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NU" sheetId="1" r:id="rId1"/>
    <sheet name="M_Pakan" sheetId="2" r:id="rId2"/>
    <sheet name="M_AsetTetap" sheetId="3" r:id="rId3"/>
    <sheet name="M_Batch" sheetId="4" r:id="rId4"/>
    <sheet name="M_Sapi" sheetId="5" r:id="rId5"/>
    <sheet name="Pakan_Masuk" sheetId="6" r:id="rId6"/>
    <sheet name="Pakan_Keluar" sheetId="7" r:id="rId7"/>
    <sheet name="Timbang" sheetId="8" r:id="rId8"/>
    <sheet name="Operasional" sheetId="9" r:id="rId9"/>
    <sheet name="Penjualan" sheetId="10" r:id="rId10"/>
    <sheet name="Stok_Pakan" sheetId="11" r:id="rId11"/>
    <sheet name="HPP_Sapi" sheetId="12" r:id="rId12"/>
    <sheet name="Lap_Keuangan" sheetId="13" r:id="rId13"/>
    <sheet name="Analisis" sheetId="14" r:id="rId14"/>
    <sheet name="DASHBOARD" sheetId="15" r:id="rId15"/>
  </sheets>
  <calcPr calcId="0" fullCalcOnLoad="1"/>
</workbook>
</file>

<file path=xl/styles.xml><?xml version="1.0" encoding="utf-8"?>
<styleSheet xmlns="http://schemas.openxmlformats.org/spreadsheetml/2006/main">
  <numFmts count="8">
    <numFmt numFmtId="164" formatCode="&quot;Rp&quot;#,##0"/>
    <numFmt numFmtId="165" formatCode="#,##0"/>
    <numFmt numFmtId="166" formatCode="0.0&quot; kg&quot;"/>
    <numFmt numFmtId="167" formatCode="dd/mm/yyyy"/>
    <numFmt numFmtId="168" formatCode="0.0%"/>
    <numFmt numFmtId="169" formatCode="#,##0&quot; hari&quot;"/>
    <numFmt numFmtId="170" formatCode="0.000"/>
    <numFmt numFmtId="171" formatCode="&quot;Rp&quot;#,##0.00"/>
  </numFmts>
  <fonts count="9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20"/>
      <color rgb="FFFFFFFF"/>
      <name val="Calibri"/>
    </font>
    <font>
      <b/>
      <sz val="11"/>
      <color rgb="FF1F4E79"/>
      <name val="Calibri"/>
    </font>
    <font>
      <b/>
      <sz val="26"/>
      <color rgb="FFFFFFFF"/>
      <name val="Calibri"/>
    </font>
    <font>
      <i/>
      <sz val="10"/>
      <color rgb="FF7F6000"/>
      <name val="Calibri"/>
    </font>
    <font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548235"/>
      </patternFill>
    </fill>
    <fill>
      <patternFill patternType="solid">
        <fgColor rgb="FFC55A11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808080"/>
      </top>
      <bottom style="double">
        <color rgb="FF808080"/>
      </bottom>
      <diagonal/>
    </border>
  </borders>
  <cellStyleXfs count="1">
    <xf numFmtId="0" fontId="0" fillId="0" borderId="0"/>
  </cellStyleXfs>
  <cellXfs count="38">
    <xf numFmtId="0" fontId="0" fillId="0" borderId="0" xfId="0" applyNumberFormat="1" applyFont="1" applyFill="1" applyBorder="1" applyAlignment="1" applyProtection="1">
      <protection locked="1"/>
    </xf>
    <xf numFmtId="0" fontId="2" fillId="2" borderId="1" xfId="0" applyNumberFormat="1" applyFont="1" applyFill="1" applyBorder="1" applyAlignment="1" applyProtection="1">
      <alignment horizontal="center" vertical="center" wrapText="1"/>
      <protection locked="1"/>
    </xf>
    <xf numFmtId="0" fontId="3" fillId="8" borderId="1" xfId="0" applyNumberFormat="1" applyFont="1" applyFill="1" applyBorder="1" applyAlignment="1" applyProtection="1">
      <alignment horizontal="left" vertical="center"/>
      <protection locked="1"/>
    </xf>
    <xf numFmtId="0" fontId="4" fillId="5" borderId="0" xfId="0" applyNumberFormat="1" applyFont="1" applyFill="1" applyBorder="1" applyAlignment="1" applyProtection="1">
      <alignment horizontal="left" vertical="center"/>
      <protection locked="1"/>
    </xf>
    <xf numFmtId="0" fontId="7" fillId="6" borderId="1" xfId="0" applyNumberFormat="1" applyFont="1" applyFill="1" applyBorder="1" applyAlignment="1" applyProtection="1">
      <alignment horizontal="left" vertical="center" wrapText="1"/>
      <protection locked="1"/>
    </xf>
    <xf numFmtId="0" fontId="1" fillId="0" borderId="0" xfId="0" applyNumberFormat="1" applyFont="1" applyFill="1" applyBorder="1" applyAlignment="1" applyProtection="1">
      <alignment horizontal="left"/>
      <protection locked="1"/>
    </xf>
    <xf numFmtId="0" fontId="1" fillId="8" borderId="1" xfId="0" applyNumberFormat="1" applyFont="1" applyFill="1" applyBorder="1" applyAlignment="1" applyProtection="1">
      <alignment horizontal="left"/>
      <protection locked="1"/>
    </xf>
    <xf numFmtId="0" fontId="0" fillId="3" borderId="1" xfId="0" applyNumberFormat="1" applyFont="1" applyFill="1" applyBorder="1" applyAlignment="1" applyProtection="1">
      <alignment horizontal="left"/>
      <protection locked="0"/>
    </xf>
    <xf numFmtId="165" fontId="0" fillId="3" borderId="1" xfId="0" applyNumberFormat="1" applyFont="1" applyFill="1" applyBorder="1" applyAlignment="1" applyProtection="1">
      <alignment horizontal="right"/>
      <protection locked="0"/>
    </xf>
    <xf numFmtId="164" fontId="0" fillId="3" borderId="1" xfId="0" applyNumberFormat="1" applyFont="1" applyFill="1" applyBorder="1" applyAlignment="1" applyProtection="1">
      <alignment horizontal="right"/>
      <protection locked="0"/>
    </xf>
    <xf numFmtId="166" fontId="0" fillId="3" borderId="1" xfId="0" applyNumberFormat="1" applyFont="1" applyFill="1" applyBorder="1" applyAlignment="1" applyProtection="1">
      <alignment horizontal="right"/>
      <protection locked="0"/>
    </xf>
    <xf numFmtId="167" fontId="0" fillId="3" borderId="1" xfId="0" applyNumberFormat="1" applyFont="1" applyFill="1" applyBorder="1" applyAlignment="1" applyProtection="1">
      <alignment horizontal="center"/>
      <protection locked="0"/>
    </xf>
    <xf numFmtId="171" fontId="0" fillId="3" borderId="1" xfId="0" applyNumberFormat="1" applyFont="1" applyFill="1" applyBorder="1" applyAlignment="1" applyProtection="1">
      <alignment horizontal="right"/>
      <protection locked="0"/>
    </xf>
    <xf numFmtId="0" fontId="0" fillId="4" borderId="1" xfId="0" applyNumberFormat="1" applyFont="1" applyFill="1" applyBorder="1" applyAlignment="1" applyProtection="1">
      <alignment horizontal="left"/>
      <protection locked="1"/>
    </xf>
    <xf numFmtId="165" fontId="0" fillId="4" borderId="1" xfId="0" applyNumberFormat="1" applyFont="1" applyFill="1" applyBorder="1" applyAlignment="1" applyProtection="1">
      <alignment horizontal="right"/>
      <protection locked="1"/>
    </xf>
    <xf numFmtId="164" fontId="0" fillId="4" borderId="1" xfId="0" applyNumberFormat="1" applyFont="1" applyFill="1" applyBorder="1" applyAlignment="1" applyProtection="1">
      <alignment horizontal="right"/>
      <protection locked="1"/>
    </xf>
    <xf numFmtId="166" fontId="0" fillId="4" borderId="1" xfId="0" applyNumberFormat="1" applyFont="1" applyFill="1" applyBorder="1" applyAlignment="1" applyProtection="1">
      <alignment horizontal="right"/>
      <protection locked="1"/>
    </xf>
    <xf numFmtId="167" fontId="0" fillId="4" borderId="1" xfId="0" applyNumberFormat="1" applyFont="1" applyFill="1" applyBorder="1" applyAlignment="1" applyProtection="1">
      <alignment horizontal="center"/>
      <protection locked="1"/>
    </xf>
    <xf numFmtId="169" fontId="0" fillId="4" borderId="1" xfId="0" applyNumberFormat="1" applyFont="1" applyFill="1" applyBorder="1" applyAlignment="1" applyProtection="1">
      <alignment horizontal="right"/>
      <protection locked="1"/>
    </xf>
    <xf numFmtId="170" fontId="0" fillId="4" borderId="1" xfId="0" applyNumberFormat="1" applyFont="1" applyFill="1" applyBorder="1" applyAlignment="1" applyProtection="1">
      <alignment horizontal="right"/>
      <protection locked="1"/>
    </xf>
    <xf numFmtId="168" fontId="0" fillId="4" borderId="1" xfId="0" applyNumberFormat="1" applyFont="1" applyFill="1" applyBorder="1" applyAlignment="1" applyProtection="1">
      <alignment horizontal="right"/>
      <protection locked="1"/>
    </xf>
    <xf numFmtId="171" fontId="0" fillId="4" borderId="1" xfId="0" applyNumberFormat="1" applyFont="1" applyFill="1" applyBorder="1" applyAlignment="1" applyProtection="1">
      <alignment horizontal="right"/>
      <protection locked="1"/>
    </xf>
    <xf numFmtId="164" fontId="1" fillId="0" borderId="1" xfId="0" applyNumberFormat="1" applyFont="1" applyFill="1" applyBorder="1" applyAlignment="1" applyProtection="1">
      <alignment horizontal="right"/>
      <protection locked="1"/>
    </xf>
    <xf numFmtId="164" fontId="1" fillId="9" borderId="2" xfId="0" applyNumberFormat="1" applyFont="1" applyFill="1" applyBorder="1" applyAlignment="1" applyProtection="1">
      <alignment horizontal="right"/>
      <protection locked="1"/>
    </xf>
    <xf numFmtId="165" fontId="0" fillId="0" borderId="1" xfId="0" applyNumberFormat="1" applyFont="1" applyFill="1" applyBorder="1" applyAlignment="1" applyProtection="1">
      <alignment horizontal="right"/>
      <protection locked="1"/>
    </xf>
    <xf numFmtId="170" fontId="0" fillId="0" borderId="1" xfId="0" applyNumberFormat="1" applyFont="1" applyFill="1" applyBorder="1" applyAlignment="1" applyProtection="1">
      <alignment horizontal="right"/>
      <protection locked="1"/>
    </xf>
    <xf numFmtId="171" fontId="0" fillId="0" borderId="1" xfId="0" applyNumberFormat="1" applyFont="1" applyFill="1" applyBorder="1" applyAlignment="1" applyProtection="1">
      <alignment horizontal="right"/>
      <protection locked="1"/>
    </xf>
    <xf numFmtId="168" fontId="0" fillId="0" borderId="1" xfId="0" applyNumberFormat="1" applyFont="1" applyFill="1" applyBorder="1" applyAlignment="1" applyProtection="1">
      <alignment horizontal="right"/>
      <protection locked="1"/>
    </xf>
    <xf numFmtId="0" fontId="0" fillId="0" borderId="1" xfId="0" applyNumberFormat="1" applyFont="1" applyFill="1" applyBorder="1" applyAlignment="1" applyProtection="1">
      <alignment horizontal="left"/>
      <protection locked="1"/>
    </xf>
    <xf numFmtId="0" fontId="2" fillId="7" borderId="0" xfId="0" applyNumberFormat="1" applyFont="1" applyFill="1" applyBorder="1" applyAlignment="1" applyProtection="1">
      <alignment horizontal="center" vertical="center" wrapText="1"/>
      <protection locked="1"/>
    </xf>
    <xf numFmtId="165" fontId="6" fillId="7" borderId="0" xfId="0" applyNumberFormat="1" applyFont="1" applyFill="1" applyBorder="1" applyAlignment="1" applyProtection="1">
      <alignment horizontal="center" vertical="center"/>
      <protection locked="1"/>
    </xf>
    <xf numFmtId="164" fontId="6" fillId="7" borderId="0" xfId="0" applyNumberFormat="1" applyFont="1" applyFill="1" applyBorder="1" applyAlignment="1" applyProtection="1">
      <alignment horizontal="center" vertical="center"/>
      <protection locked="1"/>
    </xf>
    <xf numFmtId="168" fontId="6" fillId="7" borderId="0" xfId="0" applyNumberFormat="1" applyFont="1" applyFill="1" applyBorder="1" applyAlignment="1" applyProtection="1">
      <alignment horizontal="center" vertical="center"/>
      <protection locked="1"/>
    </xf>
    <xf numFmtId="0" fontId="2" fillId="10" borderId="0" xfId="0" applyNumberFormat="1" applyFont="1" applyFill="1" applyBorder="1" applyAlignment="1" applyProtection="1">
      <alignment horizontal="center" vertical="center" wrapText="1"/>
      <protection locked="1"/>
    </xf>
    <xf numFmtId="164" fontId="6" fillId="10" borderId="0" xfId="0" applyNumberFormat="1" applyFont="1" applyFill="1" applyBorder="1" applyAlignment="1" applyProtection="1">
      <alignment horizontal="center" vertical="center"/>
      <protection locked="1"/>
    </xf>
    <xf numFmtId="0" fontId="2" fillId="11" borderId="0" xfId="0" applyNumberFormat="1" applyFont="1" applyFill="1" applyBorder="1" applyAlignment="1" applyProtection="1">
      <alignment horizontal="center" vertical="center" wrapText="1"/>
      <protection locked="1"/>
    </xf>
    <xf numFmtId="170" fontId="6" fillId="11" borderId="0" xfId="0" applyNumberFormat="1" applyFont="1" applyFill="1" applyBorder="1" applyAlignment="1" applyProtection="1">
      <alignment horizontal="center" vertical="center"/>
      <protection locked="1"/>
    </xf>
    <xf numFmtId="0" fontId="5" fillId="0" borderId="0" xfId="0" applyNumberFormat="1" applyFont="1" applyFill="1" applyBorder="1" applyAlignment="1" applyProtection="1">
      <alignment horizontal="left"/>
      <protection locked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9"/>
  </sheetPr>
  <dimension ref="A1:D34"/>
  <sheetViews>
    <sheetView workbookViewId="0"/>
  </sheetViews>
  <sheetFormatPr defaultRowHeight="15"/>
  <cols>
    <col min="1" max="1" width="3" customWidth="1"/>
    <col min="2" max="2" width="26" customWidth="1"/>
    <col min="3" max="3" width="58" customWidth="1"/>
    <col min="4" max="4" width="18" customWidth="1"/>
  </cols>
  <sheetData>
    <row r="1">
      <c r="B1" s="3" t="inlineStr">
        <is>
          <t xml:space="preserve">SISTEM PENGGEMUKAN SAPI POTONG — TERINTEGRASI</t>
        </is>
      </c>
    </row>
    <row r="3">
      <c r="B3" s="2" t="inlineStr">
        <is>
          <t xml:space="preserve">PENGATURAN USAHA</t>
        </is>
      </c>
    </row>
    <row r="4">
      <c r="B4" s="7" t="inlineStr">
        <is>
          <t xml:space="preserve">PT/UD Contoh Ternak</t>
        </is>
      </c>
      <c r="C4" s="5" t="inlineStr">
        <is>
          <t xml:space="preserve">&lt;-- Nama Usaha</t>
        </is>
      </c>
    </row>
    <row r="5">
      <c r="B5" s="9">
        <v>500000000</v>
      </c>
      <c r="C5" s="5" t="inlineStr">
        <is>
          <t xml:space="preserve">&lt;-- Modal Disetor (Rp)  | dipakai di Neraca &amp; Arus Kas</t>
        </is>
      </c>
    </row>
    <row r="6">
      <c r="B6" s="7" t="inlineStr">
        <is>
          <t xml:space="preserve">Tahun 2025/2026</t>
        </is>
      </c>
      <c r="C6" s="5" t="inlineStr">
        <is>
          <t xml:space="preserve">&lt;-- Periode Laporan</t>
        </is>
      </c>
    </row>
    <row r="8">
      <c r="B8" s="2" t="inlineStr">
        <is>
          <t xml:space="preserve">DAFTAR SHEET &amp; FUNGSINYA</t>
        </is>
      </c>
    </row>
    <row r="9">
      <c r="B9" s="1" t="inlineStr">
        <is>
          <t xml:space="preserve">Nama Sheet</t>
        </is>
      </c>
      <c r="C9" s="1" t="inlineStr">
        <is>
          <t xml:space="preserve">Fungsi</t>
        </is>
      </c>
      <c r="D9" s="1" t="inlineStr">
        <is>
          <t xml:space="preserve">Tipe</t>
        </is>
      </c>
    </row>
    <row r="10">
      <c r="B10" s="7" t="inlineStr">
        <is>
          <t xml:space="preserve">M_Pakan</t>
        </is>
      </c>
      <c r="C10" s="28" t="inlineStr">
        <is>
          <t xml:space="preserve">Master jenis pakan &amp; satuan</t>
        </is>
      </c>
      <c r="D10" s="13" t="inlineStr">
        <is>
          <t xml:space="preserve">INPUT</t>
        </is>
      </c>
    </row>
    <row r="11">
      <c r="B11" s="7" t="inlineStr">
        <is>
          <t xml:space="preserve">M_AsetTetap</t>
        </is>
      </c>
      <c r="C11" s="28" t="inlineStr">
        <is>
          <t xml:space="preserve">Master aset tetap + penyusutan otomatis</t>
        </is>
      </c>
      <c r="D11" s="13" t="inlineStr">
        <is>
          <t xml:space="preserve">INPUT</t>
        </is>
      </c>
    </row>
    <row r="12">
      <c r="B12" s="7" t="inlineStr">
        <is>
          <t xml:space="preserve">M_Batch</t>
        </is>
      </c>
      <c r="C12" s="28" t="inlineStr">
        <is>
          <t xml:space="preserve">Master batch/periode penggemukan (pengunci biaya + kandang)</t>
        </is>
      </c>
      <c r="D12" s="13" t="inlineStr">
        <is>
          <t xml:space="preserve">INPUT</t>
        </is>
      </c>
    </row>
    <row r="13">
      <c r="B13" s="7" t="inlineStr">
        <is>
          <t xml:space="preserve">M_Sapi</t>
        </is>
      </c>
      <c r="C13" s="28" t="inlineStr">
        <is>
          <t xml:space="preserve">Master &amp; pembelian sapi (isi Batch)</t>
        </is>
      </c>
      <c r="D13" s="13" t="inlineStr">
        <is>
          <t xml:space="preserve">INPUT</t>
        </is>
      </c>
    </row>
    <row r="14">
      <c r="B14" s="7" t="inlineStr">
        <is>
          <t xml:space="preserve">Pakan_Masuk</t>
        </is>
      </c>
      <c r="C14" s="28" t="inlineStr">
        <is>
          <t xml:space="preserve">Pembelian/stok pakan masuk</t>
        </is>
      </c>
      <c r="D14" s="13" t="inlineStr">
        <is>
          <t xml:space="preserve">INPUT</t>
        </is>
      </c>
    </row>
    <row r="15">
      <c r="B15" s="7" t="inlineStr">
        <is>
          <t xml:space="preserve">Pakan_Keluar</t>
        </is>
      </c>
      <c r="C15" s="28" t="inlineStr">
        <is>
          <t xml:space="preserve">Konsumsi pakan harian (per batch)</t>
        </is>
      </c>
      <c r="D15" s="13" t="inlineStr">
        <is>
          <t xml:space="preserve">INPUT</t>
        </is>
      </c>
    </row>
    <row r="16">
      <c r="B16" s="7" t="inlineStr">
        <is>
          <t xml:space="preserve">Timbang</t>
        </is>
      </c>
      <c r="C16" s="28" t="inlineStr">
        <is>
          <t xml:space="preserve">Penimbangan bobot berkala</t>
        </is>
      </c>
      <c r="D16" s="13" t="inlineStr">
        <is>
          <t xml:space="preserve">INPUT</t>
        </is>
      </c>
    </row>
    <row r="17">
      <c r="B17" s="7" t="inlineStr">
        <is>
          <t xml:space="preserve">Operasional</t>
        </is>
      </c>
      <c r="C17" s="28" t="inlineStr">
        <is>
          <t xml:space="preserve">Biaya operasional (tandai Batch)</t>
        </is>
      </c>
      <c r="D17" s="13" t="inlineStr">
        <is>
          <t xml:space="preserve">INPUT</t>
        </is>
      </c>
    </row>
    <row r="18">
      <c r="B18" s="7" t="inlineStr">
        <is>
          <t xml:space="preserve">Penjualan</t>
        </is>
      </c>
      <c r="C18" s="28" t="inlineStr">
        <is>
          <t xml:space="preserve">Penjualan sapi</t>
        </is>
      </c>
      <c r="D18" s="13" t="inlineStr">
        <is>
          <t xml:space="preserve">INPUT</t>
        </is>
      </c>
    </row>
    <row r="19">
      <c r="B19" s="13" t="inlineStr">
        <is>
          <t xml:space="preserve">Stok_Pakan</t>
        </is>
      </c>
      <c r="C19" s="28" t="inlineStr">
        <is>
          <t xml:space="preserve">Kartu stok pakan (valuasi rata-rata)</t>
        </is>
      </c>
      <c r="D19" s="13" t="inlineStr">
        <is>
          <t xml:space="preserve">OUTPUT</t>
        </is>
      </c>
    </row>
    <row r="20">
      <c r="B20" s="13" t="inlineStr">
        <is>
          <t xml:space="preserve">HPP_Sapi</t>
        </is>
      </c>
      <c r="C20" s="28" t="inlineStr">
        <is>
          <t xml:space="preserve">HPP per ekor berbasis batch (mesin hitung)</t>
        </is>
      </c>
      <c r="D20" s="13" t="inlineStr">
        <is>
          <t xml:space="preserve">OUTPUT</t>
        </is>
      </c>
    </row>
    <row r="21">
      <c r="B21" s="13" t="inlineStr">
        <is>
          <t xml:space="preserve">Lap_Keuangan</t>
        </is>
      </c>
      <c r="C21" s="28" t="inlineStr">
        <is>
          <t xml:space="preserve">Laba Rugi, Arus Kas, Neraca</t>
        </is>
      </c>
      <c r="D21" s="13" t="inlineStr">
        <is>
          <t xml:space="preserve">OUTPUT</t>
        </is>
      </c>
    </row>
    <row r="22">
      <c r="B22" s="13" t="inlineStr">
        <is>
          <t xml:space="preserve">Analisis</t>
        </is>
      </c>
      <c r="C22" s="28" t="inlineStr">
        <is>
          <t xml:space="preserve">ADG, FCG per batch, margin/ekor</t>
        </is>
      </c>
      <c r="D22" s="13" t="inlineStr">
        <is>
          <t xml:space="preserve">OUTPUT</t>
        </is>
      </c>
    </row>
    <row r="23">
      <c r="B23" s="13" t="inlineStr">
        <is>
          <t xml:space="preserve">DASHBOARD</t>
        </is>
      </c>
      <c r="C23" s="28" t="inlineStr">
        <is>
          <t xml:space="preserve">Ringkasan KPI &amp; visual usaha</t>
        </is>
      </c>
      <c r="D23" s="13" t="inlineStr">
        <is>
          <t xml:space="preserve">OUTPUT</t>
        </is>
      </c>
    </row>
    <row r="25">
      <c r="B25" s="2" t="inlineStr">
        <is>
          <t xml:space="preserve">PETUNJUK &amp; KETERANGAN</t>
        </is>
      </c>
    </row>
    <row r="26">
      <c r="B26" s="4" t="inlineStr">
        <is>
          <t xml:space="preserve">Isi HANYA sel berwarna HIJAU (INPUT). Sel ABU-ABU dihitung otomatis (jangan diubah).</t>
        </is>
      </c>
    </row>
    <row r="27">
      <c r="B27" s="4" t="inlineStr">
        <is>
          <t xml:space="preserve">Sheet OUTPUT terkunci (proteksi). Untuk membuka: menu Review &gt; Unprotect Sheet (tanpa password).</t>
        </is>
      </c>
    </row>
    <row r="28">
      <c r="B28" s="4" t="inlineStr">
        <is>
          <t xml:space="preserve">ALUR: buat Batch di M_Batch dulu -&gt; tandai setiap sapi, pakan keluar, &amp; operasional dengan Batch tsb.</t>
        </is>
      </c>
    </row>
    <row r="29">
      <c r="B29" s="4" t="inlineStr">
        <is>
          <t xml:space="preserve">Metode: HPP akurat berbasis BATCH. Biaya pakan/operasional/penyusutan dikelompokkan per batch.</t>
        </is>
      </c>
    </row>
    <row r="30">
      <c r="B30" s="4" t="inlineStr">
        <is>
          <t xml:space="preserve">Saat batch SELESAI: isi Tgl Selesai di M_Batch -&gt; biaya &amp; HPP batch itu TERKUNCI (margin historis tidak berubah).</t>
        </is>
      </c>
    </row>
    <row r="31">
      <c r="B31" s="4" t="inlineStr">
        <is>
          <t xml:space="preserve">Alokasi operasional &amp; penyusutan dalam batch: berdasarkan HARI pemeliharaan. Valuasi pakan: rata-rata tertimbang.</t>
        </is>
      </c>
    </row>
    <row r="32">
      <c r="B32" s="4" t="inlineStr">
        <is>
          <t xml:space="preserve">Penyusutan batch = (penyusutan/bln semua aset) x lama batch (bulan). Kandang dicatat di M_Batch.</t>
        </is>
      </c>
    </row>
    <row r="33">
      <c r="B33" s="4" t="inlineStr">
        <is>
          <t xml:space="preserve">Gunakan dropdown pada kolom Batch, Kode Pakan, ID Sapi, Jenis Biaya untuk hindari salah ketik.</t>
        </is>
      </c>
    </row>
    <row r="34">
      <c r="B34" s="4" t="inlineStr">
        <is>
          <t xml:space="preserve">Kapasitas: 50 batch (3-4x/tahun x 10+ tahun). Cukup ketik di baris kosong berikutnya, formula sudah tersedia.</t>
        </is>
      </c>
    </row>
  </sheetData>
  <sheetProtection sheet="1" objects="1" scenarios="1" formatCells="0" formatColumns="0" formatRows="0" insertRows="0" sort="0" autoFilter="0" selectLockedCells="0" selectUnlockedCells="0"/>
  <mergeCells count="13">
    <mergeCell ref="B1:D1"/>
    <mergeCell ref="B3:D3"/>
    <mergeCell ref="B8:D8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</mergeCells>
  <pageMargins left="0.5" right="0.5" top="0.5" bottom="0.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472C4"/>
  </sheetPr>
  <dimension ref="A1:D5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28" customWidth="1"/>
    <col min="3" max="3" width="16" customWidth="1"/>
    <col min="4" max="4" width="10" customWidth="1"/>
  </cols>
  <sheetData>
    <row r="1">
      <c r="A1" s="1" t="inlineStr">
        <is>
          <t xml:space="preserve">Kode Pakan</t>
        </is>
      </c>
      <c r="B1" s="1" t="inlineStr">
        <is>
          <t xml:space="preserve">Nama Pakan</t>
        </is>
      </c>
      <c r="C1" s="1" t="inlineStr">
        <is>
          <t xml:space="preserve">Jenis</t>
        </is>
      </c>
      <c r="D1" s="1" t="inlineStr">
        <is>
          <t xml:space="preserve">Satuan</t>
        </is>
      </c>
    </row>
    <row r="2">
      <c r="A2" s="7" t="inlineStr">
        <is>
          <t xml:space="preserve">PK01</t>
        </is>
      </c>
      <c r="B2" s="7" t="inlineStr">
        <is>
          <t xml:space="preserve">Rumput Gajah</t>
        </is>
      </c>
      <c r="C2" s="7" t="inlineStr">
        <is>
          <t xml:space="preserve">Rumput</t>
        </is>
      </c>
      <c r="D2" s="7" t="inlineStr">
        <is>
          <t xml:space="preserve">kg</t>
        </is>
      </c>
    </row>
    <row r="3">
      <c r="A3" s="7" t="inlineStr">
        <is>
          <t xml:space="preserve">PK02</t>
        </is>
      </c>
      <c r="B3" s="7" t="inlineStr">
        <is>
          <t xml:space="preserve">Konsentrat Sapi</t>
        </is>
      </c>
      <c r="C3" s="7" t="inlineStr">
        <is>
          <t xml:space="preserve">Konsentrat</t>
        </is>
      </c>
      <c r="D3" s="7" t="inlineStr">
        <is>
          <t xml:space="preserve">kg</t>
        </is>
      </c>
    </row>
    <row r="4">
      <c r="A4" s="7" t="inlineStr">
        <is>
          <t xml:space="preserve">PK03</t>
        </is>
      </c>
      <c r="B4" s="7" t="inlineStr">
        <is>
          <t xml:space="preserve">Mineral / Premix</t>
        </is>
      </c>
      <c r="C4" s="7" t="inlineStr">
        <is>
          <t xml:space="preserve">Mineral</t>
        </is>
      </c>
      <c r="D4" s="7" t="inlineStr">
        <is>
          <t xml:space="preserve">kg</t>
        </is>
      </c>
    </row>
    <row r="5">
      <c r="A5" s="7"/>
      <c r="B5" s="7"/>
      <c r="C5" s="7"/>
      <c r="D5" s="7"/>
    </row>
    <row r="6">
      <c r="A6" s="7"/>
      <c r="B6" s="7"/>
      <c r="C6" s="7"/>
      <c r="D6" s="7"/>
    </row>
    <row r="7">
      <c r="A7" s="7"/>
      <c r="B7" s="7"/>
      <c r="C7" s="7"/>
      <c r="D7" s="7"/>
    </row>
    <row r="8">
      <c r="A8" s="7"/>
      <c r="B8" s="7"/>
      <c r="C8" s="7"/>
      <c r="D8" s="7"/>
    </row>
    <row r="9">
      <c r="A9" s="7"/>
      <c r="B9" s="7"/>
      <c r="C9" s="7"/>
      <c r="D9" s="7"/>
    </row>
    <row r="10">
      <c r="A10" s="7"/>
      <c r="B10" s="7"/>
      <c r="C10" s="7"/>
      <c r="D10" s="7"/>
    </row>
    <row r="11">
      <c r="A11" s="7"/>
      <c r="B11" s="7"/>
      <c r="C11" s="7"/>
      <c r="D11" s="7"/>
    </row>
    <row r="12">
      <c r="A12" s="7"/>
      <c r="B12" s="7"/>
      <c r="C12" s="7"/>
      <c r="D12" s="7"/>
    </row>
    <row r="13">
      <c r="A13" s="7"/>
      <c r="B13" s="7"/>
      <c r="C13" s="7"/>
      <c r="D13" s="7"/>
    </row>
    <row r="14">
      <c r="A14" s="7"/>
      <c r="B14" s="7"/>
      <c r="C14" s="7"/>
      <c r="D14" s="7"/>
    </row>
    <row r="15">
      <c r="A15" s="7"/>
      <c r="B15" s="7"/>
      <c r="C15" s="7"/>
      <c r="D15" s="7"/>
    </row>
    <row r="16">
      <c r="A16" s="7"/>
      <c r="B16" s="7"/>
      <c r="C16" s="7"/>
      <c r="D16" s="7"/>
    </row>
    <row r="17">
      <c r="A17" s="7"/>
      <c r="B17" s="7"/>
      <c r="C17" s="7"/>
      <c r="D17" s="7"/>
    </row>
    <row r="18">
      <c r="A18" s="7"/>
      <c r="B18" s="7"/>
      <c r="C18" s="7"/>
      <c r="D18" s="7"/>
    </row>
    <row r="19">
      <c r="A19" s="7"/>
      <c r="B19" s="7"/>
      <c r="C19" s="7"/>
      <c r="D19" s="7"/>
    </row>
    <row r="20">
      <c r="A20" s="7"/>
      <c r="B20" s="7"/>
      <c r="C20" s="7"/>
      <c r="D20" s="7"/>
    </row>
    <row r="21">
      <c r="A21" s="7"/>
      <c r="B21" s="7"/>
      <c r="C21" s="7"/>
      <c r="D21" s="7"/>
    </row>
    <row r="22">
      <c r="A22" s="7"/>
      <c r="B22" s="7"/>
      <c r="C22" s="7"/>
      <c r="D22" s="7"/>
    </row>
    <row r="23">
      <c r="A23" s="7"/>
      <c r="B23" s="7"/>
      <c r="C23" s="7"/>
      <c r="D23" s="7"/>
    </row>
    <row r="24">
      <c r="A24" s="7"/>
      <c r="B24" s="7"/>
      <c r="C24" s="7"/>
      <c r="D24" s="7"/>
    </row>
    <row r="25">
      <c r="A25" s="7"/>
      <c r="B25" s="7"/>
      <c r="C25" s="7"/>
      <c r="D25" s="7"/>
    </row>
    <row r="26">
      <c r="A26" s="7"/>
      <c r="B26" s="7"/>
      <c r="C26" s="7"/>
      <c r="D26" s="7"/>
    </row>
    <row r="27">
      <c r="A27" s="7"/>
      <c r="B27" s="7"/>
      <c r="C27" s="7"/>
      <c r="D27" s="7"/>
    </row>
    <row r="28">
      <c r="A28" s="7"/>
      <c r="B28" s="7"/>
      <c r="C28" s="7"/>
      <c r="D28" s="7"/>
    </row>
    <row r="29">
      <c r="A29" s="7"/>
      <c r="B29" s="7"/>
      <c r="C29" s="7"/>
      <c r="D29" s="7"/>
    </row>
    <row r="30">
      <c r="A30" s="7"/>
      <c r="B30" s="7"/>
      <c r="C30" s="7"/>
      <c r="D30" s="7"/>
    </row>
    <row r="31">
      <c r="A31" s="7"/>
      <c r="B31" s="7"/>
      <c r="C31" s="7"/>
      <c r="D31" s="7"/>
    </row>
    <row r="32">
      <c r="A32" s="7"/>
      <c r="B32" s="7"/>
      <c r="C32" s="7"/>
      <c r="D32" s="7"/>
    </row>
    <row r="33">
      <c r="A33" s="7"/>
      <c r="B33" s="7"/>
      <c r="C33" s="7"/>
      <c r="D33" s="7"/>
    </row>
    <row r="34">
      <c r="A34" s="7"/>
      <c r="B34" s="7"/>
      <c r="C34" s="7"/>
      <c r="D34" s="7"/>
    </row>
    <row r="35">
      <c r="A35" s="7"/>
      <c r="B35" s="7"/>
      <c r="C35" s="7"/>
      <c r="D35" s="7"/>
    </row>
    <row r="36">
      <c r="A36" s="7"/>
      <c r="B36" s="7"/>
      <c r="C36" s="7"/>
      <c r="D36" s="7"/>
    </row>
    <row r="37">
      <c r="A37" s="7"/>
      <c r="B37" s="7"/>
      <c r="C37" s="7"/>
      <c r="D37" s="7"/>
    </row>
    <row r="38">
      <c r="A38" s="7"/>
      <c r="B38" s="7"/>
      <c r="C38" s="7"/>
      <c r="D38" s="7"/>
    </row>
    <row r="39">
      <c r="A39" s="7"/>
      <c r="B39" s="7"/>
      <c r="C39" s="7"/>
      <c r="D39" s="7"/>
    </row>
    <row r="40">
      <c r="A40" s="7"/>
      <c r="B40" s="7"/>
      <c r="C40" s="7"/>
      <c r="D40" s="7"/>
    </row>
    <row r="41">
      <c r="A41" s="7"/>
      <c r="B41" s="7"/>
      <c r="C41" s="7"/>
      <c r="D41" s="7"/>
    </row>
    <row r="42">
      <c r="A42" s="7"/>
      <c r="B42" s="7"/>
      <c r="C42" s="7"/>
      <c r="D42" s="7"/>
    </row>
    <row r="43">
      <c r="A43" s="7"/>
      <c r="B43" s="7"/>
      <c r="C43" s="7"/>
      <c r="D43" s="7"/>
    </row>
    <row r="44">
      <c r="A44" s="7"/>
      <c r="B44" s="7"/>
      <c r="C44" s="7"/>
      <c r="D44" s="7"/>
    </row>
    <row r="45">
      <c r="A45" s="7"/>
      <c r="B45" s="7"/>
      <c r="C45" s="7"/>
      <c r="D45" s="7"/>
    </row>
    <row r="46">
      <c r="A46" s="7"/>
      <c r="B46" s="7"/>
      <c r="C46" s="7"/>
      <c r="D46" s="7"/>
    </row>
    <row r="47">
      <c r="A47" s="7"/>
      <c r="B47" s="7"/>
      <c r="C47" s="7"/>
      <c r="D47" s="7"/>
    </row>
    <row r="48">
      <c r="A48" s="7"/>
      <c r="B48" s="7"/>
      <c r="C48" s="7"/>
      <c r="D48" s="7"/>
    </row>
    <row r="49">
      <c r="A49" s="7"/>
      <c r="B49" s="7"/>
      <c r="C49" s="7"/>
      <c r="D49" s="7"/>
    </row>
    <row r="50">
      <c r="A50" s="7"/>
      <c r="B50" s="7"/>
      <c r="C50" s="7"/>
      <c r="D50" s="7"/>
    </row>
    <row r="51">
      <c r="A51" s="7"/>
      <c r="B51" s="7"/>
      <c r="C51" s="7"/>
      <c r="D51" s="7"/>
    </row>
  </sheetData>
  <sheetProtection sheet="1" objects="1" scenarios="1" formatCells="0" formatColumns="0" formatRows="0" insertRows="0" sort="0" autoFilter="0" selectLockedCells="0" selectUnlockedCells="0"/>
  <dataValidations count="50"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  <dataValidation type="list" allowBlank="1" showInputMessage="1" showErrorMessage="1" sqref="C2:C51">
      <formula1>"Rumput,Konsentrat,Mineral,Hijauan Lain,Lain-lain"</formula1>
    </dataValidation>
  </dataValidations>
  <pageMargins left="0.5" right="0.5" top="0.5" bottom="0.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472C4"/>
  </sheetPr>
  <dimension ref="A1:I5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13" customWidth="1"/>
    <col min="3" max="3" width="16" customWidth="1"/>
    <col min="4" max="4" width="16" customWidth="1"/>
    <col min="5" max="5" width="14" customWidth="1"/>
    <col min="6" max="6" width="15" customWidth="1"/>
    <col min="7" max="7" width="16" customWidth="1"/>
    <col min="8" max="8" width="16" customWidth="1"/>
    <col min="9" max="9" width="15" customWidth="1"/>
  </cols>
  <sheetData>
    <row r="1">
      <c r="A1" s="1" t="inlineStr">
        <is>
          <t xml:space="preserve">Nama Aset</t>
        </is>
      </c>
      <c r="B1" s="1" t="inlineStr">
        <is>
          <t xml:space="preserve">Tgl Beli</t>
        </is>
      </c>
      <c r="C1" s="1" t="inlineStr">
        <is>
          <t xml:space="preserve">Harga Perolehan</t>
        </is>
      </c>
      <c r="D1" s="1" t="inlineStr">
        <is>
          <t xml:space="preserve">Umur Ekonomis (bln)</t>
        </is>
      </c>
      <c r="E1" s="1" t="inlineStr">
        <is>
          <t xml:space="preserve">Nilai Residu</t>
        </is>
      </c>
      <c r="F1" s="1" t="inlineStr">
        <is>
          <t xml:space="preserve">Penyusutan/Bln</t>
        </is>
      </c>
      <c r="G1" s="1" t="inlineStr">
        <is>
          <t xml:space="preserve">Umur Terpakai (bln)</t>
        </is>
      </c>
      <c r="H1" s="1" t="inlineStr">
        <is>
          <t xml:space="preserve">Akm. Penyusutan</t>
        </is>
      </c>
      <c r="I1" s="1" t="inlineStr">
        <is>
          <t xml:space="preserve">Nilai Buku</t>
        </is>
      </c>
    </row>
    <row r="2">
      <c r="A2" s="7" t="inlineStr">
        <is>
          <t xml:space="preserve">Kandang Utama</t>
        </is>
      </c>
      <c r="B2" s="11">
        <v>45301</v>
      </c>
      <c r="C2" s="9">
        <v>150000000</v>
      </c>
      <c r="D2" s="8">
        <v>120</v>
      </c>
      <c r="E2" s="9">
        <v>15000000</v>
      </c>
      <c r="F2" s="15">
        <f>IF($A2="","",IFERROR(($C2-$E2)/$D2,0))</f>
      </c>
      <c r="G2" s="14">
        <f>IF($A2="","",IFERROR(DATEDIF($B2,TODAY(),"m"),0))</f>
      </c>
      <c r="H2" s="15">
        <f>IF($A2="","",MIN($C2-$E2,$F2*$G2))</f>
      </c>
      <c r="I2" s="15">
        <f>IF($A2="","",$C2-$H2)</f>
      </c>
    </row>
    <row r="3">
      <c r="A3" s="7" t="inlineStr">
        <is>
          <t xml:space="preserve">Mesin Chopper</t>
        </is>
      </c>
      <c r="B3" s="11">
        <v>45306</v>
      </c>
      <c r="C3" s="9">
        <v>18000000</v>
      </c>
      <c r="D3" s="8">
        <v>60</v>
      </c>
      <c r="E3" s="9">
        <v>1000000</v>
      </c>
      <c r="F3" s="15">
        <f>IF($A3="","",IFERROR(($C3-$E3)/$D3,0))</f>
      </c>
      <c r="G3" s="14">
        <f>IF($A3="","",IFERROR(DATEDIF($B3,TODAY(),"m"),0))</f>
      </c>
      <c r="H3" s="15">
        <f>IF($A3="","",MIN($C3-$E3,$F3*$G3))</f>
      </c>
      <c r="I3" s="15">
        <f>IF($A3="","",$C3-$H3)</f>
      </c>
    </row>
    <row r="4">
      <c r="A4" s="7" t="inlineStr">
        <is>
          <t xml:space="preserve">Timbangan Sapi</t>
        </is>
      </c>
      <c r="B4" s="11">
        <v>45323</v>
      </c>
      <c r="C4" s="9">
        <v>12000000</v>
      </c>
      <c r="D4" s="8">
        <v>60</v>
      </c>
      <c r="E4" s="9">
        <v>500000</v>
      </c>
      <c r="F4" s="15">
        <f>IF($A4="","",IFERROR(($C4-$E4)/$D4,0))</f>
      </c>
      <c r="G4" s="14">
        <f>IF($A4="","",IFERROR(DATEDIF($B4,TODAY(),"m"),0))</f>
      </c>
      <c r="H4" s="15">
        <f>IF($A4="","",MIN($C4-$E4,$F4*$G4))</f>
      </c>
      <c r="I4" s="15">
        <f>IF($A4="","",$C4-$H4)</f>
      </c>
    </row>
    <row r="5">
      <c r="A5" s="7" t="inlineStr">
        <is>
          <t xml:space="preserve">Karpet Karet Kandang</t>
        </is>
      </c>
      <c r="B5" s="11">
        <v>45323</v>
      </c>
      <c r="C5" s="9">
        <v>6000000</v>
      </c>
      <c r="D5" s="8">
        <v>48</v>
      </c>
      <c r="E5" s="9">
        <v>0</v>
      </c>
      <c r="F5" s="15">
        <f>IF($A5="","",IFERROR(($C5-$E5)/$D5,0))</f>
      </c>
      <c r="G5" s="14">
        <f>IF($A5="","",IFERROR(DATEDIF($B5,TODAY(),"m"),0))</f>
      </c>
      <c r="H5" s="15">
        <f>IF($A5="","",MIN($C5-$E5,$F5*$G5))</f>
      </c>
      <c r="I5" s="15">
        <f>IF($A5="","",$C5-$H5)</f>
      </c>
    </row>
    <row r="6">
      <c r="A6" s="7"/>
      <c r="B6" s="11"/>
      <c r="C6" s="9"/>
      <c r="D6" s="8"/>
      <c r="E6" s="9"/>
      <c r="F6" s="15">
        <f>IF($A6="","",IFERROR(($C6-$E6)/$D6,0))</f>
      </c>
      <c r="G6" s="14">
        <f>IF($A6="","",IFERROR(DATEDIF($B6,TODAY(),"m"),0))</f>
      </c>
      <c r="H6" s="15">
        <f>IF($A6="","",MIN($C6-$E6,$F6*$G6))</f>
      </c>
      <c r="I6" s="15">
        <f>IF($A6="","",$C6-$H6)</f>
      </c>
    </row>
    <row r="7">
      <c r="A7" s="7"/>
      <c r="B7" s="11"/>
      <c r="C7" s="9"/>
      <c r="D7" s="8"/>
      <c r="E7" s="9"/>
      <c r="F7" s="15">
        <f>IF($A7="","",IFERROR(($C7-$E7)/$D7,0))</f>
      </c>
      <c r="G7" s="14">
        <f>IF($A7="","",IFERROR(DATEDIF($B7,TODAY(),"m"),0))</f>
      </c>
      <c r="H7" s="15">
        <f>IF($A7="","",MIN($C7-$E7,$F7*$G7))</f>
      </c>
      <c r="I7" s="15">
        <f>IF($A7="","",$C7-$H7)</f>
      </c>
    </row>
    <row r="8">
      <c r="A8" s="7"/>
      <c r="B8" s="11"/>
      <c r="C8" s="9"/>
      <c r="D8" s="8"/>
      <c r="E8" s="9"/>
      <c r="F8" s="15">
        <f>IF($A8="","",IFERROR(($C8-$E8)/$D8,0))</f>
      </c>
      <c r="G8" s="14">
        <f>IF($A8="","",IFERROR(DATEDIF($B8,TODAY(),"m"),0))</f>
      </c>
      <c r="H8" s="15">
        <f>IF($A8="","",MIN($C8-$E8,$F8*$G8))</f>
      </c>
      <c r="I8" s="15">
        <f>IF($A8="","",$C8-$H8)</f>
      </c>
    </row>
    <row r="9">
      <c r="A9" s="7"/>
      <c r="B9" s="11"/>
      <c r="C9" s="9"/>
      <c r="D9" s="8"/>
      <c r="E9" s="9"/>
      <c r="F9" s="15">
        <f>IF($A9="","",IFERROR(($C9-$E9)/$D9,0))</f>
      </c>
      <c r="G9" s="14">
        <f>IF($A9="","",IFERROR(DATEDIF($B9,TODAY(),"m"),0))</f>
      </c>
      <c r="H9" s="15">
        <f>IF($A9="","",MIN($C9-$E9,$F9*$G9))</f>
      </c>
      <c r="I9" s="15">
        <f>IF($A9="","",$C9-$H9)</f>
      </c>
    </row>
    <row r="10">
      <c r="A10" s="7"/>
      <c r="B10" s="11"/>
      <c r="C10" s="9"/>
      <c r="D10" s="8"/>
      <c r="E10" s="9"/>
      <c r="F10" s="15">
        <f>IF($A10="","",IFERROR(($C10-$E10)/$D10,0))</f>
      </c>
      <c r="G10" s="14">
        <f>IF($A10="","",IFERROR(DATEDIF($B10,TODAY(),"m"),0))</f>
      </c>
      <c r="H10" s="15">
        <f>IF($A10="","",MIN($C10-$E10,$F10*$G10))</f>
      </c>
      <c r="I10" s="15">
        <f>IF($A10="","",$C10-$H10)</f>
      </c>
    </row>
    <row r="11">
      <c r="A11" s="7"/>
      <c r="B11" s="11"/>
      <c r="C11" s="9"/>
      <c r="D11" s="8"/>
      <c r="E11" s="9"/>
      <c r="F11" s="15">
        <f>IF($A11="","",IFERROR(($C11-$E11)/$D11,0))</f>
      </c>
      <c r="G11" s="14">
        <f>IF($A11="","",IFERROR(DATEDIF($B11,TODAY(),"m"),0))</f>
      </c>
      <c r="H11" s="15">
        <f>IF($A11="","",MIN($C11-$E11,$F11*$G11))</f>
      </c>
      <c r="I11" s="15">
        <f>IF($A11="","",$C11-$H11)</f>
      </c>
    </row>
    <row r="12">
      <c r="A12" s="7"/>
      <c r="B12" s="11"/>
      <c r="C12" s="9"/>
      <c r="D12" s="8"/>
      <c r="E12" s="9"/>
      <c r="F12" s="15">
        <f>IF($A12="","",IFERROR(($C12-$E12)/$D12,0))</f>
      </c>
      <c r="G12" s="14">
        <f>IF($A12="","",IFERROR(DATEDIF($B12,TODAY(),"m"),0))</f>
      </c>
      <c r="H12" s="15">
        <f>IF($A12="","",MIN($C12-$E12,$F12*$G12))</f>
      </c>
      <c r="I12" s="15">
        <f>IF($A12="","",$C12-$H12)</f>
      </c>
    </row>
    <row r="13">
      <c r="A13" s="7"/>
      <c r="B13" s="11"/>
      <c r="C13" s="9"/>
      <c r="D13" s="8"/>
      <c r="E13" s="9"/>
      <c r="F13" s="15">
        <f>IF($A13="","",IFERROR(($C13-$E13)/$D13,0))</f>
      </c>
      <c r="G13" s="14">
        <f>IF($A13="","",IFERROR(DATEDIF($B13,TODAY(),"m"),0))</f>
      </c>
      <c r="H13" s="15">
        <f>IF($A13="","",MIN($C13-$E13,$F13*$G13))</f>
      </c>
      <c r="I13" s="15">
        <f>IF($A13="","",$C13-$H13)</f>
      </c>
    </row>
    <row r="14">
      <c r="A14" s="7"/>
      <c r="B14" s="11"/>
      <c r="C14" s="9"/>
      <c r="D14" s="8"/>
      <c r="E14" s="9"/>
      <c r="F14" s="15">
        <f>IF($A14="","",IFERROR(($C14-$E14)/$D14,0))</f>
      </c>
      <c r="G14" s="14">
        <f>IF($A14="","",IFERROR(DATEDIF($B14,TODAY(),"m"),0))</f>
      </c>
      <c r="H14" s="15">
        <f>IF($A14="","",MIN($C14-$E14,$F14*$G14))</f>
      </c>
      <c r="I14" s="15">
        <f>IF($A14="","",$C14-$H14)</f>
      </c>
    </row>
    <row r="15">
      <c r="A15" s="7"/>
      <c r="B15" s="11"/>
      <c r="C15" s="9"/>
      <c r="D15" s="8"/>
      <c r="E15" s="9"/>
      <c r="F15" s="15">
        <f>IF($A15="","",IFERROR(($C15-$E15)/$D15,0))</f>
      </c>
      <c r="G15" s="14">
        <f>IF($A15="","",IFERROR(DATEDIF($B15,TODAY(),"m"),0))</f>
      </c>
      <c r="H15" s="15">
        <f>IF($A15="","",MIN($C15-$E15,$F15*$G15))</f>
      </c>
      <c r="I15" s="15">
        <f>IF($A15="","",$C15-$H15)</f>
      </c>
    </row>
    <row r="16">
      <c r="A16" s="7"/>
      <c r="B16" s="11"/>
      <c r="C16" s="9"/>
      <c r="D16" s="8"/>
      <c r="E16" s="9"/>
      <c r="F16" s="15">
        <f>IF($A16="","",IFERROR(($C16-$E16)/$D16,0))</f>
      </c>
      <c r="G16" s="14">
        <f>IF($A16="","",IFERROR(DATEDIF($B16,TODAY(),"m"),0))</f>
      </c>
      <c r="H16" s="15">
        <f>IF($A16="","",MIN($C16-$E16,$F16*$G16))</f>
      </c>
      <c r="I16" s="15">
        <f>IF($A16="","",$C16-$H16)</f>
      </c>
    </row>
    <row r="17">
      <c r="A17" s="7"/>
      <c r="B17" s="11"/>
      <c r="C17" s="9"/>
      <c r="D17" s="8"/>
      <c r="E17" s="9"/>
      <c r="F17" s="15">
        <f>IF($A17="","",IFERROR(($C17-$E17)/$D17,0))</f>
      </c>
      <c r="G17" s="14">
        <f>IF($A17="","",IFERROR(DATEDIF($B17,TODAY(),"m"),0))</f>
      </c>
      <c r="H17" s="15">
        <f>IF($A17="","",MIN($C17-$E17,$F17*$G17))</f>
      </c>
      <c r="I17" s="15">
        <f>IF($A17="","",$C17-$H17)</f>
      </c>
    </row>
    <row r="18">
      <c r="A18" s="7"/>
      <c r="B18" s="11"/>
      <c r="C18" s="9"/>
      <c r="D18" s="8"/>
      <c r="E18" s="9"/>
      <c r="F18" s="15">
        <f>IF($A18="","",IFERROR(($C18-$E18)/$D18,0))</f>
      </c>
      <c r="G18" s="14">
        <f>IF($A18="","",IFERROR(DATEDIF($B18,TODAY(),"m"),0))</f>
      </c>
      <c r="H18" s="15">
        <f>IF($A18="","",MIN($C18-$E18,$F18*$G18))</f>
      </c>
      <c r="I18" s="15">
        <f>IF($A18="","",$C18-$H18)</f>
      </c>
    </row>
    <row r="19">
      <c r="A19" s="7"/>
      <c r="B19" s="11"/>
      <c r="C19" s="9"/>
      <c r="D19" s="8"/>
      <c r="E19" s="9"/>
      <c r="F19" s="15">
        <f>IF($A19="","",IFERROR(($C19-$E19)/$D19,0))</f>
      </c>
      <c r="G19" s="14">
        <f>IF($A19="","",IFERROR(DATEDIF($B19,TODAY(),"m"),0))</f>
      </c>
      <c r="H19" s="15">
        <f>IF($A19="","",MIN($C19-$E19,$F19*$G19))</f>
      </c>
      <c r="I19" s="15">
        <f>IF($A19="","",$C19-$H19)</f>
      </c>
    </row>
    <row r="20">
      <c r="A20" s="7"/>
      <c r="B20" s="11"/>
      <c r="C20" s="9"/>
      <c r="D20" s="8"/>
      <c r="E20" s="9"/>
      <c r="F20" s="15">
        <f>IF($A20="","",IFERROR(($C20-$E20)/$D20,0))</f>
      </c>
      <c r="G20" s="14">
        <f>IF($A20="","",IFERROR(DATEDIF($B20,TODAY(),"m"),0))</f>
      </c>
      <c r="H20" s="15">
        <f>IF($A20="","",MIN($C20-$E20,$F20*$G20))</f>
      </c>
      <c r="I20" s="15">
        <f>IF($A20="","",$C20-$H20)</f>
      </c>
    </row>
    <row r="21">
      <c r="A21" s="7"/>
      <c r="B21" s="11"/>
      <c r="C21" s="9"/>
      <c r="D21" s="8"/>
      <c r="E21" s="9"/>
      <c r="F21" s="15">
        <f>IF($A21="","",IFERROR(($C21-$E21)/$D21,0))</f>
      </c>
      <c r="G21" s="14">
        <f>IF($A21="","",IFERROR(DATEDIF($B21,TODAY(),"m"),0))</f>
      </c>
      <c r="H21" s="15">
        <f>IF($A21="","",MIN($C21-$E21,$F21*$G21))</f>
      </c>
      <c r="I21" s="15">
        <f>IF($A21="","",$C21-$H21)</f>
      </c>
    </row>
    <row r="22">
      <c r="A22" s="7"/>
      <c r="B22" s="11"/>
      <c r="C22" s="9"/>
      <c r="D22" s="8"/>
      <c r="E22" s="9"/>
      <c r="F22" s="15">
        <f>IF($A22="","",IFERROR(($C22-$E22)/$D22,0))</f>
      </c>
      <c r="G22" s="14">
        <f>IF($A22="","",IFERROR(DATEDIF($B22,TODAY(),"m"),0))</f>
      </c>
      <c r="H22" s="15">
        <f>IF($A22="","",MIN($C22-$E22,$F22*$G22))</f>
      </c>
      <c r="I22" s="15">
        <f>IF($A22="","",$C22-$H22)</f>
      </c>
    </row>
    <row r="23">
      <c r="A23" s="7"/>
      <c r="B23" s="11"/>
      <c r="C23" s="9"/>
      <c r="D23" s="8"/>
      <c r="E23" s="9"/>
      <c r="F23" s="15">
        <f>IF($A23="","",IFERROR(($C23-$E23)/$D23,0))</f>
      </c>
      <c r="G23" s="14">
        <f>IF($A23="","",IFERROR(DATEDIF($B23,TODAY(),"m"),0))</f>
      </c>
      <c r="H23" s="15">
        <f>IF($A23="","",MIN($C23-$E23,$F23*$G23))</f>
      </c>
      <c r="I23" s="15">
        <f>IF($A23="","",$C23-$H23)</f>
      </c>
    </row>
    <row r="24">
      <c r="A24" s="7"/>
      <c r="B24" s="11"/>
      <c r="C24" s="9"/>
      <c r="D24" s="8"/>
      <c r="E24" s="9"/>
      <c r="F24" s="15">
        <f>IF($A24="","",IFERROR(($C24-$E24)/$D24,0))</f>
      </c>
      <c r="G24" s="14">
        <f>IF($A24="","",IFERROR(DATEDIF($B24,TODAY(),"m"),0))</f>
      </c>
      <c r="H24" s="15">
        <f>IF($A24="","",MIN($C24-$E24,$F24*$G24))</f>
      </c>
      <c r="I24" s="15">
        <f>IF($A24="","",$C24-$H24)</f>
      </c>
    </row>
    <row r="25">
      <c r="A25" s="7"/>
      <c r="B25" s="11"/>
      <c r="C25" s="9"/>
      <c r="D25" s="8"/>
      <c r="E25" s="9"/>
      <c r="F25" s="15">
        <f>IF($A25="","",IFERROR(($C25-$E25)/$D25,0))</f>
      </c>
      <c r="G25" s="14">
        <f>IF($A25="","",IFERROR(DATEDIF($B25,TODAY(),"m"),0))</f>
      </c>
      <c r="H25" s="15">
        <f>IF($A25="","",MIN($C25-$E25,$F25*$G25))</f>
      </c>
      <c r="I25" s="15">
        <f>IF($A25="","",$C25-$H25)</f>
      </c>
    </row>
    <row r="26">
      <c r="A26" s="7"/>
      <c r="B26" s="11"/>
      <c r="C26" s="9"/>
      <c r="D26" s="8"/>
      <c r="E26" s="9"/>
      <c r="F26" s="15">
        <f>IF($A26="","",IFERROR(($C26-$E26)/$D26,0))</f>
      </c>
      <c r="G26" s="14">
        <f>IF($A26="","",IFERROR(DATEDIF($B26,TODAY(),"m"),0))</f>
      </c>
      <c r="H26" s="15">
        <f>IF($A26="","",MIN($C26-$E26,$F26*$G26))</f>
      </c>
      <c r="I26" s="15">
        <f>IF($A26="","",$C26-$H26)</f>
      </c>
    </row>
    <row r="27">
      <c r="A27" s="7"/>
      <c r="B27" s="11"/>
      <c r="C27" s="9"/>
      <c r="D27" s="8"/>
      <c r="E27" s="9"/>
      <c r="F27" s="15">
        <f>IF($A27="","",IFERROR(($C27-$E27)/$D27,0))</f>
      </c>
      <c r="G27" s="14">
        <f>IF($A27="","",IFERROR(DATEDIF($B27,TODAY(),"m"),0))</f>
      </c>
      <c r="H27" s="15">
        <f>IF($A27="","",MIN($C27-$E27,$F27*$G27))</f>
      </c>
      <c r="I27" s="15">
        <f>IF($A27="","",$C27-$H27)</f>
      </c>
    </row>
    <row r="28">
      <c r="A28" s="7"/>
      <c r="B28" s="11"/>
      <c r="C28" s="9"/>
      <c r="D28" s="8"/>
      <c r="E28" s="9"/>
      <c r="F28" s="15">
        <f>IF($A28="","",IFERROR(($C28-$E28)/$D28,0))</f>
      </c>
      <c r="G28" s="14">
        <f>IF($A28="","",IFERROR(DATEDIF($B28,TODAY(),"m"),0))</f>
      </c>
      <c r="H28" s="15">
        <f>IF($A28="","",MIN($C28-$E28,$F28*$G28))</f>
      </c>
      <c r="I28" s="15">
        <f>IF($A28="","",$C28-$H28)</f>
      </c>
    </row>
    <row r="29">
      <c r="A29" s="7"/>
      <c r="B29" s="11"/>
      <c r="C29" s="9"/>
      <c r="D29" s="8"/>
      <c r="E29" s="9"/>
      <c r="F29" s="15">
        <f>IF($A29="","",IFERROR(($C29-$E29)/$D29,0))</f>
      </c>
      <c r="G29" s="14">
        <f>IF($A29="","",IFERROR(DATEDIF($B29,TODAY(),"m"),0))</f>
      </c>
      <c r="H29" s="15">
        <f>IF($A29="","",MIN($C29-$E29,$F29*$G29))</f>
      </c>
      <c r="I29" s="15">
        <f>IF($A29="","",$C29-$H29)</f>
      </c>
    </row>
    <row r="30">
      <c r="A30" s="7"/>
      <c r="B30" s="11"/>
      <c r="C30" s="9"/>
      <c r="D30" s="8"/>
      <c r="E30" s="9"/>
      <c r="F30" s="15">
        <f>IF($A30="","",IFERROR(($C30-$E30)/$D30,0))</f>
      </c>
      <c r="G30" s="14">
        <f>IF($A30="","",IFERROR(DATEDIF($B30,TODAY(),"m"),0))</f>
      </c>
      <c r="H30" s="15">
        <f>IF($A30="","",MIN($C30-$E30,$F30*$G30))</f>
      </c>
      <c r="I30" s="15">
        <f>IF($A30="","",$C30-$H30)</f>
      </c>
    </row>
    <row r="31">
      <c r="A31" s="7"/>
      <c r="B31" s="11"/>
      <c r="C31" s="9"/>
      <c r="D31" s="8"/>
      <c r="E31" s="9"/>
      <c r="F31" s="15">
        <f>IF($A31="","",IFERROR(($C31-$E31)/$D31,0))</f>
      </c>
      <c r="G31" s="14">
        <f>IF($A31="","",IFERROR(DATEDIF($B31,TODAY(),"m"),0))</f>
      </c>
      <c r="H31" s="15">
        <f>IF($A31="","",MIN($C31-$E31,$F31*$G31))</f>
      </c>
      <c r="I31" s="15">
        <f>IF($A31="","",$C31-$H31)</f>
      </c>
    </row>
    <row r="32">
      <c r="A32" s="7"/>
      <c r="B32" s="11"/>
      <c r="C32" s="9"/>
      <c r="D32" s="8"/>
      <c r="E32" s="9"/>
      <c r="F32" s="15">
        <f>IF($A32="","",IFERROR(($C32-$E32)/$D32,0))</f>
      </c>
      <c r="G32" s="14">
        <f>IF($A32="","",IFERROR(DATEDIF($B32,TODAY(),"m"),0))</f>
      </c>
      <c r="H32" s="15">
        <f>IF($A32="","",MIN($C32-$E32,$F32*$G32))</f>
      </c>
      <c r="I32" s="15">
        <f>IF($A32="","",$C32-$H32)</f>
      </c>
    </row>
    <row r="33">
      <c r="A33" s="7"/>
      <c r="B33" s="11"/>
      <c r="C33" s="9"/>
      <c r="D33" s="8"/>
      <c r="E33" s="9"/>
      <c r="F33" s="15">
        <f>IF($A33="","",IFERROR(($C33-$E33)/$D33,0))</f>
      </c>
      <c r="G33" s="14">
        <f>IF($A33="","",IFERROR(DATEDIF($B33,TODAY(),"m"),0))</f>
      </c>
      <c r="H33" s="15">
        <f>IF($A33="","",MIN($C33-$E33,$F33*$G33))</f>
      </c>
      <c r="I33" s="15">
        <f>IF($A33="","",$C33-$H33)</f>
      </c>
    </row>
    <row r="34">
      <c r="A34" s="7"/>
      <c r="B34" s="11"/>
      <c r="C34" s="9"/>
      <c r="D34" s="8"/>
      <c r="E34" s="9"/>
      <c r="F34" s="15">
        <f>IF($A34="","",IFERROR(($C34-$E34)/$D34,0))</f>
      </c>
      <c r="G34" s="14">
        <f>IF($A34="","",IFERROR(DATEDIF($B34,TODAY(),"m"),0))</f>
      </c>
      <c r="H34" s="15">
        <f>IF($A34="","",MIN($C34-$E34,$F34*$G34))</f>
      </c>
      <c r="I34" s="15">
        <f>IF($A34="","",$C34-$H34)</f>
      </c>
    </row>
    <row r="35">
      <c r="A35" s="7"/>
      <c r="B35" s="11"/>
      <c r="C35" s="9"/>
      <c r="D35" s="8"/>
      <c r="E35" s="9"/>
      <c r="F35" s="15">
        <f>IF($A35="","",IFERROR(($C35-$E35)/$D35,0))</f>
      </c>
      <c r="G35" s="14">
        <f>IF($A35="","",IFERROR(DATEDIF($B35,TODAY(),"m"),0))</f>
      </c>
      <c r="H35" s="15">
        <f>IF($A35="","",MIN($C35-$E35,$F35*$G35))</f>
      </c>
      <c r="I35" s="15">
        <f>IF($A35="","",$C35-$H35)</f>
      </c>
    </row>
    <row r="36">
      <c r="A36" s="7"/>
      <c r="B36" s="11"/>
      <c r="C36" s="9"/>
      <c r="D36" s="8"/>
      <c r="E36" s="9"/>
      <c r="F36" s="15">
        <f>IF($A36="","",IFERROR(($C36-$E36)/$D36,0))</f>
      </c>
      <c r="G36" s="14">
        <f>IF($A36="","",IFERROR(DATEDIF($B36,TODAY(),"m"),0))</f>
      </c>
      <c r="H36" s="15">
        <f>IF($A36="","",MIN($C36-$E36,$F36*$G36))</f>
      </c>
      <c r="I36" s="15">
        <f>IF($A36="","",$C36-$H36)</f>
      </c>
    </row>
    <row r="37">
      <c r="A37" s="7"/>
      <c r="B37" s="11"/>
      <c r="C37" s="9"/>
      <c r="D37" s="8"/>
      <c r="E37" s="9"/>
      <c r="F37" s="15">
        <f>IF($A37="","",IFERROR(($C37-$E37)/$D37,0))</f>
      </c>
      <c r="G37" s="14">
        <f>IF($A37="","",IFERROR(DATEDIF($B37,TODAY(),"m"),0))</f>
      </c>
      <c r="H37" s="15">
        <f>IF($A37="","",MIN($C37-$E37,$F37*$G37))</f>
      </c>
      <c r="I37" s="15">
        <f>IF($A37="","",$C37-$H37)</f>
      </c>
    </row>
    <row r="38">
      <c r="A38" s="7"/>
      <c r="B38" s="11"/>
      <c r="C38" s="9"/>
      <c r="D38" s="8"/>
      <c r="E38" s="9"/>
      <c r="F38" s="15">
        <f>IF($A38="","",IFERROR(($C38-$E38)/$D38,0))</f>
      </c>
      <c r="G38" s="14">
        <f>IF($A38="","",IFERROR(DATEDIF($B38,TODAY(),"m"),0))</f>
      </c>
      <c r="H38" s="15">
        <f>IF($A38="","",MIN($C38-$E38,$F38*$G38))</f>
      </c>
      <c r="I38" s="15">
        <f>IF($A38="","",$C38-$H38)</f>
      </c>
    </row>
    <row r="39">
      <c r="A39" s="7"/>
      <c r="B39" s="11"/>
      <c r="C39" s="9"/>
      <c r="D39" s="8"/>
      <c r="E39" s="9"/>
      <c r="F39" s="15">
        <f>IF($A39="","",IFERROR(($C39-$E39)/$D39,0))</f>
      </c>
      <c r="G39" s="14">
        <f>IF($A39="","",IFERROR(DATEDIF($B39,TODAY(),"m"),0))</f>
      </c>
      <c r="H39" s="15">
        <f>IF($A39="","",MIN($C39-$E39,$F39*$G39))</f>
      </c>
      <c r="I39" s="15">
        <f>IF($A39="","",$C39-$H39)</f>
      </c>
    </row>
    <row r="40">
      <c r="A40" s="7"/>
      <c r="B40" s="11"/>
      <c r="C40" s="9"/>
      <c r="D40" s="8"/>
      <c r="E40" s="9"/>
      <c r="F40" s="15">
        <f>IF($A40="","",IFERROR(($C40-$E40)/$D40,0))</f>
      </c>
      <c r="G40" s="14">
        <f>IF($A40="","",IFERROR(DATEDIF($B40,TODAY(),"m"),0))</f>
      </c>
      <c r="H40" s="15">
        <f>IF($A40="","",MIN($C40-$E40,$F40*$G40))</f>
      </c>
      <c r="I40" s="15">
        <f>IF($A40="","",$C40-$H40)</f>
      </c>
    </row>
    <row r="41">
      <c r="A41" s="7"/>
      <c r="B41" s="11"/>
      <c r="C41" s="9"/>
      <c r="D41" s="8"/>
      <c r="E41" s="9"/>
      <c r="F41" s="15">
        <f>IF($A41="","",IFERROR(($C41-$E41)/$D41,0))</f>
      </c>
      <c r="G41" s="14">
        <f>IF($A41="","",IFERROR(DATEDIF($B41,TODAY(),"m"),0))</f>
      </c>
      <c r="H41" s="15">
        <f>IF($A41="","",MIN($C41-$E41,$F41*$G41))</f>
      </c>
      <c r="I41" s="15">
        <f>IF($A41="","",$C41-$H41)</f>
      </c>
    </row>
    <row r="42">
      <c r="A42" s="7"/>
      <c r="B42" s="11"/>
      <c r="C42" s="9"/>
      <c r="D42" s="8"/>
      <c r="E42" s="9"/>
      <c r="F42" s="15">
        <f>IF($A42="","",IFERROR(($C42-$E42)/$D42,0))</f>
      </c>
      <c r="G42" s="14">
        <f>IF($A42="","",IFERROR(DATEDIF($B42,TODAY(),"m"),0))</f>
      </c>
      <c r="H42" s="15">
        <f>IF($A42="","",MIN($C42-$E42,$F42*$G42))</f>
      </c>
      <c r="I42" s="15">
        <f>IF($A42="","",$C42-$H42)</f>
      </c>
    </row>
    <row r="43">
      <c r="A43" s="7"/>
      <c r="B43" s="11"/>
      <c r="C43" s="9"/>
      <c r="D43" s="8"/>
      <c r="E43" s="9"/>
      <c r="F43" s="15">
        <f>IF($A43="","",IFERROR(($C43-$E43)/$D43,0))</f>
      </c>
      <c r="G43" s="14">
        <f>IF($A43="","",IFERROR(DATEDIF($B43,TODAY(),"m"),0))</f>
      </c>
      <c r="H43" s="15">
        <f>IF($A43="","",MIN($C43-$E43,$F43*$G43))</f>
      </c>
      <c r="I43" s="15">
        <f>IF($A43="","",$C43-$H43)</f>
      </c>
    </row>
    <row r="44">
      <c r="A44" s="7"/>
      <c r="B44" s="11"/>
      <c r="C44" s="9"/>
      <c r="D44" s="8"/>
      <c r="E44" s="9"/>
      <c r="F44" s="15">
        <f>IF($A44="","",IFERROR(($C44-$E44)/$D44,0))</f>
      </c>
      <c r="G44" s="14">
        <f>IF($A44="","",IFERROR(DATEDIF($B44,TODAY(),"m"),0))</f>
      </c>
      <c r="H44" s="15">
        <f>IF($A44="","",MIN($C44-$E44,$F44*$G44))</f>
      </c>
      <c r="I44" s="15">
        <f>IF($A44="","",$C44-$H44)</f>
      </c>
    </row>
    <row r="45">
      <c r="A45" s="7"/>
      <c r="B45" s="11"/>
      <c r="C45" s="9"/>
      <c r="D45" s="8"/>
      <c r="E45" s="9"/>
      <c r="F45" s="15">
        <f>IF($A45="","",IFERROR(($C45-$E45)/$D45,0))</f>
      </c>
      <c r="G45" s="14">
        <f>IF($A45="","",IFERROR(DATEDIF($B45,TODAY(),"m"),0))</f>
      </c>
      <c r="H45" s="15">
        <f>IF($A45="","",MIN($C45-$E45,$F45*$G45))</f>
      </c>
      <c r="I45" s="15">
        <f>IF($A45="","",$C45-$H45)</f>
      </c>
    </row>
    <row r="46">
      <c r="A46" s="7"/>
      <c r="B46" s="11"/>
      <c r="C46" s="9"/>
      <c r="D46" s="8"/>
      <c r="E46" s="9"/>
      <c r="F46" s="15">
        <f>IF($A46="","",IFERROR(($C46-$E46)/$D46,0))</f>
      </c>
      <c r="G46" s="14">
        <f>IF($A46="","",IFERROR(DATEDIF($B46,TODAY(),"m"),0))</f>
      </c>
      <c r="H46" s="15">
        <f>IF($A46="","",MIN($C46-$E46,$F46*$G46))</f>
      </c>
      <c r="I46" s="15">
        <f>IF($A46="","",$C46-$H46)</f>
      </c>
    </row>
    <row r="47">
      <c r="A47" s="7"/>
      <c r="B47" s="11"/>
      <c r="C47" s="9"/>
      <c r="D47" s="8"/>
      <c r="E47" s="9"/>
      <c r="F47" s="15">
        <f>IF($A47="","",IFERROR(($C47-$E47)/$D47,0))</f>
      </c>
      <c r="G47" s="14">
        <f>IF($A47="","",IFERROR(DATEDIF($B47,TODAY(),"m"),0))</f>
      </c>
      <c r="H47" s="15">
        <f>IF($A47="","",MIN($C47-$E47,$F47*$G47))</f>
      </c>
      <c r="I47" s="15">
        <f>IF($A47="","",$C47-$H47)</f>
      </c>
    </row>
    <row r="48">
      <c r="A48" s="7"/>
      <c r="B48" s="11"/>
      <c r="C48" s="9"/>
      <c r="D48" s="8"/>
      <c r="E48" s="9"/>
      <c r="F48" s="15">
        <f>IF($A48="","",IFERROR(($C48-$E48)/$D48,0))</f>
      </c>
      <c r="G48" s="14">
        <f>IF($A48="","",IFERROR(DATEDIF($B48,TODAY(),"m"),0))</f>
      </c>
      <c r="H48" s="15">
        <f>IF($A48="","",MIN($C48-$E48,$F48*$G48))</f>
      </c>
      <c r="I48" s="15">
        <f>IF($A48="","",$C48-$H48)</f>
      </c>
    </row>
    <row r="49">
      <c r="A49" s="7"/>
      <c r="B49" s="11"/>
      <c r="C49" s="9"/>
      <c r="D49" s="8"/>
      <c r="E49" s="9"/>
      <c r="F49" s="15">
        <f>IF($A49="","",IFERROR(($C49-$E49)/$D49,0))</f>
      </c>
      <c r="G49" s="14">
        <f>IF($A49="","",IFERROR(DATEDIF($B49,TODAY(),"m"),0))</f>
      </c>
      <c r="H49" s="15">
        <f>IF($A49="","",MIN($C49-$E49,$F49*$G49))</f>
      </c>
      <c r="I49" s="15">
        <f>IF($A49="","",$C49-$H49)</f>
      </c>
    </row>
    <row r="50">
      <c r="A50" s="7"/>
      <c r="B50" s="11"/>
      <c r="C50" s="9"/>
      <c r="D50" s="8"/>
      <c r="E50" s="9"/>
      <c r="F50" s="15">
        <f>IF($A50="","",IFERROR(($C50-$E50)/$D50,0))</f>
      </c>
      <c r="G50" s="14">
        <f>IF($A50="","",IFERROR(DATEDIF($B50,TODAY(),"m"),0))</f>
      </c>
      <c r="H50" s="15">
        <f>IF($A50="","",MIN($C50-$E50,$F50*$G50))</f>
      </c>
      <c r="I50" s="15">
        <f>IF($A50="","",$C50-$H50)</f>
      </c>
    </row>
    <row r="51">
      <c r="A51" s="7"/>
      <c r="B51" s="11"/>
      <c r="C51" s="9"/>
      <c r="D51" s="8"/>
      <c r="E51" s="9"/>
      <c r="F51" s="15">
        <f>IF($A51="","",IFERROR(($C51-$E51)/$D51,0))</f>
      </c>
      <c r="G51" s="14">
        <f>IF($A51="","",IFERROR(DATEDIF($B51,TODAY(),"m"),0))</f>
      </c>
      <c r="H51" s="15">
        <f>IF($A51="","",MIN($C51-$E51,$F51*$G51))</f>
      </c>
      <c r="I51" s="15">
        <f>IF($A51="","",$C51-$H51)</f>
      </c>
    </row>
  </sheetData>
  <sheetProtection sheet="1" objects="1" scenarios="1" formatCells="0" formatColumns="0" formatRows="0" insertRows="0" sort="0" autoFilter="0" selectLockedCells="0" selectUnlockedCells="0"/>
  <pageMargins left="0.5" right="0.5" top="0.5" bottom="0.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472C4"/>
  </sheetPr>
  <dimension ref="A1:N20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6" customWidth="1"/>
    <col min="3" max="3" width="16" customWidth="1"/>
    <col min="4" max="4" width="12" customWidth="1"/>
    <col min="5" max="5" width="12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15" customWidth="1"/>
    <col min="12" max="12" width="16" customWidth="1"/>
    <col min="13" max="13" width="15" customWidth="1"/>
    <col min="14" max="14" width="16" customWidth="1"/>
  </cols>
  <sheetData>
    <row r="1">
      <c r="A1" s="1" t="inlineStr">
        <is>
          <t xml:space="preserve">Kode Batch</t>
        </is>
      </c>
      <c r="B1" s="1" t="inlineStr">
        <is>
          <t xml:space="preserve">Keterangan</t>
        </is>
      </c>
      <c r="C1" s="1" t="inlineStr">
        <is>
          <t xml:space="preserve">Kandang</t>
        </is>
      </c>
      <c r="D1" s="1" t="inlineStr">
        <is>
          <t xml:space="preserve">Tgl Mulai</t>
        </is>
      </c>
      <c r="E1" s="1" t="inlineStr">
        <is>
          <t xml:space="preserve">Tgl Selesai</t>
        </is>
      </c>
      <c r="F1" s="1" t="inlineStr">
        <is>
          <t xml:space="preserve">Status</t>
        </is>
      </c>
      <c r="G1" s="1" t="inlineStr">
        <is>
          <t xml:space="preserve">Lama (hari)</t>
        </is>
      </c>
      <c r="H1" s="1" t="inlineStr">
        <is>
          <t xml:space="preserve">Lama (bln)</t>
        </is>
      </c>
      <c r="I1" s="1" t="inlineStr">
        <is>
          <t xml:space="preserve">Jumlah Sapi</t>
        </is>
      </c>
      <c r="J1" s="1" t="inlineStr">
        <is>
          <t xml:space="preserve">Total Cattle-days</t>
        </is>
      </c>
      <c r="K1" s="1" t="inlineStr">
        <is>
          <t xml:space="preserve">Biaya Pakan</t>
        </is>
      </c>
      <c r="L1" s="1" t="inlineStr">
        <is>
          <t xml:space="preserve">Biaya Operasional</t>
        </is>
      </c>
      <c r="M1" s="1" t="inlineStr">
        <is>
          <t xml:space="preserve">Penyusutan</t>
        </is>
      </c>
      <c r="N1" s="1" t="inlineStr">
        <is>
          <t xml:space="preserve">Total Biaya Batch</t>
        </is>
      </c>
    </row>
    <row r="2">
      <c r="A2" s="7" t="inlineStr">
        <is>
          <t xml:space="preserve">B001</t>
        </is>
      </c>
      <c r="B2" s="7" t="inlineStr">
        <is>
          <t xml:space="preserve">Batch Penggemukan #1</t>
        </is>
      </c>
      <c r="C2" s="7" t="inlineStr">
        <is>
          <t xml:space="preserve">K1</t>
        </is>
      </c>
      <c r="D2" s="11">
        <v>45839</v>
      </c>
      <c r="E2" s="11"/>
      <c r="F2" s="13">
        <f>IF($A2="","",IF($E2="","Aktif","Tutup"))</f>
      </c>
      <c r="G2" s="18">
        <f>IF($A2="","",IF($D2="","",IF($E2="",TODAY()-$D2,$E2-$D2)))</f>
      </c>
      <c r="H2" s="19">
        <f>IF($A2="","",IFERROR($G2/30,0))</f>
      </c>
      <c r="I2" s="14">
        <f>IF($A2="","",COUNTIF(M_Sapi!$F$2:$F$501,$A2))</f>
      </c>
      <c r="J2" s="18">
        <f>IF($A2="","",SUMIFS(M_Sapi!$L$2:$L$501,M_Sapi!$F$2:$F$501,$A2))</f>
      </c>
      <c r="K2" s="15">
        <f>IF($A2="","",SUMIFS(Pakan_Keluar!$F$2:$F$10001,Pakan_Keluar!$B$2:$B$10001,$A2))</f>
      </c>
      <c r="L2" s="15">
        <f>IF($A2="","",SUMIFS(Operasional!$D$2:$D$3001,Operasional!$B$2:$B$3001,$A2))</f>
      </c>
      <c r="M2" s="15">
        <f>IF($A2="","",SUM(M_AsetTetap!$F$2:$F$51)*$H2)</f>
      </c>
      <c r="N2" s="15">
        <f>IF($A2="","",$K2+$L2+$M2)</f>
      </c>
    </row>
    <row r="3">
      <c r="A3" s="7"/>
      <c r="B3" s="7"/>
      <c r="C3" s="7"/>
      <c r="D3" s="11"/>
      <c r="E3" s="11"/>
      <c r="F3" s="13">
        <f>IF($A3="","",IF($E3="","Aktif","Tutup"))</f>
      </c>
      <c r="G3" s="18">
        <f>IF($A3="","",IF($D3="","",IF($E3="",TODAY()-$D3,$E3-$D3)))</f>
      </c>
      <c r="H3" s="19">
        <f>IF($A3="","",IFERROR($G3/30,0))</f>
      </c>
      <c r="I3" s="14">
        <f>IF($A3="","",COUNTIF(M_Sapi!$F$2:$F$501,$A3))</f>
      </c>
      <c r="J3" s="18">
        <f>IF($A3="","",SUMIFS(M_Sapi!$L$2:$L$501,M_Sapi!$F$2:$F$501,$A3))</f>
      </c>
      <c r="K3" s="15">
        <f>IF($A3="","",SUMIFS(Pakan_Keluar!$F$2:$F$10001,Pakan_Keluar!$B$2:$B$10001,$A3))</f>
      </c>
      <c r="L3" s="15">
        <f>IF($A3="","",SUMIFS(Operasional!$D$2:$D$3001,Operasional!$B$2:$B$3001,$A3))</f>
      </c>
      <c r="M3" s="15">
        <f>IF($A3="","",SUM(M_AsetTetap!$F$2:$F$51)*$H3)</f>
      </c>
      <c r="N3" s="15">
        <f>IF($A3="","",$K3+$L3+$M3)</f>
      </c>
    </row>
    <row r="4">
      <c r="A4" s="7"/>
      <c r="B4" s="7"/>
      <c r="C4" s="7"/>
      <c r="D4" s="11"/>
      <c r="E4" s="11"/>
      <c r="F4" s="13">
        <f>IF($A4="","",IF($E4="","Aktif","Tutup"))</f>
      </c>
      <c r="G4" s="18">
        <f>IF($A4="","",IF($D4="","",IF($E4="",TODAY()-$D4,$E4-$D4)))</f>
      </c>
      <c r="H4" s="19">
        <f>IF($A4="","",IFERROR($G4/30,0))</f>
      </c>
      <c r="I4" s="14">
        <f>IF($A4="","",COUNTIF(M_Sapi!$F$2:$F$501,$A4))</f>
      </c>
      <c r="J4" s="18">
        <f>IF($A4="","",SUMIFS(M_Sapi!$L$2:$L$501,M_Sapi!$F$2:$F$501,$A4))</f>
      </c>
      <c r="K4" s="15">
        <f>IF($A4="","",SUMIFS(Pakan_Keluar!$F$2:$F$10001,Pakan_Keluar!$B$2:$B$10001,$A4))</f>
      </c>
      <c r="L4" s="15">
        <f>IF($A4="","",SUMIFS(Operasional!$D$2:$D$3001,Operasional!$B$2:$B$3001,$A4))</f>
      </c>
      <c r="M4" s="15">
        <f>IF($A4="","",SUM(M_AsetTetap!$F$2:$F$51)*$H4)</f>
      </c>
      <c r="N4" s="15">
        <f>IF($A4="","",$K4+$L4+$M4)</f>
      </c>
    </row>
    <row r="5">
      <c r="A5" s="7"/>
      <c r="B5" s="7"/>
      <c r="C5" s="7"/>
      <c r="D5" s="11"/>
      <c r="E5" s="11"/>
      <c r="F5" s="13">
        <f>IF($A5="","",IF($E5="","Aktif","Tutup"))</f>
      </c>
      <c r="G5" s="18">
        <f>IF($A5="","",IF($D5="","",IF($E5="",TODAY()-$D5,$E5-$D5)))</f>
      </c>
      <c r="H5" s="19">
        <f>IF($A5="","",IFERROR($G5/30,0))</f>
      </c>
      <c r="I5" s="14">
        <f>IF($A5="","",COUNTIF(M_Sapi!$F$2:$F$501,$A5))</f>
      </c>
      <c r="J5" s="18">
        <f>IF($A5="","",SUMIFS(M_Sapi!$L$2:$L$501,M_Sapi!$F$2:$F$501,$A5))</f>
      </c>
      <c r="K5" s="15">
        <f>IF($A5="","",SUMIFS(Pakan_Keluar!$F$2:$F$10001,Pakan_Keluar!$B$2:$B$10001,$A5))</f>
      </c>
      <c r="L5" s="15">
        <f>IF($A5="","",SUMIFS(Operasional!$D$2:$D$3001,Operasional!$B$2:$B$3001,$A5))</f>
      </c>
      <c r="M5" s="15">
        <f>IF($A5="","",SUM(M_AsetTetap!$F$2:$F$51)*$H5)</f>
      </c>
      <c r="N5" s="15">
        <f>IF($A5="","",$K5+$L5+$M5)</f>
      </c>
    </row>
    <row r="6">
      <c r="A6" s="7"/>
      <c r="B6" s="7"/>
      <c r="C6" s="7"/>
      <c r="D6" s="11"/>
      <c r="E6" s="11"/>
      <c r="F6" s="13">
        <f>IF($A6="","",IF($E6="","Aktif","Tutup"))</f>
      </c>
      <c r="G6" s="18">
        <f>IF($A6="","",IF($D6="","",IF($E6="",TODAY()-$D6,$E6-$D6)))</f>
      </c>
      <c r="H6" s="19">
        <f>IF($A6="","",IFERROR($G6/30,0))</f>
      </c>
      <c r="I6" s="14">
        <f>IF($A6="","",COUNTIF(M_Sapi!$F$2:$F$501,$A6))</f>
      </c>
      <c r="J6" s="18">
        <f>IF($A6="","",SUMIFS(M_Sapi!$L$2:$L$501,M_Sapi!$F$2:$F$501,$A6))</f>
      </c>
      <c r="K6" s="15">
        <f>IF($A6="","",SUMIFS(Pakan_Keluar!$F$2:$F$10001,Pakan_Keluar!$B$2:$B$10001,$A6))</f>
      </c>
      <c r="L6" s="15">
        <f>IF($A6="","",SUMIFS(Operasional!$D$2:$D$3001,Operasional!$B$2:$B$3001,$A6))</f>
      </c>
      <c r="M6" s="15">
        <f>IF($A6="","",SUM(M_AsetTetap!$F$2:$F$51)*$H6)</f>
      </c>
      <c r="N6" s="15">
        <f>IF($A6="","",$K6+$L6+$M6)</f>
      </c>
    </row>
    <row r="7">
      <c r="A7" s="7"/>
      <c r="B7" s="7"/>
      <c r="C7" s="7"/>
      <c r="D7" s="11"/>
      <c r="E7" s="11"/>
      <c r="F7" s="13">
        <f>IF($A7="","",IF($E7="","Aktif","Tutup"))</f>
      </c>
      <c r="G7" s="18">
        <f>IF($A7="","",IF($D7="","",IF($E7="",TODAY()-$D7,$E7-$D7)))</f>
      </c>
      <c r="H7" s="19">
        <f>IF($A7="","",IFERROR($G7/30,0))</f>
      </c>
      <c r="I7" s="14">
        <f>IF($A7="","",COUNTIF(M_Sapi!$F$2:$F$501,$A7))</f>
      </c>
      <c r="J7" s="18">
        <f>IF($A7="","",SUMIFS(M_Sapi!$L$2:$L$501,M_Sapi!$F$2:$F$501,$A7))</f>
      </c>
      <c r="K7" s="15">
        <f>IF($A7="","",SUMIFS(Pakan_Keluar!$F$2:$F$10001,Pakan_Keluar!$B$2:$B$10001,$A7))</f>
      </c>
      <c r="L7" s="15">
        <f>IF($A7="","",SUMIFS(Operasional!$D$2:$D$3001,Operasional!$B$2:$B$3001,$A7))</f>
      </c>
      <c r="M7" s="15">
        <f>IF($A7="","",SUM(M_AsetTetap!$F$2:$F$51)*$H7)</f>
      </c>
      <c r="N7" s="15">
        <f>IF($A7="","",$K7+$L7+$M7)</f>
      </c>
    </row>
    <row r="8">
      <c r="A8" s="7"/>
      <c r="B8" s="7"/>
      <c r="C8" s="7"/>
      <c r="D8" s="11"/>
      <c r="E8" s="11"/>
      <c r="F8" s="13">
        <f>IF($A8="","",IF($E8="","Aktif","Tutup"))</f>
      </c>
      <c r="G8" s="18">
        <f>IF($A8="","",IF($D8="","",IF($E8="",TODAY()-$D8,$E8-$D8)))</f>
      </c>
      <c r="H8" s="19">
        <f>IF($A8="","",IFERROR($G8/30,0))</f>
      </c>
      <c r="I8" s="14">
        <f>IF($A8="","",COUNTIF(M_Sapi!$F$2:$F$501,$A8))</f>
      </c>
      <c r="J8" s="18">
        <f>IF($A8="","",SUMIFS(M_Sapi!$L$2:$L$501,M_Sapi!$F$2:$F$501,$A8))</f>
      </c>
      <c r="K8" s="15">
        <f>IF($A8="","",SUMIFS(Pakan_Keluar!$F$2:$F$10001,Pakan_Keluar!$B$2:$B$10001,$A8))</f>
      </c>
      <c r="L8" s="15">
        <f>IF($A8="","",SUMIFS(Operasional!$D$2:$D$3001,Operasional!$B$2:$B$3001,$A8))</f>
      </c>
      <c r="M8" s="15">
        <f>IF($A8="","",SUM(M_AsetTetap!$F$2:$F$51)*$H8)</f>
      </c>
      <c r="N8" s="15">
        <f>IF($A8="","",$K8+$L8+$M8)</f>
      </c>
    </row>
    <row r="9">
      <c r="A9" s="7"/>
      <c r="B9" s="7"/>
      <c r="C9" s="7"/>
      <c r="D9" s="11"/>
      <c r="E9" s="11"/>
      <c r="F9" s="13">
        <f>IF($A9="","",IF($E9="","Aktif","Tutup"))</f>
      </c>
      <c r="G9" s="18">
        <f>IF($A9="","",IF($D9="","",IF($E9="",TODAY()-$D9,$E9-$D9)))</f>
      </c>
      <c r="H9" s="19">
        <f>IF($A9="","",IFERROR($G9/30,0))</f>
      </c>
      <c r="I9" s="14">
        <f>IF($A9="","",COUNTIF(M_Sapi!$F$2:$F$501,$A9))</f>
      </c>
      <c r="J9" s="18">
        <f>IF($A9="","",SUMIFS(M_Sapi!$L$2:$L$501,M_Sapi!$F$2:$F$501,$A9))</f>
      </c>
      <c r="K9" s="15">
        <f>IF($A9="","",SUMIFS(Pakan_Keluar!$F$2:$F$10001,Pakan_Keluar!$B$2:$B$10001,$A9))</f>
      </c>
      <c r="L9" s="15">
        <f>IF($A9="","",SUMIFS(Operasional!$D$2:$D$3001,Operasional!$B$2:$B$3001,$A9))</f>
      </c>
      <c r="M9" s="15">
        <f>IF($A9="","",SUM(M_AsetTetap!$F$2:$F$51)*$H9)</f>
      </c>
      <c r="N9" s="15">
        <f>IF($A9="","",$K9+$L9+$M9)</f>
      </c>
    </row>
    <row r="10">
      <c r="A10" s="7"/>
      <c r="B10" s="7"/>
      <c r="C10" s="7"/>
      <c r="D10" s="11"/>
      <c r="E10" s="11"/>
      <c r="F10" s="13">
        <f>IF($A10="","",IF($E10="","Aktif","Tutup"))</f>
      </c>
      <c r="G10" s="18">
        <f>IF($A10="","",IF($D10="","",IF($E10="",TODAY()-$D10,$E10-$D10)))</f>
      </c>
      <c r="H10" s="19">
        <f>IF($A10="","",IFERROR($G10/30,0))</f>
      </c>
      <c r="I10" s="14">
        <f>IF($A10="","",COUNTIF(M_Sapi!$F$2:$F$501,$A10))</f>
      </c>
      <c r="J10" s="18">
        <f>IF($A10="","",SUMIFS(M_Sapi!$L$2:$L$501,M_Sapi!$F$2:$F$501,$A10))</f>
      </c>
      <c r="K10" s="15">
        <f>IF($A10="","",SUMIFS(Pakan_Keluar!$F$2:$F$10001,Pakan_Keluar!$B$2:$B$10001,$A10))</f>
      </c>
      <c r="L10" s="15">
        <f>IF($A10="","",SUMIFS(Operasional!$D$2:$D$3001,Operasional!$B$2:$B$3001,$A10))</f>
      </c>
      <c r="M10" s="15">
        <f>IF($A10="","",SUM(M_AsetTetap!$F$2:$F$51)*$H10)</f>
      </c>
      <c r="N10" s="15">
        <f>IF($A10="","",$K10+$L10+$M10)</f>
      </c>
    </row>
    <row r="11">
      <c r="A11" s="7"/>
      <c r="B11" s="7"/>
      <c r="C11" s="7"/>
      <c r="D11" s="11"/>
      <c r="E11" s="11"/>
      <c r="F11" s="13">
        <f>IF($A11="","",IF($E11="","Aktif","Tutup"))</f>
      </c>
      <c r="G11" s="18">
        <f>IF($A11="","",IF($D11="","",IF($E11="",TODAY()-$D11,$E11-$D11)))</f>
      </c>
      <c r="H11" s="19">
        <f>IF($A11="","",IFERROR($G11/30,0))</f>
      </c>
      <c r="I11" s="14">
        <f>IF($A11="","",COUNTIF(M_Sapi!$F$2:$F$501,$A11))</f>
      </c>
      <c r="J11" s="18">
        <f>IF($A11="","",SUMIFS(M_Sapi!$L$2:$L$501,M_Sapi!$F$2:$F$501,$A11))</f>
      </c>
      <c r="K11" s="15">
        <f>IF($A11="","",SUMIFS(Pakan_Keluar!$F$2:$F$10001,Pakan_Keluar!$B$2:$B$10001,$A11))</f>
      </c>
      <c r="L11" s="15">
        <f>IF($A11="","",SUMIFS(Operasional!$D$2:$D$3001,Operasional!$B$2:$B$3001,$A11))</f>
      </c>
      <c r="M11" s="15">
        <f>IF($A11="","",SUM(M_AsetTetap!$F$2:$F$51)*$H11)</f>
      </c>
      <c r="N11" s="15">
        <f>IF($A11="","",$K11+$L11+$M11)</f>
      </c>
    </row>
    <row r="12">
      <c r="A12" s="7"/>
      <c r="B12" s="7"/>
      <c r="C12" s="7"/>
      <c r="D12" s="11"/>
      <c r="E12" s="11"/>
      <c r="F12" s="13">
        <f>IF($A12="","",IF($E12="","Aktif","Tutup"))</f>
      </c>
      <c r="G12" s="18">
        <f>IF($A12="","",IF($D12="","",IF($E12="",TODAY()-$D12,$E12-$D12)))</f>
      </c>
      <c r="H12" s="19">
        <f>IF($A12="","",IFERROR($G12/30,0))</f>
      </c>
      <c r="I12" s="14">
        <f>IF($A12="","",COUNTIF(M_Sapi!$F$2:$F$501,$A12))</f>
      </c>
      <c r="J12" s="18">
        <f>IF($A12="","",SUMIFS(M_Sapi!$L$2:$L$501,M_Sapi!$F$2:$F$501,$A12))</f>
      </c>
      <c r="K12" s="15">
        <f>IF($A12="","",SUMIFS(Pakan_Keluar!$F$2:$F$10001,Pakan_Keluar!$B$2:$B$10001,$A12))</f>
      </c>
      <c r="L12" s="15">
        <f>IF($A12="","",SUMIFS(Operasional!$D$2:$D$3001,Operasional!$B$2:$B$3001,$A12))</f>
      </c>
      <c r="M12" s="15">
        <f>IF($A12="","",SUM(M_AsetTetap!$F$2:$F$51)*$H12)</f>
      </c>
      <c r="N12" s="15">
        <f>IF($A12="","",$K12+$L12+$M12)</f>
      </c>
    </row>
    <row r="13">
      <c r="A13" s="7"/>
      <c r="B13" s="7"/>
      <c r="C13" s="7"/>
      <c r="D13" s="11"/>
      <c r="E13" s="11"/>
      <c r="F13" s="13">
        <f>IF($A13="","",IF($E13="","Aktif","Tutup"))</f>
      </c>
      <c r="G13" s="18">
        <f>IF($A13="","",IF($D13="","",IF($E13="",TODAY()-$D13,$E13-$D13)))</f>
      </c>
      <c r="H13" s="19">
        <f>IF($A13="","",IFERROR($G13/30,0))</f>
      </c>
      <c r="I13" s="14">
        <f>IF($A13="","",COUNTIF(M_Sapi!$F$2:$F$501,$A13))</f>
      </c>
      <c r="J13" s="18">
        <f>IF($A13="","",SUMIFS(M_Sapi!$L$2:$L$501,M_Sapi!$F$2:$F$501,$A13))</f>
      </c>
      <c r="K13" s="15">
        <f>IF($A13="","",SUMIFS(Pakan_Keluar!$F$2:$F$10001,Pakan_Keluar!$B$2:$B$10001,$A13))</f>
      </c>
      <c r="L13" s="15">
        <f>IF($A13="","",SUMIFS(Operasional!$D$2:$D$3001,Operasional!$B$2:$B$3001,$A13))</f>
      </c>
      <c r="M13" s="15">
        <f>IF($A13="","",SUM(M_AsetTetap!$F$2:$F$51)*$H13)</f>
      </c>
      <c r="N13" s="15">
        <f>IF($A13="","",$K13+$L13+$M13)</f>
      </c>
    </row>
    <row r="14">
      <c r="A14" s="7"/>
      <c r="B14" s="7"/>
      <c r="C14" s="7"/>
      <c r="D14" s="11"/>
      <c r="E14" s="11"/>
      <c r="F14" s="13">
        <f>IF($A14="","",IF($E14="","Aktif","Tutup"))</f>
      </c>
      <c r="G14" s="18">
        <f>IF($A14="","",IF($D14="","",IF($E14="",TODAY()-$D14,$E14-$D14)))</f>
      </c>
      <c r="H14" s="19">
        <f>IF($A14="","",IFERROR($G14/30,0))</f>
      </c>
      <c r="I14" s="14">
        <f>IF($A14="","",COUNTIF(M_Sapi!$F$2:$F$501,$A14))</f>
      </c>
      <c r="J14" s="18">
        <f>IF($A14="","",SUMIFS(M_Sapi!$L$2:$L$501,M_Sapi!$F$2:$F$501,$A14))</f>
      </c>
      <c r="K14" s="15">
        <f>IF($A14="","",SUMIFS(Pakan_Keluar!$F$2:$F$10001,Pakan_Keluar!$B$2:$B$10001,$A14))</f>
      </c>
      <c r="L14" s="15">
        <f>IF($A14="","",SUMIFS(Operasional!$D$2:$D$3001,Operasional!$B$2:$B$3001,$A14))</f>
      </c>
      <c r="M14" s="15">
        <f>IF($A14="","",SUM(M_AsetTetap!$F$2:$F$51)*$H14)</f>
      </c>
      <c r="N14" s="15">
        <f>IF($A14="","",$K14+$L14+$M14)</f>
      </c>
    </row>
    <row r="15">
      <c r="A15" s="7"/>
      <c r="B15" s="7"/>
      <c r="C15" s="7"/>
      <c r="D15" s="11"/>
      <c r="E15" s="11"/>
      <c r="F15" s="13">
        <f>IF($A15="","",IF($E15="","Aktif","Tutup"))</f>
      </c>
      <c r="G15" s="18">
        <f>IF($A15="","",IF($D15="","",IF($E15="",TODAY()-$D15,$E15-$D15)))</f>
      </c>
      <c r="H15" s="19">
        <f>IF($A15="","",IFERROR($G15/30,0))</f>
      </c>
      <c r="I15" s="14">
        <f>IF($A15="","",COUNTIF(M_Sapi!$F$2:$F$501,$A15))</f>
      </c>
      <c r="J15" s="18">
        <f>IF($A15="","",SUMIFS(M_Sapi!$L$2:$L$501,M_Sapi!$F$2:$F$501,$A15))</f>
      </c>
      <c r="K15" s="15">
        <f>IF($A15="","",SUMIFS(Pakan_Keluar!$F$2:$F$10001,Pakan_Keluar!$B$2:$B$10001,$A15))</f>
      </c>
      <c r="L15" s="15">
        <f>IF($A15="","",SUMIFS(Operasional!$D$2:$D$3001,Operasional!$B$2:$B$3001,$A15))</f>
      </c>
      <c r="M15" s="15">
        <f>IF($A15="","",SUM(M_AsetTetap!$F$2:$F$51)*$H15)</f>
      </c>
      <c r="N15" s="15">
        <f>IF($A15="","",$K15+$L15+$M15)</f>
      </c>
    </row>
    <row r="16">
      <c r="A16" s="7"/>
      <c r="B16" s="7"/>
      <c r="C16" s="7"/>
      <c r="D16" s="11"/>
      <c r="E16" s="11"/>
      <c r="F16" s="13">
        <f>IF($A16="","",IF($E16="","Aktif","Tutup"))</f>
      </c>
      <c r="G16" s="18">
        <f>IF($A16="","",IF($D16="","",IF($E16="",TODAY()-$D16,$E16-$D16)))</f>
      </c>
      <c r="H16" s="19">
        <f>IF($A16="","",IFERROR($G16/30,0))</f>
      </c>
      <c r="I16" s="14">
        <f>IF($A16="","",COUNTIF(M_Sapi!$F$2:$F$501,$A16))</f>
      </c>
      <c r="J16" s="18">
        <f>IF($A16="","",SUMIFS(M_Sapi!$L$2:$L$501,M_Sapi!$F$2:$F$501,$A16))</f>
      </c>
      <c r="K16" s="15">
        <f>IF($A16="","",SUMIFS(Pakan_Keluar!$F$2:$F$10001,Pakan_Keluar!$B$2:$B$10001,$A16))</f>
      </c>
      <c r="L16" s="15">
        <f>IF($A16="","",SUMIFS(Operasional!$D$2:$D$3001,Operasional!$B$2:$B$3001,$A16))</f>
      </c>
      <c r="M16" s="15">
        <f>IF($A16="","",SUM(M_AsetTetap!$F$2:$F$51)*$H16)</f>
      </c>
      <c r="N16" s="15">
        <f>IF($A16="","",$K16+$L16+$M16)</f>
      </c>
    </row>
    <row r="17">
      <c r="A17" s="7"/>
      <c r="B17" s="7"/>
      <c r="C17" s="7"/>
      <c r="D17" s="11"/>
      <c r="E17" s="11"/>
      <c r="F17" s="13">
        <f>IF($A17="","",IF($E17="","Aktif","Tutup"))</f>
      </c>
      <c r="G17" s="18">
        <f>IF($A17="","",IF($D17="","",IF($E17="",TODAY()-$D17,$E17-$D17)))</f>
      </c>
      <c r="H17" s="19">
        <f>IF($A17="","",IFERROR($G17/30,0))</f>
      </c>
      <c r="I17" s="14">
        <f>IF($A17="","",COUNTIF(M_Sapi!$F$2:$F$501,$A17))</f>
      </c>
      <c r="J17" s="18">
        <f>IF($A17="","",SUMIFS(M_Sapi!$L$2:$L$501,M_Sapi!$F$2:$F$501,$A17))</f>
      </c>
      <c r="K17" s="15">
        <f>IF($A17="","",SUMIFS(Pakan_Keluar!$F$2:$F$10001,Pakan_Keluar!$B$2:$B$10001,$A17))</f>
      </c>
      <c r="L17" s="15">
        <f>IF($A17="","",SUMIFS(Operasional!$D$2:$D$3001,Operasional!$B$2:$B$3001,$A17))</f>
      </c>
      <c r="M17" s="15">
        <f>IF($A17="","",SUM(M_AsetTetap!$F$2:$F$51)*$H17)</f>
      </c>
      <c r="N17" s="15">
        <f>IF($A17="","",$K17+$L17+$M17)</f>
      </c>
    </row>
    <row r="18">
      <c r="A18" s="7"/>
      <c r="B18" s="7"/>
      <c r="C18" s="7"/>
      <c r="D18" s="11"/>
      <c r="E18" s="11"/>
      <c r="F18" s="13">
        <f>IF($A18="","",IF($E18="","Aktif","Tutup"))</f>
      </c>
      <c r="G18" s="18">
        <f>IF($A18="","",IF($D18="","",IF($E18="",TODAY()-$D18,$E18-$D18)))</f>
      </c>
      <c r="H18" s="19">
        <f>IF($A18="","",IFERROR($G18/30,0))</f>
      </c>
      <c r="I18" s="14">
        <f>IF($A18="","",COUNTIF(M_Sapi!$F$2:$F$501,$A18))</f>
      </c>
      <c r="J18" s="18">
        <f>IF($A18="","",SUMIFS(M_Sapi!$L$2:$L$501,M_Sapi!$F$2:$F$501,$A18))</f>
      </c>
      <c r="K18" s="15">
        <f>IF($A18="","",SUMIFS(Pakan_Keluar!$F$2:$F$10001,Pakan_Keluar!$B$2:$B$10001,$A18))</f>
      </c>
      <c r="L18" s="15">
        <f>IF($A18="","",SUMIFS(Operasional!$D$2:$D$3001,Operasional!$B$2:$B$3001,$A18))</f>
      </c>
      <c r="M18" s="15">
        <f>IF($A18="","",SUM(M_AsetTetap!$F$2:$F$51)*$H18)</f>
      </c>
      <c r="N18" s="15">
        <f>IF($A18="","",$K18+$L18+$M18)</f>
      </c>
    </row>
    <row r="19">
      <c r="A19" s="7"/>
      <c r="B19" s="7"/>
      <c r="C19" s="7"/>
      <c r="D19" s="11"/>
      <c r="E19" s="11"/>
      <c r="F19" s="13">
        <f>IF($A19="","",IF($E19="","Aktif","Tutup"))</f>
      </c>
      <c r="G19" s="18">
        <f>IF($A19="","",IF($D19="","",IF($E19="",TODAY()-$D19,$E19-$D19)))</f>
      </c>
      <c r="H19" s="19">
        <f>IF($A19="","",IFERROR($G19/30,0))</f>
      </c>
      <c r="I19" s="14">
        <f>IF($A19="","",COUNTIF(M_Sapi!$F$2:$F$501,$A19))</f>
      </c>
      <c r="J19" s="18">
        <f>IF($A19="","",SUMIFS(M_Sapi!$L$2:$L$501,M_Sapi!$F$2:$F$501,$A19))</f>
      </c>
      <c r="K19" s="15">
        <f>IF($A19="","",SUMIFS(Pakan_Keluar!$F$2:$F$10001,Pakan_Keluar!$B$2:$B$10001,$A19))</f>
      </c>
      <c r="L19" s="15">
        <f>IF($A19="","",SUMIFS(Operasional!$D$2:$D$3001,Operasional!$B$2:$B$3001,$A19))</f>
      </c>
      <c r="M19" s="15">
        <f>IF($A19="","",SUM(M_AsetTetap!$F$2:$F$51)*$H19)</f>
      </c>
      <c r="N19" s="15">
        <f>IF($A19="","",$K19+$L19+$M19)</f>
      </c>
    </row>
    <row r="20">
      <c r="A20" s="7"/>
      <c r="B20" s="7"/>
      <c r="C20" s="7"/>
      <c r="D20" s="11"/>
      <c r="E20" s="11"/>
      <c r="F20" s="13">
        <f>IF($A20="","",IF($E20="","Aktif","Tutup"))</f>
      </c>
      <c r="G20" s="18">
        <f>IF($A20="","",IF($D20="","",IF($E20="",TODAY()-$D20,$E20-$D20)))</f>
      </c>
      <c r="H20" s="19">
        <f>IF($A20="","",IFERROR($G20/30,0))</f>
      </c>
      <c r="I20" s="14">
        <f>IF($A20="","",COUNTIF(M_Sapi!$F$2:$F$501,$A20))</f>
      </c>
      <c r="J20" s="18">
        <f>IF($A20="","",SUMIFS(M_Sapi!$L$2:$L$501,M_Sapi!$F$2:$F$501,$A20))</f>
      </c>
      <c r="K20" s="15">
        <f>IF($A20="","",SUMIFS(Pakan_Keluar!$F$2:$F$10001,Pakan_Keluar!$B$2:$B$10001,$A20))</f>
      </c>
      <c r="L20" s="15">
        <f>IF($A20="","",SUMIFS(Operasional!$D$2:$D$3001,Operasional!$B$2:$B$3001,$A20))</f>
      </c>
      <c r="M20" s="15">
        <f>IF($A20="","",SUM(M_AsetTetap!$F$2:$F$51)*$H20)</f>
      </c>
      <c r="N20" s="15">
        <f>IF($A20="","",$K20+$L20+$M20)</f>
      </c>
    </row>
    <row r="21">
      <c r="A21" s="7"/>
      <c r="B21" s="7"/>
      <c r="C21" s="7"/>
      <c r="D21" s="11"/>
      <c r="E21" s="11"/>
      <c r="F21" s="13">
        <f>IF($A21="","",IF($E21="","Aktif","Tutup"))</f>
      </c>
      <c r="G21" s="18">
        <f>IF($A21="","",IF($D21="","",IF($E21="",TODAY()-$D21,$E21-$D21)))</f>
      </c>
      <c r="H21" s="19">
        <f>IF($A21="","",IFERROR($G21/30,0))</f>
      </c>
      <c r="I21" s="14">
        <f>IF($A21="","",COUNTIF(M_Sapi!$F$2:$F$501,$A21))</f>
      </c>
      <c r="J21" s="18">
        <f>IF($A21="","",SUMIFS(M_Sapi!$L$2:$L$501,M_Sapi!$F$2:$F$501,$A21))</f>
      </c>
      <c r="K21" s="15">
        <f>IF($A21="","",SUMIFS(Pakan_Keluar!$F$2:$F$10001,Pakan_Keluar!$B$2:$B$10001,$A21))</f>
      </c>
      <c r="L21" s="15">
        <f>IF($A21="","",SUMIFS(Operasional!$D$2:$D$3001,Operasional!$B$2:$B$3001,$A21))</f>
      </c>
      <c r="M21" s="15">
        <f>IF($A21="","",SUM(M_AsetTetap!$F$2:$F$51)*$H21)</f>
      </c>
      <c r="N21" s="15">
        <f>IF($A21="","",$K21+$L21+$M21)</f>
      </c>
    </row>
    <row r="22">
      <c r="A22" s="7"/>
      <c r="B22" s="7"/>
      <c r="C22" s="7"/>
      <c r="D22" s="11"/>
      <c r="E22" s="11"/>
      <c r="F22" s="13">
        <f>IF($A22="","",IF($E22="","Aktif","Tutup"))</f>
      </c>
      <c r="G22" s="18">
        <f>IF($A22="","",IF($D22="","",IF($E22="",TODAY()-$D22,$E22-$D22)))</f>
      </c>
      <c r="H22" s="19">
        <f>IF($A22="","",IFERROR($G22/30,0))</f>
      </c>
      <c r="I22" s="14">
        <f>IF($A22="","",COUNTIF(M_Sapi!$F$2:$F$501,$A22))</f>
      </c>
      <c r="J22" s="18">
        <f>IF($A22="","",SUMIFS(M_Sapi!$L$2:$L$501,M_Sapi!$F$2:$F$501,$A22))</f>
      </c>
      <c r="K22" s="15">
        <f>IF($A22="","",SUMIFS(Pakan_Keluar!$F$2:$F$10001,Pakan_Keluar!$B$2:$B$10001,$A22))</f>
      </c>
      <c r="L22" s="15">
        <f>IF($A22="","",SUMIFS(Operasional!$D$2:$D$3001,Operasional!$B$2:$B$3001,$A22))</f>
      </c>
      <c r="M22" s="15">
        <f>IF($A22="","",SUM(M_AsetTetap!$F$2:$F$51)*$H22)</f>
      </c>
      <c r="N22" s="15">
        <f>IF($A22="","",$K22+$L22+$M22)</f>
      </c>
    </row>
    <row r="23">
      <c r="A23" s="7"/>
      <c r="B23" s="7"/>
      <c r="C23" s="7"/>
      <c r="D23" s="11"/>
      <c r="E23" s="11"/>
      <c r="F23" s="13">
        <f>IF($A23="","",IF($E23="","Aktif","Tutup"))</f>
      </c>
      <c r="G23" s="18">
        <f>IF($A23="","",IF($D23="","",IF($E23="",TODAY()-$D23,$E23-$D23)))</f>
      </c>
      <c r="H23" s="19">
        <f>IF($A23="","",IFERROR($G23/30,0))</f>
      </c>
      <c r="I23" s="14">
        <f>IF($A23="","",COUNTIF(M_Sapi!$F$2:$F$501,$A23))</f>
      </c>
      <c r="J23" s="18">
        <f>IF($A23="","",SUMIFS(M_Sapi!$L$2:$L$501,M_Sapi!$F$2:$F$501,$A23))</f>
      </c>
      <c r="K23" s="15">
        <f>IF($A23="","",SUMIFS(Pakan_Keluar!$F$2:$F$10001,Pakan_Keluar!$B$2:$B$10001,$A23))</f>
      </c>
      <c r="L23" s="15">
        <f>IF($A23="","",SUMIFS(Operasional!$D$2:$D$3001,Operasional!$B$2:$B$3001,$A23))</f>
      </c>
      <c r="M23" s="15">
        <f>IF($A23="","",SUM(M_AsetTetap!$F$2:$F$51)*$H23)</f>
      </c>
      <c r="N23" s="15">
        <f>IF($A23="","",$K23+$L23+$M23)</f>
      </c>
    </row>
    <row r="24">
      <c r="A24" s="7"/>
      <c r="B24" s="7"/>
      <c r="C24" s="7"/>
      <c r="D24" s="11"/>
      <c r="E24" s="11"/>
      <c r="F24" s="13">
        <f>IF($A24="","",IF($E24="","Aktif","Tutup"))</f>
      </c>
      <c r="G24" s="18">
        <f>IF($A24="","",IF($D24="","",IF($E24="",TODAY()-$D24,$E24-$D24)))</f>
      </c>
      <c r="H24" s="19">
        <f>IF($A24="","",IFERROR($G24/30,0))</f>
      </c>
      <c r="I24" s="14">
        <f>IF($A24="","",COUNTIF(M_Sapi!$F$2:$F$501,$A24))</f>
      </c>
      <c r="J24" s="18">
        <f>IF($A24="","",SUMIFS(M_Sapi!$L$2:$L$501,M_Sapi!$F$2:$F$501,$A24))</f>
      </c>
      <c r="K24" s="15">
        <f>IF($A24="","",SUMIFS(Pakan_Keluar!$F$2:$F$10001,Pakan_Keluar!$B$2:$B$10001,$A24))</f>
      </c>
      <c r="L24" s="15">
        <f>IF($A24="","",SUMIFS(Operasional!$D$2:$D$3001,Operasional!$B$2:$B$3001,$A24))</f>
      </c>
      <c r="M24" s="15">
        <f>IF($A24="","",SUM(M_AsetTetap!$F$2:$F$51)*$H24)</f>
      </c>
      <c r="N24" s="15">
        <f>IF($A24="","",$K24+$L24+$M24)</f>
      </c>
    </row>
    <row r="25">
      <c r="A25" s="7"/>
      <c r="B25" s="7"/>
      <c r="C25" s="7"/>
      <c r="D25" s="11"/>
      <c r="E25" s="11"/>
      <c r="F25" s="13">
        <f>IF($A25="","",IF($E25="","Aktif","Tutup"))</f>
      </c>
      <c r="G25" s="18">
        <f>IF($A25="","",IF($D25="","",IF($E25="",TODAY()-$D25,$E25-$D25)))</f>
      </c>
      <c r="H25" s="19">
        <f>IF($A25="","",IFERROR($G25/30,0))</f>
      </c>
      <c r="I25" s="14">
        <f>IF($A25="","",COUNTIF(M_Sapi!$F$2:$F$501,$A25))</f>
      </c>
      <c r="J25" s="18">
        <f>IF($A25="","",SUMIFS(M_Sapi!$L$2:$L$501,M_Sapi!$F$2:$F$501,$A25))</f>
      </c>
      <c r="K25" s="15">
        <f>IF($A25="","",SUMIFS(Pakan_Keluar!$F$2:$F$10001,Pakan_Keluar!$B$2:$B$10001,$A25))</f>
      </c>
      <c r="L25" s="15">
        <f>IF($A25="","",SUMIFS(Operasional!$D$2:$D$3001,Operasional!$B$2:$B$3001,$A25))</f>
      </c>
      <c r="M25" s="15">
        <f>IF($A25="","",SUM(M_AsetTetap!$F$2:$F$51)*$H25)</f>
      </c>
      <c r="N25" s="15">
        <f>IF($A25="","",$K25+$L25+$M25)</f>
      </c>
    </row>
    <row r="26">
      <c r="A26" s="7"/>
      <c r="B26" s="7"/>
      <c r="C26" s="7"/>
      <c r="D26" s="11"/>
      <c r="E26" s="11"/>
      <c r="F26" s="13">
        <f>IF($A26="","",IF($E26="","Aktif","Tutup"))</f>
      </c>
      <c r="G26" s="18">
        <f>IF($A26="","",IF($D26="","",IF($E26="",TODAY()-$D26,$E26-$D26)))</f>
      </c>
      <c r="H26" s="19">
        <f>IF($A26="","",IFERROR($G26/30,0))</f>
      </c>
      <c r="I26" s="14">
        <f>IF($A26="","",COUNTIF(M_Sapi!$F$2:$F$501,$A26))</f>
      </c>
      <c r="J26" s="18">
        <f>IF($A26="","",SUMIFS(M_Sapi!$L$2:$L$501,M_Sapi!$F$2:$F$501,$A26))</f>
      </c>
      <c r="K26" s="15">
        <f>IF($A26="","",SUMIFS(Pakan_Keluar!$F$2:$F$10001,Pakan_Keluar!$B$2:$B$10001,$A26))</f>
      </c>
      <c r="L26" s="15">
        <f>IF($A26="","",SUMIFS(Operasional!$D$2:$D$3001,Operasional!$B$2:$B$3001,$A26))</f>
      </c>
      <c r="M26" s="15">
        <f>IF($A26="","",SUM(M_AsetTetap!$F$2:$F$51)*$H26)</f>
      </c>
      <c r="N26" s="15">
        <f>IF($A26="","",$K26+$L26+$M26)</f>
      </c>
    </row>
    <row r="27">
      <c r="A27" s="7"/>
      <c r="B27" s="7"/>
      <c r="C27" s="7"/>
      <c r="D27" s="11"/>
      <c r="E27" s="11"/>
      <c r="F27" s="13">
        <f>IF($A27="","",IF($E27="","Aktif","Tutup"))</f>
      </c>
      <c r="G27" s="18">
        <f>IF($A27="","",IF($D27="","",IF($E27="",TODAY()-$D27,$E27-$D27)))</f>
      </c>
      <c r="H27" s="19">
        <f>IF($A27="","",IFERROR($G27/30,0))</f>
      </c>
      <c r="I27" s="14">
        <f>IF($A27="","",COUNTIF(M_Sapi!$F$2:$F$501,$A27))</f>
      </c>
      <c r="J27" s="18">
        <f>IF($A27="","",SUMIFS(M_Sapi!$L$2:$L$501,M_Sapi!$F$2:$F$501,$A27))</f>
      </c>
      <c r="K27" s="15">
        <f>IF($A27="","",SUMIFS(Pakan_Keluar!$F$2:$F$10001,Pakan_Keluar!$B$2:$B$10001,$A27))</f>
      </c>
      <c r="L27" s="15">
        <f>IF($A27="","",SUMIFS(Operasional!$D$2:$D$3001,Operasional!$B$2:$B$3001,$A27))</f>
      </c>
      <c r="M27" s="15">
        <f>IF($A27="","",SUM(M_AsetTetap!$F$2:$F$51)*$H27)</f>
      </c>
      <c r="N27" s="15">
        <f>IF($A27="","",$K27+$L27+$M27)</f>
      </c>
    </row>
    <row r="28">
      <c r="A28" s="7"/>
      <c r="B28" s="7"/>
      <c r="C28" s="7"/>
      <c r="D28" s="11"/>
      <c r="E28" s="11"/>
      <c r="F28" s="13">
        <f>IF($A28="","",IF($E28="","Aktif","Tutup"))</f>
      </c>
      <c r="G28" s="18">
        <f>IF($A28="","",IF($D28="","",IF($E28="",TODAY()-$D28,$E28-$D28)))</f>
      </c>
      <c r="H28" s="19">
        <f>IF($A28="","",IFERROR($G28/30,0))</f>
      </c>
      <c r="I28" s="14">
        <f>IF($A28="","",COUNTIF(M_Sapi!$F$2:$F$501,$A28))</f>
      </c>
      <c r="J28" s="18">
        <f>IF($A28="","",SUMIFS(M_Sapi!$L$2:$L$501,M_Sapi!$F$2:$F$501,$A28))</f>
      </c>
      <c r="K28" s="15">
        <f>IF($A28="","",SUMIFS(Pakan_Keluar!$F$2:$F$10001,Pakan_Keluar!$B$2:$B$10001,$A28))</f>
      </c>
      <c r="L28" s="15">
        <f>IF($A28="","",SUMIFS(Operasional!$D$2:$D$3001,Operasional!$B$2:$B$3001,$A28))</f>
      </c>
      <c r="M28" s="15">
        <f>IF($A28="","",SUM(M_AsetTetap!$F$2:$F$51)*$H28)</f>
      </c>
      <c r="N28" s="15">
        <f>IF($A28="","",$K28+$L28+$M28)</f>
      </c>
    </row>
    <row r="29">
      <c r="A29" s="7"/>
      <c r="B29" s="7"/>
      <c r="C29" s="7"/>
      <c r="D29" s="11"/>
      <c r="E29" s="11"/>
      <c r="F29" s="13">
        <f>IF($A29="","",IF($E29="","Aktif","Tutup"))</f>
      </c>
      <c r="G29" s="18">
        <f>IF($A29="","",IF($D29="","",IF($E29="",TODAY()-$D29,$E29-$D29)))</f>
      </c>
      <c r="H29" s="19">
        <f>IF($A29="","",IFERROR($G29/30,0))</f>
      </c>
      <c r="I29" s="14">
        <f>IF($A29="","",COUNTIF(M_Sapi!$F$2:$F$501,$A29))</f>
      </c>
      <c r="J29" s="18">
        <f>IF($A29="","",SUMIFS(M_Sapi!$L$2:$L$501,M_Sapi!$F$2:$F$501,$A29))</f>
      </c>
      <c r="K29" s="15">
        <f>IF($A29="","",SUMIFS(Pakan_Keluar!$F$2:$F$10001,Pakan_Keluar!$B$2:$B$10001,$A29))</f>
      </c>
      <c r="L29" s="15">
        <f>IF($A29="","",SUMIFS(Operasional!$D$2:$D$3001,Operasional!$B$2:$B$3001,$A29))</f>
      </c>
      <c r="M29" s="15">
        <f>IF($A29="","",SUM(M_AsetTetap!$F$2:$F$51)*$H29)</f>
      </c>
      <c r="N29" s="15">
        <f>IF($A29="","",$K29+$L29+$M29)</f>
      </c>
    </row>
    <row r="30">
      <c r="A30" s="7"/>
      <c r="B30" s="7"/>
      <c r="C30" s="7"/>
      <c r="D30" s="11"/>
      <c r="E30" s="11"/>
      <c r="F30" s="13">
        <f>IF($A30="","",IF($E30="","Aktif","Tutup"))</f>
      </c>
      <c r="G30" s="18">
        <f>IF($A30="","",IF($D30="","",IF($E30="",TODAY()-$D30,$E30-$D30)))</f>
      </c>
      <c r="H30" s="19">
        <f>IF($A30="","",IFERROR($G30/30,0))</f>
      </c>
      <c r="I30" s="14">
        <f>IF($A30="","",COUNTIF(M_Sapi!$F$2:$F$501,$A30))</f>
      </c>
      <c r="J30" s="18">
        <f>IF($A30="","",SUMIFS(M_Sapi!$L$2:$L$501,M_Sapi!$F$2:$F$501,$A30))</f>
      </c>
      <c r="K30" s="15">
        <f>IF($A30="","",SUMIFS(Pakan_Keluar!$F$2:$F$10001,Pakan_Keluar!$B$2:$B$10001,$A30))</f>
      </c>
      <c r="L30" s="15">
        <f>IF($A30="","",SUMIFS(Operasional!$D$2:$D$3001,Operasional!$B$2:$B$3001,$A30))</f>
      </c>
      <c r="M30" s="15">
        <f>IF($A30="","",SUM(M_AsetTetap!$F$2:$F$51)*$H30)</f>
      </c>
      <c r="N30" s="15">
        <f>IF($A30="","",$K30+$L30+$M30)</f>
      </c>
    </row>
    <row r="31">
      <c r="A31" s="7"/>
      <c r="B31" s="7"/>
      <c r="C31" s="7"/>
      <c r="D31" s="11"/>
      <c r="E31" s="11"/>
      <c r="F31" s="13">
        <f>IF($A31="","",IF($E31="","Aktif","Tutup"))</f>
      </c>
      <c r="G31" s="18">
        <f>IF($A31="","",IF($D31="","",IF($E31="",TODAY()-$D31,$E31-$D31)))</f>
      </c>
      <c r="H31" s="19">
        <f>IF($A31="","",IFERROR($G31/30,0))</f>
      </c>
      <c r="I31" s="14">
        <f>IF($A31="","",COUNTIF(M_Sapi!$F$2:$F$501,$A31))</f>
      </c>
      <c r="J31" s="18">
        <f>IF($A31="","",SUMIFS(M_Sapi!$L$2:$L$501,M_Sapi!$F$2:$F$501,$A31))</f>
      </c>
      <c r="K31" s="15">
        <f>IF($A31="","",SUMIFS(Pakan_Keluar!$F$2:$F$10001,Pakan_Keluar!$B$2:$B$10001,$A31))</f>
      </c>
      <c r="L31" s="15">
        <f>IF($A31="","",SUMIFS(Operasional!$D$2:$D$3001,Operasional!$B$2:$B$3001,$A31))</f>
      </c>
      <c r="M31" s="15">
        <f>IF($A31="","",SUM(M_AsetTetap!$F$2:$F$51)*$H31)</f>
      </c>
      <c r="N31" s="15">
        <f>IF($A31="","",$K31+$L31+$M31)</f>
      </c>
    </row>
    <row r="32">
      <c r="A32" s="7"/>
      <c r="B32" s="7"/>
      <c r="C32" s="7"/>
      <c r="D32" s="11"/>
      <c r="E32" s="11"/>
      <c r="F32" s="13">
        <f>IF($A32="","",IF($E32="","Aktif","Tutup"))</f>
      </c>
      <c r="G32" s="18">
        <f>IF($A32="","",IF($D32="","",IF($E32="",TODAY()-$D32,$E32-$D32)))</f>
      </c>
      <c r="H32" s="19">
        <f>IF($A32="","",IFERROR($G32/30,0))</f>
      </c>
      <c r="I32" s="14">
        <f>IF($A32="","",COUNTIF(M_Sapi!$F$2:$F$501,$A32))</f>
      </c>
      <c r="J32" s="18">
        <f>IF($A32="","",SUMIFS(M_Sapi!$L$2:$L$501,M_Sapi!$F$2:$F$501,$A32))</f>
      </c>
      <c r="K32" s="15">
        <f>IF($A32="","",SUMIFS(Pakan_Keluar!$F$2:$F$10001,Pakan_Keluar!$B$2:$B$10001,$A32))</f>
      </c>
      <c r="L32" s="15">
        <f>IF($A32="","",SUMIFS(Operasional!$D$2:$D$3001,Operasional!$B$2:$B$3001,$A32))</f>
      </c>
      <c r="M32" s="15">
        <f>IF($A32="","",SUM(M_AsetTetap!$F$2:$F$51)*$H32)</f>
      </c>
      <c r="N32" s="15">
        <f>IF($A32="","",$K32+$L32+$M32)</f>
      </c>
    </row>
    <row r="33">
      <c r="A33" s="7"/>
      <c r="B33" s="7"/>
      <c r="C33" s="7"/>
      <c r="D33" s="11"/>
      <c r="E33" s="11"/>
      <c r="F33" s="13">
        <f>IF($A33="","",IF($E33="","Aktif","Tutup"))</f>
      </c>
      <c r="G33" s="18">
        <f>IF($A33="","",IF($D33="","",IF($E33="",TODAY()-$D33,$E33-$D33)))</f>
      </c>
      <c r="H33" s="19">
        <f>IF($A33="","",IFERROR($G33/30,0))</f>
      </c>
      <c r="I33" s="14">
        <f>IF($A33="","",COUNTIF(M_Sapi!$F$2:$F$501,$A33))</f>
      </c>
      <c r="J33" s="18">
        <f>IF($A33="","",SUMIFS(M_Sapi!$L$2:$L$501,M_Sapi!$F$2:$F$501,$A33))</f>
      </c>
      <c r="K33" s="15">
        <f>IF($A33="","",SUMIFS(Pakan_Keluar!$F$2:$F$10001,Pakan_Keluar!$B$2:$B$10001,$A33))</f>
      </c>
      <c r="L33" s="15">
        <f>IF($A33="","",SUMIFS(Operasional!$D$2:$D$3001,Operasional!$B$2:$B$3001,$A33))</f>
      </c>
      <c r="M33" s="15">
        <f>IF($A33="","",SUM(M_AsetTetap!$F$2:$F$51)*$H33)</f>
      </c>
      <c r="N33" s="15">
        <f>IF($A33="","",$K33+$L33+$M33)</f>
      </c>
    </row>
    <row r="34">
      <c r="A34" s="7"/>
      <c r="B34" s="7"/>
      <c r="C34" s="7"/>
      <c r="D34" s="11"/>
      <c r="E34" s="11"/>
      <c r="F34" s="13">
        <f>IF($A34="","",IF($E34="","Aktif","Tutup"))</f>
      </c>
      <c r="G34" s="18">
        <f>IF($A34="","",IF($D34="","",IF($E34="",TODAY()-$D34,$E34-$D34)))</f>
      </c>
      <c r="H34" s="19">
        <f>IF($A34="","",IFERROR($G34/30,0))</f>
      </c>
      <c r="I34" s="14">
        <f>IF($A34="","",COUNTIF(M_Sapi!$F$2:$F$501,$A34))</f>
      </c>
      <c r="J34" s="18">
        <f>IF($A34="","",SUMIFS(M_Sapi!$L$2:$L$501,M_Sapi!$F$2:$F$501,$A34))</f>
      </c>
      <c r="K34" s="15">
        <f>IF($A34="","",SUMIFS(Pakan_Keluar!$F$2:$F$10001,Pakan_Keluar!$B$2:$B$10001,$A34))</f>
      </c>
      <c r="L34" s="15">
        <f>IF($A34="","",SUMIFS(Operasional!$D$2:$D$3001,Operasional!$B$2:$B$3001,$A34))</f>
      </c>
      <c r="M34" s="15">
        <f>IF($A34="","",SUM(M_AsetTetap!$F$2:$F$51)*$H34)</f>
      </c>
      <c r="N34" s="15">
        <f>IF($A34="","",$K34+$L34+$M34)</f>
      </c>
    </row>
    <row r="35">
      <c r="A35" s="7"/>
      <c r="B35" s="7"/>
      <c r="C35" s="7"/>
      <c r="D35" s="11"/>
      <c r="E35" s="11"/>
      <c r="F35" s="13">
        <f>IF($A35="","",IF($E35="","Aktif","Tutup"))</f>
      </c>
      <c r="G35" s="18">
        <f>IF($A35="","",IF($D35="","",IF($E35="",TODAY()-$D35,$E35-$D35)))</f>
      </c>
      <c r="H35" s="19">
        <f>IF($A35="","",IFERROR($G35/30,0))</f>
      </c>
      <c r="I35" s="14">
        <f>IF($A35="","",COUNTIF(M_Sapi!$F$2:$F$501,$A35))</f>
      </c>
      <c r="J35" s="18">
        <f>IF($A35="","",SUMIFS(M_Sapi!$L$2:$L$501,M_Sapi!$F$2:$F$501,$A35))</f>
      </c>
      <c r="K35" s="15">
        <f>IF($A35="","",SUMIFS(Pakan_Keluar!$F$2:$F$10001,Pakan_Keluar!$B$2:$B$10001,$A35))</f>
      </c>
      <c r="L35" s="15">
        <f>IF($A35="","",SUMIFS(Operasional!$D$2:$D$3001,Operasional!$B$2:$B$3001,$A35))</f>
      </c>
      <c r="M35" s="15">
        <f>IF($A35="","",SUM(M_AsetTetap!$F$2:$F$51)*$H35)</f>
      </c>
      <c r="N35" s="15">
        <f>IF($A35="","",$K35+$L35+$M35)</f>
      </c>
    </row>
    <row r="36">
      <c r="A36" s="7"/>
      <c r="B36" s="7"/>
      <c r="C36" s="7"/>
      <c r="D36" s="11"/>
      <c r="E36" s="11"/>
      <c r="F36" s="13">
        <f>IF($A36="","",IF($E36="","Aktif","Tutup"))</f>
      </c>
      <c r="G36" s="18">
        <f>IF($A36="","",IF($D36="","",IF($E36="",TODAY()-$D36,$E36-$D36)))</f>
      </c>
      <c r="H36" s="19">
        <f>IF($A36="","",IFERROR($G36/30,0))</f>
      </c>
      <c r="I36" s="14">
        <f>IF($A36="","",COUNTIF(M_Sapi!$F$2:$F$501,$A36))</f>
      </c>
      <c r="J36" s="18">
        <f>IF($A36="","",SUMIFS(M_Sapi!$L$2:$L$501,M_Sapi!$F$2:$F$501,$A36))</f>
      </c>
      <c r="K36" s="15">
        <f>IF($A36="","",SUMIFS(Pakan_Keluar!$F$2:$F$10001,Pakan_Keluar!$B$2:$B$10001,$A36))</f>
      </c>
      <c r="L36" s="15">
        <f>IF($A36="","",SUMIFS(Operasional!$D$2:$D$3001,Operasional!$B$2:$B$3001,$A36))</f>
      </c>
      <c r="M36" s="15">
        <f>IF($A36="","",SUM(M_AsetTetap!$F$2:$F$51)*$H36)</f>
      </c>
      <c r="N36" s="15">
        <f>IF($A36="","",$K36+$L36+$M36)</f>
      </c>
    </row>
    <row r="37">
      <c r="A37" s="7"/>
      <c r="B37" s="7"/>
      <c r="C37" s="7"/>
      <c r="D37" s="11"/>
      <c r="E37" s="11"/>
      <c r="F37" s="13">
        <f>IF($A37="","",IF($E37="","Aktif","Tutup"))</f>
      </c>
      <c r="G37" s="18">
        <f>IF($A37="","",IF($D37="","",IF($E37="",TODAY()-$D37,$E37-$D37)))</f>
      </c>
      <c r="H37" s="19">
        <f>IF($A37="","",IFERROR($G37/30,0))</f>
      </c>
      <c r="I37" s="14">
        <f>IF($A37="","",COUNTIF(M_Sapi!$F$2:$F$501,$A37))</f>
      </c>
      <c r="J37" s="18">
        <f>IF($A37="","",SUMIFS(M_Sapi!$L$2:$L$501,M_Sapi!$F$2:$F$501,$A37))</f>
      </c>
      <c r="K37" s="15">
        <f>IF($A37="","",SUMIFS(Pakan_Keluar!$F$2:$F$10001,Pakan_Keluar!$B$2:$B$10001,$A37))</f>
      </c>
      <c r="L37" s="15">
        <f>IF($A37="","",SUMIFS(Operasional!$D$2:$D$3001,Operasional!$B$2:$B$3001,$A37))</f>
      </c>
      <c r="M37" s="15">
        <f>IF($A37="","",SUM(M_AsetTetap!$F$2:$F$51)*$H37)</f>
      </c>
      <c r="N37" s="15">
        <f>IF($A37="","",$K37+$L37+$M37)</f>
      </c>
    </row>
    <row r="38">
      <c r="A38" s="7"/>
      <c r="B38" s="7"/>
      <c r="C38" s="7"/>
      <c r="D38" s="11"/>
      <c r="E38" s="11"/>
      <c r="F38" s="13">
        <f>IF($A38="","",IF($E38="","Aktif","Tutup"))</f>
      </c>
      <c r="G38" s="18">
        <f>IF($A38="","",IF($D38="","",IF($E38="",TODAY()-$D38,$E38-$D38)))</f>
      </c>
      <c r="H38" s="19">
        <f>IF($A38="","",IFERROR($G38/30,0))</f>
      </c>
      <c r="I38" s="14">
        <f>IF($A38="","",COUNTIF(M_Sapi!$F$2:$F$501,$A38))</f>
      </c>
      <c r="J38" s="18">
        <f>IF($A38="","",SUMIFS(M_Sapi!$L$2:$L$501,M_Sapi!$F$2:$F$501,$A38))</f>
      </c>
      <c r="K38" s="15">
        <f>IF($A38="","",SUMIFS(Pakan_Keluar!$F$2:$F$10001,Pakan_Keluar!$B$2:$B$10001,$A38))</f>
      </c>
      <c r="L38" s="15">
        <f>IF($A38="","",SUMIFS(Operasional!$D$2:$D$3001,Operasional!$B$2:$B$3001,$A38))</f>
      </c>
      <c r="M38" s="15">
        <f>IF($A38="","",SUM(M_AsetTetap!$F$2:$F$51)*$H38)</f>
      </c>
      <c r="N38" s="15">
        <f>IF($A38="","",$K38+$L38+$M38)</f>
      </c>
    </row>
    <row r="39">
      <c r="A39" s="7"/>
      <c r="B39" s="7"/>
      <c r="C39" s="7"/>
      <c r="D39" s="11"/>
      <c r="E39" s="11"/>
      <c r="F39" s="13">
        <f>IF($A39="","",IF($E39="","Aktif","Tutup"))</f>
      </c>
      <c r="G39" s="18">
        <f>IF($A39="","",IF($D39="","",IF($E39="",TODAY()-$D39,$E39-$D39)))</f>
      </c>
      <c r="H39" s="19">
        <f>IF($A39="","",IFERROR($G39/30,0))</f>
      </c>
      <c r="I39" s="14">
        <f>IF($A39="","",COUNTIF(M_Sapi!$F$2:$F$501,$A39))</f>
      </c>
      <c r="J39" s="18">
        <f>IF($A39="","",SUMIFS(M_Sapi!$L$2:$L$501,M_Sapi!$F$2:$F$501,$A39))</f>
      </c>
      <c r="K39" s="15">
        <f>IF($A39="","",SUMIFS(Pakan_Keluar!$F$2:$F$10001,Pakan_Keluar!$B$2:$B$10001,$A39))</f>
      </c>
      <c r="L39" s="15">
        <f>IF($A39="","",SUMIFS(Operasional!$D$2:$D$3001,Operasional!$B$2:$B$3001,$A39))</f>
      </c>
      <c r="M39" s="15">
        <f>IF($A39="","",SUM(M_AsetTetap!$F$2:$F$51)*$H39)</f>
      </c>
      <c r="N39" s="15">
        <f>IF($A39="","",$K39+$L39+$M39)</f>
      </c>
    </row>
    <row r="40">
      <c r="A40" s="7"/>
      <c r="B40" s="7"/>
      <c r="C40" s="7"/>
      <c r="D40" s="11"/>
      <c r="E40" s="11"/>
      <c r="F40" s="13">
        <f>IF($A40="","",IF($E40="","Aktif","Tutup"))</f>
      </c>
      <c r="G40" s="18">
        <f>IF($A40="","",IF($D40="","",IF($E40="",TODAY()-$D40,$E40-$D40)))</f>
      </c>
      <c r="H40" s="19">
        <f>IF($A40="","",IFERROR($G40/30,0))</f>
      </c>
      <c r="I40" s="14">
        <f>IF($A40="","",COUNTIF(M_Sapi!$F$2:$F$501,$A40))</f>
      </c>
      <c r="J40" s="18">
        <f>IF($A40="","",SUMIFS(M_Sapi!$L$2:$L$501,M_Sapi!$F$2:$F$501,$A40))</f>
      </c>
      <c r="K40" s="15">
        <f>IF($A40="","",SUMIFS(Pakan_Keluar!$F$2:$F$10001,Pakan_Keluar!$B$2:$B$10001,$A40))</f>
      </c>
      <c r="L40" s="15">
        <f>IF($A40="","",SUMIFS(Operasional!$D$2:$D$3001,Operasional!$B$2:$B$3001,$A40))</f>
      </c>
      <c r="M40" s="15">
        <f>IF($A40="","",SUM(M_AsetTetap!$F$2:$F$51)*$H40)</f>
      </c>
      <c r="N40" s="15">
        <f>IF($A40="","",$K40+$L40+$M40)</f>
      </c>
    </row>
    <row r="41">
      <c r="A41" s="7"/>
      <c r="B41" s="7"/>
      <c r="C41" s="7"/>
      <c r="D41" s="11"/>
      <c r="E41" s="11"/>
      <c r="F41" s="13">
        <f>IF($A41="","",IF($E41="","Aktif","Tutup"))</f>
      </c>
      <c r="G41" s="18">
        <f>IF($A41="","",IF($D41="","",IF($E41="",TODAY()-$D41,$E41-$D41)))</f>
      </c>
      <c r="H41" s="19">
        <f>IF($A41="","",IFERROR($G41/30,0))</f>
      </c>
      <c r="I41" s="14">
        <f>IF($A41="","",COUNTIF(M_Sapi!$F$2:$F$501,$A41))</f>
      </c>
      <c r="J41" s="18">
        <f>IF($A41="","",SUMIFS(M_Sapi!$L$2:$L$501,M_Sapi!$F$2:$F$501,$A41))</f>
      </c>
      <c r="K41" s="15">
        <f>IF($A41="","",SUMIFS(Pakan_Keluar!$F$2:$F$10001,Pakan_Keluar!$B$2:$B$10001,$A41))</f>
      </c>
      <c r="L41" s="15">
        <f>IF($A41="","",SUMIFS(Operasional!$D$2:$D$3001,Operasional!$B$2:$B$3001,$A41))</f>
      </c>
      <c r="M41" s="15">
        <f>IF($A41="","",SUM(M_AsetTetap!$F$2:$F$51)*$H41)</f>
      </c>
      <c r="N41" s="15">
        <f>IF($A41="","",$K41+$L41+$M41)</f>
      </c>
    </row>
    <row r="42">
      <c r="A42" s="7"/>
      <c r="B42" s="7"/>
      <c r="C42" s="7"/>
      <c r="D42" s="11"/>
      <c r="E42" s="11"/>
      <c r="F42" s="13">
        <f>IF($A42="","",IF($E42="","Aktif","Tutup"))</f>
      </c>
      <c r="G42" s="18">
        <f>IF($A42="","",IF($D42="","",IF($E42="",TODAY()-$D42,$E42-$D42)))</f>
      </c>
      <c r="H42" s="19">
        <f>IF($A42="","",IFERROR($G42/30,0))</f>
      </c>
      <c r="I42" s="14">
        <f>IF($A42="","",COUNTIF(M_Sapi!$F$2:$F$501,$A42))</f>
      </c>
      <c r="J42" s="18">
        <f>IF($A42="","",SUMIFS(M_Sapi!$L$2:$L$501,M_Sapi!$F$2:$F$501,$A42))</f>
      </c>
      <c r="K42" s="15">
        <f>IF($A42="","",SUMIFS(Pakan_Keluar!$F$2:$F$10001,Pakan_Keluar!$B$2:$B$10001,$A42))</f>
      </c>
      <c r="L42" s="15">
        <f>IF($A42="","",SUMIFS(Operasional!$D$2:$D$3001,Operasional!$B$2:$B$3001,$A42))</f>
      </c>
      <c r="M42" s="15">
        <f>IF($A42="","",SUM(M_AsetTetap!$F$2:$F$51)*$H42)</f>
      </c>
      <c r="N42" s="15">
        <f>IF($A42="","",$K42+$L42+$M42)</f>
      </c>
    </row>
    <row r="43">
      <c r="A43" s="7"/>
      <c r="B43" s="7"/>
      <c r="C43" s="7"/>
      <c r="D43" s="11"/>
      <c r="E43" s="11"/>
      <c r="F43" s="13">
        <f>IF($A43="","",IF($E43="","Aktif","Tutup"))</f>
      </c>
      <c r="G43" s="18">
        <f>IF($A43="","",IF($D43="","",IF($E43="",TODAY()-$D43,$E43-$D43)))</f>
      </c>
      <c r="H43" s="19">
        <f>IF($A43="","",IFERROR($G43/30,0))</f>
      </c>
      <c r="I43" s="14">
        <f>IF($A43="","",COUNTIF(M_Sapi!$F$2:$F$501,$A43))</f>
      </c>
      <c r="J43" s="18">
        <f>IF($A43="","",SUMIFS(M_Sapi!$L$2:$L$501,M_Sapi!$F$2:$F$501,$A43))</f>
      </c>
      <c r="K43" s="15">
        <f>IF($A43="","",SUMIFS(Pakan_Keluar!$F$2:$F$10001,Pakan_Keluar!$B$2:$B$10001,$A43))</f>
      </c>
      <c r="L43" s="15">
        <f>IF($A43="","",SUMIFS(Operasional!$D$2:$D$3001,Operasional!$B$2:$B$3001,$A43))</f>
      </c>
      <c r="M43" s="15">
        <f>IF($A43="","",SUM(M_AsetTetap!$F$2:$F$51)*$H43)</f>
      </c>
      <c r="N43" s="15">
        <f>IF($A43="","",$K43+$L43+$M43)</f>
      </c>
    </row>
    <row r="44">
      <c r="A44" s="7"/>
      <c r="B44" s="7"/>
      <c r="C44" s="7"/>
      <c r="D44" s="11"/>
      <c r="E44" s="11"/>
      <c r="F44" s="13">
        <f>IF($A44="","",IF($E44="","Aktif","Tutup"))</f>
      </c>
      <c r="G44" s="18">
        <f>IF($A44="","",IF($D44="","",IF($E44="",TODAY()-$D44,$E44-$D44)))</f>
      </c>
      <c r="H44" s="19">
        <f>IF($A44="","",IFERROR($G44/30,0))</f>
      </c>
      <c r="I44" s="14">
        <f>IF($A44="","",COUNTIF(M_Sapi!$F$2:$F$501,$A44))</f>
      </c>
      <c r="J44" s="18">
        <f>IF($A44="","",SUMIFS(M_Sapi!$L$2:$L$501,M_Sapi!$F$2:$F$501,$A44))</f>
      </c>
      <c r="K44" s="15">
        <f>IF($A44="","",SUMIFS(Pakan_Keluar!$F$2:$F$10001,Pakan_Keluar!$B$2:$B$10001,$A44))</f>
      </c>
      <c r="L44" s="15">
        <f>IF($A44="","",SUMIFS(Operasional!$D$2:$D$3001,Operasional!$B$2:$B$3001,$A44))</f>
      </c>
      <c r="M44" s="15">
        <f>IF($A44="","",SUM(M_AsetTetap!$F$2:$F$51)*$H44)</f>
      </c>
      <c r="N44" s="15">
        <f>IF($A44="","",$K44+$L44+$M44)</f>
      </c>
    </row>
    <row r="45">
      <c r="A45" s="7"/>
      <c r="B45" s="7"/>
      <c r="C45" s="7"/>
      <c r="D45" s="11"/>
      <c r="E45" s="11"/>
      <c r="F45" s="13">
        <f>IF($A45="","",IF($E45="","Aktif","Tutup"))</f>
      </c>
      <c r="G45" s="18">
        <f>IF($A45="","",IF($D45="","",IF($E45="",TODAY()-$D45,$E45-$D45)))</f>
      </c>
      <c r="H45" s="19">
        <f>IF($A45="","",IFERROR($G45/30,0))</f>
      </c>
      <c r="I45" s="14">
        <f>IF($A45="","",COUNTIF(M_Sapi!$F$2:$F$501,$A45))</f>
      </c>
      <c r="J45" s="18">
        <f>IF($A45="","",SUMIFS(M_Sapi!$L$2:$L$501,M_Sapi!$F$2:$F$501,$A45))</f>
      </c>
      <c r="K45" s="15">
        <f>IF($A45="","",SUMIFS(Pakan_Keluar!$F$2:$F$10001,Pakan_Keluar!$B$2:$B$10001,$A45))</f>
      </c>
      <c r="L45" s="15">
        <f>IF($A45="","",SUMIFS(Operasional!$D$2:$D$3001,Operasional!$B$2:$B$3001,$A45))</f>
      </c>
      <c r="M45" s="15">
        <f>IF($A45="","",SUM(M_AsetTetap!$F$2:$F$51)*$H45)</f>
      </c>
      <c r="N45" s="15">
        <f>IF($A45="","",$K45+$L45+$M45)</f>
      </c>
    </row>
    <row r="46">
      <c r="A46" s="7"/>
      <c r="B46" s="7"/>
      <c r="C46" s="7"/>
      <c r="D46" s="11"/>
      <c r="E46" s="11"/>
      <c r="F46" s="13">
        <f>IF($A46="","",IF($E46="","Aktif","Tutup"))</f>
      </c>
      <c r="G46" s="18">
        <f>IF($A46="","",IF($D46="","",IF($E46="",TODAY()-$D46,$E46-$D46)))</f>
      </c>
      <c r="H46" s="19">
        <f>IF($A46="","",IFERROR($G46/30,0))</f>
      </c>
      <c r="I46" s="14">
        <f>IF($A46="","",COUNTIF(M_Sapi!$F$2:$F$501,$A46))</f>
      </c>
      <c r="J46" s="18">
        <f>IF($A46="","",SUMIFS(M_Sapi!$L$2:$L$501,M_Sapi!$F$2:$F$501,$A46))</f>
      </c>
      <c r="K46" s="15">
        <f>IF($A46="","",SUMIFS(Pakan_Keluar!$F$2:$F$10001,Pakan_Keluar!$B$2:$B$10001,$A46))</f>
      </c>
      <c r="L46" s="15">
        <f>IF($A46="","",SUMIFS(Operasional!$D$2:$D$3001,Operasional!$B$2:$B$3001,$A46))</f>
      </c>
      <c r="M46" s="15">
        <f>IF($A46="","",SUM(M_AsetTetap!$F$2:$F$51)*$H46)</f>
      </c>
      <c r="N46" s="15">
        <f>IF($A46="","",$K46+$L46+$M46)</f>
      </c>
    </row>
    <row r="47">
      <c r="A47" s="7"/>
      <c r="B47" s="7"/>
      <c r="C47" s="7"/>
      <c r="D47" s="11"/>
      <c r="E47" s="11"/>
      <c r="F47" s="13">
        <f>IF($A47="","",IF($E47="","Aktif","Tutup"))</f>
      </c>
      <c r="G47" s="18">
        <f>IF($A47="","",IF($D47="","",IF($E47="",TODAY()-$D47,$E47-$D47)))</f>
      </c>
      <c r="H47" s="19">
        <f>IF($A47="","",IFERROR($G47/30,0))</f>
      </c>
      <c r="I47" s="14">
        <f>IF($A47="","",COUNTIF(M_Sapi!$F$2:$F$501,$A47))</f>
      </c>
      <c r="J47" s="18">
        <f>IF($A47="","",SUMIFS(M_Sapi!$L$2:$L$501,M_Sapi!$F$2:$F$501,$A47))</f>
      </c>
      <c r="K47" s="15">
        <f>IF($A47="","",SUMIFS(Pakan_Keluar!$F$2:$F$10001,Pakan_Keluar!$B$2:$B$10001,$A47))</f>
      </c>
      <c r="L47" s="15">
        <f>IF($A47="","",SUMIFS(Operasional!$D$2:$D$3001,Operasional!$B$2:$B$3001,$A47))</f>
      </c>
      <c r="M47" s="15">
        <f>IF($A47="","",SUM(M_AsetTetap!$F$2:$F$51)*$H47)</f>
      </c>
      <c r="N47" s="15">
        <f>IF($A47="","",$K47+$L47+$M47)</f>
      </c>
    </row>
    <row r="48">
      <c r="A48" s="7"/>
      <c r="B48" s="7"/>
      <c r="C48" s="7"/>
      <c r="D48" s="11"/>
      <c r="E48" s="11"/>
      <c r="F48" s="13">
        <f>IF($A48="","",IF($E48="","Aktif","Tutup"))</f>
      </c>
      <c r="G48" s="18">
        <f>IF($A48="","",IF($D48="","",IF($E48="",TODAY()-$D48,$E48-$D48)))</f>
      </c>
      <c r="H48" s="19">
        <f>IF($A48="","",IFERROR($G48/30,0))</f>
      </c>
      <c r="I48" s="14">
        <f>IF($A48="","",COUNTIF(M_Sapi!$F$2:$F$501,$A48))</f>
      </c>
      <c r="J48" s="18">
        <f>IF($A48="","",SUMIFS(M_Sapi!$L$2:$L$501,M_Sapi!$F$2:$F$501,$A48))</f>
      </c>
      <c r="K48" s="15">
        <f>IF($A48="","",SUMIFS(Pakan_Keluar!$F$2:$F$10001,Pakan_Keluar!$B$2:$B$10001,$A48))</f>
      </c>
      <c r="L48" s="15">
        <f>IF($A48="","",SUMIFS(Operasional!$D$2:$D$3001,Operasional!$B$2:$B$3001,$A48))</f>
      </c>
      <c r="M48" s="15">
        <f>IF($A48="","",SUM(M_AsetTetap!$F$2:$F$51)*$H48)</f>
      </c>
      <c r="N48" s="15">
        <f>IF($A48="","",$K48+$L48+$M48)</f>
      </c>
    </row>
    <row r="49">
      <c r="A49" s="7"/>
      <c r="B49" s="7"/>
      <c r="C49" s="7"/>
      <c r="D49" s="11"/>
      <c r="E49" s="11"/>
      <c r="F49" s="13">
        <f>IF($A49="","",IF($E49="","Aktif","Tutup"))</f>
      </c>
      <c r="G49" s="18">
        <f>IF($A49="","",IF($D49="","",IF($E49="",TODAY()-$D49,$E49-$D49)))</f>
      </c>
      <c r="H49" s="19">
        <f>IF($A49="","",IFERROR($G49/30,0))</f>
      </c>
      <c r="I49" s="14">
        <f>IF($A49="","",COUNTIF(M_Sapi!$F$2:$F$501,$A49))</f>
      </c>
      <c r="J49" s="18">
        <f>IF($A49="","",SUMIFS(M_Sapi!$L$2:$L$501,M_Sapi!$F$2:$F$501,$A49))</f>
      </c>
      <c r="K49" s="15">
        <f>IF($A49="","",SUMIFS(Pakan_Keluar!$F$2:$F$10001,Pakan_Keluar!$B$2:$B$10001,$A49))</f>
      </c>
      <c r="L49" s="15">
        <f>IF($A49="","",SUMIFS(Operasional!$D$2:$D$3001,Operasional!$B$2:$B$3001,$A49))</f>
      </c>
      <c r="M49" s="15">
        <f>IF($A49="","",SUM(M_AsetTetap!$F$2:$F$51)*$H49)</f>
      </c>
      <c r="N49" s="15">
        <f>IF($A49="","",$K49+$L49+$M49)</f>
      </c>
    </row>
    <row r="50">
      <c r="A50" s="7"/>
      <c r="B50" s="7"/>
      <c r="C50" s="7"/>
      <c r="D50" s="11"/>
      <c r="E50" s="11"/>
      <c r="F50" s="13">
        <f>IF($A50="","",IF($E50="","Aktif","Tutup"))</f>
      </c>
      <c r="G50" s="18">
        <f>IF($A50="","",IF($D50="","",IF($E50="",TODAY()-$D50,$E50-$D50)))</f>
      </c>
      <c r="H50" s="19">
        <f>IF($A50="","",IFERROR($G50/30,0))</f>
      </c>
      <c r="I50" s="14">
        <f>IF($A50="","",COUNTIF(M_Sapi!$F$2:$F$501,$A50))</f>
      </c>
      <c r="J50" s="18">
        <f>IF($A50="","",SUMIFS(M_Sapi!$L$2:$L$501,M_Sapi!$F$2:$F$501,$A50))</f>
      </c>
      <c r="K50" s="15">
        <f>IF($A50="","",SUMIFS(Pakan_Keluar!$F$2:$F$10001,Pakan_Keluar!$B$2:$B$10001,$A50))</f>
      </c>
      <c r="L50" s="15">
        <f>IF($A50="","",SUMIFS(Operasional!$D$2:$D$3001,Operasional!$B$2:$B$3001,$A50))</f>
      </c>
      <c r="M50" s="15">
        <f>IF($A50="","",SUM(M_AsetTetap!$F$2:$F$51)*$H50)</f>
      </c>
      <c r="N50" s="15">
        <f>IF($A50="","",$K50+$L50+$M50)</f>
      </c>
    </row>
    <row r="51">
      <c r="A51" s="7"/>
      <c r="B51" s="7"/>
      <c r="C51" s="7"/>
      <c r="D51" s="11"/>
      <c r="E51" s="11"/>
      <c r="F51" s="13">
        <f>IF($A51="","",IF($E51="","Aktif","Tutup"))</f>
      </c>
      <c r="G51" s="18">
        <f>IF($A51="","",IF($D51="","",IF($E51="",TODAY()-$D51,$E51-$D51)))</f>
      </c>
      <c r="H51" s="19">
        <f>IF($A51="","",IFERROR($G51/30,0))</f>
      </c>
      <c r="I51" s="14">
        <f>IF($A51="","",COUNTIF(M_Sapi!$F$2:$F$501,$A51))</f>
      </c>
      <c r="J51" s="18">
        <f>IF($A51="","",SUMIFS(M_Sapi!$L$2:$L$501,M_Sapi!$F$2:$F$501,$A51))</f>
      </c>
      <c r="K51" s="15">
        <f>IF($A51="","",SUMIFS(Pakan_Keluar!$F$2:$F$10001,Pakan_Keluar!$B$2:$B$10001,$A51))</f>
      </c>
      <c r="L51" s="15">
        <f>IF($A51="","",SUMIFS(Operasional!$D$2:$D$3001,Operasional!$B$2:$B$3001,$A51))</f>
      </c>
      <c r="M51" s="15">
        <f>IF($A51="","",SUM(M_AsetTetap!$F$2:$F$51)*$H51)</f>
      </c>
      <c r="N51" s="15">
        <f>IF($A51="","",$K51+$L51+$M51)</f>
      </c>
    </row>
    <row r="52">
      <c r="A52" s="7"/>
      <c r="B52" s="7"/>
      <c r="C52" s="7"/>
      <c r="D52" s="11"/>
      <c r="E52" s="11"/>
      <c r="F52" s="13">
        <f>IF($A52="","",IF($E52="","Aktif","Tutup"))</f>
      </c>
      <c r="G52" s="18">
        <f>IF($A52="","",IF($D52="","",IF($E52="",TODAY()-$D52,$E52-$D52)))</f>
      </c>
      <c r="H52" s="19">
        <f>IF($A52="","",IFERROR($G52/30,0))</f>
      </c>
      <c r="I52" s="14">
        <f>IF($A52="","",COUNTIF(M_Sapi!$F$2:$F$501,$A52))</f>
      </c>
      <c r="J52" s="18">
        <f>IF($A52="","",SUMIFS(M_Sapi!$L$2:$L$501,M_Sapi!$F$2:$F$501,$A52))</f>
      </c>
      <c r="K52" s="15">
        <f>IF($A52="","",SUMIFS(Pakan_Keluar!$F$2:$F$10001,Pakan_Keluar!$B$2:$B$10001,$A52))</f>
      </c>
      <c r="L52" s="15">
        <f>IF($A52="","",SUMIFS(Operasional!$D$2:$D$3001,Operasional!$B$2:$B$3001,$A52))</f>
      </c>
      <c r="M52" s="15">
        <f>IF($A52="","",SUM(M_AsetTetap!$F$2:$F$51)*$H52)</f>
      </c>
      <c r="N52" s="15">
        <f>IF($A52="","",$K52+$L52+$M52)</f>
      </c>
    </row>
    <row r="53">
      <c r="A53" s="7"/>
      <c r="B53" s="7"/>
      <c r="C53" s="7"/>
      <c r="D53" s="11"/>
      <c r="E53" s="11"/>
      <c r="F53" s="13">
        <f>IF($A53="","",IF($E53="","Aktif","Tutup"))</f>
      </c>
      <c r="G53" s="18">
        <f>IF($A53="","",IF($D53="","",IF($E53="",TODAY()-$D53,$E53-$D53)))</f>
      </c>
      <c r="H53" s="19">
        <f>IF($A53="","",IFERROR($G53/30,0))</f>
      </c>
      <c r="I53" s="14">
        <f>IF($A53="","",COUNTIF(M_Sapi!$F$2:$F$501,$A53))</f>
      </c>
      <c r="J53" s="18">
        <f>IF($A53="","",SUMIFS(M_Sapi!$L$2:$L$501,M_Sapi!$F$2:$F$501,$A53))</f>
      </c>
      <c r="K53" s="15">
        <f>IF($A53="","",SUMIFS(Pakan_Keluar!$F$2:$F$10001,Pakan_Keluar!$B$2:$B$10001,$A53))</f>
      </c>
      <c r="L53" s="15">
        <f>IF($A53="","",SUMIFS(Operasional!$D$2:$D$3001,Operasional!$B$2:$B$3001,$A53))</f>
      </c>
      <c r="M53" s="15">
        <f>IF($A53="","",SUM(M_AsetTetap!$F$2:$F$51)*$H53)</f>
      </c>
      <c r="N53" s="15">
        <f>IF($A53="","",$K53+$L53+$M53)</f>
      </c>
    </row>
    <row r="54">
      <c r="A54" s="7"/>
      <c r="B54" s="7"/>
      <c r="C54" s="7"/>
      <c r="D54" s="11"/>
      <c r="E54" s="11"/>
      <c r="F54" s="13">
        <f>IF($A54="","",IF($E54="","Aktif","Tutup"))</f>
      </c>
      <c r="G54" s="18">
        <f>IF($A54="","",IF($D54="","",IF($E54="",TODAY()-$D54,$E54-$D54)))</f>
      </c>
      <c r="H54" s="19">
        <f>IF($A54="","",IFERROR($G54/30,0))</f>
      </c>
      <c r="I54" s="14">
        <f>IF($A54="","",COUNTIF(M_Sapi!$F$2:$F$501,$A54))</f>
      </c>
      <c r="J54" s="18">
        <f>IF($A54="","",SUMIFS(M_Sapi!$L$2:$L$501,M_Sapi!$F$2:$F$501,$A54))</f>
      </c>
      <c r="K54" s="15">
        <f>IF($A54="","",SUMIFS(Pakan_Keluar!$F$2:$F$10001,Pakan_Keluar!$B$2:$B$10001,$A54))</f>
      </c>
      <c r="L54" s="15">
        <f>IF($A54="","",SUMIFS(Operasional!$D$2:$D$3001,Operasional!$B$2:$B$3001,$A54))</f>
      </c>
      <c r="M54" s="15">
        <f>IF($A54="","",SUM(M_AsetTetap!$F$2:$F$51)*$H54)</f>
      </c>
      <c r="N54" s="15">
        <f>IF($A54="","",$K54+$L54+$M54)</f>
      </c>
    </row>
    <row r="55">
      <c r="A55" s="7"/>
      <c r="B55" s="7"/>
      <c r="C55" s="7"/>
      <c r="D55" s="11"/>
      <c r="E55" s="11"/>
      <c r="F55" s="13">
        <f>IF($A55="","",IF($E55="","Aktif","Tutup"))</f>
      </c>
      <c r="G55" s="18">
        <f>IF($A55="","",IF($D55="","",IF($E55="",TODAY()-$D55,$E55-$D55)))</f>
      </c>
      <c r="H55" s="19">
        <f>IF($A55="","",IFERROR($G55/30,0))</f>
      </c>
      <c r="I55" s="14">
        <f>IF($A55="","",COUNTIF(M_Sapi!$F$2:$F$501,$A55))</f>
      </c>
      <c r="J55" s="18">
        <f>IF($A55="","",SUMIFS(M_Sapi!$L$2:$L$501,M_Sapi!$F$2:$F$501,$A55))</f>
      </c>
      <c r="K55" s="15">
        <f>IF($A55="","",SUMIFS(Pakan_Keluar!$F$2:$F$10001,Pakan_Keluar!$B$2:$B$10001,$A55))</f>
      </c>
      <c r="L55" s="15">
        <f>IF($A55="","",SUMIFS(Operasional!$D$2:$D$3001,Operasional!$B$2:$B$3001,$A55))</f>
      </c>
      <c r="M55" s="15">
        <f>IF($A55="","",SUM(M_AsetTetap!$F$2:$F$51)*$H55)</f>
      </c>
      <c r="N55" s="15">
        <f>IF($A55="","",$K55+$L55+$M55)</f>
      </c>
    </row>
    <row r="56">
      <c r="A56" s="7"/>
      <c r="B56" s="7"/>
      <c r="C56" s="7"/>
      <c r="D56" s="11"/>
      <c r="E56" s="11"/>
      <c r="F56" s="13">
        <f>IF($A56="","",IF($E56="","Aktif","Tutup"))</f>
      </c>
      <c r="G56" s="18">
        <f>IF($A56="","",IF($D56="","",IF($E56="",TODAY()-$D56,$E56-$D56)))</f>
      </c>
      <c r="H56" s="19">
        <f>IF($A56="","",IFERROR($G56/30,0))</f>
      </c>
      <c r="I56" s="14">
        <f>IF($A56="","",COUNTIF(M_Sapi!$F$2:$F$501,$A56))</f>
      </c>
      <c r="J56" s="18">
        <f>IF($A56="","",SUMIFS(M_Sapi!$L$2:$L$501,M_Sapi!$F$2:$F$501,$A56))</f>
      </c>
      <c r="K56" s="15">
        <f>IF($A56="","",SUMIFS(Pakan_Keluar!$F$2:$F$10001,Pakan_Keluar!$B$2:$B$10001,$A56))</f>
      </c>
      <c r="L56" s="15">
        <f>IF($A56="","",SUMIFS(Operasional!$D$2:$D$3001,Operasional!$B$2:$B$3001,$A56))</f>
      </c>
      <c r="M56" s="15">
        <f>IF($A56="","",SUM(M_AsetTetap!$F$2:$F$51)*$H56)</f>
      </c>
      <c r="N56" s="15">
        <f>IF($A56="","",$K56+$L56+$M56)</f>
      </c>
    </row>
    <row r="57">
      <c r="A57" s="7"/>
      <c r="B57" s="7"/>
      <c r="C57" s="7"/>
      <c r="D57" s="11"/>
      <c r="E57" s="11"/>
      <c r="F57" s="13">
        <f>IF($A57="","",IF($E57="","Aktif","Tutup"))</f>
      </c>
      <c r="G57" s="18">
        <f>IF($A57="","",IF($D57="","",IF($E57="",TODAY()-$D57,$E57-$D57)))</f>
      </c>
      <c r="H57" s="19">
        <f>IF($A57="","",IFERROR($G57/30,0))</f>
      </c>
      <c r="I57" s="14">
        <f>IF($A57="","",COUNTIF(M_Sapi!$F$2:$F$501,$A57))</f>
      </c>
      <c r="J57" s="18">
        <f>IF($A57="","",SUMIFS(M_Sapi!$L$2:$L$501,M_Sapi!$F$2:$F$501,$A57))</f>
      </c>
      <c r="K57" s="15">
        <f>IF($A57="","",SUMIFS(Pakan_Keluar!$F$2:$F$10001,Pakan_Keluar!$B$2:$B$10001,$A57))</f>
      </c>
      <c r="L57" s="15">
        <f>IF($A57="","",SUMIFS(Operasional!$D$2:$D$3001,Operasional!$B$2:$B$3001,$A57))</f>
      </c>
      <c r="M57" s="15">
        <f>IF($A57="","",SUM(M_AsetTetap!$F$2:$F$51)*$H57)</f>
      </c>
      <c r="N57" s="15">
        <f>IF($A57="","",$K57+$L57+$M57)</f>
      </c>
    </row>
    <row r="58">
      <c r="A58" s="7"/>
      <c r="B58" s="7"/>
      <c r="C58" s="7"/>
      <c r="D58" s="11"/>
      <c r="E58" s="11"/>
      <c r="F58" s="13">
        <f>IF($A58="","",IF($E58="","Aktif","Tutup"))</f>
      </c>
      <c r="G58" s="18">
        <f>IF($A58="","",IF($D58="","",IF($E58="",TODAY()-$D58,$E58-$D58)))</f>
      </c>
      <c r="H58" s="19">
        <f>IF($A58="","",IFERROR($G58/30,0))</f>
      </c>
      <c r="I58" s="14">
        <f>IF($A58="","",COUNTIF(M_Sapi!$F$2:$F$501,$A58))</f>
      </c>
      <c r="J58" s="18">
        <f>IF($A58="","",SUMIFS(M_Sapi!$L$2:$L$501,M_Sapi!$F$2:$F$501,$A58))</f>
      </c>
      <c r="K58" s="15">
        <f>IF($A58="","",SUMIFS(Pakan_Keluar!$F$2:$F$10001,Pakan_Keluar!$B$2:$B$10001,$A58))</f>
      </c>
      <c r="L58" s="15">
        <f>IF($A58="","",SUMIFS(Operasional!$D$2:$D$3001,Operasional!$B$2:$B$3001,$A58))</f>
      </c>
      <c r="M58" s="15">
        <f>IF($A58="","",SUM(M_AsetTetap!$F$2:$F$51)*$H58)</f>
      </c>
      <c r="N58" s="15">
        <f>IF($A58="","",$K58+$L58+$M58)</f>
      </c>
    </row>
    <row r="59">
      <c r="A59" s="7"/>
      <c r="B59" s="7"/>
      <c r="C59" s="7"/>
      <c r="D59" s="11"/>
      <c r="E59" s="11"/>
      <c r="F59" s="13">
        <f>IF($A59="","",IF($E59="","Aktif","Tutup"))</f>
      </c>
      <c r="G59" s="18">
        <f>IF($A59="","",IF($D59="","",IF($E59="",TODAY()-$D59,$E59-$D59)))</f>
      </c>
      <c r="H59" s="19">
        <f>IF($A59="","",IFERROR($G59/30,0))</f>
      </c>
      <c r="I59" s="14">
        <f>IF($A59="","",COUNTIF(M_Sapi!$F$2:$F$501,$A59))</f>
      </c>
      <c r="J59" s="18">
        <f>IF($A59="","",SUMIFS(M_Sapi!$L$2:$L$501,M_Sapi!$F$2:$F$501,$A59))</f>
      </c>
      <c r="K59" s="15">
        <f>IF($A59="","",SUMIFS(Pakan_Keluar!$F$2:$F$10001,Pakan_Keluar!$B$2:$B$10001,$A59))</f>
      </c>
      <c r="L59" s="15">
        <f>IF($A59="","",SUMIFS(Operasional!$D$2:$D$3001,Operasional!$B$2:$B$3001,$A59))</f>
      </c>
      <c r="M59" s="15">
        <f>IF($A59="","",SUM(M_AsetTetap!$F$2:$F$51)*$H59)</f>
      </c>
      <c r="N59" s="15">
        <f>IF($A59="","",$K59+$L59+$M59)</f>
      </c>
    </row>
    <row r="60">
      <c r="A60" s="7"/>
      <c r="B60" s="7"/>
      <c r="C60" s="7"/>
      <c r="D60" s="11"/>
      <c r="E60" s="11"/>
      <c r="F60" s="13">
        <f>IF($A60="","",IF($E60="","Aktif","Tutup"))</f>
      </c>
      <c r="G60" s="18">
        <f>IF($A60="","",IF($D60="","",IF($E60="",TODAY()-$D60,$E60-$D60)))</f>
      </c>
      <c r="H60" s="19">
        <f>IF($A60="","",IFERROR($G60/30,0))</f>
      </c>
      <c r="I60" s="14">
        <f>IF($A60="","",COUNTIF(M_Sapi!$F$2:$F$501,$A60))</f>
      </c>
      <c r="J60" s="18">
        <f>IF($A60="","",SUMIFS(M_Sapi!$L$2:$L$501,M_Sapi!$F$2:$F$501,$A60))</f>
      </c>
      <c r="K60" s="15">
        <f>IF($A60="","",SUMIFS(Pakan_Keluar!$F$2:$F$10001,Pakan_Keluar!$B$2:$B$10001,$A60))</f>
      </c>
      <c r="L60" s="15">
        <f>IF($A60="","",SUMIFS(Operasional!$D$2:$D$3001,Operasional!$B$2:$B$3001,$A60))</f>
      </c>
      <c r="M60" s="15">
        <f>IF($A60="","",SUM(M_AsetTetap!$F$2:$F$51)*$H60)</f>
      </c>
      <c r="N60" s="15">
        <f>IF($A60="","",$K60+$L60+$M60)</f>
      </c>
    </row>
    <row r="61">
      <c r="A61" s="7"/>
      <c r="B61" s="7"/>
      <c r="C61" s="7"/>
      <c r="D61" s="11"/>
      <c r="E61" s="11"/>
      <c r="F61" s="13">
        <f>IF($A61="","",IF($E61="","Aktif","Tutup"))</f>
      </c>
      <c r="G61" s="18">
        <f>IF($A61="","",IF($D61="","",IF($E61="",TODAY()-$D61,$E61-$D61)))</f>
      </c>
      <c r="H61" s="19">
        <f>IF($A61="","",IFERROR($G61/30,0))</f>
      </c>
      <c r="I61" s="14">
        <f>IF($A61="","",COUNTIF(M_Sapi!$F$2:$F$501,$A61))</f>
      </c>
      <c r="J61" s="18">
        <f>IF($A61="","",SUMIFS(M_Sapi!$L$2:$L$501,M_Sapi!$F$2:$F$501,$A61))</f>
      </c>
      <c r="K61" s="15">
        <f>IF($A61="","",SUMIFS(Pakan_Keluar!$F$2:$F$10001,Pakan_Keluar!$B$2:$B$10001,$A61))</f>
      </c>
      <c r="L61" s="15">
        <f>IF($A61="","",SUMIFS(Operasional!$D$2:$D$3001,Operasional!$B$2:$B$3001,$A61))</f>
      </c>
      <c r="M61" s="15">
        <f>IF($A61="","",SUM(M_AsetTetap!$F$2:$F$51)*$H61)</f>
      </c>
      <c r="N61" s="15">
        <f>IF($A61="","",$K61+$L61+$M61)</f>
      </c>
    </row>
    <row r="62">
      <c r="A62" s="7"/>
      <c r="B62" s="7"/>
      <c r="C62" s="7"/>
      <c r="D62" s="11"/>
      <c r="E62" s="11"/>
      <c r="F62" s="13">
        <f>IF($A62="","",IF($E62="","Aktif","Tutup"))</f>
      </c>
      <c r="G62" s="18">
        <f>IF($A62="","",IF($D62="","",IF($E62="",TODAY()-$D62,$E62-$D62)))</f>
      </c>
      <c r="H62" s="19">
        <f>IF($A62="","",IFERROR($G62/30,0))</f>
      </c>
      <c r="I62" s="14">
        <f>IF($A62="","",COUNTIF(M_Sapi!$F$2:$F$501,$A62))</f>
      </c>
      <c r="J62" s="18">
        <f>IF($A62="","",SUMIFS(M_Sapi!$L$2:$L$501,M_Sapi!$F$2:$F$501,$A62))</f>
      </c>
      <c r="K62" s="15">
        <f>IF($A62="","",SUMIFS(Pakan_Keluar!$F$2:$F$10001,Pakan_Keluar!$B$2:$B$10001,$A62))</f>
      </c>
      <c r="L62" s="15">
        <f>IF($A62="","",SUMIFS(Operasional!$D$2:$D$3001,Operasional!$B$2:$B$3001,$A62))</f>
      </c>
      <c r="M62" s="15">
        <f>IF($A62="","",SUM(M_AsetTetap!$F$2:$F$51)*$H62)</f>
      </c>
      <c r="N62" s="15">
        <f>IF($A62="","",$K62+$L62+$M62)</f>
      </c>
    </row>
    <row r="63">
      <c r="A63" s="7"/>
      <c r="B63" s="7"/>
      <c r="C63" s="7"/>
      <c r="D63" s="11"/>
      <c r="E63" s="11"/>
      <c r="F63" s="13">
        <f>IF($A63="","",IF($E63="","Aktif","Tutup"))</f>
      </c>
      <c r="G63" s="18">
        <f>IF($A63="","",IF($D63="","",IF($E63="",TODAY()-$D63,$E63-$D63)))</f>
      </c>
      <c r="H63" s="19">
        <f>IF($A63="","",IFERROR($G63/30,0))</f>
      </c>
      <c r="I63" s="14">
        <f>IF($A63="","",COUNTIF(M_Sapi!$F$2:$F$501,$A63))</f>
      </c>
      <c r="J63" s="18">
        <f>IF($A63="","",SUMIFS(M_Sapi!$L$2:$L$501,M_Sapi!$F$2:$F$501,$A63))</f>
      </c>
      <c r="K63" s="15">
        <f>IF($A63="","",SUMIFS(Pakan_Keluar!$F$2:$F$10001,Pakan_Keluar!$B$2:$B$10001,$A63))</f>
      </c>
      <c r="L63" s="15">
        <f>IF($A63="","",SUMIFS(Operasional!$D$2:$D$3001,Operasional!$B$2:$B$3001,$A63))</f>
      </c>
      <c r="M63" s="15">
        <f>IF($A63="","",SUM(M_AsetTetap!$F$2:$F$51)*$H63)</f>
      </c>
      <c r="N63" s="15">
        <f>IF($A63="","",$K63+$L63+$M63)</f>
      </c>
    </row>
    <row r="64">
      <c r="A64" s="7"/>
      <c r="B64" s="7"/>
      <c r="C64" s="7"/>
      <c r="D64" s="11"/>
      <c r="E64" s="11"/>
      <c r="F64" s="13">
        <f>IF($A64="","",IF($E64="","Aktif","Tutup"))</f>
      </c>
      <c r="G64" s="18">
        <f>IF($A64="","",IF($D64="","",IF($E64="",TODAY()-$D64,$E64-$D64)))</f>
      </c>
      <c r="H64" s="19">
        <f>IF($A64="","",IFERROR($G64/30,0))</f>
      </c>
      <c r="I64" s="14">
        <f>IF($A64="","",COUNTIF(M_Sapi!$F$2:$F$501,$A64))</f>
      </c>
      <c r="J64" s="18">
        <f>IF($A64="","",SUMIFS(M_Sapi!$L$2:$L$501,M_Sapi!$F$2:$F$501,$A64))</f>
      </c>
      <c r="K64" s="15">
        <f>IF($A64="","",SUMIFS(Pakan_Keluar!$F$2:$F$10001,Pakan_Keluar!$B$2:$B$10001,$A64))</f>
      </c>
      <c r="L64" s="15">
        <f>IF($A64="","",SUMIFS(Operasional!$D$2:$D$3001,Operasional!$B$2:$B$3001,$A64))</f>
      </c>
      <c r="M64" s="15">
        <f>IF($A64="","",SUM(M_AsetTetap!$F$2:$F$51)*$H64)</f>
      </c>
      <c r="N64" s="15">
        <f>IF($A64="","",$K64+$L64+$M64)</f>
      </c>
    </row>
    <row r="65">
      <c r="A65" s="7"/>
      <c r="B65" s="7"/>
      <c r="C65" s="7"/>
      <c r="D65" s="11"/>
      <c r="E65" s="11"/>
      <c r="F65" s="13">
        <f>IF($A65="","",IF($E65="","Aktif","Tutup"))</f>
      </c>
      <c r="G65" s="18">
        <f>IF($A65="","",IF($D65="","",IF($E65="",TODAY()-$D65,$E65-$D65)))</f>
      </c>
      <c r="H65" s="19">
        <f>IF($A65="","",IFERROR($G65/30,0))</f>
      </c>
      <c r="I65" s="14">
        <f>IF($A65="","",COUNTIF(M_Sapi!$F$2:$F$501,$A65))</f>
      </c>
      <c r="J65" s="18">
        <f>IF($A65="","",SUMIFS(M_Sapi!$L$2:$L$501,M_Sapi!$F$2:$F$501,$A65))</f>
      </c>
      <c r="K65" s="15">
        <f>IF($A65="","",SUMIFS(Pakan_Keluar!$F$2:$F$10001,Pakan_Keluar!$B$2:$B$10001,$A65))</f>
      </c>
      <c r="L65" s="15">
        <f>IF($A65="","",SUMIFS(Operasional!$D$2:$D$3001,Operasional!$B$2:$B$3001,$A65))</f>
      </c>
      <c r="M65" s="15">
        <f>IF($A65="","",SUM(M_AsetTetap!$F$2:$F$51)*$H65)</f>
      </c>
      <c r="N65" s="15">
        <f>IF($A65="","",$K65+$L65+$M65)</f>
      </c>
    </row>
    <row r="66">
      <c r="A66" s="7"/>
      <c r="B66" s="7"/>
      <c r="C66" s="7"/>
      <c r="D66" s="11"/>
      <c r="E66" s="11"/>
      <c r="F66" s="13">
        <f>IF($A66="","",IF($E66="","Aktif","Tutup"))</f>
      </c>
      <c r="G66" s="18">
        <f>IF($A66="","",IF($D66="","",IF($E66="",TODAY()-$D66,$E66-$D66)))</f>
      </c>
      <c r="H66" s="19">
        <f>IF($A66="","",IFERROR($G66/30,0))</f>
      </c>
      <c r="I66" s="14">
        <f>IF($A66="","",COUNTIF(M_Sapi!$F$2:$F$501,$A66))</f>
      </c>
      <c r="J66" s="18">
        <f>IF($A66="","",SUMIFS(M_Sapi!$L$2:$L$501,M_Sapi!$F$2:$F$501,$A66))</f>
      </c>
      <c r="K66" s="15">
        <f>IF($A66="","",SUMIFS(Pakan_Keluar!$F$2:$F$10001,Pakan_Keluar!$B$2:$B$10001,$A66))</f>
      </c>
      <c r="L66" s="15">
        <f>IF($A66="","",SUMIFS(Operasional!$D$2:$D$3001,Operasional!$B$2:$B$3001,$A66))</f>
      </c>
      <c r="M66" s="15">
        <f>IF($A66="","",SUM(M_AsetTetap!$F$2:$F$51)*$H66)</f>
      </c>
      <c r="N66" s="15">
        <f>IF($A66="","",$K66+$L66+$M66)</f>
      </c>
    </row>
    <row r="67">
      <c r="A67" s="7"/>
      <c r="B67" s="7"/>
      <c r="C67" s="7"/>
      <c r="D67" s="11"/>
      <c r="E67" s="11"/>
      <c r="F67" s="13">
        <f>IF($A67="","",IF($E67="","Aktif","Tutup"))</f>
      </c>
      <c r="G67" s="18">
        <f>IF($A67="","",IF($D67="","",IF($E67="",TODAY()-$D67,$E67-$D67)))</f>
      </c>
      <c r="H67" s="19">
        <f>IF($A67="","",IFERROR($G67/30,0))</f>
      </c>
      <c r="I67" s="14">
        <f>IF($A67="","",COUNTIF(M_Sapi!$F$2:$F$501,$A67))</f>
      </c>
      <c r="J67" s="18">
        <f>IF($A67="","",SUMIFS(M_Sapi!$L$2:$L$501,M_Sapi!$F$2:$F$501,$A67))</f>
      </c>
      <c r="K67" s="15">
        <f>IF($A67="","",SUMIFS(Pakan_Keluar!$F$2:$F$10001,Pakan_Keluar!$B$2:$B$10001,$A67))</f>
      </c>
      <c r="L67" s="15">
        <f>IF($A67="","",SUMIFS(Operasional!$D$2:$D$3001,Operasional!$B$2:$B$3001,$A67))</f>
      </c>
      <c r="M67" s="15">
        <f>IF($A67="","",SUM(M_AsetTetap!$F$2:$F$51)*$H67)</f>
      </c>
      <c r="N67" s="15">
        <f>IF($A67="","",$K67+$L67+$M67)</f>
      </c>
    </row>
    <row r="68">
      <c r="A68" s="7"/>
      <c r="B68" s="7"/>
      <c r="C68" s="7"/>
      <c r="D68" s="11"/>
      <c r="E68" s="11"/>
      <c r="F68" s="13">
        <f>IF($A68="","",IF($E68="","Aktif","Tutup"))</f>
      </c>
      <c r="G68" s="18">
        <f>IF($A68="","",IF($D68="","",IF($E68="",TODAY()-$D68,$E68-$D68)))</f>
      </c>
      <c r="H68" s="19">
        <f>IF($A68="","",IFERROR($G68/30,0))</f>
      </c>
      <c r="I68" s="14">
        <f>IF($A68="","",COUNTIF(M_Sapi!$F$2:$F$501,$A68))</f>
      </c>
      <c r="J68" s="18">
        <f>IF($A68="","",SUMIFS(M_Sapi!$L$2:$L$501,M_Sapi!$F$2:$F$501,$A68))</f>
      </c>
      <c r="K68" s="15">
        <f>IF($A68="","",SUMIFS(Pakan_Keluar!$F$2:$F$10001,Pakan_Keluar!$B$2:$B$10001,$A68))</f>
      </c>
      <c r="L68" s="15">
        <f>IF($A68="","",SUMIFS(Operasional!$D$2:$D$3001,Operasional!$B$2:$B$3001,$A68))</f>
      </c>
      <c r="M68" s="15">
        <f>IF($A68="","",SUM(M_AsetTetap!$F$2:$F$51)*$H68)</f>
      </c>
      <c r="N68" s="15">
        <f>IF($A68="","",$K68+$L68+$M68)</f>
      </c>
    </row>
    <row r="69">
      <c r="A69" s="7"/>
      <c r="B69" s="7"/>
      <c r="C69" s="7"/>
      <c r="D69" s="11"/>
      <c r="E69" s="11"/>
      <c r="F69" s="13">
        <f>IF($A69="","",IF($E69="","Aktif","Tutup"))</f>
      </c>
      <c r="G69" s="18">
        <f>IF($A69="","",IF($D69="","",IF($E69="",TODAY()-$D69,$E69-$D69)))</f>
      </c>
      <c r="H69" s="19">
        <f>IF($A69="","",IFERROR($G69/30,0))</f>
      </c>
      <c r="I69" s="14">
        <f>IF($A69="","",COUNTIF(M_Sapi!$F$2:$F$501,$A69))</f>
      </c>
      <c r="J69" s="18">
        <f>IF($A69="","",SUMIFS(M_Sapi!$L$2:$L$501,M_Sapi!$F$2:$F$501,$A69))</f>
      </c>
      <c r="K69" s="15">
        <f>IF($A69="","",SUMIFS(Pakan_Keluar!$F$2:$F$10001,Pakan_Keluar!$B$2:$B$10001,$A69))</f>
      </c>
      <c r="L69" s="15">
        <f>IF($A69="","",SUMIFS(Operasional!$D$2:$D$3001,Operasional!$B$2:$B$3001,$A69))</f>
      </c>
      <c r="M69" s="15">
        <f>IF($A69="","",SUM(M_AsetTetap!$F$2:$F$51)*$H69)</f>
      </c>
      <c r="N69" s="15">
        <f>IF($A69="","",$K69+$L69+$M69)</f>
      </c>
    </row>
    <row r="70">
      <c r="A70" s="7"/>
      <c r="B70" s="7"/>
      <c r="C70" s="7"/>
      <c r="D70" s="11"/>
      <c r="E70" s="11"/>
      <c r="F70" s="13">
        <f>IF($A70="","",IF($E70="","Aktif","Tutup"))</f>
      </c>
      <c r="G70" s="18">
        <f>IF($A70="","",IF($D70="","",IF($E70="",TODAY()-$D70,$E70-$D70)))</f>
      </c>
      <c r="H70" s="19">
        <f>IF($A70="","",IFERROR($G70/30,0))</f>
      </c>
      <c r="I70" s="14">
        <f>IF($A70="","",COUNTIF(M_Sapi!$F$2:$F$501,$A70))</f>
      </c>
      <c r="J70" s="18">
        <f>IF($A70="","",SUMIFS(M_Sapi!$L$2:$L$501,M_Sapi!$F$2:$F$501,$A70))</f>
      </c>
      <c r="K70" s="15">
        <f>IF($A70="","",SUMIFS(Pakan_Keluar!$F$2:$F$10001,Pakan_Keluar!$B$2:$B$10001,$A70))</f>
      </c>
      <c r="L70" s="15">
        <f>IF($A70="","",SUMIFS(Operasional!$D$2:$D$3001,Operasional!$B$2:$B$3001,$A70))</f>
      </c>
      <c r="M70" s="15">
        <f>IF($A70="","",SUM(M_AsetTetap!$F$2:$F$51)*$H70)</f>
      </c>
      <c r="N70" s="15">
        <f>IF($A70="","",$K70+$L70+$M70)</f>
      </c>
    </row>
    <row r="71">
      <c r="A71" s="7"/>
      <c r="B71" s="7"/>
      <c r="C71" s="7"/>
      <c r="D71" s="11"/>
      <c r="E71" s="11"/>
      <c r="F71" s="13">
        <f>IF($A71="","",IF($E71="","Aktif","Tutup"))</f>
      </c>
      <c r="G71" s="18">
        <f>IF($A71="","",IF($D71="","",IF($E71="",TODAY()-$D71,$E71-$D71)))</f>
      </c>
      <c r="H71" s="19">
        <f>IF($A71="","",IFERROR($G71/30,0))</f>
      </c>
      <c r="I71" s="14">
        <f>IF($A71="","",COUNTIF(M_Sapi!$F$2:$F$501,$A71))</f>
      </c>
      <c r="J71" s="18">
        <f>IF($A71="","",SUMIFS(M_Sapi!$L$2:$L$501,M_Sapi!$F$2:$F$501,$A71))</f>
      </c>
      <c r="K71" s="15">
        <f>IF($A71="","",SUMIFS(Pakan_Keluar!$F$2:$F$10001,Pakan_Keluar!$B$2:$B$10001,$A71))</f>
      </c>
      <c r="L71" s="15">
        <f>IF($A71="","",SUMIFS(Operasional!$D$2:$D$3001,Operasional!$B$2:$B$3001,$A71))</f>
      </c>
      <c r="M71" s="15">
        <f>IF($A71="","",SUM(M_AsetTetap!$F$2:$F$51)*$H71)</f>
      </c>
      <c r="N71" s="15">
        <f>IF($A71="","",$K71+$L71+$M71)</f>
      </c>
    </row>
    <row r="72">
      <c r="A72" s="7"/>
      <c r="B72" s="7"/>
      <c r="C72" s="7"/>
      <c r="D72" s="11"/>
      <c r="E72" s="11"/>
      <c r="F72" s="13">
        <f>IF($A72="","",IF($E72="","Aktif","Tutup"))</f>
      </c>
      <c r="G72" s="18">
        <f>IF($A72="","",IF($D72="","",IF($E72="",TODAY()-$D72,$E72-$D72)))</f>
      </c>
      <c r="H72" s="19">
        <f>IF($A72="","",IFERROR($G72/30,0))</f>
      </c>
      <c r="I72" s="14">
        <f>IF($A72="","",COUNTIF(M_Sapi!$F$2:$F$501,$A72))</f>
      </c>
      <c r="J72" s="18">
        <f>IF($A72="","",SUMIFS(M_Sapi!$L$2:$L$501,M_Sapi!$F$2:$F$501,$A72))</f>
      </c>
      <c r="K72" s="15">
        <f>IF($A72="","",SUMIFS(Pakan_Keluar!$F$2:$F$10001,Pakan_Keluar!$B$2:$B$10001,$A72))</f>
      </c>
      <c r="L72" s="15">
        <f>IF($A72="","",SUMIFS(Operasional!$D$2:$D$3001,Operasional!$B$2:$B$3001,$A72))</f>
      </c>
      <c r="M72" s="15">
        <f>IF($A72="","",SUM(M_AsetTetap!$F$2:$F$51)*$H72)</f>
      </c>
      <c r="N72" s="15">
        <f>IF($A72="","",$K72+$L72+$M72)</f>
      </c>
    </row>
    <row r="73">
      <c r="A73" s="7"/>
      <c r="B73" s="7"/>
      <c r="C73" s="7"/>
      <c r="D73" s="11"/>
      <c r="E73" s="11"/>
      <c r="F73" s="13">
        <f>IF($A73="","",IF($E73="","Aktif","Tutup"))</f>
      </c>
      <c r="G73" s="18">
        <f>IF($A73="","",IF($D73="","",IF($E73="",TODAY()-$D73,$E73-$D73)))</f>
      </c>
      <c r="H73" s="19">
        <f>IF($A73="","",IFERROR($G73/30,0))</f>
      </c>
      <c r="I73" s="14">
        <f>IF($A73="","",COUNTIF(M_Sapi!$F$2:$F$501,$A73))</f>
      </c>
      <c r="J73" s="18">
        <f>IF($A73="","",SUMIFS(M_Sapi!$L$2:$L$501,M_Sapi!$F$2:$F$501,$A73))</f>
      </c>
      <c r="K73" s="15">
        <f>IF($A73="","",SUMIFS(Pakan_Keluar!$F$2:$F$10001,Pakan_Keluar!$B$2:$B$10001,$A73))</f>
      </c>
      <c r="L73" s="15">
        <f>IF($A73="","",SUMIFS(Operasional!$D$2:$D$3001,Operasional!$B$2:$B$3001,$A73))</f>
      </c>
      <c r="M73" s="15">
        <f>IF($A73="","",SUM(M_AsetTetap!$F$2:$F$51)*$H73)</f>
      </c>
      <c r="N73" s="15">
        <f>IF($A73="","",$K73+$L73+$M73)</f>
      </c>
    </row>
    <row r="74">
      <c r="A74" s="7"/>
      <c r="B74" s="7"/>
      <c r="C74" s="7"/>
      <c r="D74" s="11"/>
      <c r="E74" s="11"/>
      <c r="F74" s="13">
        <f>IF($A74="","",IF($E74="","Aktif","Tutup"))</f>
      </c>
      <c r="G74" s="18">
        <f>IF($A74="","",IF($D74="","",IF($E74="",TODAY()-$D74,$E74-$D74)))</f>
      </c>
      <c r="H74" s="19">
        <f>IF($A74="","",IFERROR($G74/30,0))</f>
      </c>
      <c r="I74" s="14">
        <f>IF($A74="","",COUNTIF(M_Sapi!$F$2:$F$501,$A74))</f>
      </c>
      <c r="J74" s="18">
        <f>IF($A74="","",SUMIFS(M_Sapi!$L$2:$L$501,M_Sapi!$F$2:$F$501,$A74))</f>
      </c>
      <c r="K74" s="15">
        <f>IF($A74="","",SUMIFS(Pakan_Keluar!$F$2:$F$10001,Pakan_Keluar!$B$2:$B$10001,$A74))</f>
      </c>
      <c r="L74" s="15">
        <f>IF($A74="","",SUMIFS(Operasional!$D$2:$D$3001,Operasional!$B$2:$B$3001,$A74))</f>
      </c>
      <c r="M74" s="15">
        <f>IF($A74="","",SUM(M_AsetTetap!$F$2:$F$51)*$H74)</f>
      </c>
      <c r="N74" s="15">
        <f>IF($A74="","",$K74+$L74+$M74)</f>
      </c>
    </row>
    <row r="75">
      <c r="A75" s="7"/>
      <c r="B75" s="7"/>
      <c r="C75" s="7"/>
      <c r="D75" s="11"/>
      <c r="E75" s="11"/>
      <c r="F75" s="13">
        <f>IF($A75="","",IF($E75="","Aktif","Tutup"))</f>
      </c>
      <c r="G75" s="18">
        <f>IF($A75="","",IF($D75="","",IF($E75="",TODAY()-$D75,$E75-$D75)))</f>
      </c>
      <c r="H75" s="19">
        <f>IF($A75="","",IFERROR($G75/30,0))</f>
      </c>
      <c r="I75" s="14">
        <f>IF($A75="","",COUNTIF(M_Sapi!$F$2:$F$501,$A75))</f>
      </c>
      <c r="J75" s="18">
        <f>IF($A75="","",SUMIFS(M_Sapi!$L$2:$L$501,M_Sapi!$F$2:$F$501,$A75))</f>
      </c>
      <c r="K75" s="15">
        <f>IF($A75="","",SUMIFS(Pakan_Keluar!$F$2:$F$10001,Pakan_Keluar!$B$2:$B$10001,$A75))</f>
      </c>
      <c r="L75" s="15">
        <f>IF($A75="","",SUMIFS(Operasional!$D$2:$D$3001,Operasional!$B$2:$B$3001,$A75))</f>
      </c>
      <c r="M75" s="15">
        <f>IF($A75="","",SUM(M_AsetTetap!$F$2:$F$51)*$H75)</f>
      </c>
      <c r="N75" s="15">
        <f>IF($A75="","",$K75+$L75+$M75)</f>
      </c>
    </row>
    <row r="76">
      <c r="A76" s="7"/>
      <c r="B76" s="7"/>
      <c r="C76" s="7"/>
      <c r="D76" s="11"/>
      <c r="E76" s="11"/>
      <c r="F76" s="13">
        <f>IF($A76="","",IF($E76="","Aktif","Tutup"))</f>
      </c>
      <c r="G76" s="18">
        <f>IF($A76="","",IF($D76="","",IF($E76="",TODAY()-$D76,$E76-$D76)))</f>
      </c>
      <c r="H76" s="19">
        <f>IF($A76="","",IFERROR($G76/30,0))</f>
      </c>
      <c r="I76" s="14">
        <f>IF($A76="","",COUNTIF(M_Sapi!$F$2:$F$501,$A76))</f>
      </c>
      <c r="J76" s="18">
        <f>IF($A76="","",SUMIFS(M_Sapi!$L$2:$L$501,M_Sapi!$F$2:$F$501,$A76))</f>
      </c>
      <c r="K76" s="15">
        <f>IF($A76="","",SUMIFS(Pakan_Keluar!$F$2:$F$10001,Pakan_Keluar!$B$2:$B$10001,$A76))</f>
      </c>
      <c r="L76" s="15">
        <f>IF($A76="","",SUMIFS(Operasional!$D$2:$D$3001,Operasional!$B$2:$B$3001,$A76))</f>
      </c>
      <c r="M76" s="15">
        <f>IF($A76="","",SUM(M_AsetTetap!$F$2:$F$51)*$H76)</f>
      </c>
      <c r="N76" s="15">
        <f>IF($A76="","",$K76+$L76+$M76)</f>
      </c>
    </row>
    <row r="77">
      <c r="A77" s="7"/>
      <c r="B77" s="7"/>
      <c r="C77" s="7"/>
      <c r="D77" s="11"/>
      <c r="E77" s="11"/>
      <c r="F77" s="13">
        <f>IF($A77="","",IF($E77="","Aktif","Tutup"))</f>
      </c>
      <c r="G77" s="18">
        <f>IF($A77="","",IF($D77="","",IF($E77="",TODAY()-$D77,$E77-$D77)))</f>
      </c>
      <c r="H77" s="19">
        <f>IF($A77="","",IFERROR($G77/30,0))</f>
      </c>
      <c r="I77" s="14">
        <f>IF($A77="","",COUNTIF(M_Sapi!$F$2:$F$501,$A77))</f>
      </c>
      <c r="J77" s="18">
        <f>IF($A77="","",SUMIFS(M_Sapi!$L$2:$L$501,M_Sapi!$F$2:$F$501,$A77))</f>
      </c>
      <c r="K77" s="15">
        <f>IF($A77="","",SUMIFS(Pakan_Keluar!$F$2:$F$10001,Pakan_Keluar!$B$2:$B$10001,$A77))</f>
      </c>
      <c r="L77" s="15">
        <f>IF($A77="","",SUMIFS(Operasional!$D$2:$D$3001,Operasional!$B$2:$B$3001,$A77))</f>
      </c>
      <c r="M77" s="15">
        <f>IF($A77="","",SUM(M_AsetTetap!$F$2:$F$51)*$H77)</f>
      </c>
      <c r="N77" s="15">
        <f>IF($A77="","",$K77+$L77+$M77)</f>
      </c>
    </row>
    <row r="78">
      <c r="A78" s="7"/>
      <c r="B78" s="7"/>
      <c r="C78" s="7"/>
      <c r="D78" s="11"/>
      <c r="E78" s="11"/>
      <c r="F78" s="13">
        <f>IF($A78="","",IF($E78="","Aktif","Tutup"))</f>
      </c>
      <c r="G78" s="18">
        <f>IF($A78="","",IF($D78="","",IF($E78="",TODAY()-$D78,$E78-$D78)))</f>
      </c>
      <c r="H78" s="19">
        <f>IF($A78="","",IFERROR($G78/30,0))</f>
      </c>
      <c r="I78" s="14">
        <f>IF($A78="","",COUNTIF(M_Sapi!$F$2:$F$501,$A78))</f>
      </c>
      <c r="J78" s="18">
        <f>IF($A78="","",SUMIFS(M_Sapi!$L$2:$L$501,M_Sapi!$F$2:$F$501,$A78))</f>
      </c>
      <c r="K78" s="15">
        <f>IF($A78="","",SUMIFS(Pakan_Keluar!$F$2:$F$10001,Pakan_Keluar!$B$2:$B$10001,$A78))</f>
      </c>
      <c r="L78" s="15">
        <f>IF($A78="","",SUMIFS(Operasional!$D$2:$D$3001,Operasional!$B$2:$B$3001,$A78))</f>
      </c>
      <c r="M78" s="15">
        <f>IF($A78="","",SUM(M_AsetTetap!$F$2:$F$51)*$H78)</f>
      </c>
      <c r="N78" s="15">
        <f>IF($A78="","",$K78+$L78+$M78)</f>
      </c>
    </row>
    <row r="79">
      <c r="A79" s="7"/>
      <c r="B79" s="7"/>
      <c r="C79" s="7"/>
      <c r="D79" s="11"/>
      <c r="E79" s="11"/>
      <c r="F79" s="13">
        <f>IF($A79="","",IF($E79="","Aktif","Tutup"))</f>
      </c>
      <c r="G79" s="18">
        <f>IF($A79="","",IF($D79="","",IF($E79="",TODAY()-$D79,$E79-$D79)))</f>
      </c>
      <c r="H79" s="19">
        <f>IF($A79="","",IFERROR($G79/30,0))</f>
      </c>
      <c r="I79" s="14">
        <f>IF($A79="","",COUNTIF(M_Sapi!$F$2:$F$501,$A79))</f>
      </c>
      <c r="J79" s="18">
        <f>IF($A79="","",SUMIFS(M_Sapi!$L$2:$L$501,M_Sapi!$F$2:$F$501,$A79))</f>
      </c>
      <c r="K79" s="15">
        <f>IF($A79="","",SUMIFS(Pakan_Keluar!$F$2:$F$10001,Pakan_Keluar!$B$2:$B$10001,$A79))</f>
      </c>
      <c r="L79" s="15">
        <f>IF($A79="","",SUMIFS(Operasional!$D$2:$D$3001,Operasional!$B$2:$B$3001,$A79))</f>
      </c>
      <c r="M79" s="15">
        <f>IF($A79="","",SUM(M_AsetTetap!$F$2:$F$51)*$H79)</f>
      </c>
      <c r="N79" s="15">
        <f>IF($A79="","",$K79+$L79+$M79)</f>
      </c>
    </row>
    <row r="80">
      <c r="A80" s="7"/>
      <c r="B80" s="7"/>
      <c r="C80" s="7"/>
      <c r="D80" s="11"/>
      <c r="E80" s="11"/>
      <c r="F80" s="13">
        <f>IF($A80="","",IF($E80="","Aktif","Tutup"))</f>
      </c>
      <c r="G80" s="18">
        <f>IF($A80="","",IF($D80="","",IF($E80="",TODAY()-$D80,$E80-$D80)))</f>
      </c>
      <c r="H80" s="19">
        <f>IF($A80="","",IFERROR($G80/30,0))</f>
      </c>
      <c r="I80" s="14">
        <f>IF($A80="","",COUNTIF(M_Sapi!$F$2:$F$501,$A80))</f>
      </c>
      <c r="J80" s="18">
        <f>IF($A80="","",SUMIFS(M_Sapi!$L$2:$L$501,M_Sapi!$F$2:$F$501,$A80))</f>
      </c>
      <c r="K80" s="15">
        <f>IF($A80="","",SUMIFS(Pakan_Keluar!$F$2:$F$10001,Pakan_Keluar!$B$2:$B$10001,$A80))</f>
      </c>
      <c r="L80" s="15">
        <f>IF($A80="","",SUMIFS(Operasional!$D$2:$D$3001,Operasional!$B$2:$B$3001,$A80))</f>
      </c>
      <c r="M80" s="15">
        <f>IF($A80="","",SUM(M_AsetTetap!$F$2:$F$51)*$H80)</f>
      </c>
      <c r="N80" s="15">
        <f>IF($A80="","",$K80+$L80+$M80)</f>
      </c>
    </row>
    <row r="81">
      <c r="A81" s="7"/>
      <c r="B81" s="7"/>
      <c r="C81" s="7"/>
      <c r="D81" s="11"/>
      <c r="E81" s="11"/>
      <c r="F81" s="13">
        <f>IF($A81="","",IF($E81="","Aktif","Tutup"))</f>
      </c>
      <c r="G81" s="18">
        <f>IF($A81="","",IF($D81="","",IF($E81="",TODAY()-$D81,$E81-$D81)))</f>
      </c>
      <c r="H81" s="19">
        <f>IF($A81="","",IFERROR($G81/30,0))</f>
      </c>
      <c r="I81" s="14">
        <f>IF($A81="","",COUNTIF(M_Sapi!$F$2:$F$501,$A81))</f>
      </c>
      <c r="J81" s="18">
        <f>IF($A81="","",SUMIFS(M_Sapi!$L$2:$L$501,M_Sapi!$F$2:$F$501,$A81))</f>
      </c>
      <c r="K81" s="15">
        <f>IF($A81="","",SUMIFS(Pakan_Keluar!$F$2:$F$10001,Pakan_Keluar!$B$2:$B$10001,$A81))</f>
      </c>
      <c r="L81" s="15">
        <f>IF($A81="","",SUMIFS(Operasional!$D$2:$D$3001,Operasional!$B$2:$B$3001,$A81))</f>
      </c>
      <c r="M81" s="15">
        <f>IF($A81="","",SUM(M_AsetTetap!$F$2:$F$51)*$H81)</f>
      </c>
      <c r="N81" s="15">
        <f>IF($A81="","",$K81+$L81+$M81)</f>
      </c>
    </row>
    <row r="82">
      <c r="A82" s="7"/>
      <c r="B82" s="7"/>
      <c r="C82" s="7"/>
      <c r="D82" s="11"/>
      <c r="E82" s="11"/>
      <c r="F82" s="13">
        <f>IF($A82="","",IF($E82="","Aktif","Tutup"))</f>
      </c>
      <c r="G82" s="18">
        <f>IF($A82="","",IF($D82="","",IF($E82="",TODAY()-$D82,$E82-$D82)))</f>
      </c>
      <c r="H82" s="19">
        <f>IF($A82="","",IFERROR($G82/30,0))</f>
      </c>
      <c r="I82" s="14">
        <f>IF($A82="","",COUNTIF(M_Sapi!$F$2:$F$501,$A82))</f>
      </c>
      <c r="J82" s="18">
        <f>IF($A82="","",SUMIFS(M_Sapi!$L$2:$L$501,M_Sapi!$F$2:$F$501,$A82))</f>
      </c>
      <c r="K82" s="15">
        <f>IF($A82="","",SUMIFS(Pakan_Keluar!$F$2:$F$10001,Pakan_Keluar!$B$2:$B$10001,$A82))</f>
      </c>
      <c r="L82" s="15">
        <f>IF($A82="","",SUMIFS(Operasional!$D$2:$D$3001,Operasional!$B$2:$B$3001,$A82))</f>
      </c>
      <c r="M82" s="15">
        <f>IF($A82="","",SUM(M_AsetTetap!$F$2:$F$51)*$H82)</f>
      </c>
      <c r="N82" s="15">
        <f>IF($A82="","",$K82+$L82+$M82)</f>
      </c>
    </row>
    <row r="83">
      <c r="A83" s="7"/>
      <c r="B83" s="7"/>
      <c r="C83" s="7"/>
      <c r="D83" s="11"/>
      <c r="E83" s="11"/>
      <c r="F83" s="13">
        <f>IF($A83="","",IF($E83="","Aktif","Tutup"))</f>
      </c>
      <c r="G83" s="18">
        <f>IF($A83="","",IF($D83="","",IF($E83="",TODAY()-$D83,$E83-$D83)))</f>
      </c>
      <c r="H83" s="19">
        <f>IF($A83="","",IFERROR($G83/30,0))</f>
      </c>
      <c r="I83" s="14">
        <f>IF($A83="","",COUNTIF(M_Sapi!$F$2:$F$501,$A83))</f>
      </c>
      <c r="J83" s="18">
        <f>IF($A83="","",SUMIFS(M_Sapi!$L$2:$L$501,M_Sapi!$F$2:$F$501,$A83))</f>
      </c>
      <c r="K83" s="15">
        <f>IF($A83="","",SUMIFS(Pakan_Keluar!$F$2:$F$10001,Pakan_Keluar!$B$2:$B$10001,$A83))</f>
      </c>
      <c r="L83" s="15">
        <f>IF($A83="","",SUMIFS(Operasional!$D$2:$D$3001,Operasional!$B$2:$B$3001,$A83))</f>
      </c>
      <c r="M83" s="15">
        <f>IF($A83="","",SUM(M_AsetTetap!$F$2:$F$51)*$H83)</f>
      </c>
      <c r="N83" s="15">
        <f>IF($A83="","",$K83+$L83+$M83)</f>
      </c>
    </row>
    <row r="84">
      <c r="A84" s="7"/>
      <c r="B84" s="7"/>
      <c r="C84" s="7"/>
      <c r="D84" s="11"/>
      <c r="E84" s="11"/>
      <c r="F84" s="13">
        <f>IF($A84="","",IF($E84="","Aktif","Tutup"))</f>
      </c>
      <c r="G84" s="18">
        <f>IF($A84="","",IF($D84="","",IF($E84="",TODAY()-$D84,$E84-$D84)))</f>
      </c>
      <c r="H84" s="19">
        <f>IF($A84="","",IFERROR($G84/30,0))</f>
      </c>
      <c r="I84" s="14">
        <f>IF($A84="","",COUNTIF(M_Sapi!$F$2:$F$501,$A84))</f>
      </c>
      <c r="J84" s="18">
        <f>IF($A84="","",SUMIFS(M_Sapi!$L$2:$L$501,M_Sapi!$F$2:$F$501,$A84))</f>
      </c>
      <c r="K84" s="15">
        <f>IF($A84="","",SUMIFS(Pakan_Keluar!$F$2:$F$10001,Pakan_Keluar!$B$2:$B$10001,$A84))</f>
      </c>
      <c r="L84" s="15">
        <f>IF($A84="","",SUMIFS(Operasional!$D$2:$D$3001,Operasional!$B$2:$B$3001,$A84))</f>
      </c>
      <c r="M84" s="15">
        <f>IF($A84="","",SUM(M_AsetTetap!$F$2:$F$51)*$H84)</f>
      </c>
      <c r="N84" s="15">
        <f>IF($A84="","",$K84+$L84+$M84)</f>
      </c>
    </row>
    <row r="85">
      <c r="A85" s="7"/>
      <c r="B85" s="7"/>
      <c r="C85" s="7"/>
      <c r="D85" s="11"/>
      <c r="E85" s="11"/>
      <c r="F85" s="13">
        <f>IF($A85="","",IF($E85="","Aktif","Tutup"))</f>
      </c>
      <c r="G85" s="18">
        <f>IF($A85="","",IF($D85="","",IF($E85="",TODAY()-$D85,$E85-$D85)))</f>
      </c>
      <c r="H85" s="19">
        <f>IF($A85="","",IFERROR($G85/30,0))</f>
      </c>
      <c r="I85" s="14">
        <f>IF($A85="","",COUNTIF(M_Sapi!$F$2:$F$501,$A85))</f>
      </c>
      <c r="J85" s="18">
        <f>IF($A85="","",SUMIFS(M_Sapi!$L$2:$L$501,M_Sapi!$F$2:$F$501,$A85))</f>
      </c>
      <c r="K85" s="15">
        <f>IF($A85="","",SUMIFS(Pakan_Keluar!$F$2:$F$10001,Pakan_Keluar!$B$2:$B$10001,$A85))</f>
      </c>
      <c r="L85" s="15">
        <f>IF($A85="","",SUMIFS(Operasional!$D$2:$D$3001,Operasional!$B$2:$B$3001,$A85))</f>
      </c>
      <c r="M85" s="15">
        <f>IF($A85="","",SUM(M_AsetTetap!$F$2:$F$51)*$H85)</f>
      </c>
      <c r="N85" s="15">
        <f>IF($A85="","",$K85+$L85+$M85)</f>
      </c>
    </row>
    <row r="86">
      <c r="A86" s="7"/>
      <c r="B86" s="7"/>
      <c r="C86" s="7"/>
      <c r="D86" s="11"/>
      <c r="E86" s="11"/>
      <c r="F86" s="13">
        <f>IF($A86="","",IF($E86="","Aktif","Tutup"))</f>
      </c>
      <c r="G86" s="18">
        <f>IF($A86="","",IF($D86="","",IF($E86="",TODAY()-$D86,$E86-$D86)))</f>
      </c>
      <c r="H86" s="19">
        <f>IF($A86="","",IFERROR($G86/30,0))</f>
      </c>
      <c r="I86" s="14">
        <f>IF($A86="","",COUNTIF(M_Sapi!$F$2:$F$501,$A86))</f>
      </c>
      <c r="J86" s="18">
        <f>IF($A86="","",SUMIFS(M_Sapi!$L$2:$L$501,M_Sapi!$F$2:$F$501,$A86))</f>
      </c>
      <c r="K86" s="15">
        <f>IF($A86="","",SUMIFS(Pakan_Keluar!$F$2:$F$10001,Pakan_Keluar!$B$2:$B$10001,$A86))</f>
      </c>
      <c r="L86" s="15">
        <f>IF($A86="","",SUMIFS(Operasional!$D$2:$D$3001,Operasional!$B$2:$B$3001,$A86))</f>
      </c>
      <c r="M86" s="15">
        <f>IF($A86="","",SUM(M_AsetTetap!$F$2:$F$51)*$H86)</f>
      </c>
      <c r="N86" s="15">
        <f>IF($A86="","",$K86+$L86+$M86)</f>
      </c>
    </row>
    <row r="87">
      <c r="A87" s="7"/>
      <c r="B87" s="7"/>
      <c r="C87" s="7"/>
      <c r="D87" s="11"/>
      <c r="E87" s="11"/>
      <c r="F87" s="13">
        <f>IF($A87="","",IF($E87="","Aktif","Tutup"))</f>
      </c>
      <c r="G87" s="18">
        <f>IF($A87="","",IF($D87="","",IF($E87="",TODAY()-$D87,$E87-$D87)))</f>
      </c>
      <c r="H87" s="19">
        <f>IF($A87="","",IFERROR($G87/30,0))</f>
      </c>
      <c r="I87" s="14">
        <f>IF($A87="","",COUNTIF(M_Sapi!$F$2:$F$501,$A87))</f>
      </c>
      <c r="J87" s="18">
        <f>IF($A87="","",SUMIFS(M_Sapi!$L$2:$L$501,M_Sapi!$F$2:$F$501,$A87))</f>
      </c>
      <c r="K87" s="15">
        <f>IF($A87="","",SUMIFS(Pakan_Keluar!$F$2:$F$10001,Pakan_Keluar!$B$2:$B$10001,$A87))</f>
      </c>
      <c r="L87" s="15">
        <f>IF($A87="","",SUMIFS(Operasional!$D$2:$D$3001,Operasional!$B$2:$B$3001,$A87))</f>
      </c>
      <c r="M87" s="15">
        <f>IF($A87="","",SUM(M_AsetTetap!$F$2:$F$51)*$H87)</f>
      </c>
      <c r="N87" s="15">
        <f>IF($A87="","",$K87+$L87+$M87)</f>
      </c>
    </row>
    <row r="88">
      <c r="A88" s="7"/>
      <c r="B88" s="7"/>
      <c r="C88" s="7"/>
      <c r="D88" s="11"/>
      <c r="E88" s="11"/>
      <c r="F88" s="13">
        <f>IF($A88="","",IF($E88="","Aktif","Tutup"))</f>
      </c>
      <c r="G88" s="18">
        <f>IF($A88="","",IF($D88="","",IF($E88="",TODAY()-$D88,$E88-$D88)))</f>
      </c>
      <c r="H88" s="19">
        <f>IF($A88="","",IFERROR($G88/30,0))</f>
      </c>
      <c r="I88" s="14">
        <f>IF($A88="","",COUNTIF(M_Sapi!$F$2:$F$501,$A88))</f>
      </c>
      <c r="J88" s="18">
        <f>IF($A88="","",SUMIFS(M_Sapi!$L$2:$L$501,M_Sapi!$F$2:$F$501,$A88))</f>
      </c>
      <c r="K88" s="15">
        <f>IF($A88="","",SUMIFS(Pakan_Keluar!$F$2:$F$10001,Pakan_Keluar!$B$2:$B$10001,$A88))</f>
      </c>
      <c r="L88" s="15">
        <f>IF($A88="","",SUMIFS(Operasional!$D$2:$D$3001,Operasional!$B$2:$B$3001,$A88))</f>
      </c>
      <c r="M88" s="15">
        <f>IF($A88="","",SUM(M_AsetTetap!$F$2:$F$51)*$H88)</f>
      </c>
      <c r="N88" s="15">
        <f>IF($A88="","",$K88+$L88+$M88)</f>
      </c>
    </row>
    <row r="89">
      <c r="A89" s="7"/>
      <c r="B89" s="7"/>
      <c r="C89" s="7"/>
      <c r="D89" s="11"/>
      <c r="E89" s="11"/>
      <c r="F89" s="13">
        <f>IF($A89="","",IF($E89="","Aktif","Tutup"))</f>
      </c>
      <c r="G89" s="18">
        <f>IF($A89="","",IF($D89="","",IF($E89="",TODAY()-$D89,$E89-$D89)))</f>
      </c>
      <c r="H89" s="19">
        <f>IF($A89="","",IFERROR($G89/30,0))</f>
      </c>
      <c r="I89" s="14">
        <f>IF($A89="","",COUNTIF(M_Sapi!$F$2:$F$501,$A89))</f>
      </c>
      <c r="J89" s="18">
        <f>IF($A89="","",SUMIFS(M_Sapi!$L$2:$L$501,M_Sapi!$F$2:$F$501,$A89))</f>
      </c>
      <c r="K89" s="15">
        <f>IF($A89="","",SUMIFS(Pakan_Keluar!$F$2:$F$10001,Pakan_Keluar!$B$2:$B$10001,$A89))</f>
      </c>
      <c r="L89" s="15">
        <f>IF($A89="","",SUMIFS(Operasional!$D$2:$D$3001,Operasional!$B$2:$B$3001,$A89))</f>
      </c>
      <c r="M89" s="15">
        <f>IF($A89="","",SUM(M_AsetTetap!$F$2:$F$51)*$H89)</f>
      </c>
      <c r="N89" s="15">
        <f>IF($A89="","",$K89+$L89+$M89)</f>
      </c>
    </row>
    <row r="90">
      <c r="A90" s="7"/>
      <c r="B90" s="7"/>
      <c r="C90" s="7"/>
      <c r="D90" s="11"/>
      <c r="E90" s="11"/>
      <c r="F90" s="13">
        <f>IF($A90="","",IF($E90="","Aktif","Tutup"))</f>
      </c>
      <c r="G90" s="18">
        <f>IF($A90="","",IF($D90="","",IF($E90="",TODAY()-$D90,$E90-$D90)))</f>
      </c>
      <c r="H90" s="19">
        <f>IF($A90="","",IFERROR($G90/30,0))</f>
      </c>
      <c r="I90" s="14">
        <f>IF($A90="","",COUNTIF(M_Sapi!$F$2:$F$501,$A90))</f>
      </c>
      <c r="J90" s="18">
        <f>IF($A90="","",SUMIFS(M_Sapi!$L$2:$L$501,M_Sapi!$F$2:$F$501,$A90))</f>
      </c>
      <c r="K90" s="15">
        <f>IF($A90="","",SUMIFS(Pakan_Keluar!$F$2:$F$10001,Pakan_Keluar!$B$2:$B$10001,$A90))</f>
      </c>
      <c r="L90" s="15">
        <f>IF($A90="","",SUMIFS(Operasional!$D$2:$D$3001,Operasional!$B$2:$B$3001,$A90))</f>
      </c>
      <c r="M90" s="15">
        <f>IF($A90="","",SUM(M_AsetTetap!$F$2:$F$51)*$H90)</f>
      </c>
      <c r="N90" s="15">
        <f>IF($A90="","",$K90+$L90+$M90)</f>
      </c>
    </row>
    <row r="91">
      <c r="A91" s="7"/>
      <c r="B91" s="7"/>
      <c r="C91" s="7"/>
      <c r="D91" s="11"/>
      <c r="E91" s="11"/>
      <c r="F91" s="13">
        <f>IF($A91="","",IF($E91="","Aktif","Tutup"))</f>
      </c>
      <c r="G91" s="18">
        <f>IF($A91="","",IF($D91="","",IF($E91="",TODAY()-$D91,$E91-$D91)))</f>
      </c>
      <c r="H91" s="19">
        <f>IF($A91="","",IFERROR($G91/30,0))</f>
      </c>
      <c r="I91" s="14">
        <f>IF($A91="","",COUNTIF(M_Sapi!$F$2:$F$501,$A91))</f>
      </c>
      <c r="J91" s="18">
        <f>IF($A91="","",SUMIFS(M_Sapi!$L$2:$L$501,M_Sapi!$F$2:$F$501,$A91))</f>
      </c>
      <c r="K91" s="15">
        <f>IF($A91="","",SUMIFS(Pakan_Keluar!$F$2:$F$10001,Pakan_Keluar!$B$2:$B$10001,$A91))</f>
      </c>
      <c r="L91" s="15">
        <f>IF($A91="","",SUMIFS(Operasional!$D$2:$D$3001,Operasional!$B$2:$B$3001,$A91))</f>
      </c>
      <c r="M91" s="15">
        <f>IF($A91="","",SUM(M_AsetTetap!$F$2:$F$51)*$H91)</f>
      </c>
      <c r="N91" s="15">
        <f>IF($A91="","",$K91+$L91+$M91)</f>
      </c>
    </row>
    <row r="92">
      <c r="A92" s="7"/>
      <c r="B92" s="7"/>
      <c r="C92" s="7"/>
      <c r="D92" s="11"/>
      <c r="E92" s="11"/>
      <c r="F92" s="13">
        <f>IF($A92="","",IF($E92="","Aktif","Tutup"))</f>
      </c>
      <c r="G92" s="18">
        <f>IF($A92="","",IF($D92="","",IF($E92="",TODAY()-$D92,$E92-$D92)))</f>
      </c>
      <c r="H92" s="19">
        <f>IF($A92="","",IFERROR($G92/30,0))</f>
      </c>
      <c r="I92" s="14">
        <f>IF($A92="","",COUNTIF(M_Sapi!$F$2:$F$501,$A92))</f>
      </c>
      <c r="J92" s="18">
        <f>IF($A92="","",SUMIFS(M_Sapi!$L$2:$L$501,M_Sapi!$F$2:$F$501,$A92))</f>
      </c>
      <c r="K92" s="15">
        <f>IF($A92="","",SUMIFS(Pakan_Keluar!$F$2:$F$10001,Pakan_Keluar!$B$2:$B$10001,$A92))</f>
      </c>
      <c r="L92" s="15">
        <f>IF($A92="","",SUMIFS(Operasional!$D$2:$D$3001,Operasional!$B$2:$B$3001,$A92))</f>
      </c>
      <c r="M92" s="15">
        <f>IF($A92="","",SUM(M_AsetTetap!$F$2:$F$51)*$H92)</f>
      </c>
      <c r="N92" s="15">
        <f>IF($A92="","",$K92+$L92+$M92)</f>
      </c>
    </row>
    <row r="93">
      <c r="A93" s="7"/>
      <c r="B93" s="7"/>
      <c r="C93" s="7"/>
      <c r="D93" s="11"/>
      <c r="E93" s="11"/>
      <c r="F93" s="13">
        <f>IF($A93="","",IF($E93="","Aktif","Tutup"))</f>
      </c>
      <c r="G93" s="18">
        <f>IF($A93="","",IF($D93="","",IF($E93="",TODAY()-$D93,$E93-$D93)))</f>
      </c>
      <c r="H93" s="19">
        <f>IF($A93="","",IFERROR($G93/30,0))</f>
      </c>
      <c r="I93" s="14">
        <f>IF($A93="","",COUNTIF(M_Sapi!$F$2:$F$501,$A93))</f>
      </c>
      <c r="J93" s="18">
        <f>IF($A93="","",SUMIFS(M_Sapi!$L$2:$L$501,M_Sapi!$F$2:$F$501,$A93))</f>
      </c>
      <c r="K93" s="15">
        <f>IF($A93="","",SUMIFS(Pakan_Keluar!$F$2:$F$10001,Pakan_Keluar!$B$2:$B$10001,$A93))</f>
      </c>
      <c r="L93" s="15">
        <f>IF($A93="","",SUMIFS(Operasional!$D$2:$D$3001,Operasional!$B$2:$B$3001,$A93))</f>
      </c>
      <c r="M93" s="15">
        <f>IF($A93="","",SUM(M_AsetTetap!$F$2:$F$51)*$H93)</f>
      </c>
      <c r="N93" s="15">
        <f>IF($A93="","",$K93+$L93+$M93)</f>
      </c>
    </row>
    <row r="94">
      <c r="A94" s="7"/>
      <c r="B94" s="7"/>
      <c r="C94" s="7"/>
      <c r="D94" s="11"/>
      <c r="E94" s="11"/>
      <c r="F94" s="13">
        <f>IF($A94="","",IF($E94="","Aktif","Tutup"))</f>
      </c>
      <c r="G94" s="18">
        <f>IF($A94="","",IF($D94="","",IF($E94="",TODAY()-$D94,$E94-$D94)))</f>
      </c>
      <c r="H94" s="19">
        <f>IF($A94="","",IFERROR($G94/30,0))</f>
      </c>
      <c r="I94" s="14">
        <f>IF($A94="","",COUNTIF(M_Sapi!$F$2:$F$501,$A94))</f>
      </c>
      <c r="J94" s="18">
        <f>IF($A94="","",SUMIFS(M_Sapi!$L$2:$L$501,M_Sapi!$F$2:$F$501,$A94))</f>
      </c>
      <c r="K94" s="15">
        <f>IF($A94="","",SUMIFS(Pakan_Keluar!$F$2:$F$10001,Pakan_Keluar!$B$2:$B$10001,$A94))</f>
      </c>
      <c r="L94" s="15">
        <f>IF($A94="","",SUMIFS(Operasional!$D$2:$D$3001,Operasional!$B$2:$B$3001,$A94))</f>
      </c>
      <c r="M94" s="15">
        <f>IF($A94="","",SUM(M_AsetTetap!$F$2:$F$51)*$H94)</f>
      </c>
      <c r="N94" s="15">
        <f>IF($A94="","",$K94+$L94+$M94)</f>
      </c>
    </row>
    <row r="95">
      <c r="A95" s="7"/>
      <c r="B95" s="7"/>
      <c r="C95" s="7"/>
      <c r="D95" s="11"/>
      <c r="E95" s="11"/>
      <c r="F95" s="13">
        <f>IF($A95="","",IF($E95="","Aktif","Tutup"))</f>
      </c>
      <c r="G95" s="18">
        <f>IF($A95="","",IF($D95="","",IF($E95="",TODAY()-$D95,$E95-$D95)))</f>
      </c>
      <c r="H95" s="19">
        <f>IF($A95="","",IFERROR($G95/30,0))</f>
      </c>
      <c r="I95" s="14">
        <f>IF($A95="","",COUNTIF(M_Sapi!$F$2:$F$501,$A95))</f>
      </c>
      <c r="J95" s="18">
        <f>IF($A95="","",SUMIFS(M_Sapi!$L$2:$L$501,M_Sapi!$F$2:$F$501,$A95))</f>
      </c>
      <c r="K95" s="15">
        <f>IF($A95="","",SUMIFS(Pakan_Keluar!$F$2:$F$10001,Pakan_Keluar!$B$2:$B$10001,$A95))</f>
      </c>
      <c r="L95" s="15">
        <f>IF($A95="","",SUMIFS(Operasional!$D$2:$D$3001,Operasional!$B$2:$B$3001,$A95))</f>
      </c>
      <c r="M95" s="15">
        <f>IF($A95="","",SUM(M_AsetTetap!$F$2:$F$51)*$H95)</f>
      </c>
      <c r="N95" s="15">
        <f>IF($A95="","",$K95+$L95+$M95)</f>
      </c>
    </row>
    <row r="96">
      <c r="A96" s="7"/>
      <c r="B96" s="7"/>
      <c r="C96" s="7"/>
      <c r="D96" s="11"/>
      <c r="E96" s="11"/>
      <c r="F96" s="13">
        <f>IF($A96="","",IF($E96="","Aktif","Tutup"))</f>
      </c>
      <c r="G96" s="18">
        <f>IF($A96="","",IF($D96="","",IF($E96="",TODAY()-$D96,$E96-$D96)))</f>
      </c>
      <c r="H96" s="19">
        <f>IF($A96="","",IFERROR($G96/30,0))</f>
      </c>
      <c r="I96" s="14">
        <f>IF($A96="","",COUNTIF(M_Sapi!$F$2:$F$501,$A96))</f>
      </c>
      <c r="J96" s="18">
        <f>IF($A96="","",SUMIFS(M_Sapi!$L$2:$L$501,M_Sapi!$F$2:$F$501,$A96))</f>
      </c>
      <c r="K96" s="15">
        <f>IF($A96="","",SUMIFS(Pakan_Keluar!$F$2:$F$10001,Pakan_Keluar!$B$2:$B$10001,$A96))</f>
      </c>
      <c r="L96" s="15">
        <f>IF($A96="","",SUMIFS(Operasional!$D$2:$D$3001,Operasional!$B$2:$B$3001,$A96))</f>
      </c>
      <c r="M96" s="15">
        <f>IF($A96="","",SUM(M_AsetTetap!$F$2:$F$51)*$H96)</f>
      </c>
      <c r="N96" s="15">
        <f>IF($A96="","",$K96+$L96+$M96)</f>
      </c>
    </row>
    <row r="97">
      <c r="A97" s="7"/>
      <c r="B97" s="7"/>
      <c r="C97" s="7"/>
      <c r="D97" s="11"/>
      <c r="E97" s="11"/>
      <c r="F97" s="13">
        <f>IF($A97="","",IF($E97="","Aktif","Tutup"))</f>
      </c>
      <c r="G97" s="18">
        <f>IF($A97="","",IF($D97="","",IF($E97="",TODAY()-$D97,$E97-$D97)))</f>
      </c>
      <c r="H97" s="19">
        <f>IF($A97="","",IFERROR($G97/30,0))</f>
      </c>
      <c r="I97" s="14">
        <f>IF($A97="","",COUNTIF(M_Sapi!$F$2:$F$501,$A97))</f>
      </c>
      <c r="J97" s="18">
        <f>IF($A97="","",SUMIFS(M_Sapi!$L$2:$L$501,M_Sapi!$F$2:$F$501,$A97))</f>
      </c>
      <c r="K97" s="15">
        <f>IF($A97="","",SUMIFS(Pakan_Keluar!$F$2:$F$10001,Pakan_Keluar!$B$2:$B$10001,$A97))</f>
      </c>
      <c r="L97" s="15">
        <f>IF($A97="","",SUMIFS(Operasional!$D$2:$D$3001,Operasional!$B$2:$B$3001,$A97))</f>
      </c>
      <c r="M97" s="15">
        <f>IF($A97="","",SUM(M_AsetTetap!$F$2:$F$51)*$H97)</f>
      </c>
      <c r="N97" s="15">
        <f>IF($A97="","",$K97+$L97+$M97)</f>
      </c>
    </row>
    <row r="98">
      <c r="A98" s="7"/>
      <c r="B98" s="7"/>
      <c r="C98" s="7"/>
      <c r="D98" s="11"/>
      <c r="E98" s="11"/>
      <c r="F98" s="13">
        <f>IF($A98="","",IF($E98="","Aktif","Tutup"))</f>
      </c>
      <c r="G98" s="18">
        <f>IF($A98="","",IF($D98="","",IF($E98="",TODAY()-$D98,$E98-$D98)))</f>
      </c>
      <c r="H98" s="19">
        <f>IF($A98="","",IFERROR($G98/30,0))</f>
      </c>
      <c r="I98" s="14">
        <f>IF($A98="","",COUNTIF(M_Sapi!$F$2:$F$501,$A98))</f>
      </c>
      <c r="J98" s="18">
        <f>IF($A98="","",SUMIFS(M_Sapi!$L$2:$L$501,M_Sapi!$F$2:$F$501,$A98))</f>
      </c>
      <c r="K98" s="15">
        <f>IF($A98="","",SUMIFS(Pakan_Keluar!$F$2:$F$10001,Pakan_Keluar!$B$2:$B$10001,$A98))</f>
      </c>
      <c r="L98" s="15">
        <f>IF($A98="","",SUMIFS(Operasional!$D$2:$D$3001,Operasional!$B$2:$B$3001,$A98))</f>
      </c>
      <c r="M98" s="15">
        <f>IF($A98="","",SUM(M_AsetTetap!$F$2:$F$51)*$H98)</f>
      </c>
      <c r="N98" s="15">
        <f>IF($A98="","",$K98+$L98+$M98)</f>
      </c>
    </row>
    <row r="99">
      <c r="A99" s="7"/>
      <c r="B99" s="7"/>
      <c r="C99" s="7"/>
      <c r="D99" s="11"/>
      <c r="E99" s="11"/>
      <c r="F99" s="13">
        <f>IF($A99="","",IF($E99="","Aktif","Tutup"))</f>
      </c>
      <c r="G99" s="18">
        <f>IF($A99="","",IF($D99="","",IF($E99="",TODAY()-$D99,$E99-$D99)))</f>
      </c>
      <c r="H99" s="19">
        <f>IF($A99="","",IFERROR($G99/30,0))</f>
      </c>
      <c r="I99" s="14">
        <f>IF($A99="","",COUNTIF(M_Sapi!$F$2:$F$501,$A99))</f>
      </c>
      <c r="J99" s="18">
        <f>IF($A99="","",SUMIFS(M_Sapi!$L$2:$L$501,M_Sapi!$F$2:$F$501,$A99))</f>
      </c>
      <c r="K99" s="15">
        <f>IF($A99="","",SUMIFS(Pakan_Keluar!$F$2:$F$10001,Pakan_Keluar!$B$2:$B$10001,$A99))</f>
      </c>
      <c r="L99" s="15">
        <f>IF($A99="","",SUMIFS(Operasional!$D$2:$D$3001,Operasional!$B$2:$B$3001,$A99))</f>
      </c>
      <c r="M99" s="15">
        <f>IF($A99="","",SUM(M_AsetTetap!$F$2:$F$51)*$H99)</f>
      </c>
      <c r="N99" s="15">
        <f>IF($A99="","",$K99+$L99+$M99)</f>
      </c>
    </row>
    <row r="100">
      <c r="A100" s="7"/>
      <c r="B100" s="7"/>
      <c r="C100" s="7"/>
      <c r="D100" s="11"/>
      <c r="E100" s="11"/>
      <c r="F100" s="13">
        <f>IF($A100="","",IF($E100="","Aktif","Tutup"))</f>
      </c>
      <c r="G100" s="18">
        <f>IF($A100="","",IF($D100="","",IF($E100="",TODAY()-$D100,$E100-$D100)))</f>
      </c>
      <c r="H100" s="19">
        <f>IF($A100="","",IFERROR($G100/30,0))</f>
      </c>
      <c r="I100" s="14">
        <f>IF($A100="","",COUNTIF(M_Sapi!$F$2:$F$501,$A100))</f>
      </c>
      <c r="J100" s="18">
        <f>IF($A100="","",SUMIFS(M_Sapi!$L$2:$L$501,M_Sapi!$F$2:$F$501,$A100))</f>
      </c>
      <c r="K100" s="15">
        <f>IF($A100="","",SUMIFS(Pakan_Keluar!$F$2:$F$10001,Pakan_Keluar!$B$2:$B$10001,$A100))</f>
      </c>
      <c r="L100" s="15">
        <f>IF($A100="","",SUMIFS(Operasional!$D$2:$D$3001,Operasional!$B$2:$B$3001,$A100))</f>
      </c>
      <c r="M100" s="15">
        <f>IF($A100="","",SUM(M_AsetTetap!$F$2:$F$51)*$H100)</f>
      </c>
      <c r="N100" s="15">
        <f>IF($A100="","",$K100+$L100+$M100)</f>
      </c>
    </row>
    <row r="101">
      <c r="A101" s="7"/>
      <c r="B101" s="7"/>
      <c r="C101" s="7"/>
      <c r="D101" s="11"/>
      <c r="E101" s="11"/>
      <c r="F101" s="13">
        <f>IF($A101="","",IF($E101="","Aktif","Tutup"))</f>
      </c>
      <c r="G101" s="18">
        <f>IF($A101="","",IF($D101="","",IF($E101="",TODAY()-$D101,$E101-$D101)))</f>
      </c>
      <c r="H101" s="19">
        <f>IF($A101="","",IFERROR($G101/30,0))</f>
      </c>
      <c r="I101" s="14">
        <f>IF($A101="","",COUNTIF(M_Sapi!$F$2:$F$501,$A101))</f>
      </c>
      <c r="J101" s="18">
        <f>IF($A101="","",SUMIFS(M_Sapi!$L$2:$L$501,M_Sapi!$F$2:$F$501,$A101))</f>
      </c>
      <c r="K101" s="15">
        <f>IF($A101="","",SUMIFS(Pakan_Keluar!$F$2:$F$10001,Pakan_Keluar!$B$2:$B$10001,$A101))</f>
      </c>
      <c r="L101" s="15">
        <f>IF($A101="","",SUMIFS(Operasional!$D$2:$D$3001,Operasional!$B$2:$B$3001,$A101))</f>
      </c>
      <c r="M101" s="15">
        <f>IF($A101="","",SUM(M_AsetTetap!$F$2:$F$51)*$H101)</f>
      </c>
      <c r="N101" s="15">
        <f>IF($A101="","",$K101+$L101+$M101)</f>
      </c>
    </row>
    <row r="102">
      <c r="A102" s="7"/>
      <c r="B102" s="7"/>
      <c r="C102" s="7"/>
      <c r="D102" s="11"/>
      <c r="E102" s="11"/>
      <c r="F102" s="13">
        <f>IF($A102="","",IF($E102="","Aktif","Tutup"))</f>
      </c>
      <c r="G102" s="18">
        <f>IF($A102="","",IF($D102="","",IF($E102="",TODAY()-$D102,$E102-$D102)))</f>
      </c>
      <c r="H102" s="19">
        <f>IF($A102="","",IFERROR($G102/30,0))</f>
      </c>
      <c r="I102" s="14">
        <f>IF($A102="","",COUNTIF(M_Sapi!$F$2:$F$501,$A102))</f>
      </c>
      <c r="J102" s="18">
        <f>IF($A102="","",SUMIFS(M_Sapi!$L$2:$L$501,M_Sapi!$F$2:$F$501,$A102))</f>
      </c>
      <c r="K102" s="15">
        <f>IF($A102="","",SUMIFS(Pakan_Keluar!$F$2:$F$10001,Pakan_Keluar!$B$2:$B$10001,$A102))</f>
      </c>
      <c r="L102" s="15">
        <f>IF($A102="","",SUMIFS(Operasional!$D$2:$D$3001,Operasional!$B$2:$B$3001,$A102))</f>
      </c>
      <c r="M102" s="15">
        <f>IF($A102="","",SUM(M_AsetTetap!$F$2:$F$51)*$H102)</f>
      </c>
      <c r="N102" s="15">
        <f>IF($A102="","",$K102+$L102+$M102)</f>
      </c>
    </row>
    <row r="103">
      <c r="A103" s="7"/>
      <c r="B103" s="7"/>
      <c r="C103" s="7"/>
      <c r="D103" s="11"/>
      <c r="E103" s="11"/>
      <c r="F103" s="13">
        <f>IF($A103="","",IF($E103="","Aktif","Tutup"))</f>
      </c>
      <c r="G103" s="18">
        <f>IF($A103="","",IF($D103="","",IF($E103="",TODAY()-$D103,$E103-$D103)))</f>
      </c>
      <c r="H103" s="19">
        <f>IF($A103="","",IFERROR($G103/30,0))</f>
      </c>
      <c r="I103" s="14">
        <f>IF($A103="","",COUNTIF(M_Sapi!$F$2:$F$501,$A103))</f>
      </c>
      <c r="J103" s="18">
        <f>IF($A103="","",SUMIFS(M_Sapi!$L$2:$L$501,M_Sapi!$F$2:$F$501,$A103))</f>
      </c>
      <c r="K103" s="15">
        <f>IF($A103="","",SUMIFS(Pakan_Keluar!$F$2:$F$10001,Pakan_Keluar!$B$2:$B$10001,$A103))</f>
      </c>
      <c r="L103" s="15">
        <f>IF($A103="","",SUMIFS(Operasional!$D$2:$D$3001,Operasional!$B$2:$B$3001,$A103))</f>
      </c>
      <c r="M103" s="15">
        <f>IF($A103="","",SUM(M_AsetTetap!$F$2:$F$51)*$H103)</f>
      </c>
      <c r="N103" s="15">
        <f>IF($A103="","",$K103+$L103+$M103)</f>
      </c>
    </row>
    <row r="104">
      <c r="A104" s="7"/>
      <c r="B104" s="7"/>
      <c r="C104" s="7"/>
      <c r="D104" s="11"/>
      <c r="E104" s="11"/>
      <c r="F104" s="13">
        <f>IF($A104="","",IF($E104="","Aktif","Tutup"))</f>
      </c>
      <c r="G104" s="18">
        <f>IF($A104="","",IF($D104="","",IF($E104="",TODAY()-$D104,$E104-$D104)))</f>
      </c>
      <c r="H104" s="19">
        <f>IF($A104="","",IFERROR($G104/30,0))</f>
      </c>
      <c r="I104" s="14">
        <f>IF($A104="","",COUNTIF(M_Sapi!$F$2:$F$501,$A104))</f>
      </c>
      <c r="J104" s="18">
        <f>IF($A104="","",SUMIFS(M_Sapi!$L$2:$L$501,M_Sapi!$F$2:$F$501,$A104))</f>
      </c>
      <c r="K104" s="15">
        <f>IF($A104="","",SUMIFS(Pakan_Keluar!$F$2:$F$10001,Pakan_Keluar!$B$2:$B$10001,$A104))</f>
      </c>
      <c r="L104" s="15">
        <f>IF($A104="","",SUMIFS(Operasional!$D$2:$D$3001,Operasional!$B$2:$B$3001,$A104))</f>
      </c>
      <c r="M104" s="15">
        <f>IF($A104="","",SUM(M_AsetTetap!$F$2:$F$51)*$H104)</f>
      </c>
      <c r="N104" s="15">
        <f>IF($A104="","",$K104+$L104+$M104)</f>
      </c>
    </row>
    <row r="105">
      <c r="A105" s="7"/>
      <c r="B105" s="7"/>
      <c r="C105" s="7"/>
      <c r="D105" s="11"/>
      <c r="E105" s="11"/>
      <c r="F105" s="13">
        <f>IF($A105="","",IF($E105="","Aktif","Tutup"))</f>
      </c>
      <c r="G105" s="18">
        <f>IF($A105="","",IF($D105="","",IF($E105="",TODAY()-$D105,$E105-$D105)))</f>
      </c>
      <c r="H105" s="19">
        <f>IF($A105="","",IFERROR($G105/30,0))</f>
      </c>
      <c r="I105" s="14">
        <f>IF($A105="","",COUNTIF(M_Sapi!$F$2:$F$501,$A105))</f>
      </c>
      <c r="J105" s="18">
        <f>IF($A105="","",SUMIFS(M_Sapi!$L$2:$L$501,M_Sapi!$F$2:$F$501,$A105))</f>
      </c>
      <c r="K105" s="15">
        <f>IF($A105="","",SUMIFS(Pakan_Keluar!$F$2:$F$10001,Pakan_Keluar!$B$2:$B$10001,$A105))</f>
      </c>
      <c r="L105" s="15">
        <f>IF($A105="","",SUMIFS(Operasional!$D$2:$D$3001,Operasional!$B$2:$B$3001,$A105))</f>
      </c>
      <c r="M105" s="15">
        <f>IF($A105="","",SUM(M_AsetTetap!$F$2:$F$51)*$H105)</f>
      </c>
      <c r="N105" s="15">
        <f>IF($A105="","",$K105+$L105+$M105)</f>
      </c>
    </row>
    <row r="106">
      <c r="A106" s="7"/>
      <c r="B106" s="7"/>
      <c r="C106" s="7"/>
      <c r="D106" s="11"/>
      <c r="E106" s="11"/>
      <c r="F106" s="13">
        <f>IF($A106="","",IF($E106="","Aktif","Tutup"))</f>
      </c>
      <c r="G106" s="18">
        <f>IF($A106="","",IF($D106="","",IF($E106="",TODAY()-$D106,$E106-$D106)))</f>
      </c>
      <c r="H106" s="19">
        <f>IF($A106="","",IFERROR($G106/30,0))</f>
      </c>
      <c r="I106" s="14">
        <f>IF($A106="","",COUNTIF(M_Sapi!$F$2:$F$501,$A106))</f>
      </c>
      <c r="J106" s="18">
        <f>IF($A106="","",SUMIFS(M_Sapi!$L$2:$L$501,M_Sapi!$F$2:$F$501,$A106))</f>
      </c>
      <c r="K106" s="15">
        <f>IF($A106="","",SUMIFS(Pakan_Keluar!$F$2:$F$10001,Pakan_Keluar!$B$2:$B$10001,$A106))</f>
      </c>
      <c r="L106" s="15">
        <f>IF($A106="","",SUMIFS(Operasional!$D$2:$D$3001,Operasional!$B$2:$B$3001,$A106))</f>
      </c>
      <c r="M106" s="15">
        <f>IF($A106="","",SUM(M_AsetTetap!$F$2:$F$51)*$H106)</f>
      </c>
      <c r="N106" s="15">
        <f>IF($A106="","",$K106+$L106+$M106)</f>
      </c>
    </row>
    <row r="107">
      <c r="A107" s="7"/>
      <c r="B107" s="7"/>
      <c r="C107" s="7"/>
      <c r="D107" s="11"/>
      <c r="E107" s="11"/>
      <c r="F107" s="13">
        <f>IF($A107="","",IF($E107="","Aktif","Tutup"))</f>
      </c>
      <c r="G107" s="18">
        <f>IF($A107="","",IF($D107="","",IF($E107="",TODAY()-$D107,$E107-$D107)))</f>
      </c>
      <c r="H107" s="19">
        <f>IF($A107="","",IFERROR($G107/30,0))</f>
      </c>
      <c r="I107" s="14">
        <f>IF($A107="","",COUNTIF(M_Sapi!$F$2:$F$501,$A107))</f>
      </c>
      <c r="J107" s="18">
        <f>IF($A107="","",SUMIFS(M_Sapi!$L$2:$L$501,M_Sapi!$F$2:$F$501,$A107))</f>
      </c>
      <c r="K107" s="15">
        <f>IF($A107="","",SUMIFS(Pakan_Keluar!$F$2:$F$10001,Pakan_Keluar!$B$2:$B$10001,$A107))</f>
      </c>
      <c r="L107" s="15">
        <f>IF($A107="","",SUMIFS(Operasional!$D$2:$D$3001,Operasional!$B$2:$B$3001,$A107))</f>
      </c>
      <c r="M107" s="15">
        <f>IF($A107="","",SUM(M_AsetTetap!$F$2:$F$51)*$H107)</f>
      </c>
      <c r="N107" s="15">
        <f>IF($A107="","",$K107+$L107+$M107)</f>
      </c>
    </row>
    <row r="108">
      <c r="A108" s="7"/>
      <c r="B108" s="7"/>
      <c r="C108" s="7"/>
      <c r="D108" s="11"/>
      <c r="E108" s="11"/>
      <c r="F108" s="13">
        <f>IF($A108="","",IF($E108="","Aktif","Tutup"))</f>
      </c>
      <c r="G108" s="18">
        <f>IF($A108="","",IF($D108="","",IF($E108="",TODAY()-$D108,$E108-$D108)))</f>
      </c>
      <c r="H108" s="19">
        <f>IF($A108="","",IFERROR($G108/30,0))</f>
      </c>
      <c r="I108" s="14">
        <f>IF($A108="","",COUNTIF(M_Sapi!$F$2:$F$501,$A108))</f>
      </c>
      <c r="J108" s="18">
        <f>IF($A108="","",SUMIFS(M_Sapi!$L$2:$L$501,M_Sapi!$F$2:$F$501,$A108))</f>
      </c>
      <c r="K108" s="15">
        <f>IF($A108="","",SUMIFS(Pakan_Keluar!$F$2:$F$10001,Pakan_Keluar!$B$2:$B$10001,$A108))</f>
      </c>
      <c r="L108" s="15">
        <f>IF($A108="","",SUMIFS(Operasional!$D$2:$D$3001,Operasional!$B$2:$B$3001,$A108))</f>
      </c>
      <c r="M108" s="15">
        <f>IF($A108="","",SUM(M_AsetTetap!$F$2:$F$51)*$H108)</f>
      </c>
      <c r="N108" s="15">
        <f>IF($A108="","",$K108+$L108+$M108)</f>
      </c>
    </row>
    <row r="109">
      <c r="A109" s="7"/>
      <c r="B109" s="7"/>
      <c r="C109" s="7"/>
      <c r="D109" s="11"/>
      <c r="E109" s="11"/>
      <c r="F109" s="13">
        <f>IF($A109="","",IF($E109="","Aktif","Tutup"))</f>
      </c>
      <c r="G109" s="18">
        <f>IF($A109="","",IF($D109="","",IF($E109="",TODAY()-$D109,$E109-$D109)))</f>
      </c>
      <c r="H109" s="19">
        <f>IF($A109="","",IFERROR($G109/30,0))</f>
      </c>
      <c r="I109" s="14">
        <f>IF($A109="","",COUNTIF(M_Sapi!$F$2:$F$501,$A109))</f>
      </c>
      <c r="J109" s="18">
        <f>IF($A109="","",SUMIFS(M_Sapi!$L$2:$L$501,M_Sapi!$F$2:$F$501,$A109))</f>
      </c>
      <c r="K109" s="15">
        <f>IF($A109="","",SUMIFS(Pakan_Keluar!$F$2:$F$10001,Pakan_Keluar!$B$2:$B$10001,$A109))</f>
      </c>
      <c r="L109" s="15">
        <f>IF($A109="","",SUMIFS(Operasional!$D$2:$D$3001,Operasional!$B$2:$B$3001,$A109))</f>
      </c>
      <c r="M109" s="15">
        <f>IF($A109="","",SUM(M_AsetTetap!$F$2:$F$51)*$H109)</f>
      </c>
      <c r="N109" s="15">
        <f>IF($A109="","",$K109+$L109+$M109)</f>
      </c>
    </row>
    <row r="110">
      <c r="A110" s="7"/>
      <c r="B110" s="7"/>
      <c r="C110" s="7"/>
      <c r="D110" s="11"/>
      <c r="E110" s="11"/>
      <c r="F110" s="13">
        <f>IF($A110="","",IF($E110="","Aktif","Tutup"))</f>
      </c>
      <c r="G110" s="18">
        <f>IF($A110="","",IF($D110="","",IF($E110="",TODAY()-$D110,$E110-$D110)))</f>
      </c>
      <c r="H110" s="19">
        <f>IF($A110="","",IFERROR($G110/30,0))</f>
      </c>
      <c r="I110" s="14">
        <f>IF($A110="","",COUNTIF(M_Sapi!$F$2:$F$501,$A110))</f>
      </c>
      <c r="J110" s="18">
        <f>IF($A110="","",SUMIFS(M_Sapi!$L$2:$L$501,M_Sapi!$F$2:$F$501,$A110))</f>
      </c>
      <c r="K110" s="15">
        <f>IF($A110="","",SUMIFS(Pakan_Keluar!$F$2:$F$10001,Pakan_Keluar!$B$2:$B$10001,$A110))</f>
      </c>
      <c r="L110" s="15">
        <f>IF($A110="","",SUMIFS(Operasional!$D$2:$D$3001,Operasional!$B$2:$B$3001,$A110))</f>
      </c>
      <c r="M110" s="15">
        <f>IF($A110="","",SUM(M_AsetTetap!$F$2:$F$51)*$H110)</f>
      </c>
      <c r="N110" s="15">
        <f>IF($A110="","",$K110+$L110+$M110)</f>
      </c>
    </row>
    <row r="111">
      <c r="A111" s="7"/>
      <c r="B111" s="7"/>
      <c r="C111" s="7"/>
      <c r="D111" s="11"/>
      <c r="E111" s="11"/>
      <c r="F111" s="13">
        <f>IF($A111="","",IF($E111="","Aktif","Tutup"))</f>
      </c>
      <c r="G111" s="18">
        <f>IF($A111="","",IF($D111="","",IF($E111="",TODAY()-$D111,$E111-$D111)))</f>
      </c>
      <c r="H111" s="19">
        <f>IF($A111="","",IFERROR($G111/30,0))</f>
      </c>
      <c r="I111" s="14">
        <f>IF($A111="","",COUNTIF(M_Sapi!$F$2:$F$501,$A111))</f>
      </c>
      <c r="J111" s="18">
        <f>IF($A111="","",SUMIFS(M_Sapi!$L$2:$L$501,M_Sapi!$F$2:$F$501,$A111))</f>
      </c>
      <c r="K111" s="15">
        <f>IF($A111="","",SUMIFS(Pakan_Keluar!$F$2:$F$10001,Pakan_Keluar!$B$2:$B$10001,$A111))</f>
      </c>
      <c r="L111" s="15">
        <f>IF($A111="","",SUMIFS(Operasional!$D$2:$D$3001,Operasional!$B$2:$B$3001,$A111))</f>
      </c>
      <c r="M111" s="15">
        <f>IF($A111="","",SUM(M_AsetTetap!$F$2:$F$51)*$H111)</f>
      </c>
      <c r="N111" s="15">
        <f>IF($A111="","",$K111+$L111+$M111)</f>
      </c>
    </row>
    <row r="112">
      <c r="A112" s="7"/>
      <c r="B112" s="7"/>
      <c r="C112" s="7"/>
      <c r="D112" s="11"/>
      <c r="E112" s="11"/>
      <c r="F112" s="13">
        <f>IF($A112="","",IF($E112="","Aktif","Tutup"))</f>
      </c>
      <c r="G112" s="18">
        <f>IF($A112="","",IF($D112="","",IF($E112="",TODAY()-$D112,$E112-$D112)))</f>
      </c>
      <c r="H112" s="19">
        <f>IF($A112="","",IFERROR($G112/30,0))</f>
      </c>
      <c r="I112" s="14">
        <f>IF($A112="","",COUNTIF(M_Sapi!$F$2:$F$501,$A112))</f>
      </c>
      <c r="J112" s="18">
        <f>IF($A112="","",SUMIFS(M_Sapi!$L$2:$L$501,M_Sapi!$F$2:$F$501,$A112))</f>
      </c>
      <c r="K112" s="15">
        <f>IF($A112="","",SUMIFS(Pakan_Keluar!$F$2:$F$10001,Pakan_Keluar!$B$2:$B$10001,$A112))</f>
      </c>
      <c r="L112" s="15">
        <f>IF($A112="","",SUMIFS(Operasional!$D$2:$D$3001,Operasional!$B$2:$B$3001,$A112))</f>
      </c>
      <c r="M112" s="15">
        <f>IF($A112="","",SUM(M_AsetTetap!$F$2:$F$51)*$H112)</f>
      </c>
      <c r="N112" s="15">
        <f>IF($A112="","",$K112+$L112+$M112)</f>
      </c>
    </row>
    <row r="113">
      <c r="A113" s="7"/>
      <c r="B113" s="7"/>
      <c r="C113" s="7"/>
      <c r="D113" s="11"/>
      <c r="E113" s="11"/>
      <c r="F113" s="13">
        <f>IF($A113="","",IF($E113="","Aktif","Tutup"))</f>
      </c>
      <c r="G113" s="18">
        <f>IF($A113="","",IF($D113="","",IF($E113="",TODAY()-$D113,$E113-$D113)))</f>
      </c>
      <c r="H113" s="19">
        <f>IF($A113="","",IFERROR($G113/30,0))</f>
      </c>
      <c r="I113" s="14">
        <f>IF($A113="","",COUNTIF(M_Sapi!$F$2:$F$501,$A113))</f>
      </c>
      <c r="J113" s="18">
        <f>IF($A113="","",SUMIFS(M_Sapi!$L$2:$L$501,M_Sapi!$F$2:$F$501,$A113))</f>
      </c>
      <c r="K113" s="15">
        <f>IF($A113="","",SUMIFS(Pakan_Keluar!$F$2:$F$10001,Pakan_Keluar!$B$2:$B$10001,$A113))</f>
      </c>
      <c r="L113" s="15">
        <f>IF($A113="","",SUMIFS(Operasional!$D$2:$D$3001,Operasional!$B$2:$B$3001,$A113))</f>
      </c>
      <c r="M113" s="15">
        <f>IF($A113="","",SUM(M_AsetTetap!$F$2:$F$51)*$H113)</f>
      </c>
      <c r="N113" s="15">
        <f>IF($A113="","",$K113+$L113+$M113)</f>
      </c>
    </row>
    <row r="114">
      <c r="A114" s="7"/>
      <c r="B114" s="7"/>
      <c r="C114" s="7"/>
      <c r="D114" s="11"/>
      <c r="E114" s="11"/>
      <c r="F114" s="13">
        <f>IF($A114="","",IF($E114="","Aktif","Tutup"))</f>
      </c>
      <c r="G114" s="18">
        <f>IF($A114="","",IF($D114="","",IF($E114="",TODAY()-$D114,$E114-$D114)))</f>
      </c>
      <c r="H114" s="19">
        <f>IF($A114="","",IFERROR($G114/30,0))</f>
      </c>
      <c r="I114" s="14">
        <f>IF($A114="","",COUNTIF(M_Sapi!$F$2:$F$501,$A114))</f>
      </c>
      <c r="J114" s="18">
        <f>IF($A114="","",SUMIFS(M_Sapi!$L$2:$L$501,M_Sapi!$F$2:$F$501,$A114))</f>
      </c>
      <c r="K114" s="15">
        <f>IF($A114="","",SUMIFS(Pakan_Keluar!$F$2:$F$10001,Pakan_Keluar!$B$2:$B$10001,$A114))</f>
      </c>
      <c r="L114" s="15">
        <f>IF($A114="","",SUMIFS(Operasional!$D$2:$D$3001,Operasional!$B$2:$B$3001,$A114))</f>
      </c>
      <c r="M114" s="15">
        <f>IF($A114="","",SUM(M_AsetTetap!$F$2:$F$51)*$H114)</f>
      </c>
      <c r="N114" s="15">
        <f>IF($A114="","",$K114+$L114+$M114)</f>
      </c>
    </row>
    <row r="115">
      <c r="A115" s="7"/>
      <c r="B115" s="7"/>
      <c r="C115" s="7"/>
      <c r="D115" s="11"/>
      <c r="E115" s="11"/>
      <c r="F115" s="13">
        <f>IF($A115="","",IF($E115="","Aktif","Tutup"))</f>
      </c>
      <c r="G115" s="18">
        <f>IF($A115="","",IF($D115="","",IF($E115="",TODAY()-$D115,$E115-$D115)))</f>
      </c>
      <c r="H115" s="19">
        <f>IF($A115="","",IFERROR($G115/30,0))</f>
      </c>
      <c r="I115" s="14">
        <f>IF($A115="","",COUNTIF(M_Sapi!$F$2:$F$501,$A115))</f>
      </c>
      <c r="J115" s="18">
        <f>IF($A115="","",SUMIFS(M_Sapi!$L$2:$L$501,M_Sapi!$F$2:$F$501,$A115))</f>
      </c>
      <c r="K115" s="15">
        <f>IF($A115="","",SUMIFS(Pakan_Keluar!$F$2:$F$10001,Pakan_Keluar!$B$2:$B$10001,$A115))</f>
      </c>
      <c r="L115" s="15">
        <f>IF($A115="","",SUMIFS(Operasional!$D$2:$D$3001,Operasional!$B$2:$B$3001,$A115))</f>
      </c>
      <c r="M115" s="15">
        <f>IF($A115="","",SUM(M_AsetTetap!$F$2:$F$51)*$H115)</f>
      </c>
      <c r="N115" s="15">
        <f>IF($A115="","",$K115+$L115+$M115)</f>
      </c>
    </row>
    <row r="116">
      <c r="A116" s="7"/>
      <c r="B116" s="7"/>
      <c r="C116" s="7"/>
      <c r="D116" s="11"/>
      <c r="E116" s="11"/>
      <c r="F116" s="13">
        <f>IF($A116="","",IF($E116="","Aktif","Tutup"))</f>
      </c>
      <c r="G116" s="18">
        <f>IF($A116="","",IF($D116="","",IF($E116="",TODAY()-$D116,$E116-$D116)))</f>
      </c>
      <c r="H116" s="19">
        <f>IF($A116="","",IFERROR($G116/30,0))</f>
      </c>
      <c r="I116" s="14">
        <f>IF($A116="","",COUNTIF(M_Sapi!$F$2:$F$501,$A116))</f>
      </c>
      <c r="J116" s="18">
        <f>IF($A116="","",SUMIFS(M_Sapi!$L$2:$L$501,M_Sapi!$F$2:$F$501,$A116))</f>
      </c>
      <c r="K116" s="15">
        <f>IF($A116="","",SUMIFS(Pakan_Keluar!$F$2:$F$10001,Pakan_Keluar!$B$2:$B$10001,$A116))</f>
      </c>
      <c r="L116" s="15">
        <f>IF($A116="","",SUMIFS(Operasional!$D$2:$D$3001,Operasional!$B$2:$B$3001,$A116))</f>
      </c>
      <c r="M116" s="15">
        <f>IF($A116="","",SUM(M_AsetTetap!$F$2:$F$51)*$H116)</f>
      </c>
      <c r="N116" s="15">
        <f>IF($A116="","",$K116+$L116+$M116)</f>
      </c>
    </row>
    <row r="117">
      <c r="A117" s="7"/>
      <c r="B117" s="7"/>
      <c r="C117" s="7"/>
      <c r="D117" s="11"/>
      <c r="E117" s="11"/>
      <c r="F117" s="13">
        <f>IF($A117="","",IF($E117="","Aktif","Tutup"))</f>
      </c>
      <c r="G117" s="18">
        <f>IF($A117="","",IF($D117="","",IF($E117="",TODAY()-$D117,$E117-$D117)))</f>
      </c>
      <c r="H117" s="19">
        <f>IF($A117="","",IFERROR($G117/30,0))</f>
      </c>
      <c r="I117" s="14">
        <f>IF($A117="","",COUNTIF(M_Sapi!$F$2:$F$501,$A117))</f>
      </c>
      <c r="J117" s="18">
        <f>IF($A117="","",SUMIFS(M_Sapi!$L$2:$L$501,M_Sapi!$F$2:$F$501,$A117))</f>
      </c>
      <c r="K117" s="15">
        <f>IF($A117="","",SUMIFS(Pakan_Keluar!$F$2:$F$10001,Pakan_Keluar!$B$2:$B$10001,$A117))</f>
      </c>
      <c r="L117" s="15">
        <f>IF($A117="","",SUMIFS(Operasional!$D$2:$D$3001,Operasional!$B$2:$B$3001,$A117))</f>
      </c>
      <c r="M117" s="15">
        <f>IF($A117="","",SUM(M_AsetTetap!$F$2:$F$51)*$H117)</f>
      </c>
      <c r="N117" s="15">
        <f>IF($A117="","",$K117+$L117+$M117)</f>
      </c>
    </row>
    <row r="118">
      <c r="A118" s="7"/>
      <c r="B118" s="7"/>
      <c r="C118" s="7"/>
      <c r="D118" s="11"/>
      <c r="E118" s="11"/>
      <c r="F118" s="13">
        <f>IF($A118="","",IF($E118="","Aktif","Tutup"))</f>
      </c>
      <c r="G118" s="18">
        <f>IF($A118="","",IF($D118="","",IF($E118="",TODAY()-$D118,$E118-$D118)))</f>
      </c>
      <c r="H118" s="19">
        <f>IF($A118="","",IFERROR($G118/30,0))</f>
      </c>
      <c r="I118" s="14">
        <f>IF($A118="","",COUNTIF(M_Sapi!$F$2:$F$501,$A118))</f>
      </c>
      <c r="J118" s="18">
        <f>IF($A118="","",SUMIFS(M_Sapi!$L$2:$L$501,M_Sapi!$F$2:$F$501,$A118))</f>
      </c>
      <c r="K118" s="15">
        <f>IF($A118="","",SUMIFS(Pakan_Keluar!$F$2:$F$10001,Pakan_Keluar!$B$2:$B$10001,$A118))</f>
      </c>
      <c r="L118" s="15">
        <f>IF($A118="","",SUMIFS(Operasional!$D$2:$D$3001,Operasional!$B$2:$B$3001,$A118))</f>
      </c>
      <c r="M118" s="15">
        <f>IF($A118="","",SUM(M_AsetTetap!$F$2:$F$51)*$H118)</f>
      </c>
      <c r="N118" s="15">
        <f>IF($A118="","",$K118+$L118+$M118)</f>
      </c>
    </row>
    <row r="119">
      <c r="A119" s="7"/>
      <c r="B119" s="7"/>
      <c r="C119" s="7"/>
      <c r="D119" s="11"/>
      <c r="E119" s="11"/>
      <c r="F119" s="13">
        <f>IF($A119="","",IF($E119="","Aktif","Tutup"))</f>
      </c>
      <c r="G119" s="18">
        <f>IF($A119="","",IF($D119="","",IF($E119="",TODAY()-$D119,$E119-$D119)))</f>
      </c>
      <c r="H119" s="19">
        <f>IF($A119="","",IFERROR($G119/30,0))</f>
      </c>
      <c r="I119" s="14">
        <f>IF($A119="","",COUNTIF(M_Sapi!$F$2:$F$501,$A119))</f>
      </c>
      <c r="J119" s="18">
        <f>IF($A119="","",SUMIFS(M_Sapi!$L$2:$L$501,M_Sapi!$F$2:$F$501,$A119))</f>
      </c>
      <c r="K119" s="15">
        <f>IF($A119="","",SUMIFS(Pakan_Keluar!$F$2:$F$10001,Pakan_Keluar!$B$2:$B$10001,$A119))</f>
      </c>
      <c r="L119" s="15">
        <f>IF($A119="","",SUMIFS(Operasional!$D$2:$D$3001,Operasional!$B$2:$B$3001,$A119))</f>
      </c>
      <c r="M119" s="15">
        <f>IF($A119="","",SUM(M_AsetTetap!$F$2:$F$51)*$H119)</f>
      </c>
      <c r="N119" s="15">
        <f>IF($A119="","",$K119+$L119+$M119)</f>
      </c>
    </row>
    <row r="120">
      <c r="A120" s="7"/>
      <c r="B120" s="7"/>
      <c r="C120" s="7"/>
      <c r="D120" s="11"/>
      <c r="E120" s="11"/>
      <c r="F120" s="13">
        <f>IF($A120="","",IF($E120="","Aktif","Tutup"))</f>
      </c>
      <c r="G120" s="18">
        <f>IF($A120="","",IF($D120="","",IF($E120="",TODAY()-$D120,$E120-$D120)))</f>
      </c>
      <c r="H120" s="19">
        <f>IF($A120="","",IFERROR($G120/30,0))</f>
      </c>
      <c r="I120" s="14">
        <f>IF($A120="","",COUNTIF(M_Sapi!$F$2:$F$501,$A120))</f>
      </c>
      <c r="J120" s="18">
        <f>IF($A120="","",SUMIFS(M_Sapi!$L$2:$L$501,M_Sapi!$F$2:$F$501,$A120))</f>
      </c>
      <c r="K120" s="15">
        <f>IF($A120="","",SUMIFS(Pakan_Keluar!$F$2:$F$10001,Pakan_Keluar!$B$2:$B$10001,$A120))</f>
      </c>
      <c r="L120" s="15">
        <f>IF($A120="","",SUMIFS(Operasional!$D$2:$D$3001,Operasional!$B$2:$B$3001,$A120))</f>
      </c>
      <c r="M120" s="15">
        <f>IF($A120="","",SUM(M_AsetTetap!$F$2:$F$51)*$H120)</f>
      </c>
      <c r="N120" s="15">
        <f>IF($A120="","",$K120+$L120+$M120)</f>
      </c>
    </row>
    <row r="121">
      <c r="A121" s="7"/>
      <c r="B121" s="7"/>
      <c r="C121" s="7"/>
      <c r="D121" s="11"/>
      <c r="E121" s="11"/>
      <c r="F121" s="13">
        <f>IF($A121="","",IF($E121="","Aktif","Tutup"))</f>
      </c>
      <c r="G121" s="18">
        <f>IF($A121="","",IF($D121="","",IF($E121="",TODAY()-$D121,$E121-$D121)))</f>
      </c>
      <c r="H121" s="19">
        <f>IF($A121="","",IFERROR($G121/30,0))</f>
      </c>
      <c r="I121" s="14">
        <f>IF($A121="","",COUNTIF(M_Sapi!$F$2:$F$501,$A121))</f>
      </c>
      <c r="J121" s="18">
        <f>IF($A121="","",SUMIFS(M_Sapi!$L$2:$L$501,M_Sapi!$F$2:$F$501,$A121))</f>
      </c>
      <c r="K121" s="15">
        <f>IF($A121="","",SUMIFS(Pakan_Keluar!$F$2:$F$10001,Pakan_Keluar!$B$2:$B$10001,$A121))</f>
      </c>
      <c r="L121" s="15">
        <f>IF($A121="","",SUMIFS(Operasional!$D$2:$D$3001,Operasional!$B$2:$B$3001,$A121))</f>
      </c>
      <c r="M121" s="15">
        <f>IF($A121="","",SUM(M_AsetTetap!$F$2:$F$51)*$H121)</f>
      </c>
      <c r="N121" s="15">
        <f>IF($A121="","",$K121+$L121+$M121)</f>
      </c>
    </row>
    <row r="122">
      <c r="A122" s="7"/>
      <c r="B122" s="7"/>
      <c r="C122" s="7"/>
      <c r="D122" s="11"/>
      <c r="E122" s="11"/>
      <c r="F122" s="13">
        <f>IF($A122="","",IF($E122="","Aktif","Tutup"))</f>
      </c>
      <c r="G122" s="18">
        <f>IF($A122="","",IF($D122="","",IF($E122="",TODAY()-$D122,$E122-$D122)))</f>
      </c>
      <c r="H122" s="19">
        <f>IF($A122="","",IFERROR($G122/30,0))</f>
      </c>
      <c r="I122" s="14">
        <f>IF($A122="","",COUNTIF(M_Sapi!$F$2:$F$501,$A122))</f>
      </c>
      <c r="J122" s="18">
        <f>IF($A122="","",SUMIFS(M_Sapi!$L$2:$L$501,M_Sapi!$F$2:$F$501,$A122))</f>
      </c>
      <c r="K122" s="15">
        <f>IF($A122="","",SUMIFS(Pakan_Keluar!$F$2:$F$10001,Pakan_Keluar!$B$2:$B$10001,$A122))</f>
      </c>
      <c r="L122" s="15">
        <f>IF($A122="","",SUMIFS(Operasional!$D$2:$D$3001,Operasional!$B$2:$B$3001,$A122))</f>
      </c>
      <c r="M122" s="15">
        <f>IF($A122="","",SUM(M_AsetTetap!$F$2:$F$51)*$H122)</f>
      </c>
      <c r="N122" s="15">
        <f>IF($A122="","",$K122+$L122+$M122)</f>
      </c>
    </row>
    <row r="123">
      <c r="A123" s="7"/>
      <c r="B123" s="7"/>
      <c r="C123" s="7"/>
      <c r="D123" s="11"/>
      <c r="E123" s="11"/>
      <c r="F123" s="13">
        <f>IF($A123="","",IF($E123="","Aktif","Tutup"))</f>
      </c>
      <c r="G123" s="18">
        <f>IF($A123="","",IF($D123="","",IF($E123="",TODAY()-$D123,$E123-$D123)))</f>
      </c>
      <c r="H123" s="19">
        <f>IF($A123="","",IFERROR($G123/30,0))</f>
      </c>
      <c r="I123" s="14">
        <f>IF($A123="","",COUNTIF(M_Sapi!$F$2:$F$501,$A123))</f>
      </c>
      <c r="J123" s="18">
        <f>IF($A123="","",SUMIFS(M_Sapi!$L$2:$L$501,M_Sapi!$F$2:$F$501,$A123))</f>
      </c>
      <c r="K123" s="15">
        <f>IF($A123="","",SUMIFS(Pakan_Keluar!$F$2:$F$10001,Pakan_Keluar!$B$2:$B$10001,$A123))</f>
      </c>
      <c r="L123" s="15">
        <f>IF($A123="","",SUMIFS(Operasional!$D$2:$D$3001,Operasional!$B$2:$B$3001,$A123))</f>
      </c>
      <c r="M123" s="15">
        <f>IF($A123="","",SUM(M_AsetTetap!$F$2:$F$51)*$H123)</f>
      </c>
      <c r="N123" s="15">
        <f>IF($A123="","",$K123+$L123+$M123)</f>
      </c>
    </row>
    <row r="124">
      <c r="A124" s="7"/>
      <c r="B124" s="7"/>
      <c r="C124" s="7"/>
      <c r="D124" s="11"/>
      <c r="E124" s="11"/>
      <c r="F124" s="13">
        <f>IF($A124="","",IF($E124="","Aktif","Tutup"))</f>
      </c>
      <c r="G124" s="18">
        <f>IF($A124="","",IF($D124="","",IF($E124="",TODAY()-$D124,$E124-$D124)))</f>
      </c>
      <c r="H124" s="19">
        <f>IF($A124="","",IFERROR($G124/30,0))</f>
      </c>
      <c r="I124" s="14">
        <f>IF($A124="","",COUNTIF(M_Sapi!$F$2:$F$501,$A124))</f>
      </c>
      <c r="J124" s="18">
        <f>IF($A124="","",SUMIFS(M_Sapi!$L$2:$L$501,M_Sapi!$F$2:$F$501,$A124))</f>
      </c>
      <c r="K124" s="15">
        <f>IF($A124="","",SUMIFS(Pakan_Keluar!$F$2:$F$10001,Pakan_Keluar!$B$2:$B$10001,$A124))</f>
      </c>
      <c r="L124" s="15">
        <f>IF($A124="","",SUMIFS(Operasional!$D$2:$D$3001,Operasional!$B$2:$B$3001,$A124))</f>
      </c>
      <c r="M124" s="15">
        <f>IF($A124="","",SUM(M_AsetTetap!$F$2:$F$51)*$H124)</f>
      </c>
      <c r="N124" s="15">
        <f>IF($A124="","",$K124+$L124+$M124)</f>
      </c>
    </row>
    <row r="125">
      <c r="A125" s="7"/>
      <c r="B125" s="7"/>
      <c r="C125" s="7"/>
      <c r="D125" s="11"/>
      <c r="E125" s="11"/>
      <c r="F125" s="13">
        <f>IF($A125="","",IF($E125="","Aktif","Tutup"))</f>
      </c>
      <c r="G125" s="18">
        <f>IF($A125="","",IF($D125="","",IF($E125="",TODAY()-$D125,$E125-$D125)))</f>
      </c>
      <c r="H125" s="19">
        <f>IF($A125="","",IFERROR($G125/30,0))</f>
      </c>
      <c r="I125" s="14">
        <f>IF($A125="","",COUNTIF(M_Sapi!$F$2:$F$501,$A125))</f>
      </c>
      <c r="J125" s="18">
        <f>IF($A125="","",SUMIFS(M_Sapi!$L$2:$L$501,M_Sapi!$F$2:$F$501,$A125))</f>
      </c>
      <c r="K125" s="15">
        <f>IF($A125="","",SUMIFS(Pakan_Keluar!$F$2:$F$10001,Pakan_Keluar!$B$2:$B$10001,$A125))</f>
      </c>
      <c r="L125" s="15">
        <f>IF($A125="","",SUMIFS(Operasional!$D$2:$D$3001,Operasional!$B$2:$B$3001,$A125))</f>
      </c>
      <c r="M125" s="15">
        <f>IF($A125="","",SUM(M_AsetTetap!$F$2:$F$51)*$H125)</f>
      </c>
      <c r="N125" s="15">
        <f>IF($A125="","",$K125+$L125+$M125)</f>
      </c>
    </row>
    <row r="126">
      <c r="A126" s="7"/>
      <c r="B126" s="7"/>
      <c r="C126" s="7"/>
      <c r="D126" s="11"/>
      <c r="E126" s="11"/>
      <c r="F126" s="13">
        <f>IF($A126="","",IF($E126="","Aktif","Tutup"))</f>
      </c>
      <c r="G126" s="18">
        <f>IF($A126="","",IF($D126="","",IF($E126="",TODAY()-$D126,$E126-$D126)))</f>
      </c>
      <c r="H126" s="19">
        <f>IF($A126="","",IFERROR($G126/30,0))</f>
      </c>
      <c r="I126" s="14">
        <f>IF($A126="","",COUNTIF(M_Sapi!$F$2:$F$501,$A126))</f>
      </c>
      <c r="J126" s="18">
        <f>IF($A126="","",SUMIFS(M_Sapi!$L$2:$L$501,M_Sapi!$F$2:$F$501,$A126))</f>
      </c>
      <c r="K126" s="15">
        <f>IF($A126="","",SUMIFS(Pakan_Keluar!$F$2:$F$10001,Pakan_Keluar!$B$2:$B$10001,$A126))</f>
      </c>
      <c r="L126" s="15">
        <f>IF($A126="","",SUMIFS(Operasional!$D$2:$D$3001,Operasional!$B$2:$B$3001,$A126))</f>
      </c>
      <c r="M126" s="15">
        <f>IF($A126="","",SUM(M_AsetTetap!$F$2:$F$51)*$H126)</f>
      </c>
      <c r="N126" s="15">
        <f>IF($A126="","",$K126+$L126+$M126)</f>
      </c>
    </row>
    <row r="127">
      <c r="A127" s="7"/>
      <c r="B127" s="7"/>
      <c r="C127" s="7"/>
      <c r="D127" s="11"/>
      <c r="E127" s="11"/>
      <c r="F127" s="13">
        <f>IF($A127="","",IF($E127="","Aktif","Tutup"))</f>
      </c>
      <c r="G127" s="18">
        <f>IF($A127="","",IF($D127="","",IF($E127="",TODAY()-$D127,$E127-$D127)))</f>
      </c>
      <c r="H127" s="19">
        <f>IF($A127="","",IFERROR($G127/30,0))</f>
      </c>
      <c r="I127" s="14">
        <f>IF($A127="","",COUNTIF(M_Sapi!$F$2:$F$501,$A127))</f>
      </c>
      <c r="J127" s="18">
        <f>IF($A127="","",SUMIFS(M_Sapi!$L$2:$L$501,M_Sapi!$F$2:$F$501,$A127))</f>
      </c>
      <c r="K127" s="15">
        <f>IF($A127="","",SUMIFS(Pakan_Keluar!$F$2:$F$10001,Pakan_Keluar!$B$2:$B$10001,$A127))</f>
      </c>
      <c r="L127" s="15">
        <f>IF($A127="","",SUMIFS(Operasional!$D$2:$D$3001,Operasional!$B$2:$B$3001,$A127))</f>
      </c>
      <c r="M127" s="15">
        <f>IF($A127="","",SUM(M_AsetTetap!$F$2:$F$51)*$H127)</f>
      </c>
      <c r="N127" s="15">
        <f>IF($A127="","",$K127+$L127+$M127)</f>
      </c>
    </row>
    <row r="128">
      <c r="A128" s="7"/>
      <c r="B128" s="7"/>
      <c r="C128" s="7"/>
      <c r="D128" s="11"/>
      <c r="E128" s="11"/>
      <c r="F128" s="13">
        <f>IF($A128="","",IF($E128="","Aktif","Tutup"))</f>
      </c>
      <c r="G128" s="18">
        <f>IF($A128="","",IF($D128="","",IF($E128="",TODAY()-$D128,$E128-$D128)))</f>
      </c>
      <c r="H128" s="19">
        <f>IF($A128="","",IFERROR($G128/30,0))</f>
      </c>
      <c r="I128" s="14">
        <f>IF($A128="","",COUNTIF(M_Sapi!$F$2:$F$501,$A128))</f>
      </c>
      <c r="J128" s="18">
        <f>IF($A128="","",SUMIFS(M_Sapi!$L$2:$L$501,M_Sapi!$F$2:$F$501,$A128))</f>
      </c>
      <c r="K128" s="15">
        <f>IF($A128="","",SUMIFS(Pakan_Keluar!$F$2:$F$10001,Pakan_Keluar!$B$2:$B$10001,$A128))</f>
      </c>
      <c r="L128" s="15">
        <f>IF($A128="","",SUMIFS(Operasional!$D$2:$D$3001,Operasional!$B$2:$B$3001,$A128))</f>
      </c>
      <c r="M128" s="15">
        <f>IF($A128="","",SUM(M_AsetTetap!$F$2:$F$51)*$H128)</f>
      </c>
      <c r="N128" s="15">
        <f>IF($A128="","",$K128+$L128+$M128)</f>
      </c>
    </row>
    <row r="129">
      <c r="A129" s="7"/>
      <c r="B129" s="7"/>
      <c r="C129" s="7"/>
      <c r="D129" s="11"/>
      <c r="E129" s="11"/>
      <c r="F129" s="13">
        <f>IF($A129="","",IF($E129="","Aktif","Tutup"))</f>
      </c>
      <c r="G129" s="18">
        <f>IF($A129="","",IF($D129="","",IF($E129="",TODAY()-$D129,$E129-$D129)))</f>
      </c>
      <c r="H129" s="19">
        <f>IF($A129="","",IFERROR($G129/30,0))</f>
      </c>
      <c r="I129" s="14">
        <f>IF($A129="","",COUNTIF(M_Sapi!$F$2:$F$501,$A129))</f>
      </c>
      <c r="J129" s="18">
        <f>IF($A129="","",SUMIFS(M_Sapi!$L$2:$L$501,M_Sapi!$F$2:$F$501,$A129))</f>
      </c>
      <c r="K129" s="15">
        <f>IF($A129="","",SUMIFS(Pakan_Keluar!$F$2:$F$10001,Pakan_Keluar!$B$2:$B$10001,$A129))</f>
      </c>
      <c r="L129" s="15">
        <f>IF($A129="","",SUMIFS(Operasional!$D$2:$D$3001,Operasional!$B$2:$B$3001,$A129))</f>
      </c>
      <c r="M129" s="15">
        <f>IF($A129="","",SUM(M_AsetTetap!$F$2:$F$51)*$H129)</f>
      </c>
      <c r="N129" s="15">
        <f>IF($A129="","",$K129+$L129+$M129)</f>
      </c>
    </row>
    <row r="130">
      <c r="A130" s="7"/>
      <c r="B130" s="7"/>
      <c r="C130" s="7"/>
      <c r="D130" s="11"/>
      <c r="E130" s="11"/>
      <c r="F130" s="13">
        <f>IF($A130="","",IF($E130="","Aktif","Tutup"))</f>
      </c>
      <c r="G130" s="18">
        <f>IF($A130="","",IF($D130="","",IF($E130="",TODAY()-$D130,$E130-$D130)))</f>
      </c>
      <c r="H130" s="19">
        <f>IF($A130="","",IFERROR($G130/30,0))</f>
      </c>
      <c r="I130" s="14">
        <f>IF($A130="","",COUNTIF(M_Sapi!$F$2:$F$501,$A130))</f>
      </c>
      <c r="J130" s="18">
        <f>IF($A130="","",SUMIFS(M_Sapi!$L$2:$L$501,M_Sapi!$F$2:$F$501,$A130))</f>
      </c>
      <c r="K130" s="15">
        <f>IF($A130="","",SUMIFS(Pakan_Keluar!$F$2:$F$10001,Pakan_Keluar!$B$2:$B$10001,$A130))</f>
      </c>
      <c r="L130" s="15">
        <f>IF($A130="","",SUMIFS(Operasional!$D$2:$D$3001,Operasional!$B$2:$B$3001,$A130))</f>
      </c>
      <c r="M130" s="15">
        <f>IF($A130="","",SUM(M_AsetTetap!$F$2:$F$51)*$H130)</f>
      </c>
      <c r="N130" s="15">
        <f>IF($A130="","",$K130+$L130+$M130)</f>
      </c>
    </row>
    <row r="131">
      <c r="A131" s="7"/>
      <c r="B131" s="7"/>
      <c r="C131" s="7"/>
      <c r="D131" s="11"/>
      <c r="E131" s="11"/>
      <c r="F131" s="13">
        <f>IF($A131="","",IF($E131="","Aktif","Tutup"))</f>
      </c>
      <c r="G131" s="18">
        <f>IF($A131="","",IF($D131="","",IF($E131="",TODAY()-$D131,$E131-$D131)))</f>
      </c>
      <c r="H131" s="19">
        <f>IF($A131="","",IFERROR($G131/30,0))</f>
      </c>
      <c r="I131" s="14">
        <f>IF($A131="","",COUNTIF(M_Sapi!$F$2:$F$501,$A131))</f>
      </c>
      <c r="J131" s="18">
        <f>IF($A131="","",SUMIFS(M_Sapi!$L$2:$L$501,M_Sapi!$F$2:$F$501,$A131))</f>
      </c>
      <c r="K131" s="15">
        <f>IF($A131="","",SUMIFS(Pakan_Keluar!$F$2:$F$10001,Pakan_Keluar!$B$2:$B$10001,$A131))</f>
      </c>
      <c r="L131" s="15">
        <f>IF($A131="","",SUMIFS(Operasional!$D$2:$D$3001,Operasional!$B$2:$B$3001,$A131))</f>
      </c>
      <c r="M131" s="15">
        <f>IF($A131="","",SUM(M_AsetTetap!$F$2:$F$51)*$H131)</f>
      </c>
      <c r="N131" s="15">
        <f>IF($A131="","",$K131+$L131+$M131)</f>
      </c>
    </row>
    <row r="132">
      <c r="A132" s="7"/>
      <c r="B132" s="7"/>
      <c r="C132" s="7"/>
      <c r="D132" s="11"/>
      <c r="E132" s="11"/>
      <c r="F132" s="13">
        <f>IF($A132="","",IF($E132="","Aktif","Tutup"))</f>
      </c>
      <c r="G132" s="18">
        <f>IF($A132="","",IF($D132="","",IF($E132="",TODAY()-$D132,$E132-$D132)))</f>
      </c>
      <c r="H132" s="19">
        <f>IF($A132="","",IFERROR($G132/30,0))</f>
      </c>
      <c r="I132" s="14">
        <f>IF($A132="","",COUNTIF(M_Sapi!$F$2:$F$501,$A132))</f>
      </c>
      <c r="J132" s="18">
        <f>IF($A132="","",SUMIFS(M_Sapi!$L$2:$L$501,M_Sapi!$F$2:$F$501,$A132))</f>
      </c>
      <c r="K132" s="15">
        <f>IF($A132="","",SUMIFS(Pakan_Keluar!$F$2:$F$10001,Pakan_Keluar!$B$2:$B$10001,$A132))</f>
      </c>
      <c r="L132" s="15">
        <f>IF($A132="","",SUMIFS(Operasional!$D$2:$D$3001,Operasional!$B$2:$B$3001,$A132))</f>
      </c>
      <c r="M132" s="15">
        <f>IF($A132="","",SUM(M_AsetTetap!$F$2:$F$51)*$H132)</f>
      </c>
      <c r="N132" s="15">
        <f>IF($A132="","",$K132+$L132+$M132)</f>
      </c>
    </row>
    <row r="133">
      <c r="A133" s="7"/>
      <c r="B133" s="7"/>
      <c r="C133" s="7"/>
      <c r="D133" s="11"/>
      <c r="E133" s="11"/>
      <c r="F133" s="13">
        <f>IF($A133="","",IF($E133="","Aktif","Tutup"))</f>
      </c>
      <c r="G133" s="18">
        <f>IF($A133="","",IF($D133="","",IF($E133="",TODAY()-$D133,$E133-$D133)))</f>
      </c>
      <c r="H133" s="19">
        <f>IF($A133="","",IFERROR($G133/30,0))</f>
      </c>
      <c r="I133" s="14">
        <f>IF($A133="","",COUNTIF(M_Sapi!$F$2:$F$501,$A133))</f>
      </c>
      <c r="J133" s="18">
        <f>IF($A133="","",SUMIFS(M_Sapi!$L$2:$L$501,M_Sapi!$F$2:$F$501,$A133))</f>
      </c>
      <c r="K133" s="15">
        <f>IF($A133="","",SUMIFS(Pakan_Keluar!$F$2:$F$10001,Pakan_Keluar!$B$2:$B$10001,$A133))</f>
      </c>
      <c r="L133" s="15">
        <f>IF($A133="","",SUMIFS(Operasional!$D$2:$D$3001,Operasional!$B$2:$B$3001,$A133))</f>
      </c>
      <c r="M133" s="15">
        <f>IF($A133="","",SUM(M_AsetTetap!$F$2:$F$51)*$H133)</f>
      </c>
      <c r="N133" s="15">
        <f>IF($A133="","",$K133+$L133+$M133)</f>
      </c>
    </row>
    <row r="134">
      <c r="A134" s="7"/>
      <c r="B134" s="7"/>
      <c r="C134" s="7"/>
      <c r="D134" s="11"/>
      <c r="E134" s="11"/>
      <c r="F134" s="13">
        <f>IF($A134="","",IF($E134="","Aktif","Tutup"))</f>
      </c>
      <c r="G134" s="18">
        <f>IF($A134="","",IF($D134="","",IF($E134="",TODAY()-$D134,$E134-$D134)))</f>
      </c>
      <c r="H134" s="19">
        <f>IF($A134="","",IFERROR($G134/30,0))</f>
      </c>
      <c r="I134" s="14">
        <f>IF($A134="","",COUNTIF(M_Sapi!$F$2:$F$501,$A134))</f>
      </c>
      <c r="J134" s="18">
        <f>IF($A134="","",SUMIFS(M_Sapi!$L$2:$L$501,M_Sapi!$F$2:$F$501,$A134))</f>
      </c>
      <c r="K134" s="15">
        <f>IF($A134="","",SUMIFS(Pakan_Keluar!$F$2:$F$10001,Pakan_Keluar!$B$2:$B$10001,$A134))</f>
      </c>
      <c r="L134" s="15">
        <f>IF($A134="","",SUMIFS(Operasional!$D$2:$D$3001,Operasional!$B$2:$B$3001,$A134))</f>
      </c>
      <c r="M134" s="15">
        <f>IF($A134="","",SUM(M_AsetTetap!$F$2:$F$51)*$H134)</f>
      </c>
      <c r="N134" s="15">
        <f>IF($A134="","",$K134+$L134+$M134)</f>
      </c>
    </row>
    <row r="135">
      <c r="A135" s="7"/>
      <c r="B135" s="7"/>
      <c r="C135" s="7"/>
      <c r="D135" s="11"/>
      <c r="E135" s="11"/>
      <c r="F135" s="13">
        <f>IF($A135="","",IF($E135="","Aktif","Tutup"))</f>
      </c>
      <c r="G135" s="18">
        <f>IF($A135="","",IF($D135="","",IF($E135="",TODAY()-$D135,$E135-$D135)))</f>
      </c>
      <c r="H135" s="19">
        <f>IF($A135="","",IFERROR($G135/30,0))</f>
      </c>
      <c r="I135" s="14">
        <f>IF($A135="","",COUNTIF(M_Sapi!$F$2:$F$501,$A135))</f>
      </c>
      <c r="J135" s="18">
        <f>IF($A135="","",SUMIFS(M_Sapi!$L$2:$L$501,M_Sapi!$F$2:$F$501,$A135))</f>
      </c>
      <c r="K135" s="15">
        <f>IF($A135="","",SUMIFS(Pakan_Keluar!$F$2:$F$10001,Pakan_Keluar!$B$2:$B$10001,$A135))</f>
      </c>
      <c r="L135" s="15">
        <f>IF($A135="","",SUMIFS(Operasional!$D$2:$D$3001,Operasional!$B$2:$B$3001,$A135))</f>
      </c>
      <c r="M135" s="15">
        <f>IF($A135="","",SUM(M_AsetTetap!$F$2:$F$51)*$H135)</f>
      </c>
      <c r="N135" s="15">
        <f>IF($A135="","",$K135+$L135+$M135)</f>
      </c>
    </row>
    <row r="136">
      <c r="A136" s="7"/>
      <c r="B136" s="7"/>
      <c r="C136" s="7"/>
      <c r="D136" s="11"/>
      <c r="E136" s="11"/>
      <c r="F136" s="13">
        <f>IF($A136="","",IF($E136="","Aktif","Tutup"))</f>
      </c>
      <c r="G136" s="18">
        <f>IF($A136="","",IF($D136="","",IF($E136="",TODAY()-$D136,$E136-$D136)))</f>
      </c>
      <c r="H136" s="19">
        <f>IF($A136="","",IFERROR($G136/30,0))</f>
      </c>
      <c r="I136" s="14">
        <f>IF($A136="","",COUNTIF(M_Sapi!$F$2:$F$501,$A136))</f>
      </c>
      <c r="J136" s="18">
        <f>IF($A136="","",SUMIFS(M_Sapi!$L$2:$L$501,M_Sapi!$F$2:$F$501,$A136))</f>
      </c>
      <c r="K136" s="15">
        <f>IF($A136="","",SUMIFS(Pakan_Keluar!$F$2:$F$10001,Pakan_Keluar!$B$2:$B$10001,$A136))</f>
      </c>
      <c r="L136" s="15">
        <f>IF($A136="","",SUMIFS(Operasional!$D$2:$D$3001,Operasional!$B$2:$B$3001,$A136))</f>
      </c>
      <c r="M136" s="15">
        <f>IF($A136="","",SUM(M_AsetTetap!$F$2:$F$51)*$H136)</f>
      </c>
      <c r="N136" s="15">
        <f>IF($A136="","",$K136+$L136+$M136)</f>
      </c>
    </row>
    <row r="137">
      <c r="A137" s="7"/>
      <c r="B137" s="7"/>
      <c r="C137" s="7"/>
      <c r="D137" s="11"/>
      <c r="E137" s="11"/>
      <c r="F137" s="13">
        <f>IF($A137="","",IF($E137="","Aktif","Tutup"))</f>
      </c>
      <c r="G137" s="18">
        <f>IF($A137="","",IF($D137="","",IF($E137="",TODAY()-$D137,$E137-$D137)))</f>
      </c>
      <c r="H137" s="19">
        <f>IF($A137="","",IFERROR($G137/30,0))</f>
      </c>
      <c r="I137" s="14">
        <f>IF($A137="","",COUNTIF(M_Sapi!$F$2:$F$501,$A137))</f>
      </c>
      <c r="J137" s="18">
        <f>IF($A137="","",SUMIFS(M_Sapi!$L$2:$L$501,M_Sapi!$F$2:$F$501,$A137))</f>
      </c>
      <c r="K137" s="15">
        <f>IF($A137="","",SUMIFS(Pakan_Keluar!$F$2:$F$10001,Pakan_Keluar!$B$2:$B$10001,$A137))</f>
      </c>
      <c r="L137" s="15">
        <f>IF($A137="","",SUMIFS(Operasional!$D$2:$D$3001,Operasional!$B$2:$B$3001,$A137))</f>
      </c>
      <c r="M137" s="15">
        <f>IF($A137="","",SUM(M_AsetTetap!$F$2:$F$51)*$H137)</f>
      </c>
      <c r="N137" s="15">
        <f>IF($A137="","",$K137+$L137+$M137)</f>
      </c>
    </row>
    <row r="138">
      <c r="A138" s="7"/>
      <c r="B138" s="7"/>
      <c r="C138" s="7"/>
      <c r="D138" s="11"/>
      <c r="E138" s="11"/>
      <c r="F138" s="13">
        <f>IF($A138="","",IF($E138="","Aktif","Tutup"))</f>
      </c>
      <c r="G138" s="18">
        <f>IF($A138="","",IF($D138="","",IF($E138="",TODAY()-$D138,$E138-$D138)))</f>
      </c>
      <c r="H138" s="19">
        <f>IF($A138="","",IFERROR($G138/30,0))</f>
      </c>
      <c r="I138" s="14">
        <f>IF($A138="","",COUNTIF(M_Sapi!$F$2:$F$501,$A138))</f>
      </c>
      <c r="J138" s="18">
        <f>IF($A138="","",SUMIFS(M_Sapi!$L$2:$L$501,M_Sapi!$F$2:$F$501,$A138))</f>
      </c>
      <c r="K138" s="15">
        <f>IF($A138="","",SUMIFS(Pakan_Keluar!$F$2:$F$10001,Pakan_Keluar!$B$2:$B$10001,$A138))</f>
      </c>
      <c r="L138" s="15">
        <f>IF($A138="","",SUMIFS(Operasional!$D$2:$D$3001,Operasional!$B$2:$B$3001,$A138))</f>
      </c>
      <c r="M138" s="15">
        <f>IF($A138="","",SUM(M_AsetTetap!$F$2:$F$51)*$H138)</f>
      </c>
      <c r="N138" s="15">
        <f>IF($A138="","",$K138+$L138+$M138)</f>
      </c>
    </row>
    <row r="139">
      <c r="A139" s="7"/>
      <c r="B139" s="7"/>
      <c r="C139" s="7"/>
      <c r="D139" s="11"/>
      <c r="E139" s="11"/>
      <c r="F139" s="13">
        <f>IF($A139="","",IF($E139="","Aktif","Tutup"))</f>
      </c>
      <c r="G139" s="18">
        <f>IF($A139="","",IF($D139="","",IF($E139="",TODAY()-$D139,$E139-$D139)))</f>
      </c>
      <c r="H139" s="19">
        <f>IF($A139="","",IFERROR($G139/30,0))</f>
      </c>
      <c r="I139" s="14">
        <f>IF($A139="","",COUNTIF(M_Sapi!$F$2:$F$501,$A139))</f>
      </c>
      <c r="J139" s="18">
        <f>IF($A139="","",SUMIFS(M_Sapi!$L$2:$L$501,M_Sapi!$F$2:$F$501,$A139))</f>
      </c>
      <c r="K139" s="15">
        <f>IF($A139="","",SUMIFS(Pakan_Keluar!$F$2:$F$10001,Pakan_Keluar!$B$2:$B$10001,$A139))</f>
      </c>
      <c r="L139" s="15">
        <f>IF($A139="","",SUMIFS(Operasional!$D$2:$D$3001,Operasional!$B$2:$B$3001,$A139))</f>
      </c>
      <c r="M139" s="15">
        <f>IF($A139="","",SUM(M_AsetTetap!$F$2:$F$51)*$H139)</f>
      </c>
      <c r="N139" s="15">
        <f>IF($A139="","",$K139+$L139+$M139)</f>
      </c>
    </row>
    <row r="140">
      <c r="A140" s="7"/>
      <c r="B140" s="7"/>
      <c r="C140" s="7"/>
      <c r="D140" s="11"/>
      <c r="E140" s="11"/>
      <c r="F140" s="13">
        <f>IF($A140="","",IF($E140="","Aktif","Tutup"))</f>
      </c>
      <c r="G140" s="18">
        <f>IF($A140="","",IF($D140="","",IF($E140="",TODAY()-$D140,$E140-$D140)))</f>
      </c>
      <c r="H140" s="19">
        <f>IF($A140="","",IFERROR($G140/30,0))</f>
      </c>
      <c r="I140" s="14">
        <f>IF($A140="","",COUNTIF(M_Sapi!$F$2:$F$501,$A140))</f>
      </c>
      <c r="J140" s="18">
        <f>IF($A140="","",SUMIFS(M_Sapi!$L$2:$L$501,M_Sapi!$F$2:$F$501,$A140))</f>
      </c>
      <c r="K140" s="15">
        <f>IF($A140="","",SUMIFS(Pakan_Keluar!$F$2:$F$10001,Pakan_Keluar!$B$2:$B$10001,$A140))</f>
      </c>
      <c r="L140" s="15">
        <f>IF($A140="","",SUMIFS(Operasional!$D$2:$D$3001,Operasional!$B$2:$B$3001,$A140))</f>
      </c>
      <c r="M140" s="15">
        <f>IF($A140="","",SUM(M_AsetTetap!$F$2:$F$51)*$H140)</f>
      </c>
      <c r="N140" s="15">
        <f>IF($A140="","",$K140+$L140+$M140)</f>
      </c>
    </row>
    <row r="141">
      <c r="A141" s="7"/>
      <c r="B141" s="7"/>
      <c r="C141" s="7"/>
      <c r="D141" s="11"/>
      <c r="E141" s="11"/>
      <c r="F141" s="13">
        <f>IF($A141="","",IF($E141="","Aktif","Tutup"))</f>
      </c>
      <c r="G141" s="18">
        <f>IF($A141="","",IF($D141="","",IF($E141="",TODAY()-$D141,$E141-$D141)))</f>
      </c>
      <c r="H141" s="19">
        <f>IF($A141="","",IFERROR($G141/30,0))</f>
      </c>
      <c r="I141" s="14">
        <f>IF($A141="","",COUNTIF(M_Sapi!$F$2:$F$501,$A141))</f>
      </c>
      <c r="J141" s="18">
        <f>IF($A141="","",SUMIFS(M_Sapi!$L$2:$L$501,M_Sapi!$F$2:$F$501,$A141))</f>
      </c>
      <c r="K141" s="15">
        <f>IF($A141="","",SUMIFS(Pakan_Keluar!$F$2:$F$10001,Pakan_Keluar!$B$2:$B$10001,$A141))</f>
      </c>
      <c r="L141" s="15">
        <f>IF($A141="","",SUMIFS(Operasional!$D$2:$D$3001,Operasional!$B$2:$B$3001,$A141))</f>
      </c>
      <c r="M141" s="15">
        <f>IF($A141="","",SUM(M_AsetTetap!$F$2:$F$51)*$H141)</f>
      </c>
      <c r="N141" s="15">
        <f>IF($A141="","",$K141+$L141+$M141)</f>
      </c>
    </row>
    <row r="142">
      <c r="A142" s="7"/>
      <c r="B142" s="7"/>
      <c r="C142" s="7"/>
      <c r="D142" s="11"/>
      <c r="E142" s="11"/>
      <c r="F142" s="13">
        <f>IF($A142="","",IF($E142="","Aktif","Tutup"))</f>
      </c>
      <c r="G142" s="18">
        <f>IF($A142="","",IF($D142="","",IF($E142="",TODAY()-$D142,$E142-$D142)))</f>
      </c>
      <c r="H142" s="19">
        <f>IF($A142="","",IFERROR($G142/30,0))</f>
      </c>
      <c r="I142" s="14">
        <f>IF($A142="","",COUNTIF(M_Sapi!$F$2:$F$501,$A142))</f>
      </c>
      <c r="J142" s="18">
        <f>IF($A142="","",SUMIFS(M_Sapi!$L$2:$L$501,M_Sapi!$F$2:$F$501,$A142))</f>
      </c>
      <c r="K142" s="15">
        <f>IF($A142="","",SUMIFS(Pakan_Keluar!$F$2:$F$10001,Pakan_Keluar!$B$2:$B$10001,$A142))</f>
      </c>
      <c r="L142" s="15">
        <f>IF($A142="","",SUMIFS(Operasional!$D$2:$D$3001,Operasional!$B$2:$B$3001,$A142))</f>
      </c>
      <c r="M142" s="15">
        <f>IF($A142="","",SUM(M_AsetTetap!$F$2:$F$51)*$H142)</f>
      </c>
      <c r="N142" s="15">
        <f>IF($A142="","",$K142+$L142+$M142)</f>
      </c>
    </row>
    <row r="143">
      <c r="A143" s="7"/>
      <c r="B143" s="7"/>
      <c r="C143" s="7"/>
      <c r="D143" s="11"/>
      <c r="E143" s="11"/>
      <c r="F143" s="13">
        <f>IF($A143="","",IF($E143="","Aktif","Tutup"))</f>
      </c>
      <c r="G143" s="18">
        <f>IF($A143="","",IF($D143="","",IF($E143="",TODAY()-$D143,$E143-$D143)))</f>
      </c>
      <c r="H143" s="19">
        <f>IF($A143="","",IFERROR($G143/30,0))</f>
      </c>
      <c r="I143" s="14">
        <f>IF($A143="","",COUNTIF(M_Sapi!$F$2:$F$501,$A143))</f>
      </c>
      <c r="J143" s="18">
        <f>IF($A143="","",SUMIFS(M_Sapi!$L$2:$L$501,M_Sapi!$F$2:$F$501,$A143))</f>
      </c>
      <c r="K143" s="15">
        <f>IF($A143="","",SUMIFS(Pakan_Keluar!$F$2:$F$10001,Pakan_Keluar!$B$2:$B$10001,$A143))</f>
      </c>
      <c r="L143" s="15">
        <f>IF($A143="","",SUMIFS(Operasional!$D$2:$D$3001,Operasional!$B$2:$B$3001,$A143))</f>
      </c>
      <c r="M143" s="15">
        <f>IF($A143="","",SUM(M_AsetTetap!$F$2:$F$51)*$H143)</f>
      </c>
      <c r="N143" s="15">
        <f>IF($A143="","",$K143+$L143+$M143)</f>
      </c>
    </row>
    <row r="144">
      <c r="A144" s="7"/>
      <c r="B144" s="7"/>
      <c r="C144" s="7"/>
      <c r="D144" s="11"/>
      <c r="E144" s="11"/>
      <c r="F144" s="13">
        <f>IF($A144="","",IF($E144="","Aktif","Tutup"))</f>
      </c>
      <c r="G144" s="18">
        <f>IF($A144="","",IF($D144="","",IF($E144="",TODAY()-$D144,$E144-$D144)))</f>
      </c>
      <c r="H144" s="19">
        <f>IF($A144="","",IFERROR($G144/30,0))</f>
      </c>
      <c r="I144" s="14">
        <f>IF($A144="","",COUNTIF(M_Sapi!$F$2:$F$501,$A144))</f>
      </c>
      <c r="J144" s="18">
        <f>IF($A144="","",SUMIFS(M_Sapi!$L$2:$L$501,M_Sapi!$F$2:$F$501,$A144))</f>
      </c>
      <c r="K144" s="15">
        <f>IF($A144="","",SUMIFS(Pakan_Keluar!$F$2:$F$10001,Pakan_Keluar!$B$2:$B$10001,$A144))</f>
      </c>
      <c r="L144" s="15">
        <f>IF($A144="","",SUMIFS(Operasional!$D$2:$D$3001,Operasional!$B$2:$B$3001,$A144))</f>
      </c>
      <c r="M144" s="15">
        <f>IF($A144="","",SUM(M_AsetTetap!$F$2:$F$51)*$H144)</f>
      </c>
      <c r="N144" s="15">
        <f>IF($A144="","",$K144+$L144+$M144)</f>
      </c>
    </row>
    <row r="145">
      <c r="A145" s="7"/>
      <c r="B145" s="7"/>
      <c r="C145" s="7"/>
      <c r="D145" s="11"/>
      <c r="E145" s="11"/>
      <c r="F145" s="13">
        <f>IF($A145="","",IF($E145="","Aktif","Tutup"))</f>
      </c>
      <c r="G145" s="18">
        <f>IF($A145="","",IF($D145="","",IF($E145="",TODAY()-$D145,$E145-$D145)))</f>
      </c>
      <c r="H145" s="19">
        <f>IF($A145="","",IFERROR($G145/30,0))</f>
      </c>
      <c r="I145" s="14">
        <f>IF($A145="","",COUNTIF(M_Sapi!$F$2:$F$501,$A145))</f>
      </c>
      <c r="J145" s="18">
        <f>IF($A145="","",SUMIFS(M_Sapi!$L$2:$L$501,M_Sapi!$F$2:$F$501,$A145))</f>
      </c>
      <c r="K145" s="15">
        <f>IF($A145="","",SUMIFS(Pakan_Keluar!$F$2:$F$10001,Pakan_Keluar!$B$2:$B$10001,$A145))</f>
      </c>
      <c r="L145" s="15">
        <f>IF($A145="","",SUMIFS(Operasional!$D$2:$D$3001,Operasional!$B$2:$B$3001,$A145))</f>
      </c>
      <c r="M145" s="15">
        <f>IF($A145="","",SUM(M_AsetTetap!$F$2:$F$51)*$H145)</f>
      </c>
      <c r="N145" s="15">
        <f>IF($A145="","",$K145+$L145+$M145)</f>
      </c>
    </row>
    <row r="146">
      <c r="A146" s="7"/>
      <c r="B146" s="7"/>
      <c r="C146" s="7"/>
      <c r="D146" s="11"/>
      <c r="E146" s="11"/>
      <c r="F146" s="13">
        <f>IF($A146="","",IF($E146="","Aktif","Tutup"))</f>
      </c>
      <c r="G146" s="18">
        <f>IF($A146="","",IF($D146="","",IF($E146="",TODAY()-$D146,$E146-$D146)))</f>
      </c>
      <c r="H146" s="19">
        <f>IF($A146="","",IFERROR($G146/30,0))</f>
      </c>
      <c r="I146" s="14">
        <f>IF($A146="","",COUNTIF(M_Sapi!$F$2:$F$501,$A146))</f>
      </c>
      <c r="J146" s="18">
        <f>IF($A146="","",SUMIFS(M_Sapi!$L$2:$L$501,M_Sapi!$F$2:$F$501,$A146))</f>
      </c>
      <c r="K146" s="15">
        <f>IF($A146="","",SUMIFS(Pakan_Keluar!$F$2:$F$10001,Pakan_Keluar!$B$2:$B$10001,$A146))</f>
      </c>
      <c r="L146" s="15">
        <f>IF($A146="","",SUMIFS(Operasional!$D$2:$D$3001,Operasional!$B$2:$B$3001,$A146))</f>
      </c>
      <c r="M146" s="15">
        <f>IF($A146="","",SUM(M_AsetTetap!$F$2:$F$51)*$H146)</f>
      </c>
      <c r="N146" s="15">
        <f>IF($A146="","",$K146+$L146+$M146)</f>
      </c>
    </row>
    <row r="147">
      <c r="A147" s="7"/>
      <c r="B147" s="7"/>
      <c r="C147" s="7"/>
      <c r="D147" s="11"/>
      <c r="E147" s="11"/>
      <c r="F147" s="13">
        <f>IF($A147="","",IF($E147="","Aktif","Tutup"))</f>
      </c>
      <c r="G147" s="18">
        <f>IF($A147="","",IF($D147="","",IF($E147="",TODAY()-$D147,$E147-$D147)))</f>
      </c>
      <c r="H147" s="19">
        <f>IF($A147="","",IFERROR($G147/30,0))</f>
      </c>
      <c r="I147" s="14">
        <f>IF($A147="","",COUNTIF(M_Sapi!$F$2:$F$501,$A147))</f>
      </c>
      <c r="J147" s="18">
        <f>IF($A147="","",SUMIFS(M_Sapi!$L$2:$L$501,M_Sapi!$F$2:$F$501,$A147))</f>
      </c>
      <c r="K147" s="15">
        <f>IF($A147="","",SUMIFS(Pakan_Keluar!$F$2:$F$10001,Pakan_Keluar!$B$2:$B$10001,$A147))</f>
      </c>
      <c r="L147" s="15">
        <f>IF($A147="","",SUMIFS(Operasional!$D$2:$D$3001,Operasional!$B$2:$B$3001,$A147))</f>
      </c>
      <c r="M147" s="15">
        <f>IF($A147="","",SUM(M_AsetTetap!$F$2:$F$51)*$H147)</f>
      </c>
      <c r="N147" s="15">
        <f>IF($A147="","",$K147+$L147+$M147)</f>
      </c>
    </row>
    <row r="148">
      <c r="A148" s="7"/>
      <c r="B148" s="7"/>
      <c r="C148" s="7"/>
      <c r="D148" s="11"/>
      <c r="E148" s="11"/>
      <c r="F148" s="13">
        <f>IF($A148="","",IF($E148="","Aktif","Tutup"))</f>
      </c>
      <c r="G148" s="18">
        <f>IF($A148="","",IF($D148="","",IF($E148="",TODAY()-$D148,$E148-$D148)))</f>
      </c>
      <c r="H148" s="19">
        <f>IF($A148="","",IFERROR($G148/30,0))</f>
      </c>
      <c r="I148" s="14">
        <f>IF($A148="","",COUNTIF(M_Sapi!$F$2:$F$501,$A148))</f>
      </c>
      <c r="J148" s="18">
        <f>IF($A148="","",SUMIFS(M_Sapi!$L$2:$L$501,M_Sapi!$F$2:$F$501,$A148))</f>
      </c>
      <c r="K148" s="15">
        <f>IF($A148="","",SUMIFS(Pakan_Keluar!$F$2:$F$10001,Pakan_Keluar!$B$2:$B$10001,$A148))</f>
      </c>
      <c r="L148" s="15">
        <f>IF($A148="","",SUMIFS(Operasional!$D$2:$D$3001,Operasional!$B$2:$B$3001,$A148))</f>
      </c>
      <c r="M148" s="15">
        <f>IF($A148="","",SUM(M_AsetTetap!$F$2:$F$51)*$H148)</f>
      </c>
      <c r="N148" s="15">
        <f>IF($A148="","",$K148+$L148+$M148)</f>
      </c>
    </row>
    <row r="149">
      <c r="A149" s="7"/>
      <c r="B149" s="7"/>
      <c r="C149" s="7"/>
      <c r="D149" s="11"/>
      <c r="E149" s="11"/>
      <c r="F149" s="13">
        <f>IF($A149="","",IF($E149="","Aktif","Tutup"))</f>
      </c>
      <c r="G149" s="18">
        <f>IF($A149="","",IF($D149="","",IF($E149="",TODAY()-$D149,$E149-$D149)))</f>
      </c>
      <c r="H149" s="19">
        <f>IF($A149="","",IFERROR($G149/30,0))</f>
      </c>
      <c r="I149" s="14">
        <f>IF($A149="","",COUNTIF(M_Sapi!$F$2:$F$501,$A149))</f>
      </c>
      <c r="J149" s="18">
        <f>IF($A149="","",SUMIFS(M_Sapi!$L$2:$L$501,M_Sapi!$F$2:$F$501,$A149))</f>
      </c>
      <c r="K149" s="15">
        <f>IF($A149="","",SUMIFS(Pakan_Keluar!$F$2:$F$10001,Pakan_Keluar!$B$2:$B$10001,$A149))</f>
      </c>
      <c r="L149" s="15">
        <f>IF($A149="","",SUMIFS(Operasional!$D$2:$D$3001,Operasional!$B$2:$B$3001,$A149))</f>
      </c>
      <c r="M149" s="15">
        <f>IF($A149="","",SUM(M_AsetTetap!$F$2:$F$51)*$H149)</f>
      </c>
      <c r="N149" s="15">
        <f>IF($A149="","",$K149+$L149+$M149)</f>
      </c>
    </row>
    <row r="150">
      <c r="A150" s="7"/>
      <c r="B150" s="7"/>
      <c r="C150" s="7"/>
      <c r="D150" s="11"/>
      <c r="E150" s="11"/>
      <c r="F150" s="13">
        <f>IF($A150="","",IF($E150="","Aktif","Tutup"))</f>
      </c>
      <c r="G150" s="18">
        <f>IF($A150="","",IF($D150="","",IF($E150="",TODAY()-$D150,$E150-$D150)))</f>
      </c>
      <c r="H150" s="19">
        <f>IF($A150="","",IFERROR($G150/30,0))</f>
      </c>
      <c r="I150" s="14">
        <f>IF($A150="","",COUNTIF(M_Sapi!$F$2:$F$501,$A150))</f>
      </c>
      <c r="J150" s="18">
        <f>IF($A150="","",SUMIFS(M_Sapi!$L$2:$L$501,M_Sapi!$F$2:$F$501,$A150))</f>
      </c>
      <c r="K150" s="15">
        <f>IF($A150="","",SUMIFS(Pakan_Keluar!$F$2:$F$10001,Pakan_Keluar!$B$2:$B$10001,$A150))</f>
      </c>
      <c r="L150" s="15">
        <f>IF($A150="","",SUMIFS(Operasional!$D$2:$D$3001,Operasional!$B$2:$B$3001,$A150))</f>
      </c>
      <c r="M150" s="15">
        <f>IF($A150="","",SUM(M_AsetTetap!$F$2:$F$51)*$H150)</f>
      </c>
      <c r="N150" s="15">
        <f>IF($A150="","",$K150+$L150+$M150)</f>
      </c>
    </row>
    <row r="151">
      <c r="A151" s="7"/>
      <c r="B151" s="7"/>
      <c r="C151" s="7"/>
      <c r="D151" s="11"/>
      <c r="E151" s="11"/>
      <c r="F151" s="13">
        <f>IF($A151="","",IF($E151="","Aktif","Tutup"))</f>
      </c>
      <c r="G151" s="18">
        <f>IF($A151="","",IF($D151="","",IF($E151="",TODAY()-$D151,$E151-$D151)))</f>
      </c>
      <c r="H151" s="19">
        <f>IF($A151="","",IFERROR($G151/30,0))</f>
      </c>
      <c r="I151" s="14">
        <f>IF($A151="","",COUNTIF(M_Sapi!$F$2:$F$501,$A151))</f>
      </c>
      <c r="J151" s="18">
        <f>IF($A151="","",SUMIFS(M_Sapi!$L$2:$L$501,M_Sapi!$F$2:$F$501,$A151))</f>
      </c>
      <c r="K151" s="15">
        <f>IF($A151="","",SUMIFS(Pakan_Keluar!$F$2:$F$10001,Pakan_Keluar!$B$2:$B$10001,$A151))</f>
      </c>
      <c r="L151" s="15">
        <f>IF($A151="","",SUMIFS(Operasional!$D$2:$D$3001,Operasional!$B$2:$B$3001,$A151))</f>
      </c>
      <c r="M151" s="15">
        <f>IF($A151="","",SUM(M_AsetTetap!$F$2:$F$51)*$H151)</f>
      </c>
      <c r="N151" s="15">
        <f>IF($A151="","",$K151+$L151+$M151)</f>
      </c>
    </row>
    <row r="152">
      <c r="A152" s="7"/>
      <c r="B152" s="7"/>
      <c r="C152" s="7"/>
      <c r="D152" s="11"/>
      <c r="E152" s="11"/>
      <c r="F152" s="13">
        <f>IF($A152="","",IF($E152="","Aktif","Tutup"))</f>
      </c>
      <c r="G152" s="18">
        <f>IF($A152="","",IF($D152="","",IF($E152="",TODAY()-$D152,$E152-$D152)))</f>
      </c>
      <c r="H152" s="19">
        <f>IF($A152="","",IFERROR($G152/30,0))</f>
      </c>
      <c r="I152" s="14">
        <f>IF($A152="","",COUNTIF(M_Sapi!$F$2:$F$501,$A152))</f>
      </c>
      <c r="J152" s="18">
        <f>IF($A152="","",SUMIFS(M_Sapi!$L$2:$L$501,M_Sapi!$F$2:$F$501,$A152))</f>
      </c>
      <c r="K152" s="15">
        <f>IF($A152="","",SUMIFS(Pakan_Keluar!$F$2:$F$10001,Pakan_Keluar!$B$2:$B$10001,$A152))</f>
      </c>
      <c r="L152" s="15">
        <f>IF($A152="","",SUMIFS(Operasional!$D$2:$D$3001,Operasional!$B$2:$B$3001,$A152))</f>
      </c>
      <c r="M152" s="15">
        <f>IF($A152="","",SUM(M_AsetTetap!$F$2:$F$51)*$H152)</f>
      </c>
      <c r="N152" s="15">
        <f>IF($A152="","",$K152+$L152+$M152)</f>
      </c>
    </row>
    <row r="153">
      <c r="A153" s="7"/>
      <c r="B153" s="7"/>
      <c r="C153" s="7"/>
      <c r="D153" s="11"/>
      <c r="E153" s="11"/>
      <c r="F153" s="13">
        <f>IF($A153="","",IF($E153="","Aktif","Tutup"))</f>
      </c>
      <c r="G153" s="18">
        <f>IF($A153="","",IF($D153="","",IF($E153="",TODAY()-$D153,$E153-$D153)))</f>
      </c>
      <c r="H153" s="19">
        <f>IF($A153="","",IFERROR($G153/30,0))</f>
      </c>
      <c r="I153" s="14">
        <f>IF($A153="","",COUNTIF(M_Sapi!$F$2:$F$501,$A153))</f>
      </c>
      <c r="J153" s="18">
        <f>IF($A153="","",SUMIFS(M_Sapi!$L$2:$L$501,M_Sapi!$F$2:$F$501,$A153))</f>
      </c>
      <c r="K153" s="15">
        <f>IF($A153="","",SUMIFS(Pakan_Keluar!$F$2:$F$10001,Pakan_Keluar!$B$2:$B$10001,$A153))</f>
      </c>
      <c r="L153" s="15">
        <f>IF($A153="","",SUMIFS(Operasional!$D$2:$D$3001,Operasional!$B$2:$B$3001,$A153))</f>
      </c>
      <c r="M153" s="15">
        <f>IF($A153="","",SUM(M_AsetTetap!$F$2:$F$51)*$H153)</f>
      </c>
      <c r="N153" s="15">
        <f>IF($A153="","",$K153+$L153+$M153)</f>
      </c>
    </row>
    <row r="154">
      <c r="A154" s="7"/>
      <c r="B154" s="7"/>
      <c r="C154" s="7"/>
      <c r="D154" s="11"/>
      <c r="E154" s="11"/>
      <c r="F154" s="13">
        <f>IF($A154="","",IF($E154="","Aktif","Tutup"))</f>
      </c>
      <c r="G154" s="18">
        <f>IF($A154="","",IF($D154="","",IF($E154="",TODAY()-$D154,$E154-$D154)))</f>
      </c>
      <c r="H154" s="19">
        <f>IF($A154="","",IFERROR($G154/30,0))</f>
      </c>
      <c r="I154" s="14">
        <f>IF($A154="","",COUNTIF(M_Sapi!$F$2:$F$501,$A154))</f>
      </c>
      <c r="J154" s="18">
        <f>IF($A154="","",SUMIFS(M_Sapi!$L$2:$L$501,M_Sapi!$F$2:$F$501,$A154))</f>
      </c>
      <c r="K154" s="15">
        <f>IF($A154="","",SUMIFS(Pakan_Keluar!$F$2:$F$10001,Pakan_Keluar!$B$2:$B$10001,$A154))</f>
      </c>
      <c r="L154" s="15">
        <f>IF($A154="","",SUMIFS(Operasional!$D$2:$D$3001,Operasional!$B$2:$B$3001,$A154))</f>
      </c>
      <c r="M154" s="15">
        <f>IF($A154="","",SUM(M_AsetTetap!$F$2:$F$51)*$H154)</f>
      </c>
      <c r="N154" s="15">
        <f>IF($A154="","",$K154+$L154+$M154)</f>
      </c>
    </row>
    <row r="155">
      <c r="A155" s="7"/>
      <c r="B155" s="7"/>
      <c r="C155" s="7"/>
      <c r="D155" s="11"/>
      <c r="E155" s="11"/>
      <c r="F155" s="13">
        <f>IF($A155="","",IF($E155="","Aktif","Tutup"))</f>
      </c>
      <c r="G155" s="18">
        <f>IF($A155="","",IF($D155="","",IF($E155="",TODAY()-$D155,$E155-$D155)))</f>
      </c>
      <c r="H155" s="19">
        <f>IF($A155="","",IFERROR($G155/30,0))</f>
      </c>
      <c r="I155" s="14">
        <f>IF($A155="","",COUNTIF(M_Sapi!$F$2:$F$501,$A155))</f>
      </c>
      <c r="J155" s="18">
        <f>IF($A155="","",SUMIFS(M_Sapi!$L$2:$L$501,M_Sapi!$F$2:$F$501,$A155))</f>
      </c>
      <c r="K155" s="15">
        <f>IF($A155="","",SUMIFS(Pakan_Keluar!$F$2:$F$10001,Pakan_Keluar!$B$2:$B$10001,$A155))</f>
      </c>
      <c r="L155" s="15">
        <f>IF($A155="","",SUMIFS(Operasional!$D$2:$D$3001,Operasional!$B$2:$B$3001,$A155))</f>
      </c>
      <c r="M155" s="15">
        <f>IF($A155="","",SUM(M_AsetTetap!$F$2:$F$51)*$H155)</f>
      </c>
      <c r="N155" s="15">
        <f>IF($A155="","",$K155+$L155+$M155)</f>
      </c>
    </row>
    <row r="156">
      <c r="A156" s="7"/>
      <c r="B156" s="7"/>
      <c r="C156" s="7"/>
      <c r="D156" s="11"/>
      <c r="E156" s="11"/>
      <c r="F156" s="13">
        <f>IF($A156="","",IF($E156="","Aktif","Tutup"))</f>
      </c>
      <c r="G156" s="18">
        <f>IF($A156="","",IF($D156="","",IF($E156="",TODAY()-$D156,$E156-$D156)))</f>
      </c>
      <c r="H156" s="19">
        <f>IF($A156="","",IFERROR($G156/30,0))</f>
      </c>
      <c r="I156" s="14">
        <f>IF($A156="","",COUNTIF(M_Sapi!$F$2:$F$501,$A156))</f>
      </c>
      <c r="J156" s="18">
        <f>IF($A156="","",SUMIFS(M_Sapi!$L$2:$L$501,M_Sapi!$F$2:$F$501,$A156))</f>
      </c>
      <c r="K156" s="15">
        <f>IF($A156="","",SUMIFS(Pakan_Keluar!$F$2:$F$10001,Pakan_Keluar!$B$2:$B$10001,$A156))</f>
      </c>
      <c r="L156" s="15">
        <f>IF($A156="","",SUMIFS(Operasional!$D$2:$D$3001,Operasional!$B$2:$B$3001,$A156))</f>
      </c>
      <c r="M156" s="15">
        <f>IF($A156="","",SUM(M_AsetTetap!$F$2:$F$51)*$H156)</f>
      </c>
      <c r="N156" s="15">
        <f>IF($A156="","",$K156+$L156+$M156)</f>
      </c>
    </row>
    <row r="157">
      <c r="A157" s="7"/>
      <c r="B157" s="7"/>
      <c r="C157" s="7"/>
      <c r="D157" s="11"/>
      <c r="E157" s="11"/>
      <c r="F157" s="13">
        <f>IF($A157="","",IF($E157="","Aktif","Tutup"))</f>
      </c>
      <c r="G157" s="18">
        <f>IF($A157="","",IF($D157="","",IF($E157="",TODAY()-$D157,$E157-$D157)))</f>
      </c>
      <c r="H157" s="19">
        <f>IF($A157="","",IFERROR($G157/30,0))</f>
      </c>
      <c r="I157" s="14">
        <f>IF($A157="","",COUNTIF(M_Sapi!$F$2:$F$501,$A157))</f>
      </c>
      <c r="J157" s="18">
        <f>IF($A157="","",SUMIFS(M_Sapi!$L$2:$L$501,M_Sapi!$F$2:$F$501,$A157))</f>
      </c>
      <c r="K157" s="15">
        <f>IF($A157="","",SUMIFS(Pakan_Keluar!$F$2:$F$10001,Pakan_Keluar!$B$2:$B$10001,$A157))</f>
      </c>
      <c r="L157" s="15">
        <f>IF($A157="","",SUMIFS(Operasional!$D$2:$D$3001,Operasional!$B$2:$B$3001,$A157))</f>
      </c>
      <c r="M157" s="15">
        <f>IF($A157="","",SUM(M_AsetTetap!$F$2:$F$51)*$H157)</f>
      </c>
      <c r="N157" s="15">
        <f>IF($A157="","",$K157+$L157+$M157)</f>
      </c>
    </row>
    <row r="158">
      <c r="A158" s="7"/>
      <c r="B158" s="7"/>
      <c r="C158" s="7"/>
      <c r="D158" s="11"/>
      <c r="E158" s="11"/>
      <c r="F158" s="13">
        <f>IF($A158="","",IF($E158="","Aktif","Tutup"))</f>
      </c>
      <c r="G158" s="18">
        <f>IF($A158="","",IF($D158="","",IF($E158="",TODAY()-$D158,$E158-$D158)))</f>
      </c>
      <c r="H158" s="19">
        <f>IF($A158="","",IFERROR($G158/30,0))</f>
      </c>
      <c r="I158" s="14">
        <f>IF($A158="","",COUNTIF(M_Sapi!$F$2:$F$501,$A158))</f>
      </c>
      <c r="J158" s="18">
        <f>IF($A158="","",SUMIFS(M_Sapi!$L$2:$L$501,M_Sapi!$F$2:$F$501,$A158))</f>
      </c>
      <c r="K158" s="15">
        <f>IF($A158="","",SUMIFS(Pakan_Keluar!$F$2:$F$10001,Pakan_Keluar!$B$2:$B$10001,$A158))</f>
      </c>
      <c r="L158" s="15">
        <f>IF($A158="","",SUMIFS(Operasional!$D$2:$D$3001,Operasional!$B$2:$B$3001,$A158))</f>
      </c>
      <c r="M158" s="15">
        <f>IF($A158="","",SUM(M_AsetTetap!$F$2:$F$51)*$H158)</f>
      </c>
      <c r="N158" s="15">
        <f>IF($A158="","",$K158+$L158+$M158)</f>
      </c>
    </row>
    <row r="159">
      <c r="A159" s="7"/>
      <c r="B159" s="7"/>
      <c r="C159" s="7"/>
      <c r="D159" s="11"/>
      <c r="E159" s="11"/>
      <c r="F159" s="13">
        <f>IF($A159="","",IF($E159="","Aktif","Tutup"))</f>
      </c>
      <c r="G159" s="18">
        <f>IF($A159="","",IF($D159="","",IF($E159="",TODAY()-$D159,$E159-$D159)))</f>
      </c>
      <c r="H159" s="19">
        <f>IF($A159="","",IFERROR($G159/30,0))</f>
      </c>
      <c r="I159" s="14">
        <f>IF($A159="","",COUNTIF(M_Sapi!$F$2:$F$501,$A159))</f>
      </c>
      <c r="J159" s="18">
        <f>IF($A159="","",SUMIFS(M_Sapi!$L$2:$L$501,M_Sapi!$F$2:$F$501,$A159))</f>
      </c>
      <c r="K159" s="15">
        <f>IF($A159="","",SUMIFS(Pakan_Keluar!$F$2:$F$10001,Pakan_Keluar!$B$2:$B$10001,$A159))</f>
      </c>
      <c r="L159" s="15">
        <f>IF($A159="","",SUMIFS(Operasional!$D$2:$D$3001,Operasional!$B$2:$B$3001,$A159))</f>
      </c>
      <c r="M159" s="15">
        <f>IF($A159="","",SUM(M_AsetTetap!$F$2:$F$51)*$H159)</f>
      </c>
      <c r="N159" s="15">
        <f>IF($A159="","",$K159+$L159+$M159)</f>
      </c>
    </row>
    <row r="160">
      <c r="A160" s="7"/>
      <c r="B160" s="7"/>
      <c r="C160" s="7"/>
      <c r="D160" s="11"/>
      <c r="E160" s="11"/>
      <c r="F160" s="13">
        <f>IF($A160="","",IF($E160="","Aktif","Tutup"))</f>
      </c>
      <c r="G160" s="18">
        <f>IF($A160="","",IF($D160="","",IF($E160="",TODAY()-$D160,$E160-$D160)))</f>
      </c>
      <c r="H160" s="19">
        <f>IF($A160="","",IFERROR($G160/30,0))</f>
      </c>
      <c r="I160" s="14">
        <f>IF($A160="","",COUNTIF(M_Sapi!$F$2:$F$501,$A160))</f>
      </c>
      <c r="J160" s="18">
        <f>IF($A160="","",SUMIFS(M_Sapi!$L$2:$L$501,M_Sapi!$F$2:$F$501,$A160))</f>
      </c>
      <c r="K160" s="15">
        <f>IF($A160="","",SUMIFS(Pakan_Keluar!$F$2:$F$10001,Pakan_Keluar!$B$2:$B$10001,$A160))</f>
      </c>
      <c r="L160" s="15">
        <f>IF($A160="","",SUMIFS(Operasional!$D$2:$D$3001,Operasional!$B$2:$B$3001,$A160))</f>
      </c>
      <c r="M160" s="15">
        <f>IF($A160="","",SUM(M_AsetTetap!$F$2:$F$51)*$H160)</f>
      </c>
      <c r="N160" s="15">
        <f>IF($A160="","",$K160+$L160+$M160)</f>
      </c>
    </row>
    <row r="161">
      <c r="A161" s="7"/>
      <c r="B161" s="7"/>
      <c r="C161" s="7"/>
      <c r="D161" s="11"/>
      <c r="E161" s="11"/>
      <c r="F161" s="13">
        <f>IF($A161="","",IF($E161="","Aktif","Tutup"))</f>
      </c>
      <c r="G161" s="18">
        <f>IF($A161="","",IF($D161="","",IF($E161="",TODAY()-$D161,$E161-$D161)))</f>
      </c>
      <c r="H161" s="19">
        <f>IF($A161="","",IFERROR($G161/30,0))</f>
      </c>
      <c r="I161" s="14">
        <f>IF($A161="","",COUNTIF(M_Sapi!$F$2:$F$501,$A161))</f>
      </c>
      <c r="J161" s="18">
        <f>IF($A161="","",SUMIFS(M_Sapi!$L$2:$L$501,M_Sapi!$F$2:$F$501,$A161))</f>
      </c>
      <c r="K161" s="15">
        <f>IF($A161="","",SUMIFS(Pakan_Keluar!$F$2:$F$10001,Pakan_Keluar!$B$2:$B$10001,$A161))</f>
      </c>
      <c r="L161" s="15">
        <f>IF($A161="","",SUMIFS(Operasional!$D$2:$D$3001,Operasional!$B$2:$B$3001,$A161))</f>
      </c>
      <c r="M161" s="15">
        <f>IF($A161="","",SUM(M_AsetTetap!$F$2:$F$51)*$H161)</f>
      </c>
      <c r="N161" s="15">
        <f>IF($A161="","",$K161+$L161+$M161)</f>
      </c>
    </row>
    <row r="162">
      <c r="A162" s="7"/>
      <c r="B162" s="7"/>
      <c r="C162" s="7"/>
      <c r="D162" s="11"/>
      <c r="E162" s="11"/>
      <c r="F162" s="13">
        <f>IF($A162="","",IF($E162="","Aktif","Tutup"))</f>
      </c>
      <c r="G162" s="18">
        <f>IF($A162="","",IF($D162="","",IF($E162="",TODAY()-$D162,$E162-$D162)))</f>
      </c>
      <c r="H162" s="19">
        <f>IF($A162="","",IFERROR($G162/30,0))</f>
      </c>
      <c r="I162" s="14">
        <f>IF($A162="","",COUNTIF(M_Sapi!$F$2:$F$501,$A162))</f>
      </c>
      <c r="J162" s="18">
        <f>IF($A162="","",SUMIFS(M_Sapi!$L$2:$L$501,M_Sapi!$F$2:$F$501,$A162))</f>
      </c>
      <c r="K162" s="15">
        <f>IF($A162="","",SUMIFS(Pakan_Keluar!$F$2:$F$10001,Pakan_Keluar!$B$2:$B$10001,$A162))</f>
      </c>
      <c r="L162" s="15">
        <f>IF($A162="","",SUMIFS(Operasional!$D$2:$D$3001,Operasional!$B$2:$B$3001,$A162))</f>
      </c>
      <c r="M162" s="15">
        <f>IF($A162="","",SUM(M_AsetTetap!$F$2:$F$51)*$H162)</f>
      </c>
      <c r="N162" s="15">
        <f>IF($A162="","",$K162+$L162+$M162)</f>
      </c>
    </row>
    <row r="163">
      <c r="A163" s="7"/>
      <c r="B163" s="7"/>
      <c r="C163" s="7"/>
      <c r="D163" s="11"/>
      <c r="E163" s="11"/>
      <c r="F163" s="13">
        <f>IF($A163="","",IF($E163="","Aktif","Tutup"))</f>
      </c>
      <c r="G163" s="18">
        <f>IF($A163="","",IF($D163="","",IF($E163="",TODAY()-$D163,$E163-$D163)))</f>
      </c>
      <c r="H163" s="19">
        <f>IF($A163="","",IFERROR($G163/30,0))</f>
      </c>
      <c r="I163" s="14">
        <f>IF($A163="","",COUNTIF(M_Sapi!$F$2:$F$501,$A163))</f>
      </c>
      <c r="J163" s="18">
        <f>IF($A163="","",SUMIFS(M_Sapi!$L$2:$L$501,M_Sapi!$F$2:$F$501,$A163))</f>
      </c>
      <c r="K163" s="15">
        <f>IF($A163="","",SUMIFS(Pakan_Keluar!$F$2:$F$10001,Pakan_Keluar!$B$2:$B$10001,$A163))</f>
      </c>
      <c r="L163" s="15">
        <f>IF($A163="","",SUMIFS(Operasional!$D$2:$D$3001,Operasional!$B$2:$B$3001,$A163))</f>
      </c>
      <c r="M163" s="15">
        <f>IF($A163="","",SUM(M_AsetTetap!$F$2:$F$51)*$H163)</f>
      </c>
      <c r="N163" s="15">
        <f>IF($A163="","",$K163+$L163+$M163)</f>
      </c>
    </row>
    <row r="164">
      <c r="A164" s="7"/>
      <c r="B164" s="7"/>
      <c r="C164" s="7"/>
      <c r="D164" s="11"/>
      <c r="E164" s="11"/>
      <c r="F164" s="13">
        <f>IF($A164="","",IF($E164="","Aktif","Tutup"))</f>
      </c>
      <c r="G164" s="18">
        <f>IF($A164="","",IF($D164="","",IF($E164="",TODAY()-$D164,$E164-$D164)))</f>
      </c>
      <c r="H164" s="19">
        <f>IF($A164="","",IFERROR($G164/30,0))</f>
      </c>
      <c r="I164" s="14">
        <f>IF($A164="","",COUNTIF(M_Sapi!$F$2:$F$501,$A164))</f>
      </c>
      <c r="J164" s="18">
        <f>IF($A164="","",SUMIFS(M_Sapi!$L$2:$L$501,M_Sapi!$F$2:$F$501,$A164))</f>
      </c>
      <c r="K164" s="15">
        <f>IF($A164="","",SUMIFS(Pakan_Keluar!$F$2:$F$10001,Pakan_Keluar!$B$2:$B$10001,$A164))</f>
      </c>
      <c r="L164" s="15">
        <f>IF($A164="","",SUMIFS(Operasional!$D$2:$D$3001,Operasional!$B$2:$B$3001,$A164))</f>
      </c>
      <c r="M164" s="15">
        <f>IF($A164="","",SUM(M_AsetTetap!$F$2:$F$51)*$H164)</f>
      </c>
      <c r="N164" s="15">
        <f>IF($A164="","",$K164+$L164+$M164)</f>
      </c>
    </row>
    <row r="165">
      <c r="A165" s="7"/>
      <c r="B165" s="7"/>
      <c r="C165" s="7"/>
      <c r="D165" s="11"/>
      <c r="E165" s="11"/>
      <c r="F165" s="13">
        <f>IF($A165="","",IF($E165="","Aktif","Tutup"))</f>
      </c>
      <c r="G165" s="18">
        <f>IF($A165="","",IF($D165="","",IF($E165="",TODAY()-$D165,$E165-$D165)))</f>
      </c>
      <c r="H165" s="19">
        <f>IF($A165="","",IFERROR($G165/30,0))</f>
      </c>
      <c r="I165" s="14">
        <f>IF($A165="","",COUNTIF(M_Sapi!$F$2:$F$501,$A165))</f>
      </c>
      <c r="J165" s="18">
        <f>IF($A165="","",SUMIFS(M_Sapi!$L$2:$L$501,M_Sapi!$F$2:$F$501,$A165))</f>
      </c>
      <c r="K165" s="15">
        <f>IF($A165="","",SUMIFS(Pakan_Keluar!$F$2:$F$10001,Pakan_Keluar!$B$2:$B$10001,$A165))</f>
      </c>
      <c r="L165" s="15">
        <f>IF($A165="","",SUMIFS(Operasional!$D$2:$D$3001,Operasional!$B$2:$B$3001,$A165))</f>
      </c>
      <c r="M165" s="15">
        <f>IF($A165="","",SUM(M_AsetTetap!$F$2:$F$51)*$H165)</f>
      </c>
      <c r="N165" s="15">
        <f>IF($A165="","",$K165+$L165+$M165)</f>
      </c>
    </row>
    <row r="166">
      <c r="A166" s="7"/>
      <c r="B166" s="7"/>
      <c r="C166" s="7"/>
      <c r="D166" s="11"/>
      <c r="E166" s="11"/>
      <c r="F166" s="13">
        <f>IF($A166="","",IF($E166="","Aktif","Tutup"))</f>
      </c>
      <c r="G166" s="18">
        <f>IF($A166="","",IF($D166="","",IF($E166="",TODAY()-$D166,$E166-$D166)))</f>
      </c>
      <c r="H166" s="19">
        <f>IF($A166="","",IFERROR($G166/30,0))</f>
      </c>
      <c r="I166" s="14">
        <f>IF($A166="","",COUNTIF(M_Sapi!$F$2:$F$501,$A166))</f>
      </c>
      <c r="J166" s="18">
        <f>IF($A166="","",SUMIFS(M_Sapi!$L$2:$L$501,M_Sapi!$F$2:$F$501,$A166))</f>
      </c>
      <c r="K166" s="15">
        <f>IF($A166="","",SUMIFS(Pakan_Keluar!$F$2:$F$10001,Pakan_Keluar!$B$2:$B$10001,$A166))</f>
      </c>
      <c r="L166" s="15">
        <f>IF($A166="","",SUMIFS(Operasional!$D$2:$D$3001,Operasional!$B$2:$B$3001,$A166))</f>
      </c>
      <c r="M166" s="15">
        <f>IF($A166="","",SUM(M_AsetTetap!$F$2:$F$51)*$H166)</f>
      </c>
      <c r="N166" s="15">
        <f>IF($A166="","",$K166+$L166+$M166)</f>
      </c>
    </row>
    <row r="167">
      <c r="A167" s="7"/>
      <c r="B167" s="7"/>
      <c r="C167" s="7"/>
      <c r="D167" s="11"/>
      <c r="E167" s="11"/>
      <c r="F167" s="13">
        <f>IF($A167="","",IF($E167="","Aktif","Tutup"))</f>
      </c>
      <c r="G167" s="18">
        <f>IF($A167="","",IF($D167="","",IF($E167="",TODAY()-$D167,$E167-$D167)))</f>
      </c>
      <c r="H167" s="19">
        <f>IF($A167="","",IFERROR($G167/30,0))</f>
      </c>
      <c r="I167" s="14">
        <f>IF($A167="","",COUNTIF(M_Sapi!$F$2:$F$501,$A167))</f>
      </c>
      <c r="J167" s="18">
        <f>IF($A167="","",SUMIFS(M_Sapi!$L$2:$L$501,M_Sapi!$F$2:$F$501,$A167))</f>
      </c>
      <c r="K167" s="15">
        <f>IF($A167="","",SUMIFS(Pakan_Keluar!$F$2:$F$10001,Pakan_Keluar!$B$2:$B$10001,$A167))</f>
      </c>
      <c r="L167" s="15">
        <f>IF($A167="","",SUMIFS(Operasional!$D$2:$D$3001,Operasional!$B$2:$B$3001,$A167))</f>
      </c>
      <c r="M167" s="15">
        <f>IF($A167="","",SUM(M_AsetTetap!$F$2:$F$51)*$H167)</f>
      </c>
      <c r="N167" s="15">
        <f>IF($A167="","",$K167+$L167+$M167)</f>
      </c>
    </row>
    <row r="168">
      <c r="A168" s="7"/>
      <c r="B168" s="7"/>
      <c r="C168" s="7"/>
      <c r="D168" s="11"/>
      <c r="E168" s="11"/>
      <c r="F168" s="13">
        <f>IF($A168="","",IF($E168="","Aktif","Tutup"))</f>
      </c>
      <c r="G168" s="18">
        <f>IF($A168="","",IF($D168="","",IF($E168="",TODAY()-$D168,$E168-$D168)))</f>
      </c>
      <c r="H168" s="19">
        <f>IF($A168="","",IFERROR($G168/30,0))</f>
      </c>
      <c r="I168" s="14">
        <f>IF($A168="","",COUNTIF(M_Sapi!$F$2:$F$501,$A168))</f>
      </c>
      <c r="J168" s="18">
        <f>IF($A168="","",SUMIFS(M_Sapi!$L$2:$L$501,M_Sapi!$F$2:$F$501,$A168))</f>
      </c>
      <c r="K168" s="15">
        <f>IF($A168="","",SUMIFS(Pakan_Keluar!$F$2:$F$10001,Pakan_Keluar!$B$2:$B$10001,$A168))</f>
      </c>
      <c r="L168" s="15">
        <f>IF($A168="","",SUMIFS(Operasional!$D$2:$D$3001,Operasional!$B$2:$B$3001,$A168))</f>
      </c>
      <c r="M168" s="15">
        <f>IF($A168="","",SUM(M_AsetTetap!$F$2:$F$51)*$H168)</f>
      </c>
      <c r="N168" s="15">
        <f>IF($A168="","",$K168+$L168+$M168)</f>
      </c>
    </row>
    <row r="169">
      <c r="A169" s="7"/>
      <c r="B169" s="7"/>
      <c r="C169" s="7"/>
      <c r="D169" s="11"/>
      <c r="E169" s="11"/>
      <c r="F169" s="13">
        <f>IF($A169="","",IF($E169="","Aktif","Tutup"))</f>
      </c>
      <c r="G169" s="18">
        <f>IF($A169="","",IF($D169="","",IF($E169="",TODAY()-$D169,$E169-$D169)))</f>
      </c>
      <c r="H169" s="19">
        <f>IF($A169="","",IFERROR($G169/30,0))</f>
      </c>
      <c r="I169" s="14">
        <f>IF($A169="","",COUNTIF(M_Sapi!$F$2:$F$501,$A169))</f>
      </c>
      <c r="J169" s="18">
        <f>IF($A169="","",SUMIFS(M_Sapi!$L$2:$L$501,M_Sapi!$F$2:$F$501,$A169))</f>
      </c>
      <c r="K169" s="15">
        <f>IF($A169="","",SUMIFS(Pakan_Keluar!$F$2:$F$10001,Pakan_Keluar!$B$2:$B$10001,$A169))</f>
      </c>
      <c r="L169" s="15">
        <f>IF($A169="","",SUMIFS(Operasional!$D$2:$D$3001,Operasional!$B$2:$B$3001,$A169))</f>
      </c>
      <c r="M169" s="15">
        <f>IF($A169="","",SUM(M_AsetTetap!$F$2:$F$51)*$H169)</f>
      </c>
      <c r="N169" s="15">
        <f>IF($A169="","",$K169+$L169+$M169)</f>
      </c>
    </row>
    <row r="170">
      <c r="A170" s="7"/>
      <c r="B170" s="7"/>
      <c r="C170" s="7"/>
      <c r="D170" s="11"/>
      <c r="E170" s="11"/>
      <c r="F170" s="13">
        <f>IF($A170="","",IF($E170="","Aktif","Tutup"))</f>
      </c>
      <c r="G170" s="18">
        <f>IF($A170="","",IF($D170="","",IF($E170="",TODAY()-$D170,$E170-$D170)))</f>
      </c>
      <c r="H170" s="19">
        <f>IF($A170="","",IFERROR($G170/30,0))</f>
      </c>
      <c r="I170" s="14">
        <f>IF($A170="","",COUNTIF(M_Sapi!$F$2:$F$501,$A170))</f>
      </c>
      <c r="J170" s="18">
        <f>IF($A170="","",SUMIFS(M_Sapi!$L$2:$L$501,M_Sapi!$F$2:$F$501,$A170))</f>
      </c>
      <c r="K170" s="15">
        <f>IF($A170="","",SUMIFS(Pakan_Keluar!$F$2:$F$10001,Pakan_Keluar!$B$2:$B$10001,$A170))</f>
      </c>
      <c r="L170" s="15">
        <f>IF($A170="","",SUMIFS(Operasional!$D$2:$D$3001,Operasional!$B$2:$B$3001,$A170))</f>
      </c>
      <c r="M170" s="15">
        <f>IF($A170="","",SUM(M_AsetTetap!$F$2:$F$51)*$H170)</f>
      </c>
      <c r="N170" s="15">
        <f>IF($A170="","",$K170+$L170+$M170)</f>
      </c>
    </row>
    <row r="171">
      <c r="A171" s="7"/>
      <c r="B171" s="7"/>
      <c r="C171" s="7"/>
      <c r="D171" s="11"/>
      <c r="E171" s="11"/>
      <c r="F171" s="13">
        <f>IF($A171="","",IF($E171="","Aktif","Tutup"))</f>
      </c>
      <c r="G171" s="18">
        <f>IF($A171="","",IF($D171="","",IF($E171="",TODAY()-$D171,$E171-$D171)))</f>
      </c>
      <c r="H171" s="19">
        <f>IF($A171="","",IFERROR($G171/30,0))</f>
      </c>
      <c r="I171" s="14">
        <f>IF($A171="","",COUNTIF(M_Sapi!$F$2:$F$501,$A171))</f>
      </c>
      <c r="J171" s="18">
        <f>IF($A171="","",SUMIFS(M_Sapi!$L$2:$L$501,M_Sapi!$F$2:$F$501,$A171))</f>
      </c>
      <c r="K171" s="15">
        <f>IF($A171="","",SUMIFS(Pakan_Keluar!$F$2:$F$10001,Pakan_Keluar!$B$2:$B$10001,$A171))</f>
      </c>
      <c r="L171" s="15">
        <f>IF($A171="","",SUMIFS(Operasional!$D$2:$D$3001,Operasional!$B$2:$B$3001,$A171))</f>
      </c>
      <c r="M171" s="15">
        <f>IF($A171="","",SUM(M_AsetTetap!$F$2:$F$51)*$H171)</f>
      </c>
      <c r="N171" s="15">
        <f>IF($A171="","",$K171+$L171+$M171)</f>
      </c>
    </row>
    <row r="172">
      <c r="A172" s="7"/>
      <c r="B172" s="7"/>
      <c r="C172" s="7"/>
      <c r="D172" s="11"/>
      <c r="E172" s="11"/>
      <c r="F172" s="13">
        <f>IF($A172="","",IF($E172="","Aktif","Tutup"))</f>
      </c>
      <c r="G172" s="18">
        <f>IF($A172="","",IF($D172="","",IF($E172="",TODAY()-$D172,$E172-$D172)))</f>
      </c>
      <c r="H172" s="19">
        <f>IF($A172="","",IFERROR($G172/30,0))</f>
      </c>
      <c r="I172" s="14">
        <f>IF($A172="","",COUNTIF(M_Sapi!$F$2:$F$501,$A172))</f>
      </c>
      <c r="J172" s="18">
        <f>IF($A172="","",SUMIFS(M_Sapi!$L$2:$L$501,M_Sapi!$F$2:$F$501,$A172))</f>
      </c>
      <c r="K172" s="15">
        <f>IF($A172="","",SUMIFS(Pakan_Keluar!$F$2:$F$10001,Pakan_Keluar!$B$2:$B$10001,$A172))</f>
      </c>
      <c r="L172" s="15">
        <f>IF($A172="","",SUMIFS(Operasional!$D$2:$D$3001,Operasional!$B$2:$B$3001,$A172))</f>
      </c>
      <c r="M172" s="15">
        <f>IF($A172="","",SUM(M_AsetTetap!$F$2:$F$51)*$H172)</f>
      </c>
      <c r="N172" s="15">
        <f>IF($A172="","",$K172+$L172+$M172)</f>
      </c>
    </row>
    <row r="173">
      <c r="A173" s="7"/>
      <c r="B173" s="7"/>
      <c r="C173" s="7"/>
      <c r="D173" s="11"/>
      <c r="E173" s="11"/>
      <c r="F173" s="13">
        <f>IF($A173="","",IF($E173="","Aktif","Tutup"))</f>
      </c>
      <c r="G173" s="18">
        <f>IF($A173="","",IF($D173="","",IF($E173="",TODAY()-$D173,$E173-$D173)))</f>
      </c>
      <c r="H173" s="19">
        <f>IF($A173="","",IFERROR($G173/30,0))</f>
      </c>
      <c r="I173" s="14">
        <f>IF($A173="","",COUNTIF(M_Sapi!$F$2:$F$501,$A173))</f>
      </c>
      <c r="J173" s="18">
        <f>IF($A173="","",SUMIFS(M_Sapi!$L$2:$L$501,M_Sapi!$F$2:$F$501,$A173))</f>
      </c>
      <c r="K173" s="15">
        <f>IF($A173="","",SUMIFS(Pakan_Keluar!$F$2:$F$10001,Pakan_Keluar!$B$2:$B$10001,$A173))</f>
      </c>
      <c r="L173" s="15">
        <f>IF($A173="","",SUMIFS(Operasional!$D$2:$D$3001,Operasional!$B$2:$B$3001,$A173))</f>
      </c>
      <c r="M173" s="15">
        <f>IF($A173="","",SUM(M_AsetTetap!$F$2:$F$51)*$H173)</f>
      </c>
      <c r="N173" s="15">
        <f>IF($A173="","",$K173+$L173+$M173)</f>
      </c>
    </row>
    <row r="174">
      <c r="A174" s="7"/>
      <c r="B174" s="7"/>
      <c r="C174" s="7"/>
      <c r="D174" s="11"/>
      <c r="E174" s="11"/>
      <c r="F174" s="13">
        <f>IF($A174="","",IF($E174="","Aktif","Tutup"))</f>
      </c>
      <c r="G174" s="18">
        <f>IF($A174="","",IF($D174="","",IF($E174="",TODAY()-$D174,$E174-$D174)))</f>
      </c>
      <c r="H174" s="19">
        <f>IF($A174="","",IFERROR($G174/30,0))</f>
      </c>
      <c r="I174" s="14">
        <f>IF($A174="","",COUNTIF(M_Sapi!$F$2:$F$501,$A174))</f>
      </c>
      <c r="J174" s="18">
        <f>IF($A174="","",SUMIFS(M_Sapi!$L$2:$L$501,M_Sapi!$F$2:$F$501,$A174))</f>
      </c>
      <c r="K174" s="15">
        <f>IF($A174="","",SUMIFS(Pakan_Keluar!$F$2:$F$10001,Pakan_Keluar!$B$2:$B$10001,$A174))</f>
      </c>
      <c r="L174" s="15">
        <f>IF($A174="","",SUMIFS(Operasional!$D$2:$D$3001,Operasional!$B$2:$B$3001,$A174))</f>
      </c>
      <c r="M174" s="15">
        <f>IF($A174="","",SUM(M_AsetTetap!$F$2:$F$51)*$H174)</f>
      </c>
      <c r="N174" s="15">
        <f>IF($A174="","",$K174+$L174+$M174)</f>
      </c>
    </row>
    <row r="175">
      <c r="A175" s="7"/>
      <c r="B175" s="7"/>
      <c r="C175" s="7"/>
      <c r="D175" s="11"/>
      <c r="E175" s="11"/>
      <c r="F175" s="13">
        <f>IF($A175="","",IF($E175="","Aktif","Tutup"))</f>
      </c>
      <c r="G175" s="18">
        <f>IF($A175="","",IF($D175="","",IF($E175="",TODAY()-$D175,$E175-$D175)))</f>
      </c>
      <c r="H175" s="19">
        <f>IF($A175="","",IFERROR($G175/30,0))</f>
      </c>
      <c r="I175" s="14">
        <f>IF($A175="","",COUNTIF(M_Sapi!$F$2:$F$501,$A175))</f>
      </c>
      <c r="J175" s="18">
        <f>IF($A175="","",SUMIFS(M_Sapi!$L$2:$L$501,M_Sapi!$F$2:$F$501,$A175))</f>
      </c>
      <c r="K175" s="15">
        <f>IF($A175="","",SUMIFS(Pakan_Keluar!$F$2:$F$10001,Pakan_Keluar!$B$2:$B$10001,$A175))</f>
      </c>
      <c r="L175" s="15">
        <f>IF($A175="","",SUMIFS(Operasional!$D$2:$D$3001,Operasional!$B$2:$B$3001,$A175))</f>
      </c>
      <c r="M175" s="15">
        <f>IF($A175="","",SUM(M_AsetTetap!$F$2:$F$51)*$H175)</f>
      </c>
      <c r="N175" s="15">
        <f>IF($A175="","",$K175+$L175+$M175)</f>
      </c>
    </row>
    <row r="176">
      <c r="A176" s="7"/>
      <c r="B176" s="7"/>
      <c r="C176" s="7"/>
      <c r="D176" s="11"/>
      <c r="E176" s="11"/>
      <c r="F176" s="13">
        <f>IF($A176="","",IF($E176="","Aktif","Tutup"))</f>
      </c>
      <c r="G176" s="18">
        <f>IF($A176="","",IF($D176="","",IF($E176="",TODAY()-$D176,$E176-$D176)))</f>
      </c>
      <c r="H176" s="19">
        <f>IF($A176="","",IFERROR($G176/30,0))</f>
      </c>
      <c r="I176" s="14">
        <f>IF($A176="","",COUNTIF(M_Sapi!$F$2:$F$501,$A176))</f>
      </c>
      <c r="J176" s="18">
        <f>IF($A176="","",SUMIFS(M_Sapi!$L$2:$L$501,M_Sapi!$F$2:$F$501,$A176))</f>
      </c>
      <c r="K176" s="15">
        <f>IF($A176="","",SUMIFS(Pakan_Keluar!$F$2:$F$10001,Pakan_Keluar!$B$2:$B$10001,$A176))</f>
      </c>
      <c r="L176" s="15">
        <f>IF($A176="","",SUMIFS(Operasional!$D$2:$D$3001,Operasional!$B$2:$B$3001,$A176))</f>
      </c>
      <c r="M176" s="15">
        <f>IF($A176="","",SUM(M_AsetTetap!$F$2:$F$51)*$H176)</f>
      </c>
      <c r="N176" s="15">
        <f>IF($A176="","",$K176+$L176+$M176)</f>
      </c>
    </row>
    <row r="177">
      <c r="A177" s="7"/>
      <c r="B177" s="7"/>
      <c r="C177" s="7"/>
      <c r="D177" s="11"/>
      <c r="E177" s="11"/>
      <c r="F177" s="13">
        <f>IF($A177="","",IF($E177="","Aktif","Tutup"))</f>
      </c>
      <c r="G177" s="18">
        <f>IF($A177="","",IF($D177="","",IF($E177="",TODAY()-$D177,$E177-$D177)))</f>
      </c>
      <c r="H177" s="19">
        <f>IF($A177="","",IFERROR($G177/30,0))</f>
      </c>
      <c r="I177" s="14">
        <f>IF($A177="","",COUNTIF(M_Sapi!$F$2:$F$501,$A177))</f>
      </c>
      <c r="J177" s="18">
        <f>IF($A177="","",SUMIFS(M_Sapi!$L$2:$L$501,M_Sapi!$F$2:$F$501,$A177))</f>
      </c>
      <c r="K177" s="15">
        <f>IF($A177="","",SUMIFS(Pakan_Keluar!$F$2:$F$10001,Pakan_Keluar!$B$2:$B$10001,$A177))</f>
      </c>
      <c r="L177" s="15">
        <f>IF($A177="","",SUMIFS(Operasional!$D$2:$D$3001,Operasional!$B$2:$B$3001,$A177))</f>
      </c>
      <c r="M177" s="15">
        <f>IF($A177="","",SUM(M_AsetTetap!$F$2:$F$51)*$H177)</f>
      </c>
      <c r="N177" s="15">
        <f>IF($A177="","",$K177+$L177+$M177)</f>
      </c>
    </row>
    <row r="178">
      <c r="A178" s="7"/>
      <c r="B178" s="7"/>
      <c r="C178" s="7"/>
      <c r="D178" s="11"/>
      <c r="E178" s="11"/>
      <c r="F178" s="13">
        <f>IF($A178="","",IF($E178="","Aktif","Tutup"))</f>
      </c>
      <c r="G178" s="18">
        <f>IF($A178="","",IF($D178="","",IF($E178="",TODAY()-$D178,$E178-$D178)))</f>
      </c>
      <c r="H178" s="19">
        <f>IF($A178="","",IFERROR($G178/30,0))</f>
      </c>
      <c r="I178" s="14">
        <f>IF($A178="","",COUNTIF(M_Sapi!$F$2:$F$501,$A178))</f>
      </c>
      <c r="J178" s="18">
        <f>IF($A178="","",SUMIFS(M_Sapi!$L$2:$L$501,M_Sapi!$F$2:$F$501,$A178))</f>
      </c>
      <c r="K178" s="15">
        <f>IF($A178="","",SUMIFS(Pakan_Keluar!$F$2:$F$10001,Pakan_Keluar!$B$2:$B$10001,$A178))</f>
      </c>
      <c r="L178" s="15">
        <f>IF($A178="","",SUMIFS(Operasional!$D$2:$D$3001,Operasional!$B$2:$B$3001,$A178))</f>
      </c>
      <c r="M178" s="15">
        <f>IF($A178="","",SUM(M_AsetTetap!$F$2:$F$51)*$H178)</f>
      </c>
      <c r="N178" s="15">
        <f>IF($A178="","",$K178+$L178+$M178)</f>
      </c>
    </row>
    <row r="179">
      <c r="A179" s="7"/>
      <c r="B179" s="7"/>
      <c r="C179" s="7"/>
      <c r="D179" s="11"/>
      <c r="E179" s="11"/>
      <c r="F179" s="13">
        <f>IF($A179="","",IF($E179="","Aktif","Tutup"))</f>
      </c>
      <c r="G179" s="18">
        <f>IF($A179="","",IF($D179="","",IF($E179="",TODAY()-$D179,$E179-$D179)))</f>
      </c>
      <c r="H179" s="19">
        <f>IF($A179="","",IFERROR($G179/30,0))</f>
      </c>
      <c r="I179" s="14">
        <f>IF($A179="","",COUNTIF(M_Sapi!$F$2:$F$501,$A179))</f>
      </c>
      <c r="J179" s="18">
        <f>IF($A179="","",SUMIFS(M_Sapi!$L$2:$L$501,M_Sapi!$F$2:$F$501,$A179))</f>
      </c>
      <c r="K179" s="15">
        <f>IF($A179="","",SUMIFS(Pakan_Keluar!$F$2:$F$10001,Pakan_Keluar!$B$2:$B$10001,$A179))</f>
      </c>
      <c r="L179" s="15">
        <f>IF($A179="","",SUMIFS(Operasional!$D$2:$D$3001,Operasional!$B$2:$B$3001,$A179))</f>
      </c>
      <c r="M179" s="15">
        <f>IF($A179="","",SUM(M_AsetTetap!$F$2:$F$51)*$H179)</f>
      </c>
      <c r="N179" s="15">
        <f>IF($A179="","",$K179+$L179+$M179)</f>
      </c>
    </row>
    <row r="180">
      <c r="A180" s="7"/>
      <c r="B180" s="7"/>
      <c r="C180" s="7"/>
      <c r="D180" s="11"/>
      <c r="E180" s="11"/>
      <c r="F180" s="13">
        <f>IF($A180="","",IF($E180="","Aktif","Tutup"))</f>
      </c>
      <c r="G180" s="18">
        <f>IF($A180="","",IF($D180="","",IF($E180="",TODAY()-$D180,$E180-$D180)))</f>
      </c>
      <c r="H180" s="19">
        <f>IF($A180="","",IFERROR($G180/30,0))</f>
      </c>
      <c r="I180" s="14">
        <f>IF($A180="","",COUNTIF(M_Sapi!$F$2:$F$501,$A180))</f>
      </c>
      <c r="J180" s="18">
        <f>IF($A180="","",SUMIFS(M_Sapi!$L$2:$L$501,M_Sapi!$F$2:$F$501,$A180))</f>
      </c>
      <c r="K180" s="15">
        <f>IF($A180="","",SUMIFS(Pakan_Keluar!$F$2:$F$10001,Pakan_Keluar!$B$2:$B$10001,$A180))</f>
      </c>
      <c r="L180" s="15">
        <f>IF($A180="","",SUMIFS(Operasional!$D$2:$D$3001,Operasional!$B$2:$B$3001,$A180))</f>
      </c>
      <c r="M180" s="15">
        <f>IF($A180="","",SUM(M_AsetTetap!$F$2:$F$51)*$H180)</f>
      </c>
      <c r="N180" s="15">
        <f>IF($A180="","",$K180+$L180+$M180)</f>
      </c>
    </row>
    <row r="181">
      <c r="A181" s="7"/>
      <c r="B181" s="7"/>
      <c r="C181" s="7"/>
      <c r="D181" s="11"/>
      <c r="E181" s="11"/>
      <c r="F181" s="13">
        <f>IF($A181="","",IF($E181="","Aktif","Tutup"))</f>
      </c>
      <c r="G181" s="18">
        <f>IF($A181="","",IF($D181="","",IF($E181="",TODAY()-$D181,$E181-$D181)))</f>
      </c>
      <c r="H181" s="19">
        <f>IF($A181="","",IFERROR($G181/30,0))</f>
      </c>
      <c r="I181" s="14">
        <f>IF($A181="","",COUNTIF(M_Sapi!$F$2:$F$501,$A181))</f>
      </c>
      <c r="J181" s="18">
        <f>IF($A181="","",SUMIFS(M_Sapi!$L$2:$L$501,M_Sapi!$F$2:$F$501,$A181))</f>
      </c>
      <c r="K181" s="15">
        <f>IF($A181="","",SUMIFS(Pakan_Keluar!$F$2:$F$10001,Pakan_Keluar!$B$2:$B$10001,$A181))</f>
      </c>
      <c r="L181" s="15">
        <f>IF($A181="","",SUMIFS(Operasional!$D$2:$D$3001,Operasional!$B$2:$B$3001,$A181))</f>
      </c>
      <c r="M181" s="15">
        <f>IF($A181="","",SUM(M_AsetTetap!$F$2:$F$51)*$H181)</f>
      </c>
      <c r="N181" s="15">
        <f>IF($A181="","",$K181+$L181+$M181)</f>
      </c>
    </row>
    <row r="182">
      <c r="A182" s="7"/>
      <c r="B182" s="7"/>
      <c r="C182" s="7"/>
      <c r="D182" s="11"/>
      <c r="E182" s="11"/>
      <c r="F182" s="13">
        <f>IF($A182="","",IF($E182="","Aktif","Tutup"))</f>
      </c>
      <c r="G182" s="18">
        <f>IF($A182="","",IF($D182="","",IF($E182="",TODAY()-$D182,$E182-$D182)))</f>
      </c>
      <c r="H182" s="19">
        <f>IF($A182="","",IFERROR($G182/30,0))</f>
      </c>
      <c r="I182" s="14">
        <f>IF($A182="","",COUNTIF(M_Sapi!$F$2:$F$501,$A182))</f>
      </c>
      <c r="J182" s="18">
        <f>IF($A182="","",SUMIFS(M_Sapi!$L$2:$L$501,M_Sapi!$F$2:$F$501,$A182))</f>
      </c>
      <c r="K182" s="15">
        <f>IF($A182="","",SUMIFS(Pakan_Keluar!$F$2:$F$10001,Pakan_Keluar!$B$2:$B$10001,$A182))</f>
      </c>
      <c r="L182" s="15">
        <f>IF($A182="","",SUMIFS(Operasional!$D$2:$D$3001,Operasional!$B$2:$B$3001,$A182))</f>
      </c>
      <c r="M182" s="15">
        <f>IF($A182="","",SUM(M_AsetTetap!$F$2:$F$51)*$H182)</f>
      </c>
      <c r="N182" s="15">
        <f>IF($A182="","",$K182+$L182+$M182)</f>
      </c>
    </row>
    <row r="183">
      <c r="A183" s="7"/>
      <c r="B183" s="7"/>
      <c r="C183" s="7"/>
      <c r="D183" s="11"/>
      <c r="E183" s="11"/>
      <c r="F183" s="13">
        <f>IF($A183="","",IF($E183="","Aktif","Tutup"))</f>
      </c>
      <c r="G183" s="18">
        <f>IF($A183="","",IF($D183="","",IF($E183="",TODAY()-$D183,$E183-$D183)))</f>
      </c>
      <c r="H183" s="19">
        <f>IF($A183="","",IFERROR($G183/30,0))</f>
      </c>
      <c r="I183" s="14">
        <f>IF($A183="","",COUNTIF(M_Sapi!$F$2:$F$501,$A183))</f>
      </c>
      <c r="J183" s="18">
        <f>IF($A183="","",SUMIFS(M_Sapi!$L$2:$L$501,M_Sapi!$F$2:$F$501,$A183))</f>
      </c>
      <c r="K183" s="15">
        <f>IF($A183="","",SUMIFS(Pakan_Keluar!$F$2:$F$10001,Pakan_Keluar!$B$2:$B$10001,$A183))</f>
      </c>
      <c r="L183" s="15">
        <f>IF($A183="","",SUMIFS(Operasional!$D$2:$D$3001,Operasional!$B$2:$B$3001,$A183))</f>
      </c>
      <c r="M183" s="15">
        <f>IF($A183="","",SUM(M_AsetTetap!$F$2:$F$51)*$H183)</f>
      </c>
      <c r="N183" s="15">
        <f>IF($A183="","",$K183+$L183+$M183)</f>
      </c>
    </row>
    <row r="184">
      <c r="A184" s="7"/>
      <c r="B184" s="7"/>
      <c r="C184" s="7"/>
      <c r="D184" s="11"/>
      <c r="E184" s="11"/>
      <c r="F184" s="13">
        <f>IF($A184="","",IF($E184="","Aktif","Tutup"))</f>
      </c>
      <c r="G184" s="18">
        <f>IF($A184="","",IF($D184="","",IF($E184="",TODAY()-$D184,$E184-$D184)))</f>
      </c>
      <c r="H184" s="19">
        <f>IF($A184="","",IFERROR($G184/30,0))</f>
      </c>
      <c r="I184" s="14">
        <f>IF($A184="","",COUNTIF(M_Sapi!$F$2:$F$501,$A184))</f>
      </c>
      <c r="J184" s="18">
        <f>IF($A184="","",SUMIFS(M_Sapi!$L$2:$L$501,M_Sapi!$F$2:$F$501,$A184))</f>
      </c>
      <c r="K184" s="15">
        <f>IF($A184="","",SUMIFS(Pakan_Keluar!$F$2:$F$10001,Pakan_Keluar!$B$2:$B$10001,$A184))</f>
      </c>
      <c r="L184" s="15">
        <f>IF($A184="","",SUMIFS(Operasional!$D$2:$D$3001,Operasional!$B$2:$B$3001,$A184))</f>
      </c>
      <c r="M184" s="15">
        <f>IF($A184="","",SUM(M_AsetTetap!$F$2:$F$51)*$H184)</f>
      </c>
      <c r="N184" s="15">
        <f>IF($A184="","",$K184+$L184+$M184)</f>
      </c>
    </row>
    <row r="185">
      <c r="A185" s="7"/>
      <c r="B185" s="7"/>
      <c r="C185" s="7"/>
      <c r="D185" s="11"/>
      <c r="E185" s="11"/>
      <c r="F185" s="13">
        <f>IF($A185="","",IF($E185="","Aktif","Tutup"))</f>
      </c>
      <c r="G185" s="18">
        <f>IF($A185="","",IF($D185="","",IF($E185="",TODAY()-$D185,$E185-$D185)))</f>
      </c>
      <c r="H185" s="19">
        <f>IF($A185="","",IFERROR($G185/30,0))</f>
      </c>
      <c r="I185" s="14">
        <f>IF($A185="","",COUNTIF(M_Sapi!$F$2:$F$501,$A185))</f>
      </c>
      <c r="J185" s="18">
        <f>IF($A185="","",SUMIFS(M_Sapi!$L$2:$L$501,M_Sapi!$F$2:$F$501,$A185))</f>
      </c>
      <c r="K185" s="15">
        <f>IF($A185="","",SUMIFS(Pakan_Keluar!$F$2:$F$10001,Pakan_Keluar!$B$2:$B$10001,$A185))</f>
      </c>
      <c r="L185" s="15">
        <f>IF($A185="","",SUMIFS(Operasional!$D$2:$D$3001,Operasional!$B$2:$B$3001,$A185))</f>
      </c>
      <c r="M185" s="15">
        <f>IF($A185="","",SUM(M_AsetTetap!$F$2:$F$51)*$H185)</f>
      </c>
      <c r="N185" s="15">
        <f>IF($A185="","",$K185+$L185+$M185)</f>
      </c>
    </row>
    <row r="186">
      <c r="A186" s="7"/>
      <c r="B186" s="7"/>
      <c r="C186" s="7"/>
      <c r="D186" s="11"/>
      <c r="E186" s="11"/>
      <c r="F186" s="13">
        <f>IF($A186="","",IF($E186="","Aktif","Tutup"))</f>
      </c>
      <c r="G186" s="18">
        <f>IF($A186="","",IF($D186="","",IF($E186="",TODAY()-$D186,$E186-$D186)))</f>
      </c>
      <c r="H186" s="19">
        <f>IF($A186="","",IFERROR($G186/30,0))</f>
      </c>
      <c r="I186" s="14">
        <f>IF($A186="","",COUNTIF(M_Sapi!$F$2:$F$501,$A186))</f>
      </c>
      <c r="J186" s="18">
        <f>IF($A186="","",SUMIFS(M_Sapi!$L$2:$L$501,M_Sapi!$F$2:$F$501,$A186))</f>
      </c>
      <c r="K186" s="15">
        <f>IF($A186="","",SUMIFS(Pakan_Keluar!$F$2:$F$10001,Pakan_Keluar!$B$2:$B$10001,$A186))</f>
      </c>
      <c r="L186" s="15">
        <f>IF($A186="","",SUMIFS(Operasional!$D$2:$D$3001,Operasional!$B$2:$B$3001,$A186))</f>
      </c>
      <c r="M186" s="15">
        <f>IF($A186="","",SUM(M_AsetTetap!$F$2:$F$51)*$H186)</f>
      </c>
      <c r="N186" s="15">
        <f>IF($A186="","",$K186+$L186+$M186)</f>
      </c>
    </row>
    <row r="187">
      <c r="A187" s="7"/>
      <c r="B187" s="7"/>
      <c r="C187" s="7"/>
      <c r="D187" s="11"/>
      <c r="E187" s="11"/>
      <c r="F187" s="13">
        <f>IF($A187="","",IF($E187="","Aktif","Tutup"))</f>
      </c>
      <c r="G187" s="18">
        <f>IF($A187="","",IF($D187="","",IF($E187="",TODAY()-$D187,$E187-$D187)))</f>
      </c>
      <c r="H187" s="19">
        <f>IF($A187="","",IFERROR($G187/30,0))</f>
      </c>
      <c r="I187" s="14">
        <f>IF($A187="","",COUNTIF(M_Sapi!$F$2:$F$501,$A187))</f>
      </c>
      <c r="J187" s="18">
        <f>IF($A187="","",SUMIFS(M_Sapi!$L$2:$L$501,M_Sapi!$F$2:$F$501,$A187))</f>
      </c>
      <c r="K187" s="15">
        <f>IF($A187="","",SUMIFS(Pakan_Keluar!$F$2:$F$10001,Pakan_Keluar!$B$2:$B$10001,$A187))</f>
      </c>
      <c r="L187" s="15">
        <f>IF($A187="","",SUMIFS(Operasional!$D$2:$D$3001,Operasional!$B$2:$B$3001,$A187))</f>
      </c>
      <c r="M187" s="15">
        <f>IF($A187="","",SUM(M_AsetTetap!$F$2:$F$51)*$H187)</f>
      </c>
      <c r="N187" s="15">
        <f>IF($A187="","",$K187+$L187+$M187)</f>
      </c>
    </row>
    <row r="188">
      <c r="A188" s="7"/>
      <c r="B188" s="7"/>
      <c r="C188" s="7"/>
      <c r="D188" s="11"/>
      <c r="E188" s="11"/>
      <c r="F188" s="13">
        <f>IF($A188="","",IF($E188="","Aktif","Tutup"))</f>
      </c>
      <c r="G188" s="18">
        <f>IF($A188="","",IF($D188="","",IF($E188="",TODAY()-$D188,$E188-$D188)))</f>
      </c>
      <c r="H188" s="19">
        <f>IF($A188="","",IFERROR($G188/30,0))</f>
      </c>
      <c r="I188" s="14">
        <f>IF($A188="","",COUNTIF(M_Sapi!$F$2:$F$501,$A188))</f>
      </c>
      <c r="J188" s="18">
        <f>IF($A188="","",SUMIFS(M_Sapi!$L$2:$L$501,M_Sapi!$F$2:$F$501,$A188))</f>
      </c>
      <c r="K188" s="15">
        <f>IF($A188="","",SUMIFS(Pakan_Keluar!$F$2:$F$10001,Pakan_Keluar!$B$2:$B$10001,$A188))</f>
      </c>
      <c r="L188" s="15">
        <f>IF($A188="","",SUMIFS(Operasional!$D$2:$D$3001,Operasional!$B$2:$B$3001,$A188))</f>
      </c>
      <c r="M188" s="15">
        <f>IF($A188="","",SUM(M_AsetTetap!$F$2:$F$51)*$H188)</f>
      </c>
      <c r="N188" s="15">
        <f>IF($A188="","",$K188+$L188+$M188)</f>
      </c>
    </row>
    <row r="189">
      <c r="A189" s="7"/>
      <c r="B189" s="7"/>
      <c r="C189" s="7"/>
      <c r="D189" s="11"/>
      <c r="E189" s="11"/>
      <c r="F189" s="13">
        <f>IF($A189="","",IF($E189="","Aktif","Tutup"))</f>
      </c>
      <c r="G189" s="18">
        <f>IF($A189="","",IF($D189="","",IF($E189="",TODAY()-$D189,$E189-$D189)))</f>
      </c>
      <c r="H189" s="19">
        <f>IF($A189="","",IFERROR($G189/30,0))</f>
      </c>
      <c r="I189" s="14">
        <f>IF($A189="","",COUNTIF(M_Sapi!$F$2:$F$501,$A189))</f>
      </c>
      <c r="J189" s="18">
        <f>IF($A189="","",SUMIFS(M_Sapi!$L$2:$L$501,M_Sapi!$F$2:$F$501,$A189))</f>
      </c>
      <c r="K189" s="15">
        <f>IF($A189="","",SUMIFS(Pakan_Keluar!$F$2:$F$10001,Pakan_Keluar!$B$2:$B$10001,$A189))</f>
      </c>
      <c r="L189" s="15">
        <f>IF($A189="","",SUMIFS(Operasional!$D$2:$D$3001,Operasional!$B$2:$B$3001,$A189))</f>
      </c>
      <c r="M189" s="15">
        <f>IF($A189="","",SUM(M_AsetTetap!$F$2:$F$51)*$H189)</f>
      </c>
      <c r="N189" s="15">
        <f>IF($A189="","",$K189+$L189+$M189)</f>
      </c>
    </row>
    <row r="190">
      <c r="A190" s="7"/>
      <c r="B190" s="7"/>
      <c r="C190" s="7"/>
      <c r="D190" s="11"/>
      <c r="E190" s="11"/>
      <c r="F190" s="13">
        <f>IF($A190="","",IF($E190="","Aktif","Tutup"))</f>
      </c>
      <c r="G190" s="18">
        <f>IF($A190="","",IF($D190="","",IF($E190="",TODAY()-$D190,$E190-$D190)))</f>
      </c>
      <c r="H190" s="19">
        <f>IF($A190="","",IFERROR($G190/30,0))</f>
      </c>
      <c r="I190" s="14">
        <f>IF($A190="","",COUNTIF(M_Sapi!$F$2:$F$501,$A190))</f>
      </c>
      <c r="J190" s="18">
        <f>IF($A190="","",SUMIFS(M_Sapi!$L$2:$L$501,M_Sapi!$F$2:$F$501,$A190))</f>
      </c>
      <c r="K190" s="15">
        <f>IF($A190="","",SUMIFS(Pakan_Keluar!$F$2:$F$10001,Pakan_Keluar!$B$2:$B$10001,$A190))</f>
      </c>
      <c r="L190" s="15">
        <f>IF($A190="","",SUMIFS(Operasional!$D$2:$D$3001,Operasional!$B$2:$B$3001,$A190))</f>
      </c>
      <c r="M190" s="15">
        <f>IF($A190="","",SUM(M_AsetTetap!$F$2:$F$51)*$H190)</f>
      </c>
      <c r="N190" s="15">
        <f>IF($A190="","",$K190+$L190+$M190)</f>
      </c>
    </row>
    <row r="191">
      <c r="A191" s="7"/>
      <c r="B191" s="7"/>
      <c r="C191" s="7"/>
      <c r="D191" s="11"/>
      <c r="E191" s="11"/>
      <c r="F191" s="13">
        <f>IF($A191="","",IF($E191="","Aktif","Tutup"))</f>
      </c>
      <c r="G191" s="18">
        <f>IF($A191="","",IF($D191="","",IF($E191="",TODAY()-$D191,$E191-$D191)))</f>
      </c>
      <c r="H191" s="19">
        <f>IF($A191="","",IFERROR($G191/30,0))</f>
      </c>
      <c r="I191" s="14">
        <f>IF($A191="","",COUNTIF(M_Sapi!$F$2:$F$501,$A191))</f>
      </c>
      <c r="J191" s="18">
        <f>IF($A191="","",SUMIFS(M_Sapi!$L$2:$L$501,M_Sapi!$F$2:$F$501,$A191))</f>
      </c>
      <c r="K191" s="15">
        <f>IF($A191="","",SUMIFS(Pakan_Keluar!$F$2:$F$10001,Pakan_Keluar!$B$2:$B$10001,$A191))</f>
      </c>
      <c r="L191" s="15">
        <f>IF($A191="","",SUMIFS(Operasional!$D$2:$D$3001,Operasional!$B$2:$B$3001,$A191))</f>
      </c>
      <c r="M191" s="15">
        <f>IF($A191="","",SUM(M_AsetTetap!$F$2:$F$51)*$H191)</f>
      </c>
      <c r="N191" s="15">
        <f>IF($A191="","",$K191+$L191+$M191)</f>
      </c>
    </row>
    <row r="192">
      <c r="A192" s="7"/>
      <c r="B192" s="7"/>
      <c r="C192" s="7"/>
      <c r="D192" s="11"/>
      <c r="E192" s="11"/>
      <c r="F192" s="13">
        <f>IF($A192="","",IF($E192="","Aktif","Tutup"))</f>
      </c>
      <c r="G192" s="18">
        <f>IF($A192="","",IF($D192="","",IF($E192="",TODAY()-$D192,$E192-$D192)))</f>
      </c>
      <c r="H192" s="19">
        <f>IF($A192="","",IFERROR($G192/30,0))</f>
      </c>
      <c r="I192" s="14">
        <f>IF($A192="","",COUNTIF(M_Sapi!$F$2:$F$501,$A192))</f>
      </c>
      <c r="J192" s="18">
        <f>IF($A192="","",SUMIFS(M_Sapi!$L$2:$L$501,M_Sapi!$F$2:$F$501,$A192))</f>
      </c>
      <c r="K192" s="15">
        <f>IF($A192="","",SUMIFS(Pakan_Keluar!$F$2:$F$10001,Pakan_Keluar!$B$2:$B$10001,$A192))</f>
      </c>
      <c r="L192" s="15">
        <f>IF($A192="","",SUMIFS(Operasional!$D$2:$D$3001,Operasional!$B$2:$B$3001,$A192))</f>
      </c>
      <c r="M192" s="15">
        <f>IF($A192="","",SUM(M_AsetTetap!$F$2:$F$51)*$H192)</f>
      </c>
      <c r="N192" s="15">
        <f>IF($A192="","",$K192+$L192+$M192)</f>
      </c>
    </row>
    <row r="193">
      <c r="A193" s="7"/>
      <c r="B193" s="7"/>
      <c r="C193" s="7"/>
      <c r="D193" s="11"/>
      <c r="E193" s="11"/>
      <c r="F193" s="13">
        <f>IF($A193="","",IF($E193="","Aktif","Tutup"))</f>
      </c>
      <c r="G193" s="18">
        <f>IF($A193="","",IF($D193="","",IF($E193="",TODAY()-$D193,$E193-$D193)))</f>
      </c>
      <c r="H193" s="19">
        <f>IF($A193="","",IFERROR($G193/30,0))</f>
      </c>
      <c r="I193" s="14">
        <f>IF($A193="","",COUNTIF(M_Sapi!$F$2:$F$501,$A193))</f>
      </c>
      <c r="J193" s="18">
        <f>IF($A193="","",SUMIFS(M_Sapi!$L$2:$L$501,M_Sapi!$F$2:$F$501,$A193))</f>
      </c>
      <c r="K193" s="15">
        <f>IF($A193="","",SUMIFS(Pakan_Keluar!$F$2:$F$10001,Pakan_Keluar!$B$2:$B$10001,$A193))</f>
      </c>
      <c r="L193" s="15">
        <f>IF($A193="","",SUMIFS(Operasional!$D$2:$D$3001,Operasional!$B$2:$B$3001,$A193))</f>
      </c>
      <c r="M193" s="15">
        <f>IF($A193="","",SUM(M_AsetTetap!$F$2:$F$51)*$H193)</f>
      </c>
      <c r="N193" s="15">
        <f>IF($A193="","",$K193+$L193+$M193)</f>
      </c>
    </row>
    <row r="194">
      <c r="A194" s="7"/>
      <c r="B194" s="7"/>
      <c r="C194" s="7"/>
      <c r="D194" s="11"/>
      <c r="E194" s="11"/>
      <c r="F194" s="13">
        <f>IF($A194="","",IF($E194="","Aktif","Tutup"))</f>
      </c>
      <c r="G194" s="18">
        <f>IF($A194="","",IF($D194="","",IF($E194="",TODAY()-$D194,$E194-$D194)))</f>
      </c>
      <c r="H194" s="19">
        <f>IF($A194="","",IFERROR($G194/30,0))</f>
      </c>
      <c r="I194" s="14">
        <f>IF($A194="","",COUNTIF(M_Sapi!$F$2:$F$501,$A194))</f>
      </c>
      <c r="J194" s="18">
        <f>IF($A194="","",SUMIFS(M_Sapi!$L$2:$L$501,M_Sapi!$F$2:$F$501,$A194))</f>
      </c>
      <c r="K194" s="15">
        <f>IF($A194="","",SUMIFS(Pakan_Keluar!$F$2:$F$10001,Pakan_Keluar!$B$2:$B$10001,$A194))</f>
      </c>
      <c r="L194" s="15">
        <f>IF($A194="","",SUMIFS(Operasional!$D$2:$D$3001,Operasional!$B$2:$B$3001,$A194))</f>
      </c>
      <c r="M194" s="15">
        <f>IF($A194="","",SUM(M_AsetTetap!$F$2:$F$51)*$H194)</f>
      </c>
      <c r="N194" s="15">
        <f>IF($A194="","",$K194+$L194+$M194)</f>
      </c>
    </row>
    <row r="195">
      <c r="A195" s="7"/>
      <c r="B195" s="7"/>
      <c r="C195" s="7"/>
      <c r="D195" s="11"/>
      <c r="E195" s="11"/>
      <c r="F195" s="13">
        <f>IF($A195="","",IF($E195="","Aktif","Tutup"))</f>
      </c>
      <c r="G195" s="18">
        <f>IF($A195="","",IF($D195="","",IF($E195="",TODAY()-$D195,$E195-$D195)))</f>
      </c>
      <c r="H195" s="19">
        <f>IF($A195="","",IFERROR($G195/30,0))</f>
      </c>
      <c r="I195" s="14">
        <f>IF($A195="","",COUNTIF(M_Sapi!$F$2:$F$501,$A195))</f>
      </c>
      <c r="J195" s="18">
        <f>IF($A195="","",SUMIFS(M_Sapi!$L$2:$L$501,M_Sapi!$F$2:$F$501,$A195))</f>
      </c>
      <c r="K195" s="15">
        <f>IF($A195="","",SUMIFS(Pakan_Keluar!$F$2:$F$10001,Pakan_Keluar!$B$2:$B$10001,$A195))</f>
      </c>
      <c r="L195" s="15">
        <f>IF($A195="","",SUMIFS(Operasional!$D$2:$D$3001,Operasional!$B$2:$B$3001,$A195))</f>
      </c>
      <c r="M195" s="15">
        <f>IF($A195="","",SUM(M_AsetTetap!$F$2:$F$51)*$H195)</f>
      </c>
      <c r="N195" s="15">
        <f>IF($A195="","",$K195+$L195+$M195)</f>
      </c>
    </row>
    <row r="196">
      <c r="A196" s="7"/>
      <c r="B196" s="7"/>
      <c r="C196" s="7"/>
      <c r="D196" s="11"/>
      <c r="E196" s="11"/>
      <c r="F196" s="13">
        <f>IF($A196="","",IF($E196="","Aktif","Tutup"))</f>
      </c>
      <c r="G196" s="18">
        <f>IF($A196="","",IF($D196="","",IF($E196="",TODAY()-$D196,$E196-$D196)))</f>
      </c>
      <c r="H196" s="19">
        <f>IF($A196="","",IFERROR($G196/30,0))</f>
      </c>
      <c r="I196" s="14">
        <f>IF($A196="","",COUNTIF(M_Sapi!$F$2:$F$501,$A196))</f>
      </c>
      <c r="J196" s="18">
        <f>IF($A196="","",SUMIFS(M_Sapi!$L$2:$L$501,M_Sapi!$F$2:$F$501,$A196))</f>
      </c>
      <c r="K196" s="15">
        <f>IF($A196="","",SUMIFS(Pakan_Keluar!$F$2:$F$10001,Pakan_Keluar!$B$2:$B$10001,$A196))</f>
      </c>
      <c r="L196" s="15">
        <f>IF($A196="","",SUMIFS(Operasional!$D$2:$D$3001,Operasional!$B$2:$B$3001,$A196))</f>
      </c>
      <c r="M196" s="15">
        <f>IF($A196="","",SUM(M_AsetTetap!$F$2:$F$51)*$H196)</f>
      </c>
      <c r="N196" s="15">
        <f>IF($A196="","",$K196+$L196+$M196)</f>
      </c>
    </row>
    <row r="197">
      <c r="A197" s="7"/>
      <c r="B197" s="7"/>
      <c r="C197" s="7"/>
      <c r="D197" s="11"/>
      <c r="E197" s="11"/>
      <c r="F197" s="13">
        <f>IF($A197="","",IF($E197="","Aktif","Tutup"))</f>
      </c>
      <c r="G197" s="18">
        <f>IF($A197="","",IF($D197="","",IF($E197="",TODAY()-$D197,$E197-$D197)))</f>
      </c>
      <c r="H197" s="19">
        <f>IF($A197="","",IFERROR($G197/30,0))</f>
      </c>
      <c r="I197" s="14">
        <f>IF($A197="","",COUNTIF(M_Sapi!$F$2:$F$501,$A197))</f>
      </c>
      <c r="J197" s="18">
        <f>IF($A197="","",SUMIFS(M_Sapi!$L$2:$L$501,M_Sapi!$F$2:$F$501,$A197))</f>
      </c>
      <c r="K197" s="15">
        <f>IF($A197="","",SUMIFS(Pakan_Keluar!$F$2:$F$10001,Pakan_Keluar!$B$2:$B$10001,$A197))</f>
      </c>
      <c r="L197" s="15">
        <f>IF($A197="","",SUMIFS(Operasional!$D$2:$D$3001,Operasional!$B$2:$B$3001,$A197))</f>
      </c>
      <c r="M197" s="15">
        <f>IF($A197="","",SUM(M_AsetTetap!$F$2:$F$51)*$H197)</f>
      </c>
      <c r="N197" s="15">
        <f>IF($A197="","",$K197+$L197+$M197)</f>
      </c>
    </row>
    <row r="198">
      <c r="A198" s="7"/>
      <c r="B198" s="7"/>
      <c r="C198" s="7"/>
      <c r="D198" s="11"/>
      <c r="E198" s="11"/>
      <c r="F198" s="13">
        <f>IF($A198="","",IF($E198="","Aktif","Tutup"))</f>
      </c>
      <c r="G198" s="18">
        <f>IF($A198="","",IF($D198="","",IF($E198="",TODAY()-$D198,$E198-$D198)))</f>
      </c>
      <c r="H198" s="19">
        <f>IF($A198="","",IFERROR($G198/30,0))</f>
      </c>
      <c r="I198" s="14">
        <f>IF($A198="","",COUNTIF(M_Sapi!$F$2:$F$501,$A198))</f>
      </c>
      <c r="J198" s="18">
        <f>IF($A198="","",SUMIFS(M_Sapi!$L$2:$L$501,M_Sapi!$F$2:$F$501,$A198))</f>
      </c>
      <c r="K198" s="15">
        <f>IF($A198="","",SUMIFS(Pakan_Keluar!$F$2:$F$10001,Pakan_Keluar!$B$2:$B$10001,$A198))</f>
      </c>
      <c r="L198" s="15">
        <f>IF($A198="","",SUMIFS(Operasional!$D$2:$D$3001,Operasional!$B$2:$B$3001,$A198))</f>
      </c>
      <c r="M198" s="15">
        <f>IF($A198="","",SUM(M_AsetTetap!$F$2:$F$51)*$H198)</f>
      </c>
      <c r="N198" s="15">
        <f>IF($A198="","",$K198+$L198+$M198)</f>
      </c>
    </row>
    <row r="199">
      <c r="A199" s="7"/>
      <c r="B199" s="7"/>
      <c r="C199" s="7"/>
      <c r="D199" s="11"/>
      <c r="E199" s="11"/>
      <c r="F199" s="13">
        <f>IF($A199="","",IF($E199="","Aktif","Tutup"))</f>
      </c>
      <c r="G199" s="18">
        <f>IF($A199="","",IF($D199="","",IF($E199="",TODAY()-$D199,$E199-$D199)))</f>
      </c>
      <c r="H199" s="19">
        <f>IF($A199="","",IFERROR($G199/30,0))</f>
      </c>
      <c r="I199" s="14">
        <f>IF($A199="","",COUNTIF(M_Sapi!$F$2:$F$501,$A199))</f>
      </c>
      <c r="J199" s="18">
        <f>IF($A199="","",SUMIFS(M_Sapi!$L$2:$L$501,M_Sapi!$F$2:$F$501,$A199))</f>
      </c>
      <c r="K199" s="15">
        <f>IF($A199="","",SUMIFS(Pakan_Keluar!$F$2:$F$10001,Pakan_Keluar!$B$2:$B$10001,$A199))</f>
      </c>
      <c r="L199" s="15">
        <f>IF($A199="","",SUMIFS(Operasional!$D$2:$D$3001,Operasional!$B$2:$B$3001,$A199))</f>
      </c>
      <c r="M199" s="15">
        <f>IF($A199="","",SUM(M_AsetTetap!$F$2:$F$51)*$H199)</f>
      </c>
      <c r="N199" s="15">
        <f>IF($A199="","",$K199+$L199+$M199)</f>
      </c>
    </row>
    <row r="200">
      <c r="A200" s="7"/>
      <c r="B200" s="7"/>
      <c r="C200" s="7"/>
      <c r="D200" s="11"/>
      <c r="E200" s="11"/>
      <c r="F200" s="13">
        <f>IF($A200="","",IF($E200="","Aktif","Tutup"))</f>
      </c>
      <c r="G200" s="18">
        <f>IF($A200="","",IF($D200="","",IF($E200="",TODAY()-$D200,$E200-$D200)))</f>
      </c>
      <c r="H200" s="19">
        <f>IF($A200="","",IFERROR($G200/30,0))</f>
      </c>
      <c r="I200" s="14">
        <f>IF($A200="","",COUNTIF(M_Sapi!$F$2:$F$501,$A200))</f>
      </c>
      <c r="J200" s="18">
        <f>IF($A200="","",SUMIFS(M_Sapi!$L$2:$L$501,M_Sapi!$F$2:$F$501,$A200))</f>
      </c>
      <c r="K200" s="15">
        <f>IF($A200="","",SUMIFS(Pakan_Keluar!$F$2:$F$10001,Pakan_Keluar!$B$2:$B$10001,$A200))</f>
      </c>
      <c r="L200" s="15">
        <f>IF($A200="","",SUMIFS(Operasional!$D$2:$D$3001,Operasional!$B$2:$B$3001,$A200))</f>
      </c>
      <c r="M200" s="15">
        <f>IF($A200="","",SUM(M_AsetTetap!$F$2:$F$51)*$H200)</f>
      </c>
      <c r="N200" s="15">
        <f>IF($A200="","",$K200+$L200+$M200)</f>
      </c>
    </row>
    <row r="201">
      <c r="A201" s="7"/>
      <c r="B201" s="7"/>
      <c r="C201" s="7"/>
      <c r="D201" s="11"/>
      <c r="E201" s="11"/>
      <c r="F201" s="13">
        <f>IF($A201="","",IF($E201="","Aktif","Tutup"))</f>
      </c>
      <c r="G201" s="18">
        <f>IF($A201="","",IF($D201="","",IF($E201="",TODAY()-$D201,$E201-$D201)))</f>
      </c>
      <c r="H201" s="19">
        <f>IF($A201="","",IFERROR($G201/30,0))</f>
      </c>
      <c r="I201" s="14">
        <f>IF($A201="","",COUNTIF(M_Sapi!$F$2:$F$501,$A201))</f>
      </c>
      <c r="J201" s="18">
        <f>IF($A201="","",SUMIFS(M_Sapi!$L$2:$L$501,M_Sapi!$F$2:$F$501,$A201))</f>
      </c>
      <c r="K201" s="15">
        <f>IF($A201="","",SUMIFS(Pakan_Keluar!$F$2:$F$10001,Pakan_Keluar!$B$2:$B$10001,$A201))</f>
      </c>
      <c r="L201" s="15">
        <f>IF($A201="","",SUMIFS(Operasional!$D$2:$D$3001,Operasional!$B$2:$B$3001,$A201))</f>
      </c>
      <c r="M201" s="15">
        <f>IF($A201="","",SUM(M_AsetTetap!$F$2:$F$51)*$H201)</f>
      </c>
      <c r="N201" s="15">
        <f>IF($A201="","",$K201+$L201+$M201)</f>
      </c>
    </row>
  </sheetData>
  <sheetProtection sheet="1" objects="1" scenarios="1" formatCells="0" formatColumns="0" formatRows="0" insertRows="0" sort="0" autoFilter="0" selectLockedCells="0" selectUnlockedCells="0"/>
  <pageMargins left="0.5" right="0.5" top="0.5" bottom="0.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48235"/>
  </sheetPr>
  <dimension ref="A1:L50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2" customWidth="1"/>
    <col min="3" max="3" width="14" customWidth="1"/>
    <col min="4" max="4" width="11" customWidth="1"/>
    <col min="5" max="5" width="15" customWidth="1"/>
    <col min="6" max="6" width="10" customWidth="1"/>
    <col min="7" max="7" width="11" customWidth="1"/>
    <col min="8" max="8" width="12" customWidth="1"/>
    <col min="9" max="9" width="9" customWidth="1"/>
    <col min="10" max="10" width="11" customWidth="1"/>
    <col min="11" max="11" width="12" customWidth="1"/>
    <col min="12" max="12" width="13" customWidth="1"/>
  </cols>
  <sheetData>
    <row r="1">
      <c r="A1" s="1" t="inlineStr">
        <is>
          <t xml:space="preserve">ID Sapi</t>
        </is>
      </c>
      <c r="B1" s="1" t="inlineStr">
        <is>
          <t xml:space="preserve">Tgl Masuk</t>
        </is>
      </c>
      <c r="C1" s="1" t="inlineStr">
        <is>
          <t xml:space="preserve">Bangsa</t>
        </is>
      </c>
      <c r="D1" s="1" t="inlineStr">
        <is>
          <t xml:space="preserve">Bobot Awal</t>
        </is>
      </c>
      <c r="E1" s="1" t="inlineStr">
        <is>
          <t xml:space="preserve">Harga Beli</t>
        </is>
      </c>
      <c r="F1" s="1" t="inlineStr">
        <is>
          <t xml:space="preserve">Batch</t>
        </is>
      </c>
      <c r="G1" s="1" t="inlineStr">
        <is>
          <t xml:space="preserve">Status Input</t>
        </is>
      </c>
      <c r="H1" s="1" t="inlineStr">
        <is>
          <t xml:space="preserve">Tgl Mati</t>
        </is>
      </c>
      <c r="I1" s="1" t="inlineStr">
        <is>
          <t xml:space="preserve">Terjual?</t>
        </is>
      </c>
      <c r="J1" s="1" t="inlineStr">
        <is>
          <t xml:space="preserve">Status</t>
        </is>
      </c>
      <c r="K1" s="1" t="inlineStr">
        <is>
          <t xml:space="preserve">Tgl Keluar</t>
        </is>
      </c>
      <c r="L1" s="1" t="inlineStr">
        <is>
          <t xml:space="preserve">Hari Pelihara</t>
        </is>
      </c>
    </row>
    <row r="2">
      <c r="A2" s="7" t="inlineStr">
        <is>
          <t xml:space="preserve">S001</t>
        </is>
      </c>
      <c r="B2" s="11">
        <v>45901</v>
      </c>
      <c r="C2" s="7" t="inlineStr">
        <is>
          <t xml:space="preserve">Limousin</t>
        </is>
      </c>
      <c r="D2" s="10">
        <v>280</v>
      </c>
      <c r="E2" s="9">
        <v>28000000</v>
      </c>
      <c r="F2" s="7" t="inlineStr">
        <is>
          <t xml:space="preserve">B001</t>
        </is>
      </c>
      <c r="G2" s="7" t="inlineStr">
        <is>
          <t xml:space="preserve">Aktif</t>
        </is>
      </c>
      <c r="H2" s="11"/>
      <c r="I2" s="14">
        <f>IF($A2="","",COUNTIF(Penjualan!$B$2:$B$1001,$A2))</f>
      </c>
      <c r="J2" s="13">
        <f>IF($A2="","",IF($I2&gt;0,"Terjual",IF($G2="Mati","Mati","Aktif")))</f>
      </c>
      <c r="K2" s="17">
        <f>IF($A2="","",IF($I2&gt;0,INDEX(Penjualan!$A$2:$A$1001,MATCH($A2,Penjualan!$B$2:$B$1001,0)),IF($G2="Mati",$H2,"")))</f>
      </c>
      <c r="L2" s="18">
        <f>IF($A2="","",IF($K2="",TODAY()-$B2,$K2-$B2))</f>
      </c>
    </row>
    <row r="3">
      <c r="A3" s="7" t="inlineStr">
        <is>
          <t xml:space="preserve">S002</t>
        </is>
      </c>
      <c r="B3" s="11">
        <v>45901</v>
      </c>
      <c r="C3" s="7" t="inlineStr">
        <is>
          <t xml:space="preserve">Simental</t>
        </is>
      </c>
      <c r="D3" s="10">
        <v>290</v>
      </c>
      <c r="E3" s="9">
        <v>29500000</v>
      </c>
      <c r="F3" s="7" t="inlineStr">
        <is>
          <t xml:space="preserve">B001</t>
        </is>
      </c>
      <c r="G3" s="7" t="inlineStr">
        <is>
          <t xml:space="preserve">Aktif</t>
        </is>
      </c>
      <c r="H3" s="11"/>
      <c r="I3" s="14">
        <f>IF($A3="","",COUNTIF(Penjualan!$B$2:$B$1001,$A3))</f>
      </c>
      <c r="J3" s="13">
        <f>IF($A3="","",IF($I3&gt;0,"Terjual",IF($G3="Mati","Mati","Aktif")))</f>
      </c>
      <c r="K3" s="17">
        <f>IF($A3="","",IF($I3&gt;0,INDEX(Penjualan!$A$2:$A$1001,MATCH($A3,Penjualan!$B$2:$B$1001,0)),IF($G3="Mati",$H3,"")))</f>
      </c>
      <c r="L3" s="18">
        <f>IF($A3="","",IF($K3="",TODAY()-$B3,$K3-$B3))</f>
      </c>
    </row>
    <row r="4">
      <c r="A4" s="7" t="inlineStr">
        <is>
          <t xml:space="preserve">S003</t>
        </is>
      </c>
      <c r="B4" s="11">
        <v>45884</v>
      </c>
      <c r="C4" s="7" t="inlineStr">
        <is>
          <t xml:space="preserve">PO</t>
        </is>
      </c>
      <c r="D4" s="10">
        <v>330</v>
      </c>
      <c r="E4" s="9">
        <v>31000000</v>
      </c>
      <c r="F4" s="7" t="inlineStr">
        <is>
          <t xml:space="preserve">B001</t>
        </is>
      </c>
      <c r="G4" s="7" t="inlineStr">
        <is>
          <t xml:space="preserve">Aktif</t>
        </is>
      </c>
      <c r="H4" s="11"/>
      <c r="I4" s="14">
        <f>IF($A4="","",COUNTIF(Penjualan!$B$2:$B$1001,$A4))</f>
      </c>
      <c r="J4" s="13">
        <f>IF($A4="","",IF($I4&gt;0,"Terjual",IF($G4="Mati","Mati","Aktif")))</f>
      </c>
      <c r="K4" s="17">
        <f>IF($A4="","",IF($I4&gt;0,INDEX(Penjualan!$A$2:$A$1001,MATCH($A4,Penjualan!$B$2:$B$1001,0)),IF($G4="Mati",$H4,"")))</f>
      </c>
      <c r="L4" s="18">
        <f>IF($A4="","",IF($K4="",TODAY()-$B4,$K4-$B4))</f>
      </c>
    </row>
    <row r="5">
      <c r="A5" s="7" t="inlineStr">
        <is>
          <t xml:space="preserve">S004</t>
        </is>
      </c>
      <c r="B5" s="11">
        <v>45884</v>
      </c>
      <c r="C5" s="7" t="inlineStr">
        <is>
          <t xml:space="preserve">Brahman</t>
        </is>
      </c>
      <c r="D5" s="10">
        <v>345</v>
      </c>
      <c r="E5" s="9">
        <v>33000000</v>
      </c>
      <c r="F5" s="7" t="inlineStr">
        <is>
          <t xml:space="preserve">B001</t>
        </is>
      </c>
      <c r="G5" s="7" t="inlineStr">
        <is>
          <t xml:space="preserve">Aktif</t>
        </is>
      </c>
      <c r="H5" s="11"/>
      <c r="I5" s="14">
        <f>IF($A5="","",COUNTIF(Penjualan!$B$2:$B$1001,$A5))</f>
      </c>
      <c r="J5" s="13">
        <f>IF($A5="","",IF($I5&gt;0,"Terjual",IF($G5="Mati","Mati","Aktif")))</f>
      </c>
      <c r="K5" s="17">
        <f>IF($A5="","",IF($I5&gt;0,INDEX(Penjualan!$A$2:$A$1001,MATCH($A5,Penjualan!$B$2:$B$1001,0)),IF($G5="Mati",$H5,"")))</f>
      </c>
      <c r="L5" s="18">
        <f>IF($A5="","",IF($K5="",TODAY()-$B5,$K5-$B5))</f>
      </c>
    </row>
    <row r="6">
      <c r="A6" s="7" t="inlineStr">
        <is>
          <t xml:space="preserve">S005</t>
        </is>
      </c>
      <c r="B6" s="11">
        <v>45839</v>
      </c>
      <c r="C6" s="7" t="inlineStr">
        <is>
          <t xml:space="preserve">Limousin</t>
        </is>
      </c>
      <c r="D6" s="10">
        <v>410</v>
      </c>
      <c r="E6" s="9">
        <v>41000000</v>
      </c>
      <c r="F6" s="7" t="inlineStr">
        <is>
          <t xml:space="preserve">B001</t>
        </is>
      </c>
      <c r="G6" s="7" t="inlineStr">
        <is>
          <t xml:space="preserve">Aktif</t>
        </is>
      </c>
      <c r="H6" s="11"/>
      <c r="I6" s="14">
        <f>IF($A6="","",COUNTIF(Penjualan!$B$2:$B$1001,$A6))</f>
      </c>
      <c r="J6" s="13">
        <f>IF($A6="","",IF($I6&gt;0,"Terjual",IF($G6="Mati","Mati","Aktif")))</f>
      </c>
      <c r="K6" s="17">
        <f>IF($A6="","",IF($I6&gt;0,INDEX(Penjualan!$A$2:$A$1001,MATCH($A6,Penjualan!$B$2:$B$1001,0)),IF($G6="Mati",$H6,"")))</f>
      </c>
      <c r="L6" s="18">
        <f>IF($A6="","",IF($K6="",TODAY()-$B6,$K6-$B6))</f>
      </c>
    </row>
    <row r="7">
      <c r="A7" s="7" t="inlineStr">
        <is>
          <t xml:space="preserve">S006</t>
        </is>
      </c>
      <c r="B7" s="11">
        <v>45839</v>
      </c>
      <c r="C7" s="7" t="inlineStr">
        <is>
          <t xml:space="preserve">Simental</t>
        </is>
      </c>
      <c r="D7" s="10">
        <v>420</v>
      </c>
      <c r="E7" s="9">
        <v>42500000</v>
      </c>
      <c r="F7" s="7" t="inlineStr">
        <is>
          <t xml:space="preserve">B001</t>
        </is>
      </c>
      <c r="G7" s="7" t="inlineStr">
        <is>
          <t xml:space="preserve">Mati</t>
        </is>
      </c>
      <c r="H7" s="11">
        <v>46037</v>
      </c>
      <c r="I7" s="14">
        <f>IF($A7="","",COUNTIF(Penjualan!$B$2:$B$1001,$A7))</f>
      </c>
      <c r="J7" s="13">
        <f>IF($A7="","",IF($I7&gt;0,"Terjual",IF($G7="Mati","Mati","Aktif")))</f>
      </c>
      <c r="K7" s="17">
        <f>IF($A7="","",IF($I7&gt;0,INDEX(Penjualan!$A$2:$A$1001,MATCH($A7,Penjualan!$B$2:$B$1001,0)),IF($G7="Mati",$H7,"")))</f>
      </c>
      <c r="L7" s="18">
        <f>IF($A7="","",IF($K7="",TODAY()-$B7,$K7-$B7))</f>
      </c>
    </row>
    <row r="8">
      <c r="A8" s="7"/>
      <c r="B8" s="11"/>
      <c r="C8" s="7"/>
      <c r="D8" s="10"/>
      <c r="E8" s="9"/>
      <c r="F8" s="7"/>
      <c r="G8" s="7"/>
      <c r="H8" s="11"/>
      <c r="I8" s="14">
        <f>IF($A8="","",COUNTIF(Penjualan!$B$2:$B$1001,$A8))</f>
      </c>
      <c r="J8" s="13">
        <f>IF($A8="","",IF($I8&gt;0,"Terjual",IF($G8="Mati","Mati","Aktif")))</f>
      </c>
      <c r="K8" s="17">
        <f>IF($A8="","",IF($I8&gt;0,INDEX(Penjualan!$A$2:$A$1001,MATCH($A8,Penjualan!$B$2:$B$1001,0)),IF($G8="Mati",$H8,"")))</f>
      </c>
      <c r="L8" s="18">
        <f>IF($A8="","",IF($K8="",TODAY()-$B8,$K8-$B8))</f>
      </c>
    </row>
    <row r="9">
      <c r="A9" s="7"/>
      <c r="B9" s="11"/>
      <c r="C9" s="7"/>
      <c r="D9" s="10"/>
      <c r="E9" s="9"/>
      <c r="F9" s="7"/>
      <c r="G9" s="7"/>
      <c r="H9" s="11"/>
      <c r="I9" s="14">
        <f>IF($A9="","",COUNTIF(Penjualan!$B$2:$B$1001,$A9))</f>
      </c>
      <c r="J9" s="13">
        <f>IF($A9="","",IF($I9&gt;0,"Terjual",IF($G9="Mati","Mati","Aktif")))</f>
      </c>
      <c r="K9" s="17">
        <f>IF($A9="","",IF($I9&gt;0,INDEX(Penjualan!$A$2:$A$1001,MATCH($A9,Penjualan!$B$2:$B$1001,0)),IF($G9="Mati",$H9,"")))</f>
      </c>
      <c r="L9" s="18">
        <f>IF($A9="","",IF($K9="",TODAY()-$B9,$K9-$B9))</f>
      </c>
    </row>
    <row r="10">
      <c r="A10" s="7"/>
      <c r="B10" s="11"/>
      <c r="C10" s="7"/>
      <c r="D10" s="10"/>
      <c r="E10" s="9"/>
      <c r="F10" s="7"/>
      <c r="G10" s="7"/>
      <c r="H10" s="11"/>
      <c r="I10" s="14">
        <f>IF($A10="","",COUNTIF(Penjualan!$B$2:$B$1001,$A10))</f>
      </c>
      <c r="J10" s="13">
        <f>IF($A10="","",IF($I10&gt;0,"Terjual",IF($G10="Mati","Mati","Aktif")))</f>
      </c>
      <c r="K10" s="17">
        <f>IF($A10="","",IF($I10&gt;0,INDEX(Penjualan!$A$2:$A$1001,MATCH($A10,Penjualan!$B$2:$B$1001,0)),IF($G10="Mati",$H10,"")))</f>
      </c>
      <c r="L10" s="18">
        <f>IF($A10="","",IF($K10="",TODAY()-$B10,$K10-$B10))</f>
      </c>
    </row>
    <row r="11">
      <c r="A11" s="7"/>
      <c r="B11" s="11"/>
      <c r="C11" s="7"/>
      <c r="D11" s="10"/>
      <c r="E11" s="9"/>
      <c r="F11" s="7"/>
      <c r="G11" s="7"/>
      <c r="H11" s="11"/>
      <c r="I11" s="14">
        <f>IF($A11="","",COUNTIF(Penjualan!$B$2:$B$1001,$A11))</f>
      </c>
      <c r="J11" s="13">
        <f>IF($A11="","",IF($I11&gt;0,"Terjual",IF($G11="Mati","Mati","Aktif")))</f>
      </c>
      <c r="K11" s="17">
        <f>IF($A11="","",IF($I11&gt;0,INDEX(Penjualan!$A$2:$A$1001,MATCH($A11,Penjualan!$B$2:$B$1001,0)),IF($G11="Mati",$H11,"")))</f>
      </c>
      <c r="L11" s="18">
        <f>IF($A11="","",IF($K11="",TODAY()-$B11,$K11-$B11))</f>
      </c>
    </row>
    <row r="12">
      <c r="A12" s="7"/>
      <c r="B12" s="11"/>
      <c r="C12" s="7"/>
      <c r="D12" s="10"/>
      <c r="E12" s="9"/>
      <c r="F12" s="7"/>
      <c r="G12" s="7"/>
      <c r="H12" s="11"/>
      <c r="I12" s="14">
        <f>IF($A12="","",COUNTIF(Penjualan!$B$2:$B$1001,$A12))</f>
      </c>
      <c r="J12" s="13">
        <f>IF($A12="","",IF($I12&gt;0,"Terjual",IF($G12="Mati","Mati","Aktif")))</f>
      </c>
      <c r="K12" s="17">
        <f>IF($A12="","",IF($I12&gt;0,INDEX(Penjualan!$A$2:$A$1001,MATCH($A12,Penjualan!$B$2:$B$1001,0)),IF($G12="Mati",$H12,"")))</f>
      </c>
      <c r="L12" s="18">
        <f>IF($A12="","",IF($K12="",TODAY()-$B12,$K12-$B12))</f>
      </c>
    </row>
    <row r="13">
      <c r="A13" s="7"/>
      <c r="B13" s="11"/>
      <c r="C13" s="7"/>
      <c r="D13" s="10"/>
      <c r="E13" s="9"/>
      <c r="F13" s="7"/>
      <c r="G13" s="7"/>
      <c r="H13" s="11"/>
      <c r="I13" s="14">
        <f>IF($A13="","",COUNTIF(Penjualan!$B$2:$B$1001,$A13))</f>
      </c>
      <c r="J13" s="13">
        <f>IF($A13="","",IF($I13&gt;0,"Terjual",IF($G13="Mati","Mati","Aktif")))</f>
      </c>
      <c r="K13" s="17">
        <f>IF($A13="","",IF($I13&gt;0,INDEX(Penjualan!$A$2:$A$1001,MATCH($A13,Penjualan!$B$2:$B$1001,0)),IF($G13="Mati",$H13,"")))</f>
      </c>
      <c r="L13" s="18">
        <f>IF($A13="","",IF($K13="",TODAY()-$B13,$K13-$B13))</f>
      </c>
    </row>
    <row r="14">
      <c r="A14" s="7"/>
      <c r="B14" s="11"/>
      <c r="C14" s="7"/>
      <c r="D14" s="10"/>
      <c r="E14" s="9"/>
      <c r="F14" s="7"/>
      <c r="G14" s="7"/>
      <c r="H14" s="11"/>
      <c r="I14" s="14">
        <f>IF($A14="","",COUNTIF(Penjualan!$B$2:$B$1001,$A14))</f>
      </c>
      <c r="J14" s="13">
        <f>IF($A14="","",IF($I14&gt;0,"Terjual",IF($G14="Mati","Mati","Aktif")))</f>
      </c>
      <c r="K14" s="17">
        <f>IF($A14="","",IF($I14&gt;0,INDEX(Penjualan!$A$2:$A$1001,MATCH($A14,Penjualan!$B$2:$B$1001,0)),IF($G14="Mati",$H14,"")))</f>
      </c>
      <c r="L14" s="18">
        <f>IF($A14="","",IF($K14="",TODAY()-$B14,$K14-$B14))</f>
      </c>
    </row>
    <row r="15">
      <c r="A15" s="7"/>
      <c r="B15" s="11"/>
      <c r="C15" s="7"/>
      <c r="D15" s="10"/>
      <c r="E15" s="9"/>
      <c r="F15" s="7"/>
      <c r="G15" s="7"/>
      <c r="H15" s="11"/>
      <c r="I15" s="14">
        <f>IF($A15="","",COUNTIF(Penjualan!$B$2:$B$1001,$A15))</f>
      </c>
      <c r="J15" s="13">
        <f>IF($A15="","",IF($I15&gt;0,"Terjual",IF($G15="Mati","Mati","Aktif")))</f>
      </c>
      <c r="K15" s="17">
        <f>IF($A15="","",IF($I15&gt;0,INDEX(Penjualan!$A$2:$A$1001,MATCH($A15,Penjualan!$B$2:$B$1001,0)),IF($G15="Mati",$H15,"")))</f>
      </c>
      <c r="L15" s="18">
        <f>IF($A15="","",IF($K15="",TODAY()-$B15,$K15-$B15))</f>
      </c>
    </row>
    <row r="16">
      <c r="A16" s="7"/>
      <c r="B16" s="11"/>
      <c r="C16" s="7"/>
      <c r="D16" s="10"/>
      <c r="E16" s="9"/>
      <c r="F16" s="7"/>
      <c r="G16" s="7"/>
      <c r="H16" s="11"/>
      <c r="I16" s="14">
        <f>IF($A16="","",COUNTIF(Penjualan!$B$2:$B$1001,$A16))</f>
      </c>
      <c r="J16" s="13">
        <f>IF($A16="","",IF($I16&gt;0,"Terjual",IF($G16="Mati","Mati","Aktif")))</f>
      </c>
      <c r="K16" s="17">
        <f>IF($A16="","",IF($I16&gt;0,INDEX(Penjualan!$A$2:$A$1001,MATCH($A16,Penjualan!$B$2:$B$1001,0)),IF($G16="Mati",$H16,"")))</f>
      </c>
      <c r="L16" s="18">
        <f>IF($A16="","",IF($K16="",TODAY()-$B16,$K16-$B16))</f>
      </c>
    </row>
    <row r="17">
      <c r="A17" s="7"/>
      <c r="B17" s="11"/>
      <c r="C17" s="7"/>
      <c r="D17" s="10"/>
      <c r="E17" s="9"/>
      <c r="F17" s="7"/>
      <c r="G17" s="7"/>
      <c r="H17" s="11"/>
      <c r="I17" s="14">
        <f>IF($A17="","",COUNTIF(Penjualan!$B$2:$B$1001,$A17))</f>
      </c>
      <c r="J17" s="13">
        <f>IF($A17="","",IF($I17&gt;0,"Terjual",IF($G17="Mati","Mati","Aktif")))</f>
      </c>
      <c r="K17" s="17">
        <f>IF($A17="","",IF($I17&gt;0,INDEX(Penjualan!$A$2:$A$1001,MATCH($A17,Penjualan!$B$2:$B$1001,0)),IF($G17="Mati",$H17,"")))</f>
      </c>
      <c r="L17" s="18">
        <f>IF($A17="","",IF($K17="",TODAY()-$B17,$K17-$B17))</f>
      </c>
    </row>
    <row r="18">
      <c r="A18" s="7"/>
      <c r="B18" s="11"/>
      <c r="C18" s="7"/>
      <c r="D18" s="10"/>
      <c r="E18" s="9"/>
      <c r="F18" s="7"/>
      <c r="G18" s="7"/>
      <c r="H18" s="11"/>
      <c r="I18" s="14">
        <f>IF($A18="","",COUNTIF(Penjualan!$B$2:$B$1001,$A18))</f>
      </c>
      <c r="J18" s="13">
        <f>IF($A18="","",IF($I18&gt;0,"Terjual",IF($G18="Mati","Mati","Aktif")))</f>
      </c>
      <c r="K18" s="17">
        <f>IF($A18="","",IF($I18&gt;0,INDEX(Penjualan!$A$2:$A$1001,MATCH($A18,Penjualan!$B$2:$B$1001,0)),IF($G18="Mati",$H18,"")))</f>
      </c>
      <c r="L18" s="18">
        <f>IF($A18="","",IF($K18="",TODAY()-$B18,$K18-$B18))</f>
      </c>
    </row>
    <row r="19">
      <c r="A19" s="7"/>
      <c r="B19" s="11"/>
      <c r="C19" s="7"/>
      <c r="D19" s="10"/>
      <c r="E19" s="9"/>
      <c r="F19" s="7"/>
      <c r="G19" s="7"/>
      <c r="H19" s="11"/>
      <c r="I19" s="14">
        <f>IF($A19="","",COUNTIF(Penjualan!$B$2:$B$1001,$A19))</f>
      </c>
      <c r="J19" s="13">
        <f>IF($A19="","",IF($I19&gt;0,"Terjual",IF($G19="Mati","Mati","Aktif")))</f>
      </c>
      <c r="K19" s="17">
        <f>IF($A19="","",IF($I19&gt;0,INDEX(Penjualan!$A$2:$A$1001,MATCH($A19,Penjualan!$B$2:$B$1001,0)),IF($G19="Mati",$H19,"")))</f>
      </c>
      <c r="L19" s="18">
        <f>IF($A19="","",IF($K19="",TODAY()-$B19,$K19-$B19))</f>
      </c>
    </row>
    <row r="20">
      <c r="A20" s="7"/>
      <c r="B20" s="11"/>
      <c r="C20" s="7"/>
      <c r="D20" s="10"/>
      <c r="E20" s="9"/>
      <c r="F20" s="7"/>
      <c r="G20" s="7"/>
      <c r="H20" s="11"/>
      <c r="I20" s="14">
        <f>IF($A20="","",COUNTIF(Penjualan!$B$2:$B$1001,$A20))</f>
      </c>
      <c r="J20" s="13">
        <f>IF($A20="","",IF($I20&gt;0,"Terjual",IF($G20="Mati","Mati","Aktif")))</f>
      </c>
      <c r="K20" s="17">
        <f>IF($A20="","",IF($I20&gt;0,INDEX(Penjualan!$A$2:$A$1001,MATCH($A20,Penjualan!$B$2:$B$1001,0)),IF($G20="Mati",$H20,"")))</f>
      </c>
      <c r="L20" s="18">
        <f>IF($A20="","",IF($K20="",TODAY()-$B20,$K20-$B20))</f>
      </c>
    </row>
    <row r="21">
      <c r="A21" s="7"/>
      <c r="B21" s="11"/>
      <c r="C21" s="7"/>
      <c r="D21" s="10"/>
      <c r="E21" s="9"/>
      <c r="F21" s="7"/>
      <c r="G21" s="7"/>
      <c r="H21" s="11"/>
      <c r="I21" s="14">
        <f>IF($A21="","",COUNTIF(Penjualan!$B$2:$B$1001,$A21))</f>
      </c>
      <c r="J21" s="13">
        <f>IF($A21="","",IF($I21&gt;0,"Terjual",IF($G21="Mati","Mati","Aktif")))</f>
      </c>
      <c r="K21" s="17">
        <f>IF($A21="","",IF($I21&gt;0,INDEX(Penjualan!$A$2:$A$1001,MATCH($A21,Penjualan!$B$2:$B$1001,0)),IF($G21="Mati",$H21,"")))</f>
      </c>
      <c r="L21" s="18">
        <f>IF($A21="","",IF($K21="",TODAY()-$B21,$K21-$B21))</f>
      </c>
    </row>
    <row r="22">
      <c r="A22" s="7"/>
      <c r="B22" s="11"/>
      <c r="C22" s="7"/>
      <c r="D22" s="10"/>
      <c r="E22" s="9"/>
      <c r="F22" s="7"/>
      <c r="G22" s="7"/>
      <c r="H22" s="11"/>
      <c r="I22" s="14">
        <f>IF($A22="","",COUNTIF(Penjualan!$B$2:$B$1001,$A22))</f>
      </c>
      <c r="J22" s="13">
        <f>IF($A22="","",IF($I22&gt;0,"Terjual",IF($G22="Mati","Mati","Aktif")))</f>
      </c>
      <c r="K22" s="17">
        <f>IF($A22="","",IF($I22&gt;0,INDEX(Penjualan!$A$2:$A$1001,MATCH($A22,Penjualan!$B$2:$B$1001,0)),IF($G22="Mati",$H22,"")))</f>
      </c>
      <c r="L22" s="18">
        <f>IF($A22="","",IF($K22="",TODAY()-$B22,$K22-$B22))</f>
      </c>
    </row>
    <row r="23">
      <c r="A23" s="7"/>
      <c r="B23" s="11"/>
      <c r="C23" s="7"/>
      <c r="D23" s="10"/>
      <c r="E23" s="9"/>
      <c r="F23" s="7"/>
      <c r="G23" s="7"/>
      <c r="H23" s="11"/>
      <c r="I23" s="14">
        <f>IF($A23="","",COUNTIF(Penjualan!$B$2:$B$1001,$A23))</f>
      </c>
      <c r="J23" s="13">
        <f>IF($A23="","",IF($I23&gt;0,"Terjual",IF($G23="Mati","Mati","Aktif")))</f>
      </c>
      <c r="K23" s="17">
        <f>IF($A23="","",IF($I23&gt;0,INDEX(Penjualan!$A$2:$A$1001,MATCH($A23,Penjualan!$B$2:$B$1001,0)),IF($G23="Mati",$H23,"")))</f>
      </c>
      <c r="L23" s="18">
        <f>IF($A23="","",IF($K23="",TODAY()-$B23,$K23-$B23))</f>
      </c>
    </row>
    <row r="24">
      <c r="A24" s="7"/>
      <c r="B24" s="11"/>
      <c r="C24" s="7"/>
      <c r="D24" s="10"/>
      <c r="E24" s="9"/>
      <c r="F24" s="7"/>
      <c r="G24" s="7"/>
      <c r="H24" s="11"/>
      <c r="I24" s="14">
        <f>IF($A24="","",COUNTIF(Penjualan!$B$2:$B$1001,$A24))</f>
      </c>
      <c r="J24" s="13">
        <f>IF($A24="","",IF($I24&gt;0,"Terjual",IF($G24="Mati","Mati","Aktif")))</f>
      </c>
      <c r="K24" s="17">
        <f>IF($A24="","",IF($I24&gt;0,INDEX(Penjualan!$A$2:$A$1001,MATCH($A24,Penjualan!$B$2:$B$1001,0)),IF($G24="Mati",$H24,"")))</f>
      </c>
      <c r="L24" s="18">
        <f>IF($A24="","",IF($K24="",TODAY()-$B24,$K24-$B24))</f>
      </c>
    </row>
    <row r="25">
      <c r="A25" s="7"/>
      <c r="B25" s="11"/>
      <c r="C25" s="7"/>
      <c r="D25" s="10"/>
      <c r="E25" s="9"/>
      <c r="F25" s="7"/>
      <c r="G25" s="7"/>
      <c r="H25" s="11"/>
      <c r="I25" s="14">
        <f>IF($A25="","",COUNTIF(Penjualan!$B$2:$B$1001,$A25))</f>
      </c>
      <c r="J25" s="13">
        <f>IF($A25="","",IF($I25&gt;0,"Terjual",IF($G25="Mati","Mati","Aktif")))</f>
      </c>
      <c r="K25" s="17">
        <f>IF($A25="","",IF($I25&gt;0,INDEX(Penjualan!$A$2:$A$1001,MATCH($A25,Penjualan!$B$2:$B$1001,0)),IF($G25="Mati",$H25,"")))</f>
      </c>
      <c r="L25" s="18">
        <f>IF($A25="","",IF($K25="",TODAY()-$B25,$K25-$B25))</f>
      </c>
    </row>
    <row r="26">
      <c r="A26" s="7"/>
      <c r="B26" s="11"/>
      <c r="C26" s="7"/>
      <c r="D26" s="10"/>
      <c r="E26" s="9"/>
      <c r="F26" s="7"/>
      <c r="G26" s="7"/>
      <c r="H26" s="11"/>
      <c r="I26" s="14">
        <f>IF($A26="","",COUNTIF(Penjualan!$B$2:$B$1001,$A26))</f>
      </c>
      <c r="J26" s="13">
        <f>IF($A26="","",IF($I26&gt;0,"Terjual",IF($G26="Mati","Mati","Aktif")))</f>
      </c>
      <c r="K26" s="17">
        <f>IF($A26="","",IF($I26&gt;0,INDEX(Penjualan!$A$2:$A$1001,MATCH($A26,Penjualan!$B$2:$B$1001,0)),IF($G26="Mati",$H26,"")))</f>
      </c>
      <c r="L26" s="18">
        <f>IF($A26="","",IF($K26="",TODAY()-$B26,$K26-$B26))</f>
      </c>
    </row>
    <row r="27">
      <c r="A27" s="7"/>
      <c r="B27" s="11"/>
      <c r="C27" s="7"/>
      <c r="D27" s="10"/>
      <c r="E27" s="9"/>
      <c r="F27" s="7"/>
      <c r="G27" s="7"/>
      <c r="H27" s="11"/>
      <c r="I27" s="14">
        <f>IF($A27="","",COUNTIF(Penjualan!$B$2:$B$1001,$A27))</f>
      </c>
      <c r="J27" s="13">
        <f>IF($A27="","",IF($I27&gt;0,"Terjual",IF($G27="Mati","Mati","Aktif")))</f>
      </c>
      <c r="K27" s="17">
        <f>IF($A27="","",IF($I27&gt;0,INDEX(Penjualan!$A$2:$A$1001,MATCH($A27,Penjualan!$B$2:$B$1001,0)),IF($G27="Mati",$H27,"")))</f>
      </c>
      <c r="L27" s="18">
        <f>IF($A27="","",IF($K27="",TODAY()-$B27,$K27-$B27))</f>
      </c>
    </row>
    <row r="28">
      <c r="A28" s="7"/>
      <c r="B28" s="11"/>
      <c r="C28" s="7"/>
      <c r="D28" s="10"/>
      <c r="E28" s="9"/>
      <c r="F28" s="7"/>
      <c r="G28" s="7"/>
      <c r="H28" s="11"/>
      <c r="I28" s="14">
        <f>IF($A28="","",COUNTIF(Penjualan!$B$2:$B$1001,$A28))</f>
      </c>
      <c r="J28" s="13">
        <f>IF($A28="","",IF($I28&gt;0,"Terjual",IF($G28="Mati","Mati","Aktif")))</f>
      </c>
      <c r="K28" s="17">
        <f>IF($A28="","",IF($I28&gt;0,INDEX(Penjualan!$A$2:$A$1001,MATCH($A28,Penjualan!$B$2:$B$1001,0)),IF($G28="Mati",$H28,"")))</f>
      </c>
      <c r="L28" s="18">
        <f>IF($A28="","",IF($K28="",TODAY()-$B28,$K28-$B28))</f>
      </c>
    </row>
    <row r="29">
      <c r="A29" s="7"/>
      <c r="B29" s="11"/>
      <c r="C29" s="7"/>
      <c r="D29" s="10"/>
      <c r="E29" s="9"/>
      <c r="F29" s="7"/>
      <c r="G29" s="7"/>
      <c r="H29" s="11"/>
      <c r="I29" s="14">
        <f>IF($A29="","",COUNTIF(Penjualan!$B$2:$B$1001,$A29))</f>
      </c>
      <c r="J29" s="13">
        <f>IF($A29="","",IF($I29&gt;0,"Terjual",IF($G29="Mati","Mati","Aktif")))</f>
      </c>
      <c r="K29" s="17">
        <f>IF($A29="","",IF($I29&gt;0,INDEX(Penjualan!$A$2:$A$1001,MATCH($A29,Penjualan!$B$2:$B$1001,0)),IF($G29="Mati",$H29,"")))</f>
      </c>
      <c r="L29" s="18">
        <f>IF($A29="","",IF($K29="",TODAY()-$B29,$K29-$B29))</f>
      </c>
    </row>
    <row r="30">
      <c r="A30" s="7"/>
      <c r="B30" s="11"/>
      <c r="C30" s="7"/>
      <c r="D30" s="10"/>
      <c r="E30" s="9"/>
      <c r="F30" s="7"/>
      <c r="G30" s="7"/>
      <c r="H30" s="11"/>
      <c r="I30" s="14">
        <f>IF($A30="","",COUNTIF(Penjualan!$B$2:$B$1001,$A30))</f>
      </c>
      <c r="J30" s="13">
        <f>IF($A30="","",IF($I30&gt;0,"Terjual",IF($G30="Mati","Mati","Aktif")))</f>
      </c>
      <c r="K30" s="17">
        <f>IF($A30="","",IF($I30&gt;0,INDEX(Penjualan!$A$2:$A$1001,MATCH($A30,Penjualan!$B$2:$B$1001,0)),IF($G30="Mati",$H30,"")))</f>
      </c>
      <c r="L30" s="18">
        <f>IF($A30="","",IF($K30="",TODAY()-$B30,$K30-$B30))</f>
      </c>
    </row>
    <row r="31">
      <c r="A31" s="7"/>
      <c r="B31" s="11"/>
      <c r="C31" s="7"/>
      <c r="D31" s="10"/>
      <c r="E31" s="9"/>
      <c r="F31" s="7"/>
      <c r="G31" s="7"/>
      <c r="H31" s="11"/>
      <c r="I31" s="14">
        <f>IF($A31="","",COUNTIF(Penjualan!$B$2:$B$1001,$A31))</f>
      </c>
      <c r="J31" s="13">
        <f>IF($A31="","",IF($I31&gt;0,"Terjual",IF($G31="Mati","Mati","Aktif")))</f>
      </c>
      <c r="K31" s="17">
        <f>IF($A31="","",IF($I31&gt;0,INDEX(Penjualan!$A$2:$A$1001,MATCH($A31,Penjualan!$B$2:$B$1001,0)),IF($G31="Mati",$H31,"")))</f>
      </c>
      <c r="L31" s="18">
        <f>IF($A31="","",IF($K31="",TODAY()-$B31,$K31-$B31))</f>
      </c>
    </row>
    <row r="32">
      <c r="A32" s="7"/>
      <c r="B32" s="11"/>
      <c r="C32" s="7"/>
      <c r="D32" s="10"/>
      <c r="E32" s="9"/>
      <c r="F32" s="7"/>
      <c r="G32" s="7"/>
      <c r="H32" s="11"/>
      <c r="I32" s="14">
        <f>IF($A32="","",COUNTIF(Penjualan!$B$2:$B$1001,$A32))</f>
      </c>
      <c r="J32" s="13">
        <f>IF($A32="","",IF($I32&gt;0,"Terjual",IF($G32="Mati","Mati","Aktif")))</f>
      </c>
      <c r="K32" s="17">
        <f>IF($A32="","",IF($I32&gt;0,INDEX(Penjualan!$A$2:$A$1001,MATCH($A32,Penjualan!$B$2:$B$1001,0)),IF($G32="Mati",$H32,"")))</f>
      </c>
      <c r="L32" s="18">
        <f>IF($A32="","",IF($K32="",TODAY()-$B32,$K32-$B32))</f>
      </c>
    </row>
    <row r="33">
      <c r="A33" s="7"/>
      <c r="B33" s="11"/>
      <c r="C33" s="7"/>
      <c r="D33" s="10"/>
      <c r="E33" s="9"/>
      <c r="F33" s="7"/>
      <c r="G33" s="7"/>
      <c r="H33" s="11"/>
      <c r="I33" s="14">
        <f>IF($A33="","",COUNTIF(Penjualan!$B$2:$B$1001,$A33))</f>
      </c>
      <c r="J33" s="13">
        <f>IF($A33="","",IF($I33&gt;0,"Terjual",IF($G33="Mati","Mati","Aktif")))</f>
      </c>
      <c r="K33" s="17">
        <f>IF($A33="","",IF($I33&gt;0,INDEX(Penjualan!$A$2:$A$1001,MATCH($A33,Penjualan!$B$2:$B$1001,0)),IF($G33="Mati",$H33,"")))</f>
      </c>
      <c r="L33" s="18">
        <f>IF($A33="","",IF($K33="",TODAY()-$B33,$K33-$B33))</f>
      </c>
    </row>
    <row r="34">
      <c r="A34" s="7"/>
      <c r="B34" s="11"/>
      <c r="C34" s="7"/>
      <c r="D34" s="10"/>
      <c r="E34" s="9"/>
      <c r="F34" s="7"/>
      <c r="G34" s="7"/>
      <c r="H34" s="11"/>
      <c r="I34" s="14">
        <f>IF($A34="","",COUNTIF(Penjualan!$B$2:$B$1001,$A34))</f>
      </c>
      <c r="J34" s="13">
        <f>IF($A34="","",IF($I34&gt;0,"Terjual",IF($G34="Mati","Mati","Aktif")))</f>
      </c>
      <c r="K34" s="17">
        <f>IF($A34="","",IF($I34&gt;0,INDEX(Penjualan!$A$2:$A$1001,MATCH($A34,Penjualan!$B$2:$B$1001,0)),IF($G34="Mati",$H34,"")))</f>
      </c>
      <c r="L34" s="18">
        <f>IF($A34="","",IF($K34="",TODAY()-$B34,$K34-$B34))</f>
      </c>
    </row>
    <row r="35">
      <c r="A35" s="7"/>
      <c r="B35" s="11"/>
      <c r="C35" s="7"/>
      <c r="D35" s="10"/>
      <c r="E35" s="9"/>
      <c r="F35" s="7"/>
      <c r="G35" s="7"/>
      <c r="H35" s="11"/>
      <c r="I35" s="14">
        <f>IF($A35="","",COUNTIF(Penjualan!$B$2:$B$1001,$A35))</f>
      </c>
      <c r="J35" s="13">
        <f>IF($A35="","",IF($I35&gt;0,"Terjual",IF($G35="Mati","Mati","Aktif")))</f>
      </c>
      <c r="K35" s="17">
        <f>IF($A35="","",IF($I35&gt;0,INDEX(Penjualan!$A$2:$A$1001,MATCH($A35,Penjualan!$B$2:$B$1001,0)),IF($G35="Mati",$H35,"")))</f>
      </c>
      <c r="L35" s="18">
        <f>IF($A35="","",IF($K35="",TODAY()-$B35,$K35-$B35))</f>
      </c>
    </row>
    <row r="36">
      <c r="A36" s="7"/>
      <c r="B36" s="11"/>
      <c r="C36" s="7"/>
      <c r="D36" s="10"/>
      <c r="E36" s="9"/>
      <c r="F36" s="7"/>
      <c r="G36" s="7"/>
      <c r="H36" s="11"/>
      <c r="I36" s="14">
        <f>IF($A36="","",COUNTIF(Penjualan!$B$2:$B$1001,$A36))</f>
      </c>
      <c r="J36" s="13">
        <f>IF($A36="","",IF($I36&gt;0,"Terjual",IF($G36="Mati","Mati","Aktif")))</f>
      </c>
      <c r="K36" s="17">
        <f>IF($A36="","",IF($I36&gt;0,INDEX(Penjualan!$A$2:$A$1001,MATCH($A36,Penjualan!$B$2:$B$1001,0)),IF($G36="Mati",$H36,"")))</f>
      </c>
      <c r="L36" s="18">
        <f>IF($A36="","",IF($K36="",TODAY()-$B36,$K36-$B36))</f>
      </c>
    </row>
    <row r="37">
      <c r="A37" s="7"/>
      <c r="B37" s="11"/>
      <c r="C37" s="7"/>
      <c r="D37" s="10"/>
      <c r="E37" s="9"/>
      <c r="F37" s="7"/>
      <c r="G37" s="7"/>
      <c r="H37" s="11"/>
      <c r="I37" s="14">
        <f>IF($A37="","",COUNTIF(Penjualan!$B$2:$B$1001,$A37))</f>
      </c>
      <c r="J37" s="13">
        <f>IF($A37="","",IF($I37&gt;0,"Terjual",IF($G37="Mati","Mati","Aktif")))</f>
      </c>
      <c r="K37" s="17">
        <f>IF($A37="","",IF($I37&gt;0,INDEX(Penjualan!$A$2:$A$1001,MATCH($A37,Penjualan!$B$2:$B$1001,0)),IF($G37="Mati",$H37,"")))</f>
      </c>
      <c r="L37" s="18">
        <f>IF($A37="","",IF($K37="",TODAY()-$B37,$K37-$B37))</f>
      </c>
    </row>
    <row r="38">
      <c r="A38" s="7"/>
      <c r="B38" s="11"/>
      <c r="C38" s="7"/>
      <c r="D38" s="10"/>
      <c r="E38" s="9"/>
      <c r="F38" s="7"/>
      <c r="G38" s="7"/>
      <c r="H38" s="11"/>
      <c r="I38" s="14">
        <f>IF($A38="","",COUNTIF(Penjualan!$B$2:$B$1001,$A38))</f>
      </c>
      <c r="J38" s="13">
        <f>IF($A38="","",IF($I38&gt;0,"Terjual",IF($G38="Mati","Mati","Aktif")))</f>
      </c>
      <c r="K38" s="17">
        <f>IF($A38="","",IF($I38&gt;0,INDEX(Penjualan!$A$2:$A$1001,MATCH($A38,Penjualan!$B$2:$B$1001,0)),IF($G38="Mati",$H38,"")))</f>
      </c>
      <c r="L38" s="18">
        <f>IF($A38="","",IF($K38="",TODAY()-$B38,$K38-$B38))</f>
      </c>
    </row>
    <row r="39">
      <c r="A39" s="7"/>
      <c r="B39" s="11"/>
      <c r="C39" s="7"/>
      <c r="D39" s="10"/>
      <c r="E39" s="9"/>
      <c r="F39" s="7"/>
      <c r="G39" s="7"/>
      <c r="H39" s="11"/>
      <c r="I39" s="14">
        <f>IF($A39="","",COUNTIF(Penjualan!$B$2:$B$1001,$A39))</f>
      </c>
      <c r="J39" s="13">
        <f>IF($A39="","",IF($I39&gt;0,"Terjual",IF($G39="Mati","Mati","Aktif")))</f>
      </c>
      <c r="K39" s="17">
        <f>IF($A39="","",IF($I39&gt;0,INDEX(Penjualan!$A$2:$A$1001,MATCH($A39,Penjualan!$B$2:$B$1001,0)),IF($G39="Mati",$H39,"")))</f>
      </c>
      <c r="L39" s="18">
        <f>IF($A39="","",IF($K39="",TODAY()-$B39,$K39-$B39))</f>
      </c>
    </row>
    <row r="40">
      <c r="A40" s="7"/>
      <c r="B40" s="11"/>
      <c r="C40" s="7"/>
      <c r="D40" s="10"/>
      <c r="E40" s="9"/>
      <c r="F40" s="7"/>
      <c r="G40" s="7"/>
      <c r="H40" s="11"/>
      <c r="I40" s="14">
        <f>IF($A40="","",COUNTIF(Penjualan!$B$2:$B$1001,$A40))</f>
      </c>
      <c r="J40" s="13">
        <f>IF($A40="","",IF($I40&gt;0,"Terjual",IF($G40="Mati","Mati","Aktif")))</f>
      </c>
      <c r="K40" s="17">
        <f>IF($A40="","",IF($I40&gt;0,INDEX(Penjualan!$A$2:$A$1001,MATCH($A40,Penjualan!$B$2:$B$1001,0)),IF($G40="Mati",$H40,"")))</f>
      </c>
      <c r="L40" s="18">
        <f>IF($A40="","",IF($K40="",TODAY()-$B40,$K40-$B40))</f>
      </c>
    </row>
    <row r="41">
      <c r="A41" s="7"/>
      <c r="B41" s="11"/>
      <c r="C41" s="7"/>
      <c r="D41" s="10"/>
      <c r="E41" s="9"/>
      <c r="F41" s="7"/>
      <c r="G41" s="7"/>
      <c r="H41" s="11"/>
      <c r="I41" s="14">
        <f>IF($A41="","",COUNTIF(Penjualan!$B$2:$B$1001,$A41))</f>
      </c>
      <c r="J41" s="13">
        <f>IF($A41="","",IF($I41&gt;0,"Terjual",IF($G41="Mati","Mati","Aktif")))</f>
      </c>
      <c r="K41" s="17">
        <f>IF($A41="","",IF($I41&gt;0,INDEX(Penjualan!$A$2:$A$1001,MATCH($A41,Penjualan!$B$2:$B$1001,0)),IF($G41="Mati",$H41,"")))</f>
      </c>
      <c r="L41" s="18">
        <f>IF($A41="","",IF($K41="",TODAY()-$B41,$K41-$B41))</f>
      </c>
    </row>
    <row r="42">
      <c r="A42" s="7"/>
      <c r="B42" s="11"/>
      <c r="C42" s="7"/>
      <c r="D42" s="10"/>
      <c r="E42" s="9"/>
      <c r="F42" s="7"/>
      <c r="G42" s="7"/>
      <c r="H42" s="11"/>
      <c r="I42" s="14">
        <f>IF($A42="","",COUNTIF(Penjualan!$B$2:$B$1001,$A42))</f>
      </c>
      <c r="J42" s="13">
        <f>IF($A42="","",IF($I42&gt;0,"Terjual",IF($G42="Mati","Mati","Aktif")))</f>
      </c>
      <c r="K42" s="17">
        <f>IF($A42="","",IF($I42&gt;0,INDEX(Penjualan!$A$2:$A$1001,MATCH($A42,Penjualan!$B$2:$B$1001,0)),IF($G42="Mati",$H42,"")))</f>
      </c>
      <c r="L42" s="18">
        <f>IF($A42="","",IF($K42="",TODAY()-$B42,$K42-$B42))</f>
      </c>
    </row>
    <row r="43">
      <c r="A43" s="7"/>
      <c r="B43" s="11"/>
      <c r="C43" s="7"/>
      <c r="D43" s="10"/>
      <c r="E43" s="9"/>
      <c r="F43" s="7"/>
      <c r="G43" s="7"/>
      <c r="H43" s="11"/>
      <c r="I43" s="14">
        <f>IF($A43="","",COUNTIF(Penjualan!$B$2:$B$1001,$A43))</f>
      </c>
      <c r="J43" s="13">
        <f>IF($A43="","",IF($I43&gt;0,"Terjual",IF($G43="Mati","Mati","Aktif")))</f>
      </c>
      <c r="K43" s="17">
        <f>IF($A43="","",IF($I43&gt;0,INDEX(Penjualan!$A$2:$A$1001,MATCH($A43,Penjualan!$B$2:$B$1001,0)),IF($G43="Mati",$H43,"")))</f>
      </c>
      <c r="L43" s="18">
        <f>IF($A43="","",IF($K43="",TODAY()-$B43,$K43-$B43))</f>
      </c>
    </row>
    <row r="44">
      <c r="A44" s="7"/>
      <c r="B44" s="11"/>
      <c r="C44" s="7"/>
      <c r="D44" s="10"/>
      <c r="E44" s="9"/>
      <c r="F44" s="7"/>
      <c r="G44" s="7"/>
      <c r="H44" s="11"/>
      <c r="I44" s="14">
        <f>IF($A44="","",COUNTIF(Penjualan!$B$2:$B$1001,$A44))</f>
      </c>
      <c r="J44" s="13">
        <f>IF($A44="","",IF($I44&gt;0,"Terjual",IF($G44="Mati","Mati","Aktif")))</f>
      </c>
      <c r="K44" s="17">
        <f>IF($A44="","",IF($I44&gt;0,INDEX(Penjualan!$A$2:$A$1001,MATCH($A44,Penjualan!$B$2:$B$1001,0)),IF($G44="Mati",$H44,"")))</f>
      </c>
      <c r="L44" s="18">
        <f>IF($A44="","",IF($K44="",TODAY()-$B44,$K44-$B44))</f>
      </c>
    </row>
    <row r="45">
      <c r="A45" s="7"/>
      <c r="B45" s="11"/>
      <c r="C45" s="7"/>
      <c r="D45" s="10"/>
      <c r="E45" s="9"/>
      <c r="F45" s="7"/>
      <c r="G45" s="7"/>
      <c r="H45" s="11"/>
      <c r="I45" s="14">
        <f>IF($A45="","",COUNTIF(Penjualan!$B$2:$B$1001,$A45))</f>
      </c>
      <c r="J45" s="13">
        <f>IF($A45="","",IF($I45&gt;0,"Terjual",IF($G45="Mati","Mati","Aktif")))</f>
      </c>
      <c r="K45" s="17">
        <f>IF($A45="","",IF($I45&gt;0,INDEX(Penjualan!$A$2:$A$1001,MATCH($A45,Penjualan!$B$2:$B$1001,0)),IF($G45="Mati",$H45,"")))</f>
      </c>
      <c r="L45" s="18">
        <f>IF($A45="","",IF($K45="",TODAY()-$B45,$K45-$B45))</f>
      </c>
    </row>
    <row r="46">
      <c r="A46" s="7"/>
      <c r="B46" s="11"/>
      <c r="C46" s="7"/>
      <c r="D46" s="10"/>
      <c r="E46" s="9"/>
      <c r="F46" s="7"/>
      <c r="G46" s="7"/>
      <c r="H46" s="11"/>
      <c r="I46" s="14">
        <f>IF($A46="","",COUNTIF(Penjualan!$B$2:$B$1001,$A46))</f>
      </c>
      <c r="J46" s="13">
        <f>IF($A46="","",IF($I46&gt;0,"Terjual",IF($G46="Mati","Mati","Aktif")))</f>
      </c>
      <c r="K46" s="17">
        <f>IF($A46="","",IF($I46&gt;0,INDEX(Penjualan!$A$2:$A$1001,MATCH($A46,Penjualan!$B$2:$B$1001,0)),IF($G46="Mati",$H46,"")))</f>
      </c>
      <c r="L46" s="18">
        <f>IF($A46="","",IF($K46="",TODAY()-$B46,$K46-$B46))</f>
      </c>
    </row>
    <row r="47">
      <c r="A47" s="7"/>
      <c r="B47" s="11"/>
      <c r="C47" s="7"/>
      <c r="D47" s="10"/>
      <c r="E47" s="9"/>
      <c r="F47" s="7"/>
      <c r="G47" s="7"/>
      <c r="H47" s="11"/>
      <c r="I47" s="14">
        <f>IF($A47="","",COUNTIF(Penjualan!$B$2:$B$1001,$A47))</f>
      </c>
      <c r="J47" s="13">
        <f>IF($A47="","",IF($I47&gt;0,"Terjual",IF($G47="Mati","Mati","Aktif")))</f>
      </c>
      <c r="K47" s="17">
        <f>IF($A47="","",IF($I47&gt;0,INDEX(Penjualan!$A$2:$A$1001,MATCH($A47,Penjualan!$B$2:$B$1001,0)),IF($G47="Mati",$H47,"")))</f>
      </c>
      <c r="L47" s="18">
        <f>IF($A47="","",IF($K47="",TODAY()-$B47,$K47-$B47))</f>
      </c>
    </row>
    <row r="48">
      <c r="A48" s="7"/>
      <c r="B48" s="11"/>
      <c r="C48" s="7"/>
      <c r="D48" s="10"/>
      <c r="E48" s="9"/>
      <c r="F48" s="7"/>
      <c r="G48" s="7"/>
      <c r="H48" s="11"/>
      <c r="I48" s="14">
        <f>IF($A48="","",COUNTIF(Penjualan!$B$2:$B$1001,$A48))</f>
      </c>
      <c r="J48" s="13">
        <f>IF($A48="","",IF($I48&gt;0,"Terjual",IF($G48="Mati","Mati","Aktif")))</f>
      </c>
      <c r="K48" s="17">
        <f>IF($A48="","",IF($I48&gt;0,INDEX(Penjualan!$A$2:$A$1001,MATCH($A48,Penjualan!$B$2:$B$1001,0)),IF($G48="Mati",$H48,"")))</f>
      </c>
      <c r="L48" s="18">
        <f>IF($A48="","",IF($K48="",TODAY()-$B48,$K48-$B48))</f>
      </c>
    </row>
    <row r="49">
      <c r="A49" s="7"/>
      <c r="B49" s="11"/>
      <c r="C49" s="7"/>
      <c r="D49" s="10"/>
      <c r="E49" s="9"/>
      <c r="F49" s="7"/>
      <c r="G49" s="7"/>
      <c r="H49" s="11"/>
      <c r="I49" s="14">
        <f>IF($A49="","",COUNTIF(Penjualan!$B$2:$B$1001,$A49))</f>
      </c>
      <c r="J49" s="13">
        <f>IF($A49="","",IF($I49&gt;0,"Terjual",IF($G49="Mati","Mati","Aktif")))</f>
      </c>
      <c r="K49" s="17">
        <f>IF($A49="","",IF($I49&gt;0,INDEX(Penjualan!$A$2:$A$1001,MATCH($A49,Penjualan!$B$2:$B$1001,0)),IF($G49="Mati",$H49,"")))</f>
      </c>
      <c r="L49" s="18">
        <f>IF($A49="","",IF($K49="",TODAY()-$B49,$K49-$B49))</f>
      </c>
    </row>
    <row r="50">
      <c r="A50" s="7"/>
      <c r="B50" s="11"/>
      <c r="C50" s="7"/>
      <c r="D50" s="10"/>
      <c r="E50" s="9"/>
      <c r="F50" s="7"/>
      <c r="G50" s="7"/>
      <c r="H50" s="11"/>
      <c r="I50" s="14">
        <f>IF($A50="","",COUNTIF(Penjualan!$B$2:$B$1001,$A50))</f>
      </c>
      <c r="J50" s="13">
        <f>IF($A50="","",IF($I50&gt;0,"Terjual",IF($G50="Mati","Mati","Aktif")))</f>
      </c>
      <c r="K50" s="17">
        <f>IF($A50="","",IF($I50&gt;0,INDEX(Penjualan!$A$2:$A$1001,MATCH($A50,Penjualan!$B$2:$B$1001,0)),IF($G50="Mati",$H50,"")))</f>
      </c>
      <c r="L50" s="18">
        <f>IF($A50="","",IF($K50="",TODAY()-$B50,$K50-$B50))</f>
      </c>
    </row>
    <row r="51">
      <c r="A51" s="7"/>
      <c r="B51" s="11"/>
      <c r="C51" s="7"/>
      <c r="D51" s="10"/>
      <c r="E51" s="9"/>
      <c r="F51" s="7"/>
      <c r="G51" s="7"/>
      <c r="H51" s="11"/>
      <c r="I51" s="14">
        <f>IF($A51="","",COUNTIF(Penjualan!$B$2:$B$1001,$A51))</f>
      </c>
      <c r="J51" s="13">
        <f>IF($A51="","",IF($I51&gt;0,"Terjual",IF($G51="Mati","Mati","Aktif")))</f>
      </c>
      <c r="K51" s="17">
        <f>IF($A51="","",IF($I51&gt;0,INDEX(Penjualan!$A$2:$A$1001,MATCH($A51,Penjualan!$B$2:$B$1001,0)),IF($G51="Mati",$H51,"")))</f>
      </c>
      <c r="L51" s="18">
        <f>IF($A51="","",IF($K51="",TODAY()-$B51,$K51-$B51))</f>
      </c>
    </row>
    <row r="52">
      <c r="A52" s="7"/>
      <c r="B52" s="11"/>
      <c r="C52" s="7"/>
      <c r="D52" s="10"/>
      <c r="E52" s="9"/>
      <c r="F52" s="7"/>
      <c r="G52" s="7"/>
      <c r="H52" s="11"/>
      <c r="I52" s="14">
        <f>IF($A52="","",COUNTIF(Penjualan!$B$2:$B$1001,$A52))</f>
      </c>
      <c r="J52" s="13">
        <f>IF($A52="","",IF($I52&gt;0,"Terjual",IF($G52="Mati","Mati","Aktif")))</f>
      </c>
      <c r="K52" s="17">
        <f>IF($A52="","",IF($I52&gt;0,INDEX(Penjualan!$A$2:$A$1001,MATCH($A52,Penjualan!$B$2:$B$1001,0)),IF($G52="Mati",$H52,"")))</f>
      </c>
      <c r="L52" s="18">
        <f>IF($A52="","",IF($K52="",TODAY()-$B52,$K52-$B52))</f>
      </c>
    </row>
    <row r="53">
      <c r="A53" s="7"/>
      <c r="B53" s="11"/>
      <c r="C53" s="7"/>
      <c r="D53" s="10"/>
      <c r="E53" s="9"/>
      <c r="F53" s="7"/>
      <c r="G53" s="7"/>
      <c r="H53" s="11"/>
      <c r="I53" s="14">
        <f>IF($A53="","",COUNTIF(Penjualan!$B$2:$B$1001,$A53))</f>
      </c>
      <c r="J53" s="13">
        <f>IF($A53="","",IF($I53&gt;0,"Terjual",IF($G53="Mati","Mati","Aktif")))</f>
      </c>
      <c r="K53" s="17">
        <f>IF($A53="","",IF($I53&gt;0,INDEX(Penjualan!$A$2:$A$1001,MATCH($A53,Penjualan!$B$2:$B$1001,0)),IF($G53="Mati",$H53,"")))</f>
      </c>
      <c r="L53" s="18">
        <f>IF($A53="","",IF($K53="",TODAY()-$B53,$K53-$B53))</f>
      </c>
    </row>
    <row r="54">
      <c r="A54" s="7"/>
      <c r="B54" s="11"/>
      <c r="C54" s="7"/>
      <c r="D54" s="10"/>
      <c r="E54" s="9"/>
      <c r="F54" s="7"/>
      <c r="G54" s="7"/>
      <c r="H54" s="11"/>
      <c r="I54" s="14">
        <f>IF($A54="","",COUNTIF(Penjualan!$B$2:$B$1001,$A54))</f>
      </c>
      <c r="J54" s="13">
        <f>IF($A54="","",IF($I54&gt;0,"Terjual",IF($G54="Mati","Mati","Aktif")))</f>
      </c>
      <c r="K54" s="17">
        <f>IF($A54="","",IF($I54&gt;0,INDEX(Penjualan!$A$2:$A$1001,MATCH($A54,Penjualan!$B$2:$B$1001,0)),IF($G54="Mati",$H54,"")))</f>
      </c>
      <c r="L54" s="18">
        <f>IF($A54="","",IF($K54="",TODAY()-$B54,$K54-$B54))</f>
      </c>
    </row>
    <row r="55">
      <c r="A55" s="7"/>
      <c r="B55" s="11"/>
      <c r="C55" s="7"/>
      <c r="D55" s="10"/>
      <c r="E55" s="9"/>
      <c r="F55" s="7"/>
      <c r="G55" s="7"/>
      <c r="H55" s="11"/>
      <c r="I55" s="14">
        <f>IF($A55="","",COUNTIF(Penjualan!$B$2:$B$1001,$A55))</f>
      </c>
      <c r="J55" s="13">
        <f>IF($A55="","",IF($I55&gt;0,"Terjual",IF($G55="Mati","Mati","Aktif")))</f>
      </c>
      <c r="K55" s="17">
        <f>IF($A55="","",IF($I55&gt;0,INDEX(Penjualan!$A$2:$A$1001,MATCH($A55,Penjualan!$B$2:$B$1001,0)),IF($G55="Mati",$H55,"")))</f>
      </c>
      <c r="L55" s="18">
        <f>IF($A55="","",IF($K55="",TODAY()-$B55,$K55-$B55))</f>
      </c>
    </row>
    <row r="56">
      <c r="A56" s="7"/>
      <c r="B56" s="11"/>
      <c r="C56" s="7"/>
      <c r="D56" s="10"/>
      <c r="E56" s="9"/>
      <c r="F56" s="7"/>
      <c r="G56" s="7"/>
      <c r="H56" s="11"/>
      <c r="I56" s="14">
        <f>IF($A56="","",COUNTIF(Penjualan!$B$2:$B$1001,$A56))</f>
      </c>
      <c r="J56" s="13">
        <f>IF($A56="","",IF($I56&gt;0,"Terjual",IF($G56="Mati","Mati","Aktif")))</f>
      </c>
      <c r="K56" s="17">
        <f>IF($A56="","",IF($I56&gt;0,INDEX(Penjualan!$A$2:$A$1001,MATCH($A56,Penjualan!$B$2:$B$1001,0)),IF($G56="Mati",$H56,"")))</f>
      </c>
      <c r="L56" s="18">
        <f>IF($A56="","",IF($K56="",TODAY()-$B56,$K56-$B56))</f>
      </c>
    </row>
    <row r="57">
      <c r="A57" s="7"/>
      <c r="B57" s="11"/>
      <c r="C57" s="7"/>
      <c r="D57" s="10"/>
      <c r="E57" s="9"/>
      <c r="F57" s="7"/>
      <c r="G57" s="7"/>
      <c r="H57" s="11"/>
      <c r="I57" s="14">
        <f>IF($A57="","",COUNTIF(Penjualan!$B$2:$B$1001,$A57))</f>
      </c>
      <c r="J57" s="13">
        <f>IF($A57="","",IF($I57&gt;0,"Terjual",IF($G57="Mati","Mati","Aktif")))</f>
      </c>
      <c r="K57" s="17">
        <f>IF($A57="","",IF($I57&gt;0,INDEX(Penjualan!$A$2:$A$1001,MATCH($A57,Penjualan!$B$2:$B$1001,0)),IF($G57="Mati",$H57,"")))</f>
      </c>
      <c r="L57" s="18">
        <f>IF($A57="","",IF($K57="",TODAY()-$B57,$K57-$B57))</f>
      </c>
    </row>
    <row r="58">
      <c r="A58" s="7"/>
      <c r="B58" s="11"/>
      <c r="C58" s="7"/>
      <c r="D58" s="10"/>
      <c r="E58" s="9"/>
      <c r="F58" s="7"/>
      <c r="G58" s="7"/>
      <c r="H58" s="11"/>
      <c r="I58" s="14">
        <f>IF($A58="","",COUNTIF(Penjualan!$B$2:$B$1001,$A58))</f>
      </c>
      <c r="J58" s="13">
        <f>IF($A58="","",IF($I58&gt;0,"Terjual",IF($G58="Mati","Mati","Aktif")))</f>
      </c>
      <c r="K58" s="17">
        <f>IF($A58="","",IF($I58&gt;0,INDEX(Penjualan!$A$2:$A$1001,MATCH($A58,Penjualan!$B$2:$B$1001,0)),IF($G58="Mati",$H58,"")))</f>
      </c>
      <c r="L58" s="18">
        <f>IF($A58="","",IF($K58="",TODAY()-$B58,$K58-$B58))</f>
      </c>
    </row>
    <row r="59">
      <c r="A59" s="7"/>
      <c r="B59" s="11"/>
      <c r="C59" s="7"/>
      <c r="D59" s="10"/>
      <c r="E59" s="9"/>
      <c r="F59" s="7"/>
      <c r="G59" s="7"/>
      <c r="H59" s="11"/>
      <c r="I59" s="14">
        <f>IF($A59="","",COUNTIF(Penjualan!$B$2:$B$1001,$A59))</f>
      </c>
      <c r="J59" s="13">
        <f>IF($A59="","",IF($I59&gt;0,"Terjual",IF($G59="Mati","Mati","Aktif")))</f>
      </c>
      <c r="K59" s="17">
        <f>IF($A59="","",IF($I59&gt;0,INDEX(Penjualan!$A$2:$A$1001,MATCH($A59,Penjualan!$B$2:$B$1001,0)),IF($G59="Mati",$H59,"")))</f>
      </c>
      <c r="L59" s="18">
        <f>IF($A59="","",IF($K59="",TODAY()-$B59,$K59-$B59))</f>
      </c>
    </row>
    <row r="60">
      <c r="A60" s="7"/>
      <c r="B60" s="11"/>
      <c r="C60" s="7"/>
      <c r="D60" s="10"/>
      <c r="E60" s="9"/>
      <c r="F60" s="7"/>
      <c r="G60" s="7"/>
      <c r="H60" s="11"/>
      <c r="I60" s="14">
        <f>IF($A60="","",COUNTIF(Penjualan!$B$2:$B$1001,$A60))</f>
      </c>
      <c r="J60" s="13">
        <f>IF($A60="","",IF($I60&gt;0,"Terjual",IF($G60="Mati","Mati","Aktif")))</f>
      </c>
      <c r="K60" s="17">
        <f>IF($A60="","",IF($I60&gt;0,INDEX(Penjualan!$A$2:$A$1001,MATCH($A60,Penjualan!$B$2:$B$1001,0)),IF($G60="Mati",$H60,"")))</f>
      </c>
      <c r="L60" s="18">
        <f>IF($A60="","",IF($K60="",TODAY()-$B60,$K60-$B60))</f>
      </c>
    </row>
    <row r="61">
      <c r="A61" s="7"/>
      <c r="B61" s="11"/>
      <c r="C61" s="7"/>
      <c r="D61" s="10"/>
      <c r="E61" s="9"/>
      <c r="F61" s="7"/>
      <c r="G61" s="7"/>
      <c r="H61" s="11"/>
      <c r="I61" s="14">
        <f>IF($A61="","",COUNTIF(Penjualan!$B$2:$B$1001,$A61))</f>
      </c>
      <c r="J61" s="13">
        <f>IF($A61="","",IF($I61&gt;0,"Terjual",IF($G61="Mati","Mati","Aktif")))</f>
      </c>
      <c r="K61" s="17">
        <f>IF($A61="","",IF($I61&gt;0,INDEX(Penjualan!$A$2:$A$1001,MATCH($A61,Penjualan!$B$2:$B$1001,0)),IF($G61="Mati",$H61,"")))</f>
      </c>
      <c r="L61" s="18">
        <f>IF($A61="","",IF($K61="",TODAY()-$B61,$K61-$B61))</f>
      </c>
    </row>
    <row r="62">
      <c r="A62" s="7"/>
      <c r="B62" s="11"/>
      <c r="C62" s="7"/>
      <c r="D62" s="10"/>
      <c r="E62" s="9"/>
      <c r="F62" s="7"/>
      <c r="G62" s="7"/>
      <c r="H62" s="11"/>
      <c r="I62" s="14">
        <f>IF($A62="","",COUNTIF(Penjualan!$B$2:$B$1001,$A62))</f>
      </c>
      <c r="J62" s="13">
        <f>IF($A62="","",IF($I62&gt;0,"Terjual",IF($G62="Mati","Mati","Aktif")))</f>
      </c>
      <c r="K62" s="17">
        <f>IF($A62="","",IF($I62&gt;0,INDEX(Penjualan!$A$2:$A$1001,MATCH($A62,Penjualan!$B$2:$B$1001,0)),IF($G62="Mati",$H62,"")))</f>
      </c>
      <c r="L62" s="18">
        <f>IF($A62="","",IF($K62="",TODAY()-$B62,$K62-$B62))</f>
      </c>
    </row>
    <row r="63">
      <c r="A63" s="7"/>
      <c r="B63" s="11"/>
      <c r="C63" s="7"/>
      <c r="D63" s="10"/>
      <c r="E63" s="9"/>
      <c r="F63" s="7"/>
      <c r="G63" s="7"/>
      <c r="H63" s="11"/>
      <c r="I63" s="14">
        <f>IF($A63="","",COUNTIF(Penjualan!$B$2:$B$1001,$A63))</f>
      </c>
      <c r="J63" s="13">
        <f>IF($A63="","",IF($I63&gt;0,"Terjual",IF($G63="Mati","Mati","Aktif")))</f>
      </c>
      <c r="K63" s="17">
        <f>IF($A63="","",IF($I63&gt;0,INDEX(Penjualan!$A$2:$A$1001,MATCH($A63,Penjualan!$B$2:$B$1001,0)),IF($G63="Mati",$H63,"")))</f>
      </c>
      <c r="L63" s="18">
        <f>IF($A63="","",IF($K63="",TODAY()-$B63,$K63-$B63))</f>
      </c>
    </row>
    <row r="64">
      <c r="A64" s="7"/>
      <c r="B64" s="11"/>
      <c r="C64" s="7"/>
      <c r="D64" s="10"/>
      <c r="E64" s="9"/>
      <c r="F64" s="7"/>
      <c r="G64" s="7"/>
      <c r="H64" s="11"/>
      <c r="I64" s="14">
        <f>IF($A64="","",COUNTIF(Penjualan!$B$2:$B$1001,$A64))</f>
      </c>
      <c r="J64" s="13">
        <f>IF($A64="","",IF($I64&gt;0,"Terjual",IF($G64="Mati","Mati","Aktif")))</f>
      </c>
      <c r="K64" s="17">
        <f>IF($A64="","",IF($I64&gt;0,INDEX(Penjualan!$A$2:$A$1001,MATCH($A64,Penjualan!$B$2:$B$1001,0)),IF($G64="Mati",$H64,"")))</f>
      </c>
      <c r="L64" s="18">
        <f>IF($A64="","",IF($K64="",TODAY()-$B64,$K64-$B64))</f>
      </c>
    </row>
    <row r="65">
      <c r="A65" s="7"/>
      <c r="B65" s="11"/>
      <c r="C65" s="7"/>
      <c r="D65" s="10"/>
      <c r="E65" s="9"/>
      <c r="F65" s="7"/>
      <c r="G65" s="7"/>
      <c r="H65" s="11"/>
      <c r="I65" s="14">
        <f>IF($A65="","",COUNTIF(Penjualan!$B$2:$B$1001,$A65))</f>
      </c>
      <c r="J65" s="13">
        <f>IF($A65="","",IF($I65&gt;0,"Terjual",IF($G65="Mati","Mati","Aktif")))</f>
      </c>
      <c r="K65" s="17">
        <f>IF($A65="","",IF($I65&gt;0,INDEX(Penjualan!$A$2:$A$1001,MATCH($A65,Penjualan!$B$2:$B$1001,0)),IF($G65="Mati",$H65,"")))</f>
      </c>
      <c r="L65" s="18">
        <f>IF($A65="","",IF($K65="",TODAY()-$B65,$K65-$B65))</f>
      </c>
    </row>
    <row r="66">
      <c r="A66" s="7"/>
      <c r="B66" s="11"/>
      <c r="C66" s="7"/>
      <c r="D66" s="10"/>
      <c r="E66" s="9"/>
      <c r="F66" s="7"/>
      <c r="G66" s="7"/>
      <c r="H66" s="11"/>
      <c r="I66" s="14">
        <f>IF($A66="","",COUNTIF(Penjualan!$B$2:$B$1001,$A66))</f>
      </c>
      <c r="J66" s="13">
        <f>IF($A66="","",IF($I66&gt;0,"Terjual",IF($G66="Mati","Mati","Aktif")))</f>
      </c>
      <c r="K66" s="17">
        <f>IF($A66="","",IF($I66&gt;0,INDEX(Penjualan!$A$2:$A$1001,MATCH($A66,Penjualan!$B$2:$B$1001,0)),IF($G66="Mati",$H66,"")))</f>
      </c>
      <c r="L66" s="18">
        <f>IF($A66="","",IF($K66="",TODAY()-$B66,$K66-$B66))</f>
      </c>
    </row>
    <row r="67">
      <c r="A67" s="7"/>
      <c r="B67" s="11"/>
      <c r="C67" s="7"/>
      <c r="D67" s="10"/>
      <c r="E67" s="9"/>
      <c r="F67" s="7"/>
      <c r="G67" s="7"/>
      <c r="H67" s="11"/>
      <c r="I67" s="14">
        <f>IF($A67="","",COUNTIF(Penjualan!$B$2:$B$1001,$A67))</f>
      </c>
      <c r="J67" s="13">
        <f>IF($A67="","",IF($I67&gt;0,"Terjual",IF($G67="Mati","Mati","Aktif")))</f>
      </c>
      <c r="K67" s="17">
        <f>IF($A67="","",IF($I67&gt;0,INDEX(Penjualan!$A$2:$A$1001,MATCH($A67,Penjualan!$B$2:$B$1001,0)),IF($G67="Mati",$H67,"")))</f>
      </c>
      <c r="L67" s="18">
        <f>IF($A67="","",IF($K67="",TODAY()-$B67,$K67-$B67))</f>
      </c>
    </row>
    <row r="68">
      <c r="A68" s="7"/>
      <c r="B68" s="11"/>
      <c r="C68" s="7"/>
      <c r="D68" s="10"/>
      <c r="E68" s="9"/>
      <c r="F68" s="7"/>
      <c r="G68" s="7"/>
      <c r="H68" s="11"/>
      <c r="I68" s="14">
        <f>IF($A68="","",COUNTIF(Penjualan!$B$2:$B$1001,$A68))</f>
      </c>
      <c r="J68" s="13">
        <f>IF($A68="","",IF($I68&gt;0,"Terjual",IF($G68="Mati","Mati","Aktif")))</f>
      </c>
      <c r="K68" s="17">
        <f>IF($A68="","",IF($I68&gt;0,INDEX(Penjualan!$A$2:$A$1001,MATCH($A68,Penjualan!$B$2:$B$1001,0)),IF($G68="Mati",$H68,"")))</f>
      </c>
      <c r="L68" s="18">
        <f>IF($A68="","",IF($K68="",TODAY()-$B68,$K68-$B68))</f>
      </c>
    </row>
    <row r="69">
      <c r="A69" s="7"/>
      <c r="B69" s="11"/>
      <c r="C69" s="7"/>
      <c r="D69" s="10"/>
      <c r="E69" s="9"/>
      <c r="F69" s="7"/>
      <c r="G69" s="7"/>
      <c r="H69" s="11"/>
      <c r="I69" s="14">
        <f>IF($A69="","",COUNTIF(Penjualan!$B$2:$B$1001,$A69))</f>
      </c>
      <c r="J69" s="13">
        <f>IF($A69="","",IF($I69&gt;0,"Terjual",IF($G69="Mati","Mati","Aktif")))</f>
      </c>
      <c r="K69" s="17">
        <f>IF($A69="","",IF($I69&gt;0,INDEX(Penjualan!$A$2:$A$1001,MATCH($A69,Penjualan!$B$2:$B$1001,0)),IF($G69="Mati",$H69,"")))</f>
      </c>
      <c r="L69" s="18">
        <f>IF($A69="","",IF($K69="",TODAY()-$B69,$K69-$B69))</f>
      </c>
    </row>
    <row r="70">
      <c r="A70" s="7"/>
      <c r="B70" s="11"/>
      <c r="C70" s="7"/>
      <c r="D70" s="10"/>
      <c r="E70" s="9"/>
      <c r="F70" s="7"/>
      <c r="G70" s="7"/>
      <c r="H70" s="11"/>
      <c r="I70" s="14">
        <f>IF($A70="","",COUNTIF(Penjualan!$B$2:$B$1001,$A70))</f>
      </c>
      <c r="J70" s="13">
        <f>IF($A70="","",IF($I70&gt;0,"Terjual",IF($G70="Mati","Mati","Aktif")))</f>
      </c>
      <c r="K70" s="17">
        <f>IF($A70="","",IF($I70&gt;0,INDEX(Penjualan!$A$2:$A$1001,MATCH($A70,Penjualan!$B$2:$B$1001,0)),IF($G70="Mati",$H70,"")))</f>
      </c>
      <c r="L70" s="18">
        <f>IF($A70="","",IF($K70="",TODAY()-$B70,$K70-$B70))</f>
      </c>
    </row>
    <row r="71">
      <c r="A71" s="7"/>
      <c r="B71" s="11"/>
      <c r="C71" s="7"/>
      <c r="D71" s="10"/>
      <c r="E71" s="9"/>
      <c r="F71" s="7"/>
      <c r="G71" s="7"/>
      <c r="H71" s="11"/>
      <c r="I71" s="14">
        <f>IF($A71="","",COUNTIF(Penjualan!$B$2:$B$1001,$A71))</f>
      </c>
      <c r="J71" s="13">
        <f>IF($A71="","",IF($I71&gt;0,"Terjual",IF($G71="Mati","Mati","Aktif")))</f>
      </c>
      <c r="K71" s="17">
        <f>IF($A71="","",IF($I71&gt;0,INDEX(Penjualan!$A$2:$A$1001,MATCH($A71,Penjualan!$B$2:$B$1001,0)),IF($G71="Mati",$H71,"")))</f>
      </c>
      <c r="L71" s="18">
        <f>IF($A71="","",IF($K71="",TODAY()-$B71,$K71-$B71))</f>
      </c>
    </row>
    <row r="72">
      <c r="A72" s="7"/>
      <c r="B72" s="11"/>
      <c r="C72" s="7"/>
      <c r="D72" s="10"/>
      <c r="E72" s="9"/>
      <c r="F72" s="7"/>
      <c r="G72" s="7"/>
      <c r="H72" s="11"/>
      <c r="I72" s="14">
        <f>IF($A72="","",COUNTIF(Penjualan!$B$2:$B$1001,$A72))</f>
      </c>
      <c r="J72" s="13">
        <f>IF($A72="","",IF($I72&gt;0,"Terjual",IF($G72="Mati","Mati","Aktif")))</f>
      </c>
      <c r="K72" s="17">
        <f>IF($A72="","",IF($I72&gt;0,INDEX(Penjualan!$A$2:$A$1001,MATCH($A72,Penjualan!$B$2:$B$1001,0)),IF($G72="Mati",$H72,"")))</f>
      </c>
      <c r="L72" s="18">
        <f>IF($A72="","",IF($K72="",TODAY()-$B72,$K72-$B72))</f>
      </c>
    </row>
    <row r="73">
      <c r="A73" s="7"/>
      <c r="B73" s="11"/>
      <c r="C73" s="7"/>
      <c r="D73" s="10"/>
      <c r="E73" s="9"/>
      <c r="F73" s="7"/>
      <c r="G73" s="7"/>
      <c r="H73" s="11"/>
      <c r="I73" s="14">
        <f>IF($A73="","",COUNTIF(Penjualan!$B$2:$B$1001,$A73))</f>
      </c>
      <c r="J73" s="13">
        <f>IF($A73="","",IF($I73&gt;0,"Terjual",IF($G73="Mati","Mati","Aktif")))</f>
      </c>
      <c r="K73" s="17">
        <f>IF($A73="","",IF($I73&gt;0,INDEX(Penjualan!$A$2:$A$1001,MATCH($A73,Penjualan!$B$2:$B$1001,0)),IF($G73="Mati",$H73,"")))</f>
      </c>
      <c r="L73" s="18">
        <f>IF($A73="","",IF($K73="",TODAY()-$B73,$K73-$B73))</f>
      </c>
    </row>
    <row r="74">
      <c r="A74" s="7"/>
      <c r="B74" s="11"/>
      <c r="C74" s="7"/>
      <c r="D74" s="10"/>
      <c r="E74" s="9"/>
      <c r="F74" s="7"/>
      <c r="G74" s="7"/>
      <c r="H74" s="11"/>
      <c r="I74" s="14">
        <f>IF($A74="","",COUNTIF(Penjualan!$B$2:$B$1001,$A74))</f>
      </c>
      <c r="J74" s="13">
        <f>IF($A74="","",IF($I74&gt;0,"Terjual",IF($G74="Mati","Mati","Aktif")))</f>
      </c>
      <c r="K74" s="17">
        <f>IF($A74="","",IF($I74&gt;0,INDEX(Penjualan!$A$2:$A$1001,MATCH($A74,Penjualan!$B$2:$B$1001,0)),IF($G74="Mati",$H74,"")))</f>
      </c>
      <c r="L74" s="18">
        <f>IF($A74="","",IF($K74="",TODAY()-$B74,$K74-$B74))</f>
      </c>
    </row>
    <row r="75">
      <c r="A75" s="7"/>
      <c r="B75" s="11"/>
      <c r="C75" s="7"/>
      <c r="D75" s="10"/>
      <c r="E75" s="9"/>
      <c r="F75" s="7"/>
      <c r="G75" s="7"/>
      <c r="H75" s="11"/>
      <c r="I75" s="14">
        <f>IF($A75="","",COUNTIF(Penjualan!$B$2:$B$1001,$A75))</f>
      </c>
      <c r="J75" s="13">
        <f>IF($A75="","",IF($I75&gt;0,"Terjual",IF($G75="Mati","Mati","Aktif")))</f>
      </c>
      <c r="K75" s="17">
        <f>IF($A75="","",IF($I75&gt;0,INDEX(Penjualan!$A$2:$A$1001,MATCH($A75,Penjualan!$B$2:$B$1001,0)),IF($G75="Mati",$H75,"")))</f>
      </c>
      <c r="L75" s="18">
        <f>IF($A75="","",IF($K75="",TODAY()-$B75,$K75-$B75))</f>
      </c>
    </row>
    <row r="76">
      <c r="A76" s="7"/>
      <c r="B76" s="11"/>
      <c r="C76" s="7"/>
      <c r="D76" s="10"/>
      <c r="E76" s="9"/>
      <c r="F76" s="7"/>
      <c r="G76" s="7"/>
      <c r="H76" s="11"/>
      <c r="I76" s="14">
        <f>IF($A76="","",COUNTIF(Penjualan!$B$2:$B$1001,$A76))</f>
      </c>
      <c r="J76" s="13">
        <f>IF($A76="","",IF($I76&gt;0,"Terjual",IF($G76="Mati","Mati","Aktif")))</f>
      </c>
      <c r="K76" s="17">
        <f>IF($A76="","",IF($I76&gt;0,INDEX(Penjualan!$A$2:$A$1001,MATCH($A76,Penjualan!$B$2:$B$1001,0)),IF($G76="Mati",$H76,"")))</f>
      </c>
      <c r="L76" s="18">
        <f>IF($A76="","",IF($K76="",TODAY()-$B76,$K76-$B76))</f>
      </c>
    </row>
    <row r="77">
      <c r="A77" s="7"/>
      <c r="B77" s="11"/>
      <c r="C77" s="7"/>
      <c r="D77" s="10"/>
      <c r="E77" s="9"/>
      <c r="F77" s="7"/>
      <c r="G77" s="7"/>
      <c r="H77" s="11"/>
      <c r="I77" s="14">
        <f>IF($A77="","",COUNTIF(Penjualan!$B$2:$B$1001,$A77))</f>
      </c>
      <c r="J77" s="13">
        <f>IF($A77="","",IF($I77&gt;0,"Terjual",IF($G77="Mati","Mati","Aktif")))</f>
      </c>
      <c r="K77" s="17">
        <f>IF($A77="","",IF($I77&gt;0,INDEX(Penjualan!$A$2:$A$1001,MATCH($A77,Penjualan!$B$2:$B$1001,0)),IF($G77="Mati",$H77,"")))</f>
      </c>
      <c r="L77" s="18">
        <f>IF($A77="","",IF($K77="",TODAY()-$B77,$K77-$B77))</f>
      </c>
    </row>
    <row r="78">
      <c r="A78" s="7"/>
      <c r="B78" s="11"/>
      <c r="C78" s="7"/>
      <c r="D78" s="10"/>
      <c r="E78" s="9"/>
      <c r="F78" s="7"/>
      <c r="G78" s="7"/>
      <c r="H78" s="11"/>
      <c r="I78" s="14">
        <f>IF($A78="","",COUNTIF(Penjualan!$B$2:$B$1001,$A78))</f>
      </c>
      <c r="J78" s="13">
        <f>IF($A78="","",IF($I78&gt;0,"Terjual",IF($G78="Mati","Mati","Aktif")))</f>
      </c>
      <c r="K78" s="17">
        <f>IF($A78="","",IF($I78&gt;0,INDEX(Penjualan!$A$2:$A$1001,MATCH($A78,Penjualan!$B$2:$B$1001,0)),IF($G78="Mati",$H78,"")))</f>
      </c>
      <c r="L78" s="18">
        <f>IF($A78="","",IF($K78="",TODAY()-$B78,$K78-$B78))</f>
      </c>
    </row>
    <row r="79">
      <c r="A79" s="7"/>
      <c r="B79" s="11"/>
      <c r="C79" s="7"/>
      <c r="D79" s="10"/>
      <c r="E79" s="9"/>
      <c r="F79" s="7"/>
      <c r="G79" s="7"/>
      <c r="H79" s="11"/>
      <c r="I79" s="14">
        <f>IF($A79="","",COUNTIF(Penjualan!$B$2:$B$1001,$A79))</f>
      </c>
      <c r="J79" s="13">
        <f>IF($A79="","",IF($I79&gt;0,"Terjual",IF($G79="Mati","Mati","Aktif")))</f>
      </c>
      <c r="K79" s="17">
        <f>IF($A79="","",IF($I79&gt;0,INDEX(Penjualan!$A$2:$A$1001,MATCH($A79,Penjualan!$B$2:$B$1001,0)),IF($G79="Mati",$H79,"")))</f>
      </c>
      <c r="L79" s="18">
        <f>IF($A79="","",IF($K79="",TODAY()-$B79,$K79-$B79))</f>
      </c>
    </row>
    <row r="80">
      <c r="A80" s="7"/>
      <c r="B80" s="11"/>
      <c r="C80" s="7"/>
      <c r="D80" s="10"/>
      <c r="E80" s="9"/>
      <c r="F80" s="7"/>
      <c r="G80" s="7"/>
      <c r="H80" s="11"/>
      <c r="I80" s="14">
        <f>IF($A80="","",COUNTIF(Penjualan!$B$2:$B$1001,$A80))</f>
      </c>
      <c r="J80" s="13">
        <f>IF($A80="","",IF($I80&gt;0,"Terjual",IF($G80="Mati","Mati","Aktif")))</f>
      </c>
      <c r="K80" s="17">
        <f>IF($A80="","",IF($I80&gt;0,INDEX(Penjualan!$A$2:$A$1001,MATCH($A80,Penjualan!$B$2:$B$1001,0)),IF($G80="Mati",$H80,"")))</f>
      </c>
      <c r="L80" s="18">
        <f>IF($A80="","",IF($K80="",TODAY()-$B80,$K80-$B80))</f>
      </c>
    </row>
    <row r="81">
      <c r="A81" s="7"/>
      <c r="B81" s="11"/>
      <c r="C81" s="7"/>
      <c r="D81" s="10"/>
      <c r="E81" s="9"/>
      <c r="F81" s="7"/>
      <c r="G81" s="7"/>
      <c r="H81" s="11"/>
      <c r="I81" s="14">
        <f>IF($A81="","",COUNTIF(Penjualan!$B$2:$B$1001,$A81))</f>
      </c>
      <c r="J81" s="13">
        <f>IF($A81="","",IF($I81&gt;0,"Terjual",IF($G81="Mati","Mati","Aktif")))</f>
      </c>
      <c r="K81" s="17">
        <f>IF($A81="","",IF($I81&gt;0,INDEX(Penjualan!$A$2:$A$1001,MATCH($A81,Penjualan!$B$2:$B$1001,0)),IF($G81="Mati",$H81,"")))</f>
      </c>
      <c r="L81" s="18">
        <f>IF($A81="","",IF($K81="",TODAY()-$B81,$K81-$B81))</f>
      </c>
    </row>
    <row r="82">
      <c r="A82" s="7"/>
      <c r="B82" s="11"/>
      <c r="C82" s="7"/>
      <c r="D82" s="10"/>
      <c r="E82" s="9"/>
      <c r="F82" s="7"/>
      <c r="G82" s="7"/>
      <c r="H82" s="11"/>
      <c r="I82" s="14">
        <f>IF($A82="","",COUNTIF(Penjualan!$B$2:$B$1001,$A82))</f>
      </c>
      <c r="J82" s="13">
        <f>IF($A82="","",IF($I82&gt;0,"Terjual",IF($G82="Mati","Mati","Aktif")))</f>
      </c>
      <c r="K82" s="17">
        <f>IF($A82="","",IF($I82&gt;0,INDEX(Penjualan!$A$2:$A$1001,MATCH($A82,Penjualan!$B$2:$B$1001,0)),IF($G82="Mati",$H82,"")))</f>
      </c>
      <c r="L82" s="18">
        <f>IF($A82="","",IF($K82="",TODAY()-$B82,$K82-$B82))</f>
      </c>
    </row>
    <row r="83">
      <c r="A83" s="7"/>
      <c r="B83" s="11"/>
      <c r="C83" s="7"/>
      <c r="D83" s="10"/>
      <c r="E83" s="9"/>
      <c r="F83" s="7"/>
      <c r="G83" s="7"/>
      <c r="H83" s="11"/>
      <c r="I83" s="14">
        <f>IF($A83="","",COUNTIF(Penjualan!$B$2:$B$1001,$A83))</f>
      </c>
      <c r="J83" s="13">
        <f>IF($A83="","",IF($I83&gt;0,"Terjual",IF($G83="Mati","Mati","Aktif")))</f>
      </c>
      <c r="K83" s="17">
        <f>IF($A83="","",IF($I83&gt;0,INDEX(Penjualan!$A$2:$A$1001,MATCH($A83,Penjualan!$B$2:$B$1001,0)),IF($G83="Mati",$H83,"")))</f>
      </c>
      <c r="L83" s="18">
        <f>IF($A83="","",IF($K83="",TODAY()-$B83,$K83-$B83))</f>
      </c>
    </row>
    <row r="84">
      <c r="A84" s="7"/>
      <c r="B84" s="11"/>
      <c r="C84" s="7"/>
      <c r="D84" s="10"/>
      <c r="E84" s="9"/>
      <c r="F84" s="7"/>
      <c r="G84" s="7"/>
      <c r="H84" s="11"/>
      <c r="I84" s="14">
        <f>IF($A84="","",COUNTIF(Penjualan!$B$2:$B$1001,$A84))</f>
      </c>
      <c r="J84" s="13">
        <f>IF($A84="","",IF($I84&gt;0,"Terjual",IF($G84="Mati","Mati","Aktif")))</f>
      </c>
      <c r="K84" s="17">
        <f>IF($A84="","",IF($I84&gt;0,INDEX(Penjualan!$A$2:$A$1001,MATCH($A84,Penjualan!$B$2:$B$1001,0)),IF($G84="Mati",$H84,"")))</f>
      </c>
      <c r="L84" s="18">
        <f>IF($A84="","",IF($K84="",TODAY()-$B84,$K84-$B84))</f>
      </c>
    </row>
    <row r="85">
      <c r="A85" s="7"/>
      <c r="B85" s="11"/>
      <c r="C85" s="7"/>
      <c r="D85" s="10"/>
      <c r="E85" s="9"/>
      <c r="F85" s="7"/>
      <c r="G85" s="7"/>
      <c r="H85" s="11"/>
      <c r="I85" s="14">
        <f>IF($A85="","",COUNTIF(Penjualan!$B$2:$B$1001,$A85))</f>
      </c>
      <c r="J85" s="13">
        <f>IF($A85="","",IF($I85&gt;0,"Terjual",IF($G85="Mati","Mati","Aktif")))</f>
      </c>
      <c r="K85" s="17">
        <f>IF($A85="","",IF($I85&gt;0,INDEX(Penjualan!$A$2:$A$1001,MATCH($A85,Penjualan!$B$2:$B$1001,0)),IF($G85="Mati",$H85,"")))</f>
      </c>
      <c r="L85" s="18">
        <f>IF($A85="","",IF($K85="",TODAY()-$B85,$K85-$B85))</f>
      </c>
    </row>
    <row r="86">
      <c r="A86" s="7"/>
      <c r="B86" s="11"/>
      <c r="C86" s="7"/>
      <c r="D86" s="10"/>
      <c r="E86" s="9"/>
      <c r="F86" s="7"/>
      <c r="G86" s="7"/>
      <c r="H86" s="11"/>
      <c r="I86" s="14">
        <f>IF($A86="","",COUNTIF(Penjualan!$B$2:$B$1001,$A86))</f>
      </c>
      <c r="J86" s="13">
        <f>IF($A86="","",IF($I86&gt;0,"Terjual",IF($G86="Mati","Mati","Aktif")))</f>
      </c>
      <c r="K86" s="17">
        <f>IF($A86="","",IF($I86&gt;0,INDEX(Penjualan!$A$2:$A$1001,MATCH($A86,Penjualan!$B$2:$B$1001,0)),IF($G86="Mati",$H86,"")))</f>
      </c>
      <c r="L86" s="18">
        <f>IF($A86="","",IF($K86="",TODAY()-$B86,$K86-$B86))</f>
      </c>
    </row>
    <row r="87">
      <c r="A87" s="7"/>
      <c r="B87" s="11"/>
      <c r="C87" s="7"/>
      <c r="D87" s="10"/>
      <c r="E87" s="9"/>
      <c r="F87" s="7"/>
      <c r="G87" s="7"/>
      <c r="H87" s="11"/>
      <c r="I87" s="14">
        <f>IF($A87="","",COUNTIF(Penjualan!$B$2:$B$1001,$A87))</f>
      </c>
      <c r="J87" s="13">
        <f>IF($A87="","",IF($I87&gt;0,"Terjual",IF($G87="Mati","Mati","Aktif")))</f>
      </c>
      <c r="K87" s="17">
        <f>IF($A87="","",IF($I87&gt;0,INDEX(Penjualan!$A$2:$A$1001,MATCH($A87,Penjualan!$B$2:$B$1001,0)),IF($G87="Mati",$H87,"")))</f>
      </c>
      <c r="L87" s="18">
        <f>IF($A87="","",IF($K87="",TODAY()-$B87,$K87-$B87))</f>
      </c>
    </row>
    <row r="88">
      <c r="A88" s="7"/>
      <c r="B88" s="11"/>
      <c r="C88" s="7"/>
      <c r="D88" s="10"/>
      <c r="E88" s="9"/>
      <c r="F88" s="7"/>
      <c r="G88" s="7"/>
      <c r="H88" s="11"/>
      <c r="I88" s="14">
        <f>IF($A88="","",COUNTIF(Penjualan!$B$2:$B$1001,$A88))</f>
      </c>
      <c r="J88" s="13">
        <f>IF($A88="","",IF($I88&gt;0,"Terjual",IF($G88="Mati","Mati","Aktif")))</f>
      </c>
      <c r="K88" s="17">
        <f>IF($A88="","",IF($I88&gt;0,INDEX(Penjualan!$A$2:$A$1001,MATCH($A88,Penjualan!$B$2:$B$1001,0)),IF($G88="Mati",$H88,"")))</f>
      </c>
      <c r="L88" s="18">
        <f>IF($A88="","",IF($K88="",TODAY()-$B88,$K88-$B88))</f>
      </c>
    </row>
    <row r="89">
      <c r="A89" s="7"/>
      <c r="B89" s="11"/>
      <c r="C89" s="7"/>
      <c r="D89" s="10"/>
      <c r="E89" s="9"/>
      <c r="F89" s="7"/>
      <c r="G89" s="7"/>
      <c r="H89" s="11"/>
      <c r="I89" s="14">
        <f>IF($A89="","",COUNTIF(Penjualan!$B$2:$B$1001,$A89))</f>
      </c>
      <c r="J89" s="13">
        <f>IF($A89="","",IF($I89&gt;0,"Terjual",IF($G89="Mati","Mati","Aktif")))</f>
      </c>
      <c r="K89" s="17">
        <f>IF($A89="","",IF($I89&gt;0,INDEX(Penjualan!$A$2:$A$1001,MATCH($A89,Penjualan!$B$2:$B$1001,0)),IF($G89="Mati",$H89,"")))</f>
      </c>
      <c r="L89" s="18">
        <f>IF($A89="","",IF($K89="",TODAY()-$B89,$K89-$B89))</f>
      </c>
    </row>
    <row r="90">
      <c r="A90" s="7"/>
      <c r="B90" s="11"/>
      <c r="C90" s="7"/>
      <c r="D90" s="10"/>
      <c r="E90" s="9"/>
      <c r="F90" s="7"/>
      <c r="G90" s="7"/>
      <c r="H90" s="11"/>
      <c r="I90" s="14">
        <f>IF($A90="","",COUNTIF(Penjualan!$B$2:$B$1001,$A90))</f>
      </c>
      <c r="J90" s="13">
        <f>IF($A90="","",IF($I90&gt;0,"Terjual",IF($G90="Mati","Mati","Aktif")))</f>
      </c>
      <c r="K90" s="17">
        <f>IF($A90="","",IF($I90&gt;0,INDEX(Penjualan!$A$2:$A$1001,MATCH($A90,Penjualan!$B$2:$B$1001,0)),IF($G90="Mati",$H90,"")))</f>
      </c>
      <c r="L90" s="18">
        <f>IF($A90="","",IF($K90="",TODAY()-$B90,$K90-$B90))</f>
      </c>
    </row>
    <row r="91">
      <c r="A91" s="7"/>
      <c r="B91" s="11"/>
      <c r="C91" s="7"/>
      <c r="D91" s="10"/>
      <c r="E91" s="9"/>
      <c r="F91" s="7"/>
      <c r="G91" s="7"/>
      <c r="H91" s="11"/>
      <c r="I91" s="14">
        <f>IF($A91="","",COUNTIF(Penjualan!$B$2:$B$1001,$A91))</f>
      </c>
      <c r="J91" s="13">
        <f>IF($A91="","",IF($I91&gt;0,"Terjual",IF($G91="Mati","Mati","Aktif")))</f>
      </c>
      <c r="K91" s="17">
        <f>IF($A91="","",IF($I91&gt;0,INDEX(Penjualan!$A$2:$A$1001,MATCH($A91,Penjualan!$B$2:$B$1001,0)),IF($G91="Mati",$H91,"")))</f>
      </c>
      <c r="L91" s="18">
        <f>IF($A91="","",IF($K91="",TODAY()-$B91,$K91-$B91))</f>
      </c>
    </row>
    <row r="92">
      <c r="A92" s="7"/>
      <c r="B92" s="11"/>
      <c r="C92" s="7"/>
      <c r="D92" s="10"/>
      <c r="E92" s="9"/>
      <c r="F92" s="7"/>
      <c r="G92" s="7"/>
      <c r="H92" s="11"/>
      <c r="I92" s="14">
        <f>IF($A92="","",COUNTIF(Penjualan!$B$2:$B$1001,$A92))</f>
      </c>
      <c r="J92" s="13">
        <f>IF($A92="","",IF($I92&gt;0,"Terjual",IF($G92="Mati","Mati","Aktif")))</f>
      </c>
      <c r="K92" s="17">
        <f>IF($A92="","",IF($I92&gt;0,INDEX(Penjualan!$A$2:$A$1001,MATCH($A92,Penjualan!$B$2:$B$1001,0)),IF($G92="Mati",$H92,"")))</f>
      </c>
      <c r="L92" s="18">
        <f>IF($A92="","",IF($K92="",TODAY()-$B92,$K92-$B92))</f>
      </c>
    </row>
    <row r="93">
      <c r="A93" s="7"/>
      <c r="B93" s="11"/>
      <c r="C93" s="7"/>
      <c r="D93" s="10"/>
      <c r="E93" s="9"/>
      <c r="F93" s="7"/>
      <c r="G93" s="7"/>
      <c r="H93" s="11"/>
      <c r="I93" s="14">
        <f>IF($A93="","",COUNTIF(Penjualan!$B$2:$B$1001,$A93))</f>
      </c>
      <c r="J93" s="13">
        <f>IF($A93="","",IF($I93&gt;0,"Terjual",IF($G93="Mati","Mati","Aktif")))</f>
      </c>
      <c r="K93" s="17">
        <f>IF($A93="","",IF($I93&gt;0,INDEX(Penjualan!$A$2:$A$1001,MATCH($A93,Penjualan!$B$2:$B$1001,0)),IF($G93="Mati",$H93,"")))</f>
      </c>
      <c r="L93" s="18">
        <f>IF($A93="","",IF($K93="",TODAY()-$B93,$K93-$B93))</f>
      </c>
    </row>
    <row r="94">
      <c r="A94" s="7"/>
      <c r="B94" s="11"/>
      <c r="C94" s="7"/>
      <c r="D94" s="10"/>
      <c r="E94" s="9"/>
      <c r="F94" s="7"/>
      <c r="G94" s="7"/>
      <c r="H94" s="11"/>
      <c r="I94" s="14">
        <f>IF($A94="","",COUNTIF(Penjualan!$B$2:$B$1001,$A94))</f>
      </c>
      <c r="J94" s="13">
        <f>IF($A94="","",IF($I94&gt;0,"Terjual",IF($G94="Mati","Mati","Aktif")))</f>
      </c>
      <c r="K94" s="17">
        <f>IF($A94="","",IF($I94&gt;0,INDEX(Penjualan!$A$2:$A$1001,MATCH($A94,Penjualan!$B$2:$B$1001,0)),IF($G94="Mati",$H94,"")))</f>
      </c>
      <c r="L94" s="18">
        <f>IF($A94="","",IF($K94="",TODAY()-$B94,$K94-$B94))</f>
      </c>
    </row>
    <row r="95">
      <c r="A95" s="7"/>
      <c r="B95" s="11"/>
      <c r="C95" s="7"/>
      <c r="D95" s="10"/>
      <c r="E95" s="9"/>
      <c r="F95" s="7"/>
      <c r="G95" s="7"/>
      <c r="H95" s="11"/>
      <c r="I95" s="14">
        <f>IF($A95="","",COUNTIF(Penjualan!$B$2:$B$1001,$A95))</f>
      </c>
      <c r="J95" s="13">
        <f>IF($A95="","",IF($I95&gt;0,"Terjual",IF($G95="Mati","Mati","Aktif")))</f>
      </c>
      <c r="K95" s="17">
        <f>IF($A95="","",IF($I95&gt;0,INDEX(Penjualan!$A$2:$A$1001,MATCH($A95,Penjualan!$B$2:$B$1001,0)),IF($G95="Mati",$H95,"")))</f>
      </c>
      <c r="L95" s="18">
        <f>IF($A95="","",IF($K95="",TODAY()-$B95,$K95-$B95))</f>
      </c>
    </row>
    <row r="96">
      <c r="A96" s="7"/>
      <c r="B96" s="11"/>
      <c r="C96" s="7"/>
      <c r="D96" s="10"/>
      <c r="E96" s="9"/>
      <c r="F96" s="7"/>
      <c r="G96" s="7"/>
      <c r="H96" s="11"/>
      <c r="I96" s="14">
        <f>IF($A96="","",COUNTIF(Penjualan!$B$2:$B$1001,$A96))</f>
      </c>
      <c r="J96" s="13">
        <f>IF($A96="","",IF($I96&gt;0,"Terjual",IF($G96="Mati","Mati","Aktif")))</f>
      </c>
      <c r="K96" s="17">
        <f>IF($A96="","",IF($I96&gt;0,INDEX(Penjualan!$A$2:$A$1001,MATCH($A96,Penjualan!$B$2:$B$1001,0)),IF($G96="Mati",$H96,"")))</f>
      </c>
      <c r="L96" s="18">
        <f>IF($A96="","",IF($K96="",TODAY()-$B96,$K96-$B96))</f>
      </c>
    </row>
    <row r="97">
      <c r="A97" s="7"/>
      <c r="B97" s="11"/>
      <c r="C97" s="7"/>
      <c r="D97" s="10"/>
      <c r="E97" s="9"/>
      <c r="F97" s="7"/>
      <c r="G97" s="7"/>
      <c r="H97" s="11"/>
      <c r="I97" s="14">
        <f>IF($A97="","",COUNTIF(Penjualan!$B$2:$B$1001,$A97))</f>
      </c>
      <c r="J97" s="13">
        <f>IF($A97="","",IF($I97&gt;0,"Terjual",IF($G97="Mati","Mati","Aktif")))</f>
      </c>
      <c r="K97" s="17">
        <f>IF($A97="","",IF($I97&gt;0,INDEX(Penjualan!$A$2:$A$1001,MATCH($A97,Penjualan!$B$2:$B$1001,0)),IF($G97="Mati",$H97,"")))</f>
      </c>
      <c r="L97" s="18">
        <f>IF($A97="","",IF($K97="",TODAY()-$B97,$K97-$B97))</f>
      </c>
    </row>
    <row r="98">
      <c r="A98" s="7"/>
      <c r="B98" s="11"/>
      <c r="C98" s="7"/>
      <c r="D98" s="10"/>
      <c r="E98" s="9"/>
      <c r="F98" s="7"/>
      <c r="G98" s="7"/>
      <c r="H98" s="11"/>
      <c r="I98" s="14">
        <f>IF($A98="","",COUNTIF(Penjualan!$B$2:$B$1001,$A98))</f>
      </c>
      <c r="J98" s="13">
        <f>IF($A98="","",IF($I98&gt;0,"Terjual",IF($G98="Mati","Mati","Aktif")))</f>
      </c>
      <c r="K98" s="17">
        <f>IF($A98="","",IF($I98&gt;0,INDEX(Penjualan!$A$2:$A$1001,MATCH($A98,Penjualan!$B$2:$B$1001,0)),IF($G98="Mati",$H98,"")))</f>
      </c>
      <c r="L98" s="18">
        <f>IF($A98="","",IF($K98="",TODAY()-$B98,$K98-$B98))</f>
      </c>
    </row>
    <row r="99">
      <c r="A99" s="7"/>
      <c r="B99" s="11"/>
      <c r="C99" s="7"/>
      <c r="D99" s="10"/>
      <c r="E99" s="9"/>
      <c r="F99" s="7"/>
      <c r="G99" s="7"/>
      <c r="H99" s="11"/>
      <c r="I99" s="14">
        <f>IF($A99="","",COUNTIF(Penjualan!$B$2:$B$1001,$A99))</f>
      </c>
      <c r="J99" s="13">
        <f>IF($A99="","",IF($I99&gt;0,"Terjual",IF($G99="Mati","Mati","Aktif")))</f>
      </c>
      <c r="K99" s="17">
        <f>IF($A99="","",IF($I99&gt;0,INDEX(Penjualan!$A$2:$A$1001,MATCH($A99,Penjualan!$B$2:$B$1001,0)),IF($G99="Mati",$H99,"")))</f>
      </c>
      <c r="L99" s="18">
        <f>IF($A99="","",IF($K99="",TODAY()-$B99,$K99-$B99))</f>
      </c>
    </row>
    <row r="100">
      <c r="A100" s="7"/>
      <c r="B100" s="11"/>
      <c r="C100" s="7"/>
      <c r="D100" s="10"/>
      <c r="E100" s="9"/>
      <c r="F100" s="7"/>
      <c r="G100" s="7"/>
      <c r="H100" s="11"/>
      <c r="I100" s="14">
        <f>IF($A100="","",COUNTIF(Penjualan!$B$2:$B$1001,$A100))</f>
      </c>
      <c r="J100" s="13">
        <f>IF($A100="","",IF($I100&gt;0,"Terjual",IF($G100="Mati","Mati","Aktif")))</f>
      </c>
      <c r="K100" s="17">
        <f>IF($A100="","",IF($I100&gt;0,INDEX(Penjualan!$A$2:$A$1001,MATCH($A100,Penjualan!$B$2:$B$1001,0)),IF($G100="Mati",$H100,"")))</f>
      </c>
      <c r="L100" s="18">
        <f>IF($A100="","",IF($K100="",TODAY()-$B100,$K100-$B100))</f>
      </c>
    </row>
    <row r="101">
      <c r="A101" s="7"/>
      <c r="B101" s="11"/>
      <c r="C101" s="7"/>
      <c r="D101" s="10"/>
      <c r="E101" s="9"/>
      <c r="F101" s="7"/>
      <c r="G101" s="7"/>
      <c r="H101" s="11"/>
      <c r="I101" s="14">
        <f>IF($A101="","",COUNTIF(Penjualan!$B$2:$B$1001,$A101))</f>
      </c>
      <c r="J101" s="13">
        <f>IF($A101="","",IF($I101&gt;0,"Terjual",IF($G101="Mati","Mati","Aktif")))</f>
      </c>
      <c r="K101" s="17">
        <f>IF($A101="","",IF($I101&gt;0,INDEX(Penjualan!$A$2:$A$1001,MATCH($A101,Penjualan!$B$2:$B$1001,0)),IF($G101="Mati",$H101,"")))</f>
      </c>
      <c r="L101" s="18">
        <f>IF($A101="","",IF($K101="",TODAY()-$B101,$K101-$B101))</f>
      </c>
    </row>
    <row r="102">
      <c r="A102" s="7"/>
      <c r="B102" s="11"/>
      <c r="C102" s="7"/>
      <c r="D102" s="10"/>
      <c r="E102" s="9"/>
      <c r="F102" s="7"/>
      <c r="G102" s="7"/>
      <c r="H102" s="11"/>
      <c r="I102" s="14">
        <f>IF($A102="","",COUNTIF(Penjualan!$B$2:$B$1001,$A102))</f>
      </c>
      <c r="J102" s="13">
        <f>IF($A102="","",IF($I102&gt;0,"Terjual",IF($G102="Mati","Mati","Aktif")))</f>
      </c>
      <c r="K102" s="17">
        <f>IF($A102="","",IF($I102&gt;0,INDEX(Penjualan!$A$2:$A$1001,MATCH($A102,Penjualan!$B$2:$B$1001,0)),IF($G102="Mati",$H102,"")))</f>
      </c>
      <c r="L102" s="18">
        <f>IF($A102="","",IF($K102="",TODAY()-$B102,$K102-$B102))</f>
      </c>
    </row>
    <row r="103">
      <c r="A103" s="7"/>
      <c r="B103" s="11"/>
      <c r="C103" s="7"/>
      <c r="D103" s="10"/>
      <c r="E103" s="9"/>
      <c r="F103" s="7"/>
      <c r="G103" s="7"/>
      <c r="H103" s="11"/>
      <c r="I103" s="14">
        <f>IF($A103="","",COUNTIF(Penjualan!$B$2:$B$1001,$A103))</f>
      </c>
      <c r="J103" s="13">
        <f>IF($A103="","",IF($I103&gt;0,"Terjual",IF($G103="Mati","Mati","Aktif")))</f>
      </c>
      <c r="K103" s="17">
        <f>IF($A103="","",IF($I103&gt;0,INDEX(Penjualan!$A$2:$A$1001,MATCH($A103,Penjualan!$B$2:$B$1001,0)),IF($G103="Mati",$H103,"")))</f>
      </c>
      <c r="L103" s="18">
        <f>IF($A103="","",IF($K103="",TODAY()-$B103,$K103-$B103))</f>
      </c>
    </row>
    <row r="104">
      <c r="A104" s="7"/>
      <c r="B104" s="11"/>
      <c r="C104" s="7"/>
      <c r="D104" s="10"/>
      <c r="E104" s="9"/>
      <c r="F104" s="7"/>
      <c r="G104" s="7"/>
      <c r="H104" s="11"/>
      <c r="I104" s="14">
        <f>IF($A104="","",COUNTIF(Penjualan!$B$2:$B$1001,$A104))</f>
      </c>
      <c r="J104" s="13">
        <f>IF($A104="","",IF($I104&gt;0,"Terjual",IF($G104="Mati","Mati","Aktif")))</f>
      </c>
      <c r="K104" s="17">
        <f>IF($A104="","",IF($I104&gt;0,INDEX(Penjualan!$A$2:$A$1001,MATCH($A104,Penjualan!$B$2:$B$1001,0)),IF($G104="Mati",$H104,"")))</f>
      </c>
      <c r="L104" s="18">
        <f>IF($A104="","",IF($K104="",TODAY()-$B104,$K104-$B104))</f>
      </c>
    </row>
    <row r="105">
      <c r="A105" s="7"/>
      <c r="B105" s="11"/>
      <c r="C105" s="7"/>
      <c r="D105" s="10"/>
      <c r="E105" s="9"/>
      <c r="F105" s="7"/>
      <c r="G105" s="7"/>
      <c r="H105" s="11"/>
      <c r="I105" s="14">
        <f>IF($A105="","",COUNTIF(Penjualan!$B$2:$B$1001,$A105))</f>
      </c>
      <c r="J105" s="13">
        <f>IF($A105="","",IF($I105&gt;0,"Terjual",IF($G105="Mati","Mati","Aktif")))</f>
      </c>
      <c r="K105" s="17">
        <f>IF($A105="","",IF($I105&gt;0,INDEX(Penjualan!$A$2:$A$1001,MATCH($A105,Penjualan!$B$2:$B$1001,0)),IF($G105="Mati",$H105,"")))</f>
      </c>
      <c r="L105" s="18">
        <f>IF($A105="","",IF($K105="",TODAY()-$B105,$K105-$B105))</f>
      </c>
    </row>
    <row r="106">
      <c r="A106" s="7"/>
      <c r="B106" s="11"/>
      <c r="C106" s="7"/>
      <c r="D106" s="10"/>
      <c r="E106" s="9"/>
      <c r="F106" s="7"/>
      <c r="G106" s="7"/>
      <c r="H106" s="11"/>
      <c r="I106" s="14">
        <f>IF($A106="","",COUNTIF(Penjualan!$B$2:$B$1001,$A106))</f>
      </c>
      <c r="J106" s="13">
        <f>IF($A106="","",IF($I106&gt;0,"Terjual",IF($G106="Mati","Mati","Aktif")))</f>
      </c>
      <c r="K106" s="17">
        <f>IF($A106="","",IF($I106&gt;0,INDEX(Penjualan!$A$2:$A$1001,MATCH($A106,Penjualan!$B$2:$B$1001,0)),IF($G106="Mati",$H106,"")))</f>
      </c>
      <c r="L106" s="18">
        <f>IF($A106="","",IF($K106="",TODAY()-$B106,$K106-$B106))</f>
      </c>
    </row>
    <row r="107">
      <c r="A107" s="7"/>
      <c r="B107" s="11"/>
      <c r="C107" s="7"/>
      <c r="D107" s="10"/>
      <c r="E107" s="9"/>
      <c r="F107" s="7"/>
      <c r="G107" s="7"/>
      <c r="H107" s="11"/>
      <c r="I107" s="14">
        <f>IF($A107="","",COUNTIF(Penjualan!$B$2:$B$1001,$A107))</f>
      </c>
      <c r="J107" s="13">
        <f>IF($A107="","",IF($I107&gt;0,"Terjual",IF($G107="Mati","Mati","Aktif")))</f>
      </c>
      <c r="K107" s="17">
        <f>IF($A107="","",IF($I107&gt;0,INDEX(Penjualan!$A$2:$A$1001,MATCH($A107,Penjualan!$B$2:$B$1001,0)),IF($G107="Mati",$H107,"")))</f>
      </c>
      <c r="L107" s="18">
        <f>IF($A107="","",IF($K107="",TODAY()-$B107,$K107-$B107))</f>
      </c>
    </row>
    <row r="108">
      <c r="A108" s="7"/>
      <c r="B108" s="11"/>
      <c r="C108" s="7"/>
      <c r="D108" s="10"/>
      <c r="E108" s="9"/>
      <c r="F108" s="7"/>
      <c r="G108" s="7"/>
      <c r="H108" s="11"/>
      <c r="I108" s="14">
        <f>IF($A108="","",COUNTIF(Penjualan!$B$2:$B$1001,$A108))</f>
      </c>
      <c r="J108" s="13">
        <f>IF($A108="","",IF($I108&gt;0,"Terjual",IF($G108="Mati","Mati","Aktif")))</f>
      </c>
      <c r="K108" s="17">
        <f>IF($A108="","",IF($I108&gt;0,INDEX(Penjualan!$A$2:$A$1001,MATCH($A108,Penjualan!$B$2:$B$1001,0)),IF($G108="Mati",$H108,"")))</f>
      </c>
      <c r="L108" s="18">
        <f>IF($A108="","",IF($K108="",TODAY()-$B108,$K108-$B108))</f>
      </c>
    </row>
    <row r="109">
      <c r="A109" s="7"/>
      <c r="B109" s="11"/>
      <c r="C109" s="7"/>
      <c r="D109" s="10"/>
      <c r="E109" s="9"/>
      <c r="F109" s="7"/>
      <c r="G109" s="7"/>
      <c r="H109" s="11"/>
      <c r="I109" s="14">
        <f>IF($A109="","",COUNTIF(Penjualan!$B$2:$B$1001,$A109))</f>
      </c>
      <c r="J109" s="13">
        <f>IF($A109="","",IF($I109&gt;0,"Terjual",IF($G109="Mati","Mati","Aktif")))</f>
      </c>
      <c r="K109" s="17">
        <f>IF($A109="","",IF($I109&gt;0,INDEX(Penjualan!$A$2:$A$1001,MATCH($A109,Penjualan!$B$2:$B$1001,0)),IF($G109="Mati",$H109,"")))</f>
      </c>
      <c r="L109" s="18">
        <f>IF($A109="","",IF($K109="",TODAY()-$B109,$K109-$B109))</f>
      </c>
    </row>
    <row r="110">
      <c r="A110" s="7"/>
      <c r="B110" s="11"/>
      <c r="C110" s="7"/>
      <c r="D110" s="10"/>
      <c r="E110" s="9"/>
      <c r="F110" s="7"/>
      <c r="G110" s="7"/>
      <c r="H110" s="11"/>
      <c r="I110" s="14">
        <f>IF($A110="","",COUNTIF(Penjualan!$B$2:$B$1001,$A110))</f>
      </c>
      <c r="J110" s="13">
        <f>IF($A110="","",IF($I110&gt;0,"Terjual",IF($G110="Mati","Mati","Aktif")))</f>
      </c>
      <c r="K110" s="17">
        <f>IF($A110="","",IF($I110&gt;0,INDEX(Penjualan!$A$2:$A$1001,MATCH($A110,Penjualan!$B$2:$B$1001,0)),IF($G110="Mati",$H110,"")))</f>
      </c>
      <c r="L110" s="18">
        <f>IF($A110="","",IF($K110="",TODAY()-$B110,$K110-$B110))</f>
      </c>
    </row>
    <row r="111">
      <c r="A111" s="7"/>
      <c r="B111" s="11"/>
      <c r="C111" s="7"/>
      <c r="D111" s="10"/>
      <c r="E111" s="9"/>
      <c r="F111" s="7"/>
      <c r="G111" s="7"/>
      <c r="H111" s="11"/>
      <c r="I111" s="14">
        <f>IF($A111="","",COUNTIF(Penjualan!$B$2:$B$1001,$A111))</f>
      </c>
      <c r="J111" s="13">
        <f>IF($A111="","",IF($I111&gt;0,"Terjual",IF($G111="Mati","Mati","Aktif")))</f>
      </c>
      <c r="K111" s="17">
        <f>IF($A111="","",IF($I111&gt;0,INDEX(Penjualan!$A$2:$A$1001,MATCH($A111,Penjualan!$B$2:$B$1001,0)),IF($G111="Mati",$H111,"")))</f>
      </c>
      <c r="L111" s="18">
        <f>IF($A111="","",IF($K111="",TODAY()-$B111,$K111-$B111))</f>
      </c>
    </row>
    <row r="112">
      <c r="A112" s="7"/>
      <c r="B112" s="11"/>
      <c r="C112" s="7"/>
      <c r="D112" s="10"/>
      <c r="E112" s="9"/>
      <c r="F112" s="7"/>
      <c r="G112" s="7"/>
      <c r="H112" s="11"/>
      <c r="I112" s="14">
        <f>IF($A112="","",COUNTIF(Penjualan!$B$2:$B$1001,$A112))</f>
      </c>
      <c r="J112" s="13">
        <f>IF($A112="","",IF($I112&gt;0,"Terjual",IF($G112="Mati","Mati","Aktif")))</f>
      </c>
      <c r="K112" s="17">
        <f>IF($A112="","",IF($I112&gt;0,INDEX(Penjualan!$A$2:$A$1001,MATCH($A112,Penjualan!$B$2:$B$1001,0)),IF($G112="Mati",$H112,"")))</f>
      </c>
      <c r="L112" s="18">
        <f>IF($A112="","",IF($K112="",TODAY()-$B112,$K112-$B112))</f>
      </c>
    </row>
    <row r="113">
      <c r="A113" s="7"/>
      <c r="B113" s="11"/>
      <c r="C113" s="7"/>
      <c r="D113" s="10"/>
      <c r="E113" s="9"/>
      <c r="F113" s="7"/>
      <c r="G113" s="7"/>
      <c r="H113" s="11"/>
      <c r="I113" s="14">
        <f>IF($A113="","",COUNTIF(Penjualan!$B$2:$B$1001,$A113))</f>
      </c>
      <c r="J113" s="13">
        <f>IF($A113="","",IF($I113&gt;0,"Terjual",IF($G113="Mati","Mati","Aktif")))</f>
      </c>
      <c r="K113" s="17">
        <f>IF($A113="","",IF($I113&gt;0,INDEX(Penjualan!$A$2:$A$1001,MATCH($A113,Penjualan!$B$2:$B$1001,0)),IF($G113="Mati",$H113,"")))</f>
      </c>
      <c r="L113" s="18">
        <f>IF($A113="","",IF($K113="",TODAY()-$B113,$K113-$B113))</f>
      </c>
    </row>
    <row r="114">
      <c r="A114" s="7"/>
      <c r="B114" s="11"/>
      <c r="C114" s="7"/>
      <c r="D114" s="10"/>
      <c r="E114" s="9"/>
      <c r="F114" s="7"/>
      <c r="G114" s="7"/>
      <c r="H114" s="11"/>
      <c r="I114" s="14">
        <f>IF($A114="","",COUNTIF(Penjualan!$B$2:$B$1001,$A114))</f>
      </c>
      <c r="J114" s="13">
        <f>IF($A114="","",IF($I114&gt;0,"Terjual",IF($G114="Mati","Mati","Aktif")))</f>
      </c>
      <c r="K114" s="17">
        <f>IF($A114="","",IF($I114&gt;0,INDEX(Penjualan!$A$2:$A$1001,MATCH($A114,Penjualan!$B$2:$B$1001,0)),IF($G114="Mati",$H114,"")))</f>
      </c>
      <c r="L114" s="18">
        <f>IF($A114="","",IF($K114="",TODAY()-$B114,$K114-$B114))</f>
      </c>
    </row>
    <row r="115">
      <c r="A115" s="7"/>
      <c r="B115" s="11"/>
      <c r="C115" s="7"/>
      <c r="D115" s="10"/>
      <c r="E115" s="9"/>
      <c r="F115" s="7"/>
      <c r="G115" s="7"/>
      <c r="H115" s="11"/>
      <c r="I115" s="14">
        <f>IF($A115="","",COUNTIF(Penjualan!$B$2:$B$1001,$A115))</f>
      </c>
      <c r="J115" s="13">
        <f>IF($A115="","",IF($I115&gt;0,"Terjual",IF($G115="Mati","Mati","Aktif")))</f>
      </c>
      <c r="K115" s="17">
        <f>IF($A115="","",IF($I115&gt;0,INDEX(Penjualan!$A$2:$A$1001,MATCH($A115,Penjualan!$B$2:$B$1001,0)),IF($G115="Mati",$H115,"")))</f>
      </c>
      <c r="L115" s="18">
        <f>IF($A115="","",IF($K115="",TODAY()-$B115,$K115-$B115))</f>
      </c>
    </row>
    <row r="116">
      <c r="A116" s="7"/>
      <c r="B116" s="11"/>
      <c r="C116" s="7"/>
      <c r="D116" s="10"/>
      <c r="E116" s="9"/>
      <c r="F116" s="7"/>
      <c r="G116" s="7"/>
      <c r="H116" s="11"/>
      <c r="I116" s="14">
        <f>IF($A116="","",COUNTIF(Penjualan!$B$2:$B$1001,$A116))</f>
      </c>
      <c r="J116" s="13">
        <f>IF($A116="","",IF($I116&gt;0,"Terjual",IF($G116="Mati","Mati","Aktif")))</f>
      </c>
      <c r="K116" s="17">
        <f>IF($A116="","",IF($I116&gt;0,INDEX(Penjualan!$A$2:$A$1001,MATCH($A116,Penjualan!$B$2:$B$1001,0)),IF($G116="Mati",$H116,"")))</f>
      </c>
      <c r="L116" s="18">
        <f>IF($A116="","",IF($K116="",TODAY()-$B116,$K116-$B116))</f>
      </c>
    </row>
    <row r="117">
      <c r="A117" s="7"/>
      <c r="B117" s="11"/>
      <c r="C117" s="7"/>
      <c r="D117" s="10"/>
      <c r="E117" s="9"/>
      <c r="F117" s="7"/>
      <c r="G117" s="7"/>
      <c r="H117" s="11"/>
      <c r="I117" s="14">
        <f>IF($A117="","",COUNTIF(Penjualan!$B$2:$B$1001,$A117))</f>
      </c>
      <c r="J117" s="13">
        <f>IF($A117="","",IF($I117&gt;0,"Terjual",IF($G117="Mati","Mati","Aktif")))</f>
      </c>
      <c r="K117" s="17">
        <f>IF($A117="","",IF($I117&gt;0,INDEX(Penjualan!$A$2:$A$1001,MATCH($A117,Penjualan!$B$2:$B$1001,0)),IF($G117="Mati",$H117,"")))</f>
      </c>
      <c r="L117" s="18">
        <f>IF($A117="","",IF($K117="",TODAY()-$B117,$K117-$B117))</f>
      </c>
    </row>
    <row r="118">
      <c r="A118" s="7"/>
      <c r="B118" s="11"/>
      <c r="C118" s="7"/>
      <c r="D118" s="10"/>
      <c r="E118" s="9"/>
      <c r="F118" s="7"/>
      <c r="G118" s="7"/>
      <c r="H118" s="11"/>
      <c r="I118" s="14">
        <f>IF($A118="","",COUNTIF(Penjualan!$B$2:$B$1001,$A118))</f>
      </c>
      <c r="J118" s="13">
        <f>IF($A118="","",IF($I118&gt;0,"Terjual",IF($G118="Mati","Mati","Aktif")))</f>
      </c>
      <c r="K118" s="17">
        <f>IF($A118="","",IF($I118&gt;0,INDEX(Penjualan!$A$2:$A$1001,MATCH($A118,Penjualan!$B$2:$B$1001,0)),IF($G118="Mati",$H118,"")))</f>
      </c>
      <c r="L118" s="18">
        <f>IF($A118="","",IF($K118="",TODAY()-$B118,$K118-$B118))</f>
      </c>
    </row>
    <row r="119">
      <c r="A119" s="7"/>
      <c r="B119" s="11"/>
      <c r="C119" s="7"/>
      <c r="D119" s="10"/>
      <c r="E119" s="9"/>
      <c r="F119" s="7"/>
      <c r="G119" s="7"/>
      <c r="H119" s="11"/>
      <c r="I119" s="14">
        <f>IF($A119="","",COUNTIF(Penjualan!$B$2:$B$1001,$A119))</f>
      </c>
      <c r="J119" s="13">
        <f>IF($A119="","",IF($I119&gt;0,"Terjual",IF($G119="Mati","Mati","Aktif")))</f>
      </c>
      <c r="K119" s="17">
        <f>IF($A119="","",IF($I119&gt;0,INDEX(Penjualan!$A$2:$A$1001,MATCH($A119,Penjualan!$B$2:$B$1001,0)),IF($G119="Mati",$H119,"")))</f>
      </c>
      <c r="L119" s="18">
        <f>IF($A119="","",IF($K119="",TODAY()-$B119,$K119-$B119))</f>
      </c>
    </row>
    <row r="120">
      <c r="A120" s="7"/>
      <c r="B120" s="11"/>
      <c r="C120" s="7"/>
      <c r="D120" s="10"/>
      <c r="E120" s="9"/>
      <c r="F120" s="7"/>
      <c r="G120" s="7"/>
      <c r="H120" s="11"/>
      <c r="I120" s="14">
        <f>IF($A120="","",COUNTIF(Penjualan!$B$2:$B$1001,$A120))</f>
      </c>
      <c r="J120" s="13">
        <f>IF($A120="","",IF($I120&gt;0,"Terjual",IF($G120="Mati","Mati","Aktif")))</f>
      </c>
      <c r="K120" s="17">
        <f>IF($A120="","",IF($I120&gt;0,INDEX(Penjualan!$A$2:$A$1001,MATCH($A120,Penjualan!$B$2:$B$1001,0)),IF($G120="Mati",$H120,"")))</f>
      </c>
      <c r="L120" s="18">
        <f>IF($A120="","",IF($K120="",TODAY()-$B120,$K120-$B120))</f>
      </c>
    </row>
    <row r="121">
      <c r="A121" s="7"/>
      <c r="B121" s="11"/>
      <c r="C121" s="7"/>
      <c r="D121" s="10"/>
      <c r="E121" s="9"/>
      <c r="F121" s="7"/>
      <c r="G121" s="7"/>
      <c r="H121" s="11"/>
      <c r="I121" s="14">
        <f>IF($A121="","",COUNTIF(Penjualan!$B$2:$B$1001,$A121))</f>
      </c>
      <c r="J121" s="13">
        <f>IF($A121="","",IF($I121&gt;0,"Terjual",IF($G121="Mati","Mati","Aktif")))</f>
      </c>
      <c r="K121" s="17">
        <f>IF($A121="","",IF($I121&gt;0,INDEX(Penjualan!$A$2:$A$1001,MATCH($A121,Penjualan!$B$2:$B$1001,0)),IF($G121="Mati",$H121,"")))</f>
      </c>
      <c r="L121" s="18">
        <f>IF($A121="","",IF($K121="",TODAY()-$B121,$K121-$B121))</f>
      </c>
    </row>
    <row r="122">
      <c r="A122" s="7"/>
      <c r="B122" s="11"/>
      <c r="C122" s="7"/>
      <c r="D122" s="10"/>
      <c r="E122" s="9"/>
      <c r="F122" s="7"/>
      <c r="G122" s="7"/>
      <c r="H122" s="11"/>
      <c r="I122" s="14">
        <f>IF($A122="","",COUNTIF(Penjualan!$B$2:$B$1001,$A122))</f>
      </c>
      <c r="J122" s="13">
        <f>IF($A122="","",IF($I122&gt;0,"Terjual",IF($G122="Mati","Mati","Aktif")))</f>
      </c>
      <c r="K122" s="17">
        <f>IF($A122="","",IF($I122&gt;0,INDEX(Penjualan!$A$2:$A$1001,MATCH($A122,Penjualan!$B$2:$B$1001,0)),IF($G122="Mati",$H122,"")))</f>
      </c>
      <c r="L122" s="18">
        <f>IF($A122="","",IF($K122="",TODAY()-$B122,$K122-$B122))</f>
      </c>
    </row>
    <row r="123">
      <c r="A123" s="7"/>
      <c r="B123" s="11"/>
      <c r="C123" s="7"/>
      <c r="D123" s="10"/>
      <c r="E123" s="9"/>
      <c r="F123" s="7"/>
      <c r="G123" s="7"/>
      <c r="H123" s="11"/>
      <c r="I123" s="14">
        <f>IF($A123="","",COUNTIF(Penjualan!$B$2:$B$1001,$A123))</f>
      </c>
      <c r="J123" s="13">
        <f>IF($A123="","",IF($I123&gt;0,"Terjual",IF($G123="Mati","Mati","Aktif")))</f>
      </c>
      <c r="K123" s="17">
        <f>IF($A123="","",IF($I123&gt;0,INDEX(Penjualan!$A$2:$A$1001,MATCH($A123,Penjualan!$B$2:$B$1001,0)),IF($G123="Mati",$H123,"")))</f>
      </c>
      <c r="L123" s="18">
        <f>IF($A123="","",IF($K123="",TODAY()-$B123,$K123-$B123))</f>
      </c>
    </row>
    <row r="124">
      <c r="A124" s="7"/>
      <c r="B124" s="11"/>
      <c r="C124" s="7"/>
      <c r="D124" s="10"/>
      <c r="E124" s="9"/>
      <c r="F124" s="7"/>
      <c r="G124" s="7"/>
      <c r="H124" s="11"/>
      <c r="I124" s="14">
        <f>IF($A124="","",COUNTIF(Penjualan!$B$2:$B$1001,$A124))</f>
      </c>
      <c r="J124" s="13">
        <f>IF($A124="","",IF($I124&gt;0,"Terjual",IF($G124="Mati","Mati","Aktif")))</f>
      </c>
      <c r="K124" s="17">
        <f>IF($A124="","",IF($I124&gt;0,INDEX(Penjualan!$A$2:$A$1001,MATCH($A124,Penjualan!$B$2:$B$1001,0)),IF($G124="Mati",$H124,"")))</f>
      </c>
      <c r="L124" s="18">
        <f>IF($A124="","",IF($K124="",TODAY()-$B124,$K124-$B124))</f>
      </c>
    </row>
    <row r="125">
      <c r="A125" s="7"/>
      <c r="B125" s="11"/>
      <c r="C125" s="7"/>
      <c r="D125" s="10"/>
      <c r="E125" s="9"/>
      <c r="F125" s="7"/>
      <c r="G125" s="7"/>
      <c r="H125" s="11"/>
      <c r="I125" s="14">
        <f>IF($A125="","",COUNTIF(Penjualan!$B$2:$B$1001,$A125))</f>
      </c>
      <c r="J125" s="13">
        <f>IF($A125="","",IF($I125&gt;0,"Terjual",IF($G125="Mati","Mati","Aktif")))</f>
      </c>
      <c r="K125" s="17">
        <f>IF($A125="","",IF($I125&gt;0,INDEX(Penjualan!$A$2:$A$1001,MATCH($A125,Penjualan!$B$2:$B$1001,0)),IF($G125="Mati",$H125,"")))</f>
      </c>
      <c r="L125" s="18">
        <f>IF($A125="","",IF($K125="",TODAY()-$B125,$K125-$B125))</f>
      </c>
    </row>
    <row r="126">
      <c r="A126" s="7"/>
      <c r="B126" s="11"/>
      <c r="C126" s="7"/>
      <c r="D126" s="10"/>
      <c r="E126" s="9"/>
      <c r="F126" s="7"/>
      <c r="G126" s="7"/>
      <c r="H126" s="11"/>
      <c r="I126" s="14">
        <f>IF($A126="","",COUNTIF(Penjualan!$B$2:$B$1001,$A126))</f>
      </c>
      <c r="J126" s="13">
        <f>IF($A126="","",IF($I126&gt;0,"Terjual",IF($G126="Mati","Mati","Aktif")))</f>
      </c>
      <c r="K126" s="17">
        <f>IF($A126="","",IF($I126&gt;0,INDEX(Penjualan!$A$2:$A$1001,MATCH($A126,Penjualan!$B$2:$B$1001,0)),IF($G126="Mati",$H126,"")))</f>
      </c>
      <c r="L126" s="18">
        <f>IF($A126="","",IF($K126="",TODAY()-$B126,$K126-$B126))</f>
      </c>
    </row>
    <row r="127">
      <c r="A127" s="7"/>
      <c r="B127" s="11"/>
      <c r="C127" s="7"/>
      <c r="D127" s="10"/>
      <c r="E127" s="9"/>
      <c r="F127" s="7"/>
      <c r="G127" s="7"/>
      <c r="H127" s="11"/>
      <c r="I127" s="14">
        <f>IF($A127="","",COUNTIF(Penjualan!$B$2:$B$1001,$A127))</f>
      </c>
      <c r="J127" s="13">
        <f>IF($A127="","",IF($I127&gt;0,"Terjual",IF($G127="Mati","Mati","Aktif")))</f>
      </c>
      <c r="K127" s="17">
        <f>IF($A127="","",IF($I127&gt;0,INDEX(Penjualan!$A$2:$A$1001,MATCH($A127,Penjualan!$B$2:$B$1001,0)),IF($G127="Mati",$H127,"")))</f>
      </c>
      <c r="L127" s="18">
        <f>IF($A127="","",IF($K127="",TODAY()-$B127,$K127-$B127))</f>
      </c>
    </row>
    <row r="128">
      <c r="A128" s="7"/>
      <c r="B128" s="11"/>
      <c r="C128" s="7"/>
      <c r="D128" s="10"/>
      <c r="E128" s="9"/>
      <c r="F128" s="7"/>
      <c r="G128" s="7"/>
      <c r="H128" s="11"/>
      <c r="I128" s="14">
        <f>IF($A128="","",COUNTIF(Penjualan!$B$2:$B$1001,$A128))</f>
      </c>
      <c r="J128" s="13">
        <f>IF($A128="","",IF($I128&gt;0,"Terjual",IF($G128="Mati","Mati","Aktif")))</f>
      </c>
      <c r="K128" s="17">
        <f>IF($A128="","",IF($I128&gt;0,INDEX(Penjualan!$A$2:$A$1001,MATCH($A128,Penjualan!$B$2:$B$1001,0)),IF($G128="Mati",$H128,"")))</f>
      </c>
      <c r="L128" s="18">
        <f>IF($A128="","",IF($K128="",TODAY()-$B128,$K128-$B128))</f>
      </c>
    </row>
    <row r="129">
      <c r="A129" s="7"/>
      <c r="B129" s="11"/>
      <c r="C129" s="7"/>
      <c r="D129" s="10"/>
      <c r="E129" s="9"/>
      <c r="F129" s="7"/>
      <c r="G129" s="7"/>
      <c r="H129" s="11"/>
      <c r="I129" s="14">
        <f>IF($A129="","",COUNTIF(Penjualan!$B$2:$B$1001,$A129))</f>
      </c>
      <c r="J129" s="13">
        <f>IF($A129="","",IF($I129&gt;0,"Terjual",IF($G129="Mati","Mati","Aktif")))</f>
      </c>
      <c r="K129" s="17">
        <f>IF($A129="","",IF($I129&gt;0,INDEX(Penjualan!$A$2:$A$1001,MATCH($A129,Penjualan!$B$2:$B$1001,0)),IF($G129="Mati",$H129,"")))</f>
      </c>
      <c r="L129" s="18">
        <f>IF($A129="","",IF($K129="",TODAY()-$B129,$K129-$B129))</f>
      </c>
    </row>
    <row r="130">
      <c r="A130" s="7"/>
      <c r="B130" s="11"/>
      <c r="C130" s="7"/>
      <c r="D130" s="10"/>
      <c r="E130" s="9"/>
      <c r="F130" s="7"/>
      <c r="G130" s="7"/>
      <c r="H130" s="11"/>
      <c r="I130" s="14">
        <f>IF($A130="","",COUNTIF(Penjualan!$B$2:$B$1001,$A130))</f>
      </c>
      <c r="J130" s="13">
        <f>IF($A130="","",IF($I130&gt;0,"Terjual",IF($G130="Mati","Mati","Aktif")))</f>
      </c>
      <c r="K130" s="17">
        <f>IF($A130="","",IF($I130&gt;0,INDEX(Penjualan!$A$2:$A$1001,MATCH($A130,Penjualan!$B$2:$B$1001,0)),IF($G130="Mati",$H130,"")))</f>
      </c>
      <c r="L130" s="18">
        <f>IF($A130="","",IF($K130="",TODAY()-$B130,$K130-$B130))</f>
      </c>
    </row>
    <row r="131">
      <c r="A131" s="7"/>
      <c r="B131" s="11"/>
      <c r="C131" s="7"/>
      <c r="D131" s="10"/>
      <c r="E131" s="9"/>
      <c r="F131" s="7"/>
      <c r="G131" s="7"/>
      <c r="H131" s="11"/>
      <c r="I131" s="14">
        <f>IF($A131="","",COUNTIF(Penjualan!$B$2:$B$1001,$A131))</f>
      </c>
      <c r="J131" s="13">
        <f>IF($A131="","",IF($I131&gt;0,"Terjual",IF($G131="Mati","Mati","Aktif")))</f>
      </c>
      <c r="K131" s="17">
        <f>IF($A131="","",IF($I131&gt;0,INDEX(Penjualan!$A$2:$A$1001,MATCH($A131,Penjualan!$B$2:$B$1001,0)),IF($G131="Mati",$H131,"")))</f>
      </c>
      <c r="L131" s="18">
        <f>IF($A131="","",IF($K131="",TODAY()-$B131,$K131-$B131))</f>
      </c>
    </row>
    <row r="132">
      <c r="A132" s="7"/>
      <c r="B132" s="11"/>
      <c r="C132" s="7"/>
      <c r="D132" s="10"/>
      <c r="E132" s="9"/>
      <c r="F132" s="7"/>
      <c r="G132" s="7"/>
      <c r="H132" s="11"/>
      <c r="I132" s="14">
        <f>IF($A132="","",COUNTIF(Penjualan!$B$2:$B$1001,$A132))</f>
      </c>
      <c r="J132" s="13">
        <f>IF($A132="","",IF($I132&gt;0,"Terjual",IF($G132="Mati","Mati","Aktif")))</f>
      </c>
      <c r="K132" s="17">
        <f>IF($A132="","",IF($I132&gt;0,INDEX(Penjualan!$A$2:$A$1001,MATCH($A132,Penjualan!$B$2:$B$1001,0)),IF($G132="Mati",$H132,"")))</f>
      </c>
      <c r="L132" s="18">
        <f>IF($A132="","",IF($K132="",TODAY()-$B132,$K132-$B132))</f>
      </c>
    </row>
    <row r="133">
      <c r="A133" s="7"/>
      <c r="B133" s="11"/>
      <c r="C133" s="7"/>
      <c r="D133" s="10"/>
      <c r="E133" s="9"/>
      <c r="F133" s="7"/>
      <c r="G133" s="7"/>
      <c r="H133" s="11"/>
      <c r="I133" s="14">
        <f>IF($A133="","",COUNTIF(Penjualan!$B$2:$B$1001,$A133))</f>
      </c>
      <c r="J133" s="13">
        <f>IF($A133="","",IF($I133&gt;0,"Terjual",IF($G133="Mati","Mati","Aktif")))</f>
      </c>
      <c r="K133" s="17">
        <f>IF($A133="","",IF($I133&gt;0,INDEX(Penjualan!$A$2:$A$1001,MATCH($A133,Penjualan!$B$2:$B$1001,0)),IF($G133="Mati",$H133,"")))</f>
      </c>
      <c r="L133" s="18">
        <f>IF($A133="","",IF($K133="",TODAY()-$B133,$K133-$B133))</f>
      </c>
    </row>
    <row r="134">
      <c r="A134" s="7"/>
      <c r="B134" s="11"/>
      <c r="C134" s="7"/>
      <c r="D134" s="10"/>
      <c r="E134" s="9"/>
      <c r="F134" s="7"/>
      <c r="G134" s="7"/>
      <c r="H134" s="11"/>
      <c r="I134" s="14">
        <f>IF($A134="","",COUNTIF(Penjualan!$B$2:$B$1001,$A134))</f>
      </c>
      <c r="J134" s="13">
        <f>IF($A134="","",IF($I134&gt;0,"Terjual",IF($G134="Mati","Mati","Aktif")))</f>
      </c>
      <c r="K134" s="17">
        <f>IF($A134="","",IF($I134&gt;0,INDEX(Penjualan!$A$2:$A$1001,MATCH($A134,Penjualan!$B$2:$B$1001,0)),IF($G134="Mati",$H134,"")))</f>
      </c>
      <c r="L134" s="18">
        <f>IF($A134="","",IF($K134="",TODAY()-$B134,$K134-$B134))</f>
      </c>
    </row>
    <row r="135">
      <c r="A135" s="7"/>
      <c r="B135" s="11"/>
      <c r="C135" s="7"/>
      <c r="D135" s="10"/>
      <c r="E135" s="9"/>
      <c r="F135" s="7"/>
      <c r="G135" s="7"/>
      <c r="H135" s="11"/>
      <c r="I135" s="14">
        <f>IF($A135="","",COUNTIF(Penjualan!$B$2:$B$1001,$A135))</f>
      </c>
      <c r="J135" s="13">
        <f>IF($A135="","",IF($I135&gt;0,"Terjual",IF($G135="Mati","Mati","Aktif")))</f>
      </c>
      <c r="K135" s="17">
        <f>IF($A135="","",IF($I135&gt;0,INDEX(Penjualan!$A$2:$A$1001,MATCH($A135,Penjualan!$B$2:$B$1001,0)),IF($G135="Mati",$H135,"")))</f>
      </c>
      <c r="L135" s="18">
        <f>IF($A135="","",IF($K135="",TODAY()-$B135,$K135-$B135))</f>
      </c>
    </row>
    <row r="136">
      <c r="A136" s="7"/>
      <c r="B136" s="11"/>
      <c r="C136" s="7"/>
      <c r="D136" s="10"/>
      <c r="E136" s="9"/>
      <c r="F136" s="7"/>
      <c r="G136" s="7"/>
      <c r="H136" s="11"/>
      <c r="I136" s="14">
        <f>IF($A136="","",COUNTIF(Penjualan!$B$2:$B$1001,$A136))</f>
      </c>
      <c r="J136" s="13">
        <f>IF($A136="","",IF($I136&gt;0,"Terjual",IF($G136="Mati","Mati","Aktif")))</f>
      </c>
      <c r="K136" s="17">
        <f>IF($A136="","",IF($I136&gt;0,INDEX(Penjualan!$A$2:$A$1001,MATCH($A136,Penjualan!$B$2:$B$1001,0)),IF($G136="Mati",$H136,"")))</f>
      </c>
      <c r="L136" s="18">
        <f>IF($A136="","",IF($K136="",TODAY()-$B136,$K136-$B136))</f>
      </c>
    </row>
    <row r="137">
      <c r="A137" s="7"/>
      <c r="B137" s="11"/>
      <c r="C137" s="7"/>
      <c r="D137" s="10"/>
      <c r="E137" s="9"/>
      <c r="F137" s="7"/>
      <c r="G137" s="7"/>
      <c r="H137" s="11"/>
      <c r="I137" s="14">
        <f>IF($A137="","",COUNTIF(Penjualan!$B$2:$B$1001,$A137))</f>
      </c>
      <c r="J137" s="13">
        <f>IF($A137="","",IF($I137&gt;0,"Terjual",IF($G137="Mati","Mati","Aktif")))</f>
      </c>
      <c r="K137" s="17">
        <f>IF($A137="","",IF($I137&gt;0,INDEX(Penjualan!$A$2:$A$1001,MATCH($A137,Penjualan!$B$2:$B$1001,0)),IF($G137="Mati",$H137,"")))</f>
      </c>
      <c r="L137" s="18">
        <f>IF($A137="","",IF($K137="",TODAY()-$B137,$K137-$B137))</f>
      </c>
    </row>
    <row r="138">
      <c r="A138" s="7"/>
      <c r="B138" s="11"/>
      <c r="C138" s="7"/>
      <c r="D138" s="10"/>
      <c r="E138" s="9"/>
      <c r="F138" s="7"/>
      <c r="G138" s="7"/>
      <c r="H138" s="11"/>
      <c r="I138" s="14">
        <f>IF($A138="","",COUNTIF(Penjualan!$B$2:$B$1001,$A138))</f>
      </c>
      <c r="J138" s="13">
        <f>IF($A138="","",IF($I138&gt;0,"Terjual",IF($G138="Mati","Mati","Aktif")))</f>
      </c>
      <c r="K138" s="17">
        <f>IF($A138="","",IF($I138&gt;0,INDEX(Penjualan!$A$2:$A$1001,MATCH($A138,Penjualan!$B$2:$B$1001,0)),IF($G138="Mati",$H138,"")))</f>
      </c>
      <c r="L138" s="18">
        <f>IF($A138="","",IF($K138="",TODAY()-$B138,$K138-$B138))</f>
      </c>
    </row>
    <row r="139">
      <c r="A139" s="7"/>
      <c r="B139" s="11"/>
      <c r="C139" s="7"/>
      <c r="D139" s="10"/>
      <c r="E139" s="9"/>
      <c r="F139" s="7"/>
      <c r="G139" s="7"/>
      <c r="H139" s="11"/>
      <c r="I139" s="14">
        <f>IF($A139="","",COUNTIF(Penjualan!$B$2:$B$1001,$A139))</f>
      </c>
      <c r="J139" s="13">
        <f>IF($A139="","",IF($I139&gt;0,"Terjual",IF($G139="Mati","Mati","Aktif")))</f>
      </c>
      <c r="K139" s="17">
        <f>IF($A139="","",IF($I139&gt;0,INDEX(Penjualan!$A$2:$A$1001,MATCH($A139,Penjualan!$B$2:$B$1001,0)),IF($G139="Mati",$H139,"")))</f>
      </c>
      <c r="L139" s="18">
        <f>IF($A139="","",IF($K139="",TODAY()-$B139,$K139-$B139))</f>
      </c>
    </row>
    <row r="140">
      <c r="A140" s="7"/>
      <c r="B140" s="11"/>
      <c r="C140" s="7"/>
      <c r="D140" s="10"/>
      <c r="E140" s="9"/>
      <c r="F140" s="7"/>
      <c r="G140" s="7"/>
      <c r="H140" s="11"/>
      <c r="I140" s="14">
        <f>IF($A140="","",COUNTIF(Penjualan!$B$2:$B$1001,$A140))</f>
      </c>
      <c r="J140" s="13">
        <f>IF($A140="","",IF($I140&gt;0,"Terjual",IF($G140="Mati","Mati","Aktif")))</f>
      </c>
      <c r="K140" s="17">
        <f>IF($A140="","",IF($I140&gt;0,INDEX(Penjualan!$A$2:$A$1001,MATCH($A140,Penjualan!$B$2:$B$1001,0)),IF($G140="Mati",$H140,"")))</f>
      </c>
      <c r="L140" s="18">
        <f>IF($A140="","",IF($K140="",TODAY()-$B140,$K140-$B140))</f>
      </c>
    </row>
    <row r="141">
      <c r="A141" s="7"/>
      <c r="B141" s="11"/>
      <c r="C141" s="7"/>
      <c r="D141" s="10"/>
      <c r="E141" s="9"/>
      <c r="F141" s="7"/>
      <c r="G141" s="7"/>
      <c r="H141" s="11"/>
      <c r="I141" s="14">
        <f>IF($A141="","",COUNTIF(Penjualan!$B$2:$B$1001,$A141))</f>
      </c>
      <c r="J141" s="13">
        <f>IF($A141="","",IF($I141&gt;0,"Terjual",IF($G141="Mati","Mati","Aktif")))</f>
      </c>
      <c r="K141" s="17">
        <f>IF($A141="","",IF($I141&gt;0,INDEX(Penjualan!$A$2:$A$1001,MATCH($A141,Penjualan!$B$2:$B$1001,0)),IF($G141="Mati",$H141,"")))</f>
      </c>
      <c r="L141" s="18">
        <f>IF($A141="","",IF($K141="",TODAY()-$B141,$K141-$B141))</f>
      </c>
    </row>
    <row r="142">
      <c r="A142" s="7"/>
      <c r="B142" s="11"/>
      <c r="C142" s="7"/>
      <c r="D142" s="10"/>
      <c r="E142" s="9"/>
      <c r="F142" s="7"/>
      <c r="G142" s="7"/>
      <c r="H142" s="11"/>
      <c r="I142" s="14">
        <f>IF($A142="","",COUNTIF(Penjualan!$B$2:$B$1001,$A142))</f>
      </c>
      <c r="J142" s="13">
        <f>IF($A142="","",IF($I142&gt;0,"Terjual",IF($G142="Mati","Mati","Aktif")))</f>
      </c>
      <c r="K142" s="17">
        <f>IF($A142="","",IF($I142&gt;0,INDEX(Penjualan!$A$2:$A$1001,MATCH($A142,Penjualan!$B$2:$B$1001,0)),IF($G142="Mati",$H142,"")))</f>
      </c>
      <c r="L142" s="18">
        <f>IF($A142="","",IF($K142="",TODAY()-$B142,$K142-$B142))</f>
      </c>
    </row>
    <row r="143">
      <c r="A143" s="7"/>
      <c r="B143" s="11"/>
      <c r="C143" s="7"/>
      <c r="D143" s="10"/>
      <c r="E143" s="9"/>
      <c r="F143" s="7"/>
      <c r="G143" s="7"/>
      <c r="H143" s="11"/>
      <c r="I143" s="14">
        <f>IF($A143="","",COUNTIF(Penjualan!$B$2:$B$1001,$A143))</f>
      </c>
      <c r="J143" s="13">
        <f>IF($A143="","",IF($I143&gt;0,"Terjual",IF($G143="Mati","Mati","Aktif")))</f>
      </c>
      <c r="K143" s="17">
        <f>IF($A143="","",IF($I143&gt;0,INDEX(Penjualan!$A$2:$A$1001,MATCH($A143,Penjualan!$B$2:$B$1001,0)),IF($G143="Mati",$H143,"")))</f>
      </c>
      <c r="L143" s="18">
        <f>IF($A143="","",IF($K143="",TODAY()-$B143,$K143-$B143))</f>
      </c>
    </row>
    <row r="144">
      <c r="A144" s="7"/>
      <c r="B144" s="11"/>
      <c r="C144" s="7"/>
      <c r="D144" s="10"/>
      <c r="E144" s="9"/>
      <c r="F144" s="7"/>
      <c r="G144" s="7"/>
      <c r="H144" s="11"/>
      <c r="I144" s="14">
        <f>IF($A144="","",COUNTIF(Penjualan!$B$2:$B$1001,$A144))</f>
      </c>
      <c r="J144" s="13">
        <f>IF($A144="","",IF($I144&gt;0,"Terjual",IF($G144="Mati","Mati","Aktif")))</f>
      </c>
      <c r="K144" s="17">
        <f>IF($A144="","",IF($I144&gt;0,INDEX(Penjualan!$A$2:$A$1001,MATCH($A144,Penjualan!$B$2:$B$1001,0)),IF($G144="Mati",$H144,"")))</f>
      </c>
      <c r="L144" s="18">
        <f>IF($A144="","",IF($K144="",TODAY()-$B144,$K144-$B144))</f>
      </c>
    </row>
    <row r="145">
      <c r="A145" s="7"/>
      <c r="B145" s="11"/>
      <c r="C145" s="7"/>
      <c r="D145" s="10"/>
      <c r="E145" s="9"/>
      <c r="F145" s="7"/>
      <c r="G145" s="7"/>
      <c r="H145" s="11"/>
      <c r="I145" s="14">
        <f>IF($A145="","",COUNTIF(Penjualan!$B$2:$B$1001,$A145))</f>
      </c>
      <c r="J145" s="13">
        <f>IF($A145="","",IF($I145&gt;0,"Terjual",IF($G145="Mati","Mati","Aktif")))</f>
      </c>
      <c r="K145" s="17">
        <f>IF($A145="","",IF($I145&gt;0,INDEX(Penjualan!$A$2:$A$1001,MATCH($A145,Penjualan!$B$2:$B$1001,0)),IF($G145="Mati",$H145,"")))</f>
      </c>
      <c r="L145" s="18">
        <f>IF($A145="","",IF($K145="",TODAY()-$B145,$K145-$B145))</f>
      </c>
    </row>
    <row r="146">
      <c r="A146" s="7"/>
      <c r="B146" s="11"/>
      <c r="C146" s="7"/>
      <c r="D146" s="10"/>
      <c r="E146" s="9"/>
      <c r="F146" s="7"/>
      <c r="G146" s="7"/>
      <c r="H146" s="11"/>
      <c r="I146" s="14">
        <f>IF($A146="","",COUNTIF(Penjualan!$B$2:$B$1001,$A146))</f>
      </c>
      <c r="J146" s="13">
        <f>IF($A146="","",IF($I146&gt;0,"Terjual",IF($G146="Mati","Mati","Aktif")))</f>
      </c>
      <c r="K146" s="17">
        <f>IF($A146="","",IF($I146&gt;0,INDEX(Penjualan!$A$2:$A$1001,MATCH($A146,Penjualan!$B$2:$B$1001,0)),IF($G146="Mati",$H146,"")))</f>
      </c>
      <c r="L146" s="18">
        <f>IF($A146="","",IF($K146="",TODAY()-$B146,$K146-$B146))</f>
      </c>
    </row>
    <row r="147">
      <c r="A147" s="7"/>
      <c r="B147" s="11"/>
      <c r="C147" s="7"/>
      <c r="D147" s="10"/>
      <c r="E147" s="9"/>
      <c r="F147" s="7"/>
      <c r="G147" s="7"/>
      <c r="H147" s="11"/>
      <c r="I147" s="14">
        <f>IF($A147="","",COUNTIF(Penjualan!$B$2:$B$1001,$A147))</f>
      </c>
      <c r="J147" s="13">
        <f>IF($A147="","",IF($I147&gt;0,"Terjual",IF($G147="Mati","Mati","Aktif")))</f>
      </c>
      <c r="K147" s="17">
        <f>IF($A147="","",IF($I147&gt;0,INDEX(Penjualan!$A$2:$A$1001,MATCH($A147,Penjualan!$B$2:$B$1001,0)),IF($G147="Mati",$H147,"")))</f>
      </c>
      <c r="L147" s="18">
        <f>IF($A147="","",IF($K147="",TODAY()-$B147,$K147-$B147))</f>
      </c>
    </row>
    <row r="148">
      <c r="A148" s="7"/>
      <c r="B148" s="11"/>
      <c r="C148" s="7"/>
      <c r="D148" s="10"/>
      <c r="E148" s="9"/>
      <c r="F148" s="7"/>
      <c r="G148" s="7"/>
      <c r="H148" s="11"/>
      <c r="I148" s="14">
        <f>IF($A148="","",COUNTIF(Penjualan!$B$2:$B$1001,$A148))</f>
      </c>
      <c r="J148" s="13">
        <f>IF($A148="","",IF($I148&gt;0,"Terjual",IF($G148="Mati","Mati","Aktif")))</f>
      </c>
      <c r="K148" s="17">
        <f>IF($A148="","",IF($I148&gt;0,INDEX(Penjualan!$A$2:$A$1001,MATCH($A148,Penjualan!$B$2:$B$1001,0)),IF($G148="Mati",$H148,"")))</f>
      </c>
      <c r="L148" s="18">
        <f>IF($A148="","",IF($K148="",TODAY()-$B148,$K148-$B148))</f>
      </c>
    </row>
    <row r="149">
      <c r="A149" s="7"/>
      <c r="B149" s="11"/>
      <c r="C149" s="7"/>
      <c r="D149" s="10"/>
      <c r="E149" s="9"/>
      <c r="F149" s="7"/>
      <c r="G149" s="7"/>
      <c r="H149" s="11"/>
      <c r="I149" s="14">
        <f>IF($A149="","",COUNTIF(Penjualan!$B$2:$B$1001,$A149))</f>
      </c>
      <c r="J149" s="13">
        <f>IF($A149="","",IF($I149&gt;0,"Terjual",IF($G149="Mati","Mati","Aktif")))</f>
      </c>
      <c r="K149" s="17">
        <f>IF($A149="","",IF($I149&gt;0,INDEX(Penjualan!$A$2:$A$1001,MATCH($A149,Penjualan!$B$2:$B$1001,0)),IF($G149="Mati",$H149,"")))</f>
      </c>
      <c r="L149" s="18">
        <f>IF($A149="","",IF($K149="",TODAY()-$B149,$K149-$B149))</f>
      </c>
    </row>
    <row r="150">
      <c r="A150" s="7"/>
      <c r="B150" s="11"/>
      <c r="C150" s="7"/>
      <c r="D150" s="10"/>
      <c r="E150" s="9"/>
      <c r="F150" s="7"/>
      <c r="G150" s="7"/>
      <c r="H150" s="11"/>
      <c r="I150" s="14">
        <f>IF($A150="","",COUNTIF(Penjualan!$B$2:$B$1001,$A150))</f>
      </c>
      <c r="J150" s="13">
        <f>IF($A150="","",IF($I150&gt;0,"Terjual",IF($G150="Mati","Mati","Aktif")))</f>
      </c>
      <c r="K150" s="17">
        <f>IF($A150="","",IF($I150&gt;0,INDEX(Penjualan!$A$2:$A$1001,MATCH($A150,Penjualan!$B$2:$B$1001,0)),IF($G150="Mati",$H150,"")))</f>
      </c>
      <c r="L150" s="18">
        <f>IF($A150="","",IF($K150="",TODAY()-$B150,$K150-$B150))</f>
      </c>
    </row>
    <row r="151">
      <c r="A151" s="7"/>
      <c r="B151" s="11"/>
      <c r="C151" s="7"/>
      <c r="D151" s="10"/>
      <c r="E151" s="9"/>
      <c r="F151" s="7"/>
      <c r="G151" s="7"/>
      <c r="H151" s="11"/>
      <c r="I151" s="14">
        <f>IF($A151="","",COUNTIF(Penjualan!$B$2:$B$1001,$A151))</f>
      </c>
      <c r="J151" s="13">
        <f>IF($A151="","",IF($I151&gt;0,"Terjual",IF($G151="Mati","Mati","Aktif")))</f>
      </c>
      <c r="K151" s="17">
        <f>IF($A151="","",IF($I151&gt;0,INDEX(Penjualan!$A$2:$A$1001,MATCH($A151,Penjualan!$B$2:$B$1001,0)),IF($G151="Mati",$H151,"")))</f>
      </c>
      <c r="L151" s="18">
        <f>IF($A151="","",IF($K151="",TODAY()-$B151,$K151-$B151))</f>
      </c>
    </row>
    <row r="152">
      <c r="A152" s="7"/>
      <c r="B152" s="11"/>
      <c r="C152" s="7"/>
      <c r="D152" s="10"/>
      <c r="E152" s="9"/>
      <c r="F152" s="7"/>
      <c r="G152" s="7"/>
      <c r="H152" s="11"/>
      <c r="I152" s="14">
        <f>IF($A152="","",COUNTIF(Penjualan!$B$2:$B$1001,$A152))</f>
      </c>
      <c r="J152" s="13">
        <f>IF($A152="","",IF($I152&gt;0,"Terjual",IF($G152="Mati","Mati","Aktif")))</f>
      </c>
      <c r="K152" s="17">
        <f>IF($A152="","",IF($I152&gt;0,INDEX(Penjualan!$A$2:$A$1001,MATCH($A152,Penjualan!$B$2:$B$1001,0)),IF($G152="Mati",$H152,"")))</f>
      </c>
      <c r="L152" s="18">
        <f>IF($A152="","",IF($K152="",TODAY()-$B152,$K152-$B152))</f>
      </c>
    </row>
    <row r="153">
      <c r="A153" s="7"/>
      <c r="B153" s="11"/>
      <c r="C153" s="7"/>
      <c r="D153" s="10"/>
      <c r="E153" s="9"/>
      <c r="F153" s="7"/>
      <c r="G153" s="7"/>
      <c r="H153" s="11"/>
      <c r="I153" s="14">
        <f>IF($A153="","",COUNTIF(Penjualan!$B$2:$B$1001,$A153))</f>
      </c>
      <c r="J153" s="13">
        <f>IF($A153="","",IF($I153&gt;0,"Terjual",IF($G153="Mati","Mati","Aktif")))</f>
      </c>
      <c r="K153" s="17">
        <f>IF($A153="","",IF($I153&gt;0,INDEX(Penjualan!$A$2:$A$1001,MATCH($A153,Penjualan!$B$2:$B$1001,0)),IF($G153="Mati",$H153,"")))</f>
      </c>
      <c r="L153" s="18">
        <f>IF($A153="","",IF($K153="",TODAY()-$B153,$K153-$B153))</f>
      </c>
    </row>
    <row r="154">
      <c r="A154" s="7"/>
      <c r="B154" s="11"/>
      <c r="C154" s="7"/>
      <c r="D154" s="10"/>
      <c r="E154" s="9"/>
      <c r="F154" s="7"/>
      <c r="G154" s="7"/>
      <c r="H154" s="11"/>
      <c r="I154" s="14">
        <f>IF($A154="","",COUNTIF(Penjualan!$B$2:$B$1001,$A154))</f>
      </c>
      <c r="J154" s="13">
        <f>IF($A154="","",IF($I154&gt;0,"Terjual",IF($G154="Mati","Mati","Aktif")))</f>
      </c>
      <c r="K154" s="17">
        <f>IF($A154="","",IF($I154&gt;0,INDEX(Penjualan!$A$2:$A$1001,MATCH($A154,Penjualan!$B$2:$B$1001,0)),IF($G154="Mati",$H154,"")))</f>
      </c>
      <c r="L154" s="18">
        <f>IF($A154="","",IF($K154="",TODAY()-$B154,$K154-$B154))</f>
      </c>
    </row>
    <row r="155">
      <c r="A155" s="7"/>
      <c r="B155" s="11"/>
      <c r="C155" s="7"/>
      <c r="D155" s="10"/>
      <c r="E155" s="9"/>
      <c r="F155" s="7"/>
      <c r="G155" s="7"/>
      <c r="H155" s="11"/>
      <c r="I155" s="14">
        <f>IF($A155="","",COUNTIF(Penjualan!$B$2:$B$1001,$A155))</f>
      </c>
      <c r="J155" s="13">
        <f>IF($A155="","",IF($I155&gt;0,"Terjual",IF($G155="Mati","Mati","Aktif")))</f>
      </c>
      <c r="K155" s="17">
        <f>IF($A155="","",IF($I155&gt;0,INDEX(Penjualan!$A$2:$A$1001,MATCH($A155,Penjualan!$B$2:$B$1001,0)),IF($G155="Mati",$H155,"")))</f>
      </c>
      <c r="L155" s="18">
        <f>IF($A155="","",IF($K155="",TODAY()-$B155,$K155-$B155))</f>
      </c>
    </row>
    <row r="156">
      <c r="A156" s="7"/>
      <c r="B156" s="11"/>
      <c r="C156" s="7"/>
      <c r="D156" s="10"/>
      <c r="E156" s="9"/>
      <c r="F156" s="7"/>
      <c r="G156" s="7"/>
      <c r="H156" s="11"/>
      <c r="I156" s="14">
        <f>IF($A156="","",COUNTIF(Penjualan!$B$2:$B$1001,$A156))</f>
      </c>
      <c r="J156" s="13">
        <f>IF($A156="","",IF($I156&gt;0,"Terjual",IF($G156="Mati","Mati","Aktif")))</f>
      </c>
      <c r="K156" s="17">
        <f>IF($A156="","",IF($I156&gt;0,INDEX(Penjualan!$A$2:$A$1001,MATCH($A156,Penjualan!$B$2:$B$1001,0)),IF($G156="Mati",$H156,"")))</f>
      </c>
      <c r="L156" s="18">
        <f>IF($A156="","",IF($K156="",TODAY()-$B156,$K156-$B156))</f>
      </c>
    </row>
    <row r="157">
      <c r="A157" s="7"/>
      <c r="B157" s="11"/>
      <c r="C157" s="7"/>
      <c r="D157" s="10"/>
      <c r="E157" s="9"/>
      <c r="F157" s="7"/>
      <c r="G157" s="7"/>
      <c r="H157" s="11"/>
      <c r="I157" s="14">
        <f>IF($A157="","",COUNTIF(Penjualan!$B$2:$B$1001,$A157))</f>
      </c>
      <c r="J157" s="13">
        <f>IF($A157="","",IF($I157&gt;0,"Terjual",IF($G157="Mati","Mati","Aktif")))</f>
      </c>
      <c r="K157" s="17">
        <f>IF($A157="","",IF($I157&gt;0,INDEX(Penjualan!$A$2:$A$1001,MATCH($A157,Penjualan!$B$2:$B$1001,0)),IF($G157="Mati",$H157,"")))</f>
      </c>
      <c r="L157" s="18">
        <f>IF($A157="","",IF($K157="",TODAY()-$B157,$K157-$B157))</f>
      </c>
    </row>
    <row r="158">
      <c r="A158" s="7"/>
      <c r="B158" s="11"/>
      <c r="C158" s="7"/>
      <c r="D158" s="10"/>
      <c r="E158" s="9"/>
      <c r="F158" s="7"/>
      <c r="G158" s="7"/>
      <c r="H158" s="11"/>
      <c r="I158" s="14">
        <f>IF($A158="","",COUNTIF(Penjualan!$B$2:$B$1001,$A158))</f>
      </c>
      <c r="J158" s="13">
        <f>IF($A158="","",IF($I158&gt;0,"Terjual",IF($G158="Mati","Mati","Aktif")))</f>
      </c>
      <c r="K158" s="17">
        <f>IF($A158="","",IF($I158&gt;0,INDEX(Penjualan!$A$2:$A$1001,MATCH($A158,Penjualan!$B$2:$B$1001,0)),IF($G158="Mati",$H158,"")))</f>
      </c>
      <c r="L158" s="18">
        <f>IF($A158="","",IF($K158="",TODAY()-$B158,$K158-$B158))</f>
      </c>
    </row>
    <row r="159">
      <c r="A159" s="7"/>
      <c r="B159" s="11"/>
      <c r="C159" s="7"/>
      <c r="D159" s="10"/>
      <c r="E159" s="9"/>
      <c r="F159" s="7"/>
      <c r="G159" s="7"/>
      <c r="H159" s="11"/>
      <c r="I159" s="14">
        <f>IF($A159="","",COUNTIF(Penjualan!$B$2:$B$1001,$A159))</f>
      </c>
      <c r="J159" s="13">
        <f>IF($A159="","",IF($I159&gt;0,"Terjual",IF($G159="Mati","Mati","Aktif")))</f>
      </c>
      <c r="K159" s="17">
        <f>IF($A159="","",IF($I159&gt;0,INDEX(Penjualan!$A$2:$A$1001,MATCH($A159,Penjualan!$B$2:$B$1001,0)),IF($G159="Mati",$H159,"")))</f>
      </c>
      <c r="L159" s="18">
        <f>IF($A159="","",IF($K159="",TODAY()-$B159,$K159-$B159))</f>
      </c>
    </row>
    <row r="160">
      <c r="A160" s="7"/>
      <c r="B160" s="11"/>
      <c r="C160" s="7"/>
      <c r="D160" s="10"/>
      <c r="E160" s="9"/>
      <c r="F160" s="7"/>
      <c r="G160" s="7"/>
      <c r="H160" s="11"/>
      <c r="I160" s="14">
        <f>IF($A160="","",COUNTIF(Penjualan!$B$2:$B$1001,$A160))</f>
      </c>
      <c r="J160" s="13">
        <f>IF($A160="","",IF($I160&gt;0,"Terjual",IF($G160="Mati","Mati","Aktif")))</f>
      </c>
      <c r="K160" s="17">
        <f>IF($A160="","",IF($I160&gt;0,INDEX(Penjualan!$A$2:$A$1001,MATCH($A160,Penjualan!$B$2:$B$1001,0)),IF($G160="Mati",$H160,"")))</f>
      </c>
      <c r="L160" s="18">
        <f>IF($A160="","",IF($K160="",TODAY()-$B160,$K160-$B160))</f>
      </c>
    </row>
    <row r="161">
      <c r="A161" s="7"/>
      <c r="B161" s="11"/>
      <c r="C161" s="7"/>
      <c r="D161" s="10"/>
      <c r="E161" s="9"/>
      <c r="F161" s="7"/>
      <c r="G161" s="7"/>
      <c r="H161" s="11"/>
      <c r="I161" s="14">
        <f>IF($A161="","",COUNTIF(Penjualan!$B$2:$B$1001,$A161))</f>
      </c>
      <c r="J161" s="13">
        <f>IF($A161="","",IF($I161&gt;0,"Terjual",IF($G161="Mati","Mati","Aktif")))</f>
      </c>
      <c r="K161" s="17">
        <f>IF($A161="","",IF($I161&gt;0,INDEX(Penjualan!$A$2:$A$1001,MATCH($A161,Penjualan!$B$2:$B$1001,0)),IF($G161="Mati",$H161,"")))</f>
      </c>
      <c r="L161" s="18">
        <f>IF($A161="","",IF($K161="",TODAY()-$B161,$K161-$B161))</f>
      </c>
    </row>
    <row r="162">
      <c r="A162" s="7"/>
      <c r="B162" s="11"/>
      <c r="C162" s="7"/>
      <c r="D162" s="10"/>
      <c r="E162" s="9"/>
      <c r="F162" s="7"/>
      <c r="G162" s="7"/>
      <c r="H162" s="11"/>
      <c r="I162" s="14">
        <f>IF($A162="","",COUNTIF(Penjualan!$B$2:$B$1001,$A162))</f>
      </c>
      <c r="J162" s="13">
        <f>IF($A162="","",IF($I162&gt;0,"Terjual",IF($G162="Mati","Mati","Aktif")))</f>
      </c>
      <c r="K162" s="17">
        <f>IF($A162="","",IF($I162&gt;0,INDEX(Penjualan!$A$2:$A$1001,MATCH($A162,Penjualan!$B$2:$B$1001,0)),IF($G162="Mati",$H162,"")))</f>
      </c>
      <c r="L162" s="18">
        <f>IF($A162="","",IF($K162="",TODAY()-$B162,$K162-$B162))</f>
      </c>
    </row>
    <row r="163">
      <c r="A163" s="7"/>
      <c r="B163" s="11"/>
      <c r="C163" s="7"/>
      <c r="D163" s="10"/>
      <c r="E163" s="9"/>
      <c r="F163" s="7"/>
      <c r="G163" s="7"/>
      <c r="H163" s="11"/>
      <c r="I163" s="14">
        <f>IF($A163="","",COUNTIF(Penjualan!$B$2:$B$1001,$A163))</f>
      </c>
      <c r="J163" s="13">
        <f>IF($A163="","",IF($I163&gt;0,"Terjual",IF($G163="Mati","Mati","Aktif")))</f>
      </c>
      <c r="K163" s="17">
        <f>IF($A163="","",IF($I163&gt;0,INDEX(Penjualan!$A$2:$A$1001,MATCH($A163,Penjualan!$B$2:$B$1001,0)),IF($G163="Mati",$H163,"")))</f>
      </c>
      <c r="L163" s="18">
        <f>IF($A163="","",IF($K163="",TODAY()-$B163,$K163-$B163))</f>
      </c>
    </row>
    <row r="164">
      <c r="A164" s="7"/>
      <c r="B164" s="11"/>
      <c r="C164" s="7"/>
      <c r="D164" s="10"/>
      <c r="E164" s="9"/>
      <c r="F164" s="7"/>
      <c r="G164" s="7"/>
      <c r="H164" s="11"/>
      <c r="I164" s="14">
        <f>IF($A164="","",COUNTIF(Penjualan!$B$2:$B$1001,$A164))</f>
      </c>
      <c r="J164" s="13">
        <f>IF($A164="","",IF($I164&gt;0,"Terjual",IF($G164="Mati","Mati","Aktif")))</f>
      </c>
      <c r="K164" s="17">
        <f>IF($A164="","",IF($I164&gt;0,INDEX(Penjualan!$A$2:$A$1001,MATCH($A164,Penjualan!$B$2:$B$1001,0)),IF($G164="Mati",$H164,"")))</f>
      </c>
      <c r="L164" s="18">
        <f>IF($A164="","",IF($K164="",TODAY()-$B164,$K164-$B164))</f>
      </c>
    </row>
    <row r="165">
      <c r="A165" s="7"/>
      <c r="B165" s="11"/>
      <c r="C165" s="7"/>
      <c r="D165" s="10"/>
      <c r="E165" s="9"/>
      <c r="F165" s="7"/>
      <c r="G165" s="7"/>
      <c r="H165" s="11"/>
      <c r="I165" s="14">
        <f>IF($A165="","",COUNTIF(Penjualan!$B$2:$B$1001,$A165))</f>
      </c>
      <c r="J165" s="13">
        <f>IF($A165="","",IF($I165&gt;0,"Terjual",IF($G165="Mati","Mati","Aktif")))</f>
      </c>
      <c r="K165" s="17">
        <f>IF($A165="","",IF($I165&gt;0,INDEX(Penjualan!$A$2:$A$1001,MATCH($A165,Penjualan!$B$2:$B$1001,0)),IF($G165="Mati",$H165,"")))</f>
      </c>
      <c r="L165" s="18">
        <f>IF($A165="","",IF($K165="",TODAY()-$B165,$K165-$B165))</f>
      </c>
    </row>
    <row r="166">
      <c r="A166" s="7"/>
      <c r="B166" s="11"/>
      <c r="C166" s="7"/>
      <c r="D166" s="10"/>
      <c r="E166" s="9"/>
      <c r="F166" s="7"/>
      <c r="G166" s="7"/>
      <c r="H166" s="11"/>
      <c r="I166" s="14">
        <f>IF($A166="","",COUNTIF(Penjualan!$B$2:$B$1001,$A166))</f>
      </c>
      <c r="J166" s="13">
        <f>IF($A166="","",IF($I166&gt;0,"Terjual",IF($G166="Mati","Mati","Aktif")))</f>
      </c>
      <c r="K166" s="17">
        <f>IF($A166="","",IF($I166&gt;0,INDEX(Penjualan!$A$2:$A$1001,MATCH($A166,Penjualan!$B$2:$B$1001,0)),IF($G166="Mati",$H166,"")))</f>
      </c>
      <c r="L166" s="18">
        <f>IF($A166="","",IF($K166="",TODAY()-$B166,$K166-$B166))</f>
      </c>
    </row>
    <row r="167">
      <c r="A167" s="7"/>
      <c r="B167" s="11"/>
      <c r="C167" s="7"/>
      <c r="D167" s="10"/>
      <c r="E167" s="9"/>
      <c r="F167" s="7"/>
      <c r="G167" s="7"/>
      <c r="H167" s="11"/>
      <c r="I167" s="14">
        <f>IF($A167="","",COUNTIF(Penjualan!$B$2:$B$1001,$A167))</f>
      </c>
      <c r="J167" s="13">
        <f>IF($A167="","",IF($I167&gt;0,"Terjual",IF($G167="Mati","Mati","Aktif")))</f>
      </c>
      <c r="K167" s="17">
        <f>IF($A167="","",IF($I167&gt;0,INDEX(Penjualan!$A$2:$A$1001,MATCH($A167,Penjualan!$B$2:$B$1001,0)),IF($G167="Mati",$H167,"")))</f>
      </c>
      <c r="L167" s="18">
        <f>IF($A167="","",IF($K167="",TODAY()-$B167,$K167-$B167))</f>
      </c>
    </row>
    <row r="168">
      <c r="A168" s="7"/>
      <c r="B168" s="11"/>
      <c r="C168" s="7"/>
      <c r="D168" s="10"/>
      <c r="E168" s="9"/>
      <c r="F168" s="7"/>
      <c r="G168" s="7"/>
      <c r="H168" s="11"/>
      <c r="I168" s="14">
        <f>IF($A168="","",COUNTIF(Penjualan!$B$2:$B$1001,$A168))</f>
      </c>
      <c r="J168" s="13">
        <f>IF($A168="","",IF($I168&gt;0,"Terjual",IF($G168="Mati","Mati","Aktif")))</f>
      </c>
      <c r="K168" s="17">
        <f>IF($A168="","",IF($I168&gt;0,INDEX(Penjualan!$A$2:$A$1001,MATCH($A168,Penjualan!$B$2:$B$1001,0)),IF($G168="Mati",$H168,"")))</f>
      </c>
      <c r="L168" s="18">
        <f>IF($A168="","",IF($K168="",TODAY()-$B168,$K168-$B168))</f>
      </c>
    </row>
    <row r="169">
      <c r="A169" s="7"/>
      <c r="B169" s="11"/>
      <c r="C169" s="7"/>
      <c r="D169" s="10"/>
      <c r="E169" s="9"/>
      <c r="F169" s="7"/>
      <c r="G169" s="7"/>
      <c r="H169" s="11"/>
      <c r="I169" s="14">
        <f>IF($A169="","",COUNTIF(Penjualan!$B$2:$B$1001,$A169))</f>
      </c>
      <c r="J169" s="13">
        <f>IF($A169="","",IF($I169&gt;0,"Terjual",IF($G169="Mati","Mati","Aktif")))</f>
      </c>
      <c r="K169" s="17">
        <f>IF($A169="","",IF($I169&gt;0,INDEX(Penjualan!$A$2:$A$1001,MATCH($A169,Penjualan!$B$2:$B$1001,0)),IF($G169="Mati",$H169,"")))</f>
      </c>
      <c r="L169" s="18">
        <f>IF($A169="","",IF($K169="",TODAY()-$B169,$K169-$B169))</f>
      </c>
    </row>
    <row r="170">
      <c r="A170" s="7"/>
      <c r="B170" s="11"/>
      <c r="C170" s="7"/>
      <c r="D170" s="10"/>
      <c r="E170" s="9"/>
      <c r="F170" s="7"/>
      <c r="G170" s="7"/>
      <c r="H170" s="11"/>
      <c r="I170" s="14">
        <f>IF($A170="","",COUNTIF(Penjualan!$B$2:$B$1001,$A170))</f>
      </c>
      <c r="J170" s="13">
        <f>IF($A170="","",IF($I170&gt;0,"Terjual",IF($G170="Mati","Mati","Aktif")))</f>
      </c>
      <c r="K170" s="17">
        <f>IF($A170="","",IF($I170&gt;0,INDEX(Penjualan!$A$2:$A$1001,MATCH($A170,Penjualan!$B$2:$B$1001,0)),IF($G170="Mati",$H170,"")))</f>
      </c>
      <c r="L170" s="18">
        <f>IF($A170="","",IF($K170="",TODAY()-$B170,$K170-$B170))</f>
      </c>
    </row>
    <row r="171">
      <c r="A171" s="7"/>
      <c r="B171" s="11"/>
      <c r="C171" s="7"/>
      <c r="D171" s="10"/>
      <c r="E171" s="9"/>
      <c r="F171" s="7"/>
      <c r="G171" s="7"/>
      <c r="H171" s="11"/>
      <c r="I171" s="14">
        <f>IF($A171="","",COUNTIF(Penjualan!$B$2:$B$1001,$A171))</f>
      </c>
      <c r="J171" s="13">
        <f>IF($A171="","",IF($I171&gt;0,"Terjual",IF($G171="Mati","Mati","Aktif")))</f>
      </c>
      <c r="K171" s="17">
        <f>IF($A171="","",IF($I171&gt;0,INDEX(Penjualan!$A$2:$A$1001,MATCH($A171,Penjualan!$B$2:$B$1001,0)),IF($G171="Mati",$H171,"")))</f>
      </c>
      <c r="L171" s="18">
        <f>IF($A171="","",IF($K171="",TODAY()-$B171,$K171-$B171))</f>
      </c>
    </row>
    <row r="172">
      <c r="A172" s="7"/>
      <c r="B172" s="11"/>
      <c r="C172" s="7"/>
      <c r="D172" s="10"/>
      <c r="E172" s="9"/>
      <c r="F172" s="7"/>
      <c r="G172" s="7"/>
      <c r="H172" s="11"/>
      <c r="I172" s="14">
        <f>IF($A172="","",COUNTIF(Penjualan!$B$2:$B$1001,$A172))</f>
      </c>
      <c r="J172" s="13">
        <f>IF($A172="","",IF($I172&gt;0,"Terjual",IF($G172="Mati","Mati","Aktif")))</f>
      </c>
      <c r="K172" s="17">
        <f>IF($A172="","",IF($I172&gt;0,INDEX(Penjualan!$A$2:$A$1001,MATCH($A172,Penjualan!$B$2:$B$1001,0)),IF($G172="Mati",$H172,"")))</f>
      </c>
      <c r="L172" s="18">
        <f>IF($A172="","",IF($K172="",TODAY()-$B172,$K172-$B172))</f>
      </c>
    </row>
    <row r="173">
      <c r="A173" s="7"/>
      <c r="B173" s="11"/>
      <c r="C173" s="7"/>
      <c r="D173" s="10"/>
      <c r="E173" s="9"/>
      <c r="F173" s="7"/>
      <c r="G173" s="7"/>
      <c r="H173" s="11"/>
      <c r="I173" s="14">
        <f>IF($A173="","",COUNTIF(Penjualan!$B$2:$B$1001,$A173))</f>
      </c>
      <c r="J173" s="13">
        <f>IF($A173="","",IF($I173&gt;0,"Terjual",IF($G173="Mati","Mati","Aktif")))</f>
      </c>
      <c r="K173" s="17">
        <f>IF($A173="","",IF($I173&gt;0,INDEX(Penjualan!$A$2:$A$1001,MATCH($A173,Penjualan!$B$2:$B$1001,0)),IF($G173="Mati",$H173,"")))</f>
      </c>
      <c r="L173" s="18">
        <f>IF($A173="","",IF($K173="",TODAY()-$B173,$K173-$B173))</f>
      </c>
    </row>
    <row r="174">
      <c r="A174" s="7"/>
      <c r="B174" s="11"/>
      <c r="C174" s="7"/>
      <c r="D174" s="10"/>
      <c r="E174" s="9"/>
      <c r="F174" s="7"/>
      <c r="G174" s="7"/>
      <c r="H174" s="11"/>
      <c r="I174" s="14">
        <f>IF($A174="","",COUNTIF(Penjualan!$B$2:$B$1001,$A174))</f>
      </c>
      <c r="J174" s="13">
        <f>IF($A174="","",IF($I174&gt;0,"Terjual",IF($G174="Mati","Mati","Aktif")))</f>
      </c>
      <c r="K174" s="17">
        <f>IF($A174="","",IF($I174&gt;0,INDEX(Penjualan!$A$2:$A$1001,MATCH($A174,Penjualan!$B$2:$B$1001,0)),IF($G174="Mati",$H174,"")))</f>
      </c>
      <c r="L174" s="18">
        <f>IF($A174="","",IF($K174="",TODAY()-$B174,$K174-$B174))</f>
      </c>
    </row>
    <row r="175">
      <c r="A175" s="7"/>
      <c r="B175" s="11"/>
      <c r="C175" s="7"/>
      <c r="D175" s="10"/>
      <c r="E175" s="9"/>
      <c r="F175" s="7"/>
      <c r="G175" s="7"/>
      <c r="H175" s="11"/>
      <c r="I175" s="14">
        <f>IF($A175="","",COUNTIF(Penjualan!$B$2:$B$1001,$A175))</f>
      </c>
      <c r="J175" s="13">
        <f>IF($A175="","",IF($I175&gt;0,"Terjual",IF($G175="Mati","Mati","Aktif")))</f>
      </c>
      <c r="K175" s="17">
        <f>IF($A175="","",IF($I175&gt;0,INDEX(Penjualan!$A$2:$A$1001,MATCH($A175,Penjualan!$B$2:$B$1001,0)),IF($G175="Mati",$H175,"")))</f>
      </c>
      <c r="L175" s="18">
        <f>IF($A175="","",IF($K175="",TODAY()-$B175,$K175-$B175))</f>
      </c>
    </row>
    <row r="176">
      <c r="A176" s="7"/>
      <c r="B176" s="11"/>
      <c r="C176" s="7"/>
      <c r="D176" s="10"/>
      <c r="E176" s="9"/>
      <c r="F176" s="7"/>
      <c r="G176" s="7"/>
      <c r="H176" s="11"/>
      <c r="I176" s="14">
        <f>IF($A176="","",COUNTIF(Penjualan!$B$2:$B$1001,$A176))</f>
      </c>
      <c r="J176" s="13">
        <f>IF($A176="","",IF($I176&gt;0,"Terjual",IF($G176="Mati","Mati","Aktif")))</f>
      </c>
      <c r="K176" s="17">
        <f>IF($A176="","",IF($I176&gt;0,INDEX(Penjualan!$A$2:$A$1001,MATCH($A176,Penjualan!$B$2:$B$1001,0)),IF($G176="Mati",$H176,"")))</f>
      </c>
      <c r="L176" s="18">
        <f>IF($A176="","",IF($K176="",TODAY()-$B176,$K176-$B176))</f>
      </c>
    </row>
    <row r="177">
      <c r="A177" s="7"/>
      <c r="B177" s="11"/>
      <c r="C177" s="7"/>
      <c r="D177" s="10"/>
      <c r="E177" s="9"/>
      <c r="F177" s="7"/>
      <c r="G177" s="7"/>
      <c r="H177" s="11"/>
      <c r="I177" s="14">
        <f>IF($A177="","",COUNTIF(Penjualan!$B$2:$B$1001,$A177))</f>
      </c>
      <c r="J177" s="13">
        <f>IF($A177="","",IF($I177&gt;0,"Terjual",IF($G177="Mati","Mati","Aktif")))</f>
      </c>
      <c r="K177" s="17">
        <f>IF($A177="","",IF($I177&gt;0,INDEX(Penjualan!$A$2:$A$1001,MATCH($A177,Penjualan!$B$2:$B$1001,0)),IF($G177="Mati",$H177,"")))</f>
      </c>
      <c r="L177" s="18">
        <f>IF($A177="","",IF($K177="",TODAY()-$B177,$K177-$B177))</f>
      </c>
    </row>
    <row r="178">
      <c r="A178" s="7"/>
      <c r="B178" s="11"/>
      <c r="C178" s="7"/>
      <c r="D178" s="10"/>
      <c r="E178" s="9"/>
      <c r="F178" s="7"/>
      <c r="G178" s="7"/>
      <c r="H178" s="11"/>
      <c r="I178" s="14">
        <f>IF($A178="","",COUNTIF(Penjualan!$B$2:$B$1001,$A178))</f>
      </c>
      <c r="J178" s="13">
        <f>IF($A178="","",IF($I178&gt;0,"Terjual",IF($G178="Mati","Mati","Aktif")))</f>
      </c>
      <c r="K178" s="17">
        <f>IF($A178="","",IF($I178&gt;0,INDEX(Penjualan!$A$2:$A$1001,MATCH($A178,Penjualan!$B$2:$B$1001,0)),IF($G178="Mati",$H178,"")))</f>
      </c>
      <c r="L178" s="18">
        <f>IF($A178="","",IF($K178="",TODAY()-$B178,$K178-$B178))</f>
      </c>
    </row>
    <row r="179">
      <c r="A179" s="7"/>
      <c r="B179" s="11"/>
      <c r="C179" s="7"/>
      <c r="D179" s="10"/>
      <c r="E179" s="9"/>
      <c r="F179" s="7"/>
      <c r="G179" s="7"/>
      <c r="H179" s="11"/>
      <c r="I179" s="14">
        <f>IF($A179="","",COUNTIF(Penjualan!$B$2:$B$1001,$A179))</f>
      </c>
      <c r="J179" s="13">
        <f>IF($A179="","",IF($I179&gt;0,"Terjual",IF($G179="Mati","Mati","Aktif")))</f>
      </c>
      <c r="K179" s="17">
        <f>IF($A179="","",IF($I179&gt;0,INDEX(Penjualan!$A$2:$A$1001,MATCH($A179,Penjualan!$B$2:$B$1001,0)),IF($G179="Mati",$H179,"")))</f>
      </c>
      <c r="L179" s="18">
        <f>IF($A179="","",IF($K179="",TODAY()-$B179,$K179-$B179))</f>
      </c>
    </row>
    <row r="180">
      <c r="A180" s="7"/>
      <c r="B180" s="11"/>
      <c r="C180" s="7"/>
      <c r="D180" s="10"/>
      <c r="E180" s="9"/>
      <c r="F180" s="7"/>
      <c r="G180" s="7"/>
      <c r="H180" s="11"/>
      <c r="I180" s="14">
        <f>IF($A180="","",COUNTIF(Penjualan!$B$2:$B$1001,$A180))</f>
      </c>
      <c r="J180" s="13">
        <f>IF($A180="","",IF($I180&gt;0,"Terjual",IF($G180="Mati","Mati","Aktif")))</f>
      </c>
      <c r="K180" s="17">
        <f>IF($A180="","",IF($I180&gt;0,INDEX(Penjualan!$A$2:$A$1001,MATCH($A180,Penjualan!$B$2:$B$1001,0)),IF($G180="Mati",$H180,"")))</f>
      </c>
      <c r="L180" s="18">
        <f>IF($A180="","",IF($K180="",TODAY()-$B180,$K180-$B180))</f>
      </c>
    </row>
    <row r="181">
      <c r="A181" s="7"/>
      <c r="B181" s="11"/>
      <c r="C181" s="7"/>
      <c r="D181" s="10"/>
      <c r="E181" s="9"/>
      <c r="F181" s="7"/>
      <c r="G181" s="7"/>
      <c r="H181" s="11"/>
      <c r="I181" s="14">
        <f>IF($A181="","",COUNTIF(Penjualan!$B$2:$B$1001,$A181))</f>
      </c>
      <c r="J181" s="13">
        <f>IF($A181="","",IF($I181&gt;0,"Terjual",IF($G181="Mati","Mati","Aktif")))</f>
      </c>
      <c r="K181" s="17">
        <f>IF($A181="","",IF($I181&gt;0,INDEX(Penjualan!$A$2:$A$1001,MATCH($A181,Penjualan!$B$2:$B$1001,0)),IF($G181="Mati",$H181,"")))</f>
      </c>
      <c r="L181" s="18">
        <f>IF($A181="","",IF($K181="",TODAY()-$B181,$K181-$B181))</f>
      </c>
    </row>
    <row r="182">
      <c r="A182" s="7"/>
      <c r="B182" s="11"/>
      <c r="C182" s="7"/>
      <c r="D182" s="10"/>
      <c r="E182" s="9"/>
      <c r="F182" s="7"/>
      <c r="G182" s="7"/>
      <c r="H182" s="11"/>
      <c r="I182" s="14">
        <f>IF($A182="","",COUNTIF(Penjualan!$B$2:$B$1001,$A182))</f>
      </c>
      <c r="J182" s="13">
        <f>IF($A182="","",IF($I182&gt;0,"Terjual",IF($G182="Mati","Mati","Aktif")))</f>
      </c>
      <c r="K182" s="17">
        <f>IF($A182="","",IF($I182&gt;0,INDEX(Penjualan!$A$2:$A$1001,MATCH($A182,Penjualan!$B$2:$B$1001,0)),IF($G182="Mati",$H182,"")))</f>
      </c>
      <c r="L182" s="18">
        <f>IF($A182="","",IF($K182="",TODAY()-$B182,$K182-$B182))</f>
      </c>
    </row>
    <row r="183">
      <c r="A183" s="7"/>
      <c r="B183" s="11"/>
      <c r="C183" s="7"/>
      <c r="D183" s="10"/>
      <c r="E183" s="9"/>
      <c r="F183" s="7"/>
      <c r="G183" s="7"/>
      <c r="H183" s="11"/>
      <c r="I183" s="14">
        <f>IF($A183="","",COUNTIF(Penjualan!$B$2:$B$1001,$A183))</f>
      </c>
      <c r="J183" s="13">
        <f>IF($A183="","",IF($I183&gt;0,"Terjual",IF($G183="Mati","Mati","Aktif")))</f>
      </c>
      <c r="K183" s="17">
        <f>IF($A183="","",IF($I183&gt;0,INDEX(Penjualan!$A$2:$A$1001,MATCH($A183,Penjualan!$B$2:$B$1001,0)),IF($G183="Mati",$H183,"")))</f>
      </c>
      <c r="L183" s="18">
        <f>IF($A183="","",IF($K183="",TODAY()-$B183,$K183-$B183))</f>
      </c>
    </row>
    <row r="184">
      <c r="A184" s="7"/>
      <c r="B184" s="11"/>
      <c r="C184" s="7"/>
      <c r="D184" s="10"/>
      <c r="E184" s="9"/>
      <c r="F184" s="7"/>
      <c r="G184" s="7"/>
      <c r="H184" s="11"/>
      <c r="I184" s="14">
        <f>IF($A184="","",COUNTIF(Penjualan!$B$2:$B$1001,$A184))</f>
      </c>
      <c r="J184" s="13">
        <f>IF($A184="","",IF($I184&gt;0,"Terjual",IF($G184="Mati","Mati","Aktif")))</f>
      </c>
      <c r="K184" s="17">
        <f>IF($A184="","",IF($I184&gt;0,INDEX(Penjualan!$A$2:$A$1001,MATCH($A184,Penjualan!$B$2:$B$1001,0)),IF($G184="Mati",$H184,"")))</f>
      </c>
      <c r="L184" s="18">
        <f>IF($A184="","",IF($K184="",TODAY()-$B184,$K184-$B184))</f>
      </c>
    </row>
    <row r="185">
      <c r="A185" s="7"/>
      <c r="B185" s="11"/>
      <c r="C185" s="7"/>
      <c r="D185" s="10"/>
      <c r="E185" s="9"/>
      <c r="F185" s="7"/>
      <c r="G185" s="7"/>
      <c r="H185" s="11"/>
      <c r="I185" s="14">
        <f>IF($A185="","",COUNTIF(Penjualan!$B$2:$B$1001,$A185))</f>
      </c>
      <c r="J185" s="13">
        <f>IF($A185="","",IF($I185&gt;0,"Terjual",IF($G185="Mati","Mati","Aktif")))</f>
      </c>
      <c r="K185" s="17">
        <f>IF($A185="","",IF($I185&gt;0,INDEX(Penjualan!$A$2:$A$1001,MATCH($A185,Penjualan!$B$2:$B$1001,0)),IF($G185="Mati",$H185,"")))</f>
      </c>
      <c r="L185" s="18">
        <f>IF($A185="","",IF($K185="",TODAY()-$B185,$K185-$B185))</f>
      </c>
    </row>
    <row r="186">
      <c r="A186" s="7"/>
      <c r="B186" s="11"/>
      <c r="C186" s="7"/>
      <c r="D186" s="10"/>
      <c r="E186" s="9"/>
      <c r="F186" s="7"/>
      <c r="G186" s="7"/>
      <c r="H186" s="11"/>
      <c r="I186" s="14">
        <f>IF($A186="","",COUNTIF(Penjualan!$B$2:$B$1001,$A186))</f>
      </c>
      <c r="J186" s="13">
        <f>IF($A186="","",IF($I186&gt;0,"Terjual",IF($G186="Mati","Mati","Aktif")))</f>
      </c>
      <c r="K186" s="17">
        <f>IF($A186="","",IF($I186&gt;0,INDEX(Penjualan!$A$2:$A$1001,MATCH($A186,Penjualan!$B$2:$B$1001,0)),IF($G186="Mati",$H186,"")))</f>
      </c>
      <c r="L186" s="18">
        <f>IF($A186="","",IF($K186="",TODAY()-$B186,$K186-$B186))</f>
      </c>
    </row>
    <row r="187">
      <c r="A187" s="7"/>
      <c r="B187" s="11"/>
      <c r="C187" s="7"/>
      <c r="D187" s="10"/>
      <c r="E187" s="9"/>
      <c r="F187" s="7"/>
      <c r="G187" s="7"/>
      <c r="H187" s="11"/>
      <c r="I187" s="14">
        <f>IF($A187="","",COUNTIF(Penjualan!$B$2:$B$1001,$A187))</f>
      </c>
      <c r="J187" s="13">
        <f>IF($A187="","",IF($I187&gt;0,"Terjual",IF($G187="Mati","Mati","Aktif")))</f>
      </c>
      <c r="K187" s="17">
        <f>IF($A187="","",IF($I187&gt;0,INDEX(Penjualan!$A$2:$A$1001,MATCH($A187,Penjualan!$B$2:$B$1001,0)),IF($G187="Mati",$H187,"")))</f>
      </c>
      <c r="L187" s="18">
        <f>IF($A187="","",IF($K187="",TODAY()-$B187,$K187-$B187))</f>
      </c>
    </row>
    <row r="188">
      <c r="A188" s="7"/>
      <c r="B188" s="11"/>
      <c r="C188" s="7"/>
      <c r="D188" s="10"/>
      <c r="E188" s="9"/>
      <c r="F188" s="7"/>
      <c r="G188" s="7"/>
      <c r="H188" s="11"/>
      <c r="I188" s="14">
        <f>IF($A188="","",COUNTIF(Penjualan!$B$2:$B$1001,$A188))</f>
      </c>
      <c r="J188" s="13">
        <f>IF($A188="","",IF($I188&gt;0,"Terjual",IF($G188="Mati","Mati","Aktif")))</f>
      </c>
      <c r="K188" s="17">
        <f>IF($A188="","",IF($I188&gt;0,INDEX(Penjualan!$A$2:$A$1001,MATCH($A188,Penjualan!$B$2:$B$1001,0)),IF($G188="Mati",$H188,"")))</f>
      </c>
      <c r="L188" s="18">
        <f>IF($A188="","",IF($K188="",TODAY()-$B188,$K188-$B188))</f>
      </c>
    </row>
    <row r="189">
      <c r="A189" s="7"/>
      <c r="B189" s="11"/>
      <c r="C189" s="7"/>
      <c r="D189" s="10"/>
      <c r="E189" s="9"/>
      <c r="F189" s="7"/>
      <c r="G189" s="7"/>
      <c r="H189" s="11"/>
      <c r="I189" s="14">
        <f>IF($A189="","",COUNTIF(Penjualan!$B$2:$B$1001,$A189))</f>
      </c>
      <c r="J189" s="13">
        <f>IF($A189="","",IF($I189&gt;0,"Terjual",IF($G189="Mati","Mati","Aktif")))</f>
      </c>
      <c r="K189" s="17">
        <f>IF($A189="","",IF($I189&gt;0,INDEX(Penjualan!$A$2:$A$1001,MATCH($A189,Penjualan!$B$2:$B$1001,0)),IF($G189="Mati",$H189,"")))</f>
      </c>
      <c r="L189" s="18">
        <f>IF($A189="","",IF($K189="",TODAY()-$B189,$K189-$B189))</f>
      </c>
    </row>
    <row r="190">
      <c r="A190" s="7"/>
      <c r="B190" s="11"/>
      <c r="C190" s="7"/>
      <c r="D190" s="10"/>
      <c r="E190" s="9"/>
      <c r="F190" s="7"/>
      <c r="G190" s="7"/>
      <c r="H190" s="11"/>
      <c r="I190" s="14">
        <f>IF($A190="","",COUNTIF(Penjualan!$B$2:$B$1001,$A190))</f>
      </c>
      <c r="J190" s="13">
        <f>IF($A190="","",IF($I190&gt;0,"Terjual",IF($G190="Mati","Mati","Aktif")))</f>
      </c>
      <c r="K190" s="17">
        <f>IF($A190="","",IF($I190&gt;0,INDEX(Penjualan!$A$2:$A$1001,MATCH($A190,Penjualan!$B$2:$B$1001,0)),IF($G190="Mati",$H190,"")))</f>
      </c>
      <c r="L190" s="18">
        <f>IF($A190="","",IF($K190="",TODAY()-$B190,$K190-$B190))</f>
      </c>
    </row>
    <row r="191">
      <c r="A191" s="7"/>
      <c r="B191" s="11"/>
      <c r="C191" s="7"/>
      <c r="D191" s="10"/>
      <c r="E191" s="9"/>
      <c r="F191" s="7"/>
      <c r="G191" s="7"/>
      <c r="H191" s="11"/>
      <c r="I191" s="14">
        <f>IF($A191="","",COUNTIF(Penjualan!$B$2:$B$1001,$A191))</f>
      </c>
      <c r="J191" s="13">
        <f>IF($A191="","",IF($I191&gt;0,"Terjual",IF($G191="Mati","Mati","Aktif")))</f>
      </c>
      <c r="K191" s="17">
        <f>IF($A191="","",IF($I191&gt;0,INDEX(Penjualan!$A$2:$A$1001,MATCH($A191,Penjualan!$B$2:$B$1001,0)),IF($G191="Mati",$H191,"")))</f>
      </c>
      <c r="L191" s="18">
        <f>IF($A191="","",IF($K191="",TODAY()-$B191,$K191-$B191))</f>
      </c>
    </row>
    <row r="192">
      <c r="A192" s="7"/>
      <c r="B192" s="11"/>
      <c r="C192" s="7"/>
      <c r="D192" s="10"/>
      <c r="E192" s="9"/>
      <c r="F192" s="7"/>
      <c r="G192" s="7"/>
      <c r="H192" s="11"/>
      <c r="I192" s="14">
        <f>IF($A192="","",COUNTIF(Penjualan!$B$2:$B$1001,$A192))</f>
      </c>
      <c r="J192" s="13">
        <f>IF($A192="","",IF($I192&gt;0,"Terjual",IF($G192="Mati","Mati","Aktif")))</f>
      </c>
      <c r="K192" s="17">
        <f>IF($A192="","",IF($I192&gt;0,INDEX(Penjualan!$A$2:$A$1001,MATCH($A192,Penjualan!$B$2:$B$1001,0)),IF($G192="Mati",$H192,"")))</f>
      </c>
      <c r="L192" s="18">
        <f>IF($A192="","",IF($K192="",TODAY()-$B192,$K192-$B192))</f>
      </c>
    </row>
    <row r="193">
      <c r="A193" s="7"/>
      <c r="B193" s="11"/>
      <c r="C193" s="7"/>
      <c r="D193" s="10"/>
      <c r="E193" s="9"/>
      <c r="F193" s="7"/>
      <c r="G193" s="7"/>
      <c r="H193" s="11"/>
      <c r="I193" s="14">
        <f>IF($A193="","",COUNTIF(Penjualan!$B$2:$B$1001,$A193))</f>
      </c>
      <c r="J193" s="13">
        <f>IF($A193="","",IF($I193&gt;0,"Terjual",IF($G193="Mati","Mati","Aktif")))</f>
      </c>
      <c r="K193" s="17">
        <f>IF($A193="","",IF($I193&gt;0,INDEX(Penjualan!$A$2:$A$1001,MATCH($A193,Penjualan!$B$2:$B$1001,0)),IF($G193="Mati",$H193,"")))</f>
      </c>
      <c r="L193" s="18">
        <f>IF($A193="","",IF($K193="",TODAY()-$B193,$K193-$B193))</f>
      </c>
    </row>
    <row r="194">
      <c r="A194" s="7"/>
      <c r="B194" s="11"/>
      <c r="C194" s="7"/>
      <c r="D194" s="10"/>
      <c r="E194" s="9"/>
      <c r="F194" s="7"/>
      <c r="G194" s="7"/>
      <c r="H194" s="11"/>
      <c r="I194" s="14">
        <f>IF($A194="","",COUNTIF(Penjualan!$B$2:$B$1001,$A194))</f>
      </c>
      <c r="J194" s="13">
        <f>IF($A194="","",IF($I194&gt;0,"Terjual",IF($G194="Mati","Mati","Aktif")))</f>
      </c>
      <c r="K194" s="17">
        <f>IF($A194="","",IF($I194&gt;0,INDEX(Penjualan!$A$2:$A$1001,MATCH($A194,Penjualan!$B$2:$B$1001,0)),IF($G194="Mati",$H194,"")))</f>
      </c>
      <c r="L194" s="18">
        <f>IF($A194="","",IF($K194="",TODAY()-$B194,$K194-$B194))</f>
      </c>
    </row>
    <row r="195">
      <c r="A195" s="7"/>
      <c r="B195" s="11"/>
      <c r="C195" s="7"/>
      <c r="D195" s="10"/>
      <c r="E195" s="9"/>
      <c r="F195" s="7"/>
      <c r="G195" s="7"/>
      <c r="H195" s="11"/>
      <c r="I195" s="14">
        <f>IF($A195="","",COUNTIF(Penjualan!$B$2:$B$1001,$A195))</f>
      </c>
      <c r="J195" s="13">
        <f>IF($A195="","",IF($I195&gt;0,"Terjual",IF($G195="Mati","Mati","Aktif")))</f>
      </c>
      <c r="K195" s="17">
        <f>IF($A195="","",IF($I195&gt;0,INDEX(Penjualan!$A$2:$A$1001,MATCH($A195,Penjualan!$B$2:$B$1001,0)),IF($G195="Mati",$H195,"")))</f>
      </c>
      <c r="L195" s="18">
        <f>IF($A195="","",IF($K195="",TODAY()-$B195,$K195-$B195))</f>
      </c>
    </row>
    <row r="196">
      <c r="A196" s="7"/>
      <c r="B196" s="11"/>
      <c r="C196" s="7"/>
      <c r="D196" s="10"/>
      <c r="E196" s="9"/>
      <c r="F196" s="7"/>
      <c r="G196" s="7"/>
      <c r="H196" s="11"/>
      <c r="I196" s="14">
        <f>IF($A196="","",COUNTIF(Penjualan!$B$2:$B$1001,$A196))</f>
      </c>
      <c r="J196" s="13">
        <f>IF($A196="","",IF($I196&gt;0,"Terjual",IF($G196="Mati","Mati","Aktif")))</f>
      </c>
      <c r="K196" s="17">
        <f>IF($A196="","",IF($I196&gt;0,INDEX(Penjualan!$A$2:$A$1001,MATCH($A196,Penjualan!$B$2:$B$1001,0)),IF($G196="Mati",$H196,"")))</f>
      </c>
      <c r="L196" s="18">
        <f>IF($A196="","",IF($K196="",TODAY()-$B196,$K196-$B196))</f>
      </c>
    </row>
    <row r="197">
      <c r="A197" s="7"/>
      <c r="B197" s="11"/>
      <c r="C197" s="7"/>
      <c r="D197" s="10"/>
      <c r="E197" s="9"/>
      <c r="F197" s="7"/>
      <c r="G197" s="7"/>
      <c r="H197" s="11"/>
      <c r="I197" s="14">
        <f>IF($A197="","",COUNTIF(Penjualan!$B$2:$B$1001,$A197))</f>
      </c>
      <c r="J197" s="13">
        <f>IF($A197="","",IF($I197&gt;0,"Terjual",IF($G197="Mati","Mati","Aktif")))</f>
      </c>
      <c r="K197" s="17">
        <f>IF($A197="","",IF($I197&gt;0,INDEX(Penjualan!$A$2:$A$1001,MATCH($A197,Penjualan!$B$2:$B$1001,0)),IF($G197="Mati",$H197,"")))</f>
      </c>
      <c r="L197" s="18">
        <f>IF($A197="","",IF($K197="",TODAY()-$B197,$K197-$B197))</f>
      </c>
    </row>
    <row r="198">
      <c r="A198" s="7"/>
      <c r="B198" s="11"/>
      <c r="C198" s="7"/>
      <c r="D198" s="10"/>
      <c r="E198" s="9"/>
      <c r="F198" s="7"/>
      <c r="G198" s="7"/>
      <c r="H198" s="11"/>
      <c r="I198" s="14">
        <f>IF($A198="","",COUNTIF(Penjualan!$B$2:$B$1001,$A198))</f>
      </c>
      <c r="J198" s="13">
        <f>IF($A198="","",IF($I198&gt;0,"Terjual",IF($G198="Mati","Mati","Aktif")))</f>
      </c>
      <c r="K198" s="17">
        <f>IF($A198="","",IF($I198&gt;0,INDEX(Penjualan!$A$2:$A$1001,MATCH($A198,Penjualan!$B$2:$B$1001,0)),IF($G198="Mati",$H198,"")))</f>
      </c>
      <c r="L198" s="18">
        <f>IF($A198="","",IF($K198="",TODAY()-$B198,$K198-$B198))</f>
      </c>
    </row>
    <row r="199">
      <c r="A199" s="7"/>
      <c r="B199" s="11"/>
      <c r="C199" s="7"/>
      <c r="D199" s="10"/>
      <c r="E199" s="9"/>
      <c r="F199" s="7"/>
      <c r="G199" s="7"/>
      <c r="H199" s="11"/>
      <c r="I199" s="14">
        <f>IF($A199="","",COUNTIF(Penjualan!$B$2:$B$1001,$A199))</f>
      </c>
      <c r="J199" s="13">
        <f>IF($A199="","",IF($I199&gt;0,"Terjual",IF($G199="Mati","Mati","Aktif")))</f>
      </c>
      <c r="K199" s="17">
        <f>IF($A199="","",IF($I199&gt;0,INDEX(Penjualan!$A$2:$A$1001,MATCH($A199,Penjualan!$B$2:$B$1001,0)),IF($G199="Mati",$H199,"")))</f>
      </c>
      <c r="L199" s="18">
        <f>IF($A199="","",IF($K199="",TODAY()-$B199,$K199-$B199))</f>
      </c>
    </row>
    <row r="200">
      <c r="A200" s="7"/>
      <c r="B200" s="11"/>
      <c r="C200" s="7"/>
      <c r="D200" s="10"/>
      <c r="E200" s="9"/>
      <c r="F200" s="7"/>
      <c r="G200" s="7"/>
      <c r="H200" s="11"/>
      <c r="I200" s="14">
        <f>IF($A200="","",COUNTIF(Penjualan!$B$2:$B$1001,$A200))</f>
      </c>
      <c r="J200" s="13">
        <f>IF($A200="","",IF($I200&gt;0,"Terjual",IF($G200="Mati","Mati","Aktif")))</f>
      </c>
      <c r="K200" s="17">
        <f>IF($A200="","",IF($I200&gt;0,INDEX(Penjualan!$A$2:$A$1001,MATCH($A200,Penjualan!$B$2:$B$1001,0)),IF($G200="Mati",$H200,"")))</f>
      </c>
      <c r="L200" s="18">
        <f>IF($A200="","",IF($K200="",TODAY()-$B200,$K200-$B200))</f>
      </c>
    </row>
    <row r="201">
      <c r="A201" s="7"/>
      <c r="B201" s="11"/>
      <c r="C201" s="7"/>
      <c r="D201" s="10"/>
      <c r="E201" s="9"/>
      <c r="F201" s="7"/>
      <c r="G201" s="7"/>
      <c r="H201" s="11"/>
      <c r="I201" s="14">
        <f>IF($A201="","",COUNTIF(Penjualan!$B$2:$B$1001,$A201))</f>
      </c>
      <c r="J201" s="13">
        <f>IF($A201="","",IF($I201&gt;0,"Terjual",IF($G201="Mati","Mati","Aktif")))</f>
      </c>
      <c r="K201" s="17">
        <f>IF($A201="","",IF($I201&gt;0,INDEX(Penjualan!$A$2:$A$1001,MATCH($A201,Penjualan!$B$2:$B$1001,0)),IF($G201="Mati",$H201,"")))</f>
      </c>
      <c r="L201" s="18">
        <f>IF($A201="","",IF($K201="",TODAY()-$B201,$K201-$B201))</f>
      </c>
    </row>
    <row r="202">
      <c r="A202" s="7"/>
      <c r="B202" s="11"/>
      <c r="C202" s="7"/>
      <c r="D202" s="10"/>
      <c r="E202" s="9"/>
      <c r="F202" s="7"/>
      <c r="G202" s="7"/>
      <c r="H202" s="11"/>
      <c r="I202" s="14">
        <f>IF($A202="","",COUNTIF(Penjualan!$B$2:$B$1001,$A202))</f>
      </c>
      <c r="J202" s="13">
        <f>IF($A202="","",IF($I202&gt;0,"Terjual",IF($G202="Mati","Mati","Aktif")))</f>
      </c>
      <c r="K202" s="17">
        <f>IF($A202="","",IF($I202&gt;0,INDEX(Penjualan!$A$2:$A$1001,MATCH($A202,Penjualan!$B$2:$B$1001,0)),IF($G202="Mati",$H202,"")))</f>
      </c>
      <c r="L202" s="18">
        <f>IF($A202="","",IF($K202="",TODAY()-$B202,$K202-$B202))</f>
      </c>
    </row>
    <row r="203">
      <c r="A203" s="7"/>
      <c r="B203" s="11"/>
      <c r="C203" s="7"/>
      <c r="D203" s="10"/>
      <c r="E203" s="9"/>
      <c r="F203" s="7"/>
      <c r="G203" s="7"/>
      <c r="H203" s="11"/>
      <c r="I203" s="14">
        <f>IF($A203="","",COUNTIF(Penjualan!$B$2:$B$1001,$A203))</f>
      </c>
      <c r="J203" s="13">
        <f>IF($A203="","",IF($I203&gt;0,"Terjual",IF($G203="Mati","Mati","Aktif")))</f>
      </c>
      <c r="K203" s="17">
        <f>IF($A203="","",IF($I203&gt;0,INDEX(Penjualan!$A$2:$A$1001,MATCH($A203,Penjualan!$B$2:$B$1001,0)),IF($G203="Mati",$H203,"")))</f>
      </c>
      <c r="L203" s="18">
        <f>IF($A203="","",IF($K203="",TODAY()-$B203,$K203-$B203))</f>
      </c>
    </row>
    <row r="204">
      <c r="A204" s="7"/>
      <c r="B204" s="11"/>
      <c r="C204" s="7"/>
      <c r="D204" s="10"/>
      <c r="E204" s="9"/>
      <c r="F204" s="7"/>
      <c r="G204" s="7"/>
      <c r="H204" s="11"/>
      <c r="I204" s="14">
        <f>IF($A204="","",COUNTIF(Penjualan!$B$2:$B$1001,$A204))</f>
      </c>
      <c r="J204" s="13">
        <f>IF($A204="","",IF($I204&gt;0,"Terjual",IF($G204="Mati","Mati","Aktif")))</f>
      </c>
      <c r="K204" s="17">
        <f>IF($A204="","",IF($I204&gt;0,INDEX(Penjualan!$A$2:$A$1001,MATCH($A204,Penjualan!$B$2:$B$1001,0)),IF($G204="Mati",$H204,"")))</f>
      </c>
      <c r="L204" s="18">
        <f>IF($A204="","",IF($K204="",TODAY()-$B204,$K204-$B204))</f>
      </c>
    </row>
    <row r="205">
      <c r="A205" s="7"/>
      <c r="B205" s="11"/>
      <c r="C205" s="7"/>
      <c r="D205" s="10"/>
      <c r="E205" s="9"/>
      <c r="F205" s="7"/>
      <c r="G205" s="7"/>
      <c r="H205" s="11"/>
      <c r="I205" s="14">
        <f>IF($A205="","",COUNTIF(Penjualan!$B$2:$B$1001,$A205))</f>
      </c>
      <c r="J205" s="13">
        <f>IF($A205="","",IF($I205&gt;0,"Terjual",IF($G205="Mati","Mati","Aktif")))</f>
      </c>
      <c r="K205" s="17">
        <f>IF($A205="","",IF($I205&gt;0,INDEX(Penjualan!$A$2:$A$1001,MATCH($A205,Penjualan!$B$2:$B$1001,0)),IF($G205="Mati",$H205,"")))</f>
      </c>
      <c r="L205" s="18">
        <f>IF($A205="","",IF($K205="",TODAY()-$B205,$K205-$B205))</f>
      </c>
    </row>
    <row r="206">
      <c r="A206" s="7"/>
      <c r="B206" s="11"/>
      <c r="C206" s="7"/>
      <c r="D206" s="10"/>
      <c r="E206" s="9"/>
      <c r="F206" s="7"/>
      <c r="G206" s="7"/>
      <c r="H206" s="11"/>
      <c r="I206" s="14">
        <f>IF($A206="","",COUNTIF(Penjualan!$B$2:$B$1001,$A206))</f>
      </c>
      <c r="J206" s="13">
        <f>IF($A206="","",IF($I206&gt;0,"Terjual",IF($G206="Mati","Mati","Aktif")))</f>
      </c>
      <c r="K206" s="17">
        <f>IF($A206="","",IF($I206&gt;0,INDEX(Penjualan!$A$2:$A$1001,MATCH($A206,Penjualan!$B$2:$B$1001,0)),IF($G206="Mati",$H206,"")))</f>
      </c>
      <c r="L206" s="18">
        <f>IF($A206="","",IF($K206="",TODAY()-$B206,$K206-$B206))</f>
      </c>
    </row>
    <row r="207">
      <c r="A207" s="7"/>
      <c r="B207" s="11"/>
      <c r="C207" s="7"/>
      <c r="D207" s="10"/>
      <c r="E207" s="9"/>
      <c r="F207" s="7"/>
      <c r="G207" s="7"/>
      <c r="H207" s="11"/>
      <c r="I207" s="14">
        <f>IF($A207="","",COUNTIF(Penjualan!$B$2:$B$1001,$A207))</f>
      </c>
      <c r="J207" s="13">
        <f>IF($A207="","",IF($I207&gt;0,"Terjual",IF($G207="Mati","Mati","Aktif")))</f>
      </c>
      <c r="K207" s="17">
        <f>IF($A207="","",IF($I207&gt;0,INDEX(Penjualan!$A$2:$A$1001,MATCH($A207,Penjualan!$B$2:$B$1001,0)),IF($G207="Mati",$H207,"")))</f>
      </c>
      <c r="L207" s="18">
        <f>IF($A207="","",IF($K207="",TODAY()-$B207,$K207-$B207))</f>
      </c>
    </row>
    <row r="208">
      <c r="A208" s="7"/>
      <c r="B208" s="11"/>
      <c r="C208" s="7"/>
      <c r="D208" s="10"/>
      <c r="E208" s="9"/>
      <c r="F208" s="7"/>
      <c r="G208" s="7"/>
      <c r="H208" s="11"/>
      <c r="I208" s="14">
        <f>IF($A208="","",COUNTIF(Penjualan!$B$2:$B$1001,$A208))</f>
      </c>
      <c r="J208" s="13">
        <f>IF($A208="","",IF($I208&gt;0,"Terjual",IF($G208="Mati","Mati","Aktif")))</f>
      </c>
      <c r="K208" s="17">
        <f>IF($A208="","",IF($I208&gt;0,INDEX(Penjualan!$A$2:$A$1001,MATCH($A208,Penjualan!$B$2:$B$1001,0)),IF($G208="Mati",$H208,"")))</f>
      </c>
      <c r="L208" s="18">
        <f>IF($A208="","",IF($K208="",TODAY()-$B208,$K208-$B208))</f>
      </c>
    </row>
    <row r="209">
      <c r="A209" s="7"/>
      <c r="B209" s="11"/>
      <c r="C209" s="7"/>
      <c r="D209" s="10"/>
      <c r="E209" s="9"/>
      <c r="F209" s="7"/>
      <c r="G209" s="7"/>
      <c r="H209" s="11"/>
      <c r="I209" s="14">
        <f>IF($A209="","",COUNTIF(Penjualan!$B$2:$B$1001,$A209))</f>
      </c>
      <c r="J209" s="13">
        <f>IF($A209="","",IF($I209&gt;0,"Terjual",IF($G209="Mati","Mati","Aktif")))</f>
      </c>
      <c r="K209" s="17">
        <f>IF($A209="","",IF($I209&gt;0,INDEX(Penjualan!$A$2:$A$1001,MATCH($A209,Penjualan!$B$2:$B$1001,0)),IF($G209="Mati",$H209,"")))</f>
      </c>
      <c r="L209" s="18">
        <f>IF($A209="","",IF($K209="",TODAY()-$B209,$K209-$B209))</f>
      </c>
    </row>
    <row r="210">
      <c r="A210" s="7"/>
      <c r="B210" s="11"/>
      <c r="C210" s="7"/>
      <c r="D210" s="10"/>
      <c r="E210" s="9"/>
      <c r="F210" s="7"/>
      <c r="G210" s="7"/>
      <c r="H210" s="11"/>
      <c r="I210" s="14">
        <f>IF($A210="","",COUNTIF(Penjualan!$B$2:$B$1001,$A210))</f>
      </c>
      <c r="J210" s="13">
        <f>IF($A210="","",IF($I210&gt;0,"Terjual",IF($G210="Mati","Mati","Aktif")))</f>
      </c>
      <c r="K210" s="17">
        <f>IF($A210="","",IF($I210&gt;0,INDEX(Penjualan!$A$2:$A$1001,MATCH($A210,Penjualan!$B$2:$B$1001,0)),IF($G210="Mati",$H210,"")))</f>
      </c>
      <c r="L210" s="18">
        <f>IF($A210="","",IF($K210="",TODAY()-$B210,$K210-$B210))</f>
      </c>
    </row>
    <row r="211">
      <c r="A211" s="7"/>
      <c r="B211" s="11"/>
      <c r="C211" s="7"/>
      <c r="D211" s="10"/>
      <c r="E211" s="9"/>
      <c r="F211" s="7"/>
      <c r="G211" s="7"/>
      <c r="H211" s="11"/>
      <c r="I211" s="14">
        <f>IF($A211="","",COUNTIF(Penjualan!$B$2:$B$1001,$A211))</f>
      </c>
      <c r="J211" s="13">
        <f>IF($A211="","",IF($I211&gt;0,"Terjual",IF($G211="Mati","Mati","Aktif")))</f>
      </c>
      <c r="K211" s="17">
        <f>IF($A211="","",IF($I211&gt;0,INDEX(Penjualan!$A$2:$A$1001,MATCH($A211,Penjualan!$B$2:$B$1001,0)),IF($G211="Mati",$H211,"")))</f>
      </c>
      <c r="L211" s="18">
        <f>IF($A211="","",IF($K211="",TODAY()-$B211,$K211-$B211))</f>
      </c>
    </row>
    <row r="212">
      <c r="A212" s="7"/>
      <c r="B212" s="11"/>
      <c r="C212" s="7"/>
      <c r="D212" s="10"/>
      <c r="E212" s="9"/>
      <c r="F212" s="7"/>
      <c r="G212" s="7"/>
      <c r="H212" s="11"/>
      <c r="I212" s="14">
        <f>IF($A212="","",COUNTIF(Penjualan!$B$2:$B$1001,$A212))</f>
      </c>
      <c r="J212" s="13">
        <f>IF($A212="","",IF($I212&gt;0,"Terjual",IF($G212="Mati","Mati","Aktif")))</f>
      </c>
      <c r="K212" s="17">
        <f>IF($A212="","",IF($I212&gt;0,INDEX(Penjualan!$A$2:$A$1001,MATCH($A212,Penjualan!$B$2:$B$1001,0)),IF($G212="Mati",$H212,"")))</f>
      </c>
      <c r="L212" s="18">
        <f>IF($A212="","",IF($K212="",TODAY()-$B212,$K212-$B212))</f>
      </c>
    </row>
    <row r="213">
      <c r="A213" s="7"/>
      <c r="B213" s="11"/>
      <c r="C213" s="7"/>
      <c r="D213" s="10"/>
      <c r="E213" s="9"/>
      <c r="F213" s="7"/>
      <c r="G213" s="7"/>
      <c r="H213" s="11"/>
      <c r="I213" s="14">
        <f>IF($A213="","",COUNTIF(Penjualan!$B$2:$B$1001,$A213))</f>
      </c>
      <c r="J213" s="13">
        <f>IF($A213="","",IF($I213&gt;0,"Terjual",IF($G213="Mati","Mati","Aktif")))</f>
      </c>
      <c r="K213" s="17">
        <f>IF($A213="","",IF($I213&gt;0,INDEX(Penjualan!$A$2:$A$1001,MATCH($A213,Penjualan!$B$2:$B$1001,0)),IF($G213="Mati",$H213,"")))</f>
      </c>
      <c r="L213" s="18">
        <f>IF($A213="","",IF($K213="",TODAY()-$B213,$K213-$B213))</f>
      </c>
    </row>
    <row r="214">
      <c r="A214" s="7"/>
      <c r="B214" s="11"/>
      <c r="C214" s="7"/>
      <c r="D214" s="10"/>
      <c r="E214" s="9"/>
      <c r="F214" s="7"/>
      <c r="G214" s="7"/>
      <c r="H214" s="11"/>
      <c r="I214" s="14">
        <f>IF($A214="","",COUNTIF(Penjualan!$B$2:$B$1001,$A214))</f>
      </c>
      <c r="J214" s="13">
        <f>IF($A214="","",IF($I214&gt;0,"Terjual",IF($G214="Mati","Mati","Aktif")))</f>
      </c>
      <c r="K214" s="17">
        <f>IF($A214="","",IF($I214&gt;0,INDEX(Penjualan!$A$2:$A$1001,MATCH($A214,Penjualan!$B$2:$B$1001,0)),IF($G214="Mati",$H214,"")))</f>
      </c>
      <c r="L214" s="18">
        <f>IF($A214="","",IF($K214="",TODAY()-$B214,$K214-$B214))</f>
      </c>
    </row>
    <row r="215">
      <c r="A215" s="7"/>
      <c r="B215" s="11"/>
      <c r="C215" s="7"/>
      <c r="D215" s="10"/>
      <c r="E215" s="9"/>
      <c r="F215" s="7"/>
      <c r="G215" s="7"/>
      <c r="H215" s="11"/>
      <c r="I215" s="14">
        <f>IF($A215="","",COUNTIF(Penjualan!$B$2:$B$1001,$A215))</f>
      </c>
      <c r="J215" s="13">
        <f>IF($A215="","",IF($I215&gt;0,"Terjual",IF($G215="Mati","Mati","Aktif")))</f>
      </c>
      <c r="K215" s="17">
        <f>IF($A215="","",IF($I215&gt;0,INDEX(Penjualan!$A$2:$A$1001,MATCH($A215,Penjualan!$B$2:$B$1001,0)),IF($G215="Mati",$H215,"")))</f>
      </c>
      <c r="L215" s="18">
        <f>IF($A215="","",IF($K215="",TODAY()-$B215,$K215-$B215))</f>
      </c>
    </row>
    <row r="216">
      <c r="A216" s="7"/>
      <c r="B216" s="11"/>
      <c r="C216" s="7"/>
      <c r="D216" s="10"/>
      <c r="E216" s="9"/>
      <c r="F216" s="7"/>
      <c r="G216" s="7"/>
      <c r="H216" s="11"/>
      <c r="I216" s="14">
        <f>IF($A216="","",COUNTIF(Penjualan!$B$2:$B$1001,$A216))</f>
      </c>
      <c r="J216" s="13">
        <f>IF($A216="","",IF($I216&gt;0,"Terjual",IF($G216="Mati","Mati","Aktif")))</f>
      </c>
      <c r="K216" s="17">
        <f>IF($A216="","",IF($I216&gt;0,INDEX(Penjualan!$A$2:$A$1001,MATCH($A216,Penjualan!$B$2:$B$1001,0)),IF($G216="Mati",$H216,"")))</f>
      </c>
      <c r="L216" s="18">
        <f>IF($A216="","",IF($K216="",TODAY()-$B216,$K216-$B216))</f>
      </c>
    </row>
    <row r="217">
      <c r="A217" s="7"/>
      <c r="B217" s="11"/>
      <c r="C217" s="7"/>
      <c r="D217" s="10"/>
      <c r="E217" s="9"/>
      <c r="F217" s="7"/>
      <c r="G217" s="7"/>
      <c r="H217" s="11"/>
      <c r="I217" s="14">
        <f>IF($A217="","",COUNTIF(Penjualan!$B$2:$B$1001,$A217))</f>
      </c>
      <c r="J217" s="13">
        <f>IF($A217="","",IF($I217&gt;0,"Terjual",IF($G217="Mati","Mati","Aktif")))</f>
      </c>
      <c r="K217" s="17">
        <f>IF($A217="","",IF($I217&gt;0,INDEX(Penjualan!$A$2:$A$1001,MATCH($A217,Penjualan!$B$2:$B$1001,0)),IF($G217="Mati",$H217,"")))</f>
      </c>
      <c r="L217" s="18">
        <f>IF($A217="","",IF($K217="",TODAY()-$B217,$K217-$B217))</f>
      </c>
    </row>
    <row r="218">
      <c r="A218" s="7"/>
      <c r="B218" s="11"/>
      <c r="C218" s="7"/>
      <c r="D218" s="10"/>
      <c r="E218" s="9"/>
      <c r="F218" s="7"/>
      <c r="G218" s="7"/>
      <c r="H218" s="11"/>
      <c r="I218" s="14">
        <f>IF($A218="","",COUNTIF(Penjualan!$B$2:$B$1001,$A218))</f>
      </c>
      <c r="J218" s="13">
        <f>IF($A218="","",IF($I218&gt;0,"Terjual",IF($G218="Mati","Mati","Aktif")))</f>
      </c>
      <c r="K218" s="17">
        <f>IF($A218="","",IF($I218&gt;0,INDEX(Penjualan!$A$2:$A$1001,MATCH($A218,Penjualan!$B$2:$B$1001,0)),IF($G218="Mati",$H218,"")))</f>
      </c>
      <c r="L218" s="18">
        <f>IF($A218="","",IF($K218="",TODAY()-$B218,$K218-$B218))</f>
      </c>
    </row>
    <row r="219">
      <c r="A219" s="7"/>
      <c r="B219" s="11"/>
      <c r="C219" s="7"/>
      <c r="D219" s="10"/>
      <c r="E219" s="9"/>
      <c r="F219" s="7"/>
      <c r="G219" s="7"/>
      <c r="H219" s="11"/>
      <c r="I219" s="14">
        <f>IF($A219="","",COUNTIF(Penjualan!$B$2:$B$1001,$A219))</f>
      </c>
      <c r="J219" s="13">
        <f>IF($A219="","",IF($I219&gt;0,"Terjual",IF($G219="Mati","Mati","Aktif")))</f>
      </c>
      <c r="K219" s="17">
        <f>IF($A219="","",IF($I219&gt;0,INDEX(Penjualan!$A$2:$A$1001,MATCH($A219,Penjualan!$B$2:$B$1001,0)),IF($G219="Mati",$H219,"")))</f>
      </c>
      <c r="L219" s="18">
        <f>IF($A219="","",IF($K219="",TODAY()-$B219,$K219-$B219))</f>
      </c>
    </row>
    <row r="220">
      <c r="A220" s="7"/>
      <c r="B220" s="11"/>
      <c r="C220" s="7"/>
      <c r="D220" s="10"/>
      <c r="E220" s="9"/>
      <c r="F220" s="7"/>
      <c r="G220" s="7"/>
      <c r="H220" s="11"/>
      <c r="I220" s="14">
        <f>IF($A220="","",COUNTIF(Penjualan!$B$2:$B$1001,$A220))</f>
      </c>
      <c r="J220" s="13">
        <f>IF($A220="","",IF($I220&gt;0,"Terjual",IF($G220="Mati","Mati","Aktif")))</f>
      </c>
      <c r="K220" s="17">
        <f>IF($A220="","",IF($I220&gt;0,INDEX(Penjualan!$A$2:$A$1001,MATCH($A220,Penjualan!$B$2:$B$1001,0)),IF($G220="Mati",$H220,"")))</f>
      </c>
      <c r="L220" s="18">
        <f>IF($A220="","",IF($K220="",TODAY()-$B220,$K220-$B220))</f>
      </c>
    </row>
    <row r="221">
      <c r="A221" s="7"/>
      <c r="B221" s="11"/>
      <c r="C221" s="7"/>
      <c r="D221" s="10"/>
      <c r="E221" s="9"/>
      <c r="F221" s="7"/>
      <c r="G221" s="7"/>
      <c r="H221" s="11"/>
      <c r="I221" s="14">
        <f>IF($A221="","",COUNTIF(Penjualan!$B$2:$B$1001,$A221))</f>
      </c>
      <c r="J221" s="13">
        <f>IF($A221="","",IF($I221&gt;0,"Terjual",IF($G221="Mati","Mati","Aktif")))</f>
      </c>
      <c r="K221" s="17">
        <f>IF($A221="","",IF($I221&gt;0,INDEX(Penjualan!$A$2:$A$1001,MATCH($A221,Penjualan!$B$2:$B$1001,0)),IF($G221="Mati",$H221,"")))</f>
      </c>
      <c r="L221" s="18">
        <f>IF($A221="","",IF($K221="",TODAY()-$B221,$K221-$B221))</f>
      </c>
    </row>
    <row r="222">
      <c r="A222" s="7"/>
      <c r="B222" s="11"/>
      <c r="C222" s="7"/>
      <c r="D222" s="10"/>
      <c r="E222" s="9"/>
      <c r="F222" s="7"/>
      <c r="G222" s="7"/>
      <c r="H222" s="11"/>
      <c r="I222" s="14">
        <f>IF($A222="","",COUNTIF(Penjualan!$B$2:$B$1001,$A222))</f>
      </c>
      <c r="J222" s="13">
        <f>IF($A222="","",IF($I222&gt;0,"Terjual",IF($G222="Mati","Mati","Aktif")))</f>
      </c>
      <c r="K222" s="17">
        <f>IF($A222="","",IF($I222&gt;0,INDEX(Penjualan!$A$2:$A$1001,MATCH($A222,Penjualan!$B$2:$B$1001,0)),IF($G222="Mati",$H222,"")))</f>
      </c>
      <c r="L222" s="18">
        <f>IF($A222="","",IF($K222="",TODAY()-$B222,$K222-$B222))</f>
      </c>
    </row>
    <row r="223">
      <c r="A223" s="7"/>
      <c r="B223" s="11"/>
      <c r="C223" s="7"/>
      <c r="D223" s="10"/>
      <c r="E223" s="9"/>
      <c r="F223" s="7"/>
      <c r="G223" s="7"/>
      <c r="H223" s="11"/>
      <c r="I223" s="14">
        <f>IF($A223="","",COUNTIF(Penjualan!$B$2:$B$1001,$A223))</f>
      </c>
      <c r="J223" s="13">
        <f>IF($A223="","",IF($I223&gt;0,"Terjual",IF($G223="Mati","Mati","Aktif")))</f>
      </c>
      <c r="K223" s="17">
        <f>IF($A223="","",IF($I223&gt;0,INDEX(Penjualan!$A$2:$A$1001,MATCH($A223,Penjualan!$B$2:$B$1001,0)),IF($G223="Mati",$H223,"")))</f>
      </c>
      <c r="L223" s="18">
        <f>IF($A223="","",IF($K223="",TODAY()-$B223,$K223-$B223))</f>
      </c>
    </row>
    <row r="224">
      <c r="A224" s="7"/>
      <c r="B224" s="11"/>
      <c r="C224" s="7"/>
      <c r="D224" s="10"/>
      <c r="E224" s="9"/>
      <c r="F224" s="7"/>
      <c r="G224" s="7"/>
      <c r="H224" s="11"/>
      <c r="I224" s="14">
        <f>IF($A224="","",COUNTIF(Penjualan!$B$2:$B$1001,$A224))</f>
      </c>
      <c r="J224" s="13">
        <f>IF($A224="","",IF($I224&gt;0,"Terjual",IF($G224="Mati","Mati","Aktif")))</f>
      </c>
      <c r="K224" s="17">
        <f>IF($A224="","",IF($I224&gt;0,INDEX(Penjualan!$A$2:$A$1001,MATCH($A224,Penjualan!$B$2:$B$1001,0)),IF($G224="Mati",$H224,"")))</f>
      </c>
      <c r="L224" s="18">
        <f>IF($A224="","",IF($K224="",TODAY()-$B224,$K224-$B224))</f>
      </c>
    </row>
    <row r="225">
      <c r="A225" s="7"/>
      <c r="B225" s="11"/>
      <c r="C225" s="7"/>
      <c r="D225" s="10"/>
      <c r="E225" s="9"/>
      <c r="F225" s="7"/>
      <c r="G225" s="7"/>
      <c r="H225" s="11"/>
      <c r="I225" s="14">
        <f>IF($A225="","",COUNTIF(Penjualan!$B$2:$B$1001,$A225))</f>
      </c>
      <c r="J225" s="13">
        <f>IF($A225="","",IF($I225&gt;0,"Terjual",IF($G225="Mati","Mati","Aktif")))</f>
      </c>
      <c r="K225" s="17">
        <f>IF($A225="","",IF($I225&gt;0,INDEX(Penjualan!$A$2:$A$1001,MATCH($A225,Penjualan!$B$2:$B$1001,0)),IF($G225="Mati",$H225,"")))</f>
      </c>
      <c r="L225" s="18">
        <f>IF($A225="","",IF($K225="",TODAY()-$B225,$K225-$B225))</f>
      </c>
    </row>
    <row r="226">
      <c r="A226" s="7"/>
      <c r="B226" s="11"/>
      <c r="C226" s="7"/>
      <c r="D226" s="10"/>
      <c r="E226" s="9"/>
      <c r="F226" s="7"/>
      <c r="G226" s="7"/>
      <c r="H226" s="11"/>
      <c r="I226" s="14">
        <f>IF($A226="","",COUNTIF(Penjualan!$B$2:$B$1001,$A226))</f>
      </c>
      <c r="J226" s="13">
        <f>IF($A226="","",IF($I226&gt;0,"Terjual",IF($G226="Mati","Mati","Aktif")))</f>
      </c>
      <c r="K226" s="17">
        <f>IF($A226="","",IF($I226&gt;0,INDEX(Penjualan!$A$2:$A$1001,MATCH($A226,Penjualan!$B$2:$B$1001,0)),IF($G226="Mati",$H226,"")))</f>
      </c>
      <c r="L226" s="18">
        <f>IF($A226="","",IF($K226="",TODAY()-$B226,$K226-$B226))</f>
      </c>
    </row>
    <row r="227">
      <c r="A227" s="7"/>
      <c r="B227" s="11"/>
      <c r="C227" s="7"/>
      <c r="D227" s="10"/>
      <c r="E227" s="9"/>
      <c r="F227" s="7"/>
      <c r="G227" s="7"/>
      <c r="H227" s="11"/>
      <c r="I227" s="14">
        <f>IF($A227="","",COUNTIF(Penjualan!$B$2:$B$1001,$A227))</f>
      </c>
      <c r="J227" s="13">
        <f>IF($A227="","",IF($I227&gt;0,"Terjual",IF($G227="Mati","Mati","Aktif")))</f>
      </c>
      <c r="K227" s="17">
        <f>IF($A227="","",IF($I227&gt;0,INDEX(Penjualan!$A$2:$A$1001,MATCH($A227,Penjualan!$B$2:$B$1001,0)),IF($G227="Mati",$H227,"")))</f>
      </c>
      <c r="L227" s="18">
        <f>IF($A227="","",IF($K227="",TODAY()-$B227,$K227-$B227))</f>
      </c>
    </row>
    <row r="228">
      <c r="A228" s="7"/>
      <c r="B228" s="11"/>
      <c r="C228" s="7"/>
      <c r="D228" s="10"/>
      <c r="E228" s="9"/>
      <c r="F228" s="7"/>
      <c r="G228" s="7"/>
      <c r="H228" s="11"/>
      <c r="I228" s="14">
        <f>IF($A228="","",COUNTIF(Penjualan!$B$2:$B$1001,$A228))</f>
      </c>
      <c r="J228" s="13">
        <f>IF($A228="","",IF($I228&gt;0,"Terjual",IF($G228="Mati","Mati","Aktif")))</f>
      </c>
      <c r="K228" s="17">
        <f>IF($A228="","",IF($I228&gt;0,INDEX(Penjualan!$A$2:$A$1001,MATCH($A228,Penjualan!$B$2:$B$1001,0)),IF($G228="Mati",$H228,"")))</f>
      </c>
      <c r="L228" s="18">
        <f>IF($A228="","",IF($K228="",TODAY()-$B228,$K228-$B228))</f>
      </c>
    </row>
    <row r="229">
      <c r="A229" s="7"/>
      <c r="B229" s="11"/>
      <c r="C229" s="7"/>
      <c r="D229" s="10"/>
      <c r="E229" s="9"/>
      <c r="F229" s="7"/>
      <c r="G229" s="7"/>
      <c r="H229" s="11"/>
      <c r="I229" s="14">
        <f>IF($A229="","",COUNTIF(Penjualan!$B$2:$B$1001,$A229))</f>
      </c>
      <c r="J229" s="13">
        <f>IF($A229="","",IF($I229&gt;0,"Terjual",IF($G229="Mati","Mati","Aktif")))</f>
      </c>
      <c r="K229" s="17">
        <f>IF($A229="","",IF($I229&gt;0,INDEX(Penjualan!$A$2:$A$1001,MATCH($A229,Penjualan!$B$2:$B$1001,0)),IF($G229="Mati",$H229,"")))</f>
      </c>
      <c r="L229" s="18">
        <f>IF($A229="","",IF($K229="",TODAY()-$B229,$K229-$B229))</f>
      </c>
    </row>
    <row r="230">
      <c r="A230" s="7"/>
      <c r="B230" s="11"/>
      <c r="C230" s="7"/>
      <c r="D230" s="10"/>
      <c r="E230" s="9"/>
      <c r="F230" s="7"/>
      <c r="G230" s="7"/>
      <c r="H230" s="11"/>
      <c r="I230" s="14">
        <f>IF($A230="","",COUNTIF(Penjualan!$B$2:$B$1001,$A230))</f>
      </c>
      <c r="J230" s="13">
        <f>IF($A230="","",IF($I230&gt;0,"Terjual",IF($G230="Mati","Mati","Aktif")))</f>
      </c>
      <c r="K230" s="17">
        <f>IF($A230="","",IF($I230&gt;0,INDEX(Penjualan!$A$2:$A$1001,MATCH($A230,Penjualan!$B$2:$B$1001,0)),IF($G230="Mati",$H230,"")))</f>
      </c>
      <c r="L230" s="18">
        <f>IF($A230="","",IF($K230="",TODAY()-$B230,$K230-$B230))</f>
      </c>
    </row>
    <row r="231">
      <c r="A231" s="7"/>
      <c r="B231" s="11"/>
      <c r="C231" s="7"/>
      <c r="D231" s="10"/>
      <c r="E231" s="9"/>
      <c r="F231" s="7"/>
      <c r="G231" s="7"/>
      <c r="H231" s="11"/>
      <c r="I231" s="14">
        <f>IF($A231="","",COUNTIF(Penjualan!$B$2:$B$1001,$A231))</f>
      </c>
      <c r="J231" s="13">
        <f>IF($A231="","",IF($I231&gt;0,"Terjual",IF($G231="Mati","Mati","Aktif")))</f>
      </c>
      <c r="K231" s="17">
        <f>IF($A231="","",IF($I231&gt;0,INDEX(Penjualan!$A$2:$A$1001,MATCH($A231,Penjualan!$B$2:$B$1001,0)),IF($G231="Mati",$H231,"")))</f>
      </c>
      <c r="L231" s="18">
        <f>IF($A231="","",IF($K231="",TODAY()-$B231,$K231-$B231))</f>
      </c>
    </row>
    <row r="232">
      <c r="A232" s="7"/>
      <c r="B232" s="11"/>
      <c r="C232" s="7"/>
      <c r="D232" s="10"/>
      <c r="E232" s="9"/>
      <c r="F232" s="7"/>
      <c r="G232" s="7"/>
      <c r="H232" s="11"/>
      <c r="I232" s="14">
        <f>IF($A232="","",COUNTIF(Penjualan!$B$2:$B$1001,$A232))</f>
      </c>
      <c r="J232" s="13">
        <f>IF($A232="","",IF($I232&gt;0,"Terjual",IF($G232="Mati","Mati","Aktif")))</f>
      </c>
      <c r="K232" s="17">
        <f>IF($A232="","",IF($I232&gt;0,INDEX(Penjualan!$A$2:$A$1001,MATCH($A232,Penjualan!$B$2:$B$1001,0)),IF($G232="Mati",$H232,"")))</f>
      </c>
      <c r="L232" s="18">
        <f>IF($A232="","",IF($K232="",TODAY()-$B232,$K232-$B232))</f>
      </c>
    </row>
    <row r="233">
      <c r="A233" s="7"/>
      <c r="B233" s="11"/>
      <c r="C233" s="7"/>
      <c r="D233" s="10"/>
      <c r="E233" s="9"/>
      <c r="F233" s="7"/>
      <c r="G233" s="7"/>
      <c r="H233" s="11"/>
      <c r="I233" s="14">
        <f>IF($A233="","",COUNTIF(Penjualan!$B$2:$B$1001,$A233))</f>
      </c>
      <c r="J233" s="13">
        <f>IF($A233="","",IF($I233&gt;0,"Terjual",IF($G233="Mati","Mati","Aktif")))</f>
      </c>
      <c r="K233" s="17">
        <f>IF($A233="","",IF($I233&gt;0,INDEX(Penjualan!$A$2:$A$1001,MATCH($A233,Penjualan!$B$2:$B$1001,0)),IF($G233="Mati",$H233,"")))</f>
      </c>
      <c r="L233" s="18">
        <f>IF($A233="","",IF($K233="",TODAY()-$B233,$K233-$B233))</f>
      </c>
    </row>
    <row r="234">
      <c r="A234" s="7"/>
      <c r="B234" s="11"/>
      <c r="C234" s="7"/>
      <c r="D234" s="10"/>
      <c r="E234" s="9"/>
      <c r="F234" s="7"/>
      <c r="G234" s="7"/>
      <c r="H234" s="11"/>
      <c r="I234" s="14">
        <f>IF($A234="","",COUNTIF(Penjualan!$B$2:$B$1001,$A234))</f>
      </c>
      <c r="J234" s="13">
        <f>IF($A234="","",IF($I234&gt;0,"Terjual",IF($G234="Mati","Mati","Aktif")))</f>
      </c>
      <c r="K234" s="17">
        <f>IF($A234="","",IF($I234&gt;0,INDEX(Penjualan!$A$2:$A$1001,MATCH($A234,Penjualan!$B$2:$B$1001,0)),IF($G234="Mati",$H234,"")))</f>
      </c>
      <c r="L234" s="18">
        <f>IF($A234="","",IF($K234="",TODAY()-$B234,$K234-$B234))</f>
      </c>
    </row>
    <row r="235">
      <c r="A235" s="7"/>
      <c r="B235" s="11"/>
      <c r="C235" s="7"/>
      <c r="D235" s="10"/>
      <c r="E235" s="9"/>
      <c r="F235" s="7"/>
      <c r="G235" s="7"/>
      <c r="H235" s="11"/>
      <c r="I235" s="14">
        <f>IF($A235="","",COUNTIF(Penjualan!$B$2:$B$1001,$A235))</f>
      </c>
      <c r="J235" s="13">
        <f>IF($A235="","",IF($I235&gt;0,"Terjual",IF($G235="Mati","Mati","Aktif")))</f>
      </c>
      <c r="K235" s="17">
        <f>IF($A235="","",IF($I235&gt;0,INDEX(Penjualan!$A$2:$A$1001,MATCH($A235,Penjualan!$B$2:$B$1001,0)),IF($G235="Mati",$H235,"")))</f>
      </c>
      <c r="L235" s="18">
        <f>IF($A235="","",IF($K235="",TODAY()-$B235,$K235-$B235))</f>
      </c>
    </row>
    <row r="236">
      <c r="A236" s="7"/>
      <c r="B236" s="11"/>
      <c r="C236" s="7"/>
      <c r="D236" s="10"/>
      <c r="E236" s="9"/>
      <c r="F236" s="7"/>
      <c r="G236" s="7"/>
      <c r="H236" s="11"/>
      <c r="I236" s="14">
        <f>IF($A236="","",COUNTIF(Penjualan!$B$2:$B$1001,$A236))</f>
      </c>
      <c r="J236" s="13">
        <f>IF($A236="","",IF($I236&gt;0,"Terjual",IF($G236="Mati","Mati","Aktif")))</f>
      </c>
      <c r="K236" s="17">
        <f>IF($A236="","",IF($I236&gt;0,INDEX(Penjualan!$A$2:$A$1001,MATCH($A236,Penjualan!$B$2:$B$1001,0)),IF($G236="Mati",$H236,"")))</f>
      </c>
      <c r="L236" s="18">
        <f>IF($A236="","",IF($K236="",TODAY()-$B236,$K236-$B236))</f>
      </c>
    </row>
    <row r="237">
      <c r="A237" s="7"/>
      <c r="B237" s="11"/>
      <c r="C237" s="7"/>
      <c r="D237" s="10"/>
      <c r="E237" s="9"/>
      <c r="F237" s="7"/>
      <c r="G237" s="7"/>
      <c r="H237" s="11"/>
      <c r="I237" s="14">
        <f>IF($A237="","",COUNTIF(Penjualan!$B$2:$B$1001,$A237))</f>
      </c>
      <c r="J237" s="13">
        <f>IF($A237="","",IF($I237&gt;0,"Terjual",IF($G237="Mati","Mati","Aktif")))</f>
      </c>
      <c r="K237" s="17">
        <f>IF($A237="","",IF($I237&gt;0,INDEX(Penjualan!$A$2:$A$1001,MATCH($A237,Penjualan!$B$2:$B$1001,0)),IF($G237="Mati",$H237,"")))</f>
      </c>
      <c r="L237" s="18">
        <f>IF($A237="","",IF($K237="",TODAY()-$B237,$K237-$B237))</f>
      </c>
    </row>
    <row r="238">
      <c r="A238" s="7"/>
      <c r="B238" s="11"/>
      <c r="C238" s="7"/>
      <c r="D238" s="10"/>
      <c r="E238" s="9"/>
      <c r="F238" s="7"/>
      <c r="G238" s="7"/>
      <c r="H238" s="11"/>
      <c r="I238" s="14">
        <f>IF($A238="","",COUNTIF(Penjualan!$B$2:$B$1001,$A238))</f>
      </c>
      <c r="J238" s="13">
        <f>IF($A238="","",IF($I238&gt;0,"Terjual",IF($G238="Mati","Mati","Aktif")))</f>
      </c>
      <c r="K238" s="17">
        <f>IF($A238="","",IF($I238&gt;0,INDEX(Penjualan!$A$2:$A$1001,MATCH($A238,Penjualan!$B$2:$B$1001,0)),IF($G238="Mati",$H238,"")))</f>
      </c>
      <c r="L238" s="18">
        <f>IF($A238="","",IF($K238="",TODAY()-$B238,$K238-$B238))</f>
      </c>
    </row>
    <row r="239">
      <c r="A239" s="7"/>
      <c r="B239" s="11"/>
      <c r="C239" s="7"/>
      <c r="D239" s="10"/>
      <c r="E239" s="9"/>
      <c r="F239" s="7"/>
      <c r="G239" s="7"/>
      <c r="H239" s="11"/>
      <c r="I239" s="14">
        <f>IF($A239="","",COUNTIF(Penjualan!$B$2:$B$1001,$A239))</f>
      </c>
      <c r="J239" s="13">
        <f>IF($A239="","",IF($I239&gt;0,"Terjual",IF($G239="Mati","Mati","Aktif")))</f>
      </c>
      <c r="K239" s="17">
        <f>IF($A239="","",IF($I239&gt;0,INDEX(Penjualan!$A$2:$A$1001,MATCH($A239,Penjualan!$B$2:$B$1001,0)),IF($G239="Mati",$H239,"")))</f>
      </c>
      <c r="L239" s="18">
        <f>IF($A239="","",IF($K239="",TODAY()-$B239,$K239-$B239))</f>
      </c>
    </row>
    <row r="240">
      <c r="A240" s="7"/>
      <c r="B240" s="11"/>
      <c r="C240" s="7"/>
      <c r="D240" s="10"/>
      <c r="E240" s="9"/>
      <c r="F240" s="7"/>
      <c r="G240" s="7"/>
      <c r="H240" s="11"/>
      <c r="I240" s="14">
        <f>IF($A240="","",COUNTIF(Penjualan!$B$2:$B$1001,$A240))</f>
      </c>
      <c r="J240" s="13">
        <f>IF($A240="","",IF($I240&gt;0,"Terjual",IF($G240="Mati","Mati","Aktif")))</f>
      </c>
      <c r="K240" s="17">
        <f>IF($A240="","",IF($I240&gt;0,INDEX(Penjualan!$A$2:$A$1001,MATCH($A240,Penjualan!$B$2:$B$1001,0)),IF($G240="Mati",$H240,"")))</f>
      </c>
      <c r="L240" s="18">
        <f>IF($A240="","",IF($K240="",TODAY()-$B240,$K240-$B240))</f>
      </c>
    </row>
    <row r="241">
      <c r="A241" s="7"/>
      <c r="B241" s="11"/>
      <c r="C241" s="7"/>
      <c r="D241" s="10"/>
      <c r="E241" s="9"/>
      <c r="F241" s="7"/>
      <c r="G241" s="7"/>
      <c r="H241" s="11"/>
      <c r="I241" s="14">
        <f>IF($A241="","",COUNTIF(Penjualan!$B$2:$B$1001,$A241))</f>
      </c>
      <c r="J241" s="13">
        <f>IF($A241="","",IF($I241&gt;0,"Terjual",IF($G241="Mati","Mati","Aktif")))</f>
      </c>
      <c r="K241" s="17">
        <f>IF($A241="","",IF($I241&gt;0,INDEX(Penjualan!$A$2:$A$1001,MATCH($A241,Penjualan!$B$2:$B$1001,0)),IF($G241="Mati",$H241,"")))</f>
      </c>
      <c r="L241" s="18">
        <f>IF($A241="","",IF($K241="",TODAY()-$B241,$K241-$B241))</f>
      </c>
    </row>
    <row r="242">
      <c r="A242" s="7"/>
      <c r="B242" s="11"/>
      <c r="C242" s="7"/>
      <c r="D242" s="10"/>
      <c r="E242" s="9"/>
      <c r="F242" s="7"/>
      <c r="G242" s="7"/>
      <c r="H242" s="11"/>
      <c r="I242" s="14">
        <f>IF($A242="","",COUNTIF(Penjualan!$B$2:$B$1001,$A242))</f>
      </c>
      <c r="J242" s="13">
        <f>IF($A242="","",IF($I242&gt;0,"Terjual",IF($G242="Mati","Mati","Aktif")))</f>
      </c>
      <c r="K242" s="17">
        <f>IF($A242="","",IF($I242&gt;0,INDEX(Penjualan!$A$2:$A$1001,MATCH($A242,Penjualan!$B$2:$B$1001,0)),IF($G242="Mati",$H242,"")))</f>
      </c>
      <c r="L242" s="18">
        <f>IF($A242="","",IF($K242="",TODAY()-$B242,$K242-$B242))</f>
      </c>
    </row>
    <row r="243">
      <c r="A243" s="7"/>
      <c r="B243" s="11"/>
      <c r="C243" s="7"/>
      <c r="D243" s="10"/>
      <c r="E243" s="9"/>
      <c r="F243" s="7"/>
      <c r="G243" s="7"/>
      <c r="H243" s="11"/>
      <c r="I243" s="14">
        <f>IF($A243="","",COUNTIF(Penjualan!$B$2:$B$1001,$A243))</f>
      </c>
      <c r="J243" s="13">
        <f>IF($A243="","",IF($I243&gt;0,"Terjual",IF($G243="Mati","Mati","Aktif")))</f>
      </c>
      <c r="K243" s="17">
        <f>IF($A243="","",IF($I243&gt;0,INDEX(Penjualan!$A$2:$A$1001,MATCH($A243,Penjualan!$B$2:$B$1001,0)),IF($G243="Mati",$H243,"")))</f>
      </c>
      <c r="L243" s="18">
        <f>IF($A243="","",IF($K243="",TODAY()-$B243,$K243-$B243))</f>
      </c>
    </row>
    <row r="244">
      <c r="A244" s="7"/>
      <c r="B244" s="11"/>
      <c r="C244" s="7"/>
      <c r="D244" s="10"/>
      <c r="E244" s="9"/>
      <c r="F244" s="7"/>
      <c r="G244" s="7"/>
      <c r="H244" s="11"/>
      <c r="I244" s="14">
        <f>IF($A244="","",COUNTIF(Penjualan!$B$2:$B$1001,$A244))</f>
      </c>
      <c r="J244" s="13">
        <f>IF($A244="","",IF($I244&gt;0,"Terjual",IF($G244="Mati","Mati","Aktif")))</f>
      </c>
      <c r="K244" s="17">
        <f>IF($A244="","",IF($I244&gt;0,INDEX(Penjualan!$A$2:$A$1001,MATCH($A244,Penjualan!$B$2:$B$1001,0)),IF($G244="Mati",$H244,"")))</f>
      </c>
      <c r="L244" s="18">
        <f>IF($A244="","",IF($K244="",TODAY()-$B244,$K244-$B244))</f>
      </c>
    </row>
    <row r="245">
      <c r="A245" s="7"/>
      <c r="B245" s="11"/>
      <c r="C245" s="7"/>
      <c r="D245" s="10"/>
      <c r="E245" s="9"/>
      <c r="F245" s="7"/>
      <c r="G245" s="7"/>
      <c r="H245" s="11"/>
      <c r="I245" s="14">
        <f>IF($A245="","",COUNTIF(Penjualan!$B$2:$B$1001,$A245))</f>
      </c>
      <c r="J245" s="13">
        <f>IF($A245="","",IF($I245&gt;0,"Terjual",IF($G245="Mati","Mati","Aktif")))</f>
      </c>
      <c r="K245" s="17">
        <f>IF($A245="","",IF($I245&gt;0,INDEX(Penjualan!$A$2:$A$1001,MATCH($A245,Penjualan!$B$2:$B$1001,0)),IF($G245="Mati",$H245,"")))</f>
      </c>
      <c r="L245" s="18">
        <f>IF($A245="","",IF($K245="",TODAY()-$B245,$K245-$B245))</f>
      </c>
    </row>
    <row r="246">
      <c r="A246" s="7"/>
      <c r="B246" s="11"/>
      <c r="C246" s="7"/>
      <c r="D246" s="10"/>
      <c r="E246" s="9"/>
      <c r="F246" s="7"/>
      <c r="G246" s="7"/>
      <c r="H246" s="11"/>
      <c r="I246" s="14">
        <f>IF($A246="","",COUNTIF(Penjualan!$B$2:$B$1001,$A246))</f>
      </c>
      <c r="J246" s="13">
        <f>IF($A246="","",IF($I246&gt;0,"Terjual",IF($G246="Mati","Mati","Aktif")))</f>
      </c>
      <c r="K246" s="17">
        <f>IF($A246="","",IF($I246&gt;0,INDEX(Penjualan!$A$2:$A$1001,MATCH($A246,Penjualan!$B$2:$B$1001,0)),IF($G246="Mati",$H246,"")))</f>
      </c>
      <c r="L246" s="18">
        <f>IF($A246="","",IF($K246="",TODAY()-$B246,$K246-$B246))</f>
      </c>
    </row>
    <row r="247">
      <c r="A247" s="7"/>
      <c r="B247" s="11"/>
      <c r="C247" s="7"/>
      <c r="D247" s="10"/>
      <c r="E247" s="9"/>
      <c r="F247" s="7"/>
      <c r="G247" s="7"/>
      <c r="H247" s="11"/>
      <c r="I247" s="14">
        <f>IF($A247="","",COUNTIF(Penjualan!$B$2:$B$1001,$A247))</f>
      </c>
      <c r="J247" s="13">
        <f>IF($A247="","",IF($I247&gt;0,"Terjual",IF($G247="Mati","Mati","Aktif")))</f>
      </c>
      <c r="K247" s="17">
        <f>IF($A247="","",IF($I247&gt;0,INDEX(Penjualan!$A$2:$A$1001,MATCH($A247,Penjualan!$B$2:$B$1001,0)),IF($G247="Mati",$H247,"")))</f>
      </c>
      <c r="L247" s="18">
        <f>IF($A247="","",IF($K247="",TODAY()-$B247,$K247-$B247))</f>
      </c>
    </row>
    <row r="248">
      <c r="A248" s="7"/>
      <c r="B248" s="11"/>
      <c r="C248" s="7"/>
      <c r="D248" s="10"/>
      <c r="E248" s="9"/>
      <c r="F248" s="7"/>
      <c r="G248" s="7"/>
      <c r="H248" s="11"/>
      <c r="I248" s="14">
        <f>IF($A248="","",COUNTIF(Penjualan!$B$2:$B$1001,$A248))</f>
      </c>
      <c r="J248" s="13">
        <f>IF($A248="","",IF($I248&gt;0,"Terjual",IF($G248="Mati","Mati","Aktif")))</f>
      </c>
      <c r="K248" s="17">
        <f>IF($A248="","",IF($I248&gt;0,INDEX(Penjualan!$A$2:$A$1001,MATCH($A248,Penjualan!$B$2:$B$1001,0)),IF($G248="Mati",$H248,"")))</f>
      </c>
      <c r="L248" s="18">
        <f>IF($A248="","",IF($K248="",TODAY()-$B248,$K248-$B248))</f>
      </c>
    </row>
    <row r="249">
      <c r="A249" s="7"/>
      <c r="B249" s="11"/>
      <c r="C249" s="7"/>
      <c r="D249" s="10"/>
      <c r="E249" s="9"/>
      <c r="F249" s="7"/>
      <c r="G249" s="7"/>
      <c r="H249" s="11"/>
      <c r="I249" s="14">
        <f>IF($A249="","",COUNTIF(Penjualan!$B$2:$B$1001,$A249))</f>
      </c>
      <c r="J249" s="13">
        <f>IF($A249="","",IF($I249&gt;0,"Terjual",IF($G249="Mati","Mati","Aktif")))</f>
      </c>
      <c r="K249" s="17">
        <f>IF($A249="","",IF($I249&gt;0,INDEX(Penjualan!$A$2:$A$1001,MATCH($A249,Penjualan!$B$2:$B$1001,0)),IF($G249="Mati",$H249,"")))</f>
      </c>
      <c r="L249" s="18">
        <f>IF($A249="","",IF($K249="",TODAY()-$B249,$K249-$B249))</f>
      </c>
    </row>
    <row r="250">
      <c r="A250" s="7"/>
      <c r="B250" s="11"/>
      <c r="C250" s="7"/>
      <c r="D250" s="10"/>
      <c r="E250" s="9"/>
      <c r="F250" s="7"/>
      <c r="G250" s="7"/>
      <c r="H250" s="11"/>
      <c r="I250" s="14">
        <f>IF($A250="","",COUNTIF(Penjualan!$B$2:$B$1001,$A250))</f>
      </c>
      <c r="J250" s="13">
        <f>IF($A250="","",IF($I250&gt;0,"Terjual",IF($G250="Mati","Mati","Aktif")))</f>
      </c>
      <c r="K250" s="17">
        <f>IF($A250="","",IF($I250&gt;0,INDEX(Penjualan!$A$2:$A$1001,MATCH($A250,Penjualan!$B$2:$B$1001,0)),IF($G250="Mati",$H250,"")))</f>
      </c>
      <c r="L250" s="18">
        <f>IF($A250="","",IF($K250="",TODAY()-$B250,$K250-$B250))</f>
      </c>
    </row>
    <row r="251">
      <c r="A251" s="7"/>
      <c r="B251" s="11"/>
      <c r="C251" s="7"/>
      <c r="D251" s="10"/>
      <c r="E251" s="9"/>
      <c r="F251" s="7"/>
      <c r="G251" s="7"/>
      <c r="H251" s="11"/>
      <c r="I251" s="14">
        <f>IF($A251="","",COUNTIF(Penjualan!$B$2:$B$1001,$A251))</f>
      </c>
      <c r="J251" s="13">
        <f>IF($A251="","",IF($I251&gt;0,"Terjual",IF($G251="Mati","Mati","Aktif")))</f>
      </c>
      <c r="K251" s="17">
        <f>IF($A251="","",IF($I251&gt;0,INDEX(Penjualan!$A$2:$A$1001,MATCH($A251,Penjualan!$B$2:$B$1001,0)),IF($G251="Mati",$H251,"")))</f>
      </c>
      <c r="L251" s="18">
        <f>IF($A251="","",IF($K251="",TODAY()-$B251,$K251-$B251))</f>
      </c>
    </row>
    <row r="252">
      <c r="A252" s="7"/>
      <c r="B252" s="11"/>
      <c r="C252" s="7"/>
      <c r="D252" s="10"/>
      <c r="E252" s="9"/>
      <c r="F252" s="7"/>
      <c r="G252" s="7"/>
      <c r="H252" s="11"/>
      <c r="I252" s="14">
        <f>IF($A252="","",COUNTIF(Penjualan!$B$2:$B$1001,$A252))</f>
      </c>
      <c r="J252" s="13">
        <f>IF($A252="","",IF($I252&gt;0,"Terjual",IF($G252="Mati","Mati","Aktif")))</f>
      </c>
      <c r="K252" s="17">
        <f>IF($A252="","",IF($I252&gt;0,INDEX(Penjualan!$A$2:$A$1001,MATCH($A252,Penjualan!$B$2:$B$1001,0)),IF($G252="Mati",$H252,"")))</f>
      </c>
      <c r="L252" s="18">
        <f>IF($A252="","",IF($K252="",TODAY()-$B252,$K252-$B252))</f>
      </c>
    </row>
    <row r="253">
      <c r="A253" s="7"/>
      <c r="B253" s="11"/>
      <c r="C253" s="7"/>
      <c r="D253" s="10"/>
      <c r="E253" s="9"/>
      <c r="F253" s="7"/>
      <c r="G253" s="7"/>
      <c r="H253" s="11"/>
      <c r="I253" s="14">
        <f>IF($A253="","",COUNTIF(Penjualan!$B$2:$B$1001,$A253))</f>
      </c>
      <c r="J253" s="13">
        <f>IF($A253="","",IF($I253&gt;0,"Terjual",IF($G253="Mati","Mati","Aktif")))</f>
      </c>
      <c r="K253" s="17">
        <f>IF($A253="","",IF($I253&gt;0,INDEX(Penjualan!$A$2:$A$1001,MATCH($A253,Penjualan!$B$2:$B$1001,0)),IF($G253="Mati",$H253,"")))</f>
      </c>
      <c r="L253" s="18">
        <f>IF($A253="","",IF($K253="",TODAY()-$B253,$K253-$B253))</f>
      </c>
    </row>
    <row r="254">
      <c r="A254" s="7"/>
      <c r="B254" s="11"/>
      <c r="C254" s="7"/>
      <c r="D254" s="10"/>
      <c r="E254" s="9"/>
      <c r="F254" s="7"/>
      <c r="G254" s="7"/>
      <c r="H254" s="11"/>
      <c r="I254" s="14">
        <f>IF($A254="","",COUNTIF(Penjualan!$B$2:$B$1001,$A254))</f>
      </c>
      <c r="J254" s="13">
        <f>IF($A254="","",IF($I254&gt;0,"Terjual",IF($G254="Mati","Mati","Aktif")))</f>
      </c>
      <c r="K254" s="17">
        <f>IF($A254="","",IF($I254&gt;0,INDEX(Penjualan!$A$2:$A$1001,MATCH($A254,Penjualan!$B$2:$B$1001,0)),IF($G254="Mati",$H254,"")))</f>
      </c>
      <c r="L254" s="18">
        <f>IF($A254="","",IF($K254="",TODAY()-$B254,$K254-$B254))</f>
      </c>
    </row>
    <row r="255">
      <c r="A255" s="7"/>
      <c r="B255" s="11"/>
      <c r="C255" s="7"/>
      <c r="D255" s="10"/>
      <c r="E255" s="9"/>
      <c r="F255" s="7"/>
      <c r="G255" s="7"/>
      <c r="H255" s="11"/>
      <c r="I255" s="14">
        <f>IF($A255="","",COUNTIF(Penjualan!$B$2:$B$1001,$A255))</f>
      </c>
      <c r="J255" s="13">
        <f>IF($A255="","",IF($I255&gt;0,"Terjual",IF($G255="Mati","Mati","Aktif")))</f>
      </c>
      <c r="K255" s="17">
        <f>IF($A255="","",IF($I255&gt;0,INDEX(Penjualan!$A$2:$A$1001,MATCH($A255,Penjualan!$B$2:$B$1001,0)),IF($G255="Mati",$H255,"")))</f>
      </c>
      <c r="L255" s="18">
        <f>IF($A255="","",IF($K255="",TODAY()-$B255,$K255-$B255))</f>
      </c>
    </row>
    <row r="256">
      <c r="A256" s="7"/>
      <c r="B256" s="11"/>
      <c r="C256" s="7"/>
      <c r="D256" s="10"/>
      <c r="E256" s="9"/>
      <c r="F256" s="7"/>
      <c r="G256" s="7"/>
      <c r="H256" s="11"/>
      <c r="I256" s="14">
        <f>IF($A256="","",COUNTIF(Penjualan!$B$2:$B$1001,$A256))</f>
      </c>
      <c r="J256" s="13">
        <f>IF($A256="","",IF($I256&gt;0,"Terjual",IF($G256="Mati","Mati","Aktif")))</f>
      </c>
      <c r="K256" s="17">
        <f>IF($A256="","",IF($I256&gt;0,INDEX(Penjualan!$A$2:$A$1001,MATCH($A256,Penjualan!$B$2:$B$1001,0)),IF($G256="Mati",$H256,"")))</f>
      </c>
      <c r="L256" s="18">
        <f>IF($A256="","",IF($K256="",TODAY()-$B256,$K256-$B256))</f>
      </c>
    </row>
    <row r="257">
      <c r="A257" s="7"/>
      <c r="B257" s="11"/>
      <c r="C257" s="7"/>
      <c r="D257" s="10"/>
      <c r="E257" s="9"/>
      <c r="F257" s="7"/>
      <c r="G257" s="7"/>
      <c r="H257" s="11"/>
      <c r="I257" s="14">
        <f>IF($A257="","",COUNTIF(Penjualan!$B$2:$B$1001,$A257))</f>
      </c>
      <c r="J257" s="13">
        <f>IF($A257="","",IF($I257&gt;0,"Terjual",IF($G257="Mati","Mati","Aktif")))</f>
      </c>
      <c r="K257" s="17">
        <f>IF($A257="","",IF($I257&gt;0,INDEX(Penjualan!$A$2:$A$1001,MATCH($A257,Penjualan!$B$2:$B$1001,0)),IF($G257="Mati",$H257,"")))</f>
      </c>
      <c r="L257" s="18">
        <f>IF($A257="","",IF($K257="",TODAY()-$B257,$K257-$B257))</f>
      </c>
    </row>
    <row r="258">
      <c r="A258" s="7"/>
      <c r="B258" s="11"/>
      <c r="C258" s="7"/>
      <c r="D258" s="10"/>
      <c r="E258" s="9"/>
      <c r="F258" s="7"/>
      <c r="G258" s="7"/>
      <c r="H258" s="11"/>
      <c r="I258" s="14">
        <f>IF($A258="","",COUNTIF(Penjualan!$B$2:$B$1001,$A258))</f>
      </c>
      <c r="J258" s="13">
        <f>IF($A258="","",IF($I258&gt;0,"Terjual",IF($G258="Mati","Mati","Aktif")))</f>
      </c>
      <c r="K258" s="17">
        <f>IF($A258="","",IF($I258&gt;0,INDEX(Penjualan!$A$2:$A$1001,MATCH($A258,Penjualan!$B$2:$B$1001,0)),IF($G258="Mati",$H258,"")))</f>
      </c>
      <c r="L258" s="18">
        <f>IF($A258="","",IF($K258="",TODAY()-$B258,$K258-$B258))</f>
      </c>
    </row>
    <row r="259">
      <c r="A259" s="7"/>
      <c r="B259" s="11"/>
      <c r="C259" s="7"/>
      <c r="D259" s="10"/>
      <c r="E259" s="9"/>
      <c r="F259" s="7"/>
      <c r="G259" s="7"/>
      <c r="H259" s="11"/>
      <c r="I259" s="14">
        <f>IF($A259="","",COUNTIF(Penjualan!$B$2:$B$1001,$A259))</f>
      </c>
      <c r="J259" s="13">
        <f>IF($A259="","",IF($I259&gt;0,"Terjual",IF($G259="Mati","Mati","Aktif")))</f>
      </c>
      <c r="K259" s="17">
        <f>IF($A259="","",IF($I259&gt;0,INDEX(Penjualan!$A$2:$A$1001,MATCH($A259,Penjualan!$B$2:$B$1001,0)),IF($G259="Mati",$H259,"")))</f>
      </c>
      <c r="L259" s="18">
        <f>IF($A259="","",IF($K259="",TODAY()-$B259,$K259-$B259))</f>
      </c>
    </row>
    <row r="260">
      <c r="A260" s="7"/>
      <c r="B260" s="11"/>
      <c r="C260" s="7"/>
      <c r="D260" s="10"/>
      <c r="E260" s="9"/>
      <c r="F260" s="7"/>
      <c r="G260" s="7"/>
      <c r="H260" s="11"/>
      <c r="I260" s="14">
        <f>IF($A260="","",COUNTIF(Penjualan!$B$2:$B$1001,$A260))</f>
      </c>
      <c r="J260" s="13">
        <f>IF($A260="","",IF($I260&gt;0,"Terjual",IF($G260="Mati","Mati","Aktif")))</f>
      </c>
      <c r="K260" s="17">
        <f>IF($A260="","",IF($I260&gt;0,INDEX(Penjualan!$A$2:$A$1001,MATCH($A260,Penjualan!$B$2:$B$1001,0)),IF($G260="Mati",$H260,"")))</f>
      </c>
      <c r="L260" s="18">
        <f>IF($A260="","",IF($K260="",TODAY()-$B260,$K260-$B260))</f>
      </c>
    </row>
    <row r="261">
      <c r="A261" s="7"/>
      <c r="B261" s="11"/>
      <c r="C261" s="7"/>
      <c r="D261" s="10"/>
      <c r="E261" s="9"/>
      <c r="F261" s="7"/>
      <c r="G261" s="7"/>
      <c r="H261" s="11"/>
      <c r="I261" s="14">
        <f>IF($A261="","",COUNTIF(Penjualan!$B$2:$B$1001,$A261))</f>
      </c>
      <c r="J261" s="13">
        <f>IF($A261="","",IF($I261&gt;0,"Terjual",IF($G261="Mati","Mati","Aktif")))</f>
      </c>
      <c r="K261" s="17">
        <f>IF($A261="","",IF($I261&gt;0,INDEX(Penjualan!$A$2:$A$1001,MATCH($A261,Penjualan!$B$2:$B$1001,0)),IF($G261="Mati",$H261,"")))</f>
      </c>
      <c r="L261" s="18">
        <f>IF($A261="","",IF($K261="",TODAY()-$B261,$K261-$B261))</f>
      </c>
    </row>
    <row r="262">
      <c r="A262" s="7"/>
      <c r="B262" s="11"/>
      <c r="C262" s="7"/>
      <c r="D262" s="10"/>
      <c r="E262" s="9"/>
      <c r="F262" s="7"/>
      <c r="G262" s="7"/>
      <c r="H262" s="11"/>
      <c r="I262" s="14">
        <f>IF($A262="","",COUNTIF(Penjualan!$B$2:$B$1001,$A262))</f>
      </c>
      <c r="J262" s="13">
        <f>IF($A262="","",IF($I262&gt;0,"Terjual",IF($G262="Mati","Mati","Aktif")))</f>
      </c>
      <c r="K262" s="17">
        <f>IF($A262="","",IF($I262&gt;0,INDEX(Penjualan!$A$2:$A$1001,MATCH($A262,Penjualan!$B$2:$B$1001,0)),IF($G262="Mati",$H262,"")))</f>
      </c>
      <c r="L262" s="18">
        <f>IF($A262="","",IF($K262="",TODAY()-$B262,$K262-$B262))</f>
      </c>
    </row>
    <row r="263">
      <c r="A263" s="7"/>
      <c r="B263" s="11"/>
      <c r="C263" s="7"/>
      <c r="D263" s="10"/>
      <c r="E263" s="9"/>
      <c r="F263" s="7"/>
      <c r="G263" s="7"/>
      <c r="H263" s="11"/>
      <c r="I263" s="14">
        <f>IF($A263="","",COUNTIF(Penjualan!$B$2:$B$1001,$A263))</f>
      </c>
      <c r="J263" s="13">
        <f>IF($A263="","",IF($I263&gt;0,"Terjual",IF($G263="Mati","Mati","Aktif")))</f>
      </c>
      <c r="K263" s="17">
        <f>IF($A263="","",IF($I263&gt;0,INDEX(Penjualan!$A$2:$A$1001,MATCH($A263,Penjualan!$B$2:$B$1001,0)),IF($G263="Mati",$H263,"")))</f>
      </c>
      <c r="L263" s="18">
        <f>IF($A263="","",IF($K263="",TODAY()-$B263,$K263-$B263))</f>
      </c>
    </row>
    <row r="264">
      <c r="A264" s="7"/>
      <c r="B264" s="11"/>
      <c r="C264" s="7"/>
      <c r="D264" s="10"/>
      <c r="E264" s="9"/>
      <c r="F264" s="7"/>
      <c r="G264" s="7"/>
      <c r="H264" s="11"/>
      <c r="I264" s="14">
        <f>IF($A264="","",COUNTIF(Penjualan!$B$2:$B$1001,$A264))</f>
      </c>
      <c r="J264" s="13">
        <f>IF($A264="","",IF($I264&gt;0,"Terjual",IF($G264="Mati","Mati","Aktif")))</f>
      </c>
      <c r="K264" s="17">
        <f>IF($A264="","",IF($I264&gt;0,INDEX(Penjualan!$A$2:$A$1001,MATCH($A264,Penjualan!$B$2:$B$1001,0)),IF($G264="Mati",$H264,"")))</f>
      </c>
      <c r="L264" s="18">
        <f>IF($A264="","",IF($K264="",TODAY()-$B264,$K264-$B264))</f>
      </c>
    </row>
    <row r="265">
      <c r="A265" s="7"/>
      <c r="B265" s="11"/>
      <c r="C265" s="7"/>
      <c r="D265" s="10"/>
      <c r="E265" s="9"/>
      <c r="F265" s="7"/>
      <c r="G265" s="7"/>
      <c r="H265" s="11"/>
      <c r="I265" s="14">
        <f>IF($A265="","",COUNTIF(Penjualan!$B$2:$B$1001,$A265))</f>
      </c>
      <c r="J265" s="13">
        <f>IF($A265="","",IF($I265&gt;0,"Terjual",IF($G265="Mati","Mati","Aktif")))</f>
      </c>
      <c r="K265" s="17">
        <f>IF($A265="","",IF($I265&gt;0,INDEX(Penjualan!$A$2:$A$1001,MATCH($A265,Penjualan!$B$2:$B$1001,0)),IF($G265="Mati",$H265,"")))</f>
      </c>
      <c r="L265" s="18">
        <f>IF($A265="","",IF($K265="",TODAY()-$B265,$K265-$B265))</f>
      </c>
    </row>
    <row r="266">
      <c r="A266" s="7"/>
      <c r="B266" s="11"/>
      <c r="C266" s="7"/>
      <c r="D266" s="10"/>
      <c r="E266" s="9"/>
      <c r="F266" s="7"/>
      <c r="G266" s="7"/>
      <c r="H266" s="11"/>
      <c r="I266" s="14">
        <f>IF($A266="","",COUNTIF(Penjualan!$B$2:$B$1001,$A266))</f>
      </c>
      <c r="J266" s="13">
        <f>IF($A266="","",IF($I266&gt;0,"Terjual",IF($G266="Mati","Mati","Aktif")))</f>
      </c>
      <c r="K266" s="17">
        <f>IF($A266="","",IF($I266&gt;0,INDEX(Penjualan!$A$2:$A$1001,MATCH($A266,Penjualan!$B$2:$B$1001,0)),IF($G266="Mati",$H266,"")))</f>
      </c>
      <c r="L266" s="18">
        <f>IF($A266="","",IF($K266="",TODAY()-$B266,$K266-$B266))</f>
      </c>
    </row>
    <row r="267">
      <c r="A267" s="7"/>
      <c r="B267" s="11"/>
      <c r="C267" s="7"/>
      <c r="D267" s="10"/>
      <c r="E267" s="9"/>
      <c r="F267" s="7"/>
      <c r="G267" s="7"/>
      <c r="H267" s="11"/>
      <c r="I267" s="14">
        <f>IF($A267="","",COUNTIF(Penjualan!$B$2:$B$1001,$A267))</f>
      </c>
      <c r="J267" s="13">
        <f>IF($A267="","",IF($I267&gt;0,"Terjual",IF($G267="Mati","Mati","Aktif")))</f>
      </c>
      <c r="K267" s="17">
        <f>IF($A267="","",IF($I267&gt;0,INDEX(Penjualan!$A$2:$A$1001,MATCH($A267,Penjualan!$B$2:$B$1001,0)),IF($G267="Mati",$H267,"")))</f>
      </c>
      <c r="L267" s="18">
        <f>IF($A267="","",IF($K267="",TODAY()-$B267,$K267-$B267))</f>
      </c>
    </row>
    <row r="268">
      <c r="A268" s="7"/>
      <c r="B268" s="11"/>
      <c r="C268" s="7"/>
      <c r="D268" s="10"/>
      <c r="E268" s="9"/>
      <c r="F268" s="7"/>
      <c r="G268" s="7"/>
      <c r="H268" s="11"/>
      <c r="I268" s="14">
        <f>IF($A268="","",COUNTIF(Penjualan!$B$2:$B$1001,$A268))</f>
      </c>
      <c r="J268" s="13">
        <f>IF($A268="","",IF($I268&gt;0,"Terjual",IF($G268="Mati","Mati","Aktif")))</f>
      </c>
      <c r="K268" s="17">
        <f>IF($A268="","",IF($I268&gt;0,INDEX(Penjualan!$A$2:$A$1001,MATCH($A268,Penjualan!$B$2:$B$1001,0)),IF($G268="Mati",$H268,"")))</f>
      </c>
      <c r="L268" s="18">
        <f>IF($A268="","",IF($K268="",TODAY()-$B268,$K268-$B268))</f>
      </c>
    </row>
    <row r="269">
      <c r="A269" s="7"/>
      <c r="B269" s="11"/>
      <c r="C269" s="7"/>
      <c r="D269" s="10"/>
      <c r="E269" s="9"/>
      <c r="F269" s="7"/>
      <c r="G269" s="7"/>
      <c r="H269" s="11"/>
      <c r="I269" s="14">
        <f>IF($A269="","",COUNTIF(Penjualan!$B$2:$B$1001,$A269))</f>
      </c>
      <c r="J269" s="13">
        <f>IF($A269="","",IF($I269&gt;0,"Terjual",IF($G269="Mati","Mati","Aktif")))</f>
      </c>
      <c r="K269" s="17">
        <f>IF($A269="","",IF($I269&gt;0,INDEX(Penjualan!$A$2:$A$1001,MATCH($A269,Penjualan!$B$2:$B$1001,0)),IF($G269="Mati",$H269,"")))</f>
      </c>
      <c r="L269" s="18">
        <f>IF($A269="","",IF($K269="",TODAY()-$B269,$K269-$B269))</f>
      </c>
    </row>
    <row r="270">
      <c r="A270" s="7"/>
      <c r="B270" s="11"/>
      <c r="C270" s="7"/>
      <c r="D270" s="10"/>
      <c r="E270" s="9"/>
      <c r="F270" s="7"/>
      <c r="G270" s="7"/>
      <c r="H270" s="11"/>
      <c r="I270" s="14">
        <f>IF($A270="","",COUNTIF(Penjualan!$B$2:$B$1001,$A270))</f>
      </c>
      <c r="J270" s="13">
        <f>IF($A270="","",IF($I270&gt;0,"Terjual",IF($G270="Mati","Mati","Aktif")))</f>
      </c>
      <c r="K270" s="17">
        <f>IF($A270="","",IF($I270&gt;0,INDEX(Penjualan!$A$2:$A$1001,MATCH($A270,Penjualan!$B$2:$B$1001,0)),IF($G270="Mati",$H270,"")))</f>
      </c>
      <c r="L270" s="18">
        <f>IF($A270="","",IF($K270="",TODAY()-$B270,$K270-$B270))</f>
      </c>
    </row>
    <row r="271">
      <c r="A271" s="7"/>
      <c r="B271" s="11"/>
      <c r="C271" s="7"/>
      <c r="D271" s="10"/>
      <c r="E271" s="9"/>
      <c r="F271" s="7"/>
      <c r="G271" s="7"/>
      <c r="H271" s="11"/>
      <c r="I271" s="14">
        <f>IF($A271="","",COUNTIF(Penjualan!$B$2:$B$1001,$A271))</f>
      </c>
      <c r="J271" s="13">
        <f>IF($A271="","",IF($I271&gt;0,"Terjual",IF($G271="Mati","Mati","Aktif")))</f>
      </c>
      <c r="K271" s="17">
        <f>IF($A271="","",IF($I271&gt;0,INDEX(Penjualan!$A$2:$A$1001,MATCH($A271,Penjualan!$B$2:$B$1001,0)),IF($G271="Mati",$H271,"")))</f>
      </c>
      <c r="L271" s="18">
        <f>IF($A271="","",IF($K271="",TODAY()-$B271,$K271-$B271))</f>
      </c>
    </row>
    <row r="272">
      <c r="A272" s="7"/>
      <c r="B272" s="11"/>
      <c r="C272" s="7"/>
      <c r="D272" s="10"/>
      <c r="E272" s="9"/>
      <c r="F272" s="7"/>
      <c r="G272" s="7"/>
      <c r="H272" s="11"/>
      <c r="I272" s="14">
        <f>IF($A272="","",COUNTIF(Penjualan!$B$2:$B$1001,$A272))</f>
      </c>
      <c r="J272" s="13">
        <f>IF($A272="","",IF($I272&gt;0,"Terjual",IF($G272="Mati","Mati","Aktif")))</f>
      </c>
      <c r="K272" s="17">
        <f>IF($A272="","",IF($I272&gt;0,INDEX(Penjualan!$A$2:$A$1001,MATCH($A272,Penjualan!$B$2:$B$1001,0)),IF($G272="Mati",$H272,"")))</f>
      </c>
      <c r="L272" s="18">
        <f>IF($A272="","",IF($K272="",TODAY()-$B272,$K272-$B272))</f>
      </c>
    </row>
    <row r="273">
      <c r="A273" s="7"/>
      <c r="B273" s="11"/>
      <c r="C273" s="7"/>
      <c r="D273" s="10"/>
      <c r="E273" s="9"/>
      <c r="F273" s="7"/>
      <c r="G273" s="7"/>
      <c r="H273" s="11"/>
      <c r="I273" s="14">
        <f>IF($A273="","",COUNTIF(Penjualan!$B$2:$B$1001,$A273))</f>
      </c>
      <c r="J273" s="13">
        <f>IF($A273="","",IF($I273&gt;0,"Terjual",IF($G273="Mati","Mati","Aktif")))</f>
      </c>
      <c r="K273" s="17">
        <f>IF($A273="","",IF($I273&gt;0,INDEX(Penjualan!$A$2:$A$1001,MATCH($A273,Penjualan!$B$2:$B$1001,0)),IF($G273="Mati",$H273,"")))</f>
      </c>
      <c r="L273" s="18">
        <f>IF($A273="","",IF($K273="",TODAY()-$B273,$K273-$B273))</f>
      </c>
    </row>
    <row r="274">
      <c r="A274" s="7"/>
      <c r="B274" s="11"/>
      <c r="C274" s="7"/>
      <c r="D274" s="10"/>
      <c r="E274" s="9"/>
      <c r="F274" s="7"/>
      <c r="G274" s="7"/>
      <c r="H274" s="11"/>
      <c r="I274" s="14">
        <f>IF($A274="","",COUNTIF(Penjualan!$B$2:$B$1001,$A274))</f>
      </c>
      <c r="J274" s="13">
        <f>IF($A274="","",IF($I274&gt;0,"Terjual",IF($G274="Mati","Mati","Aktif")))</f>
      </c>
      <c r="K274" s="17">
        <f>IF($A274="","",IF($I274&gt;0,INDEX(Penjualan!$A$2:$A$1001,MATCH($A274,Penjualan!$B$2:$B$1001,0)),IF($G274="Mati",$H274,"")))</f>
      </c>
      <c r="L274" s="18">
        <f>IF($A274="","",IF($K274="",TODAY()-$B274,$K274-$B274))</f>
      </c>
    </row>
    <row r="275">
      <c r="A275" s="7"/>
      <c r="B275" s="11"/>
      <c r="C275" s="7"/>
      <c r="D275" s="10"/>
      <c r="E275" s="9"/>
      <c r="F275" s="7"/>
      <c r="G275" s="7"/>
      <c r="H275" s="11"/>
      <c r="I275" s="14">
        <f>IF($A275="","",COUNTIF(Penjualan!$B$2:$B$1001,$A275))</f>
      </c>
      <c r="J275" s="13">
        <f>IF($A275="","",IF($I275&gt;0,"Terjual",IF($G275="Mati","Mati","Aktif")))</f>
      </c>
      <c r="K275" s="17">
        <f>IF($A275="","",IF($I275&gt;0,INDEX(Penjualan!$A$2:$A$1001,MATCH($A275,Penjualan!$B$2:$B$1001,0)),IF($G275="Mati",$H275,"")))</f>
      </c>
      <c r="L275" s="18">
        <f>IF($A275="","",IF($K275="",TODAY()-$B275,$K275-$B275))</f>
      </c>
    </row>
    <row r="276">
      <c r="A276" s="7"/>
      <c r="B276" s="11"/>
      <c r="C276" s="7"/>
      <c r="D276" s="10"/>
      <c r="E276" s="9"/>
      <c r="F276" s="7"/>
      <c r="G276" s="7"/>
      <c r="H276" s="11"/>
      <c r="I276" s="14">
        <f>IF($A276="","",COUNTIF(Penjualan!$B$2:$B$1001,$A276))</f>
      </c>
      <c r="J276" s="13">
        <f>IF($A276="","",IF($I276&gt;0,"Terjual",IF($G276="Mati","Mati","Aktif")))</f>
      </c>
      <c r="K276" s="17">
        <f>IF($A276="","",IF($I276&gt;0,INDEX(Penjualan!$A$2:$A$1001,MATCH($A276,Penjualan!$B$2:$B$1001,0)),IF($G276="Mati",$H276,"")))</f>
      </c>
      <c r="L276" s="18">
        <f>IF($A276="","",IF($K276="",TODAY()-$B276,$K276-$B276))</f>
      </c>
    </row>
    <row r="277">
      <c r="A277" s="7"/>
      <c r="B277" s="11"/>
      <c r="C277" s="7"/>
      <c r="D277" s="10"/>
      <c r="E277" s="9"/>
      <c r="F277" s="7"/>
      <c r="G277" s="7"/>
      <c r="H277" s="11"/>
      <c r="I277" s="14">
        <f>IF($A277="","",COUNTIF(Penjualan!$B$2:$B$1001,$A277))</f>
      </c>
      <c r="J277" s="13">
        <f>IF($A277="","",IF($I277&gt;0,"Terjual",IF($G277="Mati","Mati","Aktif")))</f>
      </c>
      <c r="K277" s="17">
        <f>IF($A277="","",IF($I277&gt;0,INDEX(Penjualan!$A$2:$A$1001,MATCH($A277,Penjualan!$B$2:$B$1001,0)),IF($G277="Mati",$H277,"")))</f>
      </c>
      <c r="L277" s="18">
        <f>IF($A277="","",IF($K277="",TODAY()-$B277,$K277-$B277))</f>
      </c>
    </row>
    <row r="278">
      <c r="A278" s="7"/>
      <c r="B278" s="11"/>
      <c r="C278" s="7"/>
      <c r="D278" s="10"/>
      <c r="E278" s="9"/>
      <c r="F278" s="7"/>
      <c r="G278" s="7"/>
      <c r="H278" s="11"/>
      <c r="I278" s="14">
        <f>IF($A278="","",COUNTIF(Penjualan!$B$2:$B$1001,$A278))</f>
      </c>
      <c r="J278" s="13">
        <f>IF($A278="","",IF($I278&gt;0,"Terjual",IF($G278="Mati","Mati","Aktif")))</f>
      </c>
      <c r="K278" s="17">
        <f>IF($A278="","",IF($I278&gt;0,INDEX(Penjualan!$A$2:$A$1001,MATCH($A278,Penjualan!$B$2:$B$1001,0)),IF($G278="Mati",$H278,"")))</f>
      </c>
      <c r="L278" s="18">
        <f>IF($A278="","",IF($K278="",TODAY()-$B278,$K278-$B278))</f>
      </c>
    </row>
    <row r="279">
      <c r="A279" s="7"/>
      <c r="B279" s="11"/>
      <c r="C279" s="7"/>
      <c r="D279" s="10"/>
      <c r="E279" s="9"/>
      <c r="F279" s="7"/>
      <c r="G279" s="7"/>
      <c r="H279" s="11"/>
      <c r="I279" s="14">
        <f>IF($A279="","",COUNTIF(Penjualan!$B$2:$B$1001,$A279))</f>
      </c>
      <c r="J279" s="13">
        <f>IF($A279="","",IF($I279&gt;0,"Terjual",IF($G279="Mati","Mati","Aktif")))</f>
      </c>
      <c r="K279" s="17">
        <f>IF($A279="","",IF($I279&gt;0,INDEX(Penjualan!$A$2:$A$1001,MATCH($A279,Penjualan!$B$2:$B$1001,0)),IF($G279="Mati",$H279,"")))</f>
      </c>
      <c r="L279" s="18">
        <f>IF($A279="","",IF($K279="",TODAY()-$B279,$K279-$B279))</f>
      </c>
    </row>
    <row r="280">
      <c r="A280" s="7"/>
      <c r="B280" s="11"/>
      <c r="C280" s="7"/>
      <c r="D280" s="10"/>
      <c r="E280" s="9"/>
      <c r="F280" s="7"/>
      <c r="G280" s="7"/>
      <c r="H280" s="11"/>
      <c r="I280" s="14">
        <f>IF($A280="","",COUNTIF(Penjualan!$B$2:$B$1001,$A280))</f>
      </c>
      <c r="J280" s="13">
        <f>IF($A280="","",IF($I280&gt;0,"Terjual",IF($G280="Mati","Mati","Aktif")))</f>
      </c>
      <c r="K280" s="17">
        <f>IF($A280="","",IF($I280&gt;0,INDEX(Penjualan!$A$2:$A$1001,MATCH($A280,Penjualan!$B$2:$B$1001,0)),IF($G280="Mati",$H280,"")))</f>
      </c>
      <c r="L280" s="18">
        <f>IF($A280="","",IF($K280="",TODAY()-$B280,$K280-$B280))</f>
      </c>
    </row>
    <row r="281">
      <c r="A281" s="7"/>
      <c r="B281" s="11"/>
      <c r="C281" s="7"/>
      <c r="D281" s="10"/>
      <c r="E281" s="9"/>
      <c r="F281" s="7"/>
      <c r="G281" s="7"/>
      <c r="H281" s="11"/>
      <c r="I281" s="14">
        <f>IF($A281="","",COUNTIF(Penjualan!$B$2:$B$1001,$A281))</f>
      </c>
      <c r="J281" s="13">
        <f>IF($A281="","",IF($I281&gt;0,"Terjual",IF($G281="Mati","Mati","Aktif")))</f>
      </c>
      <c r="K281" s="17">
        <f>IF($A281="","",IF($I281&gt;0,INDEX(Penjualan!$A$2:$A$1001,MATCH($A281,Penjualan!$B$2:$B$1001,0)),IF($G281="Mati",$H281,"")))</f>
      </c>
      <c r="L281" s="18">
        <f>IF($A281="","",IF($K281="",TODAY()-$B281,$K281-$B281))</f>
      </c>
    </row>
    <row r="282">
      <c r="A282" s="7"/>
      <c r="B282" s="11"/>
      <c r="C282" s="7"/>
      <c r="D282" s="10"/>
      <c r="E282" s="9"/>
      <c r="F282" s="7"/>
      <c r="G282" s="7"/>
      <c r="H282" s="11"/>
      <c r="I282" s="14">
        <f>IF($A282="","",COUNTIF(Penjualan!$B$2:$B$1001,$A282))</f>
      </c>
      <c r="J282" s="13">
        <f>IF($A282="","",IF($I282&gt;0,"Terjual",IF($G282="Mati","Mati","Aktif")))</f>
      </c>
      <c r="K282" s="17">
        <f>IF($A282="","",IF($I282&gt;0,INDEX(Penjualan!$A$2:$A$1001,MATCH($A282,Penjualan!$B$2:$B$1001,0)),IF($G282="Mati",$H282,"")))</f>
      </c>
      <c r="L282" s="18">
        <f>IF($A282="","",IF($K282="",TODAY()-$B282,$K282-$B282))</f>
      </c>
    </row>
    <row r="283">
      <c r="A283" s="7"/>
      <c r="B283" s="11"/>
      <c r="C283" s="7"/>
      <c r="D283" s="10"/>
      <c r="E283" s="9"/>
      <c r="F283" s="7"/>
      <c r="G283" s="7"/>
      <c r="H283" s="11"/>
      <c r="I283" s="14">
        <f>IF($A283="","",COUNTIF(Penjualan!$B$2:$B$1001,$A283))</f>
      </c>
      <c r="J283" s="13">
        <f>IF($A283="","",IF($I283&gt;0,"Terjual",IF($G283="Mati","Mati","Aktif")))</f>
      </c>
      <c r="K283" s="17">
        <f>IF($A283="","",IF($I283&gt;0,INDEX(Penjualan!$A$2:$A$1001,MATCH($A283,Penjualan!$B$2:$B$1001,0)),IF($G283="Mati",$H283,"")))</f>
      </c>
      <c r="L283" s="18">
        <f>IF($A283="","",IF($K283="",TODAY()-$B283,$K283-$B283))</f>
      </c>
    </row>
    <row r="284">
      <c r="A284" s="7"/>
      <c r="B284" s="11"/>
      <c r="C284" s="7"/>
      <c r="D284" s="10"/>
      <c r="E284" s="9"/>
      <c r="F284" s="7"/>
      <c r="G284" s="7"/>
      <c r="H284" s="11"/>
      <c r="I284" s="14">
        <f>IF($A284="","",COUNTIF(Penjualan!$B$2:$B$1001,$A284))</f>
      </c>
      <c r="J284" s="13">
        <f>IF($A284="","",IF($I284&gt;0,"Terjual",IF($G284="Mati","Mati","Aktif")))</f>
      </c>
      <c r="K284" s="17">
        <f>IF($A284="","",IF($I284&gt;0,INDEX(Penjualan!$A$2:$A$1001,MATCH($A284,Penjualan!$B$2:$B$1001,0)),IF($G284="Mati",$H284,"")))</f>
      </c>
      <c r="L284" s="18">
        <f>IF($A284="","",IF($K284="",TODAY()-$B284,$K284-$B284))</f>
      </c>
    </row>
    <row r="285">
      <c r="A285" s="7"/>
      <c r="B285" s="11"/>
      <c r="C285" s="7"/>
      <c r="D285" s="10"/>
      <c r="E285" s="9"/>
      <c r="F285" s="7"/>
      <c r="G285" s="7"/>
      <c r="H285" s="11"/>
      <c r="I285" s="14">
        <f>IF($A285="","",COUNTIF(Penjualan!$B$2:$B$1001,$A285))</f>
      </c>
      <c r="J285" s="13">
        <f>IF($A285="","",IF($I285&gt;0,"Terjual",IF($G285="Mati","Mati","Aktif")))</f>
      </c>
      <c r="K285" s="17">
        <f>IF($A285="","",IF($I285&gt;0,INDEX(Penjualan!$A$2:$A$1001,MATCH($A285,Penjualan!$B$2:$B$1001,0)),IF($G285="Mati",$H285,"")))</f>
      </c>
      <c r="L285" s="18">
        <f>IF($A285="","",IF($K285="",TODAY()-$B285,$K285-$B285))</f>
      </c>
    </row>
    <row r="286">
      <c r="A286" s="7"/>
      <c r="B286" s="11"/>
      <c r="C286" s="7"/>
      <c r="D286" s="10"/>
      <c r="E286" s="9"/>
      <c r="F286" s="7"/>
      <c r="G286" s="7"/>
      <c r="H286" s="11"/>
      <c r="I286" s="14">
        <f>IF($A286="","",COUNTIF(Penjualan!$B$2:$B$1001,$A286))</f>
      </c>
      <c r="J286" s="13">
        <f>IF($A286="","",IF($I286&gt;0,"Terjual",IF($G286="Mati","Mati","Aktif")))</f>
      </c>
      <c r="K286" s="17">
        <f>IF($A286="","",IF($I286&gt;0,INDEX(Penjualan!$A$2:$A$1001,MATCH($A286,Penjualan!$B$2:$B$1001,0)),IF($G286="Mati",$H286,"")))</f>
      </c>
      <c r="L286" s="18">
        <f>IF($A286="","",IF($K286="",TODAY()-$B286,$K286-$B286))</f>
      </c>
    </row>
    <row r="287">
      <c r="A287" s="7"/>
      <c r="B287" s="11"/>
      <c r="C287" s="7"/>
      <c r="D287" s="10"/>
      <c r="E287" s="9"/>
      <c r="F287" s="7"/>
      <c r="G287" s="7"/>
      <c r="H287" s="11"/>
      <c r="I287" s="14">
        <f>IF($A287="","",COUNTIF(Penjualan!$B$2:$B$1001,$A287))</f>
      </c>
      <c r="J287" s="13">
        <f>IF($A287="","",IF($I287&gt;0,"Terjual",IF($G287="Mati","Mati","Aktif")))</f>
      </c>
      <c r="K287" s="17">
        <f>IF($A287="","",IF($I287&gt;0,INDEX(Penjualan!$A$2:$A$1001,MATCH($A287,Penjualan!$B$2:$B$1001,0)),IF($G287="Mati",$H287,"")))</f>
      </c>
      <c r="L287" s="18">
        <f>IF($A287="","",IF($K287="",TODAY()-$B287,$K287-$B287))</f>
      </c>
    </row>
    <row r="288">
      <c r="A288" s="7"/>
      <c r="B288" s="11"/>
      <c r="C288" s="7"/>
      <c r="D288" s="10"/>
      <c r="E288" s="9"/>
      <c r="F288" s="7"/>
      <c r="G288" s="7"/>
      <c r="H288" s="11"/>
      <c r="I288" s="14">
        <f>IF($A288="","",COUNTIF(Penjualan!$B$2:$B$1001,$A288))</f>
      </c>
      <c r="J288" s="13">
        <f>IF($A288="","",IF($I288&gt;0,"Terjual",IF($G288="Mati","Mati","Aktif")))</f>
      </c>
      <c r="K288" s="17">
        <f>IF($A288="","",IF($I288&gt;0,INDEX(Penjualan!$A$2:$A$1001,MATCH($A288,Penjualan!$B$2:$B$1001,0)),IF($G288="Mati",$H288,"")))</f>
      </c>
      <c r="L288" s="18">
        <f>IF($A288="","",IF($K288="",TODAY()-$B288,$K288-$B288))</f>
      </c>
    </row>
    <row r="289">
      <c r="A289" s="7"/>
      <c r="B289" s="11"/>
      <c r="C289" s="7"/>
      <c r="D289" s="10"/>
      <c r="E289" s="9"/>
      <c r="F289" s="7"/>
      <c r="G289" s="7"/>
      <c r="H289" s="11"/>
      <c r="I289" s="14">
        <f>IF($A289="","",COUNTIF(Penjualan!$B$2:$B$1001,$A289))</f>
      </c>
      <c r="J289" s="13">
        <f>IF($A289="","",IF($I289&gt;0,"Terjual",IF($G289="Mati","Mati","Aktif")))</f>
      </c>
      <c r="K289" s="17">
        <f>IF($A289="","",IF($I289&gt;0,INDEX(Penjualan!$A$2:$A$1001,MATCH($A289,Penjualan!$B$2:$B$1001,0)),IF($G289="Mati",$H289,"")))</f>
      </c>
      <c r="L289" s="18">
        <f>IF($A289="","",IF($K289="",TODAY()-$B289,$K289-$B289))</f>
      </c>
    </row>
    <row r="290">
      <c r="A290" s="7"/>
      <c r="B290" s="11"/>
      <c r="C290" s="7"/>
      <c r="D290" s="10"/>
      <c r="E290" s="9"/>
      <c r="F290" s="7"/>
      <c r="G290" s="7"/>
      <c r="H290" s="11"/>
      <c r="I290" s="14">
        <f>IF($A290="","",COUNTIF(Penjualan!$B$2:$B$1001,$A290))</f>
      </c>
      <c r="J290" s="13">
        <f>IF($A290="","",IF($I290&gt;0,"Terjual",IF($G290="Mati","Mati","Aktif")))</f>
      </c>
      <c r="K290" s="17">
        <f>IF($A290="","",IF($I290&gt;0,INDEX(Penjualan!$A$2:$A$1001,MATCH($A290,Penjualan!$B$2:$B$1001,0)),IF($G290="Mati",$H290,"")))</f>
      </c>
      <c r="L290" s="18">
        <f>IF($A290="","",IF($K290="",TODAY()-$B290,$K290-$B290))</f>
      </c>
    </row>
    <row r="291">
      <c r="A291" s="7"/>
      <c r="B291" s="11"/>
      <c r="C291" s="7"/>
      <c r="D291" s="10"/>
      <c r="E291" s="9"/>
      <c r="F291" s="7"/>
      <c r="G291" s="7"/>
      <c r="H291" s="11"/>
      <c r="I291" s="14">
        <f>IF($A291="","",COUNTIF(Penjualan!$B$2:$B$1001,$A291))</f>
      </c>
      <c r="J291" s="13">
        <f>IF($A291="","",IF($I291&gt;0,"Terjual",IF($G291="Mati","Mati","Aktif")))</f>
      </c>
      <c r="K291" s="17">
        <f>IF($A291="","",IF($I291&gt;0,INDEX(Penjualan!$A$2:$A$1001,MATCH($A291,Penjualan!$B$2:$B$1001,0)),IF($G291="Mati",$H291,"")))</f>
      </c>
      <c r="L291" s="18">
        <f>IF($A291="","",IF($K291="",TODAY()-$B291,$K291-$B291))</f>
      </c>
    </row>
    <row r="292">
      <c r="A292" s="7"/>
      <c r="B292" s="11"/>
      <c r="C292" s="7"/>
      <c r="D292" s="10"/>
      <c r="E292" s="9"/>
      <c r="F292" s="7"/>
      <c r="G292" s="7"/>
      <c r="H292" s="11"/>
      <c r="I292" s="14">
        <f>IF($A292="","",COUNTIF(Penjualan!$B$2:$B$1001,$A292))</f>
      </c>
      <c r="J292" s="13">
        <f>IF($A292="","",IF($I292&gt;0,"Terjual",IF($G292="Mati","Mati","Aktif")))</f>
      </c>
      <c r="K292" s="17">
        <f>IF($A292="","",IF($I292&gt;0,INDEX(Penjualan!$A$2:$A$1001,MATCH($A292,Penjualan!$B$2:$B$1001,0)),IF($G292="Mati",$H292,"")))</f>
      </c>
      <c r="L292" s="18">
        <f>IF($A292="","",IF($K292="",TODAY()-$B292,$K292-$B292))</f>
      </c>
    </row>
    <row r="293">
      <c r="A293" s="7"/>
      <c r="B293" s="11"/>
      <c r="C293" s="7"/>
      <c r="D293" s="10"/>
      <c r="E293" s="9"/>
      <c r="F293" s="7"/>
      <c r="G293" s="7"/>
      <c r="H293" s="11"/>
      <c r="I293" s="14">
        <f>IF($A293="","",COUNTIF(Penjualan!$B$2:$B$1001,$A293))</f>
      </c>
      <c r="J293" s="13">
        <f>IF($A293="","",IF($I293&gt;0,"Terjual",IF($G293="Mati","Mati","Aktif")))</f>
      </c>
      <c r="K293" s="17">
        <f>IF($A293="","",IF($I293&gt;0,INDEX(Penjualan!$A$2:$A$1001,MATCH($A293,Penjualan!$B$2:$B$1001,0)),IF($G293="Mati",$H293,"")))</f>
      </c>
      <c r="L293" s="18">
        <f>IF($A293="","",IF($K293="",TODAY()-$B293,$K293-$B293))</f>
      </c>
    </row>
    <row r="294">
      <c r="A294" s="7"/>
      <c r="B294" s="11"/>
      <c r="C294" s="7"/>
      <c r="D294" s="10"/>
      <c r="E294" s="9"/>
      <c r="F294" s="7"/>
      <c r="G294" s="7"/>
      <c r="H294" s="11"/>
      <c r="I294" s="14">
        <f>IF($A294="","",COUNTIF(Penjualan!$B$2:$B$1001,$A294))</f>
      </c>
      <c r="J294" s="13">
        <f>IF($A294="","",IF($I294&gt;0,"Terjual",IF($G294="Mati","Mati","Aktif")))</f>
      </c>
      <c r="K294" s="17">
        <f>IF($A294="","",IF($I294&gt;0,INDEX(Penjualan!$A$2:$A$1001,MATCH($A294,Penjualan!$B$2:$B$1001,0)),IF($G294="Mati",$H294,"")))</f>
      </c>
      <c r="L294" s="18">
        <f>IF($A294="","",IF($K294="",TODAY()-$B294,$K294-$B294))</f>
      </c>
    </row>
    <row r="295">
      <c r="A295" s="7"/>
      <c r="B295" s="11"/>
      <c r="C295" s="7"/>
      <c r="D295" s="10"/>
      <c r="E295" s="9"/>
      <c r="F295" s="7"/>
      <c r="G295" s="7"/>
      <c r="H295" s="11"/>
      <c r="I295" s="14">
        <f>IF($A295="","",COUNTIF(Penjualan!$B$2:$B$1001,$A295))</f>
      </c>
      <c r="J295" s="13">
        <f>IF($A295="","",IF($I295&gt;0,"Terjual",IF($G295="Mati","Mati","Aktif")))</f>
      </c>
      <c r="K295" s="17">
        <f>IF($A295="","",IF($I295&gt;0,INDEX(Penjualan!$A$2:$A$1001,MATCH($A295,Penjualan!$B$2:$B$1001,0)),IF($G295="Mati",$H295,"")))</f>
      </c>
      <c r="L295" s="18">
        <f>IF($A295="","",IF($K295="",TODAY()-$B295,$K295-$B295))</f>
      </c>
    </row>
    <row r="296">
      <c r="A296" s="7"/>
      <c r="B296" s="11"/>
      <c r="C296" s="7"/>
      <c r="D296" s="10"/>
      <c r="E296" s="9"/>
      <c r="F296" s="7"/>
      <c r="G296" s="7"/>
      <c r="H296" s="11"/>
      <c r="I296" s="14">
        <f>IF($A296="","",COUNTIF(Penjualan!$B$2:$B$1001,$A296))</f>
      </c>
      <c r="J296" s="13">
        <f>IF($A296="","",IF($I296&gt;0,"Terjual",IF($G296="Mati","Mati","Aktif")))</f>
      </c>
      <c r="K296" s="17">
        <f>IF($A296="","",IF($I296&gt;0,INDEX(Penjualan!$A$2:$A$1001,MATCH($A296,Penjualan!$B$2:$B$1001,0)),IF($G296="Mati",$H296,"")))</f>
      </c>
      <c r="L296" s="18">
        <f>IF($A296="","",IF($K296="",TODAY()-$B296,$K296-$B296))</f>
      </c>
    </row>
    <row r="297">
      <c r="A297" s="7"/>
      <c r="B297" s="11"/>
      <c r="C297" s="7"/>
      <c r="D297" s="10"/>
      <c r="E297" s="9"/>
      <c r="F297" s="7"/>
      <c r="G297" s="7"/>
      <c r="H297" s="11"/>
      <c r="I297" s="14">
        <f>IF($A297="","",COUNTIF(Penjualan!$B$2:$B$1001,$A297))</f>
      </c>
      <c r="J297" s="13">
        <f>IF($A297="","",IF($I297&gt;0,"Terjual",IF($G297="Mati","Mati","Aktif")))</f>
      </c>
      <c r="K297" s="17">
        <f>IF($A297="","",IF($I297&gt;0,INDEX(Penjualan!$A$2:$A$1001,MATCH($A297,Penjualan!$B$2:$B$1001,0)),IF($G297="Mati",$H297,"")))</f>
      </c>
      <c r="L297" s="18">
        <f>IF($A297="","",IF($K297="",TODAY()-$B297,$K297-$B297))</f>
      </c>
    </row>
    <row r="298">
      <c r="A298" s="7"/>
      <c r="B298" s="11"/>
      <c r="C298" s="7"/>
      <c r="D298" s="10"/>
      <c r="E298" s="9"/>
      <c r="F298" s="7"/>
      <c r="G298" s="7"/>
      <c r="H298" s="11"/>
      <c r="I298" s="14">
        <f>IF($A298="","",COUNTIF(Penjualan!$B$2:$B$1001,$A298))</f>
      </c>
      <c r="J298" s="13">
        <f>IF($A298="","",IF($I298&gt;0,"Terjual",IF($G298="Mati","Mati","Aktif")))</f>
      </c>
      <c r="K298" s="17">
        <f>IF($A298="","",IF($I298&gt;0,INDEX(Penjualan!$A$2:$A$1001,MATCH($A298,Penjualan!$B$2:$B$1001,0)),IF($G298="Mati",$H298,"")))</f>
      </c>
      <c r="L298" s="18">
        <f>IF($A298="","",IF($K298="",TODAY()-$B298,$K298-$B298))</f>
      </c>
    </row>
    <row r="299">
      <c r="A299" s="7"/>
      <c r="B299" s="11"/>
      <c r="C299" s="7"/>
      <c r="D299" s="10"/>
      <c r="E299" s="9"/>
      <c r="F299" s="7"/>
      <c r="G299" s="7"/>
      <c r="H299" s="11"/>
      <c r="I299" s="14">
        <f>IF($A299="","",COUNTIF(Penjualan!$B$2:$B$1001,$A299))</f>
      </c>
      <c r="J299" s="13">
        <f>IF($A299="","",IF($I299&gt;0,"Terjual",IF($G299="Mati","Mati","Aktif")))</f>
      </c>
      <c r="K299" s="17">
        <f>IF($A299="","",IF($I299&gt;0,INDEX(Penjualan!$A$2:$A$1001,MATCH($A299,Penjualan!$B$2:$B$1001,0)),IF($G299="Mati",$H299,"")))</f>
      </c>
      <c r="L299" s="18">
        <f>IF($A299="","",IF($K299="",TODAY()-$B299,$K299-$B299))</f>
      </c>
    </row>
    <row r="300">
      <c r="A300" s="7"/>
      <c r="B300" s="11"/>
      <c r="C300" s="7"/>
      <c r="D300" s="10"/>
      <c r="E300" s="9"/>
      <c r="F300" s="7"/>
      <c r="G300" s="7"/>
      <c r="H300" s="11"/>
      <c r="I300" s="14">
        <f>IF($A300="","",COUNTIF(Penjualan!$B$2:$B$1001,$A300))</f>
      </c>
      <c r="J300" s="13">
        <f>IF($A300="","",IF($I300&gt;0,"Terjual",IF($G300="Mati","Mati","Aktif")))</f>
      </c>
      <c r="K300" s="17">
        <f>IF($A300="","",IF($I300&gt;0,INDEX(Penjualan!$A$2:$A$1001,MATCH($A300,Penjualan!$B$2:$B$1001,0)),IF($G300="Mati",$H300,"")))</f>
      </c>
      <c r="L300" s="18">
        <f>IF($A300="","",IF($K300="",TODAY()-$B300,$K300-$B300))</f>
      </c>
    </row>
    <row r="301">
      <c r="A301" s="7"/>
      <c r="B301" s="11"/>
      <c r="C301" s="7"/>
      <c r="D301" s="10"/>
      <c r="E301" s="9"/>
      <c r="F301" s="7"/>
      <c r="G301" s="7"/>
      <c r="H301" s="11"/>
      <c r="I301" s="14">
        <f>IF($A301="","",COUNTIF(Penjualan!$B$2:$B$1001,$A301))</f>
      </c>
      <c r="J301" s="13">
        <f>IF($A301="","",IF($I301&gt;0,"Terjual",IF($G301="Mati","Mati","Aktif")))</f>
      </c>
      <c r="K301" s="17">
        <f>IF($A301="","",IF($I301&gt;0,INDEX(Penjualan!$A$2:$A$1001,MATCH($A301,Penjualan!$B$2:$B$1001,0)),IF($G301="Mati",$H301,"")))</f>
      </c>
      <c r="L301" s="18">
        <f>IF($A301="","",IF($K301="",TODAY()-$B301,$K301-$B301))</f>
      </c>
    </row>
    <row r="302">
      <c r="A302" s="7"/>
      <c r="B302" s="11"/>
      <c r="C302" s="7"/>
      <c r="D302" s="10"/>
      <c r="E302" s="9"/>
      <c r="F302" s="7"/>
      <c r="G302" s="7"/>
      <c r="H302" s="11"/>
      <c r="I302" s="14">
        <f>IF($A302="","",COUNTIF(Penjualan!$B$2:$B$1001,$A302))</f>
      </c>
      <c r="J302" s="13">
        <f>IF($A302="","",IF($I302&gt;0,"Terjual",IF($G302="Mati","Mati","Aktif")))</f>
      </c>
      <c r="K302" s="17">
        <f>IF($A302="","",IF($I302&gt;0,INDEX(Penjualan!$A$2:$A$1001,MATCH($A302,Penjualan!$B$2:$B$1001,0)),IF($G302="Mati",$H302,"")))</f>
      </c>
      <c r="L302" s="18">
        <f>IF($A302="","",IF($K302="",TODAY()-$B302,$K302-$B302))</f>
      </c>
    </row>
    <row r="303">
      <c r="A303" s="7"/>
      <c r="B303" s="11"/>
      <c r="C303" s="7"/>
      <c r="D303" s="10"/>
      <c r="E303" s="9"/>
      <c r="F303" s="7"/>
      <c r="G303" s="7"/>
      <c r="H303" s="11"/>
      <c r="I303" s="14">
        <f>IF($A303="","",COUNTIF(Penjualan!$B$2:$B$1001,$A303))</f>
      </c>
      <c r="J303" s="13">
        <f>IF($A303="","",IF($I303&gt;0,"Terjual",IF($G303="Mati","Mati","Aktif")))</f>
      </c>
      <c r="K303" s="17">
        <f>IF($A303="","",IF($I303&gt;0,INDEX(Penjualan!$A$2:$A$1001,MATCH($A303,Penjualan!$B$2:$B$1001,0)),IF($G303="Mati",$H303,"")))</f>
      </c>
      <c r="L303" s="18">
        <f>IF($A303="","",IF($K303="",TODAY()-$B303,$K303-$B303))</f>
      </c>
    </row>
    <row r="304">
      <c r="A304" s="7"/>
      <c r="B304" s="11"/>
      <c r="C304" s="7"/>
      <c r="D304" s="10"/>
      <c r="E304" s="9"/>
      <c r="F304" s="7"/>
      <c r="G304" s="7"/>
      <c r="H304" s="11"/>
      <c r="I304" s="14">
        <f>IF($A304="","",COUNTIF(Penjualan!$B$2:$B$1001,$A304))</f>
      </c>
      <c r="J304" s="13">
        <f>IF($A304="","",IF($I304&gt;0,"Terjual",IF($G304="Mati","Mati","Aktif")))</f>
      </c>
      <c r="K304" s="17">
        <f>IF($A304="","",IF($I304&gt;0,INDEX(Penjualan!$A$2:$A$1001,MATCH($A304,Penjualan!$B$2:$B$1001,0)),IF($G304="Mati",$H304,"")))</f>
      </c>
      <c r="L304" s="18">
        <f>IF($A304="","",IF($K304="",TODAY()-$B304,$K304-$B304))</f>
      </c>
    </row>
    <row r="305">
      <c r="A305" s="7"/>
      <c r="B305" s="11"/>
      <c r="C305" s="7"/>
      <c r="D305" s="10"/>
      <c r="E305" s="9"/>
      <c r="F305" s="7"/>
      <c r="G305" s="7"/>
      <c r="H305" s="11"/>
      <c r="I305" s="14">
        <f>IF($A305="","",COUNTIF(Penjualan!$B$2:$B$1001,$A305))</f>
      </c>
      <c r="J305" s="13">
        <f>IF($A305="","",IF($I305&gt;0,"Terjual",IF($G305="Mati","Mati","Aktif")))</f>
      </c>
      <c r="K305" s="17">
        <f>IF($A305="","",IF($I305&gt;0,INDEX(Penjualan!$A$2:$A$1001,MATCH($A305,Penjualan!$B$2:$B$1001,0)),IF($G305="Mati",$H305,"")))</f>
      </c>
      <c r="L305" s="18">
        <f>IF($A305="","",IF($K305="",TODAY()-$B305,$K305-$B305))</f>
      </c>
    </row>
    <row r="306">
      <c r="A306" s="7"/>
      <c r="B306" s="11"/>
      <c r="C306" s="7"/>
      <c r="D306" s="10"/>
      <c r="E306" s="9"/>
      <c r="F306" s="7"/>
      <c r="G306" s="7"/>
      <c r="H306" s="11"/>
      <c r="I306" s="14">
        <f>IF($A306="","",COUNTIF(Penjualan!$B$2:$B$1001,$A306))</f>
      </c>
      <c r="J306" s="13">
        <f>IF($A306="","",IF($I306&gt;0,"Terjual",IF($G306="Mati","Mati","Aktif")))</f>
      </c>
      <c r="K306" s="17">
        <f>IF($A306="","",IF($I306&gt;0,INDEX(Penjualan!$A$2:$A$1001,MATCH($A306,Penjualan!$B$2:$B$1001,0)),IF($G306="Mati",$H306,"")))</f>
      </c>
      <c r="L306" s="18">
        <f>IF($A306="","",IF($K306="",TODAY()-$B306,$K306-$B306))</f>
      </c>
    </row>
    <row r="307">
      <c r="A307" s="7"/>
      <c r="B307" s="11"/>
      <c r="C307" s="7"/>
      <c r="D307" s="10"/>
      <c r="E307" s="9"/>
      <c r="F307" s="7"/>
      <c r="G307" s="7"/>
      <c r="H307" s="11"/>
      <c r="I307" s="14">
        <f>IF($A307="","",COUNTIF(Penjualan!$B$2:$B$1001,$A307))</f>
      </c>
      <c r="J307" s="13">
        <f>IF($A307="","",IF($I307&gt;0,"Terjual",IF($G307="Mati","Mati","Aktif")))</f>
      </c>
      <c r="K307" s="17">
        <f>IF($A307="","",IF($I307&gt;0,INDEX(Penjualan!$A$2:$A$1001,MATCH($A307,Penjualan!$B$2:$B$1001,0)),IF($G307="Mati",$H307,"")))</f>
      </c>
      <c r="L307" s="18">
        <f>IF($A307="","",IF($K307="",TODAY()-$B307,$K307-$B307))</f>
      </c>
    </row>
    <row r="308">
      <c r="A308" s="7"/>
      <c r="B308" s="11"/>
      <c r="C308" s="7"/>
      <c r="D308" s="10"/>
      <c r="E308" s="9"/>
      <c r="F308" s="7"/>
      <c r="G308" s="7"/>
      <c r="H308" s="11"/>
      <c r="I308" s="14">
        <f>IF($A308="","",COUNTIF(Penjualan!$B$2:$B$1001,$A308))</f>
      </c>
      <c r="J308" s="13">
        <f>IF($A308="","",IF($I308&gt;0,"Terjual",IF($G308="Mati","Mati","Aktif")))</f>
      </c>
      <c r="K308" s="17">
        <f>IF($A308="","",IF($I308&gt;0,INDEX(Penjualan!$A$2:$A$1001,MATCH($A308,Penjualan!$B$2:$B$1001,0)),IF($G308="Mati",$H308,"")))</f>
      </c>
      <c r="L308" s="18">
        <f>IF($A308="","",IF($K308="",TODAY()-$B308,$K308-$B308))</f>
      </c>
    </row>
    <row r="309">
      <c r="A309" s="7"/>
      <c r="B309" s="11"/>
      <c r="C309" s="7"/>
      <c r="D309" s="10"/>
      <c r="E309" s="9"/>
      <c r="F309" s="7"/>
      <c r="G309" s="7"/>
      <c r="H309" s="11"/>
      <c r="I309" s="14">
        <f>IF($A309="","",COUNTIF(Penjualan!$B$2:$B$1001,$A309))</f>
      </c>
      <c r="J309" s="13">
        <f>IF($A309="","",IF($I309&gt;0,"Terjual",IF($G309="Mati","Mati","Aktif")))</f>
      </c>
      <c r="K309" s="17">
        <f>IF($A309="","",IF($I309&gt;0,INDEX(Penjualan!$A$2:$A$1001,MATCH($A309,Penjualan!$B$2:$B$1001,0)),IF($G309="Mati",$H309,"")))</f>
      </c>
      <c r="L309" s="18">
        <f>IF($A309="","",IF($K309="",TODAY()-$B309,$K309-$B309))</f>
      </c>
    </row>
    <row r="310">
      <c r="A310" s="7"/>
      <c r="B310" s="11"/>
      <c r="C310" s="7"/>
      <c r="D310" s="10"/>
      <c r="E310" s="9"/>
      <c r="F310" s="7"/>
      <c r="G310" s="7"/>
      <c r="H310" s="11"/>
      <c r="I310" s="14">
        <f>IF($A310="","",COUNTIF(Penjualan!$B$2:$B$1001,$A310))</f>
      </c>
      <c r="J310" s="13">
        <f>IF($A310="","",IF($I310&gt;0,"Terjual",IF($G310="Mati","Mati","Aktif")))</f>
      </c>
      <c r="K310" s="17">
        <f>IF($A310="","",IF($I310&gt;0,INDEX(Penjualan!$A$2:$A$1001,MATCH($A310,Penjualan!$B$2:$B$1001,0)),IF($G310="Mati",$H310,"")))</f>
      </c>
      <c r="L310" s="18">
        <f>IF($A310="","",IF($K310="",TODAY()-$B310,$K310-$B310))</f>
      </c>
    </row>
    <row r="311">
      <c r="A311" s="7"/>
      <c r="B311" s="11"/>
      <c r="C311" s="7"/>
      <c r="D311" s="10"/>
      <c r="E311" s="9"/>
      <c r="F311" s="7"/>
      <c r="G311" s="7"/>
      <c r="H311" s="11"/>
      <c r="I311" s="14">
        <f>IF($A311="","",COUNTIF(Penjualan!$B$2:$B$1001,$A311))</f>
      </c>
      <c r="J311" s="13">
        <f>IF($A311="","",IF($I311&gt;0,"Terjual",IF($G311="Mati","Mati","Aktif")))</f>
      </c>
      <c r="K311" s="17">
        <f>IF($A311="","",IF($I311&gt;0,INDEX(Penjualan!$A$2:$A$1001,MATCH($A311,Penjualan!$B$2:$B$1001,0)),IF($G311="Mati",$H311,"")))</f>
      </c>
      <c r="L311" s="18">
        <f>IF($A311="","",IF($K311="",TODAY()-$B311,$K311-$B311))</f>
      </c>
    </row>
    <row r="312">
      <c r="A312" s="7"/>
      <c r="B312" s="11"/>
      <c r="C312" s="7"/>
      <c r="D312" s="10"/>
      <c r="E312" s="9"/>
      <c r="F312" s="7"/>
      <c r="G312" s="7"/>
      <c r="H312" s="11"/>
      <c r="I312" s="14">
        <f>IF($A312="","",COUNTIF(Penjualan!$B$2:$B$1001,$A312))</f>
      </c>
      <c r="J312" s="13">
        <f>IF($A312="","",IF($I312&gt;0,"Terjual",IF($G312="Mati","Mati","Aktif")))</f>
      </c>
      <c r="K312" s="17">
        <f>IF($A312="","",IF($I312&gt;0,INDEX(Penjualan!$A$2:$A$1001,MATCH($A312,Penjualan!$B$2:$B$1001,0)),IF($G312="Mati",$H312,"")))</f>
      </c>
      <c r="L312" s="18">
        <f>IF($A312="","",IF($K312="",TODAY()-$B312,$K312-$B312))</f>
      </c>
    </row>
    <row r="313">
      <c r="A313" s="7"/>
      <c r="B313" s="11"/>
      <c r="C313" s="7"/>
      <c r="D313" s="10"/>
      <c r="E313" s="9"/>
      <c r="F313" s="7"/>
      <c r="G313" s="7"/>
      <c r="H313" s="11"/>
      <c r="I313" s="14">
        <f>IF($A313="","",COUNTIF(Penjualan!$B$2:$B$1001,$A313))</f>
      </c>
      <c r="J313" s="13">
        <f>IF($A313="","",IF($I313&gt;0,"Terjual",IF($G313="Mati","Mati","Aktif")))</f>
      </c>
      <c r="K313" s="17">
        <f>IF($A313="","",IF($I313&gt;0,INDEX(Penjualan!$A$2:$A$1001,MATCH($A313,Penjualan!$B$2:$B$1001,0)),IF($G313="Mati",$H313,"")))</f>
      </c>
      <c r="L313" s="18">
        <f>IF($A313="","",IF($K313="",TODAY()-$B313,$K313-$B313))</f>
      </c>
    </row>
    <row r="314">
      <c r="A314" s="7"/>
      <c r="B314" s="11"/>
      <c r="C314" s="7"/>
      <c r="D314" s="10"/>
      <c r="E314" s="9"/>
      <c r="F314" s="7"/>
      <c r="G314" s="7"/>
      <c r="H314" s="11"/>
      <c r="I314" s="14">
        <f>IF($A314="","",COUNTIF(Penjualan!$B$2:$B$1001,$A314))</f>
      </c>
      <c r="J314" s="13">
        <f>IF($A314="","",IF($I314&gt;0,"Terjual",IF($G314="Mati","Mati","Aktif")))</f>
      </c>
      <c r="K314" s="17">
        <f>IF($A314="","",IF($I314&gt;0,INDEX(Penjualan!$A$2:$A$1001,MATCH($A314,Penjualan!$B$2:$B$1001,0)),IF($G314="Mati",$H314,"")))</f>
      </c>
      <c r="L314" s="18">
        <f>IF($A314="","",IF($K314="",TODAY()-$B314,$K314-$B314))</f>
      </c>
    </row>
    <row r="315">
      <c r="A315" s="7"/>
      <c r="B315" s="11"/>
      <c r="C315" s="7"/>
      <c r="D315" s="10"/>
      <c r="E315" s="9"/>
      <c r="F315" s="7"/>
      <c r="G315" s="7"/>
      <c r="H315" s="11"/>
      <c r="I315" s="14">
        <f>IF($A315="","",COUNTIF(Penjualan!$B$2:$B$1001,$A315))</f>
      </c>
      <c r="J315" s="13">
        <f>IF($A315="","",IF($I315&gt;0,"Terjual",IF($G315="Mati","Mati","Aktif")))</f>
      </c>
      <c r="K315" s="17">
        <f>IF($A315="","",IF($I315&gt;0,INDEX(Penjualan!$A$2:$A$1001,MATCH($A315,Penjualan!$B$2:$B$1001,0)),IF($G315="Mati",$H315,"")))</f>
      </c>
      <c r="L315" s="18">
        <f>IF($A315="","",IF($K315="",TODAY()-$B315,$K315-$B315))</f>
      </c>
    </row>
    <row r="316">
      <c r="A316" s="7"/>
      <c r="B316" s="11"/>
      <c r="C316" s="7"/>
      <c r="D316" s="10"/>
      <c r="E316" s="9"/>
      <c r="F316" s="7"/>
      <c r="G316" s="7"/>
      <c r="H316" s="11"/>
      <c r="I316" s="14">
        <f>IF($A316="","",COUNTIF(Penjualan!$B$2:$B$1001,$A316))</f>
      </c>
      <c r="J316" s="13">
        <f>IF($A316="","",IF($I316&gt;0,"Terjual",IF($G316="Mati","Mati","Aktif")))</f>
      </c>
      <c r="K316" s="17">
        <f>IF($A316="","",IF($I316&gt;0,INDEX(Penjualan!$A$2:$A$1001,MATCH($A316,Penjualan!$B$2:$B$1001,0)),IF($G316="Mati",$H316,"")))</f>
      </c>
      <c r="L316" s="18">
        <f>IF($A316="","",IF($K316="",TODAY()-$B316,$K316-$B316))</f>
      </c>
    </row>
    <row r="317">
      <c r="A317" s="7"/>
      <c r="B317" s="11"/>
      <c r="C317" s="7"/>
      <c r="D317" s="10"/>
      <c r="E317" s="9"/>
      <c r="F317" s="7"/>
      <c r="G317" s="7"/>
      <c r="H317" s="11"/>
      <c r="I317" s="14">
        <f>IF($A317="","",COUNTIF(Penjualan!$B$2:$B$1001,$A317))</f>
      </c>
      <c r="J317" s="13">
        <f>IF($A317="","",IF($I317&gt;0,"Terjual",IF($G317="Mati","Mati","Aktif")))</f>
      </c>
      <c r="K317" s="17">
        <f>IF($A317="","",IF($I317&gt;0,INDEX(Penjualan!$A$2:$A$1001,MATCH($A317,Penjualan!$B$2:$B$1001,0)),IF($G317="Mati",$H317,"")))</f>
      </c>
      <c r="L317" s="18">
        <f>IF($A317="","",IF($K317="",TODAY()-$B317,$K317-$B317))</f>
      </c>
    </row>
    <row r="318">
      <c r="A318" s="7"/>
      <c r="B318" s="11"/>
      <c r="C318" s="7"/>
      <c r="D318" s="10"/>
      <c r="E318" s="9"/>
      <c r="F318" s="7"/>
      <c r="G318" s="7"/>
      <c r="H318" s="11"/>
      <c r="I318" s="14">
        <f>IF($A318="","",COUNTIF(Penjualan!$B$2:$B$1001,$A318))</f>
      </c>
      <c r="J318" s="13">
        <f>IF($A318="","",IF($I318&gt;0,"Terjual",IF($G318="Mati","Mati","Aktif")))</f>
      </c>
      <c r="K318" s="17">
        <f>IF($A318="","",IF($I318&gt;0,INDEX(Penjualan!$A$2:$A$1001,MATCH($A318,Penjualan!$B$2:$B$1001,0)),IF($G318="Mati",$H318,"")))</f>
      </c>
      <c r="L318" s="18">
        <f>IF($A318="","",IF($K318="",TODAY()-$B318,$K318-$B318))</f>
      </c>
    </row>
    <row r="319">
      <c r="A319" s="7"/>
      <c r="B319" s="11"/>
      <c r="C319" s="7"/>
      <c r="D319" s="10"/>
      <c r="E319" s="9"/>
      <c r="F319" s="7"/>
      <c r="G319" s="7"/>
      <c r="H319" s="11"/>
      <c r="I319" s="14">
        <f>IF($A319="","",COUNTIF(Penjualan!$B$2:$B$1001,$A319))</f>
      </c>
      <c r="J319" s="13">
        <f>IF($A319="","",IF($I319&gt;0,"Terjual",IF($G319="Mati","Mati","Aktif")))</f>
      </c>
      <c r="K319" s="17">
        <f>IF($A319="","",IF($I319&gt;0,INDEX(Penjualan!$A$2:$A$1001,MATCH($A319,Penjualan!$B$2:$B$1001,0)),IF($G319="Mati",$H319,"")))</f>
      </c>
      <c r="L319" s="18">
        <f>IF($A319="","",IF($K319="",TODAY()-$B319,$K319-$B319))</f>
      </c>
    </row>
    <row r="320">
      <c r="A320" s="7"/>
      <c r="B320" s="11"/>
      <c r="C320" s="7"/>
      <c r="D320" s="10"/>
      <c r="E320" s="9"/>
      <c r="F320" s="7"/>
      <c r="G320" s="7"/>
      <c r="H320" s="11"/>
      <c r="I320" s="14">
        <f>IF($A320="","",COUNTIF(Penjualan!$B$2:$B$1001,$A320))</f>
      </c>
      <c r="J320" s="13">
        <f>IF($A320="","",IF($I320&gt;0,"Terjual",IF($G320="Mati","Mati","Aktif")))</f>
      </c>
      <c r="K320" s="17">
        <f>IF($A320="","",IF($I320&gt;0,INDEX(Penjualan!$A$2:$A$1001,MATCH($A320,Penjualan!$B$2:$B$1001,0)),IF($G320="Mati",$H320,"")))</f>
      </c>
      <c r="L320" s="18">
        <f>IF($A320="","",IF($K320="",TODAY()-$B320,$K320-$B320))</f>
      </c>
    </row>
    <row r="321">
      <c r="A321" s="7"/>
      <c r="B321" s="11"/>
      <c r="C321" s="7"/>
      <c r="D321" s="10"/>
      <c r="E321" s="9"/>
      <c r="F321" s="7"/>
      <c r="G321" s="7"/>
      <c r="H321" s="11"/>
      <c r="I321" s="14">
        <f>IF($A321="","",COUNTIF(Penjualan!$B$2:$B$1001,$A321))</f>
      </c>
      <c r="J321" s="13">
        <f>IF($A321="","",IF($I321&gt;0,"Terjual",IF($G321="Mati","Mati","Aktif")))</f>
      </c>
      <c r="K321" s="17">
        <f>IF($A321="","",IF($I321&gt;0,INDEX(Penjualan!$A$2:$A$1001,MATCH($A321,Penjualan!$B$2:$B$1001,0)),IF($G321="Mati",$H321,"")))</f>
      </c>
      <c r="L321" s="18">
        <f>IF($A321="","",IF($K321="",TODAY()-$B321,$K321-$B321))</f>
      </c>
    </row>
    <row r="322">
      <c r="A322" s="7"/>
      <c r="B322" s="11"/>
      <c r="C322" s="7"/>
      <c r="D322" s="10"/>
      <c r="E322" s="9"/>
      <c r="F322" s="7"/>
      <c r="G322" s="7"/>
      <c r="H322" s="11"/>
      <c r="I322" s="14">
        <f>IF($A322="","",COUNTIF(Penjualan!$B$2:$B$1001,$A322))</f>
      </c>
      <c r="J322" s="13">
        <f>IF($A322="","",IF($I322&gt;0,"Terjual",IF($G322="Mati","Mati","Aktif")))</f>
      </c>
      <c r="K322" s="17">
        <f>IF($A322="","",IF($I322&gt;0,INDEX(Penjualan!$A$2:$A$1001,MATCH($A322,Penjualan!$B$2:$B$1001,0)),IF($G322="Mati",$H322,"")))</f>
      </c>
      <c r="L322" s="18">
        <f>IF($A322="","",IF($K322="",TODAY()-$B322,$K322-$B322))</f>
      </c>
    </row>
    <row r="323">
      <c r="A323" s="7"/>
      <c r="B323" s="11"/>
      <c r="C323" s="7"/>
      <c r="D323" s="10"/>
      <c r="E323" s="9"/>
      <c r="F323" s="7"/>
      <c r="G323" s="7"/>
      <c r="H323" s="11"/>
      <c r="I323" s="14">
        <f>IF($A323="","",COUNTIF(Penjualan!$B$2:$B$1001,$A323))</f>
      </c>
      <c r="J323" s="13">
        <f>IF($A323="","",IF($I323&gt;0,"Terjual",IF($G323="Mati","Mati","Aktif")))</f>
      </c>
      <c r="K323" s="17">
        <f>IF($A323="","",IF($I323&gt;0,INDEX(Penjualan!$A$2:$A$1001,MATCH($A323,Penjualan!$B$2:$B$1001,0)),IF($G323="Mati",$H323,"")))</f>
      </c>
      <c r="L323" s="18">
        <f>IF($A323="","",IF($K323="",TODAY()-$B323,$K323-$B323))</f>
      </c>
    </row>
    <row r="324">
      <c r="A324" s="7"/>
      <c r="B324" s="11"/>
      <c r="C324" s="7"/>
      <c r="D324" s="10"/>
      <c r="E324" s="9"/>
      <c r="F324" s="7"/>
      <c r="G324" s="7"/>
      <c r="H324" s="11"/>
      <c r="I324" s="14">
        <f>IF($A324="","",COUNTIF(Penjualan!$B$2:$B$1001,$A324))</f>
      </c>
      <c r="J324" s="13">
        <f>IF($A324="","",IF($I324&gt;0,"Terjual",IF($G324="Mati","Mati","Aktif")))</f>
      </c>
      <c r="K324" s="17">
        <f>IF($A324="","",IF($I324&gt;0,INDEX(Penjualan!$A$2:$A$1001,MATCH($A324,Penjualan!$B$2:$B$1001,0)),IF($G324="Mati",$H324,"")))</f>
      </c>
      <c r="L324" s="18">
        <f>IF($A324="","",IF($K324="",TODAY()-$B324,$K324-$B324))</f>
      </c>
    </row>
    <row r="325">
      <c r="A325" s="7"/>
      <c r="B325" s="11"/>
      <c r="C325" s="7"/>
      <c r="D325" s="10"/>
      <c r="E325" s="9"/>
      <c r="F325" s="7"/>
      <c r="G325" s="7"/>
      <c r="H325" s="11"/>
      <c r="I325" s="14">
        <f>IF($A325="","",COUNTIF(Penjualan!$B$2:$B$1001,$A325))</f>
      </c>
      <c r="J325" s="13">
        <f>IF($A325="","",IF($I325&gt;0,"Terjual",IF($G325="Mati","Mati","Aktif")))</f>
      </c>
      <c r="K325" s="17">
        <f>IF($A325="","",IF($I325&gt;0,INDEX(Penjualan!$A$2:$A$1001,MATCH($A325,Penjualan!$B$2:$B$1001,0)),IF($G325="Mati",$H325,"")))</f>
      </c>
      <c r="L325" s="18">
        <f>IF($A325="","",IF($K325="",TODAY()-$B325,$K325-$B325))</f>
      </c>
    </row>
    <row r="326">
      <c r="A326" s="7"/>
      <c r="B326" s="11"/>
      <c r="C326" s="7"/>
      <c r="D326" s="10"/>
      <c r="E326" s="9"/>
      <c r="F326" s="7"/>
      <c r="G326" s="7"/>
      <c r="H326" s="11"/>
      <c r="I326" s="14">
        <f>IF($A326="","",COUNTIF(Penjualan!$B$2:$B$1001,$A326))</f>
      </c>
      <c r="J326" s="13">
        <f>IF($A326="","",IF($I326&gt;0,"Terjual",IF($G326="Mati","Mati","Aktif")))</f>
      </c>
      <c r="K326" s="17">
        <f>IF($A326="","",IF($I326&gt;0,INDEX(Penjualan!$A$2:$A$1001,MATCH($A326,Penjualan!$B$2:$B$1001,0)),IF($G326="Mati",$H326,"")))</f>
      </c>
      <c r="L326" s="18">
        <f>IF($A326="","",IF($K326="",TODAY()-$B326,$K326-$B326))</f>
      </c>
    </row>
    <row r="327">
      <c r="A327" s="7"/>
      <c r="B327" s="11"/>
      <c r="C327" s="7"/>
      <c r="D327" s="10"/>
      <c r="E327" s="9"/>
      <c r="F327" s="7"/>
      <c r="G327" s="7"/>
      <c r="H327" s="11"/>
      <c r="I327" s="14">
        <f>IF($A327="","",COUNTIF(Penjualan!$B$2:$B$1001,$A327))</f>
      </c>
      <c r="J327" s="13">
        <f>IF($A327="","",IF($I327&gt;0,"Terjual",IF($G327="Mati","Mati","Aktif")))</f>
      </c>
      <c r="K327" s="17">
        <f>IF($A327="","",IF($I327&gt;0,INDEX(Penjualan!$A$2:$A$1001,MATCH($A327,Penjualan!$B$2:$B$1001,0)),IF($G327="Mati",$H327,"")))</f>
      </c>
      <c r="L327" s="18">
        <f>IF($A327="","",IF($K327="",TODAY()-$B327,$K327-$B327))</f>
      </c>
    </row>
    <row r="328">
      <c r="A328" s="7"/>
      <c r="B328" s="11"/>
      <c r="C328" s="7"/>
      <c r="D328" s="10"/>
      <c r="E328" s="9"/>
      <c r="F328" s="7"/>
      <c r="G328" s="7"/>
      <c r="H328" s="11"/>
      <c r="I328" s="14">
        <f>IF($A328="","",COUNTIF(Penjualan!$B$2:$B$1001,$A328))</f>
      </c>
      <c r="J328" s="13">
        <f>IF($A328="","",IF($I328&gt;0,"Terjual",IF($G328="Mati","Mati","Aktif")))</f>
      </c>
      <c r="K328" s="17">
        <f>IF($A328="","",IF($I328&gt;0,INDEX(Penjualan!$A$2:$A$1001,MATCH($A328,Penjualan!$B$2:$B$1001,0)),IF($G328="Mati",$H328,"")))</f>
      </c>
      <c r="L328" s="18">
        <f>IF($A328="","",IF($K328="",TODAY()-$B328,$K328-$B328))</f>
      </c>
    </row>
    <row r="329">
      <c r="A329" s="7"/>
      <c r="B329" s="11"/>
      <c r="C329" s="7"/>
      <c r="D329" s="10"/>
      <c r="E329" s="9"/>
      <c r="F329" s="7"/>
      <c r="G329" s="7"/>
      <c r="H329" s="11"/>
      <c r="I329" s="14">
        <f>IF($A329="","",COUNTIF(Penjualan!$B$2:$B$1001,$A329))</f>
      </c>
      <c r="J329" s="13">
        <f>IF($A329="","",IF($I329&gt;0,"Terjual",IF($G329="Mati","Mati","Aktif")))</f>
      </c>
      <c r="K329" s="17">
        <f>IF($A329="","",IF($I329&gt;0,INDEX(Penjualan!$A$2:$A$1001,MATCH($A329,Penjualan!$B$2:$B$1001,0)),IF($G329="Mati",$H329,"")))</f>
      </c>
      <c r="L329" s="18">
        <f>IF($A329="","",IF($K329="",TODAY()-$B329,$K329-$B329))</f>
      </c>
    </row>
    <row r="330">
      <c r="A330" s="7"/>
      <c r="B330" s="11"/>
      <c r="C330" s="7"/>
      <c r="D330" s="10"/>
      <c r="E330" s="9"/>
      <c r="F330" s="7"/>
      <c r="G330" s="7"/>
      <c r="H330" s="11"/>
      <c r="I330" s="14">
        <f>IF($A330="","",COUNTIF(Penjualan!$B$2:$B$1001,$A330))</f>
      </c>
      <c r="J330" s="13">
        <f>IF($A330="","",IF($I330&gt;0,"Terjual",IF($G330="Mati","Mati","Aktif")))</f>
      </c>
      <c r="K330" s="17">
        <f>IF($A330="","",IF($I330&gt;0,INDEX(Penjualan!$A$2:$A$1001,MATCH($A330,Penjualan!$B$2:$B$1001,0)),IF($G330="Mati",$H330,"")))</f>
      </c>
      <c r="L330" s="18">
        <f>IF($A330="","",IF($K330="",TODAY()-$B330,$K330-$B330))</f>
      </c>
    </row>
    <row r="331">
      <c r="A331" s="7"/>
      <c r="B331" s="11"/>
      <c r="C331" s="7"/>
      <c r="D331" s="10"/>
      <c r="E331" s="9"/>
      <c r="F331" s="7"/>
      <c r="G331" s="7"/>
      <c r="H331" s="11"/>
      <c r="I331" s="14">
        <f>IF($A331="","",COUNTIF(Penjualan!$B$2:$B$1001,$A331))</f>
      </c>
      <c r="J331" s="13">
        <f>IF($A331="","",IF($I331&gt;0,"Terjual",IF($G331="Mati","Mati","Aktif")))</f>
      </c>
      <c r="K331" s="17">
        <f>IF($A331="","",IF($I331&gt;0,INDEX(Penjualan!$A$2:$A$1001,MATCH($A331,Penjualan!$B$2:$B$1001,0)),IF($G331="Mati",$H331,"")))</f>
      </c>
      <c r="L331" s="18">
        <f>IF($A331="","",IF($K331="",TODAY()-$B331,$K331-$B331))</f>
      </c>
    </row>
    <row r="332">
      <c r="A332" s="7"/>
      <c r="B332" s="11"/>
      <c r="C332" s="7"/>
      <c r="D332" s="10"/>
      <c r="E332" s="9"/>
      <c r="F332" s="7"/>
      <c r="G332" s="7"/>
      <c r="H332" s="11"/>
      <c r="I332" s="14">
        <f>IF($A332="","",COUNTIF(Penjualan!$B$2:$B$1001,$A332))</f>
      </c>
      <c r="J332" s="13">
        <f>IF($A332="","",IF($I332&gt;0,"Terjual",IF($G332="Mati","Mati","Aktif")))</f>
      </c>
      <c r="K332" s="17">
        <f>IF($A332="","",IF($I332&gt;0,INDEX(Penjualan!$A$2:$A$1001,MATCH($A332,Penjualan!$B$2:$B$1001,0)),IF($G332="Mati",$H332,"")))</f>
      </c>
      <c r="L332" s="18">
        <f>IF($A332="","",IF($K332="",TODAY()-$B332,$K332-$B332))</f>
      </c>
    </row>
    <row r="333">
      <c r="A333" s="7"/>
      <c r="B333" s="11"/>
      <c r="C333" s="7"/>
      <c r="D333" s="10"/>
      <c r="E333" s="9"/>
      <c r="F333" s="7"/>
      <c r="G333" s="7"/>
      <c r="H333" s="11"/>
      <c r="I333" s="14">
        <f>IF($A333="","",COUNTIF(Penjualan!$B$2:$B$1001,$A333))</f>
      </c>
      <c r="J333" s="13">
        <f>IF($A333="","",IF($I333&gt;0,"Terjual",IF($G333="Mati","Mati","Aktif")))</f>
      </c>
      <c r="K333" s="17">
        <f>IF($A333="","",IF($I333&gt;0,INDEX(Penjualan!$A$2:$A$1001,MATCH($A333,Penjualan!$B$2:$B$1001,0)),IF($G333="Mati",$H333,"")))</f>
      </c>
      <c r="L333" s="18">
        <f>IF($A333="","",IF($K333="",TODAY()-$B333,$K333-$B333))</f>
      </c>
    </row>
    <row r="334">
      <c r="A334" s="7"/>
      <c r="B334" s="11"/>
      <c r="C334" s="7"/>
      <c r="D334" s="10"/>
      <c r="E334" s="9"/>
      <c r="F334" s="7"/>
      <c r="G334" s="7"/>
      <c r="H334" s="11"/>
      <c r="I334" s="14">
        <f>IF($A334="","",COUNTIF(Penjualan!$B$2:$B$1001,$A334))</f>
      </c>
      <c r="J334" s="13">
        <f>IF($A334="","",IF($I334&gt;0,"Terjual",IF($G334="Mati","Mati","Aktif")))</f>
      </c>
      <c r="K334" s="17">
        <f>IF($A334="","",IF($I334&gt;0,INDEX(Penjualan!$A$2:$A$1001,MATCH($A334,Penjualan!$B$2:$B$1001,0)),IF($G334="Mati",$H334,"")))</f>
      </c>
      <c r="L334" s="18">
        <f>IF($A334="","",IF($K334="",TODAY()-$B334,$K334-$B334))</f>
      </c>
    </row>
    <row r="335">
      <c r="A335" s="7"/>
      <c r="B335" s="11"/>
      <c r="C335" s="7"/>
      <c r="D335" s="10"/>
      <c r="E335" s="9"/>
      <c r="F335" s="7"/>
      <c r="G335" s="7"/>
      <c r="H335" s="11"/>
      <c r="I335" s="14">
        <f>IF($A335="","",COUNTIF(Penjualan!$B$2:$B$1001,$A335))</f>
      </c>
      <c r="J335" s="13">
        <f>IF($A335="","",IF($I335&gt;0,"Terjual",IF($G335="Mati","Mati","Aktif")))</f>
      </c>
      <c r="K335" s="17">
        <f>IF($A335="","",IF($I335&gt;0,INDEX(Penjualan!$A$2:$A$1001,MATCH($A335,Penjualan!$B$2:$B$1001,0)),IF($G335="Mati",$H335,"")))</f>
      </c>
      <c r="L335" s="18">
        <f>IF($A335="","",IF($K335="",TODAY()-$B335,$K335-$B335))</f>
      </c>
    </row>
    <row r="336">
      <c r="A336" s="7"/>
      <c r="B336" s="11"/>
      <c r="C336" s="7"/>
      <c r="D336" s="10"/>
      <c r="E336" s="9"/>
      <c r="F336" s="7"/>
      <c r="G336" s="7"/>
      <c r="H336" s="11"/>
      <c r="I336" s="14">
        <f>IF($A336="","",COUNTIF(Penjualan!$B$2:$B$1001,$A336))</f>
      </c>
      <c r="J336" s="13">
        <f>IF($A336="","",IF($I336&gt;0,"Terjual",IF($G336="Mati","Mati","Aktif")))</f>
      </c>
      <c r="K336" s="17">
        <f>IF($A336="","",IF($I336&gt;0,INDEX(Penjualan!$A$2:$A$1001,MATCH($A336,Penjualan!$B$2:$B$1001,0)),IF($G336="Mati",$H336,"")))</f>
      </c>
      <c r="L336" s="18">
        <f>IF($A336="","",IF($K336="",TODAY()-$B336,$K336-$B336))</f>
      </c>
    </row>
    <row r="337">
      <c r="A337" s="7"/>
      <c r="B337" s="11"/>
      <c r="C337" s="7"/>
      <c r="D337" s="10"/>
      <c r="E337" s="9"/>
      <c r="F337" s="7"/>
      <c r="G337" s="7"/>
      <c r="H337" s="11"/>
      <c r="I337" s="14">
        <f>IF($A337="","",COUNTIF(Penjualan!$B$2:$B$1001,$A337))</f>
      </c>
      <c r="J337" s="13">
        <f>IF($A337="","",IF($I337&gt;0,"Terjual",IF($G337="Mati","Mati","Aktif")))</f>
      </c>
      <c r="K337" s="17">
        <f>IF($A337="","",IF($I337&gt;0,INDEX(Penjualan!$A$2:$A$1001,MATCH($A337,Penjualan!$B$2:$B$1001,0)),IF($G337="Mati",$H337,"")))</f>
      </c>
      <c r="L337" s="18">
        <f>IF($A337="","",IF($K337="",TODAY()-$B337,$K337-$B337))</f>
      </c>
    </row>
    <row r="338">
      <c r="A338" s="7"/>
      <c r="B338" s="11"/>
      <c r="C338" s="7"/>
      <c r="D338" s="10"/>
      <c r="E338" s="9"/>
      <c r="F338" s="7"/>
      <c r="G338" s="7"/>
      <c r="H338" s="11"/>
      <c r="I338" s="14">
        <f>IF($A338="","",COUNTIF(Penjualan!$B$2:$B$1001,$A338))</f>
      </c>
      <c r="J338" s="13">
        <f>IF($A338="","",IF($I338&gt;0,"Terjual",IF($G338="Mati","Mati","Aktif")))</f>
      </c>
      <c r="K338" s="17">
        <f>IF($A338="","",IF($I338&gt;0,INDEX(Penjualan!$A$2:$A$1001,MATCH($A338,Penjualan!$B$2:$B$1001,0)),IF($G338="Mati",$H338,"")))</f>
      </c>
      <c r="L338" s="18">
        <f>IF($A338="","",IF($K338="",TODAY()-$B338,$K338-$B338))</f>
      </c>
    </row>
    <row r="339">
      <c r="A339" s="7"/>
      <c r="B339" s="11"/>
      <c r="C339" s="7"/>
      <c r="D339" s="10"/>
      <c r="E339" s="9"/>
      <c r="F339" s="7"/>
      <c r="G339" s="7"/>
      <c r="H339" s="11"/>
      <c r="I339" s="14">
        <f>IF($A339="","",COUNTIF(Penjualan!$B$2:$B$1001,$A339))</f>
      </c>
      <c r="J339" s="13">
        <f>IF($A339="","",IF($I339&gt;0,"Terjual",IF($G339="Mati","Mati","Aktif")))</f>
      </c>
      <c r="K339" s="17">
        <f>IF($A339="","",IF($I339&gt;0,INDEX(Penjualan!$A$2:$A$1001,MATCH($A339,Penjualan!$B$2:$B$1001,0)),IF($G339="Mati",$H339,"")))</f>
      </c>
      <c r="L339" s="18">
        <f>IF($A339="","",IF($K339="",TODAY()-$B339,$K339-$B339))</f>
      </c>
    </row>
    <row r="340">
      <c r="A340" s="7"/>
      <c r="B340" s="11"/>
      <c r="C340" s="7"/>
      <c r="D340" s="10"/>
      <c r="E340" s="9"/>
      <c r="F340" s="7"/>
      <c r="G340" s="7"/>
      <c r="H340" s="11"/>
      <c r="I340" s="14">
        <f>IF($A340="","",COUNTIF(Penjualan!$B$2:$B$1001,$A340))</f>
      </c>
      <c r="J340" s="13">
        <f>IF($A340="","",IF($I340&gt;0,"Terjual",IF($G340="Mati","Mati","Aktif")))</f>
      </c>
      <c r="K340" s="17">
        <f>IF($A340="","",IF($I340&gt;0,INDEX(Penjualan!$A$2:$A$1001,MATCH($A340,Penjualan!$B$2:$B$1001,0)),IF($G340="Mati",$H340,"")))</f>
      </c>
      <c r="L340" s="18">
        <f>IF($A340="","",IF($K340="",TODAY()-$B340,$K340-$B340))</f>
      </c>
    </row>
    <row r="341">
      <c r="A341" s="7"/>
      <c r="B341" s="11"/>
      <c r="C341" s="7"/>
      <c r="D341" s="10"/>
      <c r="E341" s="9"/>
      <c r="F341" s="7"/>
      <c r="G341" s="7"/>
      <c r="H341" s="11"/>
      <c r="I341" s="14">
        <f>IF($A341="","",COUNTIF(Penjualan!$B$2:$B$1001,$A341))</f>
      </c>
      <c r="J341" s="13">
        <f>IF($A341="","",IF($I341&gt;0,"Terjual",IF($G341="Mati","Mati","Aktif")))</f>
      </c>
      <c r="K341" s="17">
        <f>IF($A341="","",IF($I341&gt;0,INDEX(Penjualan!$A$2:$A$1001,MATCH($A341,Penjualan!$B$2:$B$1001,0)),IF($G341="Mati",$H341,"")))</f>
      </c>
      <c r="L341" s="18">
        <f>IF($A341="","",IF($K341="",TODAY()-$B341,$K341-$B341))</f>
      </c>
    </row>
    <row r="342">
      <c r="A342" s="7"/>
      <c r="B342" s="11"/>
      <c r="C342" s="7"/>
      <c r="D342" s="10"/>
      <c r="E342" s="9"/>
      <c r="F342" s="7"/>
      <c r="G342" s="7"/>
      <c r="H342" s="11"/>
      <c r="I342" s="14">
        <f>IF($A342="","",COUNTIF(Penjualan!$B$2:$B$1001,$A342))</f>
      </c>
      <c r="J342" s="13">
        <f>IF($A342="","",IF($I342&gt;0,"Terjual",IF($G342="Mati","Mati","Aktif")))</f>
      </c>
      <c r="K342" s="17">
        <f>IF($A342="","",IF($I342&gt;0,INDEX(Penjualan!$A$2:$A$1001,MATCH($A342,Penjualan!$B$2:$B$1001,0)),IF($G342="Mati",$H342,"")))</f>
      </c>
      <c r="L342" s="18">
        <f>IF($A342="","",IF($K342="",TODAY()-$B342,$K342-$B342))</f>
      </c>
    </row>
    <row r="343">
      <c r="A343" s="7"/>
      <c r="B343" s="11"/>
      <c r="C343" s="7"/>
      <c r="D343" s="10"/>
      <c r="E343" s="9"/>
      <c r="F343" s="7"/>
      <c r="G343" s="7"/>
      <c r="H343" s="11"/>
      <c r="I343" s="14">
        <f>IF($A343="","",COUNTIF(Penjualan!$B$2:$B$1001,$A343))</f>
      </c>
      <c r="J343" s="13">
        <f>IF($A343="","",IF($I343&gt;0,"Terjual",IF($G343="Mati","Mati","Aktif")))</f>
      </c>
      <c r="K343" s="17">
        <f>IF($A343="","",IF($I343&gt;0,INDEX(Penjualan!$A$2:$A$1001,MATCH($A343,Penjualan!$B$2:$B$1001,0)),IF($G343="Mati",$H343,"")))</f>
      </c>
      <c r="L343" s="18">
        <f>IF($A343="","",IF($K343="",TODAY()-$B343,$K343-$B343))</f>
      </c>
    </row>
    <row r="344">
      <c r="A344" s="7"/>
      <c r="B344" s="11"/>
      <c r="C344" s="7"/>
      <c r="D344" s="10"/>
      <c r="E344" s="9"/>
      <c r="F344" s="7"/>
      <c r="G344" s="7"/>
      <c r="H344" s="11"/>
      <c r="I344" s="14">
        <f>IF($A344="","",COUNTIF(Penjualan!$B$2:$B$1001,$A344))</f>
      </c>
      <c r="J344" s="13">
        <f>IF($A344="","",IF($I344&gt;0,"Terjual",IF($G344="Mati","Mati","Aktif")))</f>
      </c>
      <c r="K344" s="17">
        <f>IF($A344="","",IF($I344&gt;0,INDEX(Penjualan!$A$2:$A$1001,MATCH($A344,Penjualan!$B$2:$B$1001,0)),IF($G344="Mati",$H344,"")))</f>
      </c>
      <c r="L344" s="18">
        <f>IF($A344="","",IF($K344="",TODAY()-$B344,$K344-$B344))</f>
      </c>
    </row>
    <row r="345">
      <c r="A345" s="7"/>
      <c r="B345" s="11"/>
      <c r="C345" s="7"/>
      <c r="D345" s="10"/>
      <c r="E345" s="9"/>
      <c r="F345" s="7"/>
      <c r="G345" s="7"/>
      <c r="H345" s="11"/>
      <c r="I345" s="14">
        <f>IF($A345="","",COUNTIF(Penjualan!$B$2:$B$1001,$A345))</f>
      </c>
      <c r="J345" s="13">
        <f>IF($A345="","",IF($I345&gt;0,"Terjual",IF($G345="Mati","Mati","Aktif")))</f>
      </c>
      <c r="K345" s="17">
        <f>IF($A345="","",IF($I345&gt;0,INDEX(Penjualan!$A$2:$A$1001,MATCH($A345,Penjualan!$B$2:$B$1001,0)),IF($G345="Mati",$H345,"")))</f>
      </c>
      <c r="L345" s="18">
        <f>IF($A345="","",IF($K345="",TODAY()-$B345,$K345-$B345))</f>
      </c>
    </row>
    <row r="346">
      <c r="A346" s="7"/>
      <c r="B346" s="11"/>
      <c r="C346" s="7"/>
      <c r="D346" s="10"/>
      <c r="E346" s="9"/>
      <c r="F346" s="7"/>
      <c r="G346" s="7"/>
      <c r="H346" s="11"/>
      <c r="I346" s="14">
        <f>IF($A346="","",COUNTIF(Penjualan!$B$2:$B$1001,$A346))</f>
      </c>
      <c r="J346" s="13">
        <f>IF($A346="","",IF($I346&gt;0,"Terjual",IF($G346="Mati","Mati","Aktif")))</f>
      </c>
      <c r="K346" s="17">
        <f>IF($A346="","",IF($I346&gt;0,INDEX(Penjualan!$A$2:$A$1001,MATCH($A346,Penjualan!$B$2:$B$1001,0)),IF($G346="Mati",$H346,"")))</f>
      </c>
      <c r="L346" s="18">
        <f>IF($A346="","",IF($K346="",TODAY()-$B346,$K346-$B346))</f>
      </c>
    </row>
    <row r="347">
      <c r="A347" s="7"/>
      <c r="B347" s="11"/>
      <c r="C347" s="7"/>
      <c r="D347" s="10"/>
      <c r="E347" s="9"/>
      <c r="F347" s="7"/>
      <c r="G347" s="7"/>
      <c r="H347" s="11"/>
      <c r="I347" s="14">
        <f>IF($A347="","",COUNTIF(Penjualan!$B$2:$B$1001,$A347))</f>
      </c>
      <c r="J347" s="13">
        <f>IF($A347="","",IF($I347&gt;0,"Terjual",IF($G347="Mati","Mati","Aktif")))</f>
      </c>
      <c r="K347" s="17">
        <f>IF($A347="","",IF($I347&gt;0,INDEX(Penjualan!$A$2:$A$1001,MATCH($A347,Penjualan!$B$2:$B$1001,0)),IF($G347="Mati",$H347,"")))</f>
      </c>
      <c r="L347" s="18">
        <f>IF($A347="","",IF($K347="",TODAY()-$B347,$K347-$B347))</f>
      </c>
    </row>
    <row r="348">
      <c r="A348" s="7"/>
      <c r="B348" s="11"/>
      <c r="C348" s="7"/>
      <c r="D348" s="10"/>
      <c r="E348" s="9"/>
      <c r="F348" s="7"/>
      <c r="G348" s="7"/>
      <c r="H348" s="11"/>
      <c r="I348" s="14">
        <f>IF($A348="","",COUNTIF(Penjualan!$B$2:$B$1001,$A348))</f>
      </c>
      <c r="J348" s="13">
        <f>IF($A348="","",IF($I348&gt;0,"Terjual",IF($G348="Mati","Mati","Aktif")))</f>
      </c>
      <c r="K348" s="17">
        <f>IF($A348="","",IF($I348&gt;0,INDEX(Penjualan!$A$2:$A$1001,MATCH($A348,Penjualan!$B$2:$B$1001,0)),IF($G348="Mati",$H348,"")))</f>
      </c>
      <c r="L348" s="18">
        <f>IF($A348="","",IF($K348="",TODAY()-$B348,$K348-$B348))</f>
      </c>
    </row>
    <row r="349">
      <c r="A349" s="7"/>
      <c r="B349" s="11"/>
      <c r="C349" s="7"/>
      <c r="D349" s="10"/>
      <c r="E349" s="9"/>
      <c r="F349" s="7"/>
      <c r="G349" s="7"/>
      <c r="H349" s="11"/>
      <c r="I349" s="14">
        <f>IF($A349="","",COUNTIF(Penjualan!$B$2:$B$1001,$A349))</f>
      </c>
      <c r="J349" s="13">
        <f>IF($A349="","",IF($I349&gt;0,"Terjual",IF($G349="Mati","Mati","Aktif")))</f>
      </c>
      <c r="K349" s="17">
        <f>IF($A349="","",IF($I349&gt;0,INDEX(Penjualan!$A$2:$A$1001,MATCH($A349,Penjualan!$B$2:$B$1001,0)),IF($G349="Mati",$H349,"")))</f>
      </c>
      <c r="L349" s="18">
        <f>IF($A349="","",IF($K349="",TODAY()-$B349,$K349-$B349))</f>
      </c>
    </row>
    <row r="350">
      <c r="A350" s="7"/>
      <c r="B350" s="11"/>
      <c r="C350" s="7"/>
      <c r="D350" s="10"/>
      <c r="E350" s="9"/>
      <c r="F350" s="7"/>
      <c r="G350" s="7"/>
      <c r="H350" s="11"/>
      <c r="I350" s="14">
        <f>IF($A350="","",COUNTIF(Penjualan!$B$2:$B$1001,$A350))</f>
      </c>
      <c r="J350" s="13">
        <f>IF($A350="","",IF($I350&gt;0,"Terjual",IF($G350="Mati","Mati","Aktif")))</f>
      </c>
      <c r="K350" s="17">
        <f>IF($A350="","",IF($I350&gt;0,INDEX(Penjualan!$A$2:$A$1001,MATCH($A350,Penjualan!$B$2:$B$1001,0)),IF($G350="Mati",$H350,"")))</f>
      </c>
      <c r="L350" s="18">
        <f>IF($A350="","",IF($K350="",TODAY()-$B350,$K350-$B350))</f>
      </c>
    </row>
    <row r="351">
      <c r="A351" s="7"/>
      <c r="B351" s="11"/>
      <c r="C351" s="7"/>
      <c r="D351" s="10"/>
      <c r="E351" s="9"/>
      <c r="F351" s="7"/>
      <c r="G351" s="7"/>
      <c r="H351" s="11"/>
      <c r="I351" s="14">
        <f>IF($A351="","",COUNTIF(Penjualan!$B$2:$B$1001,$A351))</f>
      </c>
      <c r="J351" s="13">
        <f>IF($A351="","",IF($I351&gt;0,"Terjual",IF($G351="Mati","Mati","Aktif")))</f>
      </c>
      <c r="K351" s="17">
        <f>IF($A351="","",IF($I351&gt;0,INDEX(Penjualan!$A$2:$A$1001,MATCH($A351,Penjualan!$B$2:$B$1001,0)),IF($G351="Mati",$H351,"")))</f>
      </c>
      <c r="L351" s="18">
        <f>IF($A351="","",IF($K351="",TODAY()-$B351,$K351-$B351))</f>
      </c>
    </row>
    <row r="352">
      <c r="A352" s="7"/>
      <c r="B352" s="11"/>
      <c r="C352" s="7"/>
      <c r="D352" s="10"/>
      <c r="E352" s="9"/>
      <c r="F352" s="7"/>
      <c r="G352" s="7"/>
      <c r="H352" s="11"/>
      <c r="I352" s="14">
        <f>IF($A352="","",COUNTIF(Penjualan!$B$2:$B$1001,$A352))</f>
      </c>
      <c r="J352" s="13">
        <f>IF($A352="","",IF($I352&gt;0,"Terjual",IF($G352="Mati","Mati","Aktif")))</f>
      </c>
      <c r="K352" s="17">
        <f>IF($A352="","",IF($I352&gt;0,INDEX(Penjualan!$A$2:$A$1001,MATCH($A352,Penjualan!$B$2:$B$1001,0)),IF($G352="Mati",$H352,"")))</f>
      </c>
      <c r="L352" s="18">
        <f>IF($A352="","",IF($K352="",TODAY()-$B352,$K352-$B352))</f>
      </c>
    </row>
    <row r="353">
      <c r="A353" s="7"/>
      <c r="B353" s="11"/>
      <c r="C353" s="7"/>
      <c r="D353" s="10"/>
      <c r="E353" s="9"/>
      <c r="F353" s="7"/>
      <c r="G353" s="7"/>
      <c r="H353" s="11"/>
      <c r="I353" s="14">
        <f>IF($A353="","",COUNTIF(Penjualan!$B$2:$B$1001,$A353))</f>
      </c>
      <c r="J353" s="13">
        <f>IF($A353="","",IF($I353&gt;0,"Terjual",IF($G353="Mati","Mati","Aktif")))</f>
      </c>
      <c r="K353" s="17">
        <f>IF($A353="","",IF($I353&gt;0,INDEX(Penjualan!$A$2:$A$1001,MATCH($A353,Penjualan!$B$2:$B$1001,0)),IF($G353="Mati",$H353,"")))</f>
      </c>
      <c r="L353" s="18">
        <f>IF($A353="","",IF($K353="",TODAY()-$B353,$K353-$B353))</f>
      </c>
    </row>
    <row r="354">
      <c r="A354" s="7"/>
      <c r="B354" s="11"/>
      <c r="C354" s="7"/>
      <c r="D354" s="10"/>
      <c r="E354" s="9"/>
      <c r="F354" s="7"/>
      <c r="G354" s="7"/>
      <c r="H354" s="11"/>
      <c r="I354" s="14">
        <f>IF($A354="","",COUNTIF(Penjualan!$B$2:$B$1001,$A354))</f>
      </c>
      <c r="J354" s="13">
        <f>IF($A354="","",IF($I354&gt;0,"Terjual",IF($G354="Mati","Mati","Aktif")))</f>
      </c>
      <c r="K354" s="17">
        <f>IF($A354="","",IF($I354&gt;0,INDEX(Penjualan!$A$2:$A$1001,MATCH($A354,Penjualan!$B$2:$B$1001,0)),IF($G354="Mati",$H354,"")))</f>
      </c>
      <c r="L354" s="18">
        <f>IF($A354="","",IF($K354="",TODAY()-$B354,$K354-$B354))</f>
      </c>
    </row>
    <row r="355">
      <c r="A355" s="7"/>
      <c r="B355" s="11"/>
      <c r="C355" s="7"/>
      <c r="D355" s="10"/>
      <c r="E355" s="9"/>
      <c r="F355" s="7"/>
      <c r="G355" s="7"/>
      <c r="H355" s="11"/>
      <c r="I355" s="14">
        <f>IF($A355="","",COUNTIF(Penjualan!$B$2:$B$1001,$A355))</f>
      </c>
      <c r="J355" s="13">
        <f>IF($A355="","",IF($I355&gt;0,"Terjual",IF($G355="Mati","Mati","Aktif")))</f>
      </c>
      <c r="K355" s="17">
        <f>IF($A355="","",IF($I355&gt;0,INDEX(Penjualan!$A$2:$A$1001,MATCH($A355,Penjualan!$B$2:$B$1001,0)),IF($G355="Mati",$H355,"")))</f>
      </c>
      <c r="L355" s="18">
        <f>IF($A355="","",IF($K355="",TODAY()-$B355,$K355-$B355))</f>
      </c>
    </row>
    <row r="356">
      <c r="A356" s="7"/>
      <c r="B356" s="11"/>
      <c r="C356" s="7"/>
      <c r="D356" s="10"/>
      <c r="E356" s="9"/>
      <c r="F356" s="7"/>
      <c r="G356" s="7"/>
      <c r="H356" s="11"/>
      <c r="I356" s="14">
        <f>IF($A356="","",COUNTIF(Penjualan!$B$2:$B$1001,$A356))</f>
      </c>
      <c r="J356" s="13">
        <f>IF($A356="","",IF($I356&gt;0,"Terjual",IF($G356="Mati","Mati","Aktif")))</f>
      </c>
      <c r="K356" s="17">
        <f>IF($A356="","",IF($I356&gt;0,INDEX(Penjualan!$A$2:$A$1001,MATCH($A356,Penjualan!$B$2:$B$1001,0)),IF($G356="Mati",$H356,"")))</f>
      </c>
      <c r="L356" s="18">
        <f>IF($A356="","",IF($K356="",TODAY()-$B356,$K356-$B356))</f>
      </c>
    </row>
    <row r="357">
      <c r="A357" s="7"/>
      <c r="B357" s="11"/>
      <c r="C357" s="7"/>
      <c r="D357" s="10"/>
      <c r="E357" s="9"/>
      <c r="F357" s="7"/>
      <c r="G357" s="7"/>
      <c r="H357" s="11"/>
      <c r="I357" s="14">
        <f>IF($A357="","",COUNTIF(Penjualan!$B$2:$B$1001,$A357))</f>
      </c>
      <c r="J357" s="13">
        <f>IF($A357="","",IF($I357&gt;0,"Terjual",IF($G357="Mati","Mati","Aktif")))</f>
      </c>
      <c r="K357" s="17">
        <f>IF($A357="","",IF($I357&gt;0,INDEX(Penjualan!$A$2:$A$1001,MATCH($A357,Penjualan!$B$2:$B$1001,0)),IF($G357="Mati",$H357,"")))</f>
      </c>
      <c r="L357" s="18">
        <f>IF($A357="","",IF($K357="",TODAY()-$B357,$K357-$B357))</f>
      </c>
    </row>
    <row r="358">
      <c r="A358" s="7"/>
      <c r="B358" s="11"/>
      <c r="C358" s="7"/>
      <c r="D358" s="10"/>
      <c r="E358" s="9"/>
      <c r="F358" s="7"/>
      <c r="G358" s="7"/>
      <c r="H358" s="11"/>
      <c r="I358" s="14">
        <f>IF($A358="","",COUNTIF(Penjualan!$B$2:$B$1001,$A358))</f>
      </c>
      <c r="J358" s="13">
        <f>IF($A358="","",IF($I358&gt;0,"Terjual",IF($G358="Mati","Mati","Aktif")))</f>
      </c>
      <c r="K358" s="17">
        <f>IF($A358="","",IF($I358&gt;0,INDEX(Penjualan!$A$2:$A$1001,MATCH($A358,Penjualan!$B$2:$B$1001,0)),IF($G358="Mati",$H358,"")))</f>
      </c>
      <c r="L358" s="18">
        <f>IF($A358="","",IF($K358="",TODAY()-$B358,$K358-$B358))</f>
      </c>
    </row>
    <row r="359">
      <c r="A359" s="7"/>
      <c r="B359" s="11"/>
      <c r="C359" s="7"/>
      <c r="D359" s="10"/>
      <c r="E359" s="9"/>
      <c r="F359" s="7"/>
      <c r="G359" s="7"/>
      <c r="H359" s="11"/>
      <c r="I359" s="14">
        <f>IF($A359="","",COUNTIF(Penjualan!$B$2:$B$1001,$A359))</f>
      </c>
      <c r="J359" s="13">
        <f>IF($A359="","",IF($I359&gt;0,"Terjual",IF($G359="Mati","Mati","Aktif")))</f>
      </c>
      <c r="K359" s="17">
        <f>IF($A359="","",IF($I359&gt;0,INDEX(Penjualan!$A$2:$A$1001,MATCH($A359,Penjualan!$B$2:$B$1001,0)),IF($G359="Mati",$H359,"")))</f>
      </c>
      <c r="L359" s="18">
        <f>IF($A359="","",IF($K359="",TODAY()-$B359,$K359-$B359))</f>
      </c>
    </row>
    <row r="360">
      <c r="A360" s="7"/>
      <c r="B360" s="11"/>
      <c r="C360" s="7"/>
      <c r="D360" s="10"/>
      <c r="E360" s="9"/>
      <c r="F360" s="7"/>
      <c r="G360" s="7"/>
      <c r="H360" s="11"/>
      <c r="I360" s="14">
        <f>IF($A360="","",COUNTIF(Penjualan!$B$2:$B$1001,$A360))</f>
      </c>
      <c r="J360" s="13">
        <f>IF($A360="","",IF($I360&gt;0,"Terjual",IF($G360="Mati","Mati","Aktif")))</f>
      </c>
      <c r="K360" s="17">
        <f>IF($A360="","",IF($I360&gt;0,INDEX(Penjualan!$A$2:$A$1001,MATCH($A360,Penjualan!$B$2:$B$1001,0)),IF($G360="Mati",$H360,"")))</f>
      </c>
      <c r="L360" s="18">
        <f>IF($A360="","",IF($K360="",TODAY()-$B360,$K360-$B360))</f>
      </c>
    </row>
    <row r="361">
      <c r="A361" s="7"/>
      <c r="B361" s="11"/>
      <c r="C361" s="7"/>
      <c r="D361" s="10"/>
      <c r="E361" s="9"/>
      <c r="F361" s="7"/>
      <c r="G361" s="7"/>
      <c r="H361" s="11"/>
      <c r="I361" s="14">
        <f>IF($A361="","",COUNTIF(Penjualan!$B$2:$B$1001,$A361))</f>
      </c>
      <c r="J361" s="13">
        <f>IF($A361="","",IF($I361&gt;0,"Terjual",IF($G361="Mati","Mati","Aktif")))</f>
      </c>
      <c r="K361" s="17">
        <f>IF($A361="","",IF($I361&gt;0,INDEX(Penjualan!$A$2:$A$1001,MATCH($A361,Penjualan!$B$2:$B$1001,0)),IF($G361="Mati",$H361,"")))</f>
      </c>
      <c r="L361" s="18">
        <f>IF($A361="","",IF($K361="",TODAY()-$B361,$K361-$B361))</f>
      </c>
    </row>
    <row r="362">
      <c r="A362" s="7"/>
      <c r="B362" s="11"/>
      <c r="C362" s="7"/>
      <c r="D362" s="10"/>
      <c r="E362" s="9"/>
      <c r="F362" s="7"/>
      <c r="G362" s="7"/>
      <c r="H362" s="11"/>
      <c r="I362" s="14">
        <f>IF($A362="","",COUNTIF(Penjualan!$B$2:$B$1001,$A362))</f>
      </c>
      <c r="J362" s="13">
        <f>IF($A362="","",IF($I362&gt;0,"Terjual",IF($G362="Mati","Mati","Aktif")))</f>
      </c>
      <c r="K362" s="17">
        <f>IF($A362="","",IF($I362&gt;0,INDEX(Penjualan!$A$2:$A$1001,MATCH($A362,Penjualan!$B$2:$B$1001,0)),IF($G362="Mati",$H362,"")))</f>
      </c>
      <c r="L362" s="18">
        <f>IF($A362="","",IF($K362="",TODAY()-$B362,$K362-$B362))</f>
      </c>
    </row>
    <row r="363">
      <c r="A363" s="7"/>
      <c r="B363" s="11"/>
      <c r="C363" s="7"/>
      <c r="D363" s="10"/>
      <c r="E363" s="9"/>
      <c r="F363" s="7"/>
      <c r="G363" s="7"/>
      <c r="H363" s="11"/>
      <c r="I363" s="14">
        <f>IF($A363="","",COUNTIF(Penjualan!$B$2:$B$1001,$A363))</f>
      </c>
      <c r="J363" s="13">
        <f>IF($A363="","",IF($I363&gt;0,"Terjual",IF($G363="Mati","Mati","Aktif")))</f>
      </c>
      <c r="K363" s="17">
        <f>IF($A363="","",IF($I363&gt;0,INDEX(Penjualan!$A$2:$A$1001,MATCH($A363,Penjualan!$B$2:$B$1001,0)),IF($G363="Mati",$H363,"")))</f>
      </c>
      <c r="L363" s="18">
        <f>IF($A363="","",IF($K363="",TODAY()-$B363,$K363-$B363))</f>
      </c>
    </row>
    <row r="364">
      <c r="A364" s="7"/>
      <c r="B364" s="11"/>
      <c r="C364" s="7"/>
      <c r="D364" s="10"/>
      <c r="E364" s="9"/>
      <c r="F364" s="7"/>
      <c r="G364" s="7"/>
      <c r="H364" s="11"/>
      <c r="I364" s="14">
        <f>IF($A364="","",COUNTIF(Penjualan!$B$2:$B$1001,$A364))</f>
      </c>
      <c r="J364" s="13">
        <f>IF($A364="","",IF($I364&gt;0,"Terjual",IF($G364="Mati","Mati","Aktif")))</f>
      </c>
      <c r="K364" s="17">
        <f>IF($A364="","",IF($I364&gt;0,INDEX(Penjualan!$A$2:$A$1001,MATCH($A364,Penjualan!$B$2:$B$1001,0)),IF($G364="Mati",$H364,"")))</f>
      </c>
      <c r="L364" s="18">
        <f>IF($A364="","",IF($K364="",TODAY()-$B364,$K364-$B364))</f>
      </c>
    </row>
    <row r="365">
      <c r="A365" s="7"/>
      <c r="B365" s="11"/>
      <c r="C365" s="7"/>
      <c r="D365" s="10"/>
      <c r="E365" s="9"/>
      <c r="F365" s="7"/>
      <c r="G365" s="7"/>
      <c r="H365" s="11"/>
      <c r="I365" s="14">
        <f>IF($A365="","",COUNTIF(Penjualan!$B$2:$B$1001,$A365))</f>
      </c>
      <c r="J365" s="13">
        <f>IF($A365="","",IF($I365&gt;0,"Terjual",IF($G365="Mati","Mati","Aktif")))</f>
      </c>
      <c r="K365" s="17">
        <f>IF($A365="","",IF($I365&gt;0,INDEX(Penjualan!$A$2:$A$1001,MATCH($A365,Penjualan!$B$2:$B$1001,0)),IF($G365="Mati",$H365,"")))</f>
      </c>
      <c r="L365" s="18">
        <f>IF($A365="","",IF($K365="",TODAY()-$B365,$K365-$B365))</f>
      </c>
    </row>
    <row r="366">
      <c r="A366" s="7"/>
      <c r="B366" s="11"/>
      <c r="C366" s="7"/>
      <c r="D366" s="10"/>
      <c r="E366" s="9"/>
      <c r="F366" s="7"/>
      <c r="G366" s="7"/>
      <c r="H366" s="11"/>
      <c r="I366" s="14">
        <f>IF($A366="","",COUNTIF(Penjualan!$B$2:$B$1001,$A366))</f>
      </c>
      <c r="J366" s="13">
        <f>IF($A366="","",IF($I366&gt;0,"Terjual",IF($G366="Mati","Mati","Aktif")))</f>
      </c>
      <c r="K366" s="17">
        <f>IF($A366="","",IF($I366&gt;0,INDEX(Penjualan!$A$2:$A$1001,MATCH($A366,Penjualan!$B$2:$B$1001,0)),IF($G366="Mati",$H366,"")))</f>
      </c>
      <c r="L366" s="18">
        <f>IF($A366="","",IF($K366="",TODAY()-$B366,$K366-$B366))</f>
      </c>
    </row>
    <row r="367">
      <c r="A367" s="7"/>
      <c r="B367" s="11"/>
      <c r="C367" s="7"/>
      <c r="D367" s="10"/>
      <c r="E367" s="9"/>
      <c r="F367" s="7"/>
      <c r="G367" s="7"/>
      <c r="H367" s="11"/>
      <c r="I367" s="14">
        <f>IF($A367="","",COUNTIF(Penjualan!$B$2:$B$1001,$A367))</f>
      </c>
      <c r="J367" s="13">
        <f>IF($A367="","",IF($I367&gt;0,"Terjual",IF($G367="Mati","Mati","Aktif")))</f>
      </c>
      <c r="K367" s="17">
        <f>IF($A367="","",IF($I367&gt;0,INDEX(Penjualan!$A$2:$A$1001,MATCH($A367,Penjualan!$B$2:$B$1001,0)),IF($G367="Mati",$H367,"")))</f>
      </c>
      <c r="L367" s="18">
        <f>IF($A367="","",IF($K367="",TODAY()-$B367,$K367-$B367))</f>
      </c>
    </row>
    <row r="368">
      <c r="A368" s="7"/>
      <c r="B368" s="11"/>
      <c r="C368" s="7"/>
      <c r="D368" s="10"/>
      <c r="E368" s="9"/>
      <c r="F368" s="7"/>
      <c r="G368" s="7"/>
      <c r="H368" s="11"/>
      <c r="I368" s="14">
        <f>IF($A368="","",COUNTIF(Penjualan!$B$2:$B$1001,$A368))</f>
      </c>
      <c r="J368" s="13">
        <f>IF($A368="","",IF($I368&gt;0,"Terjual",IF($G368="Mati","Mati","Aktif")))</f>
      </c>
      <c r="K368" s="17">
        <f>IF($A368="","",IF($I368&gt;0,INDEX(Penjualan!$A$2:$A$1001,MATCH($A368,Penjualan!$B$2:$B$1001,0)),IF($G368="Mati",$H368,"")))</f>
      </c>
      <c r="L368" s="18">
        <f>IF($A368="","",IF($K368="",TODAY()-$B368,$K368-$B368))</f>
      </c>
    </row>
    <row r="369">
      <c r="A369" s="7"/>
      <c r="B369" s="11"/>
      <c r="C369" s="7"/>
      <c r="D369" s="10"/>
      <c r="E369" s="9"/>
      <c r="F369" s="7"/>
      <c r="G369" s="7"/>
      <c r="H369" s="11"/>
      <c r="I369" s="14">
        <f>IF($A369="","",COUNTIF(Penjualan!$B$2:$B$1001,$A369))</f>
      </c>
      <c r="J369" s="13">
        <f>IF($A369="","",IF($I369&gt;0,"Terjual",IF($G369="Mati","Mati","Aktif")))</f>
      </c>
      <c r="K369" s="17">
        <f>IF($A369="","",IF($I369&gt;0,INDEX(Penjualan!$A$2:$A$1001,MATCH($A369,Penjualan!$B$2:$B$1001,0)),IF($G369="Mati",$H369,"")))</f>
      </c>
      <c r="L369" s="18">
        <f>IF($A369="","",IF($K369="",TODAY()-$B369,$K369-$B369))</f>
      </c>
    </row>
    <row r="370">
      <c r="A370" s="7"/>
      <c r="B370" s="11"/>
      <c r="C370" s="7"/>
      <c r="D370" s="10"/>
      <c r="E370" s="9"/>
      <c r="F370" s="7"/>
      <c r="G370" s="7"/>
      <c r="H370" s="11"/>
      <c r="I370" s="14">
        <f>IF($A370="","",COUNTIF(Penjualan!$B$2:$B$1001,$A370))</f>
      </c>
      <c r="J370" s="13">
        <f>IF($A370="","",IF($I370&gt;0,"Terjual",IF($G370="Mati","Mati","Aktif")))</f>
      </c>
      <c r="K370" s="17">
        <f>IF($A370="","",IF($I370&gt;0,INDEX(Penjualan!$A$2:$A$1001,MATCH($A370,Penjualan!$B$2:$B$1001,0)),IF($G370="Mati",$H370,"")))</f>
      </c>
      <c r="L370" s="18">
        <f>IF($A370="","",IF($K370="",TODAY()-$B370,$K370-$B370))</f>
      </c>
    </row>
    <row r="371">
      <c r="A371" s="7"/>
      <c r="B371" s="11"/>
      <c r="C371" s="7"/>
      <c r="D371" s="10"/>
      <c r="E371" s="9"/>
      <c r="F371" s="7"/>
      <c r="G371" s="7"/>
      <c r="H371" s="11"/>
      <c r="I371" s="14">
        <f>IF($A371="","",COUNTIF(Penjualan!$B$2:$B$1001,$A371))</f>
      </c>
      <c r="J371" s="13">
        <f>IF($A371="","",IF($I371&gt;0,"Terjual",IF($G371="Mati","Mati","Aktif")))</f>
      </c>
      <c r="K371" s="17">
        <f>IF($A371="","",IF($I371&gt;0,INDEX(Penjualan!$A$2:$A$1001,MATCH($A371,Penjualan!$B$2:$B$1001,0)),IF($G371="Mati",$H371,"")))</f>
      </c>
      <c r="L371" s="18">
        <f>IF($A371="","",IF($K371="",TODAY()-$B371,$K371-$B371))</f>
      </c>
    </row>
    <row r="372">
      <c r="A372" s="7"/>
      <c r="B372" s="11"/>
      <c r="C372" s="7"/>
      <c r="D372" s="10"/>
      <c r="E372" s="9"/>
      <c r="F372" s="7"/>
      <c r="G372" s="7"/>
      <c r="H372" s="11"/>
      <c r="I372" s="14">
        <f>IF($A372="","",COUNTIF(Penjualan!$B$2:$B$1001,$A372))</f>
      </c>
      <c r="J372" s="13">
        <f>IF($A372="","",IF($I372&gt;0,"Terjual",IF($G372="Mati","Mati","Aktif")))</f>
      </c>
      <c r="K372" s="17">
        <f>IF($A372="","",IF($I372&gt;0,INDEX(Penjualan!$A$2:$A$1001,MATCH($A372,Penjualan!$B$2:$B$1001,0)),IF($G372="Mati",$H372,"")))</f>
      </c>
      <c r="L372" s="18">
        <f>IF($A372="","",IF($K372="",TODAY()-$B372,$K372-$B372))</f>
      </c>
    </row>
    <row r="373">
      <c r="A373" s="7"/>
      <c r="B373" s="11"/>
      <c r="C373" s="7"/>
      <c r="D373" s="10"/>
      <c r="E373" s="9"/>
      <c r="F373" s="7"/>
      <c r="G373" s="7"/>
      <c r="H373" s="11"/>
      <c r="I373" s="14">
        <f>IF($A373="","",COUNTIF(Penjualan!$B$2:$B$1001,$A373))</f>
      </c>
      <c r="J373" s="13">
        <f>IF($A373="","",IF($I373&gt;0,"Terjual",IF($G373="Mati","Mati","Aktif")))</f>
      </c>
      <c r="K373" s="17">
        <f>IF($A373="","",IF($I373&gt;0,INDEX(Penjualan!$A$2:$A$1001,MATCH($A373,Penjualan!$B$2:$B$1001,0)),IF($G373="Mati",$H373,"")))</f>
      </c>
      <c r="L373" s="18">
        <f>IF($A373="","",IF($K373="",TODAY()-$B373,$K373-$B373))</f>
      </c>
    </row>
    <row r="374">
      <c r="A374" s="7"/>
      <c r="B374" s="11"/>
      <c r="C374" s="7"/>
      <c r="D374" s="10"/>
      <c r="E374" s="9"/>
      <c r="F374" s="7"/>
      <c r="G374" s="7"/>
      <c r="H374" s="11"/>
      <c r="I374" s="14">
        <f>IF($A374="","",COUNTIF(Penjualan!$B$2:$B$1001,$A374))</f>
      </c>
      <c r="J374" s="13">
        <f>IF($A374="","",IF($I374&gt;0,"Terjual",IF($G374="Mati","Mati","Aktif")))</f>
      </c>
      <c r="K374" s="17">
        <f>IF($A374="","",IF($I374&gt;0,INDEX(Penjualan!$A$2:$A$1001,MATCH($A374,Penjualan!$B$2:$B$1001,0)),IF($G374="Mati",$H374,"")))</f>
      </c>
      <c r="L374" s="18">
        <f>IF($A374="","",IF($K374="",TODAY()-$B374,$K374-$B374))</f>
      </c>
    </row>
    <row r="375">
      <c r="A375" s="7"/>
      <c r="B375" s="11"/>
      <c r="C375" s="7"/>
      <c r="D375" s="10"/>
      <c r="E375" s="9"/>
      <c r="F375" s="7"/>
      <c r="G375" s="7"/>
      <c r="H375" s="11"/>
      <c r="I375" s="14">
        <f>IF($A375="","",COUNTIF(Penjualan!$B$2:$B$1001,$A375))</f>
      </c>
      <c r="J375" s="13">
        <f>IF($A375="","",IF($I375&gt;0,"Terjual",IF($G375="Mati","Mati","Aktif")))</f>
      </c>
      <c r="K375" s="17">
        <f>IF($A375="","",IF($I375&gt;0,INDEX(Penjualan!$A$2:$A$1001,MATCH($A375,Penjualan!$B$2:$B$1001,0)),IF($G375="Mati",$H375,"")))</f>
      </c>
      <c r="L375" s="18">
        <f>IF($A375="","",IF($K375="",TODAY()-$B375,$K375-$B375))</f>
      </c>
    </row>
    <row r="376">
      <c r="A376" s="7"/>
      <c r="B376" s="11"/>
      <c r="C376" s="7"/>
      <c r="D376" s="10"/>
      <c r="E376" s="9"/>
      <c r="F376" s="7"/>
      <c r="G376" s="7"/>
      <c r="H376" s="11"/>
      <c r="I376" s="14">
        <f>IF($A376="","",COUNTIF(Penjualan!$B$2:$B$1001,$A376))</f>
      </c>
      <c r="J376" s="13">
        <f>IF($A376="","",IF($I376&gt;0,"Terjual",IF($G376="Mati","Mati","Aktif")))</f>
      </c>
      <c r="K376" s="17">
        <f>IF($A376="","",IF($I376&gt;0,INDEX(Penjualan!$A$2:$A$1001,MATCH($A376,Penjualan!$B$2:$B$1001,0)),IF($G376="Mati",$H376,"")))</f>
      </c>
      <c r="L376" s="18">
        <f>IF($A376="","",IF($K376="",TODAY()-$B376,$K376-$B376))</f>
      </c>
    </row>
    <row r="377">
      <c r="A377" s="7"/>
      <c r="B377" s="11"/>
      <c r="C377" s="7"/>
      <c r="D377" s="10"/>
      <c r="E377" s="9"/>
      <c r="F377" s="7"/>
      <c r="G377" s="7"/>
      <c r="H377" s="11"/>
      <c r="I377" s="14">
        <f>IF($A377="","",COUNTIF(Penjualan!$B$2:$B$1001,$A377))</f>
      </c>
      <c r="J377" s="13">
        <f>IF($A377="","",IF($I377&gt;0,"Terjual",IF($G377="Mati","Mati","Aktif")))</f>
      </c>
      <c r="K377" s="17">
        <f>IF($A377="","",IF($I377&gt;0,INDEX(Penjualan!$A$2:$A$1001,MATCH($A377,Penjualan!$B$2:$B$1001,0)),IF($G377="Mati",$H377,"")))</f>
      </c>
      <c r="L377" s="18">
        <f>IF($A377="","",IF($K377="",TODAY()-$B377,$K377-$B377))</f>
      </c>
    </row>
    <row r="378">
      <c r="A378" s="7"/>
      <c r="B378" s="11"/>
      <c r="C378" s="7"/>
      <c r="D378" s="10"/>
      <c r="E378" s="9"/>
      <c r="F378" s="7"/>
      <c r="G378" s="7"/>
      <c r="H378" s="11"/>
      <c r="I378" s="14">
        <f>IF($A378="","",COUNTIF(Penjualan!$B$2:$B$1001,$A378))</f>
      </c>
      <c r="J378" s="13">
        <f>IF($A378="","",IF($I378&gt;0,"Terjual",IF($G378="Mati","Mati","Aktif")))</f>
      </c>
      <c r="K378" s="17">
        <f>IF($A378="","",IF($I378&gt;0,INDEX(Penjualan!$A$2:$A$1001,MATCH($A378,Penjualan!$B$2:$B$1001,0)),IF($G378="Mati",$H378,"")))</f>
      </c>
      <c r="L378" s="18">
        <f>IF($A378="","",IF($K378="",TODAY()-$B378,$K378-$B378))</f>
      </c>
    </row>
    <row r="379">
      <c r="A379" s="7"/>
      <c r="B379" s="11"/>
      <c r="C379" s="7"/>
      <c r="D379" s="10"/>
      <c r="E379" s="9"/>
      <c r="F379" s="7"/>
      <c r="G379" s="7"/>
      <c r="H379" s="11"/>
      <c r="I379" s="14">
        <f>IF($A379="","",COUNTIF(Penjualan!$B$2:$B$1001,$A379))</f>
      </c>
      <c r="J379" s="13">
        <f>IF($A379="","",IF($I379&gt;0,"Terjual",IF($G379="Mati","Mati","Aktif")))</f>
      </c>
      <c r="K379" s="17">
        <f>IF($A379="","",IF($I379&gt;0,INDEX(Penjualan!$A$2:$A$1001,MATCH($A379,Penjualan!$B$2:$B$1001,0)),IF($G379="Mati",$H379,"")))</f>
      </c>
      <c r="L379" s="18">
        <f>IF($A379="","",IF($K379="",TODAY()-$B379,$K379-$B379))</f>
      </c>
    </row>
    <row r="380">
      <c r="A380" s="7"/>
      <c r="B380" s="11"/>
      <c r="C380" s="7"/>
      <c r="D380" s="10"/>
      <c r="E380" s="9"/>
      <c r="F380" s="7"/>
      <c r="G380" s="7"/>
      <c r="H380" s="11"/>
      <c r="I380" s="14">
        <f>IF($A380="","",COUNTIF(Penjualan!$B$2:$B$1001,$A380))</f>
      </c>
      <c r="J380" s="13">
        <f>IF($A380="","",IF($I380&gt;0,"Terjual",IF($G380="Mati","Mati","Aktif")))</f>
      </c>
      <c r="K380" s="17">
        <f>IF($A380="","",IF($I380&gt;0,INDEX(Penjualan!$A$2:$A$1001,MATCH($A380,Penjualan!$B$2:$B$1001,0)),IF($G380="Mati",$H380,"")))</f>
      </c>
      <c r="L380" s="18">
        <f>IF($A380="","",IF($K380="",TODAY()-$B380,$K380-$B380))</f>
      </c>
    </row>
    <row r="381">
      <c r="A381" s="7"/>
      <c r="B381" s="11"/>
      <c r="C381" s="7"/>
      <c r="D381" s="10"/>
      <c r="E381" s="9"/>
      <c r="F381" s="7"/>
      <c r="G381" s="7"/>
      <c r="H381" s="11"/>
      <c r="I381" s="14">
        <f>IF($A381="","",COUNTIF(Penjualan!$B$2:$B$1001,$A381))</f>
      </c>
      <c r="J381" s="13">
        <f>IF($A381="","",IF($I381&gt;0,"Terjual",IF($G381="Mati","Mati","Aktif")))</f>
      </c>
      <c r="K381" s="17">
        <f>IF($A381="","",IF($I381&gt;0,INDEX(Penjualan!$A$2:$A$1001,MATCH($A381,Penjualan!$B$2:$B$1001,0)),IF($G381="Mati",$H381,"")))</f>
      </c>
      <c r="L381" s="18">
        <f>IF($A381="","",IF($K381="",TODAY()-$B381,$K381-$B381))</f>
      </c>
    </row>
    <row r="382">
      <c r="A382" s="7"/>
      <c r="B382" s="11"/>
      <c r="C382" s="7"/>
      <c r="D382" s="10"/>
      <c r="E382" s="9"/>
      <c r="F382" s="7"/>
      <c r="G382" s="7"/>
      <c r="H382" s="11"/>
      <c r="I382" s="14">
        <f>IF($A382="","",COUNTIF(Penjualan!$B$2:$B$1001,$A382))</f>
      </c>
      <c r="J382" s="13">
        <f>IF($A382="","",IF($I382&gt;0,"Terjual",IF($G382="Mati","Mati","Aktif")))</f>
      </c>
      <c r="K382" s="17">
        <f>IF($A382="","",IF($I382&gt;0,INDEX(Penjualan!$A$2:$A$1001,MATCH($A382,Penjualan!$B$2:$B$1001,0)),IF($G382="Mati",$H382,"")))</f>
      </c>
      <c r="L382" s="18">
        <f>IF($A382="","",IF($K382="",TODAY()-$B382,$K382-$B382))</f>
      </c>
    </row>
    <row r="383">
      <c r="A383" s="7"/>
      <c r="B383" s="11"/>
      <c r="C383" s="7"/>
      <c r="D383" s="10"/>
      <c r="E383" s="9"/>
      <c r="F383" s="7"/>
      <c r="G383" s="7"/>
      <c r="H383" s="11"/>
      <c r="I383" s="14">
        <f>IF($A383="","",COUNTIF(Penjualan!$B$2:$B$1001,$A383))</f>
      </c>
      <c r="J383" s="13">
        <f>IF($A383="","",IF($I383&gt;0,"Terjual",IF($G383="Mati","Mati","Aktif")))</f>
      </c>
      <c r="K383" s="17">
        <f>IF($A383="","",IF($I383&gt;0,INDEX(Penjualan!$A$2:$A$1001,MATCH($A383,Penjualan!$B$2:$B$1001,0)),IF($G383="Mati",$H383,"")))</f>
      </c>
      <c r="L383" s="18">
        <f>IF($A383="","",IF($K383="",TODAY()-$B383,$K383-$B383))</f>
      </c>
    </row>
    <row r="384">
      <c r="A384" s="7"/>
      <c r="B384" s="11"/>
      <c r="C384" s="7"/>
      <c r="D384" s="10"/>
      <c r="E384" s="9"/>
      <c r="F384" s="7"/>
      <c r="G384" s="7"/>
      <c r="H384" s="11"/>
      <c r="I384" s="14">
        <f>IF($A384="","",COUNTIF(Penjualan!$B$2:$B$1001,$A384))</f>
      </c>
      <c r="J384" s="13">
        <f>IF($A384="","",IF($I384&gt;0,"Terjual",IF($G384="Mati","Mati","Aktif")))</f>
      </c>
      <c r="K384" s="17">
        <f>IF($A384="","",IF($I384&gt;0,INDEX(Penjualan!$A$2:$A$1001,MATCH($A384,Penjualan!$B$2:$B$1001,0)),IF($G384="Mati",$H384,"")))</f>
      </c>
      <c r="L384" s="18">
        <f>IF($A384="","",IF($K384="",TODAY()-$B384,$K384-$B384))</f>
      </c>
    </row>
    <row r="385">
      <c r="A385" s="7"/>
      <c r="B385" s="11"/>
      <c r="C385" s="7"/>
      <c r="D385" s="10"/>
      <c r="E385" s="9"/>
      <c r="F385" s="7"/>
      <c r="G385" s="7"/>
      <c r="H385" s="11"/>
      <c r="I385" s="14">
        <f>IF($A385="","",COUNTIF(Penjualan!$B$2:$B$1001,$A385))</f>
      </c>
      <c r="J385" s="13">
        <f>IF($A385="","",IF($I385&gt;0,"Terjual",IF($G385="Mati","Mati","Aktif")))</f>
      </c>
      <c r="K385" s="17">
        <f>IF($A385="","",IF($I385&gt;0,INDEX(Penjualan!$A$2:$A$1001,MATCH($A385,Penjualan!$B$2:$B$1001,0)),IF($G385="Mati",$H385,"")))</f>
      </c>
      <c r="L385" s="18">
        <f>IF($A385="","",IF($K385="",TODAY()-$B385,$K385-$B385))</f>
      </c>
    </row>
    <row r="386">
      <c r="A386" s="7"/>
      <c r="B386" s="11"/>
      <c r="C386" s="7"/>
      <c r="D386" s="10"/>
      <c r="E386" s="9"/>
      <c r="F386" s="7"/>
      <c r="G386" s="7"/>
      <c r="H386" s="11"/>
      <c r="I386" s="14">
        <f>IF($A386="","",COUNTIF(Penjualan!$B$2:$B$1001,$A386))</f>
      </c>
      <c r="J386" s="13">
        <f>IF($A386="","",IF($I386&gt;0,"Terjual",IF($G386="Mati","Mati","Aktif")))</f>
      </c>
      <c r="K386" s="17">
        <f>IF($A386="","",IF($I386&gt;0,INDEX(Penjualan!$A$2:$A$1001,MATCH($A386,Penjualan!$B$2:$B$1001,0)),IF($G386="Mati",$H386,"")))</f>
      </c>
      <c r="L386" s="18">
        <f>IF($A386="","",IF($K386="",TODAY()-$B386,$K386-$B386))</f>
      </c>
    </row>
    <row r="387">
      <c r="A387" s="7"/>
      <c r="B387" s="11"/>
      <c r="C387" s="7"/>
      <c r="D387" s="10"/>
      <c r="E387" s="9"/>
      <c r="F387" s="7"/>
      <c r="G387" s="7"/>
      <c r="H387" s="11"/>
      <c r="I387" s="14">
        <f>IF($A387="","",COUNTIF(Penjualan!$B$2:$B$1001,$A387))</f>
      </c>
      <c r="J387" s="13">
        <f>IF($A387="","",IF($I387&gt;0,"Terjual",IF($G387="Mati","Mati","Aktif")))</f>
      </c>
      <c r="K387" s="17">
        <f>IF($A387="","",IF($I387&gt;0,INDEX(Penjualan!$A$2:$A$1001,MATCH($A387,Penjualan!$B$2:$B$1001,0)),IF($G387="Mati",$H387,"")))</f>
      </c>
      <c r="L387" s="18">
        <f>IF($A387="","",IF($K387="",TODAY()-$B387,$K387-$B387))</f>
      </c>
    </row>
    <row r="388">
      <c r="A388" s="7"/>
      <c r="B388" s="11"/>
      <c r="C388" s="7"/>
      <c r="D388" s="10"/>
      <c r="E388" s="9"/>
      <c r="F388" s="7"/>
      <c r="G388" s="7"/>
      <c r="H388" s="11"/>
      <c r="I388" s="14">
        <f>IF($A388="","",COUNTIF(Penjualan!$B$2:$B$1001,$A388))</f>
      </c>
      <c r="J388" s="13">
        <f>IF($A388="","",IF($I388&gt;0,"Terjual",IF($G388="Mati","Mati","Aktif")))</f>
      </c>
      <c r="K388" s="17">
        <f>IF($A388="","",IF($I388&gt;0,INDEX(Penjualan!$A$2:$A$1001,MATCH($A388,Penjualan!$B$2:$B$1001,0)),IF($G388="Mati",$H388,"")))</f>
      </c>
      <c r="L388" s="18">
        <f>IF($A388="","",IF($K388="",TODAY()-$B388,$K388-$B388))</f>
      </c>
    </row>
    <row r="389">
      <c r="A389" s="7"/>
      <c r="B389" s="11"/>
      <c r="C389" s="7"/>
      <c r="D389" s="10"/>
      <c r="E389" s="9"/>
      <c r="F389" s="7"/>
      <c r="G389" s="7"/>
      <c r="H389" s="11"/>
      <c r="I389" s="14">
        <f>IF($A389="","",COUNTIF(Penjualan!$B$2:$B$1001,$A389))</f>
      </c>
      <c r="J389" s="13">
        <f>IF($A389="","",IF($I389&gt;0,"Terjual",IF($G389="Mati","Mati","Aktif")))</f>
      </c>
      <c r="K389" s="17">
        <f>IF($A389="","",IF($I389&gt;0,INDEX(Penjualan!$A$2:$A$1001,MATCH($A389,Penjualan!$B$2:$B$1001,0)),IF($G389="Mati",$H389,"")))</f>
      </c>
      <c r="L389" s="18">
        <f>IF($A389="","",IF($K389="",TODAY()-$B389,$K389-$B389))</f>
      </c>
    </row>
    <row r="390">
      <c r="A390" s="7"/>
      <c r="B390" s="11"/>
      <c r="C390" s="7"/>
      <c r="D390" s="10"/>
      <c r="E390" s="9"/>
      <c r="F390" s="7"/>
      <c r="G390" s="7"/>
      <c r="H390" s="11"/>
      <c r="I390" s="14">
        <f>IF($A390="","",COUNTIF(Penjualan!$B$2:$B$1001,$A390))</f>
      </c>
      <c r="J390" s="13">
        <f>IF($A390="","",IF($I390&gt;0,"Terjual",IF($G390="Mati","Mati","Aktif")))</f>
      </c>
      <c r="K390" s="17">
        <f>IF($A390="","",IF($I390&gt;0,INDEX(Penjualan!$A$2:$A$1001,MATCH($A390,Penjualan!$B$2:$B$1001,0)),IF($G390="Mati",$H390,"")))</f>
      </c>
      <c r="L390" s="18">
        <f>IF($A390="","",IF($K390="",TODAY()-$B390,$K390-$B390))</f>
      </c>
    </row>
    <row r="391">
      <c r="A391" s="7"/>
      <c r="B391" s="11"/>
      <c r="C391" s="7"/>
      <c r="D391" s="10"/>
      <c r="E391" s="9"/>
      <c r="F391" s="7"/>
      <c r="G391" s="7"/>
      <c r="H391" s="11"/>
      <c r="I391" s="14">
        <f>IF($A391="","",COUNTIF(Penjualan!$B$2:$B$1001,$A391))</f>
      </c>
      <c r="J391" s="13">
        <f>IF($A391="","",IF($I391&gt;0,"Terjual",IF($G391="Mati","Mati","Aktif")))</f>
      </c>
      <c r="K391" s="17">
        <f>IF($A391="","",IF($I391&gt;0,INDEX(Penjualan!$A$2:$A$1001,MATCH($A391,Penjualan!$B$2:$B$1001,0)),IF($G391="Mati",$H391,"")))</f>
      </c>
      <c r="L391" s="18">
        <f>IF($A391="","",IF($K391="",TODAY()-$B391,$K391-$B391))</f>
      </c>
    </row>
    <row r="392">
      <c r="A392" s="7"/>
      <c r="B392" s="11"/>
      <c r="C392" s="7"/>
      <c r="D392" s="10"/>
      <c r="E392" s="9"/>
      <c r="F392" s="7"/>
      <c r="G392" s="7"/>
      <c r="H392" s="11"/>
      <c r="I392" s="14">
        <f>IF($A392="","",COUNTIF(Penjualan!$B$2:$B$1001,$A392))</f>
      </c>
      <c r="J392" s="13">
        <f>IF($A392="","",IF($I392&gt;0,"Terjual",IF($G392="Mati","Mati","Aktif")))</f>
      </c>
      <c r="K392" s="17">
        <f>IF($A392="","",IF($I392&gt;0,INDEX(Penjualan!$A$2:$A$1001,MATCH($A392,Penjualan!$B$2:$B$1001,0)),IF($G392="Mati",$H392,"")))</f>
      </c>
      <c r="L392" s="18">
        <f>IF($A392="","",IF($K392="",TODAY()-$B392,$K392-$B392))</f>
      </c>
    </row>
    <row r="393">
      <c r="A393" s="7"/>
      <c r="B393" s="11"/>
      <c r="C393" s="7"/>
      <c r="D393" s="10"/>
      <c r="E393" s="9"/>
      <c r="F393" s="7"/>
      <c r="G393" s="7"/>
      <c r="H393" s="11"/>
      <c r="I393" s="14">
        <f>IF($A393="","",COUNTIF(Penjualan!$B$2:$B$1001,$A393))</f>
      </c>
      <c r="J393" s="13">
        <f>IF($A393="","",IF($I393&gt;0,"Terjual",IF($G393="Mati","Mati","Aktif")))</f>
      </c>
      <c r="K393" s="17">
        <f>IF($A393="","",IF($I393&gt;0,INDEX(Penjualan!$A$2:$A$1001,MATCH($A393,Penjualan!$B$2:$B$1001,0)),IF($G393="Mati",$H393,"")))</f>
      </c>
      <c r="L393" s="18">
        <f>IF($A393="","",IF($K393="",TODAY()-$B393,$K393-$B393))</f>
      </c>
    </row>
    <row r="394">
      <c r="A394" s="7"/>
      <c r="B394" s="11"/>
      <c r="C394" s="7"/>
      <c r="D394" s="10"/>
      <c r="E394" s="9"/>
      <c r="F394" s="7"/>
      <c r="G394" s="7"/>
      <c r="H394" s="11"/>
      <c r="I394" s="14">
        <f>IF($A394="","",COUNTIF(Penjualan!$B$2:$B$1001,$A394))</f>
      </c>
      <c r="J394" s="13">
        <f>IF($A394="","",IF($I394&gt;0,"Terjual",IF($G394="Mati","Mati","Aktif")))</f>
      </c>
      <c r="K394" s="17">
        <f>IF($A394="","",IF($I394&gt;0,INDEX(Penjualan!$A$2:$A$1001,MATCH($A394,Penjualan!$B$2:$B$1001,0)),IF($G394="Mati",$H394,"")))</f>
      </c>
      <c r="L394" s="18">
        <f>IF($A394="","",IF($K394="",TODAY()-$B394,$K394-$B394))</f>
      </c>
    </row>
    <row r="395">
      <c r="A395" s="7"/>
      <c r="B395" s="11"/>
      <c r="C395" s="7"/>
      <c r="D395" s="10"/>
      <c r="E395" s="9"/>
      <c r="F395" s="7"/>
      <c r="G395" s="7"/>
      <c r="H395" s="11"/>
      <c r="I395" s="14">
        <f>IF($A395="","",COUNTIF(Penjualan!$B$2:$B$1001,$A395))</f>
      </c>
      <c r="J395" s="13">
        <f>IF($A395="","",IF($I395&gt;0,"Terjual",IF($G395="Mati","Mati","Aktif")))</f>
      </c>
      <c r="K395" s="17">
        <f>IF($A395="","",IF($I395&gt;0,INDEX(Penjualan!$A$2:$A$1001,MATCH($A395,Penjualan!$B$2:$B$1001,0)),IF($G395="Mati",$H395,"")))</f>
      </c>
      <c r="L395" s="18">
        <f>IF($A395="","",IF($K395="",TODAY()-$B395,$K395-$B395))</f>
      </c>
    </row>
    <row r="396">
      <c r="A396" s="7"/>
      <c r="B396" s="11"/>
      <c r="C396" s="7"/>
      <c r="D396" s="10"/>
      <c r="E396" s="9"/>
      <c r="F396" s="7"/>
      <c r="G396" s="7"/>
      <c r="H396" s="11"/>
      <c r="I396" s="14">
        <f>IF($A396="","",COUNTIF(Penjualan!$B$2:$B$1001,$A396))</f>
      </c>
      <c r="J396" s="13">
        <f>IF($A396="","",IF($I396&gt;0,"Terjual",IF($G396="Mati","Mati","Aktif")))</f>
      </c>
      <c r="K396" s="17">
        <f>IF($A396="","",IF($I396&gt;0,INDEX(Penjualan!$A$2:$A$1001,MATCH($A396,Penjualan!$B$2:$B$1001,0)),IF($G396="Mati",$H396,"")))</f>
      </c>
      <c r="L396" s="18">
        <f>IF($A396="","",IF($K396="",TODAY()-$B396,$K396-$B396))</f>
      </c>
    </row>
    <row r="397">
      <c r="A397" s="7"/>
      <c r="B397" s="11"/>
      <c r="C397" s="7"/>
      <c r="D397" s="10"/>
      <c r="E397" s="9"/>
      <c r="F397" s="7"/>
      <c r="G397" s="7"/>
      <c r="H397" s="11"/>
      <c r="I397" s="14">
        <f>IF($A397="","",COUNTIF(Penjualan!$B$2:$B$1001,$A397))</f>
      </c>
      <c r="J397" s="13">
        <f>IF($A397="","",IF($I397&gt;0,"Terjual",IF($G397="Mati","Mati","Aktif")))</f>
      </c>
      <c r="K397" s="17">
        <f>IF($A397="","",IF($I397&gt;0,INDEX(Penjualan!$A$2:$A$1001,MATCH($A397,Penjualan!$B$2:$B$1001,0)),IF($G397="Mati",$H397,"")))</f>
      </c>
      <c r="L397" s="18">
        <f>IF($A397="","",IF($K397="",TODAY()-$B397,$K397-$B397))</f>
      </c>
    </row>
    <row r="398">
      <c r="A398" s="7"/>
      <c r="B398" s="11"/>
      <c r="C398" s="7"/>
      <c r="D398" s="10"/>
      <c r="E398" s="9"/>
      <c r="F398" s="7"/>
      <c r="G398" s="7"/>
      <c r="H398" s="11"/>
      <c r="I398" s="14">
        <f>IF($A398="","",COUNTIF(Penjualan!$B$2:$B$1001,$A398))</f>
      </c>
      <c r="J398" s="13">
        <f>IF($A398="","",IF($I398&gt;0,"Terjual",IF($G398="Mati","Mati","Aktif")))</f>
      </c>
      <c r="K398" s="17">
        <f>IF($A398="","",IF($I398&gt;0,INDEX(Penjualan!$A$2:$A$1001,MATCH($A398,Penjualan!$B$2:$B$1001,0)),IF($G398="Mati",$H398,"")))</f>
      </c>
      <c r="L398" s="18">
        <f>IF($A398="","",IF($K398="",TODAY()-$B398,$K398-$B398))</f>
      </c>
    </row>
    <row r="399">
      <c r="A399" s="7"/>
      <c r="B399" s="11"/>
      <c r="C399" s="7"/>
      <c r="D399" s="10"/>
      <c r="E399" s="9"/>
      <c r="F399" s="7"/>
      <c r="G399" s="7"/>
      <c r="H399" s="11"/>
      <c r="I399" s="14">
        <f>IF($A399="","",COUNTIF(Penjualan!$B$2:$B$1001,$A399))</f>
      </c>
      <c r="J399" s="13">
        <f>IF($A399="","",IF($I399&gt;0,"Terjual",IF($G399="Mati","Mati","Aktif")))</f>
      </c>
      <c r="K399" s="17">
        <f>IF($A399="","",IF($I399&gt;0,INDEX(Penjualan!$A$2:$A$1001,MATCH($A399,Penjualan!$B$2:$B$1001,0)),IF($G399="Mati",$H399,"")))</f>
      </c>
      <c r="L399" s="18">
        <f>IF($A399="","",IF($K399="",TODAY()-$B399,$K399-$B399))</f>
      </c>
    </row>
    <row r="400">
      <c r="A400" s="7"/>
      <c r="B400" s="11"/>
      <c r="C400" s="7"/>
      <c r="D400" s="10"/>
      <c r="E400" s="9"/>
      <c r="F400" s="7"/>
      <c r="G400" s="7"/>
      <c r="H400" s="11"/>
      <c r="I400" s="14">
        <f>IF($A400="","",COUNTIF(Penjualan!$B$2:$B$1001,$A400))</f>
      </c>
      <c r="J400" s="13">
        <f>IF($A400="","",IF($I400&gt;0,"Terjual",IF($G400="Mati","Mati","Aktif")))</f>
      </c>
      <c r="K400" s="17">
        <f>IF($A400="","",IF($I400&gt;0,INDEX(Penjualan!$A$2:$A$1001,MATCH($A400,Penjualan!$B$2:$B$1001,0)),IF($G400="Mati",$H400,"")))</f>
      </c>
      <c r="L400" s="18">
        <f>IF($A400="","",IF($K400="",TODAY()-$B400,$K400-$B400))</f>
      </c>
    </row>
    <row r="401">
      <c r="A401" s="7"/>
      <c r="B401" s="11"/>
      <c r="C401" s="7"/>
      <c r="D401" s="10"/>
      <c r="E401" s="9"/>
      <c r="F401" s="7"/>
      <c r="G401" s="7"/>
      <c r="H401" s="11"/>
      <c r="I401" s="14">
        <f>IF($A401="","",COUNTIF(Penjualan!$B$2:$B$1001,$A401))</f>
      </c>
      <c r="J401" s="13">
        <f>IF($A401="","",IF($I401&gt;0,"Terjual",IF($G401="Mati","Mati","Aktif")))</f>
      </c>
      <c r="K401" s="17">
        <f>IF($A401="","",IF($I401&gt;0,INDEX(Penjualan!$A$2:$A$1001,MATCH($A401,Penjualan!$B$2:$B$1001,0)),IF($G401="Mati",$H401,"")))</f>
      </c>
      <c r="L401" s="18">
        <f>IF($A401="","",IF($K401="",TODAY()-$B401,$K401-$B401))</f>
      </c>
    </row>
    <row r="402">
      <c r="A402" s="7"/>
      <c r="B402" s="11"/>
      <c r="C402" s="7"/>
      <c r="D402" s="10"/>
      <c r="E402" s="9"/>
      <c r="F402" s="7"/>
      <c r="G402" s="7"/>
      <c r="H402" s="11"/>
      <c r="I402" s="14">
        <f>IF($A402="","",COUNTIF(Penjualan!$B$2:$B$1001,$A402))</f>
      </c>
      <c r="J402" s="13">
        <f>IF($A402="","",IF($I402&gt;0,"Terjual",IF($G402="Mati","Mati","Aktif")))</f>
      </c>
      <c r="K402" s="17">
        <f>IF($A402="","",IF($I402&gt;0,INDEX(Penjualan!$A$2:$A$1001,MATCH($A402,Penjualan!$B$2:$B$1001,0)),IF($G402="Mati",$H402,"")))</f>
      </c>
      <c r="L402" s="18">
        <f>IF($A402="","",IF($K402="",TODAY()-$B402,$K402-$B402))</f>
      </c>
    </row>
    <row r="403">
      <c r="A403" s="7"/>
      <c r="B403" s="11"/>
      <c r="C403" s="7"/>
      <c r="D403" s="10"/>
      <c r="E403" s="9"/>
      <c r="F403" s="7"/>
      <c r="G403" s="7"/>
      <c r="H403" s="11"/>
      <c r="I403" s="14">
        <f>IF($A403="","",COUNTIF(Penjualan!$B$2:$B$1001,$A403))</f>
      </c>
      <c r="J403" s="13">
        <f>IF($A403="","",IF($I403&gt;0,"Terjual",IF($G403="Mati","Mati","Aktif")))</f>
      </c>
      <c r="K403" s="17">
        <f>IF($A403="","",IF($I403&gt;0,INDEX(Penjualan!$A$2:$A$1001,MATCH($A403,Penjualan!$B$2:$B$1001,0)),IF($G403="Mati",$H403,"")))</f>
      </c>
      <c r="L403" s="18">
        <f>IF($A403="","",IF($K403="",TODAY()-$B403,$K403-$B403))</f>
      </c>
    </row>
    <row r="404">
      <c r="A404" s="7"/>
      <c r="B404" s="11"/>
      <c r="C404" s="7"/>
      <c r="D404" s="10"/>
      <c r="E404" s="9"/>
      <c r="F404" s="7"/>
      <c r="G404" s="7"/>
      <c r="H404" s="11"/>
      <c r="I404" s="14">
        <f>IF($A404="","",COUNTIF(Penjualan!$B$2:$B$1001,$A404))</f>
      </c>
      <c r="J404" s="13">
        <f>IF($A404="","",IF($I404&gt;0,"Terjual",IF($G404="Mati","Mati","Aktif")))</f>
      </c>
      <c r="K404" s="17">
        <f>IF($A404="","",IF($I404&gt;0,INDEX(Penjualan!$A$2:$A$1001,MATCH($A404,Penjualan!$B$2:$B$1001,0)),IF($G404="Mati",$H404,"")))</f>
      </c>
      <c r="L404" s="18">
        <f>IF($A404="","",IF($K404="",TODAY()-$B404,$K404-$B404))</f>
      </c>
    </row>
    <row r="405">
      <c r="A405" s="7"/>
      <c r="B405" s="11"/>
      <c r="C405" s="7"/>
      <c r="D405" s="10"/>
      <c r="E405" s="9"/>
      <c r="F405" s="7"/>
      <c r="G405" s="7"/>
      <c r="H405" s="11"/>
      <c r="I405" s="14">
        <f>IF($A405="","",COUNTIF(Penjualan!$B$2:$B$1001,$A405))</f>
      </c>
      <c r="J405" s="13">
        <f>IF($A405="","",IF($I405&gt;0,"Terjual",IF($G405="Mati","Mati","Aktif")))</f>
      </c>
      <c r="K405" s="17">
        <f>IF($A405="","",IF($I405&gt;0,INDEX(Penjualan!$A$2:$A$1001,MATCH($A405,Penjualan!$B$2:$B$1001,0)),IF($G405="Mati",$H405,"")))</f>
      </c>
      <c r="L405" s="18">
        <f>IF($A405="","",IF($K405="",TODAY()-$B405,$K405-$B405))</f>
      </c>
    </row>
    <row r="406">
      <c r="A406" s="7"/>
      <c r="B406" s="11"/>
      <c r="C406" s="7"/>
      <c r="D406" s="10"/>
      <c r="E406" s="9"/>
      <c r="F406" s="7"/>
      <c r="G406" s="7"/>
      <c r="H406" s="11"/>
      <c r="I406" s="14">
        <f>IF($A406="","",COUNTIF(Penjualan!$B$2:$B$1001,$A406))</f>
      </c>
      <c r="J406" s="13">
        <f>IF($A406="","",IF($I406&gt;0,"Terjual",IF($G406="Mati","Mati","Aktif")))</f>
      </c>
      <c r="K406" s="17">
        <f>IF($A406="","",IF($I406&gt;0,INDEX(Penjualan!$A$2:$A$1001,MATCH($A406,Penjualan!$B$2:$B$1001,0)),IF($G406="Mati",$H406,"")))</f>
      </c>
      <c r="L406" s="18">
        <f>IF($A406="","",IF($K406="",TODAY()-$B406,$K406-$B406))</f>
      </c>
    </row>
    <row r="407">
      <c r="A407" s="7"/>
      <c r="B407" s="11"/>
      <c r="C407" s="7"/>
      <c r="D407" s="10"/>
      <c r="E407" s="9"/>
      <c r="F407" s="7"/>
      <c r="G407" s="7"/>
      <c r="H407" s="11"/>
      <c r="I407" s="14">
        <f>IF($A407="","",COUNTIF(Penjualan!$B$2:$B$1001,$A407))</f>
      </c>
      <c r="J407" s="13">
        <f>IF($A407="","",IF($I407&gt;0,"Terjual",IF($G407="Mati","Mati","Aktif")))</f>
      </c>
      <c r="K407" s="17">
        <f>IF($A407="","",IF($I407&gt;0,INDEX(Penjualan!$A$2:$A$1001,MATCH($A407,Penjualan!$B$2:$B$1001,0)),IF($G407="Mati",$H407,"")))</f>
      </c>
      <c r="L407" s="18">
        <f>IF($A407="","",IF($K407="",TODAY()-$B407,$K407-$B407))</f>
      </c>
    </row>
    <row r="408">
      <c r="A408" s="7"/>
      <c r="B408" s="11"/>
      <c r="C408" s="7"/>
      <c r="D408" s="10"/>
      <c r="E408" s="9"/>
      <c r="F408" s="7"/>
      <c r="G408" s="7"/>
      <c r="H408" s="11"/>
      <c r="I408" s="14">
        <f>IF($A408="","",COUNTIF(Penjualan!$B$2:$B$1001,$A408))</f>
      </c>
      <c r="J408" s="13">
        <f>IF($A408="","",IF($I408&gt;0,"Terjual",IF($G408="Mati","Mati","Aktif")))</f>
      </c>
      <c r="K408" s="17">
        <f>IF($A408="","",IF($I408&gt;0,INDEX(Penjualan!$A$2:$A$1001,MATCH($A408,Penjualan!$B$2:$B$1001,0)),IF($G408="Mati",$H408,"")))</f>
      </c>
      <c r="L408" s="18">
        <f>IF($A408="","",IF($K408="",TODAY()-$B408,$K408-$B408))</f>
      </c>
    </row>
    <row r="409">
      <c r="A409" s="7"/>
      <c r="B409" s="11"/>
      <c r="C409" s="7"/>
      <c r="D409" s="10"/>
      <c r="E409" s="9"/>
      <c r="F409" s="7"/>
      <c r="G409" s="7"/>
      <c r="H409" s="11"/>
      <c r="I409" s="14">
        <f>IF($A409="","",COUNTIF(Penjualan!$B$2:$B$1001,$A409))</f>
      </c>
      <c r="J409" s="13">
        <f>IF($A409="","",IF($I409&gt;0,"Terjual",IF($G409="Mati","Mati","Aktif")))</f>
      </c>
      <c r="K409" s="17">
        <f>IF($A409="","",IF($I409&gt;0,INDEX(Penjualan!$A$2:$A$1001,MATCH($A409,Penjualan!$B$2:$B$1001,0)),IF($G409="Mati",$H409,"")))</f>
      </c>
      <c r="L409" s="18">
        <f>IF($A409="","",IF($K409="",TODAY()-$B409,$K409-$B409))</f>
      </c>
    </row>
    <row r="410">
      <c r="A410" s="7"/>
      <c r="B410" s="11"/>
      <c r="C410" s="7"/>
      <c r="D410" s="10"/>
      <c r="E410" s="9"/>
      <c r="F410" s="7"/>
      <c r="G410" s="7"/>
      <c r="H410" s="11"/>
      <c r="I410" s="14">
        <f>IF($A410="","",COUNTIF(Penjualan!$B$2:$B$1001,$A410))</f>
      </c>
      <c r="J410" s="13">
        <f>IF($A410="","",IF($I410&gt;0,"Terjual",IF($G410="Mati","Mati","Aktif")))</f>
      </c>
      <c r="K410" s="17">
        <f>IF($A410="","",IF($I410&gt;0,INDEX(Penjualan!$A$2:$A$1001,MATCH($A410,Penjualan!$B$2:$B$1001,0)),IF($G410="Mati",$H410,"")))</f>
      </c>
      <c r="L410" s="18">
        <f>IF($A410="","",IF($K410="",TODAY()-$B410,$K410-$B410))</f>
      </c>
    </row>
    <row r="411">
      <c r="A411" s="7"/>
      <c r="B411" s="11"/>
      <c r="C411" s="7"/>
      <c r="D411" s="10"/>
      <c r="E411" s="9"/>
      <c r="F411" s="7"/>
      <c r="G411" s="7"/>
      <c r="H411" s="11"/>
      <c r="I411" s="14">
        <f>IF($A411="","",COUNTIF(Penjualan!$B$2:$B$1001,$A411))</f>
      </c>
      <c r="J411" s="13">
        <f>IF($A411="","",IF($I411&gt;0,"Terjual",IF($G411="Mati","Mati","Aktif")))</f>
      </c>
      <c r="K411" s="17">
        <f>IF($A411="","",IF($I411&gt;0,INDEX(Penjualan!$A$2:$A$1001,MATCH($A411,Penjualan!$B$2:$B$1001,0)),IF($G411="Mati",$H411,"")))</f>
      </c>
      <c r="L411" s="18">
        <f>IF($A411="","",IF($K411="",TODAY()-$B411,$K411-$B411))</f>
      </c>
    </row>
    <row r="412">
      <c r="A412" s="7"/>
      <c r="B412" s="11"/>
      <c r="C412" s="7"/>
      <c r="D412" s="10"/>
      <c r="E412" s="9"/>
      <c r="F412" s="7"/>
      <c r="G412" s="7"/>
      <c r="H412" s="11"/>
      <c r="I412" s="14">
        <f>IF($A412="","",COUNTIF(Penjualan!$B$2:$B$1001,$A412))</f>
      </c>
      <c r="J412" s="13">
        <f>IF($A412="","",IF($I412&gt;0,"Terjual",IF($G412="Mati","Mati","Aktif")))</f>
      </c>
      <c r="K412" s="17">
        <f>IF($A412="","",IF($I412&gt;0,INDEX(Penjualan!$A$2:$A$1001,MATCH($A412,Penjualan!$B$2:$B$1001,0)),IF($G412="Mati",$H412,"")))</f>
      </c>
      <c r="L412" s="18">
        <f>IF($A412="","",IF($K412="",TODAY()-$B412,$K412-$B412))</f>
      </c>
    </row>
    <row r="413">
      <c r="A413" s="7"/>
      <c r="B413" s="11"/>
      <c r="C413" s="7"/>
      <c r="D413" s="10"/>
      <c r="E413" s="9"/>
      <c r="F413" s="7"/>
      <c r="G413" s="7"/>
      <c r="H413" s="11"/>
      <c r="I413" s="14">
        <f>IF($A413="","",COUNTIF(Penjualan!$B$2:$B$1001,$A413))</f>
      </c>
      <c r="J413" s="13">
        <f>IF($A413="","",IF($I413&gt;0,"Terjual",IF($G413="Mati","Mati","Aktif")))</f>
      </c>
      <c r="K413" s="17">
        <f>IF($A413="","",IF($I413&gt;0,INDEX(Penjualan!$A$2:$A$1001,MATCH($A413,Penjualan!$B$2:$B$1001,0)),IF($G413="Mati",$H413,"")))</f>
      </c>
      <c r="L413" s="18">
        <f>IF($A413="","",IF($K413="",TODAY()-$B413,$K413-$B413))</f>
      </c>
    </row>
    <row r="414">
      <c r="A414" s="7"/>
      <c r="B414" s="11"/>
      <c r="C414" s="7"/>
      <c r="D414" s="10"/>
      <c r="E414" s="9"/>
      <c r="F414" s="7"/>
      <c r="G414" s="7"/>
      <c r="H414" s="11"/>
      <c r="I414" s="14">
        <f>IF($A414="","",COUNTIF(Penjualan!$B$2:$B$1001,$A414))</f>
      </c>
      <c r="J414" s="13">
        <f>IF($A414="","",IF($I414&gt;0,"Terjual",IF($G414="Mati","Mati","Aktif")))</f>
      </c>
      <c r="K414" s="17">
        <f>IF($A414="","",IF($I414&gt;0,INDEX(Penjualan!$A$2:$A$1001,MATCH($A414,Penjualan!$B$2:$B$1001,0)),IF($G414="Mati",$H414,"")))</f>
      </c>
      <c r="L414" s="18">
        <f>IF($A414="","",IF($K414="",TODAY()-$B414,$K414-$B414))</f>
      </c>
    </row>
    <row r="415">
      <c r="A415" s="7"/>
      <c r="B415" s="11"/>
      <c r="C415" s="7"/>
      <c r="D415" s="10"/>
      <c r="E415" s="9"/>
      <c r="F415" s="7"/>
      <c r="G415" s="7"/>
      <c r="H415" s="11"/>
      <c r="I415" s="14">
        <f>IF($A415="","",COUNTIF(Penjualan!$B$2:$B$1001,$A415))</f>
      </c>
      <c r="J415" s="13">
        <f>IF($A415="","",IF($I415&gt;0,"Terjual",IF($G415="Mati","Mati","Aktif")))</f>
      </c>
      <c r="K415" s="17">
        <f>IF($A415="","",IF($I415&gt;0,INDEX(Penjualan!$A$2:$A$1001,MATCH($A415,Penjualan!$B$2:$B$1001,0)),IF($G415="Mati",$H415,"")))</f>
      </c>
      <c r="L415" s="18">
        <f>IF($A415="","",IF($K415="",TODAY()-$B415,$K415-$B415))</f>
      </c>
    </row>
    <row r="416">
      <c r="A416" s="7"/>
      <c r="B416" s="11"/>
      <c r="C416" s="7"/>
      <c r="D416" s="10"/>
      <c r="E416" s="9"/>
      <c r="F416" s="7"/>
      <c r="G416" s="7"/>
      <c r="H416" s="11"/>
      <c r="I416" s="14">
        <f>IF($A416="","",COUNTIF(Penjualan!$B$2:$B$1001,$A416))</f>
      </c>
      <c r="J416" s="13">
        <f>IF($A416="","",IF($I416&gt;0,"Terjual",IF($G416="Mati","Mati","Aktif")))</f>
      </c>
      <c r="K416" s="17">
        <f>IF($A416="","",IF($I416&gt;0,INDEX(Penjualan!$A$2:$A$1001,MATCH($A416,Penjualan!$B$2:$B$1001,0)),IF($G416="Mati",$H416,"")))</f>
      </c>
      <c r="L416" s="18">
        <f>IF($A416="","",IF($K416="",TODAY()-$B416,$K416-$B416))</f>
      </c>
    </row>
    <row r="417">
      <c r="A417" s="7"/>
      <c r="B417" s="11"/>
      <c r="C417" s="7"/>
      <c r="D417" s="10"/>
      <c r="E417" s="9"/>
      <c r="F417" s="7"/>
      <c r="G417" s="7"/>
      <c r="H417" s="11"/>
      <c r="I417" s="14">
        <f>IF($A417="","",COUNTIF(Penjualan!$B$2:$B$1001,$A417))</f>
      </c>
      <c r="J417" s="13">
        <f>IF($A417="","",IF($I417&gt;0,"Terjual",IF($G417="Mati","Mati","Aktif")))</f>
      </c>
      <c r="K417" s="17">
        <f>IF($A417="","",IF($I417&gt;0,INDEX(Penjualan!$A$2:$A$1001,MATCH($A417,Penjualan!$B$2:$B$1001,0)),IF($G417="Mati",$H417,"")))</f>
      </c>
      <c r="L417" s="18">
        <f>IF($A417="","",IF($K417="",TODAY()-$B417,$K417-$B417))</f>
      </c>
    </row>
    <row r="418">
      <c r="A418" s="7"/>
      <c r="B418" s="11"/>
      <c r="C418" s="7"/>
      <c r="D418" s="10"/>
      <c r="E418" s="9"/>
      <c r="F418" s="7"/>
      <c r="G418" s="7"/>
      <c r="H418" s="11"/>
      <c r="I418" s="14">
        <f>IF($A418="","",COUNTIF(Penjualan!$B$2:$B$1001,$A418))</f>
      </c>
      <c r="J418" s="13">
        <f>IF($A418="","",IF($I418&gt;0,"Terjual",IF($G418="Mati","Mati","Aktif")))</f>
      </c>
      <c r="K418" s="17">
        <f>IF($A418="","",IF($I418&gt;0,INDEX(Penjualan!$A$2:$A$1001,MATCH($A418,Penjualan!$B$2:$B$1001,0)),IF($G418="Mati",$H418,"")))</f>
      </c>
      <c r="L418" s="18">
        <f>IF($A418="","",IF($K418="",TODAY()-$B418,$K418-$B418))</f>
      </c>
    </row>
    <row r="419">
      <c r="A419" s="7"/>
      <c r="B419" s="11"/>
      <c r="C419" s="7"/>
      <c r="D419" s="10"/>
      <c r="E419" s="9"/>
      <c r="F419" s="7"/>
      <c r="G419" s="7"/>
      <c r="H419" s="11"/>
      <c r="I419" s="14">
        <f>IF($A419="","",COUNTIF(Penjualan!$B$2:$B$1001,$A419))</f>
      </c>
      <c r="J419" s="13">
        <f>IF($A419="","",IF($I419&gt;0,"Terjual",IF($G419="Mati","Mati","Aktif")))</f>
      </c>
      <c r="K419" s="17">
        <f>IF($A419="","",IF($I419&gt;0,INDEX(Penjualan!$A$2:$A$1001,MATCH($A419,Penjualan!$B$2:$B$1001,0)),IF($G419="Mati",$H419,"")))</f>
      </c>
      <c r="L419" s="18">
        <f>IF($A419="","",IF($K419="",TODAY()-$B419,$K419-$B419))</f>
      </c>
    </row>
    <row r="420">
      <c r="A420" s="7"/>
      <c r="B420" s="11"/>
      <c r="C420" s="7"/>
      <c r="D420" s="10"/>
      <c r="E420" s="9"/>
      <c r="F420" s="7"/>
      <c r="G420" s="7"/>
      <c r="H420" s="11"/>
      <c r="I420" s="14">
        <f>IF($A420="","",COUNTIF(Penjualan!$B$2:$B$1001,$A420))</f>
      </c>
      <c r="J420" s="13">
        <f>IF($A420="","",IF($I420&gt;0,"Terjual",IF($G420="Mati","Mati","Aktif")))</f>
      </c>
      <c r="K420" s="17">
        <f>IF($A420="","",IF($I420&gt;0,INDEX(Penjualan!$A$2:$A$1001,MATCH($A420,Penjualan!$B$2:$B$1001,0)),IF($G420="Mati",$H420,"")))</f>
      </c>
      <c r="L420" s="18">
        <f>IF($A420="","",IF($K420="",TODAY()-$B420,$K420-$B420))</f>
      </c>
    </row>
    <row r="421">
      <c r="A421" s="7"/>
      <c r="B421" s="11"/>
      <c r="C421" s="7"/>
      <c r="D421" s="10"/>
      <c r="E421" s="9"/>
      <c r="F421" s="7"/>
      <c r="G421" s="7"/>
      <c r="H421" s="11"/>
      <c r="I421" s="14">
        <f>IF($A421="","",COUNTIF(Penjualan!$B$2:$B$1001,$A421))</f>
      </c>
      <c r="J421" s="13">
        <f>IF($A421="","",IF($I421&gt;0,"Terjual",IF($G421="Mati","Mati","Aktif")))</f>
      </c>
      <c r="K421" s="17">
        <f>IF($A421="","",IF($I421&gt;0,INDEX(Penjualan!$A$2:$A$1001,MATCH($A421,Penjualan!$B$2:$B$1001,0)),IF($G421="Mati",$H421,"")))</f>
      </c>
      <c r="L421" s="18">
        <f>IF($A421="","",IF($K421="",TODAY()-$B421,$K421-$B421))</f>
      </c>
    </row>
    <row r="422">
      <c r="A422" s="7"/>
      <c r="B422" s="11"/>
      <c r="C422" s="7"/>
      <c r="D422" s="10"/>
      <c r="E422" s="9"/>
      <c r="F422" s="7"/>
      <c r="G422" s="7"/>
      <c r="H422" s="11"/>
      <c r="I422" s="14">
        <f>IF($A422="","",COUNTIF(Penjualan!$B$2:$B$1001,$A422))</f>
      </c>
      <c r="J422" s="13">
        <f>IF($A422="","",IF($I422&gt;0,"Terjual",IF($G422="Mati","Mati","Aktif")))</f>
      </c>
      <c r="K422" s="17">
        <f>IF($A422="","",IF($I422&gt;0,INDEX(Penjualan!$A$2:$A$1001,MATCH($A422,Penjualan!$B$2:$B$1001,0)),IF($G422="Mati",$H422,"")))</f>
      </c>
      <c r="L422" s="18">
        <f>IF($A422="","",IF($K422="",TODAY()-$B422,$K422-$B422))</f>
      </c>
    </row>
    <row r="423">
      <c r="A423" s="7"/>
      <c r="B423" s="11"/>
      <c r="C423" s="7"/>
      <c r="D423" s="10"/>
      <c r="E423" s="9"/>
      <c r="F423" s="7"/>
      <c r="G423" s="7"/>
      <c r="H423" s="11"/>
      <c r="I423" s="14">
        <f>IF($A423="","",COUNTIF(Penjualan!$B$2:$B$1001,$A423))</f>
      </c>
      <c r="J423" s="13">
        <f>IF($A423="","",IF($I423&gt;0,"Terjual",IF($G423="Mati","Mati","Aktif")))</f>
      </c>
      <c r="K423" s="17">
        <f>IF($A423="","",IF($I423&gt;0,INDEX(Penjualan!$A$2:$A$1001,MATCH($A423,Penjualan!$B$2:$B$1001,0)),IF($G423="Mati",$H423,"")))</f>
      </c>
      <c r="L423" s="18">
        <f>IF($A423="","",IF($K423="",TODAY()-$B423,$K423-$B423))</f>
      </c>
    </row>
    <row r="424">
      <c r="A424" s="7"/>
      <c r="B424" s="11"/>
      <c r="C424" s="7"/>
      <c r="D424" s="10"/>
      <c r="E424" s="9"/>
      <c r="F424" s="7"/>
      <c r="G424" s="7"/>
      <c r="H424" s="11"/>
      <c r="I424" s="14">
        <f>IF($A424="","",COUNTIF(Penjualan!$B$2:$B$1001,$A424))</f>
      </c>
      <c r="J424" s="13">
        <f>IF($A424="","",IF($I424&gt;0,"Terjual",IF($G424="Mati","Mati","Aktif")))</f>
      </c>
      <c r="K424" s="17">
        <f>IF($A424="","",IF($I424&gt;0,INDEX(Penjualan!$A$2:$A$1001,MATCH($A424,Penjualan!$B$2:$B$1001,0)),IF($G424="Mati",$H424,"")))</f>
      </c>
      <c r="L424" s="18">
        <f>IF($A424="","",IF($K424="",TODAY()-$B424,$K424-$B424))</f>
      </c>
    </row>
    <row r="425">
      <c r="A425" s="7"/>
      <c r="B425" s="11"/>
      <c r="C425" s="7"/>
      <c r="D425" s="10"/>
      <c r="E425" s="9"/>
      <c r="F425" s="7"/>
      <c r="G425" s="7"/>
      <c r="H425" s="11"/>
      <c r="I425" s="14">
        <f>IF($A425="","",COUNTIF(Penjualan!$B$2:$B$1001,$A425))</f>
      </c>
      <c r="J425" s="13">
        <f>IF($A425="","",IF($I425&gt;0,"Terjual",IF($G425="Mati","Mati","Aktif")))</f>
      </c>
      <c r="K425" s="17">
        <f>IF($A425="","",IF($I425&gt;0,INDEX(Penjualan!$A$2:$A$1001,MATCH($A425,Penjualan!$B$2:$B$1001,0)),IF($G425="Mati",$H425,"")))</f>
      </c>
      <c r="L425" s="18">
        <f>IF($A425="","",IF($K425="",TODAY()-$B425,$K425-$B425))</f>
      </c>
    </row>
    <row r="426">
      <c r="A426" s="7"/>
      <c r="B426" s="11"/>
      <c r="C426" s="7"/>
      <c r="D426" s="10"/>
      <c r="E426" s="9"/>
      <c r="F426" s="7"/>
      <c r="G426" s="7"/>
      <c r="H426" s="11"/>
      <c r="I426" s="14">
        <f>IF($A426="","",COUNTIF(Penjualan!$B$2:$B$1001,$A426))</f>
      </c>
      <c r="J426" s="13">
        <f>IF($A426="","",IF($I426&gt;0,"Terjual",IF($G426="Mati","Mati","Aktif")))</f>
      </c>
      <c r="K426" s="17">
        <f>IF($A426="","",IF($I426&gt;0,INDEX(Penjualan!$A$2:$A$1001,MATCH($A426,Penjualan!$B$2:$B$1001,0)),IF($G426="Mati",$H426,"")))</f>
      </c>
      <c r="L426" s="18">
        <f>IF($A426="","",IF($K426="",TODAY()-$B426,$K426-$B426))</f>
      </c>
    </row>
    <row r="427">
      <c r="A427" s="7"/>
      <c r="B427" s="11"/>
      <c r="C427" s="7"/>
      <c r="D427" s="10"/>
      <c r="E427" s="9"/>
      <c r="F427" s="7"/>
      <c r="G427" s="7"/>
      <c r="H427" s="11"/>
      <c r="I427" s="14">
        <f>IF($A427="","",COUNTIF(Penjualan!$B$2:$B$1001,$A427))</f>
      </c>
      <c r="J427" s="13">
        <f>IF($A427="","",IF($I427&gt;0,"Terjual",IF($G427="Mati","Mati","Aktif")))</f>
      </c>
      <c r="K427" s="17">
        <f>IF($A427="","",IF($I427&gt;0,INDEX(Penjualan!$A$2:$A$1001,MATCH($A427,Penjualan!$B$2:$B$1001,0)),IF($G427="Mati",$H427,"")))</f>
      </c>
      <c r="L427" s="18">
        <f>IF($A427="","",IF($K427="",TODAY()-$B427,$K427-$B427))</f>
      </c>
    </row>
    <row r="428">
      <c r="A428" s="7"/>
      <c r="B428" s="11"/>
      <c r="C428" s="7"/>
      <c r="D428" s="10"/>
      <c r="E428" s="9"/>
      <c r="F428" s="7"/>
      <c r="G428" s="7"/>
      <c r="H428" s="11"/>
      <c r="I428" s="14">
        <f>IF($A428="","",COUNTIF(Penjualan!$B$2:$B$1001,$A428))</f>
      </c>
      <c r="J428" s="13">
        <f>IF($A428="","",IF($I428&gt;0,"Terjual",IF($G428="Mati","Mati","Aktif")))</f>
      </c>
      <c r="K428" s="17">
        <f>IF($A428="","",IF($I428&gt;0,INDEX(Penjualan!$A$2:$A$1001,MATCH($A428,Penjualan!$B$2:$B$1001,0)),IF($G428="Mati",$H428,"")))</f>
      </c>
      <c r="L428" s="18">
        <f>IF($A428="","",IF($K428="",TODAY()-$B428,$K428-$B428))</f>
      </c>
    </row>
    <row r="429">
      <c r="A429" s="7"/>
      <c r="B429" s="11"/>
      <c r="C429" s="7"/>
      <c r="D429" s="10"/>
      <c r="E429" s="9"/>
      <c r="F429" s="7"/>
      <c r="G429" s="7"/>
      <c r="H429" s="11"/>
      <c r="I429" s="14">
        <f>IF($A429="","",COUNTIF(Penjualan!$B$2:$B$1001,$A429))</f>
      </c>
      <c r="J429" s="13">
        <f>IF($A429="","",IF($I429&gt;0,"Terjual",IF($G429="Mati","Mati","Aktif")))</f>
      </c>
      <c r="K429" s="17">
        <f>IF($A429="","",IF($I429&gt;0,INDEX(Penjualan!$A$2:$A$1001,MATCH($A429,Penjualan!$B$2:$B$1001,0)),IF($G429="Mati",$H429,"")))</f>
      </c>
      <c r="L429" s="18">
        <f>IF($A429="","",IF($K429="",TODAY()-$B429,$K429-$B429))</f>
      </c>
    </row>
    <row r="430">
      <c r="A430" s="7"/>
      <c r="B430" s="11"/>
      <c r="C430" s="7"/>
      <c r="D430" s="10"/>
      <c r="E430" s="9"/>
      <c r="F430" s="7"/>
      <c r="G430" s="7"/>
      <c r="H430" s="11"/>
      <c r="I430" s="14">
        <f>IF($A430="","",COUNTIF(Penjualan!$B$2:$B$1001,$A430))</f>
      </c>
      <c r="J430" s="13">
        <f>IF($A430="","",IF($I430&gt;0,"Terjual",IF($G430="Mati","Mati","Aktif")))</f>
      </c>
      <c r="K430" s="17">
        <f>IF($A430="","",IF($I430&gt;0,INDEX(Penjualan!$A$2:$A$1001,MATCH($A430,Penjualan!$B$2:$B$1001,0)),IF($G430="Mati",$H430,"")))</f>
      </c>
      <c r="L430" s="18">
        <f>IF($A430="","",IF($K430="",TODAY()-$B430,$K430-$B430))</f>
      </c>
    </row>
    <row r="431">
      <c r="A431" s="7"/>
      <c r="B431" s="11"/>
      <c r="C431" s="7"/>
      <c r="D431" s="10"/>
      <c r="E431" s="9"/>
      <c r="F431" s="7"/>
      <c r="G431" s="7"/>
      <c r="H431" s="11"/>
      <c r="I431" s="14">
        <f>IF($A431="","",COUNTIF(Penjualan!$B$2:$B$1001,$A431))</f>
      </c>
      <c r="J431" s="13">
        <f>IF($A431="","",IF($I431&gt;0,"Terjual",IF($G431="Mati","Mati","Aktif")))</f>
      </c>
      <c r="K431" s="17">
        <f>IF($A431="","",IF($I431&gt;0,INDEX(Penjualan!$A$2:$A$1001,MATCH($A431,Penjualan!$B$2:$B$1001,0)),IF($G431="Mati",$H431,"")))</f>
      </c>
      <c r="L431" s="18">
        <f>IF($A431="","",IF($K431="",TODAY()-$B431,$K431-$B431))</f>
      </c>
    </row>
    <row r="432">
      <c r="A432" s="7"/>
      <c r="B432" s="11"/>
      <c r="C432" s="7"/>
      <c r="D432" s="10"/>
      <c r="E432" s="9"/>
      <c r="F432" s="7"/>
      <c r="G432" s="7"/>
      <c r="H432" s="11"/>
      <c r="I432" s="14">
        <f>IF($A432="","",COUNTIF(Penjualan!$B$2:$B$1001,$A432))</f>
      </c>
      <c r="J432" s="13">
        <f>IF($A432="","",IF($I432&gt;0,"Terjual",IF($G432="Mati","Mati","Aktif")))</f>
      </c>
      <c r="K432" s="17">
        <f>IF($A432="","",IF($I432&gt;0,INDEX(Penjualan!$A$2:$A$1001,MATCH($A432,Penjualan!$B$2:$B$1001,0)),IF($G432="Mati",$H432,"")))</f>
      </c>
      <c r="L432" s="18">
        <f>IF($A432="","",IF($K432="",TODAY()-$B432,$K432-$B432))</f>
      </c>
    </row>
    <row r="433">
      <c r="A433" s="7"/>
      <c r="B433" s="11"/>
      <c r="C433" s="7"/>
      <c r="D433" s="10"/>
      <c r="E433" s="9"/>
      <c r="F433" s="7"/>
      <c r="G433" s="7"/>
      <c r="H433" s="11"/>
      <c r="I433" s="14">
        <f>IF($A433="","",COUNTIF(Penjualan!$B$2:$B$1001,$A433))</f>
      </c>
      <c r="J433" s="13">
        <f>IF($A433="","",IF($I433&gt;0,"Terjual",IF($G433="Mati","Mati","Aktif")))</f>
      </c>
      <c r="K433" s="17">
        <f>IF($A433="","",IF($I433&gt;0,INDEX(Penjualan!$A$2:$A$1001,MATCH($A433,Penjualan!$B$2:$B$1001,0)),IF($G433="Mati",$H433,"")))</f>
      </c>
      <c r="L433" s="18">
        <f>IF($A433="","",IF($K433="",TODAY()-$B433,$K433-$B433))</f>
      </c>
    </row>
    <row r="434">
      <c r="A434" s="7"/>
      <c r="B434" s="11"/>
      <c r="C434" s="7"/>
      <c r="D434" s="10"/>
      <c r="E434" s="9"/>
      <c r="F434" s="7"/>
      <c r="G434" s="7"/>
      <c r="H434" s="11"/>
      <c r="I434" s="14">
        <f>IF($A434="","",COUNTIF(Penjualan!$B$2:$B$1001,$A434))</f>
      </c>
      <c r="J434" s="13">
        <f>IF($A434="","",IF($I434&gt;0,"Terjual",IF($G434="Mati","Mati","Aktif")))</f>
      </c>
      <c r="K434" s="17">
        <f>IF($A434="","",IF($I434&gt;0,INDEX(Penjualan!$A$2:$A$1001,MATCH($A434,Penjualan!$B$2:$B$1001,0)),IF($G434="Mati",$H434,"")))</f>
      </c>
      <c r="L434" s="18">
        <f>IF($A434="","",IF($K434="",TODAY()-$B434,$K434-$B434))</f>
      </c>
    </row>
    <row r="435">
      <c r="A435" s="7"/>
      <c r="B435" s="11"/>
      <c r="C435" s="7"/>
      <c r="D435" s="10"/>
      <c r="E435" s="9"/>
      <c r="F435" s="7"/>
      <c r="G435" s="7"/>
      <c r="H435" s="11"/>
      <c r="I435" s="14">
        <f>IF($A435="","",COUNTIF(Penjualan!$B$2:$B$1001,$A435))</f>
      </c>
      <c r="J435" s="13">
        <f>IF($A435="","",IF($I435&gt;0,"Terjual",IF($G435="Mati","Mati","Aktif")))</f>
      </c>
      <c r="K435" s="17">
        <f>IF($A435="","",IF($I435&gt;0,INDEX(Penjualan!$A$2:$A$1001,MATCH($A435,Penjualan!$B$2:$B$1001,0)),IF($G435="Mati",$H435,"")))</f>
      </c>
      <c r="L435" s="18">
        <f>IF($A435="","",IF($K435="",TODAY()-$B435,$K435-$B435))</f>
      </c>
    </row>
    <row r="436">
      <c r="A436" s="7"/>
      <c r="B436" s="11"/>
      <c r="C436" s="7"/>
      <c r="D436" s="10"/>
      <c r="E436" s="9"/>
      <c r="F436" s="7"/>
      <c r="G436" s="7"/>
      <c r="H436" s="11"/>
      <c r="I436" s="14">
        <f>IF($A436="","",COUNTIF(Penjualan!$B$2:$B$1001,$A436))</f>
      </c>
      <c r="J436" s="13">
        <f>IF($A436="","",IF($I436&gt;0,"Terjual",IF($G436="Mati","Mati","Aktif")))</f>
      </c>
      <c r="K436" s="17">
        <f>IF($A436="","",IF($I436&gt;0,INDEX(Penjualan!$A$2:$A$1001,MATCH($A436,Penjualan!$B$2:$B$1001,0)),IF($G436="Mati",$H436,"")))</f>
      </c>
      <c r="L436" s="18">
        <f>IF($A436="","",IF($K436="",TODAY()-$B436,$K436-$B436))</f>
      </c>
    </row>
    <row r="437">
      <c r="A437" s="7"/>
      <c r="B437" s="11"/>
      <c r="C437" s="7"/>
      <c r="D437" s="10"/>
      <c r="E437" s="9"/>
      <c r="F437" s="7"/>
      <c r="G437" s="7"/>
      <c r="H437" s="11"/>
      <c r="I437" s="14">
        <f>IF($A437="","",COUNTIF(Penjualan!$B$2:$B$1001,$A437))</f>
      </c>
      <c r="J437" s="13">
        <f>IF($A437="","",IF($I437&gt;0,"Terjual",IF($G437="Mati","Mati","Aktif")))</f>
      </c>
      <c r="K437" s="17">
        <f>IF($A437="","",IF($I437&gt;0,INDEX(Penjualan!$A$2:$A$1001,MATCH($A437,Penjualan!$B$2:$B$1001,0)),IF($G437="Mati",$H437,"")))</f>
      </c>
      <c r="L437" s="18">
        <f>IF($A437="","",IF($K437="",TODAY()-$B437,$K437-$B437))</f>
      </c>
    </row>
    <row r="438">
      <c r="A438" s="7"/>
      <c r="B438" s="11"/>
      <c r="C438" s="7"/>
      <c r="D438" s="10"/>
      <c r="E438" s="9"/>
      <c r="F438" s="7"/>
      <c r="G438" s="7"/>
      <c r="H438" s="11"/>
      <c r="I438" s="14">
        <f>IF($A438="","",COUNTIF(Penjualan!$B$2:$B$1001,$A438))</f>
      </c>
      <c r="J438" s="13">
        <f>IF($A438="","",IF($I438&gt;0,"Terjual",IF($G438="Mati","Mati","Aktif")))</f>
      </c>
      <c r="K438" s="17">
        <f>IF($A438="","",IF($I438&gt;0,INDEX(Penjualan!$A$2:$A$1001,MATCH($A438,Penjualan!$B$2:$B$1001,0)),IF($G438="Mati",$H438,"")))</f>
      </c>
      <c r="L438" s="18">
        <f>IF($A438="","",IF($K438="",TODAY()-$B438,$K438-$B438))</f>
      </c>
    </row>
    <row r="439">
      <c r="A439" s="7"/>
      <c r="B439" s="11"/>
      <c r="C439" s="7"/>
      <c r="D439" s="10"/>
      <c r="E439" s="9"/>
      <c r="F439" s="7"/>
      <c r="G439" s="7"/>
      <c r="H439" s="11"/>
      <c r="I439" s="14">
        <f>IF($A439="","",COUNTIF(Penjualan!$B$2:$B$1001,$A439))</f>
      </c>
      <c r="J439" s="13">
        <f>IF($A439="","",IF($I439&gt;0,"Terjual",IF($G439="Mati","Mati","Aktif")))</f>
      </c>
      <c r="K439" s="17">
        <f>IF($A439="","",IF($I439&gt;0,INDEX(Penjualan!$A$2:$A$1001,MATCH($A439,Penjualan!$B$2:$B$1001,0)),IF($G439="Mati",$H439,"")))</f>
      </c>
      <c r="L439" s="18">
        <f>IF($A439="","",IF($K439="",TODAY()-$B439,$K439-$B439))</f>
      </c>
    </row>
    <row r="440">
      <c r="A440" s="7"/>
      <c r="B440" s="11"/>
      <c r="C440" s="7"/>
      <c r="D440" s="10"/>
      <c r="E440" s="9"/>
      <c r="F440" s="7"/>
      <c r="G440" s="7"/>
      <c r="H440" s="11"/>
      <c r="I440" s="14">
        <f>IF($A440="","",COUNTIF(Penjualan!$B$2:$B$1001,$A440))</f>
      </c>
      <c r="J440" s="13">
        <f>IF($A440="","",IF($I440&gt;0,"Terjual",IF($G440="Mati","Mati","Aktif")))</f>
      </c>
      <c r="K440" s="17">
        <f>IF($A440="","",IF($I440&gt;0,INDEX(Penjualan!$A$2:$A$1001,MATCH($A440,Penjualan!$B$2:$B$1001,0)),IF($G440="Mati",$H440,"")))</f>
      </c>
      <c r="L440" s="18">
        <f>IF($A440="","",IF($K440="",TODAY()-$B440,$K440-$B440))</f>
      </c>
    </row>
    <row r="441">
      <c r="A441" s="7"/>
      <c r="B441" s="11"/>
      <c r="C441" s="7"/>
      <c r="D441" s="10"/>
      <c r="E441" s="9"/>
      <c r="F441" s="7"/>
      <c r="G441" s="7"/>
      <c r="H441" s="11"/>
      <c r="I441" s="14">
        <f>IF($A441="","",COUNTIF(Penjualan!$B$2:$B$1001,$A441))</f>
      </c>
      <c r="J441" s="13">
        <f>IF($A441="","",IF($I441&gt;0,"Terjual",IF($G441="Mati","Mati","Aktif")))</f>
      </c>
      <c r="K441" s="17">
        <f>IF($A441="","",IF($I441&gt;0,INDEX(Penjualan!$A$2:$A$1001,MATCH($A441,Penjualan!$B$2:$B$1001,0)),IF($G441="Mati",$H441,"")))</f>
      </c>
      <c r="L441" s="18">
        <f>IF($A441="","",IF($K441="",TODAY()-$B441,$K441-$B441))</f>
      </c>
    </row>
    <row r="442">
      <c r="A442" s="7"/>
      <c r="B442" s="11"/>
      <c r="C442" s="7"/>
      <c r="D442" s="10"/>
      <c r="E442" s="9"/>
      <c r="F442" s="7"/>
      <c r="G442" s="7"/>
      <c r="H442" s="11"/>
      <c r="I442" s="14">
        <f>IF($A442="","",COUNTIF(Penjualan!$B$2:$B$1001,$A442))</f>
      </c>
      <c r="J442" s="13">
        <f>IF($A442="","",IF($I442&gt;0,"Terjual",IF($G442="Mati","Mati","Aktif")))</f>
      </c>
      <c r="K442" s="17">
        <f>IF($A442="","",IF($I442&gt;0,INDEX(Penjualan!$A$2:$A$1001,MATCH($A442,Penjualan!$B$2:$B$1001,0)),IF($G442="Mati",$H442,"")))</f>
      </c>
      <c r="L442" s="18">
        <f>IF($A442="","",IF($K442="",TODAY()-$B442,$K442-$B442))</f>
      </c>
    </row>
    <row r="443">
      <c r="A443" s="7"/>
      <c r="B443" s="11"/>
      <c r="C443" s="7"/>
      <c r="D443" s="10"/>
      <c r="E443" s="9"/>
      <c r="F443" s="7"/>
      <c r="G443" s="7"/>
      <c r="H443" s="11"/>
      <c r="I443" s="14">
        <f>IF($A443="","",COUNTIF(Penjualan!$B$2:$B$1001,$A443))</f>
      </c>
      <c r="J443" s="13">
        <f>IF($A443="","",IF($I443&gt;0,"Terjual",IF($G443="Mati","Mati","Aktif")))</f>
      </c>
      <c r="K443" s="17">
        <f>IF($A443="","",IF($I443&gt;0,INDEX(Penjualan!$A$2:$A$1001,MATCH($A443,Penjualan!$B$2:$B$1001,0)),IF($G443="Mati",$H443,"")))</f>
      </c>
      <c r="L443" s="18">
        <f>IF($A443="","",IF($K443="",TODAY()-$B443,$K443-$B443))</f>
      </c>
    </row>
    <row r="444">
      <c r="A444" s="7"/>
      <c r="B444" s="11"/>
      <c r="C444" s="7"/>
      <c r="D444" s="10"/>
      <c r="E444" s="9"/>
      <c r="F444" s="7"/>
      <c r="G444" s="7"/>
      <c r="H444" s="11"/>
      <c r="I444" s="14">
        <f>IF($A444="","",COUNTIF(Penjualan!$B$2:$B$1001,$A444))</f>
      </c>
      <c r="J444" s="13">
        <f>IF($A444="","",IF($I444&gt;0,"Terjual",IF($G444="Mati","Mati","Aktif")))</f>
      </c>
      <c r="K444" s="17">
        <f>IF($A444="","",IF($I444&gt;0,INDEX(Penjualan!$A$2:$A$1001,MATCH($A444,Penjualan!$B$2:$B$1001,0)),IF($G444="Mati",$H444,"")))</f>
      </c>
      <c r="L444" s="18">
        <f>IF($A444="","",IF($K444="",TODAY()-$B444,$K444-$B444))</f>
      </c>
    </row>
    <row r="445">
      <c r="A445" s="7"/>
      <c r="B445" s="11"/>
      <c r="C445" s="7"/>
      <c r="D445" s="10"/>
      <c r="E445" s="9"/>
      <c r="F445" s="7"/>
      <c r="G445" s="7"/>
      <c r="H445" s="11"/>
      <c r="I445" s="14">
        <f>IF($A445="","",COUNTIF(Penjualan!$B$2:$B$1001,$A445))</f>
      </c>
      <c r="J445" s="13">
        <f>IF($A445="","",IF($I445&gt;0,"Terjual",IF($G445="Mati","Mati","Aktif")))</f>
      </c>
      <c r="K445" s="17">
        <f>IF($A445="","",IF($I445&gt;0,INDEX(Penjualan!$A$2:$A$1001,MATCH($A445,Penjualan!$B$2:$B$1001,0)),IF($G445="Mati",$H445,"")))</f>
      </c>
      <c r="L445" s="18">
        <f>IF($A445="","",IF($K445="",TODAY()-$B445,$K445-$B445))</f>
      </c>
    </row>
    <row r="446">
      <c r="A446" s="7"/>
      <c r="B446" s="11"/>
      <c r="C446" s="7"/>
      <c r="D446" s="10"/>
      <c r="E446" s="9"/>
      <c r="F446" s="7"/>
      <c r="G446" s="7"/>
      <c r="H446" s="11"/>
      <c r="I446" s="14">
        <f>IF($A446="","",COUNTIF(Penjualan!$B$2:$B$1001,$A446))</f>
      </c>
      <c r="J446" s="13">
        <f>IF($A446="","",IF($I446&gt;0,"Terjual",IF($G446="Mati","Mati","Aktif")))</f>
      </c>
      <c r="K446" s="17">
        <f>IF($A446="","",IF($I446&gt;0,INDEX(Penjualan!$A$2:$A$1001,MATCH($A446,Penjualan!$B$2:$B$1001,0)),IF($G446="Mati",$H446,"")))</f>
      </c>
      <c r="L446" s="18">
        <f>IF($A446="","",IF($K446="",TODAY()-$B446,$K446-$B446))</f>
      </c>
    </row>
    <row r="447">
      <c r="A447" s="7"/>
      <c r="B447" s="11"/>
      <c r="C447" s="7"/>
      <c r="D447" s="10"/>
      <c r="E447" s="9"/>
      <c r="F447" s="7"/>
      <c r="G447" s="7"/>
      <c r="H447" s="11"/>
      <c r="I447" s="14">
        <f>IF($A447="","",COUNTIF(Penjualan!$B$2:$B$1001,$A447))</f>
      </c>
      <c r="J447" s="13">
        <f>IF($A447="","",IF($I447&gt;0,"Terjual",IF($G447="Mati","Mati","Aktif")))</f>
      </c>
      <c r="K447" s="17">
        <f>IF($A447="","",IF($I447&gt;0,INDEX(Penjualan!$A$2:$A$1001,MATCH($A447,Penjualan!$B$2:$B$1001,0)),IF($G447="Mati",$H447,"")))</f>
      </c>
      <c r="L447" s="18">
        <f>IF($A447="","",IF($K447="",TODAY()-$B447,$K447-$B447))</f>
      </c>
    </row>
    <row r="448">
      <c r="A448" s="7"/>
      <c r="B448" s="11"/>
      <c r="C448" s="7"/>
      <c r="D448" s="10"/>
      <c r="E448" s="9"/>
      <c r="F448" s="7"/>
      <c r="G448" s="7"/>
      <c r="H448" s="11"/>
      <c r="I448" s="14">
        <f>IF($A448="","",COUNTIF(Penjualan!$B$2:$B$1001,$A448))</f>
      </c>
      <c r="J448" s="13">
        <f>IF($A448="","",IF($I448&gt;0,"Terjual",IF($G448="Mati","Mati","Aktif")))</f>
      </c>
      <c r="K448" s="17">
        <f>IF($A448="","",IF($I448&gt;0,INDEX(Penjualan!$A$2:$A$1001,MATCH($A448,Penjualan!$B$2:$B$1001,0)),IF($G448="Mati",$H448,"")))</f>
      </c>
      <c r="L448" s="18">
        <f>IF($A448="","",IF($K448="",TODAY()-$B448,$K448-$B448))</f>
      </c>
    </row>
    <row r="449">
      <c r="A449" s="7"/>
      <c r="B449" s="11"/>
      <c r="C449" s="7"/>
      <c r="D449" s="10"/>
      <c r="E449" s="9"/>
      <c r="F449" s="7"/>
      <c r="G449" s="7"/>
      <c r="H449" s="11"/>
      <c r="I449" s="14">
        <f>IF($A449="","",COUNTIF(Penjualan!$B$2:$B$1001,$A449))</f>
      </c>
      <c r="J449" s="13">
        <f>IF($A449="","",IF($I449&gt;0,"Terjual",IF($G449="Mati","Mati","Aktif")))</f>
      </c>
      <c r="K449" s="17">
        <f>IF($A449="","",IF($I449&gt;0,INDEX(Penjualan!$A$2:$A$1001,MATCH($A449,Penjualan!$B$2:$B$1001,0)),IF($G449="Mati",$H449,"")))</f>
      </c>
      <c r="L449" s="18">
        <f>IF($A449="","",IF($K449="",TODAY()-$B449,$K449-$B449))</f>
      </c>
    </row>
    <row r="450">
      <c r="A450" s="7"/>
      <c r="B450" s="11"/>
      <c r="C450" s="7"/>
      <c r="D450" s="10"/>
      <c r="E450" s="9"/>
      <c r="F450" s="7"/>
      <c r="G450" s="7"/>
      <c r="H450" s="11"/>
      <c r="I450" s="14">
        <f>IF($A450="","",COUNTIF(Penjualan!$B$2:$B$1001,$A450))</f>
      </c>
      <c r="J450" s="13">
        <f>IF($A450="","",IF($I450&gt;0,"Terjual",IF($G450="Mati","Mati","Aktif")))</f>
      </c>
      <c r="K450" s="17">
        <f>IF($A450="","",IF($I450&gt;0,INDEX(Penjualan!$A$2:$A$1001,MATCH($A450,Penjualan!$B$2:$B$1001,0)),IF($G450="Mati",$H450,"")))</f>
      </c>
      <c r="L450" s="18">
        <f>IF($A450="","",IF($K450="",TODAY()-$B450,$K450-$B450))</f>
      </c>
    </row>
    <row r="451">
      <c r="A451" s="7"/>
      <c r="B451" s="11"/>
      <c r="C451" s="7"/>
      <c r="D451" s="10"/>
      <c r="E451" s="9"/>
      <c r="F451" s="7"/>
      <c r="G451" s="7"/>
      <c r="H451" s="11"/>
      <c r="I451" s="14">
        <f>IF($A451="","",COUNTIF(Penjualan!$B$2:$B$1001,$A451))</f>
      </c>
      <c r="J451" s="13">
        <f>IF($A451="","",IF($I451&gt;0,"Terjual",IF($G451="Mati","Mati","Aktif")))</f>
      </c>
      <c r="K451" s="17">
        <f>IF($A451="","",IF($I451&gt;0,INDEX(Penjualan!$A$2:$A$1001,MATCH($A451,Penjualan!$B$2:$B$1001,0)),IF($G451="Mati",$H451,"")))</f>
      </c>
      <c r="L451" s="18">
        <f>IF($A451="","",IF($K451="",TODAY()-$B451,$K451-$B451))</f>
      </c>
    </row>
    <row r="452">
      <c r="A452" s="7"/>
      <c r="B452" s="11"/>
      <c r="C452" s="7"/>
      <c r="D452" s="10"/>
      <c r="E452" s="9"/>
      <c r="F452" s="7"/>
      <c r="G452" s="7"/>
      <c r="H452" s="11"/>
      <c r="I452" s="14">
        <f>IF($A452="","",COUNTIF(Penjualan!$B$2:$B$1001,$A452))</f>
      </c>
      <c r="J452" s="13">
        <f>IF($A452="","",IF($I452&gt;0,"Terjual",IF($G452="Mati","Mati","Aktif")))</f>
      </c>
      <c r="K452" s="17">
        <f>IF($A452="","",IF($I452&gt;0,INDEX(Penjualan!$A$2:$A$1001,MATCH($A452,Penjualan!$B$2:$B$1001,0)),IF($G452="Mati",$H452,"")))</f>
      </c>
      <c r="L452" s="18">
        <f>IF($A452="","",IF($K452="",TODAY()-$B452,$K452-$B452))</f>
      </c>
    </row>
    <row r="453">
      <c r="A453" s="7"/>
      <c r="B453" s="11"/>
      <c r="C453" s="7"/>
      <c r="D453" s="10"/>
      <c r="E453" s="9"/>
      <c r="F453" s="7"/>
      <c r="G453" s="7"/>
      <c r="H453" s="11"/>
      <c r="I453" s="14">
        <f>IF($A453="","",COUNTIF(Penjualan!$B$2:$B$1001,$A453))</f>
      </c>
      <c r="J453" s="13">
        <f>IF($A453="","",IF($I453&gt;0,"Terjual",IF($G453="Mati","Mati","Aktif")))</f>
      </c>
      <c r="K453" s="17">
        <f>IF($A453="","",IF($I453&gt;0,INDEX(Penjualan!$A$2:$A$1001,MATCH($A453,Penjualan!$B$2:$B$1001,0)),IF($G453="Mati",$H453,"")))</f>
      </c>
      <c r="L453" s="18">
        <f>IF($A453="","",IF($K453="",TODAY()-$B453,$K453-$B453))</f>
      </c>
    </row>
    <row r="454">
      <c r="A454" s="7"/>
      <c r="B454" s="11"/>
      <c r="C454" s="7"/>
      <c r="D454" s="10"/>
      <c r="E454" s="9"/>
      <c r="F454" s="7"/>
      <c r="G454" s="7"/>
      <c r="H454" s="11"/>
      <c r="I454" s="14">
        <f>IF($A454="","",COUNTIF(Penjualan!$B$2:$B$1001,$A454))</f>
      </c>
      <c r="J454" s="13">
        <f>IF($A454="","",IF($I454&gt;0,"Terjual",IF($G454="Mati","Mati","Aktif")))</f>
      </c>
      <c r="K454" s="17">
        <f>IF($A454="","",IF($I454&gt;0,INDEX(Penjualan!$A$2:$A$1001,MATCH($A454,Penjualan!$B$2:$B$1001,0)),IF($G454="Mati",$H454,"")))</f>
      </c>
      <c r="L454" s="18">
        <f>IF($A454="","",IF($K454="",TODAY()-$B454,$K454-$B454))</f>
      </c>
    </row>
    <row r="455">
      <c r="A455" s="7"/>
      <c r="B455" s="11"/>
      <c r="C455" s="7"/>
      <c r="D455" s="10"/>
      <c r="E455" s="9"/>
      <c r="F455" s="7"/>
      <c r="G455" s="7"/>
      <c r="H455" s="11"/>
      <c r="I455" s="14">
        <f>IF($A455="","",COUNTIF(Penjualan!$B$2:$B$1001,$A455))</f>
      </c>
      <c r="J455" s="13">
        <f>IF($A455="","",IF($I455&gt;0,"Terjual",IF($G455="Mati","Mati","Aktif")))</f>
      </c>
      <c r="K455" s="17">
        <f>IF($A455="","",IF($I455&gt;0,INDEX(Penjualan!$A$2:$A$1001,MATCH($A455,Penjualan!$B$2:$B$1001,0)),IF($G455="Mati",$H455,"")))</f>
      </c>
      <c r="L455" s="18">
        <f>IF($A455="","",IF($K455="",TODAY()-$B455,$K455-$B455))</f>
      </c>
    </row>
    <row r="456">
      <c r="A456" s="7"/>
      <c r="B456" s="11"/>
      <c r="C456" s="7"/>
      <c r="D456" s="10"/>
      <c r="E456" s="9"/>
      <c r="F456" s="7"/>
      <c r="G456" s="7"/>
      <c r="H456" s="11"/>
      <c r="I456" s="14">
        <f>IF($A456="","",COUNTIF(Penjualan!$B$2:$B$1001,$A456))</f>
      </c>
      <c r="J456" s="13">
        <f>IF($A456="","",IF($I456&gt;0,"Terjual",IF($G456="Mati","Mati","Aktif")))</f>
      </c>
      <c r="K456" s="17">
        <f>IF($A456="","",IF($I456&gt;0,INDEX(Penjualan!$A$2:$A$1001,MATCH($A456,Penjualan!$B$2:$B$1001,0)),IF($G456="Mati",$H456,"")))</f>
      </c>
      <c r="L456" s="18">
        <f>IF($A456="","",IF($K456="",TODAY()-$B456,$K456-$B456))</f>
      </c>
    </row>
    <row r="457">
      <c r="A457" s="7"/>
      <c r="B457" s="11"/>
      <c r="C457" s="7"/>
      <c r="D457" s="10"/>
      <c r="E457" s="9"/>
      <c r="F457" s="7"/>
      <c r="G457" s="7"/>
      <c r="H457" s="11"/>
      <c r="I457" s="14">
        <f>IF($A457="","",COUNTIF(Penjualan!$B$2:$B$1001,$A457))</f>
      </c>
      <c r="J457" s="13">
        <f>IF($A457="","",IF($I457&gt;0,"Terjual",IF($G457="Mati","Mati","Aktif")))</f>
      </c>
      <c r="K457" s="17">
        <f>IF($A457="","",IF($I457&gt;0,INDEX(Penjualan!$A$2:$A$1001,MATCH($A457,Penjualan!$B$2:$B$1001,0)),IF($G457="Mati",$H457,"")))</f>
      </c>
      <c r="L457" s="18">
        <f>IF($A457="","",IF($K457="",TODAY()-$B457,$K457-$B457))</f>
      </c>
    </row>
    <row r="458">
      <c r="A458" s="7"/>
      <c r="B458" s="11"/>
      <c r="C458" s="7"/>
      <c r="D458" s="10"/>
      <c r="E458" s="9"/>
      <c r="F458" s="7"/>
      <c r="G458" s="7"/>
      <c r="H458" s="11"/>
      <c r="I458" s="14">
        <f>IF($A458="","",COUNTIF(Penjualan!$B$2:$B$1001,$A458))</f>
      </c>
      <c r="J458" s="13">
        <f>IF($A458="","",IF($I458&gt;0,"Terjual",IF($G458="Mati","Mati","Aktif")))</f>
      </c>
      <c r="K458" s="17">
        <f>IF($A458="","",IF($I458&gt;0,INDEX(Penjualan!$A$2:$A$1001,MATCH($A458,Penjualan!$B$2:$B$1001,0)),IF($G458="Mati",$H458,"")))</f>
      </c>
      <c r="L458" s="18">
        <f>IF($A458="","",IF($K458="",TODAY()-$B458,$K458-$B458))</f>
      </c>
    </row>
    <row r="459">
      <c r="A459" s="7"/>
      <c r="B459" s="11"/>
      <c r="C459" s="7"/>
      <c r="D459" s="10"/>
      <c r="E459" s="9"/>
      <c r="F459" s="7"/>
      <c r="G459" s="7"/>
      <c r="H459" s="11"/>
      <c r="I459" s="14">
        <f>IF($A459="","",COUNTIF(Penjualan!$B$2:$B$1001,$A459))</f>
      </c>
      <c r="J459" s="13">
        <f>IF($A459="","",IF($I459&gt;0,"Terjual",IF($G459="Mati","Mati","Aktif")))</f>
      </c>
      <c r="K459" s="17">
        <f>IF($A459="","",IF($I459&gt;0,INDEX(Penjualan!$A$2:$A$1001,MATCH($A459,Penjualan!$B$2:$B$1001,0)),IF($G459="Mati",$H459,"")))</f>
      </c>
      <c r="L459" s="18">
        <f>IF($A459="","",IF($K459="",TODAY()-$B459,$K459-$B459))</f>
      </c>
    </row>
    <row r="460">
      <c r="A460" s="7"/>
      <c r="B460" s="11"/>
      <c r="C460" s="7"/>
      <c r="D460" s="10"/>
      <c r="E460" s="9"/>
      <c r="F460" s="7"/>
      <c r="G460" s="7"/>
      <c r="H460" s="11"/>
      <c r="I460" s="14">
        <f>IF($A460="","",COUNTIF(Penjualan!$B$2:$B$1001,$A460))</f>
      </c>
      <c r="J460" s="13">
        <f>IF($A460="","",IF($I460&gt;0,"Terjual",IF($G460="Mati","Mati","Aktif")))</f>
      </c>
      <c r="K460" s="17">
        <f>IF($A460="","",IF($I460&gt;0,INDEX(Penjualan!$A$2:$A$1001,MATCH($A460,Penjualan!$B$2:$B$1001,0)),IF($G460="Mati",$H460,"")))</f>
      </c>
      <c r="L460" s="18">
        <f>IF($A460="","",IF($K460="",TODAY()-$B460,$K460-$B460))</f>
      </c>
    </row>
    <row r="461">
      <c r="A461" s="7"/>
      <c r="B461" s="11"/>
      <c r="C461" s="7"/>
      <c r="D461" s="10"/>
      <c r="E461" s="9"/>
      <c r="F461" s="7"/>
      <c r="G461" s="7"/>
      <c r="H461" s="11"/>
      <c r="I461" s="14">
        <f>IF($A461="","",COUNTIF(Penjualan!$B$2:$B$1001,$A461))</f>
      </c>
      <c r="J461" s="13">
        <f>IF($A461="","",IF($I461&gt;0,"Terjual",IF($G461="Mati","Mati","Aktif")))</f>
      </c>
      <c r="K461" s="17">
        <f>IF($A461="","",IF($I461&gt;0,INDEX(Penjualan!$A$2:$A$1001,MATCH($A461,Penjualan!$B$2:$B$1001,0)),IF($G461="Mati",$H461,"")))</f>
      </c>
      <c r="L461" s="18">
        <f>IF($A461="","",IF($K461="",TODAY()-$B461,$K461-$B461))</f>
      </c>
    </row>
    <row r="462">
      <c r="A462" s="7"/>
      <c r="B462" s="11"/>
      <c r="C462" s="7"/>
      <c r="D462" s="10"/>
      <c r="E462" s="9"/>
      <c r="F462" s="7"/>
      <c r="G462" s="7"/>
      <c r="H462" s="11"/>
      <c r="I462" s="14">
        <f>IF($A462="","",COUNTIF(Penjualan!$B$2:$B$1001,$A462))</f>
      </c>
      <c r="J462" s="13">
        <f>IF($A462="","",IF($I462&gt;0,"Terjual",IF($G462="Mati","Mati","Aktif")))</f>
      </c>
      <c r="K462" s="17">
        <f>IF($A462="","",IF($I462&gt;0,INDEX(Penjualan!$A$2:$A$1001,MATCH($A462,Penjualan!$B$2:$B$1001,0)),IF($G462="Mati",$H462,"")))</f>
      </c>
      <c r="L462" s="18">
        <f>IF($A462="","",IF($K462="",TODAY()-$B462,$K462-$B462))</f>
      </c>
    </row>
    <row r="463">
      <c r="A463" s="7"/>
      <c r="B463" s="11"/>
      <c r="C463" s="7"/>
      <c r="D463" s="10"/>
      <c r="E463" s="9"/>
      <c r="F463" s="7"/>
      <c r="G463" s="7"/>
      <c r="H463" s="11"/>
      <c r="I463" s="14">
        <f>IF($A463="","",COUNTIF(Penjualan!$B$2:$B$1001,$A463))</f>
      </c>
      <c r="J463" s="13">
        <f>IF($A463="","",IF($I463&gt;0,"Terjual",IF($G463="Mati","Mati","Aktif")))</f>
      </c>
      <c r="K463" s="17">
        <f>IF($A463="","",IF($I463&gt;0,INDEX(Penjualan!$A$2:$A$1001,MATCH($A463,Penjualan!$B$2:$B$1001,0)),IF($G463="Mati",$H463,"")))</f>
      </c>
      <c r="L463" s="18">
        <f>IF($A463="","",IF($K463="",TODAY()-$B463,$K463-$B463))</f>
      </c>
    </row>
    <row r="464">
      <c r="A464" s="7"/>
      <c r="B464" s="11"/>
      <c r="C464" s="7"/>
      <c r="D464" s="10"/>
      <c r="E464" s="9"/>
      <c r="F464" s="7"/>
      <c r="G464" s="7"/>
      <c r="H464" s="11"/>
      <c r="I464" s="14">
        <f>IF($A464="","",COUNTIF(Penjualan!$B$2:$B$1001,$A464))</f>
      </c>
      <c r="J464" s="13">
        <f>IF($A464="","",IF($I464&gt;0,"Terjual",IF($G464="Mati","Mati","Aktif")))</f>
      </c>
      <c r="K464" s="17">
        <f>IF($A464="","",IF($I464&gt;0,INDEX(Penjualan!$A$2:$A$1001,MATCH($A464,Penjualan!$B$2:$B$1001,0)),IF($G464="Mati",$H464,"")))</f>
      </c>
      <c r="L464" s="18">
        <f>IF($A464="","",IF($K464="",TODAY()-$B464,$K464-$B464))</f>
      </c>
    </row>
    <row r="465">
      <c r="A465" s="7"/>
      <c r="B465" s="11"/>
      <c r="C465" s="7"/>
      <c r="D465" s="10"/>
      <c r="E465" s="9"/>
      <c r="F465" s="7"/>
      <c r="G465" s="7"/>
      <c r="H465" s="11"/>
      <c r="I465" s="14">
        <f>IF($A465="","",COUNTIF(Penjualan!$B$2:$B$1001,$A465))</f>
      </c>
      <c r="J465" s="13">
        <f>IF($A465="","",IF($I465&gt;0,"Terjual",IF($G465="Mati","Mati","Aktif")))</f>
      </c>
      <c r="K465" s="17">
        <f>IF($A465="","",IF($I465&gt;0,INDEX(Penjualan!$A$2:$A$1001,MATCH($A465,Penjualan!$B$2:$B$1001,0)),IF($G465="Mati",$H465,"")))</f>
      </c>
      <c r="L465" s="18">
        <f>IF($A465="","",IF($K465="",TODAY()-$B465,$K465-$B465))</f>
      </c>
    </row>
    <row r="466">
      <c r="A466" s="7"/>
      <c r="B466" s="11"/>
      <c r="C466" s="7"/>
      <c r="D466" s="10"/>
      <c r="E466" s="9"/>
      <c r="F466" s="7"/>
      <c r="G466" s="7"/>
      <c r="H466" s="11"/>
      <c r="I466" s="14">
        <f>IF($A466="","",COUNTIF(Penjualan!$B$2:$B$1001,$A466))</f>
      </c>
      <c r="J466" s="13">
        <f>IF($A466="","",IF($I466&gt;0,"Terjual",IF($G466="Mati","Mati","Aktif")))</f>
      </c>
      <c r="K466" s="17">
        <f>IF($A466="","",IF($I466&gt;0,INDEX(Penjualan!$A$2:$A$1001,MATCH($A466,Penjualan!$B$2:$B$1001,0)),IF($G466="Mati",$H466,"")))</f>
      </c>
      <c r="L466" s="18">
        <f>IF($A466="","",IF($K466="",TODAY()-$B466,$K466-$B466))</f>
      </c>
    </row>
    <row r="467">
      <c r="A467" s="7"/>
      <c r="B467" s="11"/>
      <c r="C467" s="7"/>
      <c r="D467" s="10"/>
      <c r="E467" s="9"/>
      <c r="F467" s="7"/>
      <c r="G467" s="7"/>
      <c r="H467" s="11"/>
      <c r="I467" s="14">
        <f>IF($A467="","",COUNTIF(Penjualan!$B$2:$B$1001,$A467))</f>
      </c>
      <c r="J467" s="13">
        <f>IF($A467="","",IF($I467&gt;0,"Terjual",IF($G467="Mati","Mati","Aktif")))</f>
      </c>
      <c r="K467" s="17">
        <f>IF($A467="","",IF($I467&gt;0,INDEX(Penjualan!$A$2:$A$1001,MATCH($A467,Penjualan!$B$2:$B$1001,0)),IF($G467="Mati",$H467,"")))</f>
      </c>
      <c r="L467" s="18">
        <f>IF($A467="","",IF($K467="",TODAY()-$B467,$K467-$B467))</f>
      </c>
    </row>
    <row r="468">
      <c r="A468" s="7"/>
      <c r="B468" s="11"/>
      <c r="C468" s="7"/>
      <c r="D468" s="10"/>
      <c r="E468" s="9"/>
      <c r="F468" s="7"/>
      <c r="G468" s="7"/>
      <c r="H468" s="11"/>
      <c r="I468" s="14">
        <f>IF($A468="","",COUNTIF(Penjualan!$B$2:$B$1001,$A468))</f>
      </c>
      <c r="J468" s="13">
        <f>IF($A468="","",IF($I468&gt;0,"Terjual",IF($G468="Mati","Mati","Aktif")))</f>
      </c>
      <c r="K468" s="17">
        <f>IF($A468="","",IF($I468&gt;0,INDEX(Penjualan!$A$2:$A$1001,MATCH($A468,Penjualan!$B$2:$B$1001,0)),IF($G468="Mati",$H468,"")))</f>
      </c>
      <c r="L468" s="18">
        <f>IF($A468="","",IF($K468="",TODAY()-$B468,$K468-$B468))</f>
      </c>
    </row>
    <row r="469">
      <c r="A469" s="7"/>
      <c r="B469" s="11"/>
      <c r="C469" s="7"/>
      <c r="D469" s="10"/>
      <c r="E469" s="9"/>
      <c r="F469" s="7"/>
      <c r="G469" s="7"/>
      <c r="H469" s="11"/>
      <c r="I469" s="14">
        <f>IF($A469="","",COUNTIF(Penjualan!$B$2:$B$1001,$A469))</f>
      </c>
      <c r="J469" s="13">
        <f>IF($A469="","",IF($I469&gt;0,"Terjual",IF($G469="Mati","Mati","Aktif")))</f>
      </c>
      <c r="K469" s="17">
        <f>IF($A469="","",IF($I469&gt;0,INDEX(Penjualan!$A$2:$A$1001,MATCH($A469,Penjualan!$B$2:$B$1001,0)),IF($G469="Mati",$H469,"")))</f>
      </c>
      <c r="L469" s="18">
        <f>IF($A469="","",IF($K469="",TODAY()-$B469,$K469-$B469))</f>
      </c>
    </row>
    <row r="470">
      <c r="A470" s="7"/>
      <c r="B470" s="11"/>
      <c r="C470" s="7"/>
      <c r="D470" s="10"/>
      <c r="E470" s="9"/>
      <c r="F470" s="7"/>
      <c r="G470" s="7"/>
      <c r="H470" s="11"/>
      <c r="I470" s="14">
        <f>IF($A470="","",COUNTIF(Penjualan!$B$2:$B$1001,$A470))</f>
      </c>
      <c r="J470" s="13">
        <f>IF($A470="","",IF($I470&gt;0,"Terjual",IF($G470="Mati","Mati","Aktif")))</f>
      </c>
      <c r="K470" s="17">
        <f>IF($A470="","",IF($I470&gt;0,INDEX(Penjualan!$A$2:$A$1001,MATCH($A470,Penjualan!$B$2:$B$1001,0)),IF($G470="Mati",$H470,"")))</f>
      </c>
      <c r="L470" s="18">
        <f>IF($A470="","",IF($K470="",TODAY()-$B470,$K470-$B470))</f>
      </c>
    </row>
    <row r="471">
      <c r="A471" s="7"/>
      <c r="B471" s="11"/>
      <c r="C471" s="7"/>
      <c r="D471" s="10"/>
      <c r="E471" s="9"/>
      <c r="F471" s="7"/>
      <c r="G471" s="7"/>
      <c r="H471" s="11"/>
      <c r="I471" s="14">
        <f>IF($A471="","",COUNTIF(Penjualan!$B$2:$B$1001,$A471))</f>
      </c>
      <c r="J471" s="13">
        <f>IF($A471="","",IF($I471&gt;0,"Terjual",IF($G471="Mati","Mati","Aktif")))</f>
      </c>
      <c r="K471" s="17">
        <f>IF($A471="","",IF($I471&gt;0,INDEX(Penjualan!$A$2:$A$1001,MATCH($A471,Penjualan!$B$2:$B$1001,0)),IF($G471="Mati",$H471,"")))</f>
      </c>
      <c r="L471" s="18">
        <f>IF($A471="","",IF($K471="",TODAY()-$B471,$K471-$B471))</f>
      </c>
    </row>
    <row r="472">
      <c r="A472" s="7"/>
      <c r="B472" s="11"/>
      <c r="C472" s="7"/>
      <c r="D472" s="10"/>
      <c r="E472" s="9"/>
      <c r="F472" s="7"/>
      <c r="G472" s="7"/>
      <c r="H472" s="11"/>
      <c r="I472" s="14">
        <f>IF($A472="","",COUNTIF(Penjualan!$B$2:$B$1001,$A472))</f>
      </c>
      <c r="J472" s="13">
        <f>IF($A472="","",IF($I472&gt;0,"Terjual",IF($G472="Mati","Mati","Aktif")))</f>
      </c>
      <c r="K472" s="17">
        <f>IF($A472="","",IF($I472&gt;0,INDEX(Penjualan!$A$2:$A$1001,MATCH($A472,Penjualan!$B$2:$B$1001,0)),IF($G472="Mati",$H472,"")))</f>
      </c>
      <c r="L472" s="18">
        <f>IF($A472="","",IF($K472="",TODAY()-$B472,$K472-$B472))</f>
      </c>
    </row>
    <row r="473">
      <c r="A473" s="7"/>
      <c r="B473" s="11"/>
      <c r="C473" s="7"/>
      <c r="D473" s="10"/>
      <c r="E473" s="9"/>
      <c r="F473" s="7"/>
      <c r="G473" s="7"/>
      <c r="H473" s="11"/>
      <c r="I473" s="14">
        <f>IF($A473="","",COUNTIF(Penjualan!$B$2:$B$1001,$A473))</f>
      </c>
      <c r="J473" s="13">
        <f>IF($A473="","",IF($I473&gt;0,"Terjual",IF($G473="Mati","Mati","Aktif")))</f>
      </c>
      <c r="K473" s="17">
        <f>IF($A473="","",IF($I473&gt;0,INDEX(Penjualan!$A$2:$A$1001,MATCH($A473,Penjualan!$B$2:$B$1001,0)),IF($G473="Mati",$H473,"")))</f>
      </c>
      <c r="L473" s="18">
        <f>IF($A473="","",IF($K473="",TODAY()-$B473,$K473-$B473))</f>
      </c>
    </row>
    <row r="474">
      <c r="A474" s="7"/>
      <c r="B474" s="11"/>
      <c r="C474" s="7"/>
      <c r="D474" s="10"/>
      <c r="E474" s="9"/>
      <c r="F474" s="7"/>
      <c r="G474" s="7"/>
      <c r="H474" s="11"/>
      <c r="I474" s="14">
        <f>IF($A474="","",COUNTIF(Penjualan!$B$2:$B$1001,$A474))</f>
      </c>
      <c r="J474" s="13">
        <f>IF($A474="","",IF($I474&gt;0,"Terjual",IF($G474="Mati","Mati","Aktif")))</f>
      </c>
      <c r="K474" s="17">
        <f>IF($A474="","",IF($I474&gt;0,INDEX(Penjualan!$A$2:$A$1001,MATCH($A474,Penjualan!$B$2:$B$1001,0)),IF($G474="Mati",$H474,"")))</f>
      </c>
      <c r="L474" s="18">
        <f>IF($A474="","",IF($K474="",TODAY()-$B474,$K474-$B474))</f>
      </c>
    </row>
    <row r="475">
      <c r="A475" s="7"/>
      <c r="B475" s="11"/>
      <c r="C475" s="7"/>
      <c r="D475" s="10"/>
      <c r="E475" s="9"/>
      <c r="F475" s="7"/>
      <c r="G475" s="7"/>
      <c r="H475" s="11"/>
      <c r="I475" s="14">
        <f>IF($A475="","",COUNTIF(Penjualan!$B$2:$B$1001,$A475))</f>
      </c>
      <c r="J475" s="13">
        <f>IF($A475="","",IF($I475&gt;0,"Terjual",IF($G475="Mati","Mati","Aktif")))</f>
      </c>
      <c r="K475" s="17">
        <f>IF($A475="","",IF($I475&gt;0,INDEX(Penjualan!$A$2:$A$1001,MATCH($A475,Penjualan!$B$2:$B$1001,0)),IF($G475="Mati",$H475,"")))</f>
      </c>
      <c r="L475" s="18">
        <f>IF($A475="","",IF($K475="",TODAY()-$B475,$K475-$B475))</f>
      </c>
    </row>
    <row r="476">
      <c r="A476" s="7"/>
      <c r="B476" s="11"/>
      <c r="C476" s="7"/>
      <c r="D476" s="10"/>
      <c r="E476" s="9"/>
      <c r="F476" s="7"/>
      <c r="G476" s="7"/>
      <c r="H476" s="11"/>
      <c r="I476" s="14">
        <f>IF($A476="","",COUNTIF(Penjualan!$B$2:$B$1001,$A476))</f>
      </c>
      <c r="J476" s="13">
        <f>IF($A476="","",IF($I476&gt;0,"Terjual",IF($G476="Mati","Mati","Aktif")))</f>
      </c>
      <c r="K476" s="17">
        <f>IF($A476="","",IF($I476&gt;0,INDEX(Penjualan!$A$2:$A$1001,MATCH($A476,Penjualan!$B$2:$B$1001,0)),IF($G476="Mati",$H476,"")))</f>
      </c>
      <c r="L476" s="18">
        <f>IF($A476="","",IF($K476="",TODAY()-$B476,$K476-$B476))</f>
      </c>
    </row>
    <row r="477">
      <c r="A477" s="7"/>
      <c r="B477" s="11"/>
      <c r="C477" s="7"/>
      <c r="D477" s="10"/>
      <c r="E477" s="9"/>
      <c r="F477" s="7"/>
      <c r="G477" s="7"/>
      <c r="H477" s="11"/>
      <c r="I477" s="14">
        <f>IF($A477="","",COUNTIF(Penjualan!$B$2:$B$1001,$A477))</f>
      </c>
      <c r="J477" s="13">
        <f>IF($A477="","",IF($I477&gt;0,"Terjual",IF($G477="Mati","Mati","Aktif")))</f>
      </c>
      <c r="K477" s="17">
        <f>IF($A477="","",IF($I477&gt;0,INDEX(Penjualan!$A$2:$A$1001,MATCH($A477,Penjualan!$B$2:$B$1001,0)),IF($G477="Mati",$H477,"")))</f>
      </c>
      <c r="L477" s="18">
        <f>IF($A477="","",IF($K477="",TODAY()-$B477,$K477-$B477))</f>
      </c>
    </row>
    <row r="478">
      <c r="A478" s="7"/>
      <c r="B478" s="11"/>
      <c r="C478" s="7"/>
      <c r="D478" s="10"/>
      <c r="E478" s="9"/>
      <c r="F478" s="7"/>
      <c r="G478" s="7"/>
      <c r="H478" s="11"/>
      <c r="I478" s="14">
        <f>IF($A478="","",COUNTIF(Penjualan!$B$2:$B$1001,$A478))</f>
      </c>
      <c r="J478" s="13">
        <f>IF($A478="","",IF($I478&gt;0,"Terjual",IF($G478="Mati","Mati","Aktif")))</f>
      </c>
      <c r="K478" s="17">
        <f>IF($A478="","",IF($I478&gt;0,INDEX(Penjualan!$A$2:$A$1001,MATCH($A478,Penjualan!$B$2:$B$1001,0)),IF($G478="Mati",$H478,"")))</f>
      </c>
      <c r="L478" s="18">
        <f>IF($A478="","",IF($K478="",TODAY()-$B478,$K478-$B478))</f>
      </c>
    </row>
    <row r="479">
      <c r="A479" s="7"/>
      <c r="B479" s="11"/>
      <c r="C479" s="7"/>
      <c r="D479" s="10"/>
      <c r="E479" s="9"/>
      <c r="F479" s="7"/>
      <c r="G479" s="7"/>
      <c r="H479" s="11"/>
      <c r="I479" s="14">
        <f>IF($A479="","",COUNTIF(Penjualan!$B$2:$B$1001,$A479))</f>
      </c>
      <c r="J479" s="13">
        <f>IF($A479="","",IF($I479&gt;0,"Terjual",IF($G479="Mati","Mati","Aktif")))</f>
      </c>
      <c r="K479" s="17">
        <f>IF($A479="","",IF($I479&gt;0,INDEX(Penjualan!$A$2:$A$1001,MATCH($A479,Penjualan!$B$2:$B$1001,0)),IF($G479="Mati",$H479,"")))</f>
      </c>
      <c r="L479" s="18">
        <f>IF($A479="","",IF($K479="",TODAY()-$B479,$K479-$B479))</f>
      </c>
    </row>
    <row r="480">
      <c r="A480" s="7"/>
      <c r="B480" s="11"/>
      <c r="C480" s="7"/>
      <c r="D480" s="10"/>
      <c r="E480" s="9"/>
      <c r="F480" s="7"/>
      <c r="G480" s="7"/>
      <c r="H480" s="11"/>
      <c r="I480" s="14">
        <f>IF($A480="","",COUNTIF(Penjualan!$B$2:$B$1001,$A480))</f>
      </c>
      <c r="J480" s="13">
        <f>IF($A480="","",IF($I480&gt;0,"Terjual",IF($G480="Mati","Mati","Aktif")))</f>
      </c>
      <c r="K480" s="17">
        <f>IF($A480="","",IF($I480&gt;0,INDEX(Penjualan!$A$2:$A$1001,MATCH($A480,Penjualan!$B$2:$B$1001,0)),IF($G480="Mati",$H480,"")))</f>
      </c>
      <c r="L480" s="18">
        <f>IF($A480="","",IF($K480="",TODAY()-$B480,$K480-$B480))</f>
      </c>
    </row>
    <row r="481">
      <c r="A481" s="7"/>
      <c r="B481" s="11"/>
      <c r="C481" s="7"/>
      <c r="D481" s="10"/>
      <c r="E481" s="9"/>
      <c r="F481" s="7"/>
      <c r="G481" s="7"/>
      <c r="H481" s="11"/>
      <c r="I481" s="14">
        <f>IF($A481="","",COUNTIF(Penjualan!$B$2:$B$1001,$A481))</f>
      </c>
      <c r="J481" s="13">
        <f>IF($A481="","",IF($I481&gt;0,"Terjual",IF($G481="Mati","Mati","Aktif")))</f>
      </c>
      <c r="K481" s="17">
        <f>IF($A481="","",IF($I481&gt;0,INDEX(Penjualan!$A$2:$A$1001,MATCH($A481,Penjualan!$B$2:$B$1001,0)),IF($G481="Mati",$H481,"")))</f>
      </c>
      <c r="L481" s="18">
        <f>IF($A481="","",IF($K481="",TODAY()-$B481,$K481-$B481))</f>
      </c>
    </row>
    <row r="482">
      <c r="A482" s="7"/>
      <c r="B482" s="11"/>
      <c r="C482" s="7"/>
      <c r="D482" s="10"/>
      <c r="E482" s="9"/>
      <c r="F482" s="7"/>
      <c r="G482" s="7"/>
      <c r="H482" s="11"/>
      <c r="I482" s="14">
        <f>IF($A482="","",COUNTIF(Penjualan!$B$2:$B$1001,$A482))</f>
      </c>
      <c r="J482" s="13">
        <f>IF($A482="","",IF($I482&gt;0,"Terjual",IF($G482="Mati","Mati","Aktif")))</f>
      </c>
      <c r="K482" s="17">
        <f>IF($A482="","",IF($I482&gt;0,INDEX(Penjualan!$A$2:$A$1001,MATCH($A482,Penjualan!$B$2:$B$1001,0)),IF($G482="Mati",$H482,"")))</f>
      </c>
      <c r="L482" s="18">
        <f>IF($A482="","",IF($K482="",TODAY()-$B482,$K482-$B482))</f>
      </c>
    </row>
    <row r="483">
      <c r="A483" s="7"/>
      <c r="B483" s="11"/>
      <c r="C483" s="7"/>
      <c r="D483" s="10"/>
      <c r="E483" s="9"/>
      <c r="F483" s="7"/>
      <c r="G483" s="7"/>
      <c r="H483" s="11"/>
      <c r="I483" s="14">
        <f>IF($A483="","",COUNTIF(Penjualan!$B$2:$B$1001,$A483))</f>
      </c>
      <c r="J483" s="13">
        <f>IF($A483="","",IF($I483&gt;0,"Terjual",IF($G483="Mati","Mati","Aktif")))</f>
      </c>
      <c r="K483" s="17">
        <f>IF($A483="","",IF($I483&gt;0,INDEX(Penjualan!$A$2:$A$1001,MATCH($A483,Penjualan!$B$2:$B$1001,0)),IF($G483="Mati",$H483,"")))</f>
      </c>
      <c r="L483" s="18">
        <f>IF($A483="","",IF($K483="",TODAY()-$B483,$K483-$B483))</f>
      </c>
    </row>
    <row r="484">
      <c r="A484" s="7"/>
      <c r="B484" s="11"/>
      <c r="C484" s="7"/>
      <c r="D484" s="10"/>
      <c r="E484" s="9"/>
      <c r="F484" s="7"/>
      <c r="G484" s="7"/>
      <c r="H484" s="11"/>
      <c r="I484" s="14">
        <f>IF($A484="","",COUNTIF(Penjualan!$B$2:$B$1001,$A484))</f>
      </c>
      <c r="J484" s="13">
        <f>IF($A484="","",IF($I484&gt;0,"Terjual",IF($G484="Mati","Mati","Aktif")))</f>
      </c>
      <c r="K484" s="17">
        <f>IF($A484="","",IF($I484&gt;0,INDEX(Penjualan!$A$2:$A$1001,MATCH($A484,Penjualan!$B$2:$B$1001,0)),IF($G484="Mati",$H484,"")))</f>
      </c>
      <c r="L484" s="18">
        <f>IF($A484="","",IF($K484="",TODAY()-$B484,$K484-$B484))</f>
      </c>
    </row>
    <row r="485">
      <c r="A485" s="7"/>
      <c r="B485" s="11"/>
      <c r="C485" s="7"/>
      <c r="D485" s="10"/>
      <c r="E485" s="9"/>
      <c r="F485" s="7"/>
      <c r="G485" s="7"/>
      <c r="H485" s="11"/>
      <c r="I485" s="14">
        <f>IF($A485="","",COUNTIF(Penjualan!$B$2:$B$1001,$A485))</f>
      </c>
      <c r="J485" s="13">
        <f>IF($A485="","",IF($I485&gt;0,"Terjual",IF($G485="Mati","Mati","Aktif")))</f>
      </c>
      <c r="K485" s="17">
        <f>IF($A485="","",IF($I485&gt;0,INDEX(Penjualan!$A$2:$A$1001,MATCH($A485,Penjualan!$B$2:$B$1001,0)),IF($G485="Mati",$H485,"")))</f>
      </c>
      <c r="L485" s="18">
        <f>IF($A485="","",IF($K485="",TODAY()-$B485,$K485-$B485))</f>
      </c>
    </row>
    <row r="486">
      <c r="A486" s="7"/>
      <c r="B486" s="11"/>
      <c r="C486" s="7"/>
      <c r="D486" s="10"/>
      <c r="E486" s="9"/>
      <c r="F486" s="7"/>
      <c r="G486" s="7"/>
      <c r="H486" s="11"/>
      <c r="I486" s="14">
        <f>IF($A486="","",COUNTIF(Penjualan!$B$2:$B$1001,$A486))</f>
      </c>
      <c r="J486" s="13">
        <f>IF($A486="","",IF($I486&gt;0,"Terjual",IF($G486="Mati","Mati","Aktif")))</f>
      </c>
      <c r="K486" s="17">
        <f>IF($A486="","",IF($I486&gt;0,INDEX(Penjualan!$A$2:$A$1001,MATCH($A486,Penjualan!$B$2:$B$1001,0)),IF($G486="Mati",$H486,"")))</f>
      </c>
      <c r="L486" s="18">
        <f>IF($A486="","",IF($K486="",TODAY()-$B486,$K486-$B486))</f>
      </c>
    </row>
    <row r="487">
      <c r="A487" s="7"/>
      <c r="B487" s="11"/>
      <c r="C487" s="7"/>
      <c r="D487" s="10"/>
      <c r="E487" s="9"/>
      <c r="F487" s="7"/>
      <c r="G487" s="7"/>
      <c r="H487" s="11"/>
      <c r="I487" s="14">
        <f>IF($A487="","",COUNTIF(Penjualan!$B$2:$B$1001,$A487))</f>
      </c>
      <c r="J487" s="13">
        <f>IF($A487="","",IF($I487&gt;0,"Terjual",IF($G487="Mati","Mati","Aktif")))</f>
      </c>
      <c r="K487" s="17">
        <f>IF($A487="","",IF($I487&gt;0,INDEX(Penjualan!$A$2:$A$1001,MATCH($A487,Penjualan!$B$2:$B$1001,0)),IF($G487="Mati",$H487,"")))</f>
      </c>
      <c r="L487" s="18">
        <f>IF($A487="","",IF($K487="",TODAY()-$B487,$K487-$B487))</f>
      </c>
    </row>
    <row r="488">
      <c r="A488" s="7"/>
      <c r="B488" s="11"/>
      <c r="C488" s="7"/>
      <c r="D488" s="10"/>
      <c r="E488" s="9"/>
      <c r="F488" s="7"/>
      <c r="G488" s="7"/>
      <c r="H488" s="11"/>
      <c r="I488" s="14">
        <f>IF($A488="","",COUNTIF(Penjualan!$B$2:$B$1001,$A488))</f>
      </c>
      <c r="J488" s="13">
        <f>IF($A488="","",IF($I488&gt;0,"Terjual",IF($G488="Mati","Mati","Aktif")))</f>
      </c>
      <c r="K488" s="17">
        <f>IF($A488="","",IF($I488&gt;0,INDEX(Penjualan!$A$2:$A$1001,MATCH($A488,Penjualan!$B$2:$B$1001,0)),IF($G488="Mati",$H488,"")))</f>
      </c>
      <c r="L488" s="18">
        <f>IF($A488="","",IF($K488="",TODAY()-$B488,$K488-$B488))</f>
      </c>
    </row>
    <row r="489">
      <c r="A489" s="7"/>
      <c r="B489" s="11"/>
      <c r="C489" s="7"/>
      <c r="D489" s="10"/>
      <c r="E489" s="9"/>
      <c r="F489" s="7"/>
      <c r="G489" s="7"/>
      <c r="H489" s="11"/>
      <c r="I489" s="14">
        <f>IF($A489="","",COUNTIF(Penjualan!$B$2:$B$1001,$A489))</f>
      </c>
      <c r="J489" s="13">
        <f>IF($A489="","",IF($I489&gt;0,"Terjual",IF($G489="Mati","Mati","Aktif")))</f>
      </c>
      <c r="K489" s="17">
        <f>IF($A489="","",IF($I489&gt;0,INDEX(Penjualan!$A$2:$A$1001,MATCH($A489,Penjualan!$B$2:$B$1001,0)),IF($G489="Mati",$H489,"")))</f>
      </c>
      <c r="L489" s="18">
        <f>IF($A489="","",IF($K489="",TODAY()-$B489,$K489-$B489))</f>
      </c>
    </row>
    <row r="490">
      <c r="A490" s="7"/>
      <c r="B490" s="11"/>
      <c r="C490" s="7"/>
      <c r="D490" s="10"/>
      <c r="E490" s="9"/>
      <c r="F490" s="7"/>
      <c r="G490" s="7"/>
      <c r="H490" s="11"/>
      <c r="I490" s="14">
        <f>IF($A490="","",COUNTIF(Penjualan!$B$2:$B$1001,$A490))</f>
      </c>
      <c r="J490" s="13">
        <f>IF($A490="","",IF($I490&gt;0,"Terjual",IF($G490="Mati","Mati","Aktif")))</f>
      </c>
      <c r="K490" s="17">
        <f>IF($A490="","",IF($I490&gt;0,INDEX(Penjualan!$A$2:$A$1001,MATCH($A490,Penjualan!$B$2:$B$1001,0)),IF($G490="Mati",$H490,"")))</f>
      </c>
      <c r="L490" s="18">
        <f>IF($A490="","",IF($K490="",TODAY()-$B490,$K490-$B490))</f>
      </c>
    </row>
    <row r="491">
      <c r="A491" s="7"/>
      <c r="B491" s="11"/>
      <c r="C491" s="7"/>
      <c r="D491" s="10"/>
      <c r="E491" s="9"/>
      <c r="F491" s="7"/>
      <c r="G491" s="7"/>
      <c r="H491" s="11"/>
      <c r="I491" s="14">
        <f>IF($A491="","",COUNTIF(Penjualan!$B$2:$B$1001,$A491))</f>
      </c>
      <c r="J491" s="13">
        <f>IF($A491="","",IF($I491&gt;0,"Terjual",IF($G491="Mati","Mati","Aktif")))</f>
      </c>
      <c r="K491" s="17">
        <f>IF($A491="","",IF($I491&gt;0,INDEX(Penjualan!$A$2:$A$1001,MATCH($A491,Penjualan!$B$2:$B$1001,0)),IF($G491="Mati",$H491,"")))</f>
      </c>
      <c r="L491" s="18">
        <f>IF($A491="","",IF($K491="",TODAY()-$B491,$K491-$B491))</f>
      </c>
    </row>
    <row r="492">
      <c r="A492" s="7"/>
      <c r="B492" s="11"/>
      <c r="C492" s="7"/>
      <c r="D492" s="10"/>
      <c r="E492" s="9"/>
      <c r="F492" s="7"/>
      <c r="G492" s="7"/>
      <c r="H492" s="11"/>
      <c r="I492" s="14">
        <f>IF($A492="","",COUNTIF(Penjualan!$B$2:$B$1001,$A492))</f>
      </c>
      <c r="J492" s="13">
        <f>IF($A492="","",IF($I492&gt;0,"Terjual",IF($G492="Mati","Mati","Aktif")))</f>
      </c>
      <c r="K492" s="17">
        <f>IF($A492="","",IF($I492&gt;0,INDEX(Penjualan!$A$2:$A$1001,MATCH($A492,Penjualan!$B$2:$B$1001,0)),IF($G492="Mati",$H492,"")))</f>
      </c>
      <c r="L492" s="18">
        <f>IF($A492="","",IF($K492="",TODAY()-$B492,$K492-$B492))</f>
      </c>
    </row>
    <row r="493">
      <c r="A493" s="7"/>
      <c r="B493" s="11"/>
      <c r="C493" s="7"/>
      <c r="D493" s="10"/>
      <c r="E493" s="9"/>
      <c r="F493" s="7"/>
      <c r="G493" s="7"/>
      <c r="H493" s="11"/>
      <c r="I493" s="14">
        <f>IF($A493="","",COUNTIF(Penjualan!$B$2:$B$1001,$A493))</f>
      </c>
      <c r="J493" s="13">
        <f>IF($A493="","",IF($I493&gt;0,"Terjual",IF($G493="Mati","Mati","Aktif")))</f>
      </c>
      <c r="K493" s="17">
        <f>IF($A493="","",IF($I493&gt;0,INDEX(Penjualan!$A$2:$A$1001,MATCH($A493,Penjualan!$B$2:$B$1001,0)),IF($G493="Mati",$H493,"")))</f>
      </c>
      <c r="L493" s="18">
        <f>IF($A493="","",IF($K493="",TODAY()-$B493,$K493-$B493))</f>
      </c>
    </row>
    <row r="494">
      <c r="A494" s="7"/>
      <c r="B494" s="11"/>
      <c r="C494" s="7"/>
      <c r="D494" s="10"/>
      <c r="E494" s="9"/>
      <c r="F494" s="7"/>
      <c r="G494" s="7"/>
      <c r="H494" s="11"/>
      <c r="I494" s="14">
        <f>IF($A494="","",COUNTIF(Penjualan!$B$2:$B$1001,$A494))</f>
      </c>
      <c r="J494" s="13">
        <f>IF($A494="","",IF($I494&gt;0,"Terjual",IF($G494="Mati","Mati","Aktif")))</f>
      </c>
      <c r="K494" s="17">
        <f>IF($A494="","",IF($I494&gt;0,INDEX(Penjualan!$A$2:$A$1001,MATCH($A494,Penjualan!$B$2:$B$1001,0)),IF($G494="Mati",$H494,"")))</f>
      </c>
      <c r="L494" s="18">
        <f>IF($A494="","",IF($K494="",TODAY()-$B494,$K494-$B494))</f>
      </c>
    </row>
    <row r="495">
      <c r="A495" s="7"/>
      <c r="B495" s="11"/>
      <c r="C495" s="7"/>
      <c r="D495" s="10"/>
      <c r="E495" s="9"/>
      <c r="F495" s="7"/>
      <c r="G495" s="7"/>
      <c r="H495" s="11"/>
      <c r="I495" s="14">
        <f>IF($A495="","",COUNTIF(Penjualan!$B$2:$B$1001,$A495))</f>
      </c>
      <c r="J495" s="13">
        <f>IF($A495="","",IF($I495&gt;0,"Terjual",IF($G495="Mati","Mati","Aktif")))</f>
      </c>
      <c r="K495" s="17">
        <f>IF($A495="","",IF($I495&gt;0,INDEX(Penjualan!$A$2:$A$1001,MATCH($A495,Penjualan!$B$2:$B$1001,0)),IF($G495="Mati",$H495,"")))</f>
      </c>
      <c r="L495" s="18">
        <f>IF($A495="","",IF($K495="",TODAY()-$B495,$K495-$B495))</f>
      </c>
    </row>
    <row r="496">
      <c r="A496" s="7"/>
      <c r="B496" s="11"/>
      <c r="C496" s="7"/>
      <c r="D496" s="10"/>
      <c r="E496" s="9"/>
      <c r="F496" s="7"/>
      <c r="G496" s="7"/>
      <c r="H496" s="11"/>
      <c r="I496" s="14">
        <f>IF($A496="","",COUNTIF(Penjualan!$B$2:$B$1001,$A496))</f>
      </c>
      <c r="J496" s="13">
        <f>IF($A496="","",IF($I496&gt;0,"Terjual",IF($G496="Mati","Mati","Aktif")))</f>
      </c>
      <c r="K496" s="17">
        <f>IF($A496="","",IF($I496&gt;0,INDEX(Penjualan!$A$2:$A$1001,MATCH($A496,Penjualan!$B$2:$B$1001,0)),IF($G496="Mati",$H496,"")))</f>
      </c>
      <c r="L496" s="18">
        <f>IF($A496="","",IF($K496="",TODAY()-$B496,$K496-$B496))</f>
      </c>
    </row>
    <row r="497">
      <c r="A497" s="7"/>
      <c r="B497" s="11"/>
      <c r="C497" s="7"/>
      <c r="D497" s="10"/>
      <c r="E497" s="9"/>
      <c r="F497" s="7"/>
      <c r="G497" s="7"/>
      <c r="H497" s="11"/>
      <c r="I497" s="14">
        <f>IF($A497="","",COUNTIF(Penjualan!$B$2:$B$1001,$A497))</f>
      </c>
      <c r="J497" s="13">
        <f>IF($A497="","",IF($I497&gt;0,"Terjual",IF($G497="Mati","Mati","Aktif")))</f>
      </c>
      <c r="K497" s="17">
        <f>IF($A497="","",IF($I497&gt;0,INDEX(Penjualan!$A$2:$A$1001,MATCH($A497,Penjualan!$B$2:$B$1001,0)),IF($G497="Mati",$H497,"")))</f>
      </c>
      <c r="L497" s="18">
        <f>IF($A497="","",IF($K497="",TODAY()-$B497,$K497-$B497))</f>
      </c>
    </row>
    <row r="498">
      <c r="A498" s="7"/>
      <c r="B498" s="11"/>
      <c r="C498" s="7"/>
      <c r="D498" s="10"/>
      <c r="E498" s="9"/>
      <c r="F498" s="7"/>
      <c r="G498" s="7"/>
      <c r="H498" s="11"/>
      <c r="I498" s="14">
        <f>IF($A498="","",COUNTIF(Penjualan!$B$2:$B$1001,$A498))</f>
      </c>
      <c r="J498" s="13">
        <f>IF($A498="","",IF($I498&gt;0,"Terjual",IF($G498="Mati","Mati","Aktif")))</f>
      </c>
      <c r="K498" s="17">
        <f>IF($A498="","",IF($I498&gt;0,INDEX(Penjualan!$A$2:$A$1001,MATCH($A498,Penjualan!$B$2:$B$1001,0)),IF($G498="Mati",$H498,"")))</f>
      </c>
      <c r="L498" s="18">
        <f>IF($A498="","",IF($K498="",TODAY()-$B498,$K498-$B498))</f>
      </c>
    </row>
    <row r="499">
      <c r="A499" s="7"/>
      <c r="B499" s="11"/>
      <c r="C499" s="7"/>
      <c r="D499" s="10"/>
      <c r="E499" s="9"/>
      <c r="F499" s="7"/>
      <c r="G499" s="7"/>
      <c r="H499" s="11"/>
      <c r="I499" s="14">
        <f>IF($A499="","",COUNTIF(Penjualan!$B$2:$B$1001,$A499))</f>
      </c>
      <c r="J499" s="13">
        <f>IF($A499="","",IF($I499&gt;0,"Terjual",IF($G499="Mati","Mati","Aktif")))</f>
      </c>
      <c r="K499" s="17">
        <f>IF($A499="","",IF($I499&gt;0,INDEX(Penjualan!$A$2:$A$1001,MATCH($A499,Penjualan!$B$2:$B$1001,0)),IF($G499="Mati",$H499,"")))</f>
      </c>
      <c r="L499" s="18">
        <f>IF($A499="","",IF($K499="",TODAY()-$B499,$K499-$B499))</f>
      </c>
    </row>
    <row r="500">
      <c r="A500" s="7"/>
      <c r="B500" s="11"/>
      <c r="C500" s="7"/>
      <c r="D500" s="10"/>
      <c r="E500" s="9"/>
      <c r="F500" s="7"/>
      <c r="G500" s="7"/>
      <c r="H500" s="11"/>
      <c r="I500" s="14">
        <f>IF($A500="","",COUNTIF(Penjualan!$B$2:$B$1001,$A500))</f>
      </c>
      <c r="J500" s="13">
        <f>IF($A500="","",IF($I500&gt;0,"Terjual",IF($G500="Mati","Mati","Aktif")))</f>
      </c>
      <c r="K500" s="17">
        <f>IF($A500="","",IF($I500&gt;0,INDEX(Penjualan!$A$2:$A$1001,MATCH($A500,Penjualan!$B$2:$B$1001,0)),IF($G500="Mati",$H500,"")))</f>
      </c>
      <c r="L500" s="18">
        <f>IF($A500="","",IF($K500="",TODAY()-$B500,$K500-$B500))</f>
      </c>
    </row>
    <row r="501">
      <c r="A501" s="7"/>
      <c r="B501" s="11"/>
      <c r="C501" s="7"/>
      <c r="D501" s="10"/>
      <c r="E501" s="9"/>
      <c r="F501" s="7"/>
      <c r="G501" s="7"/>
      <c r="H501" s="11"/>
      <c r="I501" s="14">
        <f>IF($A501="","",COUNTIF(Penjualan!$B$2:$B$1001,$A501))</f>
      </c>
      <c r="J501" s="13">
        <f>IF($A501="","",IF($I501&gt;0,"Terjual",IF($G501="Mati","Mati","Aktif")))</f>
      </c>
      <c r="K501" s="17">
        <f>IF($A501="","",IF($I501&gt;0,INDEX(Penjualan!$A$2:$A$1001,MATCH($A501,Penjualan!$B$2:$B$1001,0)),IF($G501="Mati",$H501,"")))</f>
      </c>
      <c r="L501" s="18">
        <f>IF($A501="","",IF($K501="",TODAY()-$B501,$K501-$B501))</f>
      </c>
    </row>
  </sheetData>
  <sheetProtection sheet="1" objects="1" scenarios="1" formatCells="0" formatColumns="0" formatRows="0" insertRows="0" sort="0" autoFilter="0" selectLockedCells="0" selectUnlockedCells="0"/>
  <dataValidations count="1500"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  <dataValidation type="list" allowBlank="1" showInputMessage="1" showErrorMessage="1" sqref="C2:C501">
      <formula1>"Limousin,Simental,PO,Brahman,Bali,Madura,Lain-lain"</formula1>
    </dataValidation>
    <dataValidation type="list" allowBlank="1" showInputMessage="1" showErrorMessage="1" sqref="F2:F501">
      <formula1>M_Batch!$A$2:$A$201</formula1>
    </dataValidation>
    <dataValidation type="list" allowBlank="1" showInputMessage="1" showErrorMessage="1" sqref="G2:G501">
      <formula1>"Aktif,Mati"</formula1>
    </dataValidation>
  </dataValidations>
  <pageMargins left="0.5" right="0.5" top="0.5" bottom="0.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48235"/>
  </sheetPr>
  <dimension ref="A1:E300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3" customWidth="1"/>
    <col min="3" max="3" width="12" customWidth="1"/>
    <col min="4" max="4" width="15" customWidth="1"/>
    <col min="5" max="5" width="13" customWidth="1"/>
  </cols>
  <sheetData>
    <row r="1">
      <c r="A1" s="1" t="inlineStr">
        <is>
          <t xml:space="preserve">Tgl</t>
        </is>
      </c>
      <c r="B1" s="1" t="inlineStr">
        <is>
          <t xml:space="preserve">Kode Pakan</t>
        </is>
      </c>
      <c r="C1" s="1" t="inlineStr">
        <is>
          <t xml:space="preserve">Qty (kg)</t>
        </is>
      </c>
      <c r="D1" s="1" t="inlineStr">
        <is>
          <t xml:space="preserve">Harga Total</t>
        </is>
      </c>
      <c r="E1" s="1" t="inlineStr">
        <is>
          <t xml:space="preserve">Harga/kg</t>
        </is>
      </c>
    </row>
    <row r="2">
      <c r="A2" s="11">
        <v>45901</v>
      </c>
      <c r="B2" s="7" t="inlineStr">
        <is>
          <t xml:space="preserve">PK01</t>
        </is>
      </c>
      <c r="C2" s="10">
        <v>3000</v>
      </c>
      <c r="D2" s="9">
        <v>1500000</v>
      </c>
      <c r="E2" s="21">
        <f>IF($C2="","",IFERROR($D2/$C2,0))</f>
      </c>
    </row>
    <row r="3">
      <c r="A3" s="11">
        <v>45901</v>
      </c>
      <c r="B3" s="7" t="inlineStr">
        <is>
          <t xml:space="preserve">PK02</t>
        </is>
      </c>
      <c r="C3" s="10">
        <v>1000</v>
      </c>
      <c r="D3" s="9">
        <v>3500000</v>
      </c>
      <c r="E3" s="21">
        <f>IF($C3="","",IFERROR($D3/$C3,0))</f>
      </c>
    </row>
    <row r="4">
      <c r="A4" s="11">
        <v>45905</v>
      </c>
      <c r="B4" s="7" t="inlineStr">
        <is>
          <t xml:space="preserve">PK03</t>
        </is>
      </c>
      <c r="C4" s="10">
        <v>50</v>
      </c>
      <c r="D4" s="9">
        <v>750000</v>
      </c>
      <c r="E4" s="21">
        <f>IF($C4="","",IFERROR($D4/$C4,0))</f>
      </c>
    </row>
    <row r="5">
      <c r="A5" s="11">
        <v>45915</v>
      </c>
      <c r="B5" s="7" t="inlineStr">
        <is>
          <t xml:space="preserve">PK01</t>
        </is>
      </c>
      <c r="C5" s="10">
        <v>3000</v>
      </c>
      <c r="D5" s="9">
        <v>1560000</v>
      </c>
      <c r="E5" s="21">
        <f>IF($C5="","",IFERROR($D5/$C5,0))</f>
      </c>
    </row>
    <row r="6">
      <c r="A6" s="11">
        <v>45920</v>
      </c>
      <c r="B6" s="7" t="inlineStr">
        <is>
          <t xml:space="preserve">PK02</t>
        </is>
      </c>
      <c r="C6" s="10">
        <v>1200</v>
      </c>
      <c r="D6" s="9">
        <v>4320000</v>
      </c>
      <c r="E6" s="21">
        <f>IF($C6="","",IFERROR($D6/$C6,0))</f>
      </c>
    </row>
    <row r="7">
      <c r="A7" s="11"/>
      <c r="B7" s="7"/>
      <c r="C7" s="10"/>
      <c r="D7" s="9"/>
      <c r="E7" s="21">
        <f>IF($C7="","",IFERROR($D7/$C7,0))</f>
      </c>
    </row>
    <row r="8">
      <c r="A8" s="11"/>
      <c r="B8" s="7"/>
      <c r="C8" s="10"/>
      <c r="D8" s="9"/>
      <c r="E8" s="21">
        <f>IF($C8="","",IFERROR($D8/$C8,0))</f>
      </c>
    </row>
    <row r="9">
      <c r="A9" s="11"/>
      <c r="B9" s="7"/>
      <c r="C9" s="10"/>
      <c r="D9" s="9"/>
      <c r="E9" s="21">
        <f>IF($C9="","",IFERROR($D9/$C9,0))</f>
      </c>
    </row>
    <row r="10">
      <c r="A10" s="11"/>
      <c r="B10" s="7"/>
      <c r="C10" s="10"/>
      <c r="D10" s="9"/>
      <c r="E10" s="21">
        <f>IF($C10="","",IFERROR($D10/$C10,0))</f>
      </c>
    </row>
    <row r="11">
      <c r="A11" s="11"/>
      <c r="B11" s="7"/>
      <c r="C11" s="10"/>
      <c r="D11" s="9"/>
      <c r="E11" s="21">
        <f>IF($C11="","",IFERROR($D11/$C11,0))</f>
      </c>
    </row>
    <row r="12">
      <c r="A12" s="11"/>
      <c r="B12" s="7"/>
      <c r="C12" s="10"/>
      <c r="D12" s="9"/>
      <c r="E12" s="21">
        <f>IF($C12="","",IFERROR($D12/$C12,0))</f>
      </c>
    </row>
    <row r="13">
      <c r="A13" s="11"/>
      <c r="B13" s="7"/>
      <c r="C13" s="10"/>
      <c r="D13" s="9"/>
      <c r="E13" s="21">
        <f>IF($C13="","",IFERROR($D13/$C13,0))</f>
      </c>
    </row>
    <row r="14">
      <c r="A14" s="11"/>
      <c r="B14" s="7"/>
      <c r="C14" s="10"/>
      <c r="D14" s="9"/>
      <c r="E14" s="21">
        <f>IF($C14="","",IFERROR($D14/$C14,0))</f>
      </c>
    </row>
    <row r="15">
      <c r="A15" s="11"/>
      <c r="B15" s="7"/>
      <c r="C15" s="10"/>
      <c r="D15" s="9"/>
      <c r="E15" s="21">
        <f>IF($C15="","",IFERROR($D15/$C15,0))</f>
      </c>
    </row>
    <row r="16">
      <c r="A16" s="11"/>
      <c r="B16" s="7"/>
      <c r="C16" s="10"/>
      <c r="D16" s="9"/>
      <c r="E16" s="21">
        <f>IF($C16="","",IFERROR($D16/$C16,0))</f>
      </c>
    </row>
    <row r="17">
      <c r="A17" s="11"/>
      <c r="B17" s="7"/>
      <c r="C17" s="10"/>
      <c r="D17" s="9"/>
      <c r="E17" s="21">
        <f>IF($C17="","",IFERROR($D17/$C17,0))</f>
      </c>
    </row>
    <row r="18">
      <c r="A18" s="11"/>
      <c r="B18" s="7"/>
      <c r="C18" s="10"/>
      <c r="D18" s="9"/>
      <c r="E18" s="21">
        <f>IF($C18="","",IFERROR($D18/$C18,0))</f>
      </c>
    </row>
    <row r="19">
      <c r="A19" s="11"/>
      <c r="B19" s="7"/>
      <c r="C19" s="10"/>
      <c r="D19" s="9"/>
      <c r="E19" s="21">
        <f>IF($C19="","",IFERROR($D19/$C19,0))</f>
      </c>
    </row>
    <row r="20">
      <c r="A20" s="11"/>
      <c r="B20" s="7"/>
      <c r="C20" s="10"/>
      <c r="D20" s="9"/>
      <c r="E20" s="21">
        <f>IF($C20="","",IFERROR($D20/$C20,0))</f>
      </c>
    </row>
    <row r="21">
      <c r="A21" s="11"/>
      <c r="B21" s="7"/>
      <c r="C21" s="10"/>
      <c r="D21" s="9"/>
      <c r="E21" s="21">
        <f>IF($C21="","",IFERROR($D21/$C21,0))</f>
      </c>
    </row>
    <row r="22">
      <c r="A22" s="11"/>
      <c r="B22" s="7"/>
      <c r="C22" s="10"/>
      <c r="D22" s="9"/>
      <c r="E22" s="21">
        <f>IF($C22="","",IFERROR($D22/$C22,0))</f>
      </c>
    </row>
    <row r="23">
      <c r="A23" s="11"/>
      <c r="B23" s="7"/>
      <c r="C23" s="10"/>
      <c r="D23" s="9"/>
      <c r="E23" s="21">
        <f>IF($C23="","",IFERROR($D23/$C23,0))</f>
      </c>
    </row>
    <row r="24">
      <c r="A24" s="11"/>
      <c r="B24" s="7"/>
      <c r="C24" s="10"/>
      <c r="D24" s="9"/>
      <c r="E24" s="21">
        <f>IF($C24="","",IFERROR($D24/$C24,0))</f>
      </c>
    </row>
    <row r="25">
      <c r="A25" s="11"/>
      <c r="B25" s="7"/>
      <c r="C25" s="10"/>
      <c r="D25" s="9"/>
      <c r="E25" s="21">
        <f>IF($C25="","",IFERROR($D25/$C25,0))</f>
      </c>
    </row>
    <row r="26">
      <c r="A26" s="11"/>
      <c r="B26" s="7"/>
      <c r="C26" s="10"/>
      <c r="D26" s="9"/>
      <c r="E26" s="21">
        <f>IF($C26="","",IFERROR($D26/$C26,0))</f>
      </c>
    </row>
    <row r="27">
      <c r="A27" s="11"/>
      <c r="B27" s="7"/>
      <c r="C27" s="10"/>
      <c r="D27" s="9"/>
      <c r="E27" s="21">
        <f>IF($C27="","",IFERROR($D27/$C27,0))</f>
      </c>
    </row>
    <row r="28">
      <c r="A28" s="11"/>
      <c r="B28" s="7"/>
      <c r="C28" s="10"/>
      <c r="D28" s="9"/>
      <c r="E28" s="21">
        <f>IF($C28="","",IFERROR($D28/$C28,0))</f>
      </c>
    </row>
    <row r="29">
      <c r="A29" s="11"/>
      <c r="B29" s="7"/>
      <c r="C29" s="10"/>
      <c r="D29" s="9"/>
      <c r="E29" s="21">
        <f>IF($C29="","",IFERROR($D29/$C29,0))</f>
      </c>
    </row>
    <row r="30">
      <c r="A30" s="11"/>
      <c r="B30" s="7"/>
      <c r="C30" s="10"/>
      <c r="D30" s="9"/>
      <c r="E30" s="21">
        <f>IF($C30="","",IFERROR($D30/$C30,0))</f>
      </c>
    </row>
    <row r="31">
      <c r="A31" s="11"/>
      <c r="B31" s="7"/>
      <c r="C31" s="10"/>
      <c r="D31" s="9"/>
      <c r="E31" s="21">
        <f>IF($C31="","",IFERROR($D31/$C31,0))</f>
      </c>
    </row>
    <row r="32">
      <c r="A32" s="11"/>
      <c r="B32" s="7"/>
      <c r="C32" s="10"/>
      <c r="D32" s="9"/>
      <c r="E32" s="21">
        <f>IF($C32="","",IFERROR($D32/$C32,0))</f>
      </c>
    </row>
    <row r="33">
      <c r="A33" s="11"/>
      <c r="B33" s="7"/>
      <c r="C33" s="10"/>
      <c r="D33" s="9"/>
      <c r="E33" s="21">
        <f>IF($C33="","",IFERROR($D33/$C33,0))</f>
      </c>
    </row>
    <row r="34">
      <c r="A34" s="11"/>
      <c r="B34" s="7"/>
      <c r="C34" s="10"/>
      <c r="D34" s="9"/>
      <c r="E34" s="21">
        <f>IF($C34="","",IFERROR($D34/$C34,0))</f>
      </c>
    </row>
    <row r="35">
      <c r="A35" s="11"/>
      <c r="B35" s="7"/>
      <c r="C35" s="10"/>
      <c r="D35" s="9"/>
      <c r="E35" s="21">
        <f>IF($C35="","",IFERROR($D35/$C35,0))</f>
      </c>
    </row>
    <row r="36">
      <c r="A36" s="11"/>
      <c r="B36" s="7"/>
      <c r="C36" s="10"/>
      <c r="D36" s="9"/>
      <c r="E36" s="21">
        <f>IF($C36="","",IFERROR($D36/$C36,0))</f>
      </c>
    </row>
    <row r="37">
      <c r="A37" s="11"/>
      <c r="B37" s="7"/>
      <c r="C37" s="10"/>
      <c r="D37" s="9"/>
      <c r="E37" s="21">
        <f>IF($C37="","",IFERROR($D37/$C37,0))</f>
      </c>
    </row>
    <row r="38">
      <c r="A38" s="11"/>
      <c r="B38" s="7"/>
      <c r="C38" s="10"/>
      <c r="D38" s="9"/>
      <c r="E38" s="21">
        <f>IF($C38="","",IFERROR($D38/$C38,0))</f>
      </c>
    </row>
    <row r="39">
      <c r="A39" s="11"/>
      <c r="B39" s="7"/>
      <c r="C39" s="10"/>
      <c r="D39" s="9"/>
      <c r="E39" s="21">
        <f>IF($C39="","",IFERROR($D39/$C39,0))</f>
      </c>
    </row>
    <row r="40">
      <c r="A40" s="11"/>
      <c r="B40" s="7"/>
      <c r="C40" s="10"/>
      <c r="D40" s="9"/>
      <c r="E40" s="21">
        <f>IF($C40="","",IFERROR($D40/$C40,0))</f>
      </c>
    </row>
    <row r="41">
      <c r="A41" s="11"/>
      <c r="B41" s="7"/>
      <c r="C41" s="10"/>
      <c r="D41" s="9"/>
      <c r="E41" s="21">
        <f>IF($C41="","",IFERROR($D41/$C41,0))</f>
      </c>
    </row>
    <row r="42">
      <c r="A42" s="11"/>
      <c r="B42" s="7"/>
      <c r="C42" s="10"/>
      <c r="D42" s="9"/>
      <c r="E42" s="21">
        <f>IF($C42="","",IFERROR($D42/$C42,0))</f>
      </c>
    </row>
    <row r="43">
      <c r="A43" s="11"/>
      <c r="B43" s="7"/>
      <c r="C43" s="10"/>
      <c r="D43" s="9"/>
      <c r="E43" s="21">
        <f>IF($C43="","",IFERROR($D43/$C43,0))</f>
      </c>
    </row>
    <row r="44">
      <c r="A44" s="11"/>
      <c r="B44" s="7"/>
      <c r="C44" s="10"/>
      <c r="D44" s="9"/>
      <c r="E44" s="21">
        <f>IF($C44="","",IFERROR($D44/$C44,0))</f>
      </c>
    </row>
    <row r="45">
      <c r="A45" s="11"/>
      <c r="B45" s="7"/>
      <c r="C45" s="10"/>
      <c r="D45" s="9"/>
      <c r="E45" s="21">
        <f>IF($C45="","",IFERROR($D45/$C45,0))</f>
      </c>
    </row>
    <row r="46">
      <c r="A46" s="11"/>
      <c r="B46" s="7"/>
      <c r="C46" s="10"/>
      <c r="D46" s="9"/>
      <c r="E46" s="21">
        <f>IF($C46="","",IFERROR($D46/$C46,0))</f>
      </c>
    </row>
    <row r="47">
      <c r="A47" s="11"/>
      <c r="B47" s="7"/>
      <c r="C47" s="10"/>
      <c r="D47" s="9"/>
      <c r="E47" s="21">
        <f>IF($C47="","",IFERROR($D47/$C47,0))</f>
      </c>
    </row>
    <row r="48">
      <c r="A48" s="11"/>
      <c r="B48" s="7"/>
      <c r="C48" s="10"/>
      <c r="D48" s="9"/>
      <c r="E48" s="21">
        <f>IF($C48="","",IFERROR($D48/$C48,0))</f>
      </c>
    </row>
    <row r="49">
      <c r="A49" s="11"/>
      <c r="B49" s="7"/>
      <c r="C49" s="10"/>
      <c r="D49" s="9"/>
      <c r="E49" s="21">
        <f>IF($C49="","",IFERROR($D49/$C49,0))</f>
      </c>
    </row>
    <row r="50">
      <c r="A50" s="11"/>
      <c r="B50" s="7"/>
      <c r="C50" s="10"/>
      <c r="D50" s="9"/>
      <c r="E50" s="21">
        <f>IF($C50="","",IFERROR($D50/$C50,0))</f>
      </c>
    </row>
    <row r="51">
      <c r="A51" s="11"/>
      <c r="B51" s="7"/>
      <c r="C51" s="10"/>
      <c r="D51" s="9"/>
      <c r="E51" s="21">
        <f>IF($C51="","",IFERROR($D51/$C51,0))</f>
      </c>
    </row>
    <row r="52">
      <c r="A52" s="11"/>
      <c r="B52" s="7"/>
      <c r="C52" s="10"/>
      <c r="D52" s="9"/>
      <c r="E52" s="21">
        <f>IF($C52="","",IFERROR($D52/$C52,0))</f>
      </c>
    </row>
    <row r="53">
      <c r="A53" s="11"/>
      <c r="B53" s="7"/>
      <c r="C53" s="10"/>
      <c r="D53" s="9"/>
      <c r="E53" s="21">
        <f>IF($C53="","",IFERROR($D53/$C53,0))</f>
      </c>
    </row>
    <row r="54">
      <c r="A54" s="11"/>
      <c r="B54" s="7"/>
      <c r="C54" s="10"/>
      <c r="D54" s="9"/>
      <c r="E54" s="21">
        <f>IF($C54="","",IFERROR($D54/$C54,0))</f>
      </c>
    </row>
    <row r="55">
      <c r="A55" s="11"/>
      <c r="B55" s="7"/>
      <c r="C55" s="10"/>
      <c r="D55" s="9"/>
      <c r="E55" s="21">
        <f>IF($C55="","",IFERROR($D55/$C55,0))</f>
      </c>
    </row>
    <row r="56">
      <c r="A56" s="11"/>
      <c r="B56" s="7"/>
      <c r="C56" s="10"/>
      <c r="D56" s="9"/>
      <c r="E56" s="21">
        <f>IF($C56="","",IFERROR($D56/$C56,0))</f>
      </c>
    </row>
    <row r="57">
      <c r="A57" s="11"/>
      <c r="B57" s="7"/>
      <c r="C57" s="10"/>
      <c r="D57" s="9"/>
      <c r="E57" s="21">
        <f>IF($C57="","",IFERROR($D57/$C57,0))</f>
      </c>
    </row>
    <row r="58">
      <c r="A58" s="11"/>
      <c r="B58" s="7"/>
      <c r="C58" s="10"/>
      <c r="D58" s="9"/>
      <c r="E58" s="21">
        <f>IF($C58="","",IFERROR($D58/$C58,0))</f>
      </c>
    </row>
    <row r="59">
      <c r="A59" s="11"/>
      <c r="B59" s="7"/>
      <c r="C59" s="10"/>
      <c r="D59" s="9"/>
      <c r="E59" s="21">
        <f>IF($C59="","",IFERROR($D59/$C59,0))</f>
      </c>
    </row>
    <row r="60">
      <c r="A60" s="11"/>
      <c r="B60" s="7"/>
      <c r="C60" s="10"/>
      <c r="D60" s="9"/>
      <c r="E60" s="21">
        <f>IF($C60="","",IFERROR($D60/$C60,0))</f>
      </c>
    </row>
    <row r="61">
      <c r="A61" s="11"/>
      <c r="B61" s="7"/>
      <c r="C61" s="10"/>
      <c r="D61" s="9"/>
      <c r="E61" s="21">
        <f>IF($C61="","",IFERROR($D61/$C61,0))</f>
      </c>
    </row>
    <row r="62">
      <c r="A62" s="11"/>
      <c r="B62" s="7"/>
      <c r="C62" s="10"/>
      <c r="D62" s="9"/>
      <c r="E62" s="21">
        <f>IF($C62="","",IFERROR($D62/$C62,0))</f>
      </c>
    </row>
    <row r="63">
      <c r="A63" s="11"/>
      <c r="B63" s="7"/>
      <c r="C63" s="10"/>
      <c r="D63" s="9"/>
      <c r="E63" s="21">
        <f>IF($C63="","",IFERROR($D63/$C63,0))</f>
      </c>
    </row>
    <row r="64">
      <c r="A64" s="11"/>
      <c r="B64" s="7"/>
      <c r="C64" s="10"/>
      <c r="D64" s="9"/>
      <c r="E64" s="21">
        <f>IF($C64="","",IFERROR($D64/$C64,0))</f>
      </c>
    </row>
    <row r="65">
      <c r="A65" s="11"/>
      <c r="B65" s="7"/>
      <c r="C65" s="10"/>
      <c r="D65" s="9"/>
      <c r="E65" s="21">
        <f>IF($C65="","",IFERROR($D65/$C65,0))</f>
      </c>
    </row>
    <row r="66">
      <c r="A66" s="11"/>
      <c r="B66" s="7"/>
      <c r="C66" s="10"/>
      <c r="D66" s="9"/>
      <c r="E66" s="21">
        <f>IF($C66="","",IFERROR($D66/$C66,0))</f>
      </c>
    </row>
    <row r="67">
      <c r="A67" s="11"/>
      <c r="B67" s="7"/>
      <c r="C67" s="10"/>
      <c r="D67" s="9"/>
      <c r="E67" s="21">
        <f>IF($C67="","",IFERROR($D67/$C67,0))</f>
      </c>
    </row>
    <row r="68">
      <c r="A68" s="11"/>
      <c r="B68" s="7"/>
      <c r="C68" s="10"/>
      <c r="D68" s="9"/>
      <c r="E68" s="21">
        <f>IF($C68="","",IFERROR($D68/$C68,0))</f>
      </c>
    </row>
    <row r="69">
      <c r="A69" s="11"/>
      <c r="B69" s="7"/>
      <c r="C69" s="10"/>
      <c r="D69" s="9"/>
      <c r="E69" s="21">
        <f>IF($C69="","",IFERROR($D69/$C69,0))</f>
      </c>
    </row>
    <row r="70">
      <c r="A70" s="11"/>
      <c r="B70" s="7"/>
      <c r="C70" s="10"/>
      <c r="D70" s="9"/>
      <c r="E70" s="21">
        <f>IF($C70="","",IFERROR($D70/$C70,0))</f>
      </c>
    </row>
    <row r="71">
      <c r="A71" s="11"/>
      <c r="B71" s="7"/>
      <c r="C71" s="10"/>
      <c r="D71" s="9"/>
      <c r="E71" s="21">
        <f>IF($C71="","",IFERROR($D71/$C71,0))</f>
      </c>
    </row>
    <row r="72">
      <c r="A72" s="11"/>
      <c r="B72" s="7"/>
      <c r="C72" s="10"/>
      <c r="D72" s="9"/>
      <c r="E72" s="21">
        <f>IF($C72="","",IFERROR($D72/$C72,0))</f>
      </c>
    </row>
    <row r="73">
      <c r="A73" s="11"/>
      <c r="B73" s="7"/>
      <c r="C73" s="10"/>
      <c r="D73" s="9"/>
      <c r="E73" s="21">
        <f>IF($C73="","",IFERROR($D73/$C73,0))</f>
      </c>
    </row>
    <row r="74">
      <c r="A74" s="11"/>
      <c r="B74" s="7"/>
      <c r="C74" s="10"/>
      <c r="D74" s="9"/>
      <c r="E74" s="21">
        <f>IF($C74="","",IFERROR($D74/$C74,0))</f>
      </c>
    </row>
    <row r="75">
      <c r="A75" s="11"/>
      <c r="B75" s="7"/>
      <c r="C75" s="10"/>
      <c r="D75" s="9"/>
      <c r="E75" s="21">
        <f>IF($C75="","",IFERROR($D75/$C75,0))</f>
      </c>
    </row>
    <row r="76">
      <c r="A76" s="11"/>
      <c r="B76" s="7"/>
      <c r="C76" s="10"/>
      <c r="D76" s="9"/>
      <c r="E76" s="21">
        <f>IF($C76="","",IFERROR($D76/$C76,0))</f>
      </c>
    </row>
    <row r="77">
      <c r="A77" s="11"/>
      <c r="B77" s="7"/>
      <c r="C77" s="10"/>
      <c r="D77" s="9"/>
      <c r="E77" s="21">
        <f>IF($C77="","",IFERROR($D77/$C77,0))</f>
      </c>
    </row>
    <row r="78">
      <c r="A78" s="11"/>
      <c r="B78" s="7"/>
      <c r="C78" s="10"/>
      <c r="D78" s="9"/>
      <c r="E78" s="21">
        <f>IF($C78="","",IFERROR($D78/$C78,0))</f>
      </c>
    </row>
    <row r="79">
      <c r="A79" s="11"/>
      <c r="B79" s="7"/>
      <c r="C79" s="10"/>
      <c r="D79" s="9"/>
      <c r="E79" s="21">
        <f>IF($C79="","",IFERROR($D79/$C79,0))</f>
      </c>
    </row>
    <row r="80">
      <c r="A80" s="11"/>
      <c r="B80" s="7"/>
      <c r="C80" s="10"/>
      <c r="D80" s="9"/>
      <c r="E80" s="21">
        <f>IF($C80="","",IFERROR($D80/$C80,0))</f>
      </c>
    </row>
    <row r="81">
      <c r="A81" s="11"/>
      <c r="B81" s="7"/>
      <c r="C81" s="10"/>
      <c r="D81" s="9"/>
      <c r="E81" s="21">
        <f>IF($C81="","",IFERROR($D81/$C81,0))</f>
      </c>
    </row>
    <row r="82">
      <c r="A82" s="11"/>
      <c r="B82" s="7"/>
      <c r="C82" s="10"/>
      <c r="D82" s="9"/>
      <c r="E82" s="21">
        <f>IF($C82="","",IFERROR($D82/$C82,0))</f>
      </c>
    </row>
    <row r="83">
      <c r="A83" s="11"/>
      <c r="B83" s="7"/>
      <c r="C83" s="10"/>
      <c r="D83" s="9"/>
      <c r="E83" s="21">
        <f>IF($C83="","",IFERROR($D83/$C83,0))</f>
      </c>
    </row>
    <row r="84">
      <c r="A84" s="11"/>
      <c r="B84" s="7"/>
      <c r="C84" s="10"/>
      <c r="D84" s="9"/>
      <c r="E84" s="21">
        <f>IF($C84="","",IFERROR($D84/$C84,0))</f>
      </c>
    </row>
    <row r="85">
      <c r="A85" s="11"/>
      <c r="B85" s="7"/>
      <c r="C85" s="10"/>
      <c r="D85" s="9"/>
      <c r="E85" s="21">
        <f>IF($C85="","",IFERROR($D85/$C85,0))</f>
      </c>
    </row>
    <row r="86">
      <c r="A86" s="11"/>
      <c r="B86" s="7"/>
      <c r="C86" s="10"/>
      <c r="D86" s="9"/>
      <c r="E86" s="21">
        <f>IF($C86="","",IFERROR($D86/$C86,0))</f>
      </c>
    </row>
    <row r="87">
      <c r="A87" s="11"/>
      <c r="B87" s="7"/>
      <c r="C87" s="10"/>
      <c r="D87" s="9"/>
      <c r="E87" s="21">
        <f>IF($C87="","",IFERROR($D87/$C87,0))</f>
      </c>
    </row>
    <row r="88">
      <c r="A88" s="11"/>
      <c r="B88" s="7"/>
      <c r="C88" s="10"/>
      <c r="D88" s="9"/>
      <c r="E88" s="21">
        <f>IF($C88="","",IFERROR($D88/$C88,0))</f>
      </c>
    </row>
    <row r="89">
      <c r="A89" s="11"/>
      <c r="B89" s="7"/>
      <c r="C89" s="10"/>
      <c r="D89" s="9"/>
      <c r="E89" s="21">
        <f>IF($C89="","",IFERROR($D89/$C89,0))</f>
      </c>
    </row>
    <row r="90">
      <c r="A90" s="11"/>
      <c r="B90" s="7"/>
      <c r="C90" s="10"/>
      <c r="D90" s="9"/>
      <c r="E90" s="21">
        <f>IF($C90="","",IFERROR($D90/$C90,0))</f>
      </c>
    </row>
    <row r="91">
      <c r="A91" s="11"/>
      <c r="B91" s="7"/>
      <c r="C91" s="10"/>
      <c r="D91" s="9"/>
      <c r="E91" s="21">
        <f>IF($C91="","",IFERROR($D91/$C91,0))</f>
      </c>
    </row>
    <row r="92">
      <c r="A92" s="11"/>
      <c r="B92" s="7"/>
      <c r="C92" s="10"/>
      <c r="D92" s="9"/>
      <c r="E92" s="21">
        <f>IF($C92="","",IFERROR($D92/$C92,0))</f>
      </c>
    </row>
    <row r="93">
      <c r="A93" s="11"/>
      <c r="B93" s="7"/>
      <c r="C93" s="10"/>
      <c r="D93" s="9"/>
      <c r="E93" s="21">
        <f>IF($C93="","",IFERROR($D93/$C93,0))</f>
      </c>
    </row>
    <row r="94">
      <c r="A94" s="11"/>
      <c r="B94" s="7"/>
      <c r="C94" s="10"/>
      <c r="D94" s="9"/>
      <c r="E94" s="21">
        <f>IF($C94="","",IFERROR($D94/$C94,0))</f>
      </c>
    </row>
    <row r="95">
      <c r="A95" s="11"/>
      <c r="B95" s="7"/>
      <c r="C95" s="10"/>
      <c r="D95" s="9"/>
      <c r="E95" s="21">
        <f>IF($C95="","",IFERROR($D95/$C95,0))</f>
      </c>
    </row>
    <row r="96">
      <c r="A96" s="11"/>
      <c r="B96" s="7"/>
      <c r="C96" s="10"/>
      <c r="D96" s="9"/>
      <c r="E96" s="21">
        <f>IF($C96="","",IFERROR($D96/$C96,0))</f>
      </c>
    </row>
    <row r="97">
      <c r="A97" s="11"/>
      <c r="B97" s="7"/>
      <c r="C97" s="10"/>
      <c r="D97" s="9"/>
      <c r="E97" s="21">
        <f>IF($C97="","",IFERROR($D97/$C97,0))</f>
      </c>
    </row>
    <row r="98">
      <c r="A98" s="11"/>
      <c r="B98" s="7"/>
      <c r="C98" s="10"/>
      <c r="D98" s="9"/>
      <c r="E98" s="21">
        <f>IF($C98="","",IFERROR($D98/$C98,0))</f>
      </c>
    </row>
    <row r="99">
      <c r="A99" s="11"/>
      <c r="B99" s="7"/>
      <c r="C99" s="10"/>
      <c r="D99" s="9"/>
      <c r="E99" s="21">
        <f>IF($C99="","",IFERROR($D99/$C99,0))</f>
      </c>
    </row>
    <row r="100">
      <c r="A100" s="11"/>
      <c r="B100" s="7"/>
      <c r="C100" s="10"/>
      <c r="D100" s="9"/>
      <c r="E100" s="21">
        <f>IF($C100="","",IFERROR($D100/$C100,0))</f>
      </c>
    </row>
    <row r="101">
      <c r="A101" s="11"/>
      <c r="B101" s="7"/>
      <c r="C101" s="10"/>
      <c r="D101" s="9"/>
      <c r="E101" s="21">
        <f>IF($C101="","",IFERROR($D101/$C101,0))</f>
      </c>
    </row>
    <row r="102">
      <c r="A102" s="11"/>
      <c r="B102" s="7"/>
      <c r="C102" s="10"/>
      <c r="D102" s="9"/>
      <c r="E102" s="21">
        <f>IF($C102="","",IFERROR($D102/$C102,0))</f>
      </c>
    </row>
    <row r="103">
      <c r="A103" s="11"/>
      <c r="B103" s="7"/>
      <c r="C103" s="10"/>
      <c r="D103" s="9"/>
      <c r="E103" s="21">
        <f>IF($C103="","",IFERROR($D103/$C103,0))</f>
      </c>
    </row>
    <row r="104">
      <c r="A104" s="11"/>
      <c r="B104" s="7"/>
      <c r="C104" s="10"/>
      <c r="D104" s="9"/>
      <c r="E104" s="21">
        <f>IF($C104="","",IFERROR($D104/$C104,0))</f>
      </c>
    </row>
    <row r="105">
      <c r="A105" s="11"/>
      <c r="B105" s="7"/>
      <c r="C105" s="10"/>
      <c r="D105" s="9"/>
      <c r="E105" s="21">
        <f>IF($C105="","",IFERROR($D105/$C105,0))</f>
      </c>
    </row>
    <row r="106">
      <c r="A106" s="11"/>
      <c r="B106" s="7"/>
      <c r="C106" s="10"/>
      <c r="D106" s="9"/>
      <c r="E106" s="21">
        <f>IF($C106="","",IFERROR($D106/$C106,0))</f>
      </c>
    </row>
    <row r="107">
      <c r="A107" s="11"/>
      <c r="B107" s="7"/>
      <c r="C107" s="10"/>
      <c r="D107" s="9"/>
      <c r="E107" s="21">
        <f>IF($C107="","",IFERROR($D107/$C107,0))</f>
      </c>
    </row>
    <row r="108">
      <c r="A108" s="11"/>
      <c r="B108" s="7"/>
      <c r="C108" s="10"/>
      <c r="D108" s="9"/>
      <c r="E108" s="21">
        <f>IF($C108="","",IFERROR($D108/$C108,0))</f>
      </c>
    </row>
    <row r="109">
      <c r="A109" s="11"/>
      <c r="B109" s="7"/>
      <c r="C109" s="10"/>
      <c r="D109" s="9"/>
      <c r="E109" s="21">
        <f>IF($C109="","",IFERROR($D109/$C109,0))</f>
      </c>
    </row>
    <row r="110">
      <c r="A110" s="11"/>
      <c r="B110" s="7"/>
      <c r="C110" s="10"/>
      <c r="D110" s="9"/>
      <c r="E110" s="21">
        <f>IF($C110="","",IFERROR($D110/$C110,0))</f>
      </c>
    </row>
    <row r="111">
      <c r="A111" s="11"/>
      <c r="B111" s="7"/>
      <c r="C111" s="10"/>
      <c r="D111" s="9"/>
      <c r="E111" s="21">
        <f>IF($C111="","",IFERROR($D111/$C111,0))</f>
      </c>
    </row>
    <row r="112">
      <c r="A112" s="11"/>
      <c r="B112" s="7"/>
      <c r="C112" s="10"/>
      <c r="D112" s="9"/>
      <c r="E112" s="21">
        <f>IF($C112="","",IFERROR($D112/$C112,0))</f>
      </c>
    </row>
    <row r="113">
      <c r="A113" s="11"/>
      <c r="B113" s="7"/>
      <c r="C113" s="10"/>
      <c r="D113" s="9"/>
      <c r="E113" s="21">
        <f>IF($C113="","",IFERROR($D113/$C113,0))</f>
      </c>
    </row>
    <row r="114">
      <c r="A114" s="11"/>
      <c r="B114" s="7"/>
      <c r="C114" s="10"/>
      <c r="D114" s="9"/>
      <c r="E114" s="21">
        <f>IF($C114="","",IFERROR($D114/$C114,0))</f>
      </c>
    </row>
    <row r="115">
      <c r="A115" s="11"/>
      <c r="B115" s="7"/>
      <c r="C115" s="10"/>
      <c r="D115" s="9"/>
      <c r="E115" s="21">
        <f>IF($C115="","",IFERROR($D115/$C115,0))</f>
      </c>
    </row>
    <row r="116">
      <c r="A116" s="11"/>
      <c r="B116" s="7"/>
      <c r="C116" s="10"/>
      <c r="D116" s="9"/>
      <c r="E116" s="21">
        <f>IF($C116="","",IFERROR($D116/$C116,0))</f>
      </c>
    </row>
    <row r="117">
      <c r="A117" s="11"/>
      <c r="B117" s="7"/>
      <c r="C117" s="10"/>
      <c r="D117" s="9"/>
      <c r="E117" s="21">
        <f>IF($C117="","",IFERROR($D117/$C117,0))</f>
      </c>
    </row>
    <row r="118">
      <c r="A118" s="11"/>
      <c r="B118" s="7"/>
      <c r="C118" s="10"/>
      <c r="D118" s="9"/>
      <c r="E118" s="21">
        <f>IF($C118="","",IFERROR($D118/$C118,0))</f>
      </c>
    </row>
    <row r="119">
      <c r="A119" s="11"/>
      <c r="B119" s="7"/>
      <c r="C119" s="10"/>
      <c r="D119" s="9"/>
      <c r="E119" s="21">
        <f>IF($C119="","",IFERROR($D119/$C119,0))</f>
      </c>
    </row>
    <row r="120">
      <c r="A120" s="11"/>
      <c r="B120" s="7"/>
      <c r="C120" s="10"/>
      <c r="D120" s="9"/>
      <c r="E120" s="21">
        <f>IF($C120="","",IFERROR($D120/$C120,0))</f>
      </c>
    </row>
    <row r="121">
      <c r="A121" s="11"/>
      <c r="B121" s="7"/>
      <c r="C121" s="10"/>
      <c r="D121" s="9"/>
      <c r="E121" s="21">
        <f>IF($C121="","",IFERROR($D121/$C121,0))</f>
      </c>
    </row>
    <row r="122">
      <c r="A122" s="11"/>
      <c r="B122" s="7"/>
      <c r="C122" s="10"/>
      <c r="D122" s="9"/>
      <c r="E122" s="21">
        <f>IF($C122="","",IFERROR($D122/$C122,0))</f>
      </c>
    </row>
    <row r="123">
      <c r="A123" s="11"/>
      <c r="B123" s="7"/>
      <c r="C123" s="10"/>
      <c r="D123" s="9"/>
      <c r="E123" s="21">
        <f>IF($C123="","",IFERROR($D123/$C123,0))</f>
      </c>
    </row>
    <row r="124">
      <c r="A124" s="11"/>
      <c r="B124" s="7"/>
      <c r="C124" s="10"/>
      <c r="D124" s="9"/>
      <c r="E124" s="21">
        <f>IF($C124="","",IFERROR($D124/$C124,0))</f>
      </c>
    </row>
    <row r="125">
      <c r="A125" s="11"/>
      <c r="B125" s="7"/>
      <c r="C125" s="10"/>
      <c r="D125" s="9"/>
      <c r="E125" s="21">
        <f>IF($C125="","",IFERROR($D125/$C125,0))</f>
      </c>
    </row>
    <row r="126">
      <c r="A126" s="11"/>
      <c r="B126" s="7"/>
      <c r="C126" s="10"/>
      <c r="D126" s="9"/>
      <c r="E126" s="21">
        <f>IF($C126="","",IFERROR($D126/$C126,0))</f>
      </c>
    </row>
    <row r="127">
      <c r="A127" s="11"/>
      <c r="B127" s="7"/>
      <c r="C127" s="10"/>
      <c r="D127" s="9"/>
      <c r="E127" s="21">
        <f>IF($C127="","",IFERROR($D127/$C127,0))</f>
      </c>
    </row>
    <row r="128">
      <c r="A128" s="11"/>
      <c r="B128" s="7"/>
      <c r="C128" s="10"/>
      <c r="D128" s="9"/>
      <c r="E128" s="21">
        <f>IF($C128="","",IFERROR($D128/$C128,0))</f>
      </c>
    </row>
    <row r="129">
      <c r="A129" s="11"/>
      <c r="B129" s="7"/>
      <c r="C129" s="10"/>
      <c r="D129" s="9"/>
      <c r="E129" s="21">
        <f>IF($C129="","",IFERROR($D129/$C129,0))</f>
      </c>
    </row>
    <row r="130">
      <c r="A130" s="11"/>
      <c r="B130" s="7"/>
      <c r="C130" s="10"/>
      <c r="D130" s="9"/>
      <c r="E130" s="21">
        <f>IF($C130="","",IFERROR($D130/$C130,0))</f>
      </c>
    </row>
    <row r="131">
      <c r="A131" s="11"/>
      <c r="B131" s="7"/>
      <c r="C131" s="10"/>
      <c r="D131" s="9"/>
      <c r="E131" s="21">
        <f>IF($C131="","",IFERROR($D131/$C131,0))</f>
      </c>
    </row>
    <row r="132">
      <c r="A132" s="11"/>
      <c r="B132" s="7"/>
      <c r="C132" s="10"/>
      <c r="D132" s="9"/>
      <c r="E132" s="21">
        <f>IF($C132="","",IFERROR($D132/$C132,0))</f>
      </c>
    </row>
    <row r="133">
      <c r="A133" s="11"/>
      <c r="B133" s="7"/>
      <c r="C133" s="10"/>
      <c r="D133" s="9"/>
      <c r="E133" s="21">
        <f>IF($C133="","",IFERROR($D133/$C133,0))</f>
      </c>
    </row>
    <row r="134">
      <c r="A134" s="11"/>
      <c r="B134" s="7"/>
      <c r="C134" s="10"/>
      <c r="D134" s="9"/>
      <c r="E134" s="21">
        <f>IF($C134="","",IFERROR($D134/$C134,0))</f>
      </c>
    </row>
    <row r="135">
      <c r="A135" s="11"/>
      <c r="B135" s="7"/>
      <c r="C135" s="10"/>
      <c r="D135" s="9"/>
      <c r="E135" s="21">
        <f>IF($C135="","",IFERROR($D135/$C135,0))</f>
      </c>
    </row>
    <row r="136">
      <c r="A136" s="11"/>
      <c r="B136" s="7"/>
      <c r="C136" s="10"/>
      <c r="D136" s="9"/>
      <c r="E136" s="21">
        <f>IF($C136="","",IFERROR($D136/$C136,0))</f>
      </c>
    </row>
    <row r="137">
      <c r="A137" s="11"/>
      <c r="B137" s="7"/>
      <c r="C137" s="10"/>
      <c r="D137" s="9"/>
      <c r="E137" s="21">
        <f>IF($C137="","",IFERROR($D137/$C137,0))</f>
      </c>
    </row>
    <row r="138">
      <c r="A138" s="11"/>
      <c r="B138" s="7"/>
      <c r="C138" s="10"/>
      <c r="D138" s="9"/>
      <c r="E138" s="21">
        <f>IF($C138="","",IFERROR($D138/$C138,0))</f>
      </c>
    </row>
    <row r="139">
      <c r="A139" s="11"/>
      <c r="B139" s="7"/>
      <c r="C139" s="10"/>
      <c r="D139" s="9"/>
      <c r="E139" s="21">
        <f>IF($C139="","",IFERROR($D139/$C139,0))</f>
      </c>
    </row>
    <row r="140">
      <c r="A140" s="11"/>
      <c r="B140" s="7"/>
      <c r="C140" s="10"/>
      <c r="D140" s="9"/>
      <c r="E140" s="21">
        <f>IF($C140="","",IFERROR($D140/$C140,0))</f>
      </c>
    </row>
    <row r="141">
      <c r="A141" s="11"/>
      <c r="B141" s="7"/>
      <c r="C141" s="10"/>
      <c r="D141" s="9"/>
      <c r="E141" s="21">
        <f>IF($C141="","",IFERROR($D141/$C141,0))</f>
      </c>
    </row>
    <row r="142">
      <c r="A142" s="11"/>
      <c r="B142" s="7"/>
      <c r="C142" s="10"/>
      <c r="D142" s="9"/>
      <c r="E142" s="21">
        <f>IF($C142="","",IFERROR($D142/$C142,0))</f>
      </c>
    </row>
    <row r="143">
      <c r="A143" s="11"/>
      <c r="B143" s="7"/>
      <c r="C143" s="10"/>
      <c r="D143" s="9"/>
      <c r="E143" s="21">
        <f>IF($C143="","",IFERROR($D143/$C143,0))</f>
      </c>
    </row>
    <row r="144">
      <c r="A144" s="11"/>
      <c r="B144" s="7"/>
      <c r="C144" s="10"/>
      <c r="D144" s="9"/>
      <c r="E144" s="21">
        <f>IF($C144="","",IFERROR($D144/$C144,0))</f>
      </c>
    </row>
    <row r="145">
      <c r="A145" s="11"/>
      <c r="B145" s="7"/>
      <c r="C145" s="10"/>
      <c r="D145" s="9"/>
      <c r="E145" s="21">
        <f>IF($C145="","",IFERROR($D145/$C145,0))</f>
      </c>
    </row>
    <row r="146">
      <c r="A146" s="11"/>
      <c r="B146" s="7"/>
      <c r="C146" s="10"/>
      <c r="D146" s="9"/>
      <c r="E146" s="21">
        <f>IF($C146="","",IFERROR($D146/$C146,0))</f>
      </c>
    </row>
    <row r="147">
      <c r="A147" s="11"/>
      <c r="B147" s="7"/>
      <c r="C147" s="10"/>
      <c r="D147" s="9"/>
      <c r="E147" s="21">
        <f>IF($C147="","",IFERROR($D147/$C147,0))</f>
      </c>
    </row>
    <row r="148">
      <c r="A148" s="11"/>
      <c r="B148" s="7"/>
      <c r="C148" s="10"/>
      <c r="D148" s="9"/>
      <c r="E148" s="21">
        <f>IF($C148="","",IFERROR($D148/$C148,0))</f>
      </c>
    </row>
    <row r="149">
      <c r="A149" s="11"/>
      <c r="B149" s="7"/>
      <c r="C149" s="10"/>
      <c r="D149" s="9"/>
      <c r="E149" s="21">
        <f>IF($C149="","",IFERROR($D149/$C149,0))</f>
      </c>
    </row>
    <row r="150">
      <c r="A150" s="11"/>
      <c r="B150" s="7"/>
      <c r="C150" s="10"/>
      <c r="D150" s="9"/>
      <c r="E150" s="21">
        <f>IF($C150="","",IFERROR($D150/$C150,0))</f>
      </c>
    </row>
    <row r="151">
      <c r="A151" s="11"/>
      <c r="B151" s="7"/>
      <c r="C151" s="10"/>
      <c r="D151" s="9"/>
      <c r="E151" s="21">
        <f>IF($C151="","",IFERROR($D151/$C151,0))</f>
      </c>
    </row>
    <row r="152">
      <c r="A152" s="11"/>
      <c r="B152" s="7"/>
      <c r="C152" s="10"/>
      <c r="D152" s="9"/>
      <c r="E152" s="21">
        <f>IF($C152="","",IFERROR($D152/$C152,0))</f>
      </c>
    </row>
    <row r="153">
      <c r="A153" s="11"/>
      <c r="B153" s="7"/>
      <c r="C153" s="10"/>
      <c r="D153" s="9"/>
      <c r="E153" s="21">
        <f>IF($C153="","",IFERROR($D153/$C153,0))</f>
      </c>
    </row>
    <row r="154">
      <c r="A154" s="11"/>
      <c r="B154" s="7"/>
      <c r="C154" s="10"/>
      <c r="D154" s="9"/>
      <c r="E154" s="21">
        <f>IF($C154="","",IFERROR($D154/$C154,0))</f>
      </c>
    </row>
    <row r="155">
      <c r="A155" s="11"/>
      <c r="B155" s="7"/>
      <c r="C155" s="10"/>
      <c r="D155" s="9"/>
      <c r="E155" s="21">
        <f>IF($C155="","",IFERROR($D155/$C155,0))</f>
      </c>
    </row>
    <row r="156">
      <c r="A156" s="11"/>
      <c r="B156" s="7"/>
      <c r="C156" s="10"/>
      <c r="D156" s="9"/>
      <c r="E156" s="21">
        <f>IF($C156="","",IFERROR($D156/$C156,0))</f>
      </c>
    </row>
    <row r="157">
      <c r="A157" s="11"/>
      <c r="B157" s="7"/>
      <c r="C157" s="10"/>
      <c r="D157" s="9"/>
      <c r="E157" s="21">
        <f>IF($C157="","",IFERROR($D157/$C157,0))</f>
      </c>
    </row>
    <row r="158">
      <c r="A158" s="11"/>
      <c r="B158" s="7"/>
      <c r="C158" s="10"/>
      <c r="D158" s="9"/>
      <c r="E158" s="21">
        <f>IF($C158="","",IFERROR($D158/$C158,0))</f>
      </c>
    </row>
    <row r="159">
      <c r="A159" s="11"/>
      <c r="B159" s="7"/>
      <c r="C159" s="10"/>
      <c r="D159" s="9"/>
      <c r="E159" s="21">
        <f>IF($C159="","",IFERROR($D159/$C159,0))</f>
      </c>
    </row>
    <row r="160">
      <c r="A160" s="11"/>
      <c r="B160" s="7"/>
      <c r="C160" s="10"/>
      <c r="D160" s="9"/>
      <c r="E160" s="21">
        <f>IF($C160="","",IFERROR($D160/$C160,0))</f>
      </c>
    </row>
    <row r="161">
      <c r="A161" s="11"/>
      <c r="B161" s="7"/>
      <c r="C161" s="10"/>
      <c r="D161" s="9"/>
      <c r="E161" s="21">
        <f>IF($C161="","",IFERROR($D161/$C161,0))</f>
      </c>
    </row>
    <row r="162">
      <c r="A162" s="11"/>
      <c r="B162" s="7"/>
      <c r="C162" s="10"/>
      <c r="D162" s="9"/>
      <c r="E162" s="21">
        <f>IF($C162="","",IFERROR($D162/$C162,0))</f>
      </c>
    </row>
    <row r="163">
      <c r="A163" s="11"/>
      <c r="B163" s="7"/>
      <c r="C163" s="10"/>
      <c r="D163" s="9"/>
      <c r="E163" s="21">
        <f>IF($C163="","",IFERROR($D163/$C163,0))</f>
      </c>
    </row>
    <row r="164">
      <c r="A164" s="11"/>
      <c r="B164" s="7"/>
      <c r="C164" s="10"/>
      <c r="D164" s="9"/>
      <c r="E164" s="21">
        <f>IF($C164="","",IFERROR($D164/$C164,0))</f>
      </c>
    </row>
    <row r="165">
      <c r="A165" s="11"/>
      <c r="B165" s="7"/>
      <c r="C165" s="10"/>
      <c r="D165" s="9"/>
      <c r="E165" s="21">
        <f>IF($C165="","",IFERROR($D165/$C165,0))</f>
      </c>
    </row>
    <row r="166">
      <c r="A166" s="11"/>
      <c r="B166" s="7"/>
      <c r="C166" s="10"/>
      <c r="D166" s="9"/>
      <c r="E166" s="21">
        <f>IF($C166="","",IFERROR($D166/$C166,0))</f>
      </c>
    </row>
    <row r="167">
      <c r="A167" s="11"/>
      <c r="B167" s="7"/>
      <c r="C167" s="10"/>
      <c r="D167" s="9"/>
      <c r="E167" s="21">
        <f>IF($C167="","",IFERROR($D167/$C167,0))</f>
      </c>
    </row>
    <row r="168">
      <c r="A168" s="11"/>
      <c r="B168" s="7"/>
      <c r="C168" s="10"/>
      <c r="D168" s="9"/>
      <c r="E168" s="21">
        <f>IF($C168="","",IFERROR($D168/$C168,0))</f>
      </c>
    </row>
    <row r="169">
      <c r="A169" s="11"/>
      <c r="B169" s="7"/>
      <c r="C169" s="10"/>
      <c r="D169" s="9"/>
      <c r="E169" s="21">
        <f>IF($C169="","",IFERROR($D169/$C169,0))</f>
      </c>
    </row>
    <row r="170">
      <c r="A170" s="11"/>
      <c r="B170" s="7"/>
      <c r="C170" s="10"/>
      <c r="D170" s="9"/>
      <c r="E170" s="21">
        <f>IF($C170="","",IFERROR($D170/$C170,0))</f>
      </c>
    </row>
    <row r="171">
      <c r="A171" s="11"/>
      <c r="B171" s="7"/>
      <c r="C171" s="10"/>
      <c r="D171" s="9"/>
      <c r="E171" s="21">
        <f>IF($C171="","",IFERROR($D171/$C171,0))</f>
      </c>
    </row>
    <row r="172">
      <c r="A172" s="11"/>
      <c r="B172" s="7"/>
      <c r="C172" s="10"/>
      <c r="D172" s="9"/>
      <c r="E172" s="21">
        <f>IF($C172="","",IFERROR($D172/$C172,0))</f>
      </c>
    </row>
    <row r="173">
      <c r="A173" s="11"/>
      <c r="B173" s="7"/>
      <c r="C173" s="10"/>
      <c r="D173" s="9"/>
      <c r="E173" s="21">
        <f>IF($C173="","",IFERROR($D173/$C173,0))</f>
      </c>
    </row>
    <row r="174">
      <c r="A174" s="11"/>
      <c r="B174" s="7"/>
      <c r="C174" s="10"/>
      <c r="D174" s="9"/>
      <c r="E174" s="21">
        <f>IF($C174="","",IFERROR($D174/$C174,0))</f>
      </c>
    </row>
    <row r="175">
      <c r="A175" s="11"/>
      <c r="B175" s="7"/>
      <c r="C175" s="10"/>
      <c r="D175" s="9"/>
      <c r="E175" s="21">
        <f>IF($C175="","",IFERROR($D175/$C175,0))</f>
      </c>
    </row>
    <row r="176">
      <c r="A176" s="11"/>
      <c r="B176" s="7"/>
      <c r="C176" s="10"/>
      <c r="D176" s="9"/>
      <c r="E176" s="21">
        <f>IF($C176="","",IFERROR($D176/$C176,0))</f>
      </c>
    </row>
    <row r="177">
      <c r="A177" s="11"/>
      <c r="B177" s="7"/>
      <c r="C177" s="10"/>
      <c r="D177" s="9"/>
      <c r="E177" s="21">
        <f>IF($C177="","",IFERROR($D177/$C177,0))</f>
      </c>
    </row>
    <row r="178">
      <c r="A178" s="11"/>
      <c r="B178" s="7"/>
      <c r="C178" s="10"/>
      <c r="D178" s="9"/>
      <c r="E178" s="21">
        <f>IF($C178="","",IFERROR($D178/$C178,0))</f>
      </c>
    </row>
    <row r="179">
      <c r="A179" s="11"/>
      <c r="B179" s="7"/>
      <c r="C179" s="10"/>
      <c r="D179" s="9"/>
      <c r="E179" s="21">
        <f>IF($C179="","",IFERROR($D179/$C179,0))</f>
      </c>
    </row>
    <row r="180">
      <c r="A180" s="11"/>
      <c r="B180" s="7"/>
      <c r="C180" s="10"/>
      <c r="D180" s="9"/>
      <c r="E180" s="21">
        <f>IF($C180="","",IFERROR($D180/$C180,0))</f>
      </c>
    </row>
    <row r="181">
      <c r="A181" s="11"/>
      <c r="B181" s="7"/>
      <c r="C181" s="10"/>
      <c r="D181" s="9"/>
      <c r="E181" s="21">
        <f>IF($C181="","",IFERROR($D181/$C181,0))</f>
      </c>
    </row>
    <row r="182">
      <c r="A182" s="11"/>
      <c r="B182" s="7"/>
      <c r="C182" s="10"/>
      <c r="D182" s="9"/>
      <c r="E182" s="21">
        <f>IF($C182="","",IFERROR($D182/$C182,0))</f>
      </c>
    </row>
    <row r="183">
      <c r="A183" s="11"/>
      <c r="B183" s="7"/>
      <c r="C183" s="10"/>
      <c r="D183" s="9"/>
      <c r="E183" s="21">
        <f>IF($C183="","",IFERROR($D183/$C183,0))</f>
      </c>
    </row>
    <row r="184">
      <c r="A184" s="11"/>
      <c r="B184" s="7"/>
      <c r="C184" s="10"/>
      <c r="D184" s="9"/>
      <c r="E184" s="21">
        <f>IF($C184="","",IFERROR($D184/$C184,0))</f>
      </c>
    </row>
    <row r="185">
      <c r="A185" s="11"/>
      <c r="B185" s="7"/>
      <c r="C185" s="10"/>
      <c r="D185" s="9"/>
      <c r="E185" s="21">
        <f>IF($C185="","",IFERROR($D185/$C185,0))</f>
      </c>
    </row>
    <row r="186">
      <c r="A186" s="11"/>
      <c r="B186" s="7"/>
      <c r="C186" s="10"/>
      <c r="D186" s="9"/>
      <c r="E186" s="21">
        <f>IF($C186="","",IFERROR($D186/$C186,0))</f>
      </c>
    </row>
    <row r="187">
      <c r="A187" s="11"/>
      <c r="B187" s="7"/>
      <c r="C187" s="10"/>
      <c r="D187" s="9"/>
      <c r="E187" s="21">
        <f>IF($C187="","",IFERROR($D187/$C187,0))</f>
      </c>
    </row>
    <row r="188">
      <c r="A188" s="11"/>
      <c r="B188" s="7"/>
      <c r="C188" s="10"/>
      <c r="D188" s="9"/>
      <c r="E188" s="21">
        <f>IF($C188="","",IFERROR($D188/$C188,0))</f>
      </c>
    </row>
    <row r="189">
      <c r="A189" s="11"/>
      <c r="B189" s="7"/>
      <c r="C189" s="10"/>
      <c r="D189" s="9"/>
      <c r="E189" s="21">
        <f>IF($C189="","",IFERROR($D189/$C189,0))</f>
      </c>
    </row>
    <row r="190">
      <c r="A190" s="11"/>
      <c r="B190" s="7"/>
      <c r="C190" s="10"/>
      <c r="D190" s="9"/>
      <c r="E190" s="21">
        <f>IF($C190="","",IFERROR($D190/$C190,0))</f>
      </c>
    </row>
    <row r="191">
      <c r="A191" s="11"/>
      <c r="B191" s="7"/>
      <c r="C191" s="10"/>
      <c r="D191" s="9"/>
      <c r="E191" s="21">
        <f>IF($C191="","",IFERROR($D191/$C191,0))</f>
      </c>
    </row>
    <row r="192">
      <c r="A192" s="11"/>
      <c r="B192" s="7"/>
      <c r="C192" s="10"/>
      <c r="D192" s="9"/>
      <c r="E192" s="21">
        <f>IF($C192="","",IFERROR($D192/$C192,0))</f>
      </c>
    </row>
    <row r="193">
      <c r="A193" s="11"/>
      <c r="B193" s="7"/>
      <c r="C193" s="10"/>
      <c r="D193" s="9"/>
      <c r="E193" s="21">
        <f>IF($C193="","",IFERROR($D193/$C193,0))</f>
      </c>
    </row>
    <row r="194">
      <c r="A194" s="11"/>
      <c r="B194" s="7"/>
      <c r="C194" s="10"/>
      <c r="D194" s="9"/>
      <c r="E194" s="21">
        <f>IF($C194="","",IFERROR($D194/$C194,0))</f>
      </c>
    </row>
    <row r="195">
      <c r="A195" s="11"/>
      <c r="B195" s="7"/>
      <c r="C195" s="10"/>
      <c r="D195" s="9"/>
      <c r="E195" s="21">
        <f>IF($C195="","",IFERROR($D195/$C195,0))</f>
      </c>
    </row>
    <row r="196">
      <c r="A196" s="11"/>
      <c r="B196" s="7"/>
      <c r="C196" s="10"/>
      <c r="D196" s="9"/>
      <c r="E196" s="21">
        <f>IF($C196="","",IFERROR($D196/$C196,0))</f>
      </c>
    </row>
    <row r="197">
      <c r="A197" s="11"/>
      <c r="B197" s="7"/>
      <c r="C197" s="10"/>
      <c r="D197" s="9"/>
      <c r="E197" s="21">
        <f>IF($C197="","",IFERROR($D197/$C197,0))</f>
      </c>
    </row>
    <row r="198">
      <c r="A198" s="11"/>
      <c r="B198" s="7"/>
      <c r="C198" s="10"/>
      <c r="D198" s="9"/>
      <c r="E198" s="21">
        <f>IF($C198="","",IFERROR($D198/$C198,0))</f>
      </c>
    </row>
    <row r="199">
      <c r="A199" s="11"/>
      <c r="B199" s="7"/>
      <c r="C199" s="10"/>
      <c r="D199" s="9"/>
      <c r="E199" s="21">
        <f>IF($C199="","",IFERROR($D199/$C199,0))</f>
      </c>
    </row>
    <row r="200">
      <c r="A200" s="11"/>
      <c r="B200" s="7"/>
      <c r="C200" s="10"/>
      <c r="D200" s="9"/>
      <c r="E200" s="21">
        <f>IF($C200="","",IFERROR($D200/$C200,0))</f>
      </c>
    </row>
    <row r="201">
      <c r="A201" s="11"/>
      <c r="B201" s="7"/>
      <c r="C201" s="10"/>
      <c r="D201" s="9"/>
      <c r="E201" s="21">
        <f>IF($C201="","",IFERROR($D201/$C201,0))</f>
      </c>
    </row>
    <row r="202">
      <c r="A202" s="11"/>
      <c r="B202" s="7"/>
      <c r="C202" s="10"/>
      <c r="D202" s="9"/>
      <c r="E202" s="21">
        <f>IF($C202="","",IFERROR($D202/$C202,0))</f>
      </c>
    </row>
    <row r="203">
      <c r="A203" s="11"/>
      <c r="B203" s="7"/>
      <c r="C203" s="10"/>
      <c r="D203" s="9"/>
      <c r="E203" s="21">
        <f>IF($C203="","",IFERROR($D203/$C203,0))</f>
      </c>
    </row>
    <row r="204">
      <c r="A204" s="11"/>
      <c r="B204" s="7"/>
      <c r="C204" s="10"/>
      <c r="D204" s="9"/>
      <c r="E204" s="21">
        <f>IF($C204="","",IFERROR($D204/$C204,0))</f>
      </c>
    </row>
    <row r="205">
      <c r="A205" s="11"/>
      <c r="B205" s="7"/>
      <c r="C205" s="10"/>
      <c r="D205" s="9"/>
      <c r="E205" s="21">
        <f>IF($C205="","",IFERROR($D205/$C205,0))</f>
      </c>
    </row>
    <row r="206">
      <c r="A206" s="11"/>
      <c r="B206" s="7"/>
      <c r="C206" s="10"/>
      <c r="D206" s="9"/>
      <c r="E206" s="21">
        <f>IF($C206="","",IFERROR($D206/$C206,0))</f>
      </c>
    </row>
    <row r="207">
      <c r="A207" s="11"/>
      <c r="B207" s="7"/>
      <c r="C207" s="10"/>
      <c r="D207" s="9"/>
      <c r="E207" s="21">
        <f>IF($C207="","",IFERROR($D207/$C207,0))</f>
      </c>
    </row>
    <row r="208">
      <c r="A208" s="11"/>
      <c r="B208" s="7"/>
      <c r="C208" s="10"/>
      <c r="D208" s="9"/>
      <c r="E208" s="21">
        <f>IF($C208="","",IFERROR($D208/$C208,0))</f>
      </c>
    </row>
    <row r="209">
      <c r="A209" s="11"/>
      <c r="B209" s="7"/>
      <c r="C209" s="10"/>
      <c r="D209" s="9"/>
      <c r="E209" s="21">
        <f>IF($C209="","",IFERROR($D209/$C209,0))</f>
      </c>
    </row>
    <row r="210">
      <c r="A210" s="11"/>
      <c r="B210" s="7"/>
      <c r="C210" s="10"/>
      <c r="D210" s="9"/>
      <c r="E210" s="21">
        <f>IF($C210="","",IFERROR($D210/$C210,0))</f>
      </c>
    </row>
    <row r="211">
      <c r="A211" s="11"/>
      <c r="B211" s="7"/>
      <c r="C211" s="10"/>
      <c r="D211" s="9"/>
      <c r="E211" s="21">
        <f>IF($C211="","",IFERROR($D211/$C211,0))</f>
      </c>
    </row>
    <row r="212">
      <c r="A212" s="11"/>
      <c r="B212" s="7"/>
      <c r="C212" s="10"/>
      <c r="D212" s="9"/>
      <c r="E212" s="21">
        <f>IF($C212="","",IFERROR($D212/$C212,0))</f>
      </c>
    </row>
    <row r="213">
      <c r="A213" s="11"/>
      <c r="B213" s="7"/>
      <c r="C213" s="10"/>
      <c r="D213" s="9"/>
      <c r="E213" s="21">
        <f>IF($C213="","",IFERROR($D213/$C213,0))</f>
      </c>
    </row>
    <row r="214">
      <c r="A214" s="11"/>
      <c r="B214" s="7"/>
      <c r="C214" s="10"/>
      <c r="D214" s="9"/>
      <c r="E214" s="21">
        <f>IF($C214="","",IFERROR($D214/$C214,0))</f>
      </c>
    </row>
    <row r="215">
      <c r="A215" s="11"/>
      <c r="B215" s="7"/>
      <c r="C215" s="10"/>
      <c r="D215" s="9"/>
      <c r="E215" s="21">
        <f>IF($C215="","",IFERROR($D215/$C215,0))</f>
      </c>
    </row>
    <row r="216">
      <c r="A216" s="11"/>
      <c r="B216" s="7"/>
      <c r="C216" s="10"/>
      <c r="D216" s="9"/>
      <c r="E216" s="21">
        <f>IF($C216="","",IFERROR($D216/$C216,0))</f>
      </c>
    </row>
    <row r="217">
      <c r="A217" s="11"/>
      <c r="B217" s="7"/>
      <c r="C217" s="10"/>
      <c r="D217" s="9"/>
      <c r="E217" s="21">
        <f>IF($C217="","",IFERROR($D217/$C217,0))</f>
      </c>
    </row>
    <row r="218">
      <c r="A218" s="11"/>
      <c r="B218" s="7"/>
      <c r="C218" s="10"/>
      <c r="D218" s="9"/>
      <c r="E218" s="21">
        <f>IF($C218="","",IFERROR($D218/$C218,0))</f>
      </c>
    </row>
    <row r="219">
      <c r="A219" s="11"/>
      <c r="B219" s="7"/>
      <c r="C219" s="10"/>
      <c r="D219" s="9"/>
      <c r="E219" s="21">
        <f>IF($C219="","",IFERROR($D219/$C219,0))</f>
      </c>
    </row>
    <row r="220">
      <c r="A220" s="11"/>
      <c r="B220" s="7"/>
      <c r="C220" s="10"/>
      <c r="D220" s="9"/>
      <c r="E220" s="21">
        <f>IF($C220="","",IFERROR($D220/$C220,0))</f>
      </c>
    </row>
    <row r="221">
      <c r="A221" s="11"/>
      <c r="B221" s="7"/>
      <c r="C221" s="10"/>
      <c r="D221" s="9"/>
      <c r="E221" s="21">
        <f>IF($C221="","",IFERROR($D221/$C221,0))</f>
      </c>
    </row>
    <row r="222">
      <c r="A222" s="11"/>
      <c r="B222" s="7"/>
      <c r="C222" s="10"/>
      <c r="D222" s="9"/>
      <c r="E222" s="21">
        <f>IF($C222="","",IFERROR($D222/$C222,0))</f>
      </c>
    </row>
    <row r="223">
      <c r="A223" s="11"/>
      <c r="B223" s="7"/>
      <c r="C223" s="10"/>
      <c r="D223" s="9"/>
      <c r="E223" s="21">
        <f>IF($C223="","",IFERROR($D223/$C223,0))</f>
      </c>
    </row>
    <row r="224">
      <c r="A224" s="11"/>
      <c r="B224" s="7"/>
      <c r="C224" s="10"/>
      <c r="D224" s="9"/>
      <c r="E224" s="21">
        <f>IF($C224="","",IFERROR($D224/$C224,0))</f>
      </c>
    </row>
    <row r="225">
      <c r="A225" s="11"/>
      <c r="B225" s="7"/>
      <c r="C225" s="10"/>
      <c r="D225" s="9"/>
      <c r="E225" s="21">
        <f>IF($C225="","",IFERROR($D225/$C225,0))</f>
      </c>
    </row>
    <row r="226">
      <c r="A226" s="11"/>
      <c r="B226" s="7"/>
      <c r="C226" s="10"/>
      <c r="D226" s="9"/>
      <c r="E226" s="21">
        <f>IF($C226="","",IFERROR($D226/$C226,0))</f>
      </c>
    </row>
    <row r="227">
      <c r="A227" s="11"/>
      <c r="B227" s="7"/>
      <c r="C227" s="10"/>
      <c r="D227" s="9"/>
      <c r="E227" s="21">
        <f>IF($C227="","",IFERROR($D227/$C227,0))</f>
      </c>
    </row>
    <row r="228">
      <c r="A228" s="11"/>
      <c r="B228" s="7"/>
      <c r="C228" s="10"/>
      <c r="D228" s="9"/>
      <c r="E228" s="21">
        <f>IF($C228="","",IFERROR($D228/$C228,0))</f>
      </c>
    </row>
    <row r="229">
      <c r="A229" s="11"/>
      <c r="B229" s="7"/>
      <c r="C229" s="10"/>
      <c r="D229" s="9"/>
      <c r="E229" s="21">
        <f>IF($C229="","",IFERROR($D229/$C229,0))</f>
      </c>
    </row>
    <row r="230">
      <c r="A230" s="11"/>
      <c r="B230" s="7"/>
      <c r="C230" s="10"/>
      <c r="D230" s="9"/>
      <c r="E230" s="21">
        <f>IF($C230="","",IFERROR($D230/$C230,0))</f>
      </c>
    </row>
    <row r="231">
      <c r="A231" s="11"/>
      <c r="B231" s="7"/>
      <c r="C231" s="10"/>
      <c r="D231" s="9"/>
      <c r="E231" s="21">
        <f>IF($C231="","",IFERROR($D231/$C231,0))</f>
      </c>
    </row>
    <row r="232">
      <c r="A232" s="11"/>
      <c r="B232" s="7"/>
      <c r="C232" s="10"/>
      <c r="D232" s="9"/>
      <c r="E232" s="21">
        <f>IF($C232="","",IFERROR($D232/$C232,0))</f>
      </c>
    </row>
    <row r="233">
      <c r="A233" s="11"/>
      <c r="B233" s="7"/>
      <c r="C233" s="10"/>
      <c r="D233" s="9"/>
      <c r="E233" s="21">
        <f>IF($C233="","",IFERROR($D233/$C233,0))</f>
      </c>
    </row>
    <row r="234">
      <c r="A234" s="11"/>
      <c r="B234" s="7"/>
      <c r="C234" s="10"/>
      <c r="D234" s="9"/>
      <c r="E234" s="21">
        <f>IF($C234="","",IFERROR($D234/$C234,0))</f>
      </c>
    </row>
    <row r="235">
      <c r="A235" s="11"/>
      <c r="B235" s="7"/>
      <c r="C235" s="10"/>
      <c r="D235" s="9"/>
      <c r="E235" s="21">
        <f>IF($C235="","",IFERROR($D235/$C235,0))</f>
      </c>
    </row>
    <row r="236">
      <c r="A236" s="11"/>
      <c r="B236" s="7"/>
      <c r="C236" s="10"/>
      <c r="D236" s="9"/>
      <c r="E236" s="21">
        <f>IF($C236="","",IFERROR($D236/$C236,0))</f>
      </c>
    </row>
    <row r="237">
      <c r="A237" s="11"/>
      <c r="B237" s="7"/>
      <c r="C237" s="10"/>
      <c r="D237" s="9"/>
      <c r="E237" s="21">
        <f>IF($C237="","",IFERROR($D237/$C237,0))</f>
      </c>
    </row>
    <row r="238">
      <c r="A238" s="11"/>
      <c r="B238" s="7"/>
      <c r="C238" s="10"/>
      <c r="D238" s="9"/>
      <c r="E238" s="21">
        <f>IF($C238="","",IFERROR($D238/$C238,0))</f>
      </c>
    </row>
    <row r="239">
      <c r="A239" s="11"/>
      <c r="B239" s="7"/>
      <c r="C239" s="10"/>
      <c r="D239" s="9"/>
      <c r="E239" s="21">
        <f>IF($C239="","",IFERROR($D239/$C239,0))</f>
      </c>
    </row>
    <row r="240">
      <c r="A240" s="11"/>
      <c r="B240" s="7"/>
      <c r="C240" s="10"/>
      <c r="D240" s="9"/>
      <c r="E240" s="21">
        <f>IF($C240="","",IFERROR($D240/$C240,0))</f>
      </c>
    </row>
    <row r="241">
      <c r="A241" s="11"/>
      <c r="B241" s="7"/>
      <c r="C241" s="10"/>
      <c r="D241" s="9"/>
      <c r="E241" s="21">
        <f>IF($C241="","",IFERROR($D241/$C241,0))</f>
      </c>
    </row>
    <row r="242">
      <c r="A242" s="11"/>
      <c r="B242" s="7"/>
      <c r="C242" s="10"/>
      <c r="D242" s="9"/>
      <c r="E242" s="21">
        <f>IF($C242="","",IFERROR($D242/$C242,0))</f>
      </c>
    </row>
    <row r="243">
      <c r="A243" s="11"/>
      <c r="B243" s="7"/>
      <c r="C243" s="10"/>
      <c r="D243" s="9"/>
      <c r="E243" s="21">
        <f>IF($C243="","",IFERROR($D243/$C243,0))</f>
      </c>
    </row>
    <row r="244">
      <c r="A244" s="11"/>
      <c r="B244" s="7"/>
      <c r="C244" s="10"/>
      <c r="D244" s="9"/>
      <c r="E244" s="21">
        <f>IF($C244="","",IFERROR($D244/$C244,0))</f>
      </c>
    </row>
    <row r="245">
      <c r="A245" s="11"/>
      <c r="B245" s="7"/>
      <c r="C245" s="10"/>
      <c r="D245" s="9"/>
      <c r="E245" s="21">
        <f>IF($C245="","",IFERROR($D245/$C245,0))</f>
      </c>
    </row>
    <row r="246">
      <c r="A246" s="11"/>
      <c r="B246" s="7"/>
      <c r="C246" s="10"/>
      <c r="D246" s="9"/>
      <c r="E246" s="21">
        <f>IF($C246="","",IFERROR($D246/$C246,0))</f>
      </c>
    </row>
    <row r="247">
      <c r="A247" s="11"/>
      <c r="B247" s="7"/>
      <c r="C247" s="10"/>
      <c r="D247" s="9"/>
      <c r="E247" s="21">
        <f>IF($C247="","",IFERROR($D247/$C247,0))</f>
      </c>
    </row>
    <row r="248">
      <c r="A248" s="11"/>
      <c r="B248" s="7"/>
      <c r="C248" s="10"/>
      <c r="D248" s="9"/>
      <c r="E248" s="21">
        <f>IF($C248="","",IFERROR($D248/$C248,0))</f>
      </c>
    </row>
    <row r="249">
      <c r="A249" s="11"/>
      <c r="B249" s="7"/>
      <c r="C249" s="10"/>
      <c r="D249" s="9"/>
      <c r="E249" s="21">
        <f>IF($C249="","",IFERROR($D249/$C249,0))</f>
      </c>
    </row>
    <row r="250">
      <c r="A250" s="11"/>
      <c r="B250" s="7"/>
      <c r="C250" s="10"/>
      <c r="D250" s="9"/>
      <c r="E250" s="21">
        <f>IF($C250="","",IFERROR($D250/$C250,0))</f>
      </c>
    </row>
    <row r="251">
      <c r="A251" s="11"/>
      <c r="B251" s="7"/>
      <c r="C251" s="10"/>
      <c r="D251" s="9"/>
      <c r="E251" s="21">
        <f>IF($C251="","",IFERROR($D251/$C251,0))</f>
      </c>
    </row>
    <row r="252">
      <c r="A252" s="11"/>
      <c r="B252" s="7"/>
      <c r="C252" s="10"/>
      <c r="D252" s="9"/>
      <c r="E252" s="21">
        <f>IF($C252="","",IFERROR($D252/$C252,0))</f>
      </c>
    </row>
    <row r="253">
      <c r="A253" s="11"/>
      <c r="B253" s="7"/>
      <c r="C253" s="10"/>
      <c r="D253" s="9"/>
      <c r="E253" s="21">
        <f>IF($C253="","",IFERROR($D253/$C253,0))</f>
      </c>
    </row>
    <row r="254">
      <c r="A254" s="11"/>
      <c r="B254" s="7"/>
      <c r="C254" s="10"/>
      <c r="D254" s="9"/>
      <c r="E254" s="21">
        <f>IF($C254="","",IFERROR($D254/$C254,0))</f>
      </c>
    </row>
    <row r="255">
      <c r="A255" s="11"/>
      <c r="B255" s="7"/>
      <c r="C255" s="10"/>
      <c r="D255" s="9"/>
      <c r="E255" s="21">
        <f>IF($C255="","",IFERROR($D255/$C255,0))</f>
      </c>
    </row>
    <row r="256">
      <c r="A256" s="11"/>
      <c r="B256" s="7"/>
      <c r="C256" s="10"/>
      <c r="D256" s="9"/>
      <c r="E256" s="21">
        <f>IF($C256="","",IFERROR($D256/$C256,0))</f>
      </c>
    </row>
    <row r="257">
      <c r="A257" s="11"/>
      <c r="B257" s="7"/>
      <c r="C257" s="10"/>
      <c r="D257" s="9"/>
      <c r="E257" s="21">
        <f>IF($C257="","",IFERROR($D257/$C257,0))</f>
      </c>
    </row>
    <row r="258">
      <c r="A258" s="11"/>
      <c r="B258" s="7"/>
      <c r="C258" s="10"/>
      <c r="D258" s="9"/>
      <c r="E258" s="21">
        <f>IF($C258="","",IFERROR($D258/$C258,0))</f>
      </c>
    </row>
    <row r="259">
      <c r="A259" s="11"/>
      <c r="B259" s="7"/>
      <c r="C259" s="10"/>
      <c r="D259" s="9"/>
      <c r="E259" s="21">
        <f>IF($C259="","",IFERROR($D259/$C259,0))</f>
      </c>
    </row>
    <row r="260">
      <c r="A260" s="11"/>
      <c r="B260" s="7"/>
      <c r="C260" s="10"/>
      <c r="D260" s="9"/>
      <c r="E260" s="21">
        <f>IF($C260="","",IFERROR($D260/$C260,0))</f>
      </c>
    </row>
    <row r="261">
      <c r="A261" s="11"/>
      <c r="B261" s="7"/>
      <c r="C261" s="10"/>
      <c r="D261" s="9"/>
      <c r="E261" s="21">
        <f>IF($C261="","",IFERROR($D261/$C261,0))</f>
      </c>
    </row>
    <row r="262">
      <c r="A262" s="11"/>
      <c r="B262" s="7"/>
      <c r="C262" s="10"/>
      <c r="D262" s="9"/>
      <c r="E262" s="21">
        <f>IF($C262="","",IFERROR($D262/$C262,0))</f>
      </c>
    </row>
    <row r="263">
      <c r="A263" s="11"/>
      <c r="B263" s="7"/>
      <c r="C263" s="10"/>
      <c r="D263" s="9"/>
      <c r="E263" s="21">
        <f>IF($C263="","",IFERROR($D263/$C263,0))</f>
      </c>
    </row>
    <row r="264">
      <c r="A264" s="11"/>
      <c r="B264" s="7"/>
      <c r="C264" s="10"/>
      <c r="D264" s="9"/>
      <c r="E264" s="21">
        <f>IF($C264="","",IFERROR($D264/$C264,0))</f>
      </c>
    </row>
    <row r="265">
      <c r="A265" s="11"/>
      <c r="B265" s="7"/>
      <c r="C265" s="10"/>
      <c r="D265" s="9"/>
      <c r="E265" s="21">
        <f>IF($C265="","",IFERROR($D265/$C265,0))</f>
      </c>
    </row>
    <row r="266">
      <c r="A266" s="11"/>
      <c r="B266" s="7"/>
      <c r="C266" s="10"/>
      <c r="D266" s="9"/>
      <c r="E266" s="21">
        <f>IF($C266="","",IFERROR($D266/$C266,0))</f>
      </c>
    </row>
    <row r="267">
      <c r="A267" s="11"/>
      <c r="B267" s="7"/>
      <c r="C267" s="10"/>
      <c r="D267" s="9"/>
      <c r="E267" s="21">
        <f>IF($C267="","",IFERROR($D267/$C267,0))</f>
      </c>
    </row>
    <row r="268">
      <c r="A268" s="11"/>
      <c r="B268" s="7"/>
      <c r="C268" s="10"/>
      <c r="D268" s="9"/>
      <c r="E268" s="21">
        <f>IF($C268="","",IFERROR($D268/$C268,0))</f>
      </c>
    </row>
    <row r="269">
      <c r="A269" s="11"/>
      <c r="B269" s="7"/>
      <c r="C269" s="10"/>
      <c r="D269" s="9"/>
      <c r="E269" s="21">
        <f>IF($C269="","",IFERROR($D269/$C269,0))</f>
      </c>
    </row>
    <row r="270">
      <c r="A270" s="11"/>
      <c r="B270" s="7"/>
      <c r="C270" s="10"/>
      <c r="D270" s="9"/>
      <c r="E270" s="21">
        <f>IF($C270="","",IFERROR($D270/$C270,0))</f>
      </c>
    </row>
    <row r="271">
      <c r="A271" s="11"/>
      <c r="B271" s="7"/>
      <c r="C271" s="10"/>
      <c r="D271" s="9"/>
      <c r="E271" s="21">
        <f>IF($C271="","",IFERROR($D271/$C271,0))</f>
      </c>
    </row>
    <row r="272">
      <c r="A272" s="11"/>
      <c r="B272" s="7"/>
      <c r="C272" s="10"/>
      <c r="D272" s="9"/>
      <c r="E272" s="21">
        <f>IF($C272="","",IFERROR($D272/$C272,0))</f>
      </c>
    </row>
    <row r="273">
      <c r="A273" s="11"/>
      <c r="B273" s="7"/>
      <c r="C273" s="10"/>
      <c r="D273" s="9"/>
      <c r="E273" s="21">
        <f>IF($C273="","",IFERROR($D273/$C273,0))</f>
      </c>
    </row>
    <row r="274">
      <c r="A274" s="11"/>
      <c r="B274" s="7"/>
      <c r="C274" s="10"/>
      <c r="D274" s="9"/>
      <c r="E274" s="21">
        <f>IF($C274="","",IFERROR($D274/$C274,0))</f>
      </c>
    </row>
    <row r="275">
      <c r="A275" s="11"/>
      <c r="B275" s="7"/>
      <c r="C275" s="10"/>
      <c r="D275" s="9"/>
      <c r="E275" s="21">
        <f>IF($C275="","",IFERROR($D275/$C275,0))</f>
      </c>
    </row>
    <row r="276">
      <c r="A276" s="11"/>
      <c r="B276" s="7"/>
      <c r="C276" s="10"/>
      <c r="D276" s="9"/>
      <c r="E276" s="21">
        <f>IF($C276="","",IFERROR($D276/$C276,0))</f>
      </c>
    </row>
    <row r="277">
      <c r="A277" s="11"/>
      <c r="B277" s="7"/>
      <c r="C277" s="10"/>
      <c r="D277" s="9"/>
      <c r="E277" s="21">
        <f>IF($C277="","",IFERROR($D277/$C277,0))</f>
      </c>
    </row>
    <row r="278">
      <c r="A278" s="11"/>
      <c r="B278" s="7"/>
      <c r="C278" s="10"/>
      <c r="D278" s="9"/>
      <c r="E278" s="21">
        <f>IF($C278="","",IFERROR($D278/$C278,0))</f>
      </c>
    </row>
    <row r="279">
      <c r="A279" s="11"/>
      <c r="B279" s="7"/>
      <c r="C279" s="10"/>
      <c r="D279" s="9"/>
      <c r="E279" s="21">
        <f>IF($C279="","",IFERROR($D279/$C279,0))</f>
      </c>
    </row>
    <row r="280">
      <c r="A280" s="11"/>
      <c r="B280" s="7"/>
      <c r="C280" s="10"/>
      <c r="D280" s="9"/>
      <c r="E280" s="21">
        <f>IF($C280="","",IFERROR($D280/$C280,0))</f>
      </c>
    </row>
    <row r="281">
      <c r="A281" s="11"/>
      <c r="B281" s="7"/>
      <c r="C281" s="10"/>
      <c r="D281" s="9"/>
      <c r="E281" s="21">
        <f>IF($C281="","",IFERROR($D281/$C281,0))</f>
      </c>
    </row>
    <row r="282">
      <c r="A282" s="11"/>
      <c r="B282" s="7"/>
      <c r="C282" s="10"/>
      <c r="D282" s="9"/>
      <c r="E282" s="21">
        <f>IF($C282="","",IFERROR($D282/$C282,0))</f>
      </c>
    </row>
    <row r="283">
      <c r="A283" s="11"/>
      <c r="B283" s="7"/>
      <c r="C283" s="10"/>
      <c r="D283" s="9"/>
      <c r="E283" s="21">
        <f>IF($C283="","",IFERROR($D283/$C283,0))</f>
      </c>
    </row>
    <row r="284">
      <c r="A284" s="11"/>
      <c r="B284" s="7"/>
      <c r="C284" s="10"/>
      <c r="D284" s="9"/>
      <c r="E284" s="21">
        <f>IF($C284="","",IFERROR($D284/$C284,0))</f>
      </c>
    </row>
    <row r="285">
      <c r="A285" s="11"/>
      <c r="B285" s="7"/>
      <c r="C285" s="10"/>
      <c r="D285" s="9"/>
      <c r="E285" s="21">
        <f>IF($C285="","",IFERROR($D285/$C285,0))</f>
      </c>
    </row>
    <row r="286">
      <c r="A286" s="11"/>
      <c r="B286" s="7"/>
      <c r="C286" s="10"/>
      <c r="D286" s="9"/>
      <c r="E286" s="21">
        <f>IF($C286="","",IFERROR($D286/$C286,0))</f>
      </c>
    </row>
    <row r="287">
      <c r="A287" s="11"/>
      <c r="B287" s="7"/>
      <c r="C287" s="10"/>
      <c r="D287" s="9"/>
      <c r="E287" s="21">
        <f>IF($C287="","",IFERROR($D287/$C287,0))</f>
      </c>
    </row>
    <row r="288">
      <c r="A288" s="11"/>
      <c r="B288" s="7"/>
      <c r="C288" s="10"/>
      <c r="D288" s="9"/>
      <c r="E288" s="21">
        <f>IF($C288="","",IFERROR($D288/$C288,0))</f>
      </c>
    </row>
    <row r="289">
      <c r="A289" s="11"/>
      <c r="B289" s="7"/>
      <c r="C289" s="10"/>
      <c r="D289" s="9"/>
      <c r="E289" s="21">
        <f>IF($C289="","",IFERROR($D289/$C289,0))</f>
      </c>
    </row>
    <row r="290">
      <c r="A290" s="11"/>
      <c r="B290" s="7"/>
      <c r="C290" s="10"/>
      <c r="D290" s="9"/>
      <c r="E290" s="21">
        <f>IF($C290="","",IFERROR($D290/$C290,0))</f>
      </c>
    </row>
    <row r="291">
      <c r="A291" s="11"/>
      <c r="B291" s="7"/>
      <c r="C291" s="10"/>
      <c r="D291" s="9"/>
      <c r="E291" s="21">
        <f>IF($C291="","",IFERROR($D291/$C291,0))</f>
      </c>
    </row>
    <row r="292">
      <c r="A292" s="11"/>
      <c r="B292" s="7"/>
      <c r="C292" s="10"/>
      <c r="D292" s="9"/>
      <c r="E292" s="21">
        <f>IF($C292="","",IFERROR($D292/$C292,0))</f>
      </c>
    </row>
    <row r="293">
      <c r="A293" s="11"/>
      <c r="B293" s="7"/>
      <c r="C293" s="10"/>
      <c r="D293" s="9"/>
      <c r="E293" s="21">
        <f>IF($C293="","",IFERROR($D293/$C293,0))</f>
      </c>
    </row>
    <row r="294">
      <c r="A294" s="11"/>
      <c r="B294" s="7"/>
      <c r="C294" s="10"/>
      <c r="D294" s="9"/>
      <c r="E294" s="21">
        <f>IF($C294="","",IFERROR($D294/$C294,0))</f>
      </c>
    </row>
    <row r="295">
      <c r="A295" s="11"/>
      <c r="B295" s="7"/>
      <c r="C295" s="10"/>
      <c r="D295" s="9"/>
      <c r="E295" s="21">
        <f>IF($C295="","",IFERROR($D295/$C295,0))</f>
      </c>
    </row>
    <row r="296">
      <c r="A296" s="11"/>
      <c r="B296" s="7"/>
      <c r="C296" s="10"/>
      <c r="D296" s="9"/>
      <c r="E296" s="21">
        <f>IF($C296="","",IFERROR($D296/$C296,0))</f>
      </c>
    </row>
    <row r="297">
      <c r="A297" s="11"/>
      <c r="B297" s="7"/>
      <c r="C297" s="10"/>
      <c r="D297" s="9"/>
      <c r="E297" s="21">
        <f>IF($C297="","",IFERROR($D297/$C297,0))</f>
      </c>
    </row>
    <row r="298">
      <c r="A298" s="11"/>
      <c r="B298" s="7"/>
      <c r="C298" s="10"/>
      <c r="D298" s="9"/>
      <c r="E298" s="21">
        <f>IF($C298="","",IFERROR($D298/$C298,0))</f>
      </c>
    </row>
    <row r="299">
      <c r="A299" s="11"/>
      <c r="B299" s="7"/>
      <c r="C299" s="10"/>
      <c r="D299" s="9"/>
      <c r="E299" s="21">
        <f>IF($C299="","",IFERROR($D299/$C299,0))</f>
      </c>
    </row>
    <row r="300">
      <c r="A300" s="11"/>
      <c r="B300" s="7"/>
      <c r="C300" s="10"/>
      <c r="D300" s="9"/>
      <c r="E300" s="21">
        <f>IF($C300="","",IFERROR($D300/$C300,0))</f>
      </c>
    </row>
    <row r="301">
      <c r="A301" s="11"/>
      <c r="B301" s="7"/>
      <c r="C301" s="10"/>
      <c r="D301" s="9"/>
      <c r="E301" s="21">
        <f>IF($C301="","",IFERROR($D301/$C301,0))</f>
      </c>
    </row>
    <row r="302">
      <c r="A302" s="11"/>
      <c r="B302" s="7"/>
      <c r="C302" s="10"/>
      <c r="D302" s="9"/>
      <c r="E302" s="21">
        <f>IF($C302="","",IFERROR($D302/$C302,0))</f>
      </c>
    </row>
    <row r="303">
      <c r="A303" s="11"/>
      <c r="B303" s="7"/>
      <c r="C303" s="10"/>
      <c r="D303" s="9"/>
      <c r="E303" s="21">
        <f>IF($C303="","",IFERROR($D303/$C303,0))</f>
      </c>
    </row>
    <row r="304">
      <c r="A304" s="11"/>
      <c r="B304" s="7"/>
      <c r="C304" s="10"/>
      <c r="D304" s="9"/>
      <c r="E304" s="21">
        <f>IF($C304="","",IFERROR($D304/$C304,0))</f>
      </c>
    </row>
    <row r="305">
      <c r="A305" s="11"/>
      <c r="B305" s="7"/>
      <c r="C305" s="10"/>
      <c r="D305" s="9"/>
      <c r="E305" s="21">
        <f>IF($C305="","",IFERROR($D305/$C305,0))</f>
      </c>
    </row>
    <row r="306">
      <c r="A306" s="11"/>
      <c r="B306" s="7"/>
      <c r="C306" s="10"/>
      <c r="D306" s="9"/>
      <c r="E306" s="21">
        <f>IF($C306="","",IFERROR($D306/$C306,0))</f>
      </c>
    </row>
    <row r="307">
      <c r="A307" s="11"/>
      <c r="B307" s="7"/>
      <c r="C307" s="10"/>
      <c r="D307" s="9"/>
      <c r="E307" s="21">
        <f>IF($C307="","",IFERROR($D307/$C307,0))</f>
      </c>
    </row>
    <row r="308">
      <c r="A308" s="11"/>
      <c r="B308" s="7"/>
      <c r="C308" s="10"/>
      <c r="D308" s="9"/>
      <c r="E308" s="21">
        <f>IF($C308="","",IFERROR($D308/$C308,0))</f>
      </c>
    </row>
    <row r="309">
      <c r="A309" s="11"/>
      <c r="B309" s="7"/>
      <c r="C309" s="10"/>
      <c r="D309" s="9"/>
      <c r="E309" s="21">
        <f>IF($C309="","",IFERROR($D309/$C309,0))</f>
      </c>
    </row>
    <row r="310">
      <c r="A310" s="11"/>
      <c r="B310" s="7"/>
      <c r="C310" s="10"/>
      <c r="D310" s="9"/>
      <c r="E310" s="21">
        <f>IF($C310="","",IFERROR($D310/$C310,0))</f>
      </c>
    </row>
    <row r="311">
      <c r="A311" s="11"/>
      <c r="B311" s="7"/>
      <c r="C311" s="10"/>
      <c r="D311" s="9"/>
      <c r="E311" s="21">
        <f>IF($C311="","",IFERROR($D311/$C311,0))</f>
      </c>
    </row>
    <row r="312">
      <c r="A312" s="11"/>
      <c r="B312" s="7"/>
      <c r="C312" s="10"/>
      <c r="D312" s="9"/>
      <c r="E312" s="21">
        <f>IF($C312="","",IFERROR($D312/$C312,0))</f>
      </c>
    </row>
    <row r="313">
      <c r="A313" s="11"/>
      <c r="B313" s="7"/>
      <c r="C313" s="10"/>
      <c r="D313" s="9"/>
      <c r="E313" s="21">
        <f>IF($C313="","",IFERROR($D313/$C313,0))</f>
      </c>
    </row>
    <row r="314">
      <c r="A314" s="11"/>
      <c r="B314" s="7"/>
      <c r="C314" s="10"/>
      <c r="D314" s="9"/>
      <c r="E314" s="21">
        <f>IF($C314="","",IFERROR($D314/$C314,0))</f>
      </c>
    </row>
    <row r="315">
      <c r="A315" s="11"/>
      <c r="B315" s="7"/>
      <c r="C315" s="10"/>
      <c r="D315" s="9"/>
      <c r="E315" s="21">
        <f>IF($C315="","",IFERROR($D315/$C315,0))</f>
      </c>
    </row>
    <row r="316">
      <c r="A316" s="11"/>
      <c r="B316" s="7"/>
      <c r="C316" s="10"/>
      <c r="D316" s="9"/>
      <c r="E316" s="21">
        <f>IF($C316="","",IFERROR($D316/$C316,0))</f>
      </c>
    </row>
    <row r="317">
      <c r="A317" s="11"/>
      <c r="B317" s="7"/>
      <c r="C317" s="10"/>
      <c r="D317" s="9"/>
      <c r="E317" s="21">
        <f>IF($C317="","",IFERROR($D317/$C317,0))</f>
      </c>
    </row>
    <row r="318">
      <c r="A318" s="11"/>
      <c r="B318" s="7"/>
      <c r="C318" s="10"/>
      <c r="D318" s="9"/>
      <c r="E318" s="21">
        <f>IF($C318="","",IFERROR($D318/$C318,0))</f>
      </c>
    </row>
    <row r="319">
      <c r="A319" s="11"/>
      <c r="B319" s="7"/>
      <c r="C319" s="10"/>
      <c r="D319" s="9"/>
      <c r="E319" s="21">
        <f>IF($C319="","",IFERROR($D319/$C319,0))</f>
      </c>
    </row>
    <row r="320">
      <c r="A320" s="11"/>
      <c r="B320" s="7"/>
      <c r="C320" s="10"/>
      <c r="D320" s="9"/>
      <c r="E320" s="21">
        <f>IF($C320="","",IFERROR($D320/$C320,0))</f>
      </c>
    </row>
    <row r="321">
      <c r="A321" s="11"/>
      <c r="B321" s="7"/>
      <c r="C321" s="10"/>
      <c r="D321" s="9"/>
      <c r="E321" s="21">
        <f>IF($C321="","",IFERROR($D321/$C321,0))</f>
      </c>
    </row>
    <row r="322">
      <c r="A322" s="11"/>
      <c r="B322" s="7"/>
      <c r="C322" s="10"/>
      <c r="D322" s="9"/>
      <c r="E322" s="21">
        <f>IF($C322="","",IFERROR($D322/$C322,0))</f>
      </c>
    </row>
    <row r="323">
      <c r="A323" s="11"/>
      <c r="B323" s="7"/>
      <c r="C323" s="10"/>
      <c r="D323" s="9"/>
      <c r="E323" s="21">
        <f>IF($C323="","",IFERROR($D323/$C323,0))</f>
      </c>
    </row>
    <row r="324">
      <c r="A324" s="11"/>
      <c r="B324" s="7"/>
      <c r="C324" s="10"/>
      <c r="D324" s="9"/>
      <c r="E324" s="21">
        <f>IF($C324="","",IFERROR($D324/$C324,0))</f>
      </c>
    </row>
    <row r="325">
      <c r="A325" s="11"/>
      <c r="B325" s="7"/>
      <c r="C325" s="10"/>
      <c r="D325" s="9"/>
      <c r="E325" s="21">
        <f>IF($C325="","",IFERROR($D325/$C325,0))</f>
      </c>
    </row>
    <row r="326">
      <c r="A326" s="11"/>
      <c r="B326" s="7"/>
      <c r="C326" s="10"/>
      <c r="D326" s="9"/>
      <c r="E326" s="21">
        <f>IF($C326="","",IFERROR($D326/$C326,0))</f>
      </c>
    </row>
    <row r="327">
      <c r="A327" s="11"/>
      <c r="B327" s="7"/>
      <c r="C327" s="10"/>
      <c r="D327" s="9"/>
      <c r="E327" s="21">
        <f>IF($C327="","",IFERROR($D327/$C327,0))</f>
      </c>
    </row>
    <row r="328">
      <c r="A328" s="11"/>
      <c r="B328" s="7"/>
      <c r="C328" s="10"/>
      <c r="D328" s="9"/>
      <c r="E328" s="21">
        <f>IF($C328="","",IFERROR($D328/$C328,0))</f>
      </c>
    </row>
    <row r="329">
      <c r="A329" s="11"/>
      <c r="B329" s="7"/>
      <c r="C329" s="10"/>
      <c r="D329" s="9"/>
      <c r="E329" s="21">
        <f>IF($C329="","",IFERROR($D329/$C329,0))</f>
      </c>
    </row>
    <row r="330">
      <c r="A330" s="11"/>
      <c r="B330" s="7"/>
      <c r="C330" s="10"/>
      <c r="D330" s="9"/>
      <c r="E330" s="21">
        <f>IF($C330="","",IFERROR($D330/$C330,0))</f>
      </c>
    </row>
    <row r="331">
      <c r="A331" s="11"/>
      <c r="B331" s="7"/>
      <c r="C331" s="10"/>
      <c r="D331" s="9"/>
      <c r="E331" s="21">
        <f>IF($C331="","",IFERROR($D331/$C331,0))</f>
      </c>
    </row>
    <row r="332">
      <c r="A332" s="11"/>
      <c r="B332" s="7"/>
      <c r="C332" s="10"/>
      <c r="D332" s="9"/>
      <c r="E332" s="21">
        <f>IF($C332="","",IFERROR($D332/$C332,0))</f>
      </c>
    </row>
    <row r="333">
      <c r="A333" s="11"/>
      <c r="B333" s="7"/>
      <c r="C333" s="10"/>
      <c r="D333" s="9"/>
      <c r="E333" s="21">
        <f>IF($C333="","",IFERROR($D333/$C333,0))</f>
      </c>
    </row>
    <row r="334">
      <c r="A334" s="11"/>
      <c r="B334" s="7"/>
      <c r="C334" s="10"/>
      <c r="D334" s="9"/>
      <c r="E334" s="21">
        <f>IF($C334="","",IFERROR($D334/$C334,0))</f>
      </c>
    </row>
    <row r="335">
      <c r="A335" s="11"/>
      <c r="B335" s="7"/>
      <c r="C335" s="10"/>
      <c r="D335" s="9"/>
      <c r="E335" s="21">
        <f>IF($C335="","",IFERROR($D335/$C335,0))</f>
      </c>
    </row>
    <row r="336">
      <c r="A336" s="11"/>
      <c r="B336" s="7"/>
      <c r="C336" s="10"/>
      <c r="D336" s="9"/>
      <c r="E336" s="21">
        <f>IF($C336="","",IFERROR($D336/$C336,0))</f>
      </c>
    </row>
    <row r="337">
      <c r="A337" s="11"/>
      <c r="B337" s="7"/>
      <c r="C337" s="10"/>
      <c r="D337" s="9"/>
      <c r="E337" s="21">
        <f>IF($C337="","",IFERROR($D337/$C337,0))</f>
      </c>
    </row>
    <row r="338">
      <c r="A338" s="11"/>
      <c r="B338" s="7"/>
      <c r="C338" s="10"/>
      <c r="D338" s="9"/>
      <c r="E338" s="21">
        <f>IF($C338="","",IFERROR($D338/$C338,0))</f>
      </c>
    </row>
    <row r="339">
      <c r="A339" s="11"/>
      <c r="B339" s="7"/>
      <c r="C339" s="10"/>
      <c r="D339" s="9"/>
      <c r="E339" s="21">
        <f>IF($C339="","",IFERROR($D339/$C339,0))</f>
      </c>
    </row>
    <row r="340">
      <c r="A340" s="11"/>
      <c r="B340" s="7"/>
      <c r="C340" s="10"/>
      <c r="D340" s="9"/>
      <c r="E340" s="21">
        <f>IF($C340="","",IFERROR($D340/$C340,0))</f>
      </c>
    </row>
    <row r="341">
      <c r="A341" s="11"/>
      <c r="B341" s="7"/>
      <c r="C341" s="10"/>
      <c r="D341" s="9"/>
      <c r="E341" s="21">
        <f>IF($C341="","",IFERROR($D341/$C341,0))</f>
      </c>
    </row>
    <row r="342">
      <c r="A342" s="11"/>
      <c r="B342" s="7"/>
      <c r="C342" s="10"/>
      <c r="D342" s="9"/>
      <c r="E342" s="21">
        <f>IF($C342="","",IFERROR($D342/$C342,0))</f>
      </c>
    </row>
    <row r="343">
      <c r="A343" s="11"/>
      <c r="B343" s="7"/>
      <c r="C343" s="10"/>
      <c r="D343" s="9"/>
      <c r="E343" s="21">
        <f>IF($C343="","",IFERROR($D343/$C343,0))</f>
      </c>
    </row>
    <row r="344">
      <c r="A344" s="11"/>
      <c r="B344" s="7"/>
      <c r="C344" s="10"/>
      <c r="D344" s="9"/>
      <c r="E344" s="21">
        <f>IF($C344="","",IFERROR($D344/$C344,0))</f>
      </c>
    </row>
    <row r="345">
      <c r="A345" s="11"/>
      <c r="B345" s="7"/>
      <c r="C345" s="10"/>
      <c r="D345" s="9"/>
      <c r="E345" s="21">
        <f>IF($C345="","",IFERROR($D345/$C345,0))</f>
      </c>
    </row>
    <row r="346">
      <c r="A346" s="11"/>
      <c r="B346" s="7"/>
      <c r="C346" s="10"/>
      <c r="D346" s="9"/>
      <c r="E346" s="21">
        <f>IF($C346="","",IFERROR($D346/$C346,0))</f>
      </c>
    </row>
    <row r="347">
      <c r="A347" s="11"/>
      <c r="B347" s="7"/>
      <c r="C347" s="10"/>
      <c r="D347" s="9"/>
      <c r="E347" s="21">
        <f>IF($C347="","",IFERROR($D347/$C347,0))</f>
      </c>
    </row>
    <row r="348">
      <c r="A348" s="11"/>
      <c r="B348" s="7"/>
      <c r="C348" s="10"/>
      <c r="D348" s="9"/>
      <c r="E348" s="21">
        <f>IF($C348="","",IFERROR($D348/$C348,0))</f>
      </c>
    </row>
    <row r="349">
      <c r="A349" s="11"/>
      <c r="B349" s="7"/>
      <c r="C349" s="10"/>
      <c r="D349" s="9"/>
      <c r="E349" s="21">
        <f>IF($C349="","",IFERROR($D349/$C349,0))</f>
      </c>
    </row>
    <row r="350">
      <c r="A350" s="11"/>
      <c r="B350" s="7"/>
      <c r="C350" s="10"/>
      <c r="D350" s="9"/>
      <c r="E350" s="21">
        <f>IF($C350="","",IFERROR($D350/$C350,0))</f>
      </c>
    </row>
    <row r="351">
      <c r="A351" s="11"/>
      <c r="B351" s="7"/>
      <c r="C351" s="10"/>
      <c r="D351" s="9"/>
      <c r="E351" s="21">
        <f>IF($C351="","",IFERROR($D351/$C351,0))</f>
      </c>
    </row>
    <row r="352">
      <c r="A352" s="11"/>
      <c r="B352" s="7"/>
      <c r="C352" s="10"/>
      <c r="D352" s="9"/>
      <c r="E352" s="21">
        <f>IF($C352="","",IFERROR($D352/$C352,0))</f>
      </c>
    </row>
    <row r="353">
      <c r="A353" s="11"/>
      <c r="B353" s="7"/>
      <c r="C353" s="10"/>
      <c r="D353" s="9"/>
      <c r="E353" s="21">
        <f>IF($C353="","",IFERROR($D353/$C353,0))</f>
      </c>
    </row>
    <row r="354">
      <c r="A354" s="11"/>
      <c r="B354" s="7"/>
      <c r="C354" s="10"/>
      <c r="D354" s="9"/>
      <c r="E354" s="21">
        <f>IF($C354="","",IFERROR($D354/$C354,0))</f>
      </c>
    </row>
    <row r="355">
      <c r="A355" s="11"/>
      <c r="B355" s="7"/>
      <c r="C355" s="10"/>
      <c r="D355" s="9"/>
      <c r="E355" s="21">
        <f>IF($C355="","",IFERROR($D355/$C355,0))</f>
      </c>
    </row>
    <row r="356">
      <c r="A356" s="11"/>
      <c r="B356" s="7"/>
      <c r="C356" s="10"/>
      <c r="D356" s="9"/>
      <c r="E356" s="21">
        <f>IF($C356="","",IFERROR($D356/$C356,0))</f>
      </c>
    </row>
    <row r="357">
      <c r="A357" s="11"/>
      <c r="B357" s="7"/>
      <c r="C357" s="10"/>
      <c r="D357" s="9"/>
      <c r="E357" s="21">
        <f>IF($C357="","",IFERROR($D357/$C357,0))</f>
      </c>
    </row>
    <row r="358">
      <c r="A358" s="11"/>
      <c r="B358" s="7"/>
      <c r="C358" s="10"/>
      <c r="D358" s="9"/>
      <c r="E358" s="21">
        <f>IF($C358="","",IFERROR($D358/$C358,0))</f>
      </c>
    </row>
    <row r="359">
      <c r="A359" s="11"/>
      <c r="B359" s="7"/>
      <c r="C359" s="10"/>
      <c r="D359" s="9"/>
      <c r="E359" s="21">
        <f>IF($C359="","",IFERROR($D359/$C359,0))</f>
      </c>
    </row>
    <row r="360">
      <c r="A360" s="11"/>
      <c r="B360" s="7"/>
      <c r="C360" s="10"/>
      <c r="D360" s="9"/>
      <c r="E360" s="21">
        <f>IF($C360="","",IFERROR($D360/$C360,0))</f>
      </c>
    </row>
    <row r="361">
      <c r="A361" s="11"/>
      <c r="B361" s="7"/>
      <c r="C361" s="10"/>
      <c r="D361" s="9"/>
      <c r="E361" s="21">
        <f>IF($C361="","",IFERROR($D361/$C361,0))</f>
      </c>
    </row>
    <row r="362">
      <c r="A362" s="11"/>
      <c r="B362" s="7"/>
      <c r="C362" s="10"/>
      <c r="D362" s="9"/>
      <c r="E362" s="21">
        <f>IF($C362="","",IFERROR($D362/$C362,0))</f>
      </c>
    </row>
    <row r="363">
      <c r="A363" s="11"/>
      <c r="B363" s="7"/>
      <c r="C363" s="10"/>
      <c r="D363" s="9"/>
      <c r="E363" s="21">
        <f>IF($C363="","",IFERROR($D363/$C363,0))</f>
      </c>
    </row>
    <row r="364">
      <c r="A364" s="11"/>
      <c r="B364" s="7"/>
      <c r="C364" s="10"/>
      <c r="D364" s="9"/>
      <c r="E364" s="21">
        <f>IF($C364="","",IFERROR($D364/$C364,0))</f>
      </c>
    </row>
    <row r="365">
      <c r="A365" s="11"/>
      <c r="B365" s="7"/>
      <c r="C365" s="10"/>
      <c r="D365" s="9"/>
      <c r="E365" s="21">
        <f>IF($C365="","",IFERROR($D365/$C365,0))</f>
      </c>
    </row>
    <row r="366">
      <c r="A366" s="11"/>
      <c r="B366" s="7"/>
      <c r="C366" s="10"/>
      <c r="D366" s="9"/>
      <c r="E366" s="21">
        <f>IF($C366="","",IFERROR($D366/$C366,0))</f>
      </c>
    </row>
    <row r="367">
      <c r="A367" s="11"/>
      <c r="B367" s="7"/>
      <c r="C367" s="10"/>
      <c r="D367" s="9"/>
      <c r="E367" s="21">
        <f>IF($C367="","",IFERROR($D367/$C367,0))</f>
      </c>
    </row>
    <row r="368">
      <c r="A368" s="11"/>
      <c r="B368" s="7"/>
      <c r="C368" s="10"/>
      <c r="D368" s="9"/>
      <c r="E368" s="21">
        <f>IF($C368="","",IFERROR($D368/$C368,0))</f>
      </c>
    </row>
    <row r="369">
      <c r="A369" s="11"/>
      <c r="B369" s="7"/>
      <c r="C369" s="10"/>
      <c r="D369" s="9"/>
      <c r="E369" s="21">
        <f>IF($C369="","",IFERROR($D369/$C369,0))</f>
      </c>
    </row>
    <row r="370">
      <c r="A370" s="11"/>
      <c r="B370" s="7"/>
      <c r="C370" s="10"/>
      <c r="D370" s="9"/>
      <c r="E370" s="21">
        <f>IF($C370="","",IFERROR($D370/$C370,0))</f>
      </c>
    </row>
    <row r="371">
      <c r="A371" s="11"/>
      <c r="B371" s="7"/>
      <c r="C371" s="10"/>
      <c r="D371" s="9"/>
      <c r="E371" s="21">
        <f>IF($C371="","",IFERROR($D371/$C371,0))</f>
      </c>
    </row>
    <row r="372">
      <c r="A372" s="11"/>
      <c r="B372" s="7"/>
      <c r="C372" s="10"/>
      <c r="D372" s="9"/>
      <c r="E372" s="21">
        <f>IF($C372="","",IFERROR($D372/$C372,0))</f>
      </c>
    </row>
    <row r="373">
      <c r="A373" s="11"/>
      <c r="B373" s="7"/>
      <c r="C373" s="10"/>
      <c r="D373" s="9"/>
      <c r="E373" s="21">
        <f>IF($C373="","",IFERROR($D373/$C373,0))</f>
      </c>
    </row>
    <row r="374">
      <c r="A374" s="11"/>
      <c r="B374" s="7"/>
      <c r="C374" s="10"/>
      <c r="D374" s="9"/>
      <c r="E374" s="21">
        <f>IF($C374="","",IFERROR($D374/$C374,0))</f>
      </c>
    </row>
    <row r="375">
      <c r="A375" s="11"/>
      <c r="B375" s="7"/>
      <c r="C375" s="10"/>
      <c r="D375" s="9"/>
      <c r="E375" s="21">
        <f>IF($C375="","",IFERROR($D375/$C375,0))</f>
      </c>
    </row>
    <row r="376">
      <c r="A376" s="11"/>
      <c r="B376" s="7"/>
      <c r="C376" s="10"/>
      <c r="D376" s="9"/>
      <c r="E376" s="21">
        <f>IF($C376="","",IFERROR($D376/$C376,0))</f>
      </c>
    </row>
    <row r="377">
      <c r="A377" s="11"/>
      <c r="B377" s="7"/>
      <c r="C377" s="10"/>
      <c r="D377" s="9"/>
      <c r="E377" s="21">
        <f>IF($C377="","",IFERROR($D377/$C377,0))</f>
      </c>
    </row>
    <row r="378">
      <c r="A378" s="11"/>
      <c r="B378" s="7"/>
      <c r="C378" s="10"/>
      <c r="D378" s="9"/>
      <c r="E378" s="21">
        <f>IF($C378="","",IFERROR($D378/$C378,0))</f>
      </c>
    </row>
    <row r="379">
      <c r="A379" s="11"/>
      <c r="B379" s="7"/>
      <c r="C379" s="10"/>
      <c r="D379" s="9"/>
      <c r="E379" s="21">
        <f>IF($C379="","",IFERROR($D379/$C379,0))</f>
      </c>
    </row>
    <row r="380">
      <c r="A380" s="11"/>
      <c r="B380" s="7"/>
      <c r="C380" s="10"/>
      <c r="D380" s="9"/>
      <c r="E380" s="21">
        <f>IF($C380="","",IFERROR($D380/$C380,0))</f>
      </c>
    </row>
    <row r="381">
      <c r="A381" s="11"/>
      <c r="B381" s="7"/>
      <c r="C381" s="10"/>
      <c r="D381" s="9"/>
      <c r="E381" s="21">
        <f>IF($C381="","",IFERROR($D381/$C381,0))</f>
      </c>
    </row>
    <row r="382">
      <c r="A382" s="11"/>
      <c r="B382" s="7"/>
      <c r="C382" s="10"/>
      <c r="D382" s="9"/>
      <c r="E382" s="21">
        <f>IF($C382="","",IFERROR($D382/$C382,0))</f>
      </c>
    </row>
    <row r="383">
      <c r="A383" s="11"/>
      <c r="B383" s="7"/>
      <c r="C383" s="10"/>
      <c r="D383" s="9"/>
      <c r="E383" s="21">
        <f>IF($C383="","",IFERROR($D383/$C383,0))</f>
      </c>
    </row>
    <row r="384">
      <c r="A384" s="11"/>
      <c r="B384" s="7"/>
      <c r="C384" s="10"/>
      <c r="D384" s="9"/>
      <c r="E384" s="21">
        <f>IF($C384="","",IFERROR($D384/$C384,0))</f>
      </c>
    </row>
    <row r="385">
      <c r="A385" s="11"/>
      <c r="B385" s="7"/>
      <c r="C385" s="10"/>
      <c r="D385" s="9"/>
      <c r="E385" s="21">
        <f>IF($C385="","",IFERROR($D385/$C385,0))</f>
      </c>
    </row>
    <row r="386">
      <c r="A386" s="11"/>
      <c r="B386" s="7"/>
      <c r="C386" s="10"/>
      <c r="D386" s="9"/>
      <c r="E386" s="21">
        <f>IF($C386="","",IFERROR($D386/$C386,0))</f>
      </c>
    </row>
    <row r="387">
      <c r="A387" s="11"/>
      <c r="B387" s="7"/>
      <c r="C387" s="10"/>
      <c r="D387" s="9"/>
      <c r="E387" s="21">
        <f>IF($C387="","",IFERROR($D387/$C387,0))</f>
      </c>
    </row>
    <row r="388">
      <c r="A388" s="11"/>
      <c r="B388" s="7"/>
      <c r="C388" s="10"/>
      <c r="D388" s="9"/>
      <c r="E388" s="21">
        <f>IF($C388="","",IFERROR($D388/$C388,0))</f>
      </c>
    </row>
    <row r="389">
      <c r="A389" s="11"/>
      <c r="B389" s="7"/>
      <c r="C389" s="10"/>
      <c r="D389" s="9"/>
      <c r="E389" s="21">
        <f>IF($C389="","",IFERROR($D389/$C389,0))</f>
      </c>
    </row>
    <row r="390">
      <c r="A390" s="11"/>
      <c r="B390" s="7"/>
      <c r="C390" s="10"/>
      <c r="D390" s="9"/>
      <c r="E390" s="21">
        <f>IF($C390="","",IFERROR($D390/$C390,0))</f>
      </c>
    </row>
    <row r="391">
      <c r="A391" s="11"/>
      <c r="B391" s="7"/>
      <c r="C391" s="10"/>
      <c r="D391" s="9"/>
      <c r="E391" s="21">
        <f>IF($C391="","",IFERROR($D391/$C391,0))</f>
      </c>
    </row>
    <row r="392">
      <c r="A392" s="11"/>
      <c r="B392" s="7"/>
      <c r="C392" s="10"/>
      <c r="D392" s="9"/>
      <c r="E392" s="21">
        <f>IF($C392="","",IFERROR($D392/$C392,0))</f>
      </c>
    </row>
    <row r="393">
      <c r="A393" s="11"/>
      <c r="B393" s="7"/>
      <c r="C393" s="10"/>
      <c r="D393" s="9"/>
      <c r="E393" s="21">
        <f>IF($C393="","",IFERROR($D393/$C393,0))</f>
      </c>
    </row>
    <row r="394">
      <c r="A394" s="11"/>
      <c r="B394" s="7"/>
      <c r="C394" s="10"/>
      <c r="D394" s="9"/>
      <c r="E394" s="21">
        <f>IF($C394="","",IFERROR($D394/$C394,0))</f>
      </c>
    </row>
    <row r="395">
      <c r="A395" s="11"/>
      <c r="B395" s="7"/>
      <c r="C395" s="10"/>
      <c r="D395" s="9"/>
      <c r="E395" s="21">
        <f>IF($C395="","",IFERROR($D395/$C395,0))</f>
      </c>
    </row>
    <row r="396">
      <c r="A396" s="11"/>
      <c r="B396" s="7"/>
      <c r="C396" s="10"/>
      <c r="D396" s="9"/>
      <c r="E396" s="21">
        <f>IF($C396="","",IFERROR($D396/$C396,0))</f>
      </c>
    </row>
    <row r="397">
      <c r="A397" s="11"/>
      <c r="B397" s="7"/>
      <c r="C397" s="10"/>
      <c r="D397" s="9"/>
      <c r="E397" s="21">
        <f>IF($C397="","",IFERROR($D397/$C397,0))</f>
      </c>
    </row>
    <row r="398">
      <c r="A398" s="11"/>
      <c r="B398" s="7"/>
      <c r="C398" s="10"/>
      <c r="D398" s="9"/>
      <c r="E398" s="21">
        <f>IF($C398="","",IFERROR($D398/$C398,0))</f>
      </c>
    </row>
    <row r="399">
      <c r="A399" s="11"/>
      <c r="B399" s="7"/>
      <c r="C399" s="10"/>
      <c r="D399" s="9"/>
      <c r="E399" s="21">
        <f>IF($C399="","",IFERROR($D399/$C399,0))</f>
      </c>
    </row>
    <row r="400">
      <c r="A400" s="11"/>
      <c r="B400" s="7"/>
      <c r="C400" s="10"/>
      <c r="D400" s="9"/>
      <c r="E400" s="21">
        <f>IF($C400="","",IFERROR($D400/$C400,0))</f>
      </c>
    </row>
    <row r="401">
      <c r="A401" s="11"/>
      <c r="B401" s="7"/>
      <c r="C401" s="10"/>
      <c r="D401" s="9"/>
      <c r="E401" s="21">
        <f>IF($C401="","",IFERROR($D401/$C401,0))</f>
      </c>
    </row>
    <row r="402">
      <c r="A402" s="11"/>
      <c r="B402" s="7"/>
      <c r="C402" s="10"/>
      <c r="D402" s="9"/>
      <c r="E402" s="21">
        <f>IF($C402="","",IFERROR($D402/$C402,0))</f>
      </c>
    </row>
    <row r="403">
      <c r="A403" s="11"/>
      <c r="B403" s="7"/>
      <c r="C403" s="10"/>
      <c r="D403" s="9"/>
      <c r="E403" s="21">
        <f>IF($C403="","",IFERROR($D403/$C403,0))</f>
      </c>
    </row>
    <row r="404">
      <c r="A404" s="11"/>
      <c r="B404" s="7"/>
      <c r="C404" s="10"/>
      <c r="D404" s="9"/>
      <c r="E404" s="21">
        <f>IF($C404="","",IFERROR($D404/$C404,0))</f>
      </c>
    </row>
    <row r="405">
      <c r="A405" s="11"/>
      <c r="B405" s="7"/>
      <c r="C405" s="10"/>
      <c r="D405" s="9"/>
      <c r="E405" s="21">
        <f>IF($C405="","",IFERROR($D405/$C405,0))</f>
      </c>
    </row>
    <row r="406">
      <c r="A406" s="11"/>
      <c r="B406" s="7"/>
      <c r="C406" s="10"/>
      <c r="D406" s="9"/>
      <c r="E406" s="21">
        <f>IF($C406="","",IFERROR($D406/$C406,0))</f>
      </c>
    </row>
    <row r="407">
      <c r="A407" s="11"/>
      <c r="B407" s="7"/>
      <c r="C407" s="10"/>
      <c r="D407" s="9"/>
      <c r="E407" s="21">
        <f>IF($C407="","",IFERROR($D407/$C407,0))</f>
      </c>
    </row>
    <row r="408">
      <c r="A408" s="11"/>
      <c r="B408" s="7"/>
      <c r="C408" s="10"/>
      <c r="D408" s="9"/>
      <c r="E408" s="21">
        <f>IF($C408="","",IFERROR($D408/$C408,0))</f>
      </c>
    </row>
    <row r="409">
      <c r="A409" s="11"/>
      <c r="B409" s="7"/>
      <c r="C409" s="10"/>
      <c r="D409" s="9"/>
      <c r="E409" s="21">
        <f>IF($C409="","",IFERROR($D409/$C409,0))</f>
      </c>
    </row>
    <row r="410">
      <c r="A410" s="11"/>
      <c r="B410" s="7"/>
      <c r="C410" s="10"/>
      <c r="D410" s="9"/>
      <c r="E410" s="21">
        <f>IF($C410="","",IFERROR($D410/$C410,0))</f>
      </c>
    </row>
    <row r="411">
      <c r="A411" s="11"/>
      <c r="B411" s="7"/>
      <c r="C411" s="10"/>
      <c r="D411" s="9"/>
      <c r="E411" s="21">
        <f>IF($C411="","",IFERROR($D411/$C411,0))</f>
      </c>
    </row>
    <row r="412">
      <c r="A412" s="11"/>
      <c r="B412" s="7"/>
      <c r="C412" s="10"/>
      <c r="D412" s="9"/>
      <c r="E412" s="21">
        <f>IF($C412="","",IFERROR($D412/$C412,0))</f>
      </c>
    </row>
    <row r="413">
      <c r="A413" s="11"/>
      <c r="B413" s="7"/>
      <c r="C413" s="10"/>
      <c r="D413" s="9"/>
      <c r="E413" s="21">
        <f>IF($C413="","",IFERROR($D413/$C413,0))</f>
      </c>
    </row>
    <row r="414">
      <c r="A414" s="11"/>
      <c r="B414" s="7"/>
      <c r="C414" s="10"/>
      <c r="D414" s="9"/>
      <c r="E414" s="21">
        <f>IF($C414="","",IFERROR($D414/$C414,0))</f>
      </c>
    </row>
    <row r="415">
      <c r="A415" s="11"/>
      <c r="B415" s="7"/>
      <c r="C415" s="10"/>
      <c r="D415" s="9"/>
      <c r="E415" s="21">
        <f>IF($C415="","",IFERROR($D415/$C415,0))</f>
      </c>
    </row>
    <row r="416">
      <c r="A416" s="11"/>
      <c r="B416" s="7"/>
      <c r="C416" s="10"/>
      <c r="D416" s="9"/>
      <c r="E416" s="21">
        <f>IF($C416="","",IFERROR($D416/$C416,0))</f>
      </c>
    </row>
    <row r="417">
      <c r="A417" s="11"/>
      <c r="B417" s="7"/>
      <c r="C417" s="10"/>
      <c r="D417" s="9"/>
      <c r="E417" s="21">
        <f>IF($C417="","",IFERROR($D417/$C417,0))</f>
      </c>
    </row>
    <row r="418">
      <c r="A418" s="11"/>
      <c r="B418" s="7"/>
      <c r="C418" s="10"/>
      <c r="D418" s="9"/>
      <c r="E418" s="21">
        <f>IF($C418="","",IFERROR($D418/$C418,0))</f>
      </c>
    </row>
    <row r="419">
      <c r="A419" s="11"/>
      <c r="B419" s="7"/>
      <c r="C419" s="10"/>
      <c r="D419" s="9"/>
      <c r="E419" s="21">
        <f>IF($C419="","",IFERROR($D419/$C419,0))</f>
      </c>
    </row>
    <row r="420">
      <c r="A420" s="11"/>
      <c r="B420" s="7"/>
      <c r="C420" s="10"/>
      <c r="D420" s="9"/>
      <c r="E420" s="21">
        <f>IF($C420="","",IFERROR($D420/$C420,0))</f>
      </c>
    </row>
    <row r="421">
      <c r="A421" s="11"/>
      <c r="B421" s="7"/>
      <c r="C421" s="10"/>
      <c r="D421" s="9"/>
      <c r="E421" s="21">
        <f>IF($C421="","",IFERROR($D421/$C421,0))</f>
      </c>
    </row>
    <row r="422">
      <c r="A422" s="11"/>
      <c r="B422" s="7"/>
      <c r="C422" s="10"/>
      <c r="D422" s="9"/>
      <c r="E422" s="21">
        <f>IF($C422="","",IFERROR($D422/$C422,0))</f>
      </c>
    </row>
    <row r="423">
      <c r="A423" s="11"/>
      <c r="B423" s="7"/>
      <c r="C423" s="10"/>
      <c r="D423" s="9"/>
      <c r="E423" s="21">
        <f>IF($C423="","",IFERROR($D423/$C423,0))</f>
      </c>
    </row>
    <row r="424">
      <c r="A424" s="11"/>
      <c r="B424" s="7"/>
      <c r="C424" s="10"/>
      <c r="D424" s="9"/>
      <c r="E424" s="21">
        <f>IF($C424="","",IFERROR($D424/$C424,0))</f>
      </c>
    </row>
    <row r="425">
      <c r="A425" s="11"/>
      <c r="B425" s="7"/>
      <c r="C425" s="10"/>
      <c r="D425" s="9"/>
      <c r="E425" s="21">
        <f>IF($C425="","",IFERROR($D425/$C425,0))</f>
      </c>
    </row>
    <row r="426">
      <c r="A426" s="11"/>
      <c r="B426" s="7"/>
      <c r="C426" s="10"/>
      <c r="D426" s="9"/>
      <c r="E426" s="21">
        <f>IF($C426="","",IFERROR($D426/$C426,0))</f>
      </c>
    </row>
    <row r="427">
      <c r="A427" s="11"/>
      <c r="B427" s="7"/>
      <c r="C427" s="10"/>
      <c r="D427" s="9"/>
      <c r="E427" s="21">
        <f>IF($C427="","",IFERROR($D427/$C427,0))</f>
      </c>
    </row>
    <row r="428">
      <c r="A428" s="11"/>
      <c r="B428" s="7"/>
      <c r="C428" s="10"/>
      <c r="D428" s="9"/>
      <c r="E428" s="21">
        <f>IF($C428="","",IFERROR($D428/$C428,0))</f>
      </c>
    </row>
    <row r="429">
      <c r="A429" s="11"/>
      <c r="B429" s="7"/>
      <c r="C429" s="10"/>
      <c r="D429" s="9"/>
      <c r="E429" s="21">
        <f>IF($C429="","",IFERROR($D429/$C429,0))</f>
      </c>
    </row>
    <row r="430">
      <c r="A430" s="11"/>
      <c r="B430" s="7"/>
      <c r="C430" s="10"/>
      <c r="D430" s="9"/>
      <c r="E430" s="21">
        <f>IF($C430="","",IFERROR($D430/$C430,0))</f>
      </c>
    </row>
    <row r="431">
      <c r="A431" s="11"/>
      <c r="B431" s="7"/>
      <c r="C431" s="10"/>
      <c r="D431" s="9"/>
      <c r="E431" s="21">
        <f>IF($C431="","",IFERROR($D431/$C431,0))</f>
      </c>
    </row>
    <row r="432">
      <c r="A432" s="11"/>
      <c r="B432" s="7"/>
      <c r="C432" s="10"/>
      <c r="D432" s="9"/>
      <c r="E432" s="21">
        <f>IF($C432="","",IFERROR($D432/$C432,0))</f>
      </c>
    </row>
    <row r="433">
      <c r="A433" s="11"/>
      <c r="B433" s="7"/>
      <c r="C433" s="10"/>
      <c r="D433" s="9"/>
      <c r="E433" s="21">
        <f>IF($C433="","",IFERROR($D433/$C433,0))</f>
      </c>
    </row>
    <row r="434">
      <c r="A434" s="11"/>
      <c r="B434" s="7"/>
      <c r="C434" s="10"/>
      <c r="D434" s="9"/>
      <c r="E434" s="21">
        <f>IF($C434="","",IFERROR($D434/$C434,0))</f>
      </c>
    </row>
    <row r="435">
      <c r="A435" s="11"/>
      <c r="B435" s="7"/>
      <c r="C435" s="10"/>
      <c r="D435" s="9"/>
      <c r="E435" s="21">
        <f>IF($C435="","",IFERROR($D435/$C435,0))</f>
      </c>
    </row>
    <row r="436">
      <c r="A436" s="11"/>
      <c r="B436" s="7"/>
      <c r="C436" s="10"/>
      <c r="D436" s="9"/>
      <c r="E436" s="21">
        <f>IF($C436="","",IFERROR($D436/$C436,0))</f>
      </c>
    </row>
    <row r="437">
      <c r="A437" s="11"/>
      <c r="B437" s="7"/>
      <c r="C437" s="10"/>
      <c r="D437" s="9"/>
      <c r="E437" s="21">
        <f>IF($C437="","",IFERROR($D437/$C437,0))</f>
      </c>
    </row>
    <row r="438">
      <c r="A438" s="11"/>
      <c r="B438" s="7"/>
      <c r="C438" s="10"/>
      <c r="D438" s="9"/>
      <c r="E438" s="21">
        <f>IF($C438="","",IFERROR($D438/$C438,0))</f>
      </c>
    </row>
    <row r="439">
      <c r="A439" s="11"/>
      <c r="B439" s="7"/>
      <c r="C439" s="10"/>
      <c r="D439" s="9"/>
      <c r="E439" s="21">
        <f>IF($C439="","",IFERROR($D439/$C439,0))</f>
      </c>
    </row>
    <row r="440">
      <c r="A440" s="11"/>
      <c r="B440" s="7"/>
      <c r="C440" s="10"/>
      <c r="D440" s="9"/>
      <c r="E440" s="21">
        <f>IF($C440="","",IFERROR($D440/$C440,0))</f>
      </c>
    </row>
    <row r="441">
      <c r="A441" s="11"/>
      <c r="B441" s="7"/>
      <c r="C441" s="10"/>
      <c r="D441" s="9"/>
      <c r="E441" s="21">
        <f>IF($C441="","",IFERROR($D441/$C441,0))</f>
      </c>
    </row>
    <row r="442">
      <c r="A442" s="11"/>
      <c r="B442" s="7"/>
      <c r="C442" s="10"/>
      <c r="D442" s="9"/>
      <c r="E442" s="21">
        <f>IF($C442="","",IFERROR($D442/$C442,0))</f>
      </c>
    </row>
    <row r="443">
      <c r="A443" s="11"/>
      <c r="B443" s="7"/>
      <c r="C443" s="10"/>
      <c r="D443" s="9"/>
      <c r="E443" s="21">
        <f>IF($C443="","",IFERROR($D443/$C443,0))</f>
      </c>
    </row>
    <row r="444">
      <c r="A444" s="11"/>
      <c r="B444" s="7"/>
      <c r="C444" s="10"/>
      <c r="D444" s="9"/>
      <c r="E444" s="21">
        <f>IF($C444="","",IFERROR($D444/$C444,0))</f>
      </c>
    </row>
    <row r="445">
      <c r="A445" s="11"/>
      <c r="B445" s="7"/>
      <c r="C445" s="10"/>
      <c r="D445" s="9"/>
      <c r="E445" s="21">
        <f>IF($C445="","",IFERROR($D445/$C445,0))</f>
      </c>
    </row>
    <row r="446">
      <c r="A446" s="11"/>
      <c r="B446" s="7"/>
      <c r="C446" s="10"/>
      <c r="D446" s="9"/>
      <c r="E446" s="21">
        <f>IF($C446="","",IFERROR($D446/$C446,0))</f>
      </c>
    </row>
    <row r="447">
      <c r="A447" s="11"/>
      <c r="B447" s="7"/>
      <c r="C447" s="10"/>
      <c r="D447" s="9"/>
      <c r="E447" s="21">
        <f>IF($C447="","",IFERROR($D447/$C447,0))</f>
      </c>
    </row>
    <row r="448">
      <c r="A448" s="11"/>
      <c r="B448" s="7"/>
      <c r="C448" s="10"/>
      <c r="D448" s="9"/>
      <c r="E448" s="21">
        <f>IF($C448="","",IFERROR($D448/$C448,0))</f>
      </c>
    </row>
    <row r="449">
      <c r="A449" s="11"/>
      <c r="B449" s="7"/>
      <c r="C449" s="10"/>
      <c r="D449" s="9"/>
      <c r="E449" s="21">
        <f>IF($C449="","",IFERROR($D449/$C449,0))</f>
      </c>
    </row>
    <row r="450">
      <c r="A450" s="11"/>
      <c r="B450" s="7"/>
      <c r="C450" s="10"/>
      <c r="D450" s="9"/>
      <c r="E450" s="21">
        <f>IF($C450="","",IFERROR($D450/$C450,0))</f>
      </c>
    </row>
    <row r="451">
      <c r="A451" s="11"/>
      <c r="B451" s="7"/>
      <c r="C451" s="10"/>
      <c r="D451" s="9"/>
      <c r="E451" s="21">
        <f>IF($C451="","",IFERROR($D451/$C451,0))</f>
      </c>
    </row>
    <row r="452">
      <c r="A452" s="11"/>
      <c r="B452" s="7"/>
      <c r="C452" s="10"/>
      <c r="D452" s="9"/>
      <c r="E452" s="21">
        <f>IF($C452="","",IFERROR($D452/$C452,0))</f>
      </c>
    </row>
    <row r="453">
      <c r="A453" s="11"/>
      <c r="B453" s="7"/>
      <c r="C453" s="10"/>
      <c r="D453" s="9"/>
      <c r="E453" s="21">
        <f>IF($C453="","",IFERROR($D453/$C453,0))</f>
      </c>
    </row>
    <row r="454">
      <c r="A454" s="11"/>
      <c r="B454" s="7"/>
      <c r="C454" s="10"/>
      <c r="D454" s="9"/>
      <c r="E454" s="21">
        <f>IF($C454="","",IFERROR($D454/$C454,0))</f>
      </c>
    </row>
    <row r="455">
      <c r="A455" s="11"/>
      <c r="B455" s="7"/>
      <c r="C455" s="10"/>
      <c r="D455" s="9"/>
      <c r="E455" s="21">
        <f>IF($C455="","",IFERROR($D455/$C455,0))</f>
      </c>
    </row>
    <row r="456">
      <c r="A456" s="11"/>
      <c r="B456" s="7"/>
      <c r="C456" s="10"/>
      <c r="D456" s="9"/>
      <c r="E456" s="21">
        <f>IF($C456="","",IFERROR($D456/$C456,0))</f>
      </c>
    </row>
    <row r="457">
      <c r="A457" s="11"/>
      <c r="B457" s="7"/>
      <c r="C457" s="10"/>
      <c r="D457" s="9"/>
      <c r="E457" s="21">
        <f>IF($C457="","",IFERROR($D457/$C457,0))</f>
      </c>
    </row>
    <row r="458">
      <c r="A458" s="11"/>
      <c r="B458" s="7"/>
      <c r="C458" s="10"/>
      <c r="D458" s="9"/>
      <c r="E458" s="21">
        <f>IF($C458="","",IFERROR($D458/$C458,0))</f>
      </c>
    </row>
    <row r="459">
      <c r="A459" s="11"/>
      <c r="B459" s="7"/>
      <c r="C459" s="10"/>
      <c r="D459" s="9"/>
      <c r="E459" s="21">
        <f>IF($C459="","",IFERROR($D459/$C459,0))</f>
      </c>
    </row>
    <row r="460">
      <c r="A460" s="11"/>
      <c r="B460" s="7"/>
      <c r="C460" s="10"/>
      <c r="D460" s="9"/>
      <c r="E460" s="21">
        <f>IF($C460="","",IFERROR($D460/$C460,0))</f>
      </c>
    </row>
    <row r="461">
      <c r="A461" s="11"/>
      <c r="B461" s="7"/>
      <c r="C461" s="10"/>
      <c r="D461" s="9"/>
      <c r="E461" s="21">
        <f>IF($C461="","",IFERROR($D461/$C461,0))</f>
      </c>
    </row>
    <row r="462">
      <c r="A462" s="11"/>
      <c r="B462" s="7"/>
      <c r="C462" s="10"/>
      <c r="D462" s="9"/>
      <c r="E462" s="21">
        <f>IF($C462="","",IFERROR($D462/$C462,0))</f>
      </c>
    </row>
    <row r="463">
      <c r="A463" s="11"/>
      <c r="B463" s="7"/>
      <c r="C463" s="10"/>
      <c r="D463" s="9"/>
      <c r="E463" s="21">
        <f>IF($C463="","",IFERROR($D463/$C463,0))</f>
      </c>
    </row>
    <row r="464">
      <c r="A464" s="11"/>
      <c r="B464" s="7"/>
      <c r="C464" s="10"/>
      <c r="D464" s="9"/>
      <c r="E464" s="21">
        <f>IF($C464="","",IFERROR($D464/$C464,0))</f>
      </c>
    </row>
    <row r="465">
      <c r="A465" s="11"/>
      <c r="B465" s="7"/>
      <c r="C465" s="10"/>
      <c r="D465" s="9"/>
      <c r="E465" s="21">
        <f>IF($C465="","",IFERROR($D465/$C465,0))</f>
      </c>
    </row>
    <row r="466">
      <c r="A466" s="11"/>
      <c r="B466" s="7"/>
      <c r="C466" s="10"/>
      <c r="D466" s="9"/>
      <c r="E466" s="21">
        <f>IF($C466="","",IFERROR($D466/$C466,0))</f>
      </c>
    </row>
    <row r="467">
      <c r="A467" s="11"/>
      <c r="B467" s="7"/>
      <c r="C467" s="10"/>
      <c r="D467" s="9"/>
      <c r="E467" s="21">
        <f>IF($C467="","",IFERROR($D467/$C467,0))</f>
      </c>
    </row>
    <row r="468">
      <c r="A468" s="11"/>
      <c r="B468" s="7"/>
      <c r="C468" s="10"/>
      <c r="D468" s="9"/>
      <c r="E468" s="21">
        <f>IF($C468="","",IFERROR($D468/$C468,0))</f>
      </c>
    </row>
    <row r="469">
      <c r="A469" s="11"/>
      <c r="B469" s="7"/>
      <c r="C469" s="10"/>
      <c r="D469" s="9"/>
      <c r="E469" s="21">
        <f>IF($C469="","",IFERROR($D469/$C469,0))</f>
      </c>
    </row>
    <row r="470">
      <c r="A470" s="11"/>
      <c r="B470" s="7"/>
      <c r="C470" s="10"/>
      <c r="D470" s="9"/>
      <c r="E470" s="21">
        <f>IF($C470="","",IFERROR($D470/$C470,0))</f>
      </c>
    </row>
    <row r="471">
      <c r="A471" s="11"/>
      <c r="B471" s="7"/>
      <c r="C471" s="10"/>
      <c r="D471" s="9"/>
      <c r="E471" s="21">
        <f>IF($C471="","",IFERROR($D471/$C471,0))</f>
      </c>
    </row>
    <row r="472">
      <c r="A472" s="11"/>
      <c r="B472" s="7"/>
      <c r="C472" s="10"/>
      <c r="D472" s="9"/>
      <c r="E472" s="21">
        <f>IF($C472="","",IFERROR($D472/$C472,0))</f>
      </c>
    </row>
    <row r="473">
      <c r="A473" s="11"/>
      <c r="B473" s="7"/>
      <c r="C473" s="10"/>
      <c r="D473" s="9"/>
      <c r="E473" s="21">
        <f>IF($C473="","",IFERROR($D473/$C473,0))</f>
      </c>
    </row>
    <row r="474">
      <c r="A474" s="11"/>
      <c r="B474" s="7"/>
      <c r="C474" s="10"/>
      <c r="D474" s="9"/>
      <c r="E474" s="21">
        <f>IF($C474="","",IFERROR($D474/$C474,0))</f>
      </c>
    </row>
    <row r="475">
      <c r="A475" s="11"/>
      <c r="B475" s="7"/>
      <c r="C475" s="10"/>
      <c r="D475" s="9"/>
      <c r="E475" s="21">
        <f>IF($C475="","",IFERROR($D475/$C475,0))</f>
      </c>
    </row>
    <row r="476">
      <c r="A476" s="11"/>
      <c r="B476" s="7"/>
      <c r="C476" s="10"/>
      <c r="D476" s="9"/>
      <c r="E476" s="21">
        <f>IF($C476="","",IFERROR($D476/$C476,0))</f>
      </c>
    </row>
    <row r="477">
      <c r="A477" s="11"/>
      <c r="B477" s="7"/>
      <c r="C477" s="10"/>
      <c r="D477" s="9"/>
      <c r="E477" s="21">
        <f>IF($C477="","",IFERROR($D477/$C477,0))</f>
      </c>
    </row>
    <row r="478">
      <c r="A478" s="11"/>
      <c r="B478" s="7"/>
      <c r="C478" s="10"/>
      <c r="D478" s="9"/>
      <c r="E478" s="21">
        <f>IF($C478="","",IFERROR($D478/$C478,0))</f>
      </c>
    </row>
    <row r="479">
      <c r="A479" s="11"/>
      <c r="B479" s="7"/>
      <c r="C479" s="10"/>
      <c r="D479" s="9"/>
      <c r="E479" s="21">
        <f>IF($C479="","",IFERROR($D479/$C479,0))</f>
      </c>
    </row>
    <row r="480">
      <c r="A480" s="11"/>
      <c r="B480" s="7"/>
      <c r="C480" s="10"/>
      <c r="D480" s="9"/>
      <c r="E480" s="21">
        <f>IF($C480="","",IFERROR($D480/$C480,0))</f>
      </c>
    </row>
    <row r="481">
      <c r="A481" s="11"/>
      <c r="B481" s="7"/>
      <c r="C481" s="10"/>
      <c r="D481" s="9"/>
      <c r="E481" s="21">
        <f>IF($C481="","",IFERROR($D481/$C481,0))</f>
      </c>
    </row>
    <row r="482">
      <c r="A482" s="11"/>
      <c r="B482" s="7"/>
      <c r="C482" s="10"/>
      <c r="D482" s="9"/>
      <c r="E482" s="21">
        <f>IF($C482="","",IFERROR($D482/$C482,0))</f>
      </c>
    </row>
    <row r="483">
      <c r="A483" s="11"/>
      <c r="B483" s="7"/>
      <c r="C483" s="10"/>
      <c r="D483" s="9"/>
      <c r="E483" s="21">
        <f>IF($C483="","",IFERROR($D483/$C483,0))</f>
      </c>
    </row>
    <row r="484">
      <c r="A484" s="11"/>
      <c r="B484" s="7"/>
      <c r="C484" s="10"/>
      <c r="D484" s="9"/>
      <c r="E484" s="21">
        <f>IF($C484="","",IFERROR($D484/$C484,0))</f>
      </c>
    </row>
    <row r="485">
      <c r="A485" s="11"/>
      <c r="B485" s="7"/>
      <c r="C485" s="10"/>
      <c r="D485" s="9"/>
      <c r="E485" s="21">
        <f>IF($C485="","",IFERROR($D485/$C485,0))</f>
      </c>
    </row>
    <row r="486">
      <c r="A486" s="11"/>
      <c r="B486" s="7"/>
      <c r="C486" s="10"/>
      <c r="D486" s="9"/>
      <c r="E486" s="21">
        <f>IF($C486="","",IFERROR($D486/$C486,0))</f>
      </c>
    </row>
    <row r="487">
      <c r="A487" s="11"/>
      <c r="B487" s="7"/>
      <c r="C487" s="10"/>
      <c r="D487" s="9"/>
      <c r="E487" s="21">
        <f>IF($C487="","",IFERROR($D487/$C487,0))</f>
      </c>
    </row>
    <row r="488">
      <c r="A488" s="11"/>
      <c r="B488" s="7"/>
      <c r="C488" s="10"/>
      <c r="D488" s="9"/>
      <c r="E488" s="21">
        <f>IF($C488="","",IFERROR($D488/$C488,0))</f>
      </c>
    </row>
    <row r="489">
      <c r="A489" s="11"/>
      <c r="B489" s="7"/>
      <c r="C489" s="10"/>
      <c r="D489" s="9"/>
      <c r="E489" s="21">
        <f>IF($C489="","",IFERROR($D489/$C489,0))</f>
      </c>
    </row>
    <row r="490">
      <c r="A490" s="11"/>
      <c r="B490" s="7"/>
      <c r="C490" s="10"/>
      <c r="D490" s="9"/>
      <c r="E490" s="21">
        <f>IF($C490="","",IFERROR($D490/$C490,0))</f>
      </c>
    </row>
    <row r="491">
      <c r="A491" s="11"/>
      <c r="B491" s="7"/>
      <c r="C491" s="10"/>
      <c r="D491" s="9"/>
      <c r="E491" s="21">
        <f>IF($C491="","",IFERROR($D491/$C491,0))</f>
      </c>
    </row>
    <row r="492">
      <c r="A492" s="11"/>
      <c r="B492" s="7"/>
      <c r="C492" s="10"/>
      <c r="D492" s="9"/>
      <c r="E492" s="21">
        <f>IF($C492="","",IFERROR($D492/$C492,0))</f>
      </c>
    </row>
    <row r="493">
      <c r="A493" s="11"/>
      <c r="B493" s="7"/>
      <c r="C493" s="10"/>
      <c r="D493" s="9"/>
      <c r="E493" s="21">
        <f>IF($C493="","",IFERROR($D493/$C493,0))</f>
      </c>
    </row>
    <row r="494">
      <c r="A494" s="11"/>
      <c r="B494" s="7"/>
      <c r="C494" s="10"/>
      <c r="D494" s="9"/>
      <c r="E494" s="21">
        <f>IF($C494="","",IFERROR($D494/$C494,0))</f>
      </c>
    </row>
    <row r="495">
      <c r="A495" s="11"/>
      <c r="B495" s="7"/>
      <c r="C495" s="10"/>
      <c r="D495" s="9"/>
      <c r="E495" s="21">
        <f>IF($C495="","",IFERROR($D495/$C495,0))</f>
      </c>
    </row>
    <row r="496">
      <c r="A496" s="11"/>
      <c r="B496" s="7"/>
      <c r="C496" s="10"/>
      <c r="D496" s="9"/>
      <c r="E496" s="21">
        <f>IF($C496="","",IFERROR($D496/$C496,0))</f>
      </c>
    </row>
    <row r="497">
      <c r="A497" s="11"/>
      <c r="B497" s="7"/>
      <c r="C497" s="10"/>
      <c r="D497" s="9"/>
      <c r="E497" s="21">
        <f>IF($C497="","",IFERROR($D497/$C497,0))</f>
      </c>
    </row>
    <row r="498">
      <c r="A498" s="11"/>
      <c r="B498" s="7"/>
      <c r="C498" s="10"/>
      <c r="D498" s="9"/>
      <c r="E498" s="21">
        <f>IF($C498="","",IFERROR($D498/$C498,0))</f>
      </c>
    </row>
    <row r="499">
      <c r="A499" s="11"/>
      <c r="B499" s="7"/>
      <c r="C499" s="10"/>
      <c r="D499" s="9"/>
      <c r="E499" s="21">
        <f>IF($C499="","",IFERROR($D499/$C499,0))</f>
      </c>
    </row>
    <row r="500">
      <c r="A500" s="11"/>
      <c r="B500" s="7"/>
      <c r="C500" s="10"/>
      <c r="D500" s="9"/>
      <c r="E500" s="21">
        <f>IF($C500="","",IFERROR($D500/$C500,0))</f>
      </c>
    </row>
    <row r="501">
      <c r="A501" s="11"/>
      <c r="B501" s="7"/>
      <c r="C501" s="10"/>
      <c r="D501" s="9"/>
      <c r="E501" s="21">
        <f>IF($C501="","",IFERROR($D501/$C501,0))</f>
      </c>
    </row>
    <row r="502">
      <c r="A502" s="11"/>
      <c r="B502" s="7"/>
      <c r="C502" s="10"/>
      <c r="D502" s="9"/>
      <c r="E502" s="21">
        <f>IF($C502="","",IFERROR($D502/$C502,0))</f>
      </c>
    </row>
    <row r="503">
      <c r="A503" s="11"/>
      <c r="B503" s="7"/>
      <c r="C503" s="10"/>
      <c r="D503" s="9"/>
      <c r="E503" s="21">
        <f>IF($C503="","",IFERROR($D503/$C503,0))</f>
      </c>
    </row>
    <row r="504">
      <c r="A504" s="11"/>
      <c r="B504" s="7"/>
      <c r="C504" s="10"/>
      <c r="D504" s="9"/>
      <c r="E504" s="21">
        <f>IF($C504="","",IFERROR($D504/$C504,0))</f>
      </c>
    </row>
    <row r="505">
      <c r="A505" s="11"/>
      <c r="B505" s="7"/>
      <c r="C505" s="10"/>
      <c r="D505" s="9"/>
      <c r="E505" s="21">
        <f>IF($C505="","",IFERROR($D505/$C505,0))</f>
      </c>
    </row>
    <row r="506">
      <c r="A506" s="11"/>
      <c r="B506" s="7"/>
      <c r="C506" s="10"/>
      <c r="D506" s="9"/>
      <c r="E506" s="21">
        <f>IF($C506="","",IFERROR($D506/$C506,0))</f>
      </c>
    </row>
    <row r="507">
      <c r="A507" s="11"/>
      <c r="B507" s="7"/>
      <c r="C507" s="10"/>
      <c r="D507" s="9"/>
      <c r="E507" s="21">
        <f>IF($C507="","",IFERROR($D507/$C507,0))</f>
      </c>
    </row>
    <row r="508">
      <c r="A508" s="11"/>
      <c r="B508" s="7"/>
      <c r="C508" s="10"/>
      <c r="D508" s="9"/>
      <c r="E508" s="21">
        <f>IF($C508="","",IFERROR($D508/$C508,0))</f>
      </c>
    </row>
    <row r="509">
      <c r="A509" s="11"/>
      <c r="B509" s="7"/>
      <c r="C509" s="10"/>
      <c r="D509" s="9"/>
      <c r="E509" s="21">
        <f>IF($C509="","",IFERROR($D509/$C509,0))</f>
      </c>
    </row>
    <row r="510">
      <c r="A510" s="11"/>
      <c r="B510" s="7"/>
      <c r="C510" s="10"/>
      <c r="D510" s="9"/>
      <c r="E510" s="21">
        <f>IF($C510="","",IFERROR($D510/$C510,0))</f>
      </c>
    </row>
    <row r="511">
      <c r="A511" s="11"/>
      <c r="B511" s="7"/>
      <c r="C511" s="10"/>
      <c r="D511" s="9"/>
      <c r="E511" s="21">
        <f>IF($C511="","",IFERROR($D511/$C511,0))</f>
      </c>
    </row>
    <row r="512">
      <c r="A512" s="11"/>
      <c r="B512" s="7"/>
      <c r="C512" s="10"/>
      <c r="D512" s="9"/>
      <c r="E512" s="21">
        <f>IF($C512="","",IFERROR($D512/$C512,0))</f>
      </c>
    </row>
    <row r="513">
      <c r="A513" s="11"/>
      <c r="B513" s="7"/>
      <c r="C513" s="10"/>
      <c r="D513" s="9"/>
      <c r="E513" s="21">
        <f>IF($C513="","",IFERROR($D513/$C513,0))</f>
      </c>
    </row>
    <row r="514">
      <c r="A514" s="11"/>
      <c r="B514" s="7"/>
      <c r="C514" s="10"/>
      <c r="D514" s="9"/>
      <c r="E514" s="21">
        <f>IF($C514="","",IFERROR($D514/$C514,0))</f>
      </c>
    </row>
    <row r="515">
      <c r="A515" s="11"/>
      <c r="B515" s="7"/>
      <c r="C515" s="10"/>
      <c r="D515" s="9"/>
      <c r="E515" s="21">
        <f>IF($C515="","",IFERROR($D515/$C515,0))</f>
      </c>
    </row>
    <row r="516">
      <c r="A516" s="11"/>
      <c r="B516" s="7"/>
      <c r="C516" s="10"/>
      <c r="D516" s="9"/>
      <c r="E516" s="21">
        <f>IF($C516="","",IFERROR($D516/$C516,0))</f>
      </c>
    </row>
    <row r="517">
      <c r="A517" s="11"/>
      <c r="B517" s="7"/>
      <c r="C517" s="10"/>
      <c r="D517" s="9"/>
      <c r="E517" s="21">
        <f>IF($C517="","",IFERROR($D517/$C517,0))</f>
      </c>
    </row>
    <row r="518">
      <c r="A518" s="11"/>
      <c r="B518" s="7"/>
      <c r="C518" s="10"/>
      <c r="D518" s="9"/>
      <c r="E518" s="21">
        <f>IF($C518="","",IFERROR($D518/$C518,0))</f>
      </c>
    </row>
    <row r="519">
      <c r="A519" s="11"/>
      <c r="B519" s="7"/>
      <c r="C519" s="10"/>
      <c r="D519" s="9"/>
      <c r="E519" s="21">
        <f>IF($C519="","",IFERROR($D519/$C519,0))</f>
      </c>
    </row>
    <row r="520">
      <c r="A520" s="11"/>
      <c r="B520" s="7"/>
      <c r="C520" s="10"/>
      <c r="D520" s="9"/>
      <c r="E520" s="21">
        <f>IF($C520="","",IFERROR($D520/$C520,0))</f>
      </c>
    </row>
    <row r="521">
      <c r="A521" s="11"/>
      <c r="B521" s="7"/>
      <c r="C521" s="10"/>
      <c r="D521" s="9"/>
      <c r="E521" s="21">
        <f>IF($C521="","",IFERROR($D521/$C521,0))</f>
      </c>
    </row>
    <row r="522">
      <c r="A522" s="11"/>
      <c r="B522" s="7"/>
      <c r="C522" s="10"/>
      <c r="D522" s="9"/>
      <c r="E522" s="21">
        <f>IF($C522="","",IFERROR($D522/$C522,0))</f>
      </c>
    </row>
    <row r="523">
      <c r="A523" s="11"/>
      <c r="B523" s="7"/>
      <c r="C523" s="10"/>
      <c r="D523" s="9"/>
      <c r="E523" s="21">
        <f>IF($C523="","",IFERROR($D523/$C523,0))</f>
      </c>
    </row>
    <row r="524">
      <c r="A524" s="11"/>
      <c r="B524" s="7"/>
      <c r="C524" s="10"/>
      <c r="D524" s="9"/>
      <c r="E524" s="21">
        <f>IF($C524="","",IFERROR($D524/$C524,0))</f>
      </c>
    </row>
    <row r="525">
      <c r="A525" s="11"/>
      <c r="B525" s="7"/>
      <c r="C525" s="10"/>
      <c r="D525" s="9"/>
      <c r="E525" s="21">
        <f>IF($C525="","",IFERROR($D525/$C525,0))</f>
      </c>
    </row>
    <row r="526">
      <c r="A526" s="11"/>
      <c r="B526" s="7"/>
      <c r="C526" s="10"/>
      <c r="D526" s="9"/>
      <c r="E526" s="21">
        <f>IF($C526="","",IFERROR($D526/$C526,0))</f>
      </c>
    </row>
    <row r="527">
      <c r="A527" s="11"/>
      <c r="B527" s="7"/>
      <c r="C527" s="10"/>
      <c r="D527" s="9"/>
      <c r="E527" s="21">
        <f>IF($C527="","",IFERROR($D527/$C527,0))</f>
      </c>
    </row>
    <row r="528">
      <c r="A528" s="11"/>
      <c r="B528" s="7"/>
      <c r="C528" s="10"/>
      <c r="D528" s="9"/>
      <c r="E528" s="21">
        <f>IF($C528="","",IFERROR($D528/$C528,0))</f>
      </c>
    </row>
    <row r="529">
      <c r="A529" s="11"/>
      <c r="B529" s="7"/>
      <c r="C529" s="10"/>
      <c r="D529" s="9"/>
      <c r="E529" s="21">
        <f>IF($C529="","",IFERROR($D529/$C529,0))</f>
      </c>
    </row>
    <row r="530">
      <c r="A530" s="11"/>
      <c r="B530" s="7"/>
      <c r="C530" s="10"/>
      <c r="D530" s="9"/>
      <c r="E530" s="21">
        <f>IF($C530="","",IFERROR($D530/$C530,0))</f>
      </c>
    </row>
    <row r="531">
      <c r="A531" s="11"/>
      <c r="B531" s="7"/>
      <c r="C531" s="10"/>
      <c r="D531" s="9"/>
      <c r="E531" s="21">
        <f>IF($C531="","",IFERROR($D531/$C531,0))</f>
      </c>
    </row>
    <row r="532">
      <c r="A532" s="11"/>
      <c r="B532" s="7"/>
      <c r="C532" s="10"/>
      <c r="D532" s="9"/>
      <c r="E532" s="21">
        <f>IF($C532="","",IFERROR($D532/$C532,0))</f>
      </c>
    </row>
    <row r="533">
      <c r="A533" s="11"/>
      <c r="B533" s="7"/>
      <c r="C533" s="10"/>
      <c r="D533" s="9"/>
      <c r="E533" s="21">
        <f>IF($C533="","",IFERROR($D533/$C533,0))</f>
      </c>
    </row>
    <row r="534">
      <c r="A534" s="11"/>
      <c r="B534" s="7"/>
      <c r="C534" s="10"/>
      <c r="D534" s="9"/>
      <c r="E534" s="21">
        <f>IF($C534="","",IFERROR($D534/$C534,0))</f>
      </c>
    </row>
    <row r="535">
      <c r="A535" s="11"/>
      <c r="B535" s="7"/>
      <c r="C535" s="10"/>
      <c r="D535" s="9"/>
      <c r="E535" s="21">
        <f>IF($C535="","",IFERROR($D535/$C535,0))</f>
      </c>
    </row>
    <row r="536">
      <c r="A536" s="11"/>
      <c r="B536" s="7"/>
      <c r="C536" s="10"/>
      <c r="D536" s="9"/>
      <c r="E536" s="21">
        <f>IF($C536="","",IFERROR($D536/$C536,0))</f>
      </c>
    </row>
    <row r="537">
      <c r="A537" s="11"/>
      <c r="B537" s="7"/>
      <c r="C537" s="10"/>
      <c r="D537" s="9"/>
      <c r="E537" s="21">
        <f>IF($C537="","",IFERROR($D537/$C537,0))</f>
      </c>
    </row>
    <row r="538">
      <c r="A538" s="11"/>
      <c r="B538" s="7"/>
      <c r="C538" s="10"/>
      <c r="D538" s="9"/>
      <c r="E538" s="21">
        <f>IF($C538="","",IFERROR($D538/$C538,0))</f>
      </c>
    </row>
    <row r="539">
      <c r="A539" s="11"/>
      <c r="B539" s="7"/>
      <c r="C539" s="10"/>
      <c r="D539" s="9"/>
      <c r="E539" s="21">
        <f>IF($C539="","",IFERROR($D539/$C539,0))</f>
      </c>
    </row>
    <row r="540">
      <c r="A540" s="11"/>
      <c r="B540" s="7"/>
      <c r="C540" s="10"/>
      <c r="D540" s="9"/>
      <c r="E540" s="21">
        <f>IF($C540="","",IFERROR($D540/$C540,0))</f>
      </c>
    </row>
    <row r="541">
      <c r="A541" s="11"/>
      <c r="B541" s="7"/>
      <c r="C541" s="10"/>
      <c r="D541" s="9"/>
      <c r="E541" s="21">
        <f>IF($C541="","",IFERROR($D541/$C541,0))</f>
      </c>
    </row>
    <row r="542">
      <c r="A542" s="11"/>
      <c r="B542" s="7"/>
      <c r="C542" s="10"/>
      <c r="D542" s="9"/>
      <c r="E542" s="21">
        <f>IF($C542="","",IFERROR($D542/$C542,0))</f>
      </c>
    </row>
    <row r="543">
      <c r="A543" s="11"/>
      <c r="B543" s="7"/>
      <c r="C543" s="10"/>
      <c r="D543" s="9"/>
      <c r="E543" s="21">
        <f>IF($C543="","",IFERROR($D543/$C543,0))</f>
      </c>
    </row>
    <row r="544">
      <c r="A544" s="11"/>
      <c r="B544" s="7"/>
      <c r="C544" s="10"/>
      <c r="D544" s="9"/>
      <c r="E544" s="21">
        <f>IF($C544="","",IFERROR($D544/$C544,0))</f>
      </c>
    </row>
    <row r="545">
      <c r="A545" s="11"/>
      <c r="B545" s="7"/>
      <c r="C545" s="10"/>
      <c r="D545" s="9"/>
      <c r="E545" s="21">
        <f>IF($C545="","",IFERROR($D545/$C545,0))</f>
      </c>
    </row>
    <row r="546">
      <c r="A546" s="11"/>
      <c r="B546" s="7"/>
      <c r="C546" s="10"/>
      <c r="D546" s="9"/>
      <c r="E546" s="21">
        <f>IF($C546="","",IFERROR($D546/$C546,0))</f>
      </c>
    </row>
    <row r="547">
      <c r="A547" s="11"/>
      <c r="B547" s="7"/>
      <c r="C547" s="10"/>
      <c r="D547" s="9"/>
      <c r="E547" s="21">
        <f>IF($C547="","",IFERROR($D547/$C547,0))</f>
      </c>
    </row>
    <row r="548">
      <c r="A548" s="11"/>
      <c r="B548" s="7"/>
      <c r="C548" s="10"/>
      <c r="D548" s="9"/>
      <c r="E548" s="21">
        <f>IF($C548="","",IFERROR($D548/$C548,0))</f>
      </c>
    </row>
    <row r="549">
      <c r="A549" s="11"/>
      <c r="B549" s="7"/>
      <c r="C549" s="10"/>
      <c r="D549" s="9"/>
      <c r="E549" s="21">
        <f>IF($C549="","",IFERROR($D549/$C549,0))</f>
      </c>
    </row>
    <row r="550">
      <c r="A550" s="11"/>
      <c r="B550" s="7"/>
      <c r="C550" s="10"/>
      <c r="D550" s="9"/>
      <c r="E550" s="21">
        <f>IF($C550="","",IFERROR($D550/$C550,0))</f>
      </c>
    </row>
    <row r="551">
      <c r="A551" s="11"/>
      <c r="B551" s="7"/>
      <c r="C551" s="10"/>
      <c r="D551" s="9"/>
      <c r="E551" s="21">
        <f>IF($C551="","",IFERROR($D551/$C551,0))</f>
      </c>
    </row>
    <row r="552">
      <c r="A552" s="11"/>
      <c r="B552" s="7"/>
      <c r="C552" s="10"/>
      <c r="D552" s="9"/>
      <c r="E552" s="21">
        <f>IF($C552="","",IFERROR($D552/$C552,0))</f>
      </c>
    </row>
    <row r="553">
      <c r="A553" s="11"/>
      <c r="B553" s="7"/>
      <c r="C553" s="10"/>
      <c r="D553" s="9"/>
      <c r="E553" s="21">
        <f>IF($C553="","",IFERROR($D553/$C553,0))</f>
      </c>
    </row>
    <row r="554">
      <c r="A554" s="11"/>
      <c r="B554" s="7"/>
      <c r="C554" s="10"/>
      <c r="D554" s="9"/>
      <c r="E554" s="21">
        <f>IF($C554="","",IFERROR($D554/$C554,0))</f>
      </c>
    </row>
    <row r="555">
      <c r="A555" s="11"/>
      <c r="B555" s="7"/>
      <c r="C555" s="10"/>
      <c r="D555" s="9"/>
      <c r="E555" s="21">
        <f>IF($C555="","",IFERROR($D555/$C555,0))</f>
      </c>
    </row>
    <row r="556">
      <c r="A556" s="11"/>
      <c r="B556" s="7"/>
      <c r="C556" s="10"/>
      <c r="D556" s="9"/>
      <c r="E556" s="21">
        <f>IF($C556="","",IFERROR($D556/$C556,0))</f>
      </c>
    </row>
    <row r="557">
      <c r="A557" s="11"/>
      <c r="B557" s="7"/>
      <c r="C557" s="10"/>
      <c r="D557" s="9"/>
      <c r="E557" s="21">
        <f>IF($C557="","",IFERROR($D557/$C557,0))</f>
      </c>
    </row>
    <row r="558">
      <c r="A558" s="11"/>
      <c r="B558" s="7"/>
      <c r="C558" s="10"/>
      <c r="D558" s="9"/>
      <c r="E558" s="21">
        <f>IF($C558="","",IFERROR($D558/$C558,0))</f>
      </c>
    </row>
    <row r="559">
      <c r="A559" s="11"/>
      <c r="B559" s="7"/>
      <c r="C559" s="10"/>
      <c r="D559" s="9"/>
      <c r="E559" s="21">
        <f>IF($C559="","",IFERROR($D559/$C559,0))</f>
      </c>
    </row>
    <row r="560">
      <c r="A560" s="11"/>
      <c r="B560" s="7"/>
      <c r="C560" s="10"/>
      <c r="D560" s="9"/>
      <c r="E560" s="21">
        <f>IF($C560="","",IFERROR($D560/$C560,0))</f>
      </c>
    </row>
    <row r="561">
      <c r="A561" s="11"/>
      <c r="B561" s="7"/>
      <c r="C561" s="10"/>
      <c r="D561" s="9"/>
      <c r="E561" s="21">
        <f>IF($C561="","",IFERROR($D561/$C561,0))</f>
      </c>
    </row>
    <row r="562">
      <c r="A562" s="11"/>
      <c r="B562" s="7"/>
      <c r="C562" s="10"/>
      <c r="D562" s="9"/>
      <c r="E562" s="21">
        <f>IF($C562="","",IFERROR($D562/$C562,0))</f>
      </c>
    </row>
    <row r="563">
      <c r="A563" s="11"/>
      <c r="B563" s="7"/>
      <c r="C563" s="10"/>
      <c r="D563" s="9"/>
      <c r="E563" s="21">
        <f>IF($C563="","",IFERROR($D563/$C563,0))</f>
      </c>
    </row>
    <row r="564">
      <c r="A564" s="11"/>
      <c r="B564" s="7"/>
      <c r="C564" s="10"/>
      <c r="D564" s="9"/>
      <c r="E564" s="21">
        <f>IF($C564="","",IFERROR($D564/$C564,0))</f>
      </c>
    </row>
    <row r="565">
      <c r="A565" s="11"/>
      <c r="B565" s="7"/>
      <c r="C565" s="10"/>
      <c r="D565" s="9"/>
      <c r="E565" s="21">
        <f>IF($C565="","",IFERROR($D565/$C565,0))</f>
      </c>
    </row>
    <row r="566">
      <c r="A566" s="11"/>
      <c r="B566" s="7"/>
      <c r="C566" s="10"/>
      <c r="D566" s="9"/>
      <c r="E566" s="21">
        <f>IF($C566="","",IFERROR($D566/$C566,0))</f>
      </c>
    </row>
    <row r="567">
      <c r="A567" s="11"/>
      <c r="B567" s="7"/>
      <c r="C567" s="10"/>
      <c r="D567" s="9"/>
      <c r="E567" s="21">
        <f>IF($C567="","",IFERROR($D567/$C567,0))</f>
      </c>
    </row>
    <row r="568">
      <c r="A568" s="11"/>
      <c r="B568" s="7"/>
      <c r="C568" s="10"/>
      <c r="D568" s="9"/>
      <c r="E568" s="21">
        <f>IF($C568="","",IFERROR($D568/$C568,0))</f>
      </c>
    </row>
    <row r="569">
      <c r="A569" s="11"/>
      <c r="B569" s="7"/>
      <c r="C569" s="10"/>
      <c r="D569" s="9"/>
      <c r="E569" s="21">
        <f>IF($C569="","",IFERROR($D569/$C569,0))</f>
      </c>
    </row>
    <row r="570">
      <c r="A570" s="11"/>
      <c r="B570" s="7"/>
      <c r="C570" s="10"/>
      <c r="D570" s="9"/>
      <c r="E570" s="21">
        <f>IF($C570="","",IFERROR($D570/$C570,0))</f>
      </c>
    </row>
    <row r="571">
      <c r="A571" s="11"/>
      <c r="B571" s="7"/>
      <c r="C571" s="10"/>
      <c r="D571" s="9"/>
      <c r="E571" s="21">
        <f>IF($C571="","",IFERROR($D571/$C571,0))</f>
      </c>
    </row>
    <row r="572">
      <c r="A572" s="11"/>
      <c r="B572" s="7"/>
      <c r="C572" s="10"/>
      <c r="D572" s="9"/>
      <c r="E572" s="21">
        <f>IF($C572="","",IFERROR($D572/$C572,0))</f>
      </c>
    </row>
    <row r="573">
      <c r="A573" s="11"/>
      <c r="B573" s="7"/>
      <c r="C573" s="10"/>
      <c r="D573" s="9"/>
      <c r="E573" s="21">
        <f>IF($C573="","",IFERROR($D573/$C573,0))</f>
      </c>
    </row>
    <row r="574">
      <c r="A574" s="11"/>
      <c r="B574" s="7"/>
      <c r="C574" s="10"/>
      <c r="D574" s="9"/>
      <c r="E574" s="21">
        <f>IF($C574="","",IFERROR($D574/$C574,0))</f>
      </c>
    </row>
    <row r="575">
      <c r="A575" s="11"/>
      <c r="B575" s="7"/>
      <c r="C575" s="10"/>
      <c r="D575" s="9"/>
      <c r="E575" s="21">
        <f>IF($C575="","",IFERROR($D575/$C575,0))</f>
      </c>
    </row>
    <row r="576">
      <c r="A576" s="11"/>
      <c r="B576" s="7"/>
      <c r="C576" s="10"/>
      <c r="D576" s="9"/>
      <c r="E576" s="21">
        <f>IF($C576="","",IFERROR($D576/$C576,0))</f>
      </c>
    </row>
    <row r="577">
      <c r="A577" s="11"/>
      <c r="B577" s="7"/>
      <c r="C577" s="10"/>
      <c r="D577" s="9"/>
      <c r="E577" s="21">
        <f>IF($C577="","",IFERROR($D577/$C577,0))</f>
      </c>
    </row>
    <row r="578">
      <c r="A578" s="11"/>
      <c r="B578" s="7"/>
      <c r="C578" s="10"/>
      <c r="D578" s="9"/>
      <c r="E578" s="21">
        <f>IF($C578="","",IFERROR($D578/$C578,0))</f>
      </c>
    </row>
    <row r="579">
      <c r="A579" s="11"/>
      <c r="B579" s="7"/>
      <c r="C579" s="10"/>
      <c r="D579" s="9"/>
      <c r="E579" s="21">
        <f>IF($C579="","",IFERROR($D579/$C579,0))</f>
      </c>
    </row>
    <row r="580">
      <c r="A580" s="11"/>
      <c r="B580" s="7"/>
      <c r="C580" s="10"/>
      <c r="D580" s="9"/>
      <c r="E580" s="21">
        <f>IF($C580="","",IFERROR($D580/$C580,0))</f>
      </c>
    </row>
    <row r="581">
      <c r="A581" s="11"/>
      <c r="B581" s="7"/>
      <c r="C581" s="10"/>
      <c r="D581" s="9"/>
      <c r="E581" s="21">
        <f>IF($C581="","",IFERROR($D581/$C581,0))</f>
      </c>
    </row>
    <row r="582">
      <c r="A582" s="11"/>
      <c r="B582" s="7"/>
      <c r="C582" s="10"/>
      <c r="D582" s="9"/>
      <c r="E582" s="21">
        <f>IF($C582="","",IFERROR($D582/$C582,0))</f>
      </c>
    </row>
    <row r="583">
      <c r="A583" s="11"/>
      <c r="B583" s="7"/>
      <c r="C583" s="10"/>
      <c r="D583" s="9"/>
      <c r="E583" s="21">
        <f>IF($C583="","",IFERROR($D583/$C583,0))</f>
      </c>
    </row>
    <row r="584">
      <c r="A584" s="11"/>
      <c r="B584" s="7"/>
      <c r="C584" s="10"/>
      <c r="D584" s="9"/>
      <c r="E584" s="21">
        <f>IF($C584="","",IFERROR($D584/$C584,0))</f>
      </c>
    </row>
    <row r="585">
      <c r="A585" s="11"/>
      <c r="B585" s="7"/>
      <c r="C585" s="10"/>
      <c r="D585" s="9"/>
      <c r="E585" s="21">
        <f>IF($C585="","",IFERROR($D585/$C585,0))</f>
      </c>
    </row>
    <row r="586">
      <c r="A586" s="11"/>
      <c r="B586" s="7"/>
      <c r="C586" s="10"/>
      <c r="D586" s="9"/>
      <c r="E586" s="21">
        <f>IF($C586="","",IFERROR($D586/$C586,0))</f>
      </c>
    </row>
    <row r="587">
      <c r="A587" s="11"/>
      <c r="B587" s="7"/>
      <c r="C587" s="10"/>
      <c r="D587" s="9"/>
      <c r="E587" s="21">
        <f>IF($C587="","",IFERROR($D587/$C587,0))</f>
      </c>
    </row>
    <row r="588">
      <c r="A588" s="11"/>
      <c r="B588" s="7"/>
      <c r="C588" s="10"/>
      <c r="D588" s="9"/>
      <c r="E588" s="21">
        <f>IF($C588="","",IFERROR($D588/$C588,0))</f>
      </c>
    </row>
    <row r="589">
      <c r="A589" s="11"/>
      <c r="B589" s="7"/>
      <c r="C589" s="10"/>
      <c r="D589" s="9"/>
      <c r="E589" s="21">
        <f>IF($C589="","",IFERROR($D589/$C589,0))</f>
      </c>
    </row>
    <row r="590">
      <c r="A590" s="11"/>
      <c r="B590" s="7"/>
      <c r="C590" s="10"/>
      <c r="D590" s="9"/>
      <c r="E590" s="21">
        <f>IF($C590="","",IFERROR($D590/$C590,0))</f>
      </c>
    </row>
    <row r="591">
      <c r="A591" s="11"/>
      <c r="B591" s="7"/>
      <c r="C591" s="10"/>
      <c r="D591" s="9"/>
      <c r="E591" s="21">
        <f>IF($C591="","",IFERROR($D591/$C591,0))</f>
      </c>
    </row>
    <row r="592">
      <c r="A592" s="11"/>
      <c r="B592" s="7"/>
      <c r="C592" s="10"/>
      <c r="D592" s="9"/>
      <c r="E592" s="21">
        <f>IF($C592="","",IFERROR($D592/$C592,0))</f>
      </c>
    </row>
    <row r="593">
      <c r="A593" s="11"/>
      <c r="B593" s="7"/>
      <c r="C593" s="10"/>
      <c r="D593" s="9"/>
      <c r="E593" s="21">
        <f>IF($C593="","",IFERROR($D593/$C593,0))</f>
      </c>
    </row>
    <row r="594">
      <c r="A594" s="11"/>
      <c r="B594" s="7"/>
      <c r="C594" s="10"/>
      <c r="D594" s="9"/>
      <c r="E594" s="21">
        <f>IF($C594="","",IFERROR($D594/$C594,0))</f>
      </c>
    </row>
    <row r="595">
      <c r="A595" s="11"/>
      <c r="B595" s="7"/>
      <c r="C595" s="10"/>
      <c r="D595" s="9"/>
      <c r="E595" s="21">
        <f>IF($C595="","",IFERROR($D595/$C595,0))</f>
      </c>
    </row>
    <row r="596">
      <c r="A596" s="11"/>
      <c r="B596" s="7"/>
      <c r="C596" s="10"/>
      <c r="D596" s="9"/>
      <c r="E596" s="21">
        <f>IF($C596="","",IFERROR($D596/$C596,0))</f>
      </c>
    </row>
    <row r="597">
      <c r="A597" s="11"/>
      <c r="B597" s="7"/>
      <c r="C597" s="10"/>
      <c r="D597" s="9"/>
      <c r="E597" s="21">
        <f>IF($C597="","",IFERROR($D597/$C597,0))</f>
      </c>
    </row>
    <row r="598">
      <c r="A598" s="11"/>
      <c r="B598" s="7"/>
      <c r="C598" s="10"/>
      <c r="D598" s="9"/>
      <c r="E598" s="21">
        <f>IF($C598="","",IFERROR($D598/$C598,0))</f>
      </c>
    </row>
    <row r="599">
      <c r="A599" s="11"/>
      <c r="B599" s="7"/>
      <c r="C599" s="10"/>
      <c r="D599" s="9"/>
      <c r="E599" s="21">
        <f>IF($C599="","",IFERROR($D599/$C599,0))</f>
      </c>
    </row>
    <row r="600">
      <c r="A600" s="11"/>
      <c r="B600" s="7"/>
      <c r="C600" s="10"/>
      <c r="D600" s="9"/>
      <c r="E600" s="21">
        <f>IF($C600="","",IFERROR($D600/$C600,0))</f>
      </c>
    </row>
    <row r="601">
      <c r="A601" s="11"/>
      <c r="B601" s="7"/>
      <c r="C601" s="10"/>
      <c r="D601" s="9"/>
      <c r="E601" s="21">
        <f>IF($C601="","",IFERROR($D601/$C601,0))</f>
      </c>
    </row>
    <row r="602">
      <c r="A602" s="11"/>
      <c r="B602" s="7"/>
      <c r="C602" s="10"/>
      <c r="D602" s="9"/>
      <c r="E602" s="21">
        <f>IF($C602="","",IFERROR($D602/$C602,0))</f>
      </c>
    </row>
    <row r="603">
      <c r="A603" s="11"/>
      <c r="B603" s="7"/>
      <c r="C603" s="10"/>
      <c r="D603" s="9"/>
      <c r="E603" s="21">
        <f>IF($C603="","",IFERROR($D603/$C603,0))</f>
      </c>
    </row>
    <row r="604">
      <c r="A604" s="11"/>
      <c r="B604" s="7"/>
      <c r="C604" s="10"/>
      <c r="D604" s="9"/>
      <c r="E604" s="21">
        <f>IF($C604="","",IFERROR($D604/$C604,0))</f>
      </c>
    </row>
    <row r="605">
      <c r="A605" s="11"/>
      <c r="B605" s="7"/>
      <c r="C605" s="10"/>
      <c r="D605" s="9"/>
      <c r="E605" s="21">
        <f>IF($C605="","",IFERROR($D605/$C605,0))</f>
      </c>
    </row>
    <row r="606">
      <c r="A606" s="11"/>
      <c r="B606" s="7"/>
      <c r="C606" s="10"/>
      <c r="D606" s="9"/>
      <c r="E606" s="21">
        <f>IF($C606="","",IFERROR($D606/$C606,0))</f>
      </c>
    </row>
    <row r="607">
      <c r="A607" s="11"/>
      <c r="B607" s="7"/>
      <c r="C607" s="10"/>
      <c r="D607" s="9"/>
      <c r="E607" s="21">
        <f>IF($C607="","",IFERROR($D607/$C607,0))</f>
      </c>
    </row>
    <row r="608">
      <c r="A608" s="11"/>
      <c r="B608" s="7"/>
      <c r="C608" s="10"/>
      <c r="D608" s="9"/>
      <c r="E608" s="21">
        <f>IF($C608="","",IFERROR($D608/$C608,0))</f>
      </c>
    </row>
    <row r="609">
      <c r="A609" s="11"/>
      <c r="B609" s="7"/>
      <c r="C609" s="10"/>
      <c r="D609" s="9"/>
      <c r="E609" s="21">
        <f>IF($C609="","",IFERROR($D609/$C609,0))</f>
      </c>
    </row>
    <row r="610">
      <c r="A610" s="11"/>
      <c r="B610" s="7"/>
      <c r="C610" s="10"/>
      <c r="D610" s="9"/>
      <c r="E610" s="21">
        <f>IF($C610="","",IFERROR($D610/$C610,0))</f>
      </c>
    </row>
    <row r="611">
      <c r="A611" s="11"/>
      <c r="B611" s="7"/>
      <c r="C611" s="10"/>
      <c r="D611" s="9"/>
      <c r="E611" s="21">
        <f>IF($C611="","",IFERROR($D611/$C611,0))</f>
      </c>
    </row>
    <row r="612">
      <c r="A612" s="11"/>
      <c r="B612" s="7"/>
      <c r="C612" s="10"/>
      <c r="D612" s="9"/>
      <c r="E612" s="21">
        <f>IF($C612="","",IFERROR($D612/$C612,0))</f>
      </c>
    </row>
    <row r="613">
      <c r="A613" s="11"/>
      <c r="B613" s="7"/>
      <c r="C613" s="10"/>
      <c r="D613" s="9"/>
      <c r="E613" s="21">
        <f>IF($C613="","",IFERROR($D613/$C613,0))</f>
      </c>
    </row>
    <row r="614">
      <c r="A614" s="11"/>
      <c r="B614" s="7"/>
      <c r="C614" s="10"/>
      <c r="D614" s="9"/>
      <c r="E614" s="21">
        <f>IF($C614="","",IFERROR($D614/$C614,0))</f>
      </c>
    </row>
    <row r="615">
      <c r="A615" s="11"/>
      <c r="B615" s="7"/>
      <c r="C615" s="10"/>
      <c r="D615" s="9"/>
      <c r="E615" s="21">
        <f>IF($C615="","",IFERROR($D615/$C615,0))</f>
      </c>
    </row>
    <row r="616">
      <c r="A616" s="11"/>
      <c r="B616" s="7"/>
      <c r="C616" s="10"/>
      <c r="D616" s="9"/>
      <c r="E616" s="21">
        <f>IF($C616="","",IFERROR($D616/$C616,0))</f>
      </c>
    </row>
    <row r="617">
      <c r="A617" s="11"/>
      <c r="B617" s="7"/>
      <c r="C617" s="10"/>
      <c r="D617" s="9"/>
      <c r="E617" s="21">
        <f>IF($C617="","",IFERROR($D617/$C617,0))</f>
      </c>
    </row>
    <row r="618">
      <c r="A618" s="11"/>
      <c r="B618" s="7"/>
      <c r="C618" s="10"/>
      <c r="D618" s="9"/>
      <c r="E618" s="21">
        <f>IF($C618="","",IFERROR($D618/$C618,0))</f>
      </c>
    </row>
    <row r="619">
      <c r="A619" s="11"/>
      <c r="B619" s="7"/>
      <c r="C619" s="10"/>
      <c r="D619" s="9"/>
      <c r="E619" s="21">
        <f>IF($C619="","",IFERROR($D619/$C619,0))</f>
      </c>
    </row>
    <row r="620">
      <c r="A620" s="11"/>
      <c r="B620" s="7"/>
      <c r="C620" s="10"/>
      <c r="D620" s="9"/>
      <c r="E620" s="21">
        <f>IF($C620="","",IFERROR($D620/$C620,0))</f>
      </c>
    </row>
    <row r="621">
      <c r="A621" s="11"/>
      <c r="B621" s="7"/>
      <c r="C621" s="10"/>
      <c r="D621" s="9"/>
      <c r="E621" s="21">
        <f>IF($C621="","",IFERROR($D621/$C621,0))</f>
      </c>
    </row>
    <row r="622">
      <c r="A622" s="11"/>
      <c r="B622" s="7"/>
      <c r="C622" s="10"/>
      <c r="D622" s="9"/>
      <c r="E622" s="21">
        <f>IF($C622="","",IFERROR($D622/$C622,0))</f>
      </c>
    </row>
    <row r="623">
      <c r="A623" s="11"/>
      <c r="B623" s="7"/>
      <c r="C623" s="10"/>
      <c r="D623" s="9"/>
      <c r="E623" s="21">
        <f>IF($C623="","",IFERROR($D623/$C623,0))</f>
      </c>
    </row>
    <row r="624">
      <c r="A624" s="11"/>
      <c r="B624" s="7"/>
      <c r="C624" s="10"/>
      <c r="D624" s="9"/>
      <c r="E624" s="21">
        <f>IF($C624="","",IFERROR($D624/$C624,0))</f>
      </c>
    </row>
    <row r="625">
      <c r="A625" s="11"/>
      <c r="B625" s="7"/>
      <c r="C625" s="10"/>
      <c r="D625" s="9"/>
      <c r="E625" s="21">
        <f>IF($C625="","",IFERROR($D625/$C625,0))</f>
      </c>
    </row>
    <row r="626">
      <c r="A626" s="11"/>
      <c r="B626" s="7"/>
      <c r="C626" s="10"/>
      <c r="D626" s="9"/>
      <c r="E626" s="21">
        <f>IF($C626="","",IFERROR($D626/$C626,0))</f>
      </c>
    </row>
    <row r="627">
      <c r="A627" s="11"/>
      <c r="B627" s="7"/>
      <c r="C627" s="10"/>
      <c r="D627" s="9"/>
      <c r="E627" s="21">
        <f>IF($C627="","",IFERROR($D627/$C627,0))</f>
      </c>
    </row>
    <row r="628">
      <c r="A628" s="11"/>
      <c r="B628" s="7"/>
      <c r="C628" s="10"/>
      <c r="D628" s="9"/>
      <c r="E628" s="21">
        <f>IF($C628="","",IFERROR($D628/$C628,0))</f>
      </c>
    </row>
    <row r="629">
      <c r="A629" s="11"/>
      <c r="B629" s="7"/>
      <c r="C629" s="10"/>
      <c r="D629" s="9"/>
      <c r="E629" s="21">
        <f>IF($C629="","",IFERROR($D629/$C629,0))</f>
      </c>
    </row>
    <row r="630">
      <c r="A630" s="11"/>
      <c r="B630" s="7"/>
      <c r="C630" s="10"/>
      <c r="D630" s="9"/>
      <c r="E630" s="21">
        <f>IF($C630="","",IFERROR($D630/$C630,0))</f>
      </c>
    </row>
    <row r="631">
      <c r="A631" s="11"/>
      <c r="B631" s="7"/>
      <c r="C631" s="10"/>
      <c r="D631" s="9"/>
      <c r="E631" s="21">
        <f>IF($C631="","",IFERROR($D631/$C631,0))</f>
      </c>
    </row>
    <row r="632">
      <c r="A632" s="11"/>
      <c r="B632" s="7"/>
      <c r="C632" s="10"/>
      <c r="D632" s="9"/>
      <c r="E632" s="21">
        <f>IF($C632="","",IFERROR($D632/$C632,0))</f>
      </c>
    </row>
    <row r="633">
      <c r="A633" s="11"/>
      <c r="B633" s="7"/>
      <c r="C633" s="10"/>
      <c r="D633" s="9"/>
      <c r="E633" s="21">
        <f>IF($C633="","",IFERROR($D633/$C633,0))</f>
      </c>
    </row>
    <row r="634">
      <c r="A634" s="11"/>
      <c r="B634" s="7"/>
      <c r="C634" s="10"/>
      <c r="D634" s="9"/>
      <c r="E634" s="21">
        <f>IF($C634="","",IFERROR($D634/$C634,0))</f>
      </c>
    </row>
    <row r="635">
      <c r="A635" s="11"/>
      <c r="B635" s="7"/>
      <c r="C635" s="10"/>
      <c r="D635" s="9"/>
      <c r="E635" s="21">
        <f>IF($C635="","",IFERROR($D635/$C635,0))</f>
      </c>
    </row>
    <row r="636">
      <c r="A636" s="11"/>
      <c r="B636" s="7"/>
      <c r="C636" s="10"/>
      <c r="D636" s="9"/>
      <c r="E636" s="21">
        <f>IF($C636="","",IFERROR($D636/$C636,0))</f>
      </c>
    </row>
    <row r="637">
      <c r="A637" s="11"/>
      <c r="B637" s="7"/>
      <c r="C637" s="10"/>
      <c r="D637" s="9"/>
      <c r="E637" s="21">
        <f>IF($C637="","",IFERROR($D637/$C637,0))</f>
      </c>
    </row>
    <row r="638">
      <c r="A638" s="11"/>
      <c r="B638" s="7"/>
      <c r="C638" s="10"/>
      <c r="D638" s="9"/>
      <c r="E638" s="21">
        <f>IF($C638="","",IFERROR($D638/$C638,0))</f>
      </c>
    </row>
    <row r="639">
      <c r="A639" s="11"/>
      <c r="B639" s="7"/>
      <c r="C639" s="10"/>
      <c r="D639" s="9"/>
      <c r="E639" s="21">
        <f>IF($C639="","",IFERROR($D639/$C639,0))</f>
      </c>
    </row>
    <row r="640">
      <c r="A640" s="11"/>
      <c r="B640" s="7"/>
      <c r="C640" s="10"/>
      <c r="D640" s="9"/>
      <c r="E640" s="21">
        <f>IF($C640="","",IFERROR($D640/$C640,0))</f>
      </c>
    </row>
    <row r="641">
      <c r="A641" s="11"/>
      <c r="B641" s="7"/>
      <c r="C641" s="10"/>
      <c r="D641" s="9"/>
      <c r="E641" s="21">
        <f>IF($C641="","",IFERROR($D641/$C641,0))</f>
      </c>
    </row>
    <row r="642">
      <c r="A642" s="11"/>
      <c r="B642" s="7"/>
      <c r="C642" s="10"/>
      <c r="D642" s="9"/>
      <c r="E642" s="21">
        <f>IF($C642="","",IFERROR($D642/$C642,0))</f>
      </c>
    </row>
    <row r="643">
      <c r="A643" s="11"/>
      <c r="B643" s="7"/>
      <c r="C643" s="10"/>
      <c r="D643" s="9"/>
      <c r="E643" s="21">
        <f>IF($C643="","",IFERROR($D643/$C643,0))</f>
      </c>
    </row>
    <row r="644">
      <c r="A644" s="11"/>
      <c r="B644" s="7"/>
      <c r="C644" s="10"/>
      <c r="D644" s="9"/>
      <c r="E644" s="21">
        <f>IF($C644="","",IFERROR($D644/$C644,0))</f>
      </c>
    </row>
    <row r="645">
      <c r="A645" s="11"/>
      <c r="B645" s="7"/>
      <c r="C645" s="10"/>
      <c r="D645" s="9"/>
      <c r="E645" s="21">
        <f>IF($C645="","",IFERROR($D645/$C645,0))</f>
      </c>
    </row>
    <row r="646">
      <c r="A646" s="11"/>
      <c r="B646" s="7"/>
      <c r="C646" s="10"/>
      <c r="D646" s="9"/>
      <c r="E646" s="21">
        <f>IF($C646="","",IFERROR($D646/$C646,0))</f>
      </c>
    </row>
    <row r="647">
      <c r="A647" s="11"/>
      <c r="B647" s="7"/>
      <c r="C647" s="10"/>
      <c r="D647" s="9"/>
      <c r="E647" s="21">
        <f>IF($C647="","",IFERROR($D647/$C647,0))</f>
      </c>
    </row>
    <row r="648">
      <c r="A648" s="11"/>
      <c r="B648" s="7"/>
      <c r="C648" s="10"/>
      <c r="D648" s="9"/>
      <c r="E648" s="21">
        <f>IF($C648="","",IFERROR($D648/$C648,0))</f>
      </c>
    </row>
    <row r="649">
      <c r="A649" s="11"/>
      <c r="B649" s="7"/>
      <c r="C649" s="10"/>
      <c r="D649" s="9"/>
      <c r="E649" s="21">
        <f>IF($C649="","",IFERROR($D649/$C649,0))</f>
      </c>
    </row>
    <row r="650">
      <c r="A650" s="11"/>
      <c r="B650" s="7"/>
      <c r="C650" s="10"/>
      <c r="D650" s="9"/>
      <c r="E650" s="21">
        <f>IF($C650="","",IFERROR($D650/$C650,0))</f>
      </c>
    </row>
    <row r="651">
      <c r="A651" s="11"/>
      <c r="B651" s="7"/>
      <c r="C651" s="10"/>
      <c r="D651" s="9"/>
      <c r="E651" s="21">
        <f>IF($C651="","",IFERROR($D651/$C651,0))</f>
      </c>
    </row>
    <row r="652">
      <c r="A652" s="11"/>
      <c r="B652" s="7"/>
      <c r="C652" s="10"/>
      <c r="D652" s="9"/>
      <c r="E652" s="21">
        <f>IF($C652="","",IFERROR($D652/$C652,0))</f>
      </c>
    </row>
    <row r="653">
      <c r="A653" s="11"/>
      <c r="B653" s="7"/>
      <c r="C653" s="10"/>
      <c r="D653" s="9"/>
      <c r="E653" s="21">
        <f>IF($C653="","",IFERROR($D653/$C653,0))</f>
      </c>
    </row>
    <row r="654">
      <c r="A654" s="11"/>
      <c r="B654" s="7"/>
      <c r="C654" s="10"/>
      <c r="D654" s="9"/>
      <c r="E654" s="21">
        <f>IF($C654="","",IFERROR($D654/$C654,0))</f>
      </c>
    </row>
    <row r="655">
      <c r="A655" s="11"/>
      <c r="B655" s="7"/>
      <c r="C655" s="10"/>
      <c r="D655" s="9"/>
      <c r="E655" s="21">
        <f>IF($C655="","",IFERROR($D655/$C655,0))</f>
      </c>
    </row>
    <row r="656">
      <c r="A656" s="11"/>
      <c r="B656" s="7"/>
      <c r="C656" s="10"/>
      <c r="D656" s="9"/>
      <c r="E656" s="21">
        <f>IF($C656="","",IFERROR($D656/$C656,0))</f>
      </c>
    </row>
    <row r="657">
      <c r="A657" s="11"/>
      <c r="B657" s="7"/>
      <c r="C657" s="10"/>
      <c r="D657" s="9"/>
      <c r="E657" s="21">
        <f>IF($C657="","",IFERROR($D657/$C657,0))</f>
      </c>
    </row>
    <row r="658">
      <c r="A658" s="11"/>
      <c r="B658" s="7"/>
      <c r="C658" s="10"/>
      <c r="D658" s="9"/>
      <c r="E658" s="21">
        <f>IF($C658="","",IFERROR($D658/$C658,0))</f>
      </c>
    </row>
    <row r="659">
      <c r="A659" s="11"/>
      <c r="B659" s="7"/>
      <c r="C659" s="10"/>
      <c r="D659" s="9"/>
      <c r="E659" s="21">
        <f>IF($C659="","",IFERROR($D659/$C659,0))</f>
      </c>
    </row>
    <row r="660">
      <c r="A660" s="11"/>
      <c r="B660" s="7"/>
      <c r="C660" s="10"/>
      <c r="D660" s="9"/>
      <c r="E660" s="21">
        <f>IF($C660="","",IFERROR($D660/$C660,0))</f>
      </c>
    </row>
    <row r="661">
      <c r="A661" s="11"/>
      <c r="B661" s="7"/>
      <c r="C661" s="10"/>
      <c r="D661" s="9"/>
      <c r="E661" s="21">
        <f>IF($C661="","",IFERROR($D661/$C661,0))</f>
      </c>
    </row>
    <row r="662">
      <c r="A662" s="11"/>
      <c r="B662" s="7"/>
      <c r="C662" s="10"/>
      <c r="D662" s="9"/>
      <c r="E662" s="21">
        <f>IF($C662="","",IFERROR($D662/$C662,0))</f>
      </c>
    </row>
    <row r="663">
      <c r="A663" s="11"/>
      <c r="B663" s="7"/>
      <c r="C663" s="10"/>
      <c r="D663" s="9"/>
      <c r="E663" s="21">
        <f>IF($C663="","",IFERROR($D663/$C663,0))</f>
      </c>
    </row>
    <row r="664">
      <c r="A664" s="11"/>
      <c r="B664" s="7"/>
      <c r="C664" s="10"/>
      <c r="D664" s="9"/>
      <c r="E664" s="21">
        <f>IF($C664="","",IFERROR($D664/$C664,0))</f>
      </c>
    </row>
    <row r="665">
      <c r="A665" s="11"/>
      <c r="B665" s="7"/>
      <c r="C665" s="10"/>
      <c r="D665" s="9"/>
      <c r="E665" s="21">
        <f>IF($C665="","",IFERROR($D665/$C665,0))</f>
      </c>
    </row>
    <row r="666">
      <c r="A666" s="11"/>
      <c r="B666" s="7"/>
      <c r="C666" s="10"/>
      <c r="D666" s="9"/>
      <c r="E666" s="21">
        <f>IF($C666="","",IFERROR($D666/$C666,0))</f>
      </c>
    </row>
    <row r="667">
      <c r="A667" s="11"/>
      <c r="B667" s="7"/>
      <c r="C667" s="10"/>
      <c r="D667" s="9"/>
      <c r="E667" s="21">
        <f>IF($C667="","",IFERROR($D667/$C667,0))</f>
      </c>
    </row>
    <row r="668">
      <c r="A668" s="11"/>
      <c r="B668" s="7"/>
      <c r="C668" s="10"/>
      <c r="D668" s="9"/>
      <c r="E668" s="21">
        <f>IF($C668="","",IFERROR($D668/$C668,0))</f>
      </c>
    </row>
    <row r="669">
      <c r="A669" s="11"/>
      <c r="B669" s="7"/>
      <c r="C669" s="10"/>
      <c r="D669" s="9"/>
      <c r="E669" s="21">
        <f>IF($C669="","",IFERROR($D669/$C669,0))</f>
      </c>
    </row>
    <row r="670">
      <c r="A670" s="11"/>
      <c r="B670" s="7"/>
      <c r="C670" s="10"/>
      <c r="D670" s="9"/>
      <c r="E670" s="21">
        <f>IF($C670="","",IFERROR($D670/$C670,0))</f>
      </c>
    </row>
    <row r="671">
      <c r="A671" s="11"/>
      <c r="B671" s="7"/>
      <c r="C671" s="10"/>
      <c r="D671" s="9"/>
      <c r="E671" s="21">
        <f>IF($C671="","",IFERROR($D671/$C671,0))</f>
      </c>
    </row>
    <row r="672">
      <c r="A672" s="11"/>
      <c r="B672" s="7"/>
      <c r="C672" s="10"/>
      <c r="D672" s="9"/>
      <c r="E672" s="21">
        <f>IF($C672="","",IFERROR($D672/$C672,0))</f>
      </c>
    </row>
    <row r="673">
      <c r="A673" s="11"/>
      <c r="B673" s="7"/>
      <c r="C673" s="10"/>
      <c r="D673" s="9"/>
      <c r="E673" s="21">
        <f>IF($C673="","",IFERROR($D673/$C673,0))</f>
      </c>
    </row>
    <row r="674">
      <c r="A674" s="11"/>
      <c r="B674" s="7"/>
      <c r="C674" s="10"/>
      <c r="D674" s="9"/>
      <c r="E674" s="21">
        <f>IF($C674="","",IFERROR($D674/$C674,0))</f>
      </c>
    </row>
    <row r="675">
      <c r="A675" s="11"/>
      <c r="B675" s="7"/>
      <c r="C675" s="10"/>
      <c r="D675" s="9"/>
      <c r="E675" s="21">
        <f>IF($C675="","",IFERROR($D675/$C675,0))</f>
      </c>
    </row>
    <row r="676">
      <c r="A676" s="11"/>
      <c r="B676" s="7"/>
      <c r="C676" s="10"/>
      <c r="D676" s="9"/>
      <c r="E676" s="21">
        <f>IF($C676="","",IFERROR($D676/$C676,0))</f>
      </c>
    </row>
    <row r="677">
      <c r="A677" s="11"/>
      <c r="B677" s="7"/>
      <c r="C677" s="10"/>
      <c r="D677" s="9"/>
      <c r="E677" s="21">
        <f>IF($C677="","",IFERROR($D677/$C677,0))</f>
      </c>
    </row>
    <row r="678">
      <c r="A678" s="11"/>
      <c r="B678" s="7"/>
      <c r="C678" s="10"/>
      <c r="D678" s="9"/>
      <c r="E678" s="21">
        <f>IF($C678="","",IFERROR($D678/$C678,0))</f>
      </c>
    </row>
    <row r="679">
      <c r="A679" s="11"/>
      <c r="B679" s="7"/>
      <c r="C679" s="10"/>
      <c r="D679" s="9"/>
      <c r="E679" s="21">
        <f>IF($C679="","",IFERROR($D679/$C679,0))</f>
      </c>
    </row>
    <row r="680">
      <c r="A680" s="11"/>
      <c r="B680" s="7"/>
      <c r="C680" s="10"/>
      <c r="D680" s="9"/>
      <c r="E680" s="21">
        <f>IF($C680="","",IFERROR($D680/$C680,0))</f>
      </c>
    </row>
    <row r="681">
      <c r="A681" s="11"/>
      <c r="B681" s="7"/>
      <c r="C681" s="10"/>
      <c r="D681" s="9"/>
      <c r="E681" s="21">
        <f>IF($C681="","",IFERROR($D681/$C681,0))</f>
      </c>
    </row>
    <row r="682">
      <c r="A682" s="11"/>
      <c r="B682" s="7"/>
      <c r="C682" s="10"/>
      <c r="D682" s="9"/>
      <c r="E682" s="21">
        <f>IF($C682="","",IFERROR($D682/$C682,0))</f>
      </c>
    </row>
    <row r="683">
      <c r="A683" s="11"/>
      <c r="B683" s="7"/>
      <c r="C683" s="10"/>
      <c r="D683" s="9"/>
      <c r="E683" s="21">
        <f>IF($C683="","",IFERROR($D683/$C683,0))</f>
      </c>
    </row>
    <row r="684">
      <c r="A684" s="11"/>
      <c r="B684" s="7"/>
      <c r="C684" s="10"/>
      <c r="D684" s="9"/>
      <c r="E684" s="21">
        <f>IF($C684="","",IFERROR($D684/$C684,0))</f>
      </c>
    </row>
    <row r="685">
      <c r="A685" s="11"/>
      <c r="B685" s="7"/>
      <c r="C685" s="10"/>
      <c r="D685" s="9"/>
      <c r="E685" s="21">
        <f>IF($C685="","",IFERROR($D685/$C685,0))</f>
      </c>
    </row>
    <row r="686">
      <c r="A686" s="11"/>
      <c r="B686" s="7"/>
      <c r="C686" s="10"/>
      <c r="D686" s="9"/>
      <c r="E686" s="21">
        <f>IF($C686="","",IFERROR($D686/$C686,0))</f>
      </c>
    </row>
    <row r="687">
      <c r="A687" s="11"/>
      <c r="B687" s="7"/>
      <c r="C687" s="10"/>
      <c r="D687" s="9"/>
      <c r="E687" s="21">
        <f>IF($C687="","",IFERROR($D687/$C687,0))</f>
      </c>
    </row>
    <row r="688">
      <c r="A688" s="11"/>
      <c r="B688" s="7"/>
      <c r="C688" s="10"/>
      <c r="D688" s="9"/>
      <c r="E688" s="21">
        <f>IF($C688="","",IFERROR($D688/$C688,0))</f>
      </c>
    </row>
    <row r="689">
      <c r="A689" s="11"/>
      <c r="B689" s="7"/>
      <c r="C689" s="10"/>
      <c r="D689" s="9"/>
      <c r="E689" s="21">
        <f>IF($C689="","",IFERROR($D689/$C689,0))</f>
      </c>
    </row>
    <row r="690">
      <c r="A690" s="11"/>
      <c r="B690" s="7"/>
      <c r="C690" s="10"/>
      <c r="D690" s="9"/>
      <c r="E690" s="21">
        <f>IF($C690="","",IFERROR($D690/$C690,0))</f>
      </c>
    </row>
    <row r="691">
      <c r="A691" s="11"/>
      <c r="B691" s="7"/>
      <c r="C691" s="10"/>
      <c r="D691" s="9"/>
      <c r="E691" s="21">
        <f>IF($C691="","",IFERROR($D691/$C691,0))</f>
      </c>
    </row>
    <row r="692">
      <c r="A692" s="11"/>
      <c r="B692" s="7"/>
      <c r="C692" s="10"/>
      <c r="D692" s="9"/>
      <c r="E692" s="21">
        <f>IF($C692="","",IFERROR($D692/$C692,0))</f>
      </c>
    </row>
    <row r="693">
      <c r="A693" s="11"/>
      <c r="B693" s="7"/>
      <c r="C693" s="10"/>
      <c r="D693" s="9"/>
      <c r="E693" s="21">
        <f>IF($C693="","",IFERROR($D693/$C693,0))</f>
      </c>
    </row>
    <row r="694">
      <c r="A694" s="11"/>
      <c r="B694" s="7"/>
      <c r="C694" s="10"/>
      <c r="D694" s="9"/>
      <c r="E694" s="21">
        <f>IF($C694="","",IFERROR($D694/$C694,0))</f>
      </c>
    </row>
    <row r="695">
      <c r="A695" s="11"/>
      <c r="B695" s="7"/>
      <c r="C695" s="10"/>
      <c r="D695" s="9"/>
      <c r="E695" s="21">
        <f>IF($C695="","",IFERROR($D695/$C695,0))</f>
      </c>
    </row>
    <row r="696">
      <c r="A696" s="11"/>
      <c r="B696" s="7"/>
      <c r="C696" s="10"/>
      <c r="D696" s="9"/>
      <c r="E696" s="21">
        <f>IF($C696="","",IFERROR($D696/$C696,0))</f>
      </c>
    </row>
    <row r="697">
      <c r="A697" s="11"/>
      <c r="B697" s="7"/>
      <c r="C697" s="10"/>
      <c r="D697" s="9"/>
      <c r="E697" s="21">
        <f>IF($C697="","",IFERROR($D697/$C697,0))</f>
      </c>
    </row>
    <row r="698">
      <c r="A698" s="11"/>
      <c r="B698" s="7"/>
      <c r="C698" s="10"/>
      <c r="D698" s="9"/>
      <c r="E698" s="21">
        <f>IF($C698="","",IFERROR($D698/$C698,0))</f>
      </c>
    </row>
    <row r="699">
      <c r="A699" s="11"/>
      <c r="B699" s="7"/>
      <c r="C699" s="10"/>
      <c r="D699" s="9"/>
      <c r="E699" s="21">
        <f>IF($C699="","",IFERROR($D699/$C699,0))</f>
      </c>
    </row>
    <row r="700">
      <c r="A700" s="11"/>
      <c r="B700" s="7"/>
      <c r="C700" s="10"/>
      <c r="D700" s="9"/>
      <c r="E700" s="21">
        <f>IF($C700="","",IFERROR($D700/$C700,0))</f>
      </c>
    </row>
    <row r="701">
      <c r="A701" s="11"/>
      <c r="B701" s="7"/>
      <c r="C701" s="10"/>
      <c r="D701" s="9"/>
      <c r="E701" s="21">
        <f>IF($C701="","",IFERROR($D701/$C701,0))</f>
      </c>
    </row>
    <row r="702">
      <c r="A702" s="11"/>
      <c r="B702" s="7"/>
      <c r="C702" s="10"/>
      <c r="D702" s="9"/>
      <c r="E702" s="21">
        <f>IF($C702="","",IFERROR($D702/$C702,0))</f>
      </c>
    </row>
    <row r="703">
      <c r="A703" s="11"/>
      <c r="B703" s="7"/>
      <c r="C703" s="10"/>
      <c r="D703" s="9"/>
      <c r="E703" s="21">
        <f>IF($C703="","",IFERROR($D703/$C703,0))</f>
      </c>
    </row>
    <row r="704">
      <c r="A704" s="11"/>
      <c r="B704" s="7"/>
      <c r="C704" s="10"/>
      <c r="D704" s="9"/>
      <c r="E704" s="21">
        <f>IF($C704="","",IFERROR($D704/$C704,0))</f>
      </c>
    </row>
    <row r="705">
      <c r="A705" s="11"/>
      <c r="B705" s="7"/>
      <c r="C705" s="10"/>
      <c r="D705" s="9"/>
      <c r="E705" s="21">
        <f>IF($C705="","",IFERROR($D705/$C705,0))</f>
      </c>
    </row>
    <row r="706">
      <c r="A706" s="11"/>
      <c r="B706" s="7"/>
      <c r="C706" s="10"/>
      <c r="D706" s="9"/>
      <c r="E706" s="21">
        <f>IF($C706="","",IFERROR($D706/$C706,0))</f>
      </c>
    </row>
    <row r="707">
      <c r="A707" s="11"/>
      <c r="B707" s="7"/>
      <c r="C707" s="10"/>
      <c r="D707" s="9"/>
      <c r="E707" s="21">
        <f>IF($C707="","",IFERROR($D707/$C707,0))</f>
      </c>
    </row>
    <row r="708">
      <c r="A708" s="11"/>
      <c r="B708" s="7"/>
      <c r="C708" s="10"/>
      <c r="D708" s="9"/>
      <c r="E708" s="21">
        <f>IF($C708="","",IFERROR($D708/$C708,0))</f>
      </c>
    </row>
    <row r="709">
      <c r="A709" s="11"/>
      <c r="B709" s="7"/>
      <c r="C709" s="10"/>
      <c r="D709" s="9"/>
      <c r="E709" s="21">
        <f>IF($C709="","",IFERROR($D709/$C709,0))</f>
      </c>
    </row>
    <row r="710">
      <c r="A710" s="11"/>
      <c r="B710" s="7"/>
      <c r="C710" s="10"/>
      <c r="D710" s="9"/>
      <c r="E710" s="21">
        <f>IF($C710="","",IFERROR($D710/$C710,0))</f>
      </c>
    </row>
    <row r="711">
      <c r="A711" s="11"/>
      <c r="B711" s="7"/>
      <c r="C711" s="10"/>
      <c r="D711" s="9"/>
      <c r="E711" s="21">
        <f>IF($C711="","",IFERROR($D711/$C711,0))</f>
      </c>
    </row>
    <row r="712">
      <c r="A712" s="11"/>
      <c r="B712" s="7"/>
      <c r="C712" s="10"/>
      <c r="D712" s="9"/>
      <c r="E712" s="21">
        <f>IF($C712="","",IFERROR($D712/$C712,0))</f>
      </c>
    </row>
    <row r="713">
      <c r="A713" s="11"/>
      <c r="B713" s="7"/>
      <c r="C713" s="10"/>
      <c r="D713" s="9"/>
      <c r="E713" s="21">
        <f>IF($C713="","",IFERROR($D713/$C713,0))</f>
      </c>
    </row>
    <row r="714">
      <c r="A714" s="11"/>
      <c r="B714" s="7"/>
      <c r="C714" s="10"/>
      <c r="D714" s="9"/>
      <c r="E714" s="21">
        <f>IF($C714="","",IFERROR($D714/$C714,0))</f>
      </c>
    </row>
    <row r="715">
      <c r="A715" s="11"/>
      <c r="B715" s="7"/>
      <c r="C715" s="10"/>
      <c r="D715" s="9"/>
      <c r="E715" s="21">
        <f>IF($C715="","",IFERROR($D715/$C715,0))</f>
      </c>
    </row>
    <row r="716">
      <c r="A716" s="11"/>
      <c r="B716" s="7"/>
      <c r="C716" s="10"/>
      <c r="D716" s="9"/>
      <c r="E716" s="21">
        <f>IF($C716="","",IFERROR($D716/$C716,0))</f>
      </c>
    </row>
    <row r="717">
      <c r="A717" s="11"/>
      <c r="B717" s="7"/>
      <c r="C717" s="10"/>
      <c r="D717" s="9"/>
      <c r="E717" s="21">
        <f>IF($C717="","",IFERROR($D717/$C717,0))</f>
      </c>
    </row>
    <row r="718">
      <c r="A718" s="11"/>
      <c r="B718" s="7"/>
      <c r="C718" s="10"/>
      <c r="D718" s="9"/>
      <c r="E718" s="21">
        <f>IF($C718="","",IFERROR($D718/$C718,0))</f>
      </c>
    </row>
    <row r="719">
      <c r="A719" s="11"/>
      <c r="B719" s="7"/>
      <c r="C719" s="10"/>
      <c r="D719" s="9"/>
      <c r="E719" s="21">
        <f>IF($C719="","",IFERROR($D719/$C719,0))</f>
      </c>
    </row>
    <row r="720">
      <c r="A720" s="11"/>
      <c r="B720" s="7"/>
      <c r="C720" s="10"/>
      <c r="D720" s="9"/>
      <c r="E720" s="21">
        <f>IF($C720="","",IFERROR($D720/$C720,0))</f>
      </c>
    </row>
    <row r="721">
      <c r="A721" s="11"/>
      <c r="B721" s="7"/>
      <c r="C721" s="10"/>
      <c r="D721" s="9"/>
      <c r="E721" s="21">
        <f>IF($C721="","",IFERROR($D721/$C721,0))</f>
      </c>
    </row>
    <row r="722">
      <c r="A722" s="11"/>
      <c r="B722" s="7"/>
      <c r="C722" s="10"/>
      <c r="D722" s="9"/>
      <c r="E722" s="21">
        <f>IF($C722="","",IFERROR($D722/$C722,0))</f>
      </c>
    </row>
    <row r="723">
      <c r="A723" s="11"/>
      <c r="B723" s="7"/>
      <c r="C723" s="10"/>
      <c r="D723" s="9"/>
      <c r="E723" s="21">
        <f>IF($C723="","",IFERROR($D723/$C723,0))</f>
      </c>
    </row>
    <row r="724">
      <c r="A724" s="11"/>
      <c r="B724" s="7"/>
      <c r="C724" s="10"/>
      <c r="D724" s="9"/>
      <c r="E724" s="21">
        <f>IF($C724="","",IFERROR($D724/$C724,0))</f>
      </c>
    </row>
    <row r="725">
      <c r="A725" s="11"/>
      <c r="B725" s="7"/>
      <c r="C725" s="10"/>
      <c r="D725" s="9"/>
      <c r="E725" s="21">
        <f>IF($C725="","",IFERROR($D725/$C725,0))</f>
      </c>
    </row>
    <row r="726">
      <c r="A726" s="11"/>
      <c r="B726" s="7"/>
      <c r="C726" s="10"/>
      <c r="D726" s="9"/>
      <c r="E726" s="21">
        <f>IF($C726="","",IFERROR($D726/$C726,0))</f>
      </c>
    </row>
    <row r="727">
      <c r="A727" s="11"/>
      <c r="B727" s="7"/>
      <c r="C727" s="10"/>
      <c r="D727" s="9"/>
      <c r="E727" s="21">
        <f>IF($C727="","",IFERROR($D727/$C727,0))</f>
      </c>
    </row>
    <row r="728">
      <c r="A728" s="11"/>
      <c r="B728" s="7"/>
      <c r="C728" s="10"/>
      <c r="D728" s="9"/>
      <c r="E728" s="21">
        <f>IF($C728="","",IFERROR($D728/$C728,0))</f>
      </c>
    </row>
    <row r="729">
      <c r="A729" s="11"/>
      <c r="B729" s="7"/>
      <c r="C729" s="10"/>
      <c r="D729" s="9"/>
      <c r="E729" s="21">
        <f>IF($C729="","",IFERROR($D729/$C729,0))</f>
      </c>
    </row>
    <row r="730">
      <c r="A730" s="11"/>
      <c r="B730" s="7"/>
      <c r="C730" s="10"/>
      <c r="D730" s="9"/>
      <c r="E730" s="21">
        <f>IF($C730="","",IFERROR($D730/$C730,0))</f>
      </c>
    </row>
    <row r="731">
      <c r="A731" s="11"/>
      <c r="B731" s="7"/>
      <c r="C731" s="10"/>
      <c r="D731" s="9"/>
      <c r="E731" s="21">
        <f>IF($C731="","",IFERROR($D731/$C731,0))</f>
      </c>
    </row>
    <row r="732">
      <c r="A732" s="11"/>
      <c r="B732" s="7"/>
      <c r="C732" s="10"/>
      <c r="D732" s="9"/>
      <c r="E732" s="21">
        <f>IF($C732="","",IFERROR($D732/$C732,0))</f>
      </c>
    </row>
    <row r="733">
      <c r="A733" s="11"/>
      <c r="B733" s="7"/>
      <c r="C733" s="10"/>
      <c r="D733" s="9"/>
      <c r="E733" s="21">
        <f>IF($C733="","",IFERROR($D733/$C733,0))</f>
      </c>
    </row>
    <row r="734">
      <c r="A734" s="11"/>
      <c r="B734" s="7"/>
      <c r="C734" s="10"/>
      <c r="D734" s="9"/>
      <c r="E734" s="21">
        <f>IF($C734="","",IFERROR($D734/$C734,0))</f>
      </c>
    </row>
    <row r="735">
      <c r="A735" s="11"/>
      <c r="B735" s="7"/>
      <c r="C735" s="10"/>
      <c r="D735" s="9"/>
      <c r="E735" s="21">
        <f>IF($C735="","",IFERROR($D735/$C735,0))</f>
      </c>
    </row>
    <row r="736">
      <c r="A736" s="11"/>
      <c r="B736" s="7"/>
      <c r="C736" s="10"/>
      <c r="D736" s="9"/>
      <c r="E736" s="21">
        <f>IF($C736="","",IFERROR($D736/$C736,0))</f>
      </c>
    </row>
    <row r="737">
      <c r="A737" s="11"/>
      <c r="B737" s="7"/>
      <c r="C737" s="10"/>
      <c r="D737" s="9"/>
      <c r="E737" s="21">
        <f>IF($C737="","",IFERROR($D737/$C737,0))</f>
      </c>
    </row>
    <row r="738">
      <c r="A738" s="11"/>
      <c r="B738" s="7"/>
      <c r="C738" s="10"/>
      <c r="D738" s="9"/>
      <c r="E738" s="21">
        <f>IF($C738="","",IFERROR($D738/$C738,0))</f>
      </c>
    </row>
    <row r="739">
      <c r="A739" s="11"/>
      <c r="B739" s="7"/>
      <c r="C739" s="10"/>
      <c r="D739" s="9"/>
      <c r="E739" s="21">
        <f>IF($C739="","",IFERROR($D739/$C739,0))</f>
      </c>
    </row>
    <row r="740">
      <c r="A740" s="11"/>
      <c r="B740" s="7"/>
      <c r="C740" s="10"/>
      <c r="D740" s="9"/>
      <c r="E740" s="21">
        <f>IF($C740="","",IFERROR($D740/$C740,0))</f>
      </c>
    </row>
    <row r="741">
      <c r="A741" s="11"/>
      <c r="B741" s="7"/>
      <c r="C741" s="10"/>
      <c r="D741" s="9"/>
      <c r="E741" s="21">
        <f>IF($C741="","",IFERROR($D741/$C741,0))</f>
      </c>
    </row>
    <row r="742">
      <c r="A742" s="11"/>
      <c r="B742" s="7"/>
      <c r="C742" s="10"/>
      <c r="D742" s="9"/>
      <c r="E742" s="21">
        <f>IF($C742="","",IFERROR($D742/$C742,0))</f>
      </c>
    </row>
    <row r="743">
      <c r="A743" s="11"/>
      <c r="B743" s="7"/>
      <c r="C743" s="10"/>
      <c r="D743" s="9"/>
      <c r="E743" s="21">
        <f>IF($C743="","",IFERROR($D743/$C743,0))</f>
      </c>
    </row>
    <row r="744">
      <c r="A744" s="11"/>
      <c r="B744" s="7"/>
      <c r="C744" s="10"/>
      <c r="D744" s="9"/>
      <c r="E744" s="21">
        <f>IF($C744="","",IFERROR($D744/$C744,0))</f>
      </c>
    </row>
    <row r="745">
      <c r="A745" s="11"/>
      <c r="B745" s="7"/>
      <c r="C745" s="10"/>
      <c r="D745" s="9"/>
      <c r="E745" s="21">
        <f>IF($C745="","",IFERROR($D745/$C745,0))</f>
      </c>
    </row>
    <row r="746">
      <c r="A746" s="11"/>
      <c r="B746" s="7"/>
      <c r="C746" s="10"/>
      <c r="D746" s="9"/>
      <c r="E746" s="21">
        <f>IF($C746="","",IFERROR($D746/$C746,0))</f>
      </c>
    </row>
    <row r="747">
      <c r="A747" s="11"/>
      <c r="B747" s="7"/>
      <c r="C747" s="10"/>
      <c r="D747" s="9"/>
      <c r="E747" s="21">
        <f>IF($C747="","",IFERROR($D747/$C747,0))</f>
      </c>
    </row>
    <row r="748">
      <c r="A748" s="11"/>
      <c r="B748" s="7"/>
      <c r="C748" s="10"/>
      <c r="D748" s="9"/>
      <c r="E748" s="21">
        <f>IF($C748="","",IFERROR($D748/$C748,0))</f>
      </c>
    </row>
    <row r="749">
      <c r="A749" s="11"/>
      <c r="B749" s="7"/>
      <c r="C749" s="10"/>
      <c r="D749" s="9"/>
      <c r="E749" s="21">
        <f>IF($C749="","",IFERROR($D749/$C749,0))</f>
      </c>
    </row>
    <row r="750">
      <c r="A750" s="11"/>
      <c r="B750" s="7"/>
      <c r="C750" s="10"/>
      <c r="D750" s="9"/>
      <c r="E750" s="21">
        <f>IF($C750="","",IFERROR($D750/$C750,0))</f>
      </c>
    </row>
    <row r="751">
      <c r="A751" s="11"/>
      <c r="B751" s="7"/>
      <c r="C751" s="10"/>
      <c r="D751" s="9"/>
      <c r="E751" s="21">
        <f>IF($C751="","",IFERROR($D751/$C751,0))</f>
      </c>
    </row>
    <row r="752">
      <c r="A752" s="11"/>
      <c r="B752" s="7"/>
      <c r="C752" s="10"/>
      <c r="D752" s="9"/>
      <c r="E752" s="21">
        <f>IF($C752="","",IFERROR($D752/$C752,0))</f>
      </c>
    </row>
    <row r="753">
      <c r="A753" s="11"/>
      <c r="B753" s="7"/>
      <c r="C753" s="10"/>
      <c r="D753" s="9"/>
      <c r="E753" s="21">
        <f>IF($C753="","",IFERROR($D753/$C753,0))</f>
      </c>
    </row>
    <row r="754">
      <c r="A754" s="11"/>
      <c r="B754" s="7"/>
      <c r="C754" s="10"/>
      <c r="D754" s="9"/>
      <c r="E754" s="21">
        <f>IF($C754="","",IFERROR($D754/$C754,0))</f>
      </c>
    </row>
    <row r="755">
      <c r="A755" s="11"/>
      <c r="B755" s="7"/>
      <c r="C755" s="10"/>
      <c r="D755" s="9"/>
      <c r="E755" s="21">
        <f>IF($C755="","",IFERROR($D755/$C755,0))</f>
      </c>
    </row>
    <row r="756">
      <c r="A756" s="11"/>
      <c r="B756" s="7"/>
      <c r="C756" s="10"/>
      <c r="D756" s="9"/>
      <c r="E756" s="21">
        <f>IF($C756="","",IFERROR($D756/$C756,0))</f>
      </c>
    </row>
    <row r="757">
      <c r="A757" s="11"/>
      <c r="B757" s="7"/>
      <c r="C757" s="10"/>
      <c r="D757" s="9"/>
      <c r="E757" s="21">
        <f>IF($C757="","",IFERROR($D757/$C757,0))</f>
      </c>
    </row>
    <row r="758">
      <c r="A758" s="11"/>
      <c r="B758" s="7"/>
      <c r="C758" s="10"/>
      <c r="D758" s="9"/>
      <c r="E758" s="21">
        <f>IF($C758="","",IFERROR($D758/$C758,0))</f>
      </c>
    </row>
    <row r="759">
      <c r="A759" s="11"/>
      <c r="B759" s="7"/>
      <c r="C759" s="10"/>
      <c r="D759" s="9"/>
      <c r="E759" s="21">
        <f>IF($C759="","",IFERROR($D759/$C759,0))</f>
      </c>
    </row>
    <row r="760">
      <c r="A760" s="11"/>
      <c r="B760" s="7"/>
      <c r="C760" s="10"/>
      <c r="D760" s="9"/>
      <c r="E760" s="21">
        <f>IF($C760="","",IFERROR($D760/$C760,0))</f>
      </c>
    </row>
    <row r="761">
      <c r="A761" s="11"/>
      <c r="B761" s="7"/>
      <c r="C761" s="10"/>
      <c r="D761" s="9"/>
      <c r="E761" s="21">
        <f>IF($C761="","",IFERROR($D761/$C761,0))</f>
      </c>
    </row>
    <row r="762">
      <c r="A762" s="11"/>
      <c r="B762" s="7"/>
      <c r="C762" s="10"/>
      <c r="D762" s="9"/>
      <c r="E762" s="21">
        <f>IF($C762="","",IFERROR($D762/$C762,0))</f>
      </c>
    </row>
    <row r="763">
      <c r="A763" s="11"/>
      <c r="B763" s="7"/>
      <c r="C763" s="10"/>
      <c r="D763" s="9"/>
      <c r="E763" s="21">
        <f>IF($C763="","",IFERROR($D763/$C763,0))</f>
      </c>
    </row>
    <row r="764">
      <c r="A764" s="11"/>
      <c r="B764" s="7"/>
      <c r="C764" s="10"/>
      <c r="D764" s="9"/>
      <c r="E764" s="21">
        <f>IF($C764="","",IFERROR($D764/$C764,0))</f>
      </c>
    </row>
    <row r="765">
      <c r="A765" s="11"/>
      <c r="B765" s="7"/>
      <c r="C765" s="10"/>
      <c r="D765" s="9"/>
      <c r="E765" s="21">
        <f>IF($C765="","",IFERROR($D765/$C765,0))</f>
      </c>
    </row>
    <row r="766">
      <c r="A766" s="11"/>
      <c r="B766" s="7"/>
      <c r="C766" s="10"/>
      <c r="D766" s="9"/>
      <c r="E766" s="21">
        <f>IF($C766="","",IFERROR($D766/$C766,0))</f>
      </c>
    </row>
    <row r="767">
      <c r="A767" s="11"/>
      <c r="B767" s="7"/>
      <c r="C767" s="10"/>
      <c r="D767" s="9"/>
      <c r="E767" s="21">
        <f>IF($C767="","",IFERROR($D767/$C767,0))</f>
      </c>
    </row>
    <row r="768">
      <c r="A768" s="11"/>
      <c r="B768" s="7"/>
      <c r="C768" s="10"/>
      <c r="D768" s="9"/>
      <c r="E768" s="21">
        <f>IF($C768="","",IFERROR($D768/$C768,0))</f>
      </c>
    </row>
    <row r="769">
      <c r="A769" s="11"/>
      <c r="B769" s="7"/>
      <c r="C769" s="10"/>
      <c r="D769" s="9"/>
      <c r="E769" s="21">
        <f>IF($C769="","",IFERROR($D769/$C769,0))</f>
      </c>
    </row>
    <row r="770">
      <c r="A770" s="11"/>
      <c r="B770" s="7"/>
      <c r="C770" s="10"/>
      <c r="D770" s="9"/>
      <c r="E770" s="21">
        <f>IF($C770="","",IFERROR($D770/$C770,0))</f>
      </c>
    </row>
    <row r="771">
      <c r="A771" s="11"/>
      <c r="B771" s="7"/>
      <c r="C771" s="10"/>
      <c r="D771" s="9"/>
      <c r="E771" s="21">
        <f>IF($C771="","",IFERROR($D771/$C771,0))</f>
      </c>
    </row>
    <row r="772">
      <c r="A772" s="11"/>
      <c r="B772" s="7"/>
      <c r="C772" s="10"/>
      <c r="D772" s="9"/>
      <c r="E772" s="21">
        <f>IF($C772="","",IFERROR($D772/$C772,0))</f>
      </c>
    </row>
    <row r="773">
      <c r="A773" s="11"/>
      <c r="B773" s="7"/>
      <c r="C773" s="10"/>
      <c r="D773" s="9"/>
      <c r="E773" s="21">
        <f>IF($C773="","",IFERROR($D773/$C773,0))</f>
      </c>
    </row>
    <row r="774">
      <c r="A774" s="11"/>
      <c r="B774" s="7"/>
      <c r="C774" s="10"/>
      <c r="D774" s="9"/>
      <c r="E774" s="21">
        <f>IF($C774="","",IFERROR($D774/$C774,0))</f>
      </c>
    </row>
    <row r="775">
      <c r="A775" s="11"/>
      <c r="B775" s="7"/>
      <c r="C775" s="10"/>
      <c r="D775" s="9"/>
      <c r="E775" s="21">
        <f>IF($C775="","",IFERROR($D775/$C775,0))</f>
      </c>
    </row>
    <row r="776">
      <c r="A776" s="11"/>
      <c r="B776" s="7"/>
      <c r="C776" s="10"/>
      <c r="D776" s="9"/>
      <c r="E776" s="21">
        <f>IF($C776="","",IFERROR($D776/$C776,0))</f>
      </c>
    </row>
    <row r="777">
      <c r="A777" s="11"/>
      <c r="B777" s="7"/>
      <c r="C777" s="10"/>
      <c r="D777" s="9"/>
      <c r="E777" s="21">
        <f>IF($C777="","",IFERROR($D777/$C777,0))</f>
      </c>
    </row>
    <row r="778">
      <c r="A778" s="11"/>
      <c r="B778" s="7"/>
      <c r="C778" s="10"/>
      <c r="D778" s="9"/>
      <c r="E778" s="21">
        <f>IF($C778="","",IFERROR($D778/$C778,0))</f>
      </c>
    </row>
    <row r="779">
      <c r="A779" s="11"/>
      <c r="B779" s="7"/>
      <c r="C779" s="10"/>
      <c r="D779" s="9"/>
      <c r="E779" s="21">
        <f>IF($C779="","",IFERROR($D779/$C779,0))</f>
      </c>
    </row>
    <row r="780">
      <c r="A780" s="11"/>
      <c r="B780" s="7"/>
      <c r="C780" s="10"/>
      <c r="D780" s="9"/>
      <c r="E780" s="21">
        <f>IF($C780="","",IFERROR($D780/$C780,0))</f>
      </c>
    </row>
    <row r="781">
      <c r="A781" s="11"/>
      <c r="B781" s="7"/>
      <c r="C781" s="10"/>
      <c r="D781" s="9"/>
      <c r="E781" s="21">
        <f>IF($C781="","",IFERROR($D781/$C781,0))</f>
      </c>
    </row>
    <row r="782">
      <c r="A782" s="11"/>
      <c r="B782" s="7"/>
      <c r="C782" s="10"/>
      <c r="D782" s="9"/>
      <c r="E782" s="21">
        <f>IF($C782="","",IFERROR($D782/$C782,0))</f>
      </c>
    </row>
    <row r="783">
      <c r="A783" s="11"/>
      <c r="B783" s="7"/>
      <c r="C783" s="10"/>
      <c r="D783" s="9"/>
      <c r="E783" s="21">
        <f>IF($C783="","",IFERROR($D783/$C783,0))</f>
      </c>
    </row>
    <row r="784">
      <c r="A784" s="11"/>
      <c r="B784" s="7"/>
      <c r="C784" s="10"/>
      <c r="D784" s="9"/>
      <c r="E784" s="21">
        <f>IF($C784="","",IFERROR($D784/$C784,0))</f>
      </c>
    </row>
    <row r="785">
      <c r="A785" s="11"/>
      <c r="B785" s="7"/>
      <c r="C785" s="10"/>
      <c r="D785" s="9"/>
      <c r="E785" s="21">
        <f>IF($C785="","",IFERROR($D785/$C785,0))</f>
      </c>
    </row>
    <row r="786">
      <c r="A786" s="11"/>
      <c r="B786" s="7"/>
      <c r="C786" s="10"/>
      <c r="D786" s="9"/>
      <c r="E786" s="21">
        <f>IF($C786="","",IFERROR($D786/$C786,0))</f>
      </c>
    </row>
    <row r="787">
      <c r="A787" s="11"/>
      <c r="B787" s="7"/>
      <c r="C787" s="10"/>
      <c r="D787" s="9"/>
      <c r="E787" s="21">
        <f>IF($C787="","",IFERROR($D787/$C787,0))</f>
      </c>
    </row>
    <row r="788">
      <c r="A788" s="11"/>
      <c r="B788" s="7"/>
      <c r="C788" s="10"/>
      <c r="D788" s="9"/>
      <c r="E788" s="21">
        <f>IF($C788="","",IFERROR($D788/$C788,0))</f>
      </c>
    </row>
    <row r="789">
      <c r="A789" s="11"/>
      <c r="B789" s="7"/>
      <c r="C789" s="10"/>
      <c r="D789" s="9"/>
      <c r="E789" s="21">
        <f>IF($C789="","",IFERROR($D789/$C789,0))</f>
      </c>
    </row>
    <row r="790">
      <c r="A790" s="11"/>
      <c r="B790" s="7"/>
      <c r="C790" s="10"/>
      <c r="D790" s="9"/>
      <c r="E790" s="21">
        <f>IF($C790="","",IFERROR($D790/$C790,0))</f>
      </c>
    </row>
    <row r="791">
      <c r="A791" s="11"/>
      <c r="B791" s="7"/>
      <c r="C791" s="10"/>
      <c r="D791" s="9"/>
      <c r="E791" s="21">
        <f>IF($C791="","",IFERROR($D791/$C791,0))</f>
      </c>
    </row>
    <row r="792">
      <c r="A792" s="11"/>
      <c r="B792" s="7"/>
      <c r="C792" s="10"/>
      <c r="D792" s="9"/>
      <c r="E792" s="21">
        <f>IF($C792="","",IFERROR($D792/$C792,0))</f>
      </c>
    </row>
    <row r="793">
      <c r="A793" s="11"/>
      <c r="B793" s="7"/>
      <c r="C793" s="10"/>
      <c r="D793" s="9"/>
      <c r="E793" s="21">
        <f>IF($C793="","",IFERROR($D793/$C793,0))</f>
      </c>
    </row>
    <row r="794">
      <c r="A794" s="11"/>
      <c r="B794" s="7"/>
      <c r="C794" s="10"/>
      <c r="D794" s="9"/>
      <c r="E794" s="21">
        <f>IF($C794="","",IFERROR($D794/$C794,0))</f>
      </c>
    </row>
    <row r="795">
      <c r="A795" s="11"/>
      <c r="B795" s="7"/>
      <c r="C795" s="10"/>
      <c r="D795" s="9"/>
      <c r="E795" s="21">
        <f>IF($C795="","",IFERROR($D795/$C795,0))</f>
      </c>
    </row>
    <row r="796">
      <c r="A796" s="11"/>
      <c r="B796" s="7"/>
      <c r="C796" s="10"/>
      <c r="D796" s="9"/>
      <c r="E796" s="21">
        <f>IF($C796="","",IFERROR($D796/$C796,0))</f>
      </c>
    </row>
    <row r="797">
      <c r="A797" s="11"/>
      <c r="B797" s="7"/>
      <c r="C797" s="10"/>
      <c r="D797" s="9"/>
      <c r="E797" s="21">
        <f>IF($C797="","",IFERROR($D797/$C797,0))</f>
      </c>
    </row>
    <row r="798">
      <c r="A798" s="11"/>
      <c r="B798" s="7"/>
      <c r="C798" s="10"/>
      <c r="D798" s="9"/>
      <c r="E798" s="21">
        <f>IF($C798="","",IFERROR($D798/$C798,0))</f>
      </c>
    </row>
    <row r="799">
      <c r="A799" s="11"/>
      <c r="B799" s="7"/>
      <c r="C799" s="10"/>
      <c r="D799" s="9"/>
      <c r="E799" s="21">
        <f>IF($C799="","",IFERROR($D799/$C799,0))</f>
      </c>
    </row>
    <row r="800">
      <c r="A800" s="11"/>
      <c r="B800" s="7"/>
      <c r="C800" s="10"/>
      <c r="D800" s="9"/>
      <c r="E800" s="21">
        <f>IF($C800="","",IFERROR($D800/$C800,0))</f>
      </c>
    </row>
    <row r="801">
      <c r="A801" s="11"/>
      <c r="B801" s="7"/>
      <c r="C801" s="10"/>
      <c r="D801" s="9"/>
      <c r="E801" s="21">
        <f>IF($C801="","",IFERROR($D801/$C801,0))</f>
      </c>
    </row>
    <row r="802">
      <c r="A802" s="11"/>
      <c r="B802" s="7"/>
      <c r="C802" s="10"/>
      <c r="D802" s="9"/>
      <c r="E802" s="21">
        <f>IF($C802="","",IFERROR($D802/$C802,0))</f>
      </c>
    </row>
    <row r="803">
      <c r="A803" s="11"/>
      <c r="B803" s="7"/>
      <c r="C803" s="10"/>
      <c r="D803" s="9"/>
      <c r="E803" s="21">
        <f>IF($C803="","",IFERROR($D803/$C803,0))</f>
      </c>
    </row>
    <row r="804">
      <c r="A804" s="11"/>
      <c r="B804" s="7"/>
      <c r="C804" s="10"/>
      <c r="D804" s="9"/>
      <c r="E804" s="21">
        <f>IF($C804="","",IFERROR($D804/$C804,0))</f>
      </c>
    </row>
    <row r="805">
      <c r="A805" s="11"/>
      <c r="B805" s="7"/>
      <c r="C805" s="10"/>
      <c r="D805" s="9"/>
      <c r="E805" s="21">
        <f>IF($C805="","",IFERROR($D805/$C805,0))</f>
      </c>
    </row>
    <row r="806">
      <c r="A806" s="11"/>
      <c r="B806" s="7"/>
      <c r="C806" s="10"/>
      <c r="D806" s="9"/>
      <c r="E806" s="21">
        <f>IF($C806="","",IFERROR($D806/$C806,0))</f>
      </c>
    </row>
    <row r="807">
      <c r="A807" s="11"/>
      <c r="B807" s="7"/>
      <c r="C807" s="10"/>
      <c r="D807" s="9"/>
      <c r="E807" s="21">
        <f>IF($C807="","",IFERROR($D807/$C807,0))</f>
      </c>
    </row>
    <row r="808">
      <c r="A808" s="11"/>
      <c r="B808" s="7"/>
      <c r="C808" s="10"/>
      <c r="D808" s="9"/>
      <c r="E808" s="21">
        <f>IF($C808="","",IFERROR($D808/$C808,0))</f>
      </c>
    </row>
    <row r="809">
      <c r="A809" s="11"/>
      <c r="B809" s="7"/>
      <c r="C809" s="10"/>
      <c r="D809" s="9"/>
      <c r="E809" s="21">
        <f>IF($C809="","",IFERROR($D809/$C809,0))</f>
      </c>
    </row>
    <row r="810">
      <c r="A810" s="11"/>
      <c r="B810" s="7"/>
      <c r="C810" s="10"/>
      <c r="D810" s="9"/>
      <c r="E810" s="21">
        <f>IF($C810="","",IFERROR($D810/$C810,0))</f>
      </c>
    </row>
    <row r="811">
      <c r="A811" s="11"/>
      <c r="B811" s="7"/>
      <c r="C811" s="10"/>
      <c r="D811" s="9"/>
      <c r="E811" s="21">
        <f>IF($C811="","",IFERROR($D811/$C811,0))</f>
      </c>
    </row>
    <row r="812">
      <c r="A812" s="11"/>
      <c r="B812" s="7"/>
      <c r="C812" s="10"/>
      <c r="D812" s="9"/>
      <c r="E812" s="21">
        <f>IF($C812="","",IFERROR($D812/$C812,0))</f>
      </c>
    </row>
    <row r="813">
      <c r="A813" s="11"/>
      <c r="B813" s="7"/>
      <c r="C813" s="10"/>
      <c r="D813" s="9"/>
      <c r="E813" s="21">
        <f>IF($C813="","",IFERROR($D813/$C813,0))</f>
      </c>
    </row>
    <row r="814">
      <c r="A814" s="11"/>
      <c r="B814" s="7"/>
      <c r="C814" s="10"/>
      <c r="D814" s="9"/>
      <c r="E814" s="21">
        <f>IF($C814="","",IFERROR($D814/$C814,0))</f>
      </c>
    </row>
    <row r="815">
      <c r="A815" s="11"/>
      <c r="B815" s="7"/>
      <c r="C815" s="10"/>
      <c r="D815" s="9"/>
      <c r="E815" s="21">
        <f>IF($C815="","",IFERROR($D815/$C815,0))</f>
      </c>
    </row>
    <row r="816">
      <c r="A816" s="11"/>
      <c r="B816" s="7"/>
      <c r="C816" s="10"/>
      <c r="D816" s="9"/>
      <c r="E816" s="21">
        <f>IF($C816="","",IFERROR($D816/$C816,0))</f>
      </c>
    </row>
    <row r="817">
      <c r="A817" s="11"/>
      <c r="B817" s="7"/>
      <c r="C817" s="10"/>
      <c r="D817" s="9"/>
      <c r="E817" s="21">
        <f>IF($C817="","",IFERROR($D817/$C817,0))</f>
      </c>
    </row>
    <row r="818">
      <c r="A818" s="11"/>
      <c r="B818" s="7"/>
      <c r="C818" s="10"/>
      <c r="D818" s="9"/>
      <c r="E818" s="21">
        <f>IF($C818="","",IFERROR($D818/$C818,0))</f>
      </c>
    </row>
    <row r="819">
      <c r="A819" s="11"/>
      <c r="B819" s="7"/>
      <c r="C819" s="10"/>
      <c r="D819" s="9"/>
      <c r="E819" s="21">
        <f>IF($C819="","",IFERROR($D819/$C819,0))</f>
      </c>
    </row>
    <row r="820">
      <c r="A820" s="11"/>
      <c r="B820" s="7"/>
      <c r="C820" s="10"/>
      <c r="D820" s="9"/>
      <c r="E820" s="21">
        <f>IF($C820="","",IFERROR($D820/$C820,0))</f>
      </c>
    </row>
    <row r="821">
      <c r="A821" s="11"/>
      <c r="B821" s="7"/>
      <c r="C821" s="10"/>
      <c r="D821" s="9"/>
      <c r="E821" s="21">
        <f>IF($C821="","",IFERROR($D821/$C821,0))</f>
      </c>
    </row>
    <row r="822">
      <c r="A822" s="11"/>
      <c r="B822" s="7"/>
      <c r="C822" s="10"/>
      <c r="D822" s="9"/>
      <c r="E822" s="21">
        <f>IF($C822="","",IFERROR($D822/$C822,0))</f>
      </c>
    </row>
    <row r="823">
      <c r="A823" s="11"/>
      <c r="B823" s="7"/>
      <c r="C823" s="10"/>
      <c r="D823" s="9"/>
      <c r="E823" s="21">
        <f>IF($C823="","",IFERROR($D823/$C823,0))</f>
      </c>
    </row>
    <row r="824">
      <c r="A824" s="11"/>
      <c r="B824" s="7"/>
      <c r="C824" s="10"/>
      <c r="D824" s="9"/>
      <c r="E824" s="21">
        <f>IF($C824="","",IFERROR($D824/$C824,0))</f>
      </c>
    </row>
    <row r="825">
      <c r="A825" s="11"/>
      <c r="B825" s="7"/>
      <c r="C825" s="10"/>
      <c r="D825" s="9"/>
      <c r="E825" s="21">
        <f>IF($C825="","",IFERROR($D825/$C825,0))</f>
      </c>
    </row>
    <row r="826">
      <c r="A826" s="11"/>
      <c r="B826" s="7"/>
      <c r="C826" s="10"/>
      <c r="D826" s="9"/>
      <c r="E826" s="21">
        <f>IF($C826="","",IFERROR($D826/$C826,0))</f>
      </c>
    </row>
    <row r="827">
      <c r="A827" s="11"/>
      <c r="B827" s="7"/>
      <c r="C827" s="10"/>
      <c r="D827" s="9"/>
      <c r="E827" s="21">
        <f>IF($C827="","",IFERROR($D827/$C827,0))</f>
      </c>
    </row>
    <row r="828">
      <c r="A828" s="11"/>
      <c r="B828" s="7"/>
      <c r="C828" s="10"/>
      <c r="D828" s="9"/>
      <c r="E828" s="21">
        <f>IF($C828="","",IFERROR($D828/$C828,0))</f>
      </c>
    </row>
    <row r="829">
      <c r="A829" s="11"/>
      <c r="B829" s="7"/>
      <c r="C829" s="10"/>
      <c r="D829" s="9"/>
      <c r="E829" s="21">
        <f>IF($C829="","",IFERROR($D829/$C829,0))</f>
      </c>
    </row>
    <row r="830">
      <c r="A830" s="11"/>
      <c r="B830" s="7"/>
      <c r="C830" s="10"/>
      <c r="D830" s="9"/>
      <c r="E830" s="21">
        <f>IF($C830="","",IFERROR($D830/$C830,0))</f>
      </c>
    </row>
    <row r="831">
      <c r="A831" s="11"/>
      <c r="B831" s="7"/>
      <c r="C831" s="10"/>
      <c r="D831" s="9"/>
      <c r="E831" s="21">
        <f>IF($C831="","",IFERROR($D831/$C831,0))</f>
      </c>
    </row>
    <row r="832">
      <c r="A832" s="11"/>
      <c r="B832" s="7"/>
      <c r="C832" s="10"/>
      <c r="D832" s="9"/>
      <c r="E832" s="21">
        <f>IF($C832="","",IFERROR($D832/$C832,0))</f>
      </c>
    </row>
    <row r="833">
      <c r="A833" s="11"/>
      <c r="B833" s="7"/>
      <c r="C833" s="10"/>
      <c r="D833" s="9"/>
      <c r="E833" s="21">
        <f>IF($C833="","",IFERROR($D833/$C833,0))</f>
      </c>
    </row>
    <row r="834">
      <c r="A834" s="11"/>
      <c r="B834" s="7"/>
      <c r="C834" s="10"/>
      <c r="D834" s="9"/>
      <c r="E834" s="21">
        <f>IF($C834="","",IFERROR($D834/$C834,0))</f>
      </c>
    </row>
    <row r="835">
      <c r="A835" s="11"/>
      <c r="B835" s="7"/>
      <c r="C835" s="10"/>
      <c r="D835" s="9"/>
      <c r="E835" s="21">
        <f>IF($C835="","",IFERROR($D835/$C835,0))</f>
      </c>
    </row>
    <row r="836">
      <c r="A836" s="11"/>
      <c r="B836" s="7"/>
      <c r="C836" s="10"/>
      <c r="D836" s="9"/>
      <c r="E836" s="21">
        <f>IF($C836="","",IFERROR($D836/$C836,0))</f>
      </c>
    </row>
    <row r="837">
      <c r="A837" s="11"/>
      <c r="B837" s="7"/>
      <c r="C837" s="10"/>
      <c r="D837" s="9"/>
      <c r="E837" s="21">
        <f>IF($C837="","",IFERROR($D837/$C837,0))</f>
      </c>
    </row>
    <row r="838">
      <c r="A838" s="11"/>
      <c r="B838" s="7"/>
      <c r="C838" s="10"/>
      <c r="D838" s="9"/>
      <c r="E838" s="21">
        <f>IF($C838="","",IFERROR($D838/$C838,0))</f>
      </c>
    </row>
    <row r="839">
      <c r="A839" s="11"/>
      <c r="B839" s="7"/>
      <c r="C839" s="10"/>
      <c r="D839" s="9"/>
      <c r="E839" s="21">
        <f>IF($C839="","",IFERROR($D839/$C839,0))</f>
      </c>
    </row>
    <row r="840">
      <c r="A840" s="11"/>
      <c r="B840" s="7"/>
      <c r="C840" s="10"/>
      <c r="D840" s="9"/>
      <c r="E840" s="21">
        <f>IF($C840="","",IFERROR($D840/$C840,0))</f>
      </c>
    </row>
    <row r="841">
      <c r="A841" s="11"/>
      <c r="B841" s="7"/>
      <c r="C841" s="10"/>
      <c r="D841" s="9"/>
      <c r="E841" s="21">
        <f>IF($C841="","",IFERROR($D841/$C841,0))</f>
      </c>
    </row>
    <row r="842">
      <c r="A842" s="11"/>
      <c r="B842" s="7"/>
      <c r="C842" s="10"/>
      <c r="D842" s="9"/>
      <c r="E842" s="21">
        <f>IF($C842="","",IFERROR($D842/$C842,0))</f>
      </c>
    </row>
    <row r="843">
      <c r="A843" s="11"/>
      <c r="B843" s="7"/>
      <c r="C843" s="10"/>
      <c r="D843" s="9"/>
      <c r="E843" s="21">
        <f>IF($C843="","",IFERROR($D843/$C843,0))</f>
      </c>
    </row>
    <row r="844">
      <c r="A844" s="11"/>
      <c r="B844" s="7"/>
      <c r="C844" s="10"/>
      <c r="D844" s="9"/>
      <c r="E844" s="21">
        <f>IF($C844="","",IFERROR($D844/$C844,0))</f>
      </c>
    </row>
    <row r="845">
      <c r="A845" s="11"/>
      <c r="B845" s="7"/>
      <c r="C845" s="10"/>
      <c r="D845" s="9"/>
      <c r="E845" s="21">
        <f>IF($C845="","",IFERROR($D845/$C845,0))</f>
      </c>
    </row>
    <row r="846">
      <c r="A846" s="11"/>
      <c r="B846" s="7"/>
      <c r="C846" s="10"/>
      <c r="D846" s="9"/>
      <c r="E846" s="21">
        <f>IF($C846="","",IFERROR($D846/$C846,0))</f>
      </c>
    </row>
    <row r="847">
      <c r="A847" s="11"/>
      <c r="B847" s="7"/>
      <c r="C847" s="10"/>
      <c r="D847" s="9"/>
      <c r="E847" s="21">
        <f>IF($C847="","",IFERROR($D847/$C847,0))</f>
      </c>
    </row>
    <row r="848">
      <c r="A848" s="11"/>
      <c r="B848" s="7"/>
      <c r="C848" s="10"/>
      <c r="D848" s="9"/>
      <c r="E848" s="21">
        <f>IF($C848="","",IFERROR($D848/$C848,0))</f>
      </c>
    </row>
    <row r="849">
      <c r="A849" s="11"/>
      <c r="B849" s="7"/>
      <c r="C849" s="10"/>
      <c r="D849" s="9"/>
      <c r="E849" s="21">
        <f>IF($C849="","",IFERROR($D849/$C849,0))</f>
      </c>
    </row>
    <row r="850">
      <c r="A850" s="11"/>
      <c r="B850" s="7"/>
      <c r="C850" s="10"/>
      <c r="D850" s="9"/>
      <c r="E850" s="21">
        <f>IF($C850="","",IFERROR($D850/$C850,0))</f>
      </c>
    </row>
    <row r="851">
      <c r="A851" s="11"/>
      <c r="B851" s="7"/>
      <c r="C851" s="10"/>
      <c r="D851" s="9"/>
      <c r="E851" s="21">
        <f>IF($C851="","",IFERROR($D851/$C851,0))</f>
      </c>
    </row>
    <row r="852">
      <c r="A852" s="11"/>
      <c r="B852" s="7"/>
      <c r="C852" s="10"/>
      <c r="D852" s="9"/>
      <c r="E852" s="21">
        <f>IF($C852="","",IFERROR($D852/$C852,0))</f>
      </c>
    </row>
    <row r="853">
      <c r="A853" s="11"/>
      <c r="B853" s="7"/>
      <c r="C853" s="10"/>
      <c r="D853" s="9"/>
      <c r="E853" s="21">
        <f>IF($C853="","",IFERROR($D853/$C853,0))</f>
      </c>
    </row>
    <row r="854">
      <c r="A854" s="11"/>
      <c r="B854" s="7"/>
      <c r="C854" s="10"/>
      <c r="D854" s="9"/>
      <c r="E854" s="21">
        <f>IF($C854="","",IFERROR($D854/$C854,0))</f>
      </c>
    </row>
    <row r="855">
      <c r="A855" s="11"/>
      <c r="B855" s="7"/>
      <c r="C855" s="10"/>
      <c r="D855" s="9"/>
      <c r="E855" s="21">
        <f>IF($C855="","",IFERROR($D855/$C855,0))</f>
      </c>
    </row>
    <row r="856">
      <c r="A856" s="11"/>
      <c r="B856" s="7"/>
      <c r="C856" s="10"/>
      <c r="D856" s="9"/>
      <c r="E856" s="21">
        <f>IF($C856="","",IFERROR($D856/$C856,0))</f>
      </c>
    </row>
    <row r="857">
      <c r="A857" s="11"/>
      <c r="B857" s="7"/>
      <c r="C857" s="10"/>
      <c r="D857" s="9"/>
      <c r="E857" s="21">
        <f>IF($C857="","",IFERROR($D857/$C857,0))</f>
      </c>
    </row>
    <row r="858">
      <c r="A858" s="11"/>
      <c r="B858" s="7"/>
      <c r="C858" s="10"/>
      <c r="D858" s="9"/>
      <c r="E858" s="21">
        <f>IF($C858="","",IFERROR($D858/$C858,0))</f>
      </c>
    </row>
    <row r="859">
      <c r="A859" s="11"/>
      <c r="B859" s="7"/>
      <c r="C859" s="10"/>
      <c r="D859" s="9"/>
      <c r="E859" s="21">
        <f>IF($C859="","",IFERROR($D859/$C859,0))</f>
      </c>
    </row>
    <row r="860">
      <c r="A860" s="11"/>
      <c r="B860" s="7"/>
      <c r="C860" s="10"/>
      <c r="D860" s="9"/>
      <c r="E860" s="21">
        <f>IF($C860="","",IFERROR($D860/$C860,0))</f>
      </c>
    </row>
    <row r="861">
      <c r="A861" s="11"/>
      <c r="B861" s="7"/>
      <c r="C861" s="10"/>
      <c r="D861" s="9"/>
      <c r="E861" s="21">
        <f>IF($C861="","",IFERROR($D861/$C861,0))</f>
      </c>
    </row>
    <row r="862">
      <c r="A862" s="11"/>
      <c r="B862" s="7"/>
      <c r="C862" s="10"/>
      <c r="D862" s="9"/>
      <c r="E862" s="21">
        <f>IF($C862="","",IFERROR($D862/$C862,0))</f>
      </c>
    </row>
    <row r="863">
      <c r="A863" s="11"/>
      <c r="B863" s="7"/>
      <c r="C863" s="10"/>
      <c r="D863" s="9"/>
      <c r="E863" s="21">
        <f>IF($C863="","",IFERROR($D863/$C863,0))</f>
      </c>
    </row>
    <row r="864">
      <c r="A864" s="11"/>
      <c r="B864" s="7"/>
      <c r="C864" s="10"/>
      <c r="D864" s="9"/>
      <c r="E864" s="21">
        <f>IF($C864="","",IFERROR($D864/$C864,0))</f>
      </c>
    </row>
    <row r="865">
      <c r="A865" s="11"/>
      <c r="B865" s="7"/>
      <c r="C865" s="10"/>
      <c r="D865" s="9"/>
      <c r="E865" s="21">
        <f>IF($C865="","",IFERROR($D865/$C865,0))</f>
      </c>
    </row>
    <row r="866">
      <c r="A866" s="11"/>
      <c r="B866" s="7"/>
      <c r="C866" s="10"/>
      <c r="D866" s="9"/>
      <c r="E866" s="21">
        <f>IF($C866="","",IFERROR($D866/$C866,0))</f>
      </c>
    </row>
    <row r="867">
      <c r="A867" s="11"/>
      <c r="B867" s="7"/>
      <c r="C867" s="10"/>
      <c r="D867" s="9"/>
      <c r="E867" s="21">
        <f>IF($C867="","",IFERROR($D867/$C867,0))</f>
      </c>
    </row>
    <row r="868">
      <c r="A868" s="11"/>
      <c r="B868" s="7"/>
      <c r="C868" s="10"/>
      <c r="D868" s="9"/>
      <c r="E868" s="21">
        <f>IF($C868="","",IFERROR($D868/$C868,0))</f>
      </c>
    </row>
    <row r="869">
      <c r="A869" s="11"/>
      <c r="B869" s="7"/>
      <c r="C869" s="10"/>
      <c r="D869" s="9"/>
      <c r="E869" s="21">
        <f>IF($C869="","",IFERROR($D869/$C869,0))</f>
      </c>
    </row>
    <row r="870">
      <c r="A870" s="11"/>
      <c r="B870" s="7"/>
      <c r="C870" s="10"/>
      <c r="D870" s="9"/>
      <c r="E870" s="21">
        <f>IF($C870="","",IFERROR($D870/$C870,0))</f>
      </c>
    </row>
    <row r="871">
      <c r="A871" s="11"/>
      <c r="B871" s="7"/>
      <c r="C871" s="10"/>
      <c r="D871" s="9"/>
      <c r="E871" s="21">
        <f>IF($C871="","",IFERROR($D871/$C871,0))</f>
      </c>
    </row>
    <row r="872">
      <c r="A872" s="11"/>
      <c r="B872" s="7"/>
      <c r="C872" s="10"/>
      <c r="D872" s="9"/>
      <c r="E872" s="21">
        <f>IF($C872="","",IFERROR($D872/$C872,0))</f>
      </c>
    </row>
    <row r="873">
      <c r="A873" s="11"/>
      <c r="B873" s="7"/>
      <c r="C873" s="10"/>
      <c r="D873" s="9"/>
      <c r="E873" s="21">
        <f>IF($C873="","",IFERROR($D873/$C873,0))</f>
      </c>
    </row>
    <row r="874">
      <c r="A874" s="11"/>
      <c r="B874" s="7"/>
      <c r="C874" s="10"/>
      <c r="D874" s="9"/>
      <c r="E874" s="21">
        <f>IF($C874="","",IFERROR($D874/$C874,0))</f>
      </c>
    </row>
    <row r="875">
      <c r="A875" s="11"/>
      <c r="B875" s="7"/>
      <c r="C875" s="10"/>
      <c r="D875" s="9"/>
      <c r="E875" s="21">
        <f>IF($C875="","",IFERROR($D875/$C875,0))</f>
      </c>
    </row>
    <row r="876">
      <c r="A876" s="11"/>
      <c r="B876" s="7"/>
      <c r="C876" s="10"/>
      <c r="D876" s="9"/>
      <c r="E876" s="21">
        <f>IF($C876="","",IFERROR($D876/$C876,0))</f>
      </c>
    </row>
    <row r="877">
      <c r="A877" s="11"/>
      <c r="B877" s="7"/>
      <c r="C877" s="10"/>
      <c r="D877" s="9"/>
      <c r="E877" s="21">
        <f>IF($C877="","",IFERROR($D877/$C877,0))</f>
      </c>
    </row>
    <row r="878">
      <c r="A878" s="11"/>
      <c r="B878" s="7"/>
      <c r="C878" s="10"/>
      <c r="D878" s="9"/>
      <c r="E878" s="21">
        <f>IF($C878="","",IFERROR($D878/$C878,0))</f>
      </c>
    </row>
    <row r="879">
      <c r="A879" s="11"/>
      <c r="B879" s="7"/>
      <c r="C879" s="10"/>
      <c r="D879" s="9"/>
      <c r="E879" s="21">
        <f>IF($C879="","",IFERROR($D879/$C879,0))</f>
      </c>
    </row>
    <row r="880">
      <c r="A880" s="11"/>
      <c r="B880" s="7"/>
      <c r="C880" s="10"/>
      <c r="D880" s="9"/>
      <c r="E880" s="21">
        <f>IF($C880="","",IFERROR($D880/$C880,0))</f>
      </c>
    </row>
    <row r="881">
      <c r="A881" s="11"/>
      <c r="B881" s="7"/>
      <c r="C881" s="10"/>
      <c r="D881" s="9"/>
      <c r="E881" s="21">
        <f>IF($C881="","",IFERROR($D881/$C881,0))</f>
      </c>
    </row>
    <row r="882">
      <c r="A882" s="11"/>
      <c r="B882" s="7"/>
      <c r="C882" s="10"/>
      <c r="D882" s="9"/>
      <c r="E882" s="21">
        <f>IF($C882="","",IFERROR($D882/$C882,0))</f>
      </c>
    </row>
    <row r="883">
      <c r="A883" s="11"/>
      <c r="B883" s="7"/>
      <c r="C883" s="10"/>
      <c r="D883" s="9"/>
      <c r="E883" s="21">
        <f>IF($C883="","",IFERROR($D883/$C883,0))</f>
      </c>
    </row>
    <row r="884">
      <c r="A884" s="11"/>
      <c r="B884" s="7"/>
      <c r="C884" s="10"/>
      <c r="D884" s="9"/>
      <c r="E884" s="21">
        <f>IF($C884="","",IFERROR($D884/$C884,0))</f>
      </c>
    </row>
    <row r="885">
      <c r="A885" s="11"/>
      <c r="B885" s="7"/>
      <c r="C885" s="10"/>
      <c r="D885" s="9"/>
      <c r="E885" s="21">
        <f>IF($C885="","",IFERROR($D885/$C885,0))</f>
      </c>
    </row>
    <row r="886">
      <c r="A886" s="11"/>
      <c r="B886" s="7"/>
      <c r="C886" s="10"/>
      <c r="D886" s="9"/>
      <c r="E886" s="21">
        <f>IF($C886="","",IFERROR($D886/$C886,0))</f>
      </c>
    </row>
    <row r="887">
      <c r="A887" s="11"/>
      <c r="B887" s="7"/>
      <c r="C887" s="10"/>
      <c r="D887" s="9"/>
      <c r="E887" s="21">
        <f>IF($C887="","",IFERROR($D887/$C887,0))</f>
      </c>
    </row>
    <row r="888">
      <c r="A888" s="11"/>
      <c r="B888" s="7"/>
      <c r="C888" s="10"/>
      <c r="D888" s="9"/>
      <c r="E888" s="21">
        <f>IF($C888="","",IFERROR($D888/$C888,0))</f>
      </c>
    </row>
    <row r="889">
      <c r="A889" s="11"/>
      <c r="B889" s="7"/>
      <c r="C889" s="10"/>
      <c r="D889" s="9"/>
      <c r="E889" s="21">
        <f>IF($C889="","",IFERROR($D889/$C889,0))</f>
      </c>
    </row>
    <row r="890">
      <c r="A890" s="11"/>
      <c r="B890" s="7"/>
      <c r="C890" s="10"/>
      <c r="D890" s="9"/>
      <c r="E890" s="21">
        <f>IF($C890="","",IFERROR($D890/$C890,0))</f>
      </c>
    </row>
    <row r="891">
      <c r="A891" s="11"/>
      <c r="B891" s="7"/>
      <c r="C891" s="10"/>
      <c r="D891" s="9"/>
      <c r="E891" s="21">
        <f>IF($C891="","",IFERROR($D891/$C891,0))</f>
      </c>
    </row>
    <row r="892">
      <c r="A892" s="11"/>
      <c r="B892" s="7"/>
      <c r="C892" s="10"/>
      <c r="D892" s="9"/>
      <c r="E892" s="21">
        <f>IF($C892="","",IFERROR($D892/$C892,0))</f>
      </c>
    </row>
    <row r="893">
      <c r="A893" s="11"/>
      <c r="B893" s="7"/>
      <c r="C893" s="10"/>
      <c r="D893" s="9"/>
      <c r="E893" s="21">
        <f>IF($C893="","",IFERROR($D893/$C893,0))</f>
      </c>
    </row>
    <row r="894">
      <c r="A894" s="11"/>
      <c r="B894" s="7"/>
      <c r="C894" s="10"/>
      <c r="D894" s="9"/>
      <c r="E894" s="21">
        <f>IF($C894="","",IFERROR($D894/$C894,0))</f>
      </c>
    </row>
    <row r="895">
      <c r="A895" s="11"/>
      <c r="B895" s="7"/>
      <c r="C895" s="10"/>
      <c r="D895" s="9"/>
      <c r="E895" s="21">
        <f>IF($C895="","",IFERROR($D895/$C895,0))</f>
      </c>
    </row>
    <row r="896">
      <c r="A896" s="11"/>
      <c r="B896" s="7"/>
      <c r="C896" s="10"/>
      <c r="D896" s="9"/>
      <c r="E896" s="21">
        <f>IF($C896="","",IFERROR($D896/$C896,0))</f>
      </c>
    </row>
    <row r="897">
      <c r="A897" s="11"/>
      <c r="B897" s="7"/>
      <c r="C897" s="10"/>
      <c r="D897" s="9"/>
      <c r="E897" s="21">
        <f>IF($C897="","",IFERROR($D897/$C897,0))</f>
      </c>
    </row>
    <row r="898">
      <c r="A898" s="11"/>
      <c r="B898" s="7"/>
      <c r="C898" s="10"/>
      <c r="D898" s="9"/>
      <c r="E898" s="21">
        <f>IF($C898="","",IFERROR($D898/$C898,0))</f>
      </c>
    </row>
    <row r="899">
      <c r="A899" s="11"/>
      <c r="B899" s="7"/>
      <c r="C899" s="10"/>
      <c r="D899" s="9"/>
      <c r="E899" s="21">
        <f>IF($C899="","",IFERROR($D899/$C899,0))</f>
      </c>
    </row>
    <row r="900">
      <c r="A900" s="11"/>
      <c r="B900" s="7"/>
      <c r="C900" s="10"/>
      <c r="D900" s="9"/>
      <c r="E900" s="21">
        <f>IF($C900="","",IFERROR($D900/$C900,0))</f>
      </c>
    </row>
    <row r="901">
      <c r="A901" s="11"/>
      <c r="B901" s="7"/>
      <c r="C901" s="10"/>
      <c r="D901" s="9"/>
      <c r="E901" s="21">
        <f>IF($C901="","",IFERROR($D901/$C901,0))</f>
      </c>
    </row>
    <row r="902">
      <c r="A902" s="11"/>
      <c r="B902" s="7"/>
      <c r="C902" s="10"/>
      <c r="D902" s="9"/>
      <c r="E902" s="21">
        <f>IF($C902="","",IFERROR($D902/$C902,0))</f>
      </c>
    </row>
    <row r="903">
      <c r="A903" s="11"/>
      <c r="B903" s="7"/>
      <c r="C903" s="10"/>
      <c r="D903" s="9"/>
      <c r="E903" s="21">
        <f>IF($C903="","",IFERROR($D903/$C903,0))</f>
      </c>
    </row>
    <row r="904">
      <c r="A904" s="11"/>
      <c r="B904" s="7"/>
      <c r="C904" s="10"/>
      <c r="D904" s="9"/>
      <c r="E904" s="21">
        <f>IF($C904="","",IFERROR($D904/$C904,0))</f>
      </c>
    </row>
    <row r="905">
      <c r="A905" s="11"/>
      <c r="B905" s="7"/>
      <c r="C905" s="10"/>
      <c r="D905" s="9"/>
      <c r="E905" s="21">
        <f>IF($C905="","",IFERROR($D905/$C905,0))</f>
      </c>
    </row>
    <row r="906">
      <c r="A906" s="11"/>
      <c r="B906" s="7"/>
      <c r="C906" s="10"/>
      <c r="D906" s="9"/>
      <c r="E906" s="21">
        <f>IF($C906="","",IFERROR($D906/$C906,0))</f>
      </c>
    </row>
    <row r="907">
      <c r="A907" s="11"/>
      <c r="B907" s="7"/>
      <c r="C907" s="10"/>
      <c r="D907" s="9"/>
      <c r="E907" s="21">
        <f>IF($C907="","",IFERROR($D907/$C907,0))</f>
      </c>
    </row>
    <row r="908">
      <c r="A908" s="11"/>
      <c r="B908" s="7"/>
      <c r="C908" s="10"/>
      <c r="D908" s="9"/>
      <c r="E908" s="21">
        <f>IF($C908="","",IFERROR($D908/$C908,0))</f>
      </c>
    </row>
    <row r="909">
      <c r="A909" s="11"/>
      <c r="B909" s="7"/>
      <c r="C909" s="10"/>
      <c r="D909" s="9"/>
      <c r="E909" s="21">
        <f>IF($C909="","",IFERROR($D909/$C909,0))</f>
      </c>
    </row>
    <row r="910">
      <c r="A910" s="11"/>
      <c r="B910" s="7"/>
      <c r="C910" s="10"/>
      <c r="D910" s="9"/>
      <c r="E910" s="21">
        <f>IF($C910="","",IFERROR($D910/$C910,0))</f>
      </c>
    </row>
    <row r="911">
      <c r="A911" s="11"/>
      <c r="B911" s="7"/>
      <c r="C911" s="10"/>
      <c r="D911" s="9"/>
      <c r="E911" s="21">
        <f>IF($C911="","",IFERROR($D911/$C911,0))</f>
      </c>
    </row>
    <row r="912">
      <c r="A912" s="11"/>
      <c r="B912" s="7"/>
      <c r="C912" s="10"/>
      <c r="D912" s="9"/>
      <c r="E912" s="21">
        <f>IF($C912="","",IFERROR($D912/$C912,0))</f>
      </c>
    </row>
    <row r="913">
      <c r="A913" s="11"/>
      <c r="B913" s="7"/>
      <c r="C913" s="10"/>
      <c r="D913" s="9"/>
      <c r="E913" s="21">
        <f>IF($C913="","",IFERROR($D913/$C913,0))</f>
      </c>
    </row>
    <row r="914">
      <c r="A914" s="11"/>
      <c r="B914" s="7"/>
      <c r="C914" s="10"/>
      <c r="D914" s="9"/>
      <c r="E914" s="21">
        <f>IF($C914="","",IFERROR($D914/$C914,0))</f>
      </c>
    </row>
    <row r="915">
      <c r="A915" s="11"/>
      <c r="B915" s="7"/>
      <c r="C915" s="10"/>
      <c r="D915" s="9"/>
      <c r="E915" s="21">
        <f>IF($C915="","",IFERROR($D915/$C915,0))</f>
      </c>
    </row>
    <row r="916">
      <c r="A916" s="11"/>
      <c r="B916" s="7"/>
      <c r="C916" s="10"/>
      <c r="D916" s="9"/>
      <c r="E916" s="21">
        <f>IF($C916="","",IFERROR($D916/$C916,0))</f>
      </c>
    </row>
    <row r="917">
      <c r="A917" s="11"/>
      <c r="B917" s="7"/>
      <c r="C917" s="10"/>
      <c r="D917" s="9"/>
      <c r="E917" s="21">
        <f>IF($C917="","",IFERROR($D917/$C917,0))</f>
      </c>
    </row>
    <row r="918">
      <c r="A918" s="11"/>
      <c r="B918" s="7"/>
      <c r="C918" s="10"/>
      <c r="D918" s="9"/>
      <c r="E918" s="21">
        <f>IF($C918="","",IFERROR($D918/$C918,0))</f>
      </c>
    </row>
    <row r="919">
      <c r="A919" s="11"/>
      <c r="B919" s="7"/>
      <c r="C919" s="10"/>
      <c r="D919" s="9"/>
      <c r="E919" s="21">
        <f>IF($C919="","",IFERROR($D919/$C919,0))</f>
      </c>
    </row>
    <row r="920">
      <c r="A920" s="11"/>
      <c r="B920" s="7"/>
      <c r="C920" s="10"/>
      <c r="D920" s="9"/>
      <c r="E920" s="21">
        <f>IF($C920="","",IFERROR($D920/$C920,0))</f>
      </c>
    </row>
    <row r="921">
      <c r="A921" s="11"/>
      <c r="B921" s="7"/>
      <c r="C921" s="10"/>
      <c r="D921" s="9"/>
      <c r="E921" s="21">
        <f>IF($C921="","",IFERROR($D921/$C921,0))</f>
      </c>
    </row>
    <row r="922">
      <c r="A922" s="11"/>
      <c r="B922" s="7"/>
      <c r="C922" s="10"/>
      <c r="D922" s="9"/>
      <c r="E922" s="21">
        <f>IF($C922="","",IFERROR($D922/$C922,0))</f>
      </c>
    </row>
    <row r="923">
      <c r="A923" s="11"/>
      <c r="B923" s="7"/>
      <c r="C923" s="10"/>
      <c r="D923" s="9"/>
      <c r="E923" s="21">
        <f>IF($C923="","",IFERROR($D923/$C923,0))</f>
      </c>
    </row>
    <row r="924">
      <c r="A924" s="11"/>
      <c r="B924" s="7"/>
      <c r="C924" s="10"/>
      <c r="D924" s="9"/>
      <c r="E924" s="21">
        <f>IF($C924="","",IFERROR($D924/$C924,0))</f>
      </c>
    </row>
    <row r="925">
      <c r="A925" s="11"/>
      <c r="B925" s="7"/>
      <c r="C925" s="10"/>
      <c r="D925" s="9"/>
      <c r="E925" s="21">
        <f>IF($C925="","",IFERROR($D925/$C925,0))</f>
      </c>
    </row>
    <row r="926">
      <c r="A926" s="11"/>
      <c r="B926" s="7"/>
      <c r="C926" s="10"/>
      <c r="D926" s="9"/>
      <c r="E926" s="21">
        <f>IF($C926="","",IFERROR($D926/$C926,0))</f>
      </c>
    </row>
    <row r="927">
      <c r="A927" s="11"/>
      <c r="B927" s="7"/>
      <c r="C927" s="10"/>
      <c r="D927" s="9"/>
      <c r="E927" s="21">
        <f>IF($C927="","",IFERROR($D927/$C927,0))</f>
      </c>
    </row>
    <row r="928">
      <c r="A928" s="11"/>
      <c r="B928" s="7"/>
      <c r="C928" s="10"/>
      <c r="D928" s="9"/>
      <c r="E928" s="21">
        <f>IF($C928="","",IFERROR($D928/$C928,0))</f>
      </c>
    </row>
    <row r="929">
      <c r="A929" s="11"/>
      <c r="B929" s="7"/>
      <c r="C929" s="10"/>
      <c r="D929" s="9"/>
      <c r="E929" s="21">
        <f>IF($C929="","",IFERROR($D929/$C929,0))</f>
      </c>
    </row>
    <row r="930">
      <c r="A930" s="11"/>
      <c r="B930" s="7"/>
      <c r="C930" s="10"/>
      <c r="D930" s="9"/>
      <c r="E930" s="21">
        <f>IF($C930="","",IFERROR($D930/$C930,0))</f>
      </c>
    </row>
    <row r="931">
      <c r="A931" s="11"/>
      <c r="B931" s="7"/>
      <c r="C931" s="10"/>
      <c r="D931" s="9"/>
      <c r="E931" s="21">
        <f>IF($C931="","",IFERROR($D931/$C931,0))</f>
      </c>
    </row>
    <row r="932">
      <c r="A932" s="11"/>
      <c r="B932" s="7"/>
      <c r="C932" s="10"/>
      <c r="D932" s="9"/>
      <c r="E932" s="21">
        <f>IF($C932="","",IFERROR($D932/$C932,0))</f>
      </c>
    </row>
    <row r="933">
      <c r="A933" s="11"/>
      <c r="B933" s="7"/>
      <c r="C933" s="10"/>
      <c r="D933" s="9"/>
      <c r="E933" s="21">
        <f>IF($C933="","",IFERROR($D933/$C933,0))</f>
      </c>
    </row>
    <row r="934">
      <c r="A934" s="11"/>
      <c r="B934" s="7"/>
      <c r="C934" s="10"/>
      <c r="D934" s="9"/>
      <c r="E934" s="21">
        <f>IF($C934="","",IFERROR($D934/$C934,0))</f>
      </c>
    </row>
    <row r="935">
      <c r="A935" s="11"/>
      <c r="B935" s="7"/>
      <c r="C935" s="10"/>
      <c r="D935" s="9"/>
      <c r="E935" s="21">
        <f>IF($C935="","",IFERROR($D935/$C935,0))</f>
      </c>
    </row>
    <row r="936">
      <c r="A936" s="11"/>
      <c r="B936" s="7"/>
      <c r="C936" s="10"/>
      <c r="D936" s="9"/>
      <c r="E936" s="21">
        <f>IF($C936="","",IFERROR($D936/$C936,0))</f>
      </c>
    </row>
    <row r="937">
      <c r="A937" s="11"/>
      <c r="B937" s="7"/>
      <c r="C937" s="10"/>
      <c r="D937" s="9"/>
      <c r="E937" s="21">
        <f>IF($C937="","",IFERROR($D937/$C937,0))</f>
      </c>
    </row>
    <row r="938">
      <c r="A938" s="11"/>
      <c r="B938" s="7"/>
      <c r="C938" s="10"/>
      <c r="D938" s="9"/>
      <c r="E938" s="21">
        <f>IF($C938="","",IFERROR($D938/$C938,0))</f>
      </c>
    </row>
    <row r="939">
      <c r="A939" s="11"/>
      <c r="B939" s="7"/>
      <c r="C939" s="10"/>
      <c r="D939" s="9"/>
      <c r="E939" s="21">
        <f>IF($C939="","",IFERROR($D939/$C939,0))</f>
      </c>
    </row>
    <row r="940">
      <c r="A940" s="11"/>
      <c r="B940" s="7"/>
      <c r="C940" s="10"/>
      <c r="D940" s="9"/>
      <c r="E940" s="21">
        <f>IF($C940="","",IFERROR($D940/$C940,0))</f>
      </c>
    </row>
    <row r="941">
      <c r="A941" s="11"/>
      <c r="B941" s="7"/>
      <c r="C941" s="10"/>
      <c r="D941" s="9"/>
      <c r="E941" s="21">
        <f>IF($C941="","",IFERROR($D941/$C941,0))</f>
      </c>
    </row>
    <row r="942">
      <c r="A942" s="11"/>
      <c r="B942" s="7"/>
      <c r="C942" s="10"/>
      <c r="D942" s="9"/>
      <c r="E942" s="21">
        <f>IF($C942="","",IFERROR($D942/$C942,0))</f>
      </c>
    </row>
    <row r="943">
      <c r="A943" s="11"/>
      <c r="B943" s="7"/>
      <c r="C943" s="10"/>
      <c r="D943" s="9"/>
      <c r="E943" s="21">
        <f>IF($C943="","",IFERROR($D943/$C943,0))</f>
      </c>
    </row>
    <row r="944">
      <c r="A944" s="11"/>
      <c r="B944" s="7"/>
      <c r="C944" s="10"/>
      <c r="D944" s="9"/>
      <c r="E944" s="21">
        <f>IF($C944="","",IFERROR($D944/$C944,0))</f>
      </c>
    </row>
    <row r="945">
      <c r="A945" s="11"/>
      <c r="B945" s="7"/>
      <c r="C945" s="10"/>
      <c r="D945" s="9"/>
      <c r="E945" s="21">
        <f>IF($C945="","",IFERROR($D945/$C945,0))</f>
      </c>
    </row>
    <row r="946">
      <c r="A946" s="11"/>
      <c r="B946" s="7"/>
      <c r="C946" s="10"/>
      <c r="D946" s="9"/>
      <c r="E946" s="21">
        <f>IF($C946="","",IFERROR($D946/$C946,0))</f>
      </c>
    </row>
    <row r="947">
      <c r="A947" s="11"/>
      <c r="B947" s="7"/>
      <c r="C947" s="10"/>
      <c r="D947" s="9"/>
      <c r="E947" s="21">
        <f>IF($C947="","",IFERROR($D947/$C947,0))</f>
      </c>
    </row>
    <row r="948">
      <c r="A948" s="11"/>
      <c r="B948" s="7"/>
      <c r="C948" s="10"/>
      <c r="D948" s="9"/>
      <c r="E948" s="21">
        <f>IF($C948="","",IFERROR($D948/$C948,0))</f>
      </c>
    </row>
    <row r="949">
      <c r="A949" s="11"/>
      <c r="B949" s="7"/>
      <c r="C949" s="10"/>
      <c r="D949" s="9"/>
      <c r="E949" s="21">
        <f>IF($C949="","",IFERROR($D949/$C949,0))</f>
      </c>
    </row>
    <row r="950">
      <c r="A950" s="11"/>
      <c r="B950" s="7"/>
      <c r="C950" s="10"/>
      <c r="D950" s="9"/>
      <c r="E950" s="21">
        <f>IF($C950="","",IFERROR($D950/$C950,0))</f>
      </c>
    </row>
    <row r="951">
      <c r="A951" s="11"/>
      <c r="B951" s="7"/>
      <c r="C951" s="10"/>
      <c r="D951" s="9"/>
      <c r="E951" s="21">
        <f>IF($C951="","",IFERROR($D951/$C951,0))</f>
      </c>
    </row>
    <row r="952">
      <c r="A952" s="11"/>
      <c r="B952" s="7"/>
      <c r="C952" s="10"/>
      <c r="D952" s="9"/>
      <c r="E952" s="21">
        <f>IF($C952="","",IFERROR($D952/$C952,0))</f>
      </c>
    </row>
    <row r="953">
      <c r="A953" s="11"/>
      <c r="B953" s="7"/>
      <c r="C953" s="10"/>
      <c r="D953" s="9"/>
      <c r="E953" s="21">
        <f>IF($C953="","",IFERROR($D953/$C953,0))</f>
      </c>
    </row>
    <row r="954">
      <c r="A954" s="11"/>
      <c r="B954" s="7"/>
      <c r="C954" s="10"/>
      <c r="D954" s="9"/>
      <c r="E954" s="21">
        <f>IF($C954="","",IFERROR($D954/$C954,0))</f>
      </c>
    </row>
    <row r="955">
      <c r="A955" s="11"/>
      <c r="B955" s="7"/>
      <c r="C955" s="10"/>
      <c r="D955" s="9"/>
      <c r="E955" s="21">
        <f>IF($C955="","",IFERROR($D955/$C955,0))</f>
      </c>
    </row>
    <row r="956">
      <c r="A956" s="11"/>
      <c r="B956" s="7"/>
      <c r="C956" s="10"/>
      <c r="D956" s="9"/>
      <c r="E956" s="21">
        <f>IF($C956="","",IFERROR($D956/$C956,0))</f>
      </c>
    </row>
    <row r="957">
      <c r="A957" s="11"/>
      <c r="B957" s="7"/>
      <c r="C957" s="10"/>
      <c r="D957" s="9"/>
      <c r="E957" s="21">
        <f>IF($C957="","",IFERROR($D957/$C957,0))</f>
      </c>
    </row>
    <row r="958">
      <c r="A958" s="11"/>
      <c r="B958" s="7"/>
      <c r="C958" s="10"/>
      <c r="D958" s="9"/>
      <c r="E958" s="21">
        <f>IF($C958="","",IFERROR($D958/$C958,0))</f>
      </c>
    </row>
    <row r="959">
      <c r="A959" s="11"/>
      <c r="B959" s="7"/>
      <c r="C959" s="10"/>
      <c r="D959" s="9"/>
      <c r="E959" s="21">
        <f>IF($C959="","",IFERROR($D959/$C959,0))</f>
      </c>
    </row>
    <row r="960">
      <c r="A960" s="11"/>
      <c r="B960" s="7"/>
      <c r="C960" s="10"/>
      <c r="D960" s="9"/>
      <c r="E960" s="21">
        <f>IF($C960="","",IFERROR($D960/$C960,0))</f>
      </c>
    </row>
    <row r="961">
      <c r="A961" s="11"/>
      <c r="B961" s="7"/>
      <c r="C961" s="10"/>
      <c r="D961" s="9"/>
      <c r="E961" s="21">
        <f>IF($C961="","",IFERROR($D961/$C961,0))</f>
      </c>
    </row>
    <row r="962">
      <c r="A962" s="11"/>
      <c r="B962" s="7"/>
      <c r="C962" s="10"/>
      <c r="D962" s="9"/>
      <c r="E962" s="21">
        <f>IF($C962="","",IFERROR($D962/$C962,0))</f>
      </c>
    </row>
    <row r="963">
      <c r="A963" s="11"/>
      <c r="B963" s="7"/>
      <c r="C963" s="10"/>
      <c r="D963" s="9"/>
      <c r="E963" s="21">
        <f>IF($C963="","",IFERROR($D963/$C963,0))</f>
      </c>
    </row>
    <row r="964">
      <c r="A964" s="11"/>
      <c r="B964" s="7"/>
      <c r="C964" s="10"/>
      <c r="D964" s="9"/>
      <c r="E964" s="21">
        <f>IF($C964="","",IFERROR($D964/$C964,0))</f>
      </c>
    </row>
    <row r="965">
      <c r="A965" s="11"/>
      <c r="B965" s="7"/>
      <c r="C965" s="10"/>
      <c r="D965" s="9"/>
      <c r="E965" s="21">
        <f>IF($C965="","",IFERROR($D965/$C965,0))</f>
      </c>
    </row>
    <row r="966">
      <c r="A966" s="11"/>
      <c r="B966" s="7"/>
      <c r="C966" s="10"/>
      <c r="D966" s="9"/>
      <c r="E966" s="21">
        <f>IF($C966="","",IFERROR($D966/$C966,0))</f>
      </c>
    </row>
    <row r="967">
      <c r="A967" s="11"/>
      <c r="B967" s="7"/>
      <c r="C967" s="10"/>
      <c r="D967" s="9"/>
      <c r="E967" s="21">
        <f>IF($C967="","",IFERROR($D967/$C967,0))</f>
      </c>
    </row>
    <row r="968">
      <c r="A968" s="11"/>
      <c r="B968" s="7"/>
      <c r="C968" s="10"/>
      <c r="D968" s="9"/>
      <c r="E968" s="21">
        <f>IF($C968="","",IFERROR($D968/$C968,0))</f>
      </c>
    </row>
    <row r="969">
      <c r="A969" s="11"/>
      <c r="B969" s="7"/>
      <c r="C969" s="10"/>
      <c r="D969" s="9"/>
      <c r="E969" s="21">
        <f>IF($C969="","",IFERROR($D969/$C969,0))</f>
      </c>
    </row>
    <row r="970">
      <c r="A970" s="11"/>
      <c r="B970" s="7"/>
      <c r="C970" s="10"/>
      <c r="D970" s="9"/>
      <c r="E970" s="21">
        <f>IF($C970="","",IFERROR($D970/$C970,0))</f>
      </c>
    </row>
    <row r="971">
      <c r="A971" s="11"/>
      <c r="B971" s="7"/>
      <c r="C971" s="10"/>
      <c r="D971" s="9"/>
      <c r="E971" s="21">
        <f>IF($C971="","",IFERROR($D971/$C971,0))</f>
      </c>
    </row>
    <row r="972">
      <c r="A972" s="11"/>
      <c r="B972" s="7"/>
      <c r="C972" s="10"/>
      <c r="D972" s="9"/>
      <c r="E972" s="21">
        <f>IF($C972="","",IFERROR($D972/$C972,0))</f>
      </c>
    </row>
    <row r="973">
      <c r="A973" s="11"/>
      <c r="B973" s="7"/>
      <c r="C973" s="10"/>
      <c r="D973" s="9"/>
      <c r="E973" s="21">
        <f>IF($C973="","",IFERROR($D973/$C973,0))</f>
      </c>
    </row>
    <row r="974">
      <c r="A974" s="11"/>
      <c r="B974" s="7"/>
      <c r="C974" s="10"/>
      <c r="D974" s="9"/>
      <c r="E974" s="21">
        <f>IF($C974="","",IFERROR($D974/$C974,0))</f>
      </c>
    </row>
    <row r="975">
      <c r="A975" s="11"/>
      <c r="B975" s="7"/>
      <c r="C975" s="10"/>
      <c r="D975" s="9"/>
      <c r="E975" s="21">
        <f>IF($C975="","",IFERROR($D975/$C975,0))</f>
      </c>
    </row>
    <row r="976">
      <c r="A976" s="11"/>
      <c r="B976" s="7"/>
      <c r="C976" s="10"/>
      <c r="D976" s="9"/>
      <c r="E976" s="21">
        <f>IF($C976="","",IFERROR($D976/$C976,0))</f>
      </c>
    </row>
    <row r="977">
      <c r="A977" s="11"/>
      <c r="B977" s="7"/>
      <c r="C977" s="10"/>
      <c r="D977" s="9"/>
      <c r="E977" s="21">
        <f>IF($C977="","",IFERROR($D977/$C977,0))</f>
      </c>
    </row>
    <row r="978">
      <c r="A978" s="11"/>
      <c r="B978" s="7"/>
      <c r="C978" s="10"/>
      <c r="D978" s="9"/>
      <c r="E978" s="21">
        <f>IF($C978="","",IFERROR($D978/$C978,0))</f>
      </c>
    </row>
    <row r="979">
      <c r="A979" s="11"/>
      <c r="B979" s="7"/>
      <c r="C979" s="10"/>
      <c r="D979" s="9"/>
      <c r="E979" s="21">
        <f>IF($C979="","",IFERROR($D979/$C979,0))</f>
      </c>
    </row>
    <row r="980">
      <c r="A980" s="11"/>
      <c r="B980" s="7"/>
      <c r="C980" s="10"/>
      <c r="D980" s="9"/>
      <c r="E980" s="21">
        <f>IF($C980="","",IFERROR($D980/$C980,0))</f>
      </c>
    </row>
    <row r="981">
      <c r="A981" s="11"/>
      <c r="B981" s="7"/>
      <c r="C981" s="10"/>
      <c r="D981" s="9"/>
      <c r="E981" s="21">
        <f>IF($C981="","",IFERROR($D981/$C981,0))</f>
      </c>
    </row>
    <row r="982">
      <c r="A982" s="11"/>
      <c r="B982" s="7"/>
      <c r="C982" s="10"/>
      <c r="D982" s="9"/>
      <c r="E982" s="21">
        <f>IF($C982="","",IFERROR($D982/$C982,0))</f>
      </c>
    </row>
    <row r="983">
      <c r="A983" s="11"/>
      <c r="B983" s="7"/>
      <c r="C983" s="10"/>
      <c r="D983" s="9"/>
      <c r="E983" s="21">
        <f>IF($C983="","",IFERROR($D983/$C983,0))</f>
      </c>
    </row>
    <row r="984">
      <c r="A984" s="11"/>
      <c r="B984" s="7"/>
      <c r="C984" s="10"/>
      <c r="D984" s="9"/>
      <c r="E984" s="21">
        <f>IF($C984="","",IFERROR($D984/$C984,0))</f>
      </c>
    </row>
    <row r="985">
      <c r="A985" s="11"/>
      <c r="B985" s="7"/>
      <c r="C985" s="10"/>
      <c r="D985" s="9"/>
      <c r="E985" s="21">
        <f>IF($C985="","",IFERROR($D985/$C985,0))</f>
      </c>
    </row>
    <row r="986">
      <c r="A986" s="11"/>
      <c r="B986" s="7"/>
      <c r="C986" s="10"/>
      <c r="D986" s="9"/>
      <c r="E986" s="21">
        <f>IF($C986="","",IFERROR($D986/$C986,0))</f>
      </c>
    </row>
    <row r="987">
      <c r="A987" s="11"/>
      <c r="B987" s="7"/>
      <c r="C987" s="10"/>
      <c r="D987" s="9"/>
      <c r="E987" s="21">
        <f>IF($C987="","",IFERROR($D987/$C987,0))</f>
      </c>
    </row>
    <row r="988">
      <c r="A988" s="11"/>
      <c r="B988" s="7"/>
      <c r="C988" s="10"/>
      <c r="D988" s="9"/>
      <c r="E988" s="21">
        <f>IF($C988="","",IFERROR($D988/$C988,0))</f>
      </c>
    </row>
    <row r="989">
      <c r="A989" s="11"/>
      <c r="B989" s="7"/>
      <c r="C989" s="10"/>
      <c r="D989" s="9"/>
      <c r="E989" s="21">
        <f>IF($C989="","",IFERROR($D989/$C989,0))</f>
      </c>
    </row>
    <row r="990">
      <c r="A990" s="11"/>
      <c r="B990" s="7"/>
      <c r="C990" s="10"/>
      <c r="D990" s="9"/>
      <c r="E990" s="21">
        <f>IF($C990="","",IFERROR($D990/$C990,0))</f>
      </c>
    </row>
    <row r="991">
      <c r="A991" s="11"/>
      <c r="B991" s="7"/>
      <c r="C991" s="10"/>
      <c r="D991" s="9"/>
      <c r="E991" s="21">
        <f>IF($C991="","",IFERROR($D991/$C991,0))</f>
      </c>
    </row>
    <row r="992">
      <c r="A992" s="11"/>
      <c r="B992" s="7"/>
      <c r="C992" s="10"/>
      <c r="D992" s="9"/>
      <c r="E992" s="21">
        <f>IF($C992="","",IFERROR($D992/$C992,0))</f>
      </c>
    </row>
    <row r="993">
      <c r="A993" s="11"/>
      <c r="B993" s="7"/>
      <c r="C993" s="10"/>
      <c r="D993" s="9"/>
      <c r="E993" s="21">
        <f>IF($C993="","",IFERROR($D993/$C993,0))</f>
      </c>
    </row>
    <row r="994">
      <c r="A994" s="11"/>
      <c r="B994" s="7"/>
      <c r="C994" s="10"/>
      <c r="D994" s="9"/>
      <c r="E994" s="21">
        <f>IF($C994="","",IFERROR($D994/$C994,0))</f>
      </c>
    </row>
    <row r="995">
      <c r="A995" s="11"/>
      <c r="B995" s="7"/>
      <c r="C995" s="10"/>
      <c r="D995" s="9"/>
      <c r="E995" s="21">
        <f>IF($C995="","",IFERROR($D995/$C995,0))</f>
      </c>
    </row>
    <row r="996">
      <c r="A996" s="11"/>
      <c r="B996" s="7"/>
      <c r="C996" s="10"/>
      <c r="D996" s="9"/>
      <c r="E996" s="21">
        <f>IF($C996="","",IFERROR($D996/$C996,0))</f>
      </c>
    </row>
    <row r="997">
      <c r="A997" s="11"/>
      <c r="B997" s="7"/>
      <c r="C997" s="10"/>
      <c r="D997" s="9"/>
      <c r="E997" s="21">
        <f>IF($C997="","",IFERROR($D997/$C997,0))</f>
      </c>
    </row>
    <row r="998">
      <c r="A998" s="11"/>
      <c r="B998" s="7"/>
      <c r="C998" s="10"/>
      <c r="D998" s="9"/>
      <c r="E998" s="21">
        <f>IF($C998="","",IFERROR($D998/$C998,0))</f>
      </c>
    </row>
    <row r="999">
      <c r="A999" s="11"/>
      <c r="B999" s="7"/>
      <c r="C999" s="10"/>
      <c r="D999" s="9"/>
      <c r="E999" s="21">
        <f>IF($C999="","",IFERROR($D999/$C999,0))</f>
      </c>
    </row>
    <row r="1000">
      <c r="A1000" s="11"/>
      <c r="B1000" s="7"/>
      <c r="C1000" s="10"/>
      <c r="D1000" s="9"/>
      <c r="E1000" s="21">
        <f>IF($C1000="","",IFERROR($D1000/$C1000,0))</f>
      </c>
    </row>
    <row r="1001">
      <c r="A1001" s="11"/>
      <c r="B1001" s="7"/>
      <c r="C1001" s="10"/>
      <c r="D1001" s="9"/>
      <c r="E1001" s="21">
        <f>IF($C1001="","",IFERROR($D1001/$C1001,0))</f>
      </c>
    </row>
    <row r="1002">
      <c r="A1002" s="11"/>
      <c r="B1002" s="7"/>
      <c r="C1002" s="10"/>
      <c r="D1002" s="9"/>
      <c r="E1002" s="21">
        <f>IF($C1002="","",IFERROR($D1002/$C1002,0))</f>
      </c>
    </row>
    <row r="1003">
      <c r="A1003" s="11"/>
      <c r="B1003" s="7"/>
      <c r="C1003" s="10"/>
      <c r="D1003" s="9"/>
      <c r="E1003" s="21">
        <f>IF($C1003="","",IFERROR($D1003/$C1003,0))</f>
      </c>
    </row>
    <row r="1004">
      <c r="A1004" s="11"/>
      <c r="B1004" s="7"/>
      <c r="C1004" s="10"/>
      <c r="D1004" s="9"/>
      <c r="E1004" s="21">
        <f>IF($C1004="","",IFERROR($D1004/$C1004,0))</f>
      </c>
    </row>
    <row r="1005">
      <c r="A1005" s="11"/>
      <c r="B1005" s="7"/>
      <c r="C1005" s="10"/>
      <c r="D1005" s="9"/>
      <c r="E1005" s="21">
        <f>IF($C1005="","",IFERROR($D1005/$C1005,0))</f>
      </c>
    </row>
    <row r="1006">
      <c r="A1006" s="11"/>
      <c r="B1006" s="7"/>
      <c r="C1006" s="10"/>
      <c r="D1006" s="9"/>
      <c r="E1006" s="21">
        <f>IF($C1006="","",IFERROR($D1006/$C1006,0))</f>
      </c>
    </row>
    <row r="1007">
      <c r="A1007" s="11"/>
      <c r="B1007" s="7"/>
      <c r="C1007" s="10"/>
      <c r="D1007" s="9"/>
      <c r="E1007" s="21">
        <f>IF($C1007="","",IFERROR($D1007/$C1007,0))</f>
      </c>
    </row>
    <row r="1008">
      <c r="A1008" s="11"/>
      <c r="B1008" s="7"/>
      <c r="C1008" s="10"/>
      <c r="D1008" s="9"/>
      <c r="E1008" s="21">
        <f>IF($C1008="","",IFERROR($D1008/$C1008,0))</f>
      </c>
    </row>
    <row r="1009">
      <c r="A1009" s="11"/>
      <c r="B1009" s="7"/>
      <c r="C1009" s="10"/>
      <c r="D1009" s="9"/>
      <c r="E1009" s="21">
        <f>IF($C1009="","",IFERROR($D1009/$C1009,0))</f>
      </c>
    </row>
    <row r="1010">
      <c r="A1010" s="11"/>
      <c r="B1010" s="7"/>
      <c r="C1010" s="10"/>
      <c r="D1010" s="9"/>
      <c r="E1010" s="21">
        <f>IF($C1010="","",IFERROR($D1010/$C1010,0))</f>
      </c>
    </row>
    <row r="1011">
      <c r="A1011" s="11"/>
      <c r="B1011" s="7"/>
      <c r="C1011" s="10"/>
      <c r="D1011" s="9"/>
      <c r="E1011" s="21">
        <f>IF($C1011="","",IFERROR($D1011/$C1011,0))</f>
      </c>
    </row>
    <row r="1012">
      <c r="A1012" s="11"/>
      <c r="B1012" s="7"/>
      <c r="C1012" s="10"/>
      <c r="D1012" s="9"/>
      <c r="E1012" s="21">
        <f>IF($C1012="","",IFERROR($D1012/$C1012,0))</f>
      </c>
    </row>
    <row r="1013">
      <c r="A1013" s="11"/>
      <c r="B1013" s="7"/>
      <c r="C1013" s="10"/>
      <c r="D1013" s="9"/>
      <c r="E1013" s="21">
        <f>IF($C1013="","",IFERROR($D1013/$C1013,0))</f>
      </c>
    </row>
    <row r="1014">
      <c r="A1014" s="11"/>
      <c r="B1014" s="7"/>
      <c r="C1014" s="10"/>
      <c r="D1014" s="9"/>
      <c r="E1014" s="21">
        <f>IF($C1014="","",IFERROR($D1014/$C1014,0))</f>
      </c>
    </row>
    <row r="1015">
      <c r="A1015" s="11"/>
      <c r="B1015" s="7"/>
      <c r="C1015" s="10"/>
      <c r="D1015" s="9"/>
      <c r="E1015" s="21">
        <f>IF($C1015="","",IFERROR($D1015/$C1015,0))</f>
      </c>
    </row>
    <row r="1016">
      <c r="A1016" s="11"/>
      <c r="B1016" s="7"/>
      <c r="C1016" s="10"/>
      <c r="D1016" s="9"/>
      <c r="E1016" s="21">
        <f>IF($C1016="","",IFERROR($D1016/$C1016,0))</f>
      </c>
    </row>
    <row r="1017">
      <c r="A1017" s="11"/>
      <c r="B1017" s="7"/>
      <c r="C1017" s="10"/>
      <c r="D1017" s="9"/>
      <c r="E1017" s="21">
        <f>IF($C1017="","",IFERROR($D1017/$C1017,0))</f>
      </c>
    </row>
    <row r="1018">
      <c r="A1018" s="11"/>
      <c r="B1018" s="7"/>
      <c r="C1018" s="10"/>
      <c r="D1018" s="9"/>
      <c r="E1018" s="21">
        <f>IF($C1018="","",IFERROR($D1018/$C1018,0))</f>
      </c>
    </row>
    <row r="1019">
      <c r="A1019" s="11"/>
      <c r="B1019" s="7"/>
      <c r="C1019" s="10"/>
      <c r="D1019" s="9"/>
      <c r="E1019" s="21">
        <f>IF($C1019="","",IFERROR($D1019/$C1019,0))</f>
      </c>
    </row>
    <row r="1020">
      <c r="A1020" s="11"/>
      <c r="B1020" s="7"/>
      <c r="C1020" s="10"/>
      <c r="D1020" s="9"/>
      <c r="E1020" s="21">
        <f>IF($C1020="","",IFERROR($D1020/$C1020,0))</f>
      </c>
    </row>
    <row r="1021">
      <c r="A1021" s="11"/>
      <c r="B1021" s="7"/>
      <c r="C1021" s="10"/>
      <c r="D1021" s="9"/>
      <c r="E1021" s="21">
        <f>IF($C1021="","",IFERROR($D1021/$C1021,0))</f>
      </c>
    </row>
    <row r="1022">
      <c r="A1022" s="11"/>
      <c r="B1022" s="7"/>
      <c r="C1022" s="10"/>
      <c r="D1022" s="9"/>
      <c r="E1022" s="21">
        <f>IF($C1022="","",IFERROR($D1022/$C1022,0))</f>
      </c>
    </row>
    <row r="1023">
      <c r="A1023" s="11"/>
      <c r="B1023" s="7"/>
      <c r="C1023" s="10"/>
      <c r="D1023" s="9"/>
      <c r="E1023" s="21">
        <f>IF($C1023="","",IFERROR($D1023/$C1023,0))</f>
      </c>
    </row>
    <row r="1024">
      <c r="A1024" s="11"/>
      <c r="B1024" s="7"/>
      <c r="C1024" s="10"/>
      <c r="D1024" s="9"/>
      <c r="E1024" s="21">
        <f>IF($C1024="","",IFERROR($D1024/$C1024,0))</f>
      </c>
    </row>
    <row r="1025">
      <c r="A1025" s="11"/>
      <c r="B1025" s="7"/>
      <c r="C1025" s="10"/>
      <c r="D1025" s="9"/>
      <c r="E1025" s="21">
        <f>IF($C1025="","",IFERROR($D1025/$C1025,0))</f>
      </c>
    </row>
    <row r="1026">
      <c r="A1026" s="11"/>
      <c r="B1026" s="7"/>
      <c r="C1026" s="10"/>
      <c r="D1026" s="9"/>
      <c r="E1026" s="21">
        <f>IF($C1026="","",IFERROR($D1026/$C1026,0))</f>
      </c>
    </row>
    <row r="1027">
      <c r="A1027" s="11"/>
      <c r="B1027" s="7"/>
      <c r="C1027" s="10"/>
      <c r="D1027" s="9"/>
      <c r="E1027" s="21">
        <f>IF($C1027="","",IFERROR($D1027/$C1027,0))</f>
      </c>
    </row>
    <row r="1028">
      <c r="A1028" s="11"/>
      <c r="B1028" s="7"/>
      <c r="C1028" s="10"/>
      <c r="D1028" s="9"/>
      <c r="E1028" s="21">
        <f>IF($C1028="","",IFERROR($D1028/$C1028,0))</f>
      </c>
    </row>
    <row r="1029">
      <c r="A1029" s="11"/>
      <c r="B1029" s="7"/>
      <c r="C1029" s="10"/>
      <c r="D1029" s="9"/>
      <c r="E1029" s="21">
        <f>IF($C1029="","",IFERROR($D1029/$C1029,0))</f>
      </c>
    </row>
    <row r="1030">
      <c r="A1030" s="11"/>
      <c r="B1030" s="7"/>
      <c r="C1030" s="10"/>
      <c r="D1030" s="9"/>
      <c r="E1030" s="21">
        <f>IF($C1030="","",IFERROR($D1030/$C1030,0))</f>
      </c>
    </row>
    <row r="1031">
      <c r="A1031" s="11"/>
      <c r="B1031" s="7"/>
      <c r="C1031" s="10"/>
      <c r="D1031" s="9"/>
      <c r="E1031" s="21">
        <f>IF($C1031="","",IFERROR($D1031/$C1031,0))</f>
      </c>
    </row>
    <row r="1032">
      <c r="A1032" s="11"/>
      <c r="B1032" s="7"/>
      <c r="C1032" s="10"/>
      <c r="D1032" s="9"/>
      <c r="E1032" s="21">
        <f>IF($C1032="","",IFERROR($D1032/$C1032,0))</f>
      </c>
    </row>
    <row r="1033">
      <c r="A1033" s="11"/>
      <c r="B1033" s="7"/>
      <c r="C1033" s="10"/>
      <c r="D1033" s="9"/>
      <c r="E1033" s="21">
        <f>IF($C1033="","",IFERROR($D1033/$C1033,0))</f>
      </c>
    </row>
    <row r="1034">
      <c r="A1034" s="11"/>
      <c r="B1034" s="7"/>
      <c r="C1034" s="10"/>
      <c r="D1034" s="9"/>
      <c r="E1034" s="21">
        <f>IF($C1034="","",IFERROR($D1034/$C1034,0))</f>
      </c>
    </row>
    <row r="1035">
      <c r="A1035" s="11"/>
      <c r="B1035" s="7"/>
      <c r="C1035" s="10"/>
      <c r="D1035" s="9"/>
      <c r="E1035" s="21">
        <f>IF($C1035="","",IFERROR($D1035/$C1035,0))</f>
      </c>
    </row>
    <row r="1036">
      <c r="A1036" s="11"/>
      <c r="B1036" s="7"/>
      <c r="C1036" s="10"/>
      <c r="D1036" s="9"/>
      <c r="E1036" s="21">
        <f>IF($C1036="","",IFERROR($D1036/$C1036,0))</f>
      </c>
    </row>
    <row r="1037">
      <c r="A1037" s="11"/>
      <c r="B1037" s="7"/>
      <c r="C1037" s="10"/>
      <c r="D1037" s="9"/>
      <c r="E1037" s="21">
        <f>IF($C1037="","",IFERROR($D1037/$C1037,0))</f>
      </c>
    </row>
    <row r="1038">
      <c r="A1038" s="11"/>
      <c r="B1038" s="7"/>
      <c r="C1038" s="10"/>
      <c r="D1038" s="9"/>
      <c r="E1038" s="21">
        <f>IF($C1038="","",IFERROR($D1038/$C1038,0))</f>
      </c>
    </row>
    <row r="1039">
      <c r="A1039" s="11"/>
      <c r="B1039" s="7"/>
      <c r="C1039" s="10"/>
      <c r="D1039" s="9"/>
      <c r="E1039" s="21">
        <f>IF($C1039="","",IFERROR($D1039/$C1039,0))</f>
      </c>
    </row>
    <row r="1040">
      <c r="A1040" s="11"/>
      <c r="B1040" s="7"/>
      <c r="C1040" s="10"/>
      <c r="D1040" s="9"/>
      <c r="E1040" s="21">
        <f>IF($C1040="","",IFERROR($D1040/$C1040,0))</f>
      </c>
    </row>
    <row r="1041">
      <c r="A1041" s="11"/>
      <c r="B1041" s="7"/>
      <c r="C1041" s="10"/>
      <c r="D1041" s="9"/>
      <c r="E1041" s="21">
        <f>IF($C1041="","",IFERROR($D1041/$C1041,0))</f>
      </c>
    </row>
    <row r="1042">
      <c r="A1042" s="11"/>
      <c r="B1042" s="7"/>
      <c r="C1042" s="10"/>
      <c r="D1042" s="9"/>
      <c r="E1042" s="21">
        <f>IF($C1042="","",IFERROR($D1042/$C1042,0))</f>
      </c>
    </row>
    <row r="1043">
      <c r="A1043" s="11"/>
      <c r="B1043" s="7"/>
      <c r="C1043" s="10"/>
      <c r="D1043" s="9"/>
      <c r="E1043" s="21">
        <f>IF($C1043="","",IFERROR($D1043/$C1043,0))</f>
      </c>
    </row>
    <row r="1044">
      <c r="A1044" s="11"/>
      <c r="B1044" s="7"/>
      <c r="C1044" s="10"/>
      <c r="D1044" s="9"/>
      <c r="E1044" s="21">
        <f>IF($C1044="","",IFERROR($D1044/$C1044,0))</f>
      </c>
    </row>
    <row r="1045">
      <c r="A1045" s="11"/>
      <c r="B1045" s="7"/>
      <c r="C1045" s="10"/>
      <c r="D1045" s="9"/>
      <c r="E1045" s="21">
        <f>IF($C1045="","",IFERROR($D1045/$C1045,0))</f>
      </c>
    </row>
    <row r="1046">
      <c r="A1046" s="11"/>
      <c r="B1046" s="7"/>
      <c r="C1046" s="10"/>
      <c r="D1046" s="9"/>
      <c r="E1046" s="21">
        <f>IF($C1046="","",IFERROR($D1046/$C1046,0))</f>
      </c>
    </row>
    <row r="1047">
      <c r="A1047" s="11"/>
      <c r="B1047" s="7"/>
      <c r="C1047" s="10"/>
      <c r="D1047" s="9"/>
      <c r="E1047" s="21">
        <f>IF($C1047="","",IFERROR($D1047/$C1047,0))</f>
      </c>
    </row>
    <row r="1048">
      <c r="A1048" s="11"/>
      <c r="B1048" s="7"/>
      <c r="C1048" s="10"/>
      <c r="D1048" s="9"/>
      <c r="E1048" s="21">
        <f>IF($C1048="","",IFERROR($D1048/$C1048,0))</f>
      </c>
    </row>
    <row r="1049">
      <c r="A1049" s="11"/>
      <c r="B1049" s="7"/>
      <c r="C1049" s="10"/>
      <c r="D1049" s="9"/>
      <c r="E1049" s="21">
        <f>IF($C1049="","",IFERROR($D1049/$C1049,0))</f>
      </c>
    </row>
    <row r="1050">
      <c r="A1050" s="11"/>
      <c r="B1050" s="7"/>
      <c r="C1050" s="10"/>
      <c r="D1050" s="9"/>
      <c r="E1050" s="21">
        <f>IF($C1050="","",IFERROR($D1050/$C1050,0))</f>
      </c>
    </row>
    <row r="1051">
      <c r="A1051" s="11"/>
      <c r="B1051" s="7"/>
      <c r="C1051" s="10"/>
      <c r="D1051" s="9"/>
      <c r="E1051" s="21">
        <f>IF($C1051="","",IFERROR($D1051/$C1051,0))</f>
      </c>
    </row>
    <row r="1052">
      <c r="A1052" s="11"/>
      <c r="B1052" s="7"/>
      <c r="C1052" s="10"/>
      <c r="D1052" s="9"/>
      <c r="E1052" s="21">
        <f>IF($C1052="","",IFERROR($D1052/$C1052,0))</f>
      </c>
    </row>
    <row r="1053">
      <c r="A1053" s="11"/>
      <c r="B1053" s="7"/>
      <c r="C1053" s="10"/>
      <c r="D1053" s="9"/>
      <c r="E1053" s="21">
        <f>IF($C1053="","",IFERROR($D1053/$C1053,0))</f>
      </c>
    </row>
    <row r="1054">
      <c r="A1054" s="11"/>
      <c r="B1054" s="7"/>
      <c r="C1054" s="10"/>
      <c r="D1054" s="9"/>
      <c r="E1054" s="21">
        <f>IF($C1054="","",IFERROR($D1054/$C1054,0))</f>
      </c>
    </row>
    <row r="1055">
      <c r="A1055" s="11"/>
      <c r="B1055" s="7"/>
      <c r="C1055" s="10"/>
      <c r="D1055" s="9"/>
      <c r="E1055" s="21">
        <f>IF($C1055="","",IFERROR($D1055/$C1055,0))</f>
      </c>
    </row>
    <row r="1056">
      <c r="A1056" s="11"/>
      <c r="B1056" s="7"/>
      <c r="C1056" s="10"/>
      <c r="D1056" s="9"/>
      <c r="E1056" s="21">
        <f>IF($C1056="","",IFERROR($D1056/$C1056,0))</f>
      </c>
    </row>
    <row r="1057">
      <c r="A1057" s="11"/>
      <c r="B1057" s="7"/>
      <c r="C1057" s="10"/>
      <c r="D1057" s="9"/>
      <c r="E1057" s="21">
        <f>IF($C1057="","",IFERROR($D1057/$C1057,0))</f>
      </c>
    </row>
    <row r="1058">
      <c r="A1058" s="11"/>
      <c r="B1058" s="7"/>
      <c r="C1058" s="10"/>
      <c r="D1058" s="9"/>
      <c r="E1058" s="21">
        <f>IF($C1058="","",IFERROR($D1058/$C1058,0))</f>
      </c>
    </row>
    <row r="1059">
      <c r="A1059" s="11"/>
      <c r="B1059" s="7"/>
      <c r="C1059" s="10"/>
      <c r="D1059" s="9"/>
      <c r="E1059" s="21">
        <f>IF($C1059="","",IFERROR($D1059/$C1059,0))</f>
      </c>
    </row>
    <row r="1060">
      <c r="A1060" s="11"/>
      <c r="B1060" s="7"/>
      <c r="C1060" s="10"/>
      <c r="D1060" s="9"/>
      <c r="E1060" s="21">
        <f>IF($C1060="","",IFERROR($D1060/$C1060,0))</f>
      </c>
    </row>
    <row r="1061">
      <c r="A1061" s="11"/>
      <c r="B1061" s="7"/>
      <c r="C1061" s="10"/>
      <c r="D1061" s="9"/>
      <c r="E1061" s="21">
        <f>IF($C1061="","",IFERROR($D1061/$C1061,0))</f>
      </c>
    </row>
    <row r="1062">
      <c r="A1062" s="11"/>
      <c r="B1062" s="7"/>
      <c r="C1062" s="10"/>
      <c r="D1062" s="9"/>
      <c r="E1062" s="21">
        <f>IF($C1062="","",IFERROR($D1062/$C1062,0))</f>
      </c>
    </row>
    <row r="1063">
      <c r="A1063" s="11"/>
      <c r="B1063" s="7"/>
      <c r="C1063" s="10"/>
      <c r="D1063" s="9"/>
      <c r="E1063" s="21">
        <f>IF($C1063="","",IFERROR($D1063/$C1063,0))</f>
      </c>
    </row>
    <row r="1064">
      <c r="A1064" s="11"/>
      <c r="B1064" s="7"/>
      <c r="C1064" s="10"/>
      <c r="D1064" s="9"/>
      <c r="E1064" s="21">
        <f>IF($C1064="","",IFERROR($D1064/$C1064,0))</f>
      </c>
    </row>
    <row r="1065">
      <c r="A1065" s="11"/>
      <c r="B1065" s="7"/>
      <c r="C1065" s="10"/>
      <c r="D1065" s="9"/>
      <c r="E1065" s="21">
        <f>IF($C1065="","",IFERROR($D1065/$C1065,0))</f>
      </c>
    </row>
    <row r="1066">
      <c r="A1066" s="11"/>
      <c r="B1066" s="7"/>
      <c r="C1066" s="10"/>
      <c r="D1066" s="9"/>
      <c r="E1066" s="21">
        <f>IF($C1066="","",IFERROR($D1066/$C1066,0))</f>
      </c>
    </row>
    <row r="1067">
      <c r="A1067" s="11"/>
      <c r="B1067" s="7"/>
      <c r="C1067" s="10"/>
      <c r="D1067" s="9"/>
      <c r="E1067" s="21">
        <f>IF($C1067="","",IFERROR($D1067/$C1067,0))</f>
      </c>
    </row>
    <row r="1068">
      <c r="A1068" s="11"/>
      <c r="B1068" s="7"/>
      <c r="C1068" s="10"/>
      <c r="D1068" s="9"/>
      <c r="E1068" s="21">
        <f>IF($C1068="","",IFERROR($D1068/$C1068,0))</f>
      </c>
    </row>
    <row r="1069">
      <c r="A1069" s="11"/>
      <c r="B1069" s="7"/>
      <c r="C1069" s="10"/>
      <c r="D1069" s="9"/>
      <c r="E1069" s="21">
        <f>IF($C1069="","",IFERROR($D1069/$C1069,0))</f>
      </c>
    </row>
    <row r="1070">
      <c r="A1070" s="11"/>
      <c r="B1070" s="7"/>
      <c r="C1070" s="10"/>
      <c r="D1070" s="9"/>
      <c r="E1070" s="21">
        <f>IF($C1070="","",IFERROR($D1070/$C1070,0))</f>
      </c>
    </row>
    <row r="1071">
      <c r="A1071" s="11"/>
      <c r="B1071" s="7"/>
      <c r="C1071" s="10"/>
      <c r="D1071" s="9"/>
      <c r="E1071" s="21">
        <f>IF($C1071="","",IFERROR($D1071/$C1071,0))</f>
      </c>
    </row>
    <row r="1072">
      <c r="A1072" s="11"/>
      <c r="B1072" s="7"/>
      <c r="C1072" s="10"/>
      <c r="D1072" s="9"/>
      <c r="E1072" s="21">
        <f>IF($C1072="","",IFERROR($D1072/$C1072,0))</f>
      </c>
    </row>
    <row r="1073">
      <c r="A1073" s="11"/>
      <c r="B1073" s="7"/>
      <c r="C1073" s="10"/>
      <c r="D1073" s="9"/>
      <c r="E1073" s="21">
        <f>IF($C1073="","",IFERROR($D1073/$C1073,0))</f>
      </c>
    </row>
    <row r="1074">
      <c r="A1074" s="11"/>
      <c r="B1074" s="7"/>
      <c r="C1074" s="10"/>
      <c r="D1074" s="9"/>
      <c r="E1074" s="21">
        <f>IF($C1074="","",IFERROR($D1074/$C1074,0))</f>
      </c>
    </row>
    <row r="1075">
      <c r="A1075" s="11"/>
      <c r="B1075" s="7"/>
      <c r="C1075" s="10"/>
      <c r="D1075" s="9"/>
      <c r="E1075" s="21">
        <f>IF($C1075="","",IFERROR($D1075/$C1075,0))</f>
      </c>
    </row>
    <row r="1076">
      <c r="A1076" s="11"/>
      <c r="B1076" s="7"/>
      <c r="C1076" s="10"/>
      <c r="D1076" s="9"/>
      <c r="E1076" s="21">
        <f>IF($C1076="","",IFERROR($D1076/$C1076,0))</f>
      </c>
    </row>
    <row r="1077">
      <c r="A1077" s="11"/>
      <c r="B1077" s="7"/>
      <c r="C1077" s="10"/>
      <c r="D1077" s="9"/>
      <c r="E1077" s="21">
        <f>IF($C1077="","",IFERROR($D1077/$C1077,0))</f>
      </c>
    </row>
    <row r="1078">
      <c r="A1078" s="11"/>
      <c r="B1078" s="7"/>
      <c r="C1078" s="10"/>
      <c r="D1078" s="9"/>
      <c r="E1078" s="21">
        <f>IF($C1078="","",IFERROR($D1078/$C1078,0))</f>
      </c>
    </row>
    <row r="1079">
      <c r="A1079" s="11"/>
      <c r="B1079" s="7"/>
      <c r="C1079" s="10"/>
      <c r="D1079" s="9"/>
      <c r="E1079" s="21">
        <f>IF($C1079="","",IFERROR($D1079/$C1079,0))</f>
      </c>
    </row>
    <row r="1080">
      <c r="A1080" s="11"/>
      <c r="B1080" s="7"/>
      <c r="C1080" s="10"/>
      <c r="D1080" s="9"/>
      <c r="E1080" s="21">
        <f>IF($C1080="","",IFERROR($D1080/$C1080,0))</f>
      </c>
    </row>
    <row r="1081">
      <c r="A1081" s="11"/>
      <c r="B1081" s="7"/>
      <c r="C1081" s="10"/>
      <c r="D1081" s="9"/>
      <c r="E1081" s="21">
        <f>IF($C1081="","",IFERROR($D1081/$C1081,0))</f>
      </c>
    </row>
    <row r="1082">
      <c r="A1082" s="11"/>
      <c r="B1082" s="7"/>
      <c r="C1082" s="10"/>
      <c r="D1082" s="9"/>
      <c r="E1082" s="21">
        <f>IF($C1082="","",IFERROR($D1082/$C1082,0))</f>
      </c>
    </row>
    <row r="1083">
      <c r="A1083" s="11"/>
      <c r="B1083" s="7"/>
      <c r="C1083" s="10"/>
      <c r="D1083" s="9"/>
      <c r="E1083" s="21">
        <f>IF($C1083="","",IFERROR($D1083/$C1083,0))</f>
      </c>
    </row>
    <row r="1084">
      <c r="A1084" s="11"/>
      <c r="B1084" s="7"/>
      <c r="C1084" s="10"/>
      <c r="D1084" s="9"/>
      <c r="E1084" s="21">
        <f>IF($C1084="","",IFERROR($D1084/$C1084,0))</f>
      </c>
    </row>
    <row r="1085">
      <c r="A1085" s="11"/>
      <c r="B1085" s="7"/>
      <c r="C1085" s="10"/>
      <c r="D1085" s="9"/>
      <c r="E1085" s="21">
        <f>IF($C1085="","",IFERROR($D1085/$C1085,0))</f>
      </c>
    </row>
    <row r="1086">
      <c r="A1086" s="11"/>
      <c r="B1086" s="7"/>
      <c r="C1086" s="10"/>
      <c r="D1086" s="9"/>
      <c r="E1086" s="21">
        <f>IF($C1086="","",IFERROR($D1086/$C1086,0))</f>
      </c>
    </row>
    <row r="1087">
      <c r="A1087" s="11"/>
      <c r="B1087" s="7"/>
      <c r="C1087" s="10"/>
      <c r="D1087" s="9"/>
      <c r="E1087" s="21">
        <f>IF($C1087="","",IFERROR($D1087/$C1087,0))</f>
      </c>
    </row>
    <row r="1088">
      <c r="A1088" s="11"/>
      <c r="B1088" s="7"/>
      <c r="C1088" s="10"/>
      <c r="D1088" s="9"/>
      <c r="E1088" s="21">
        <f>IF($C1088="","",IFERROR($D1088/$C1088,0))</f>
      </c>
    </row>
    <row r="1089">
      <c r="A1089" s="11"/>
      <c r="B1089" s="7"/>
      <c r="C1089" s="10"/>
      <c r="D1089" s="9"/>
      <c r="E1089" s="21">
        <f>IF($C1089="","",IFERROR($D1089/$C1089,0))</f>
      </c>
    </row>
    <row r="1090">
      <c r="A1090" s="11"/>
      <c r="B1090" s="7"/>
      <c r="C1090" s="10"/>
      <c r="D1090" s="9"/>
      <c r="E1090" s="21">
        <f>IF($C1090="","",IFERROR($D1090/$C1090,0))</f>
      </c>
    </row>
    <row r="1091">
      <c r="A1091" s="11"/>
      <c r="B1091" s="7"/>
      <c r="C1091" s="10"/>
      <c r="D1091" s="9"/>
      <c r="E1091" s="21">
        <f>IF($C1091="","",IFERROR($D1091/$C1091,0))</f>
      </c>
    </row>
    <row r="1092">
      <c r="A1092" s="11"/>
      <c r="B1092" s="7"/>
      <c r="C1092" s="10"/>
      <c r="D1092" s="9"/>
      <c r="E1092" s="21">
        <f>IF($C1092="","",IFERROR($D1092/$C1092,0))</f>
      </c>
    </row>
    <row r="1093">
      <c r="A1093" s="11"/>
      <c r="B1093" s="7"/>
      <c r="C1093" s="10"/>
      <c r="D1093" s="9"/>
      <c r="E1093" s="21">
        <f>IF($C1093="","",IFERROR($D1093/$C1093,0))</f>
      </c>
    </row>
    <row r="1094">
      <c r="A1094" s="11"/>
      <c r="B1094" s="7"/>
      <c r="C1094" s="10"/>
      <c r="D1094" s="9"/>
      <c r="E1094" s="21">
        <f>IF($C1094="","",IFERROR($D1094/$C1094,0))</f>
      </c>
    </row>
    <row r="1095">
      <c r="A1095" s="11"/>
      <c r="B1095" s="7"/>
      <c r="C1095" s="10"/>
      <c r="D1095" s="9"/>
      <c r="E1095" s="21">
        <f>IF($C1095="","",IFERROR($D1095/$C1095,0))</f>
      </c>
    </row>
    <row r="1096">
      <c r="A1096" s="11"/>
      <c r="B1096" s="7"/>
      <c r="C1096" s="10"/>
      <c r="D1096" s="9"/>
      <c r="E1096" s="21">
        <f>IF($C1096="","",IFERROR($D1096/$C1096,0))</f>
      </c>
    </row>
    <row r="1097">
      <c r="A1097" s="11"/>
      <c r="B1097" s="7"/>
      <c r="C1097" s="10"/>
      <c r="D1097" s="9"/>
      <c r="E1097" s="21">
        <f>IF($C1097="","",IFERROR($D1097/$C1097,0))</f>
      </c>
    </row>
    <row r="1098">
      <c r="A1098" s="11"/>
      <c r="B1098" s="7"/>
      <c r="C1098" s="10"/>
      <c r="D1098" s="9"/>
      <c r="E1098" s="21">
        <f>IF($C1098="","",IFERROR($D1098/$C1098,0))</f>
      </c>
    </row>
    <row r="1099">
      <c r="A1099" s="11"/>
      <c r="B1099" s="7"/>
      <c r="C1099" s="10"/>
      <c r="D1099" s="9"/>
      <c r="E1099" s="21">
        <f>IF($C1099="","",IFERROR($D1099/$C1099,0))</f>
      </c>
    </row>
    <row r="1100">
      <c r="A1100" s="11"/>
      <c r="B1100" s="7"/>
      <c r="C1100" s="10"/>
      <c r="D1100" s="9"/>
      <c r="E1100" s="21">
        <f>IF($C1100="","",IFERROR($D1100/$C1100,0))</f>
      </c>
    </row>
    <row r="1101">
      <c r="A1101" s="11"/>
      <c r="B1101" s="7"/>
      <c r="C1101" s="10"/>
      <c r="D1101" s="9"/>
      <c r="E1101" s="21">
        <f>IF($C1101="","",IFERROR($D1101/$C1101,0))</f>
      </c>
    </row>
    <row r="1102">
      <c r="A1102" s="11"/>
      <c r="B1102" s="7"/>
      <c r="C1102" s="10"/>
      <c r="D1102" s="9"/>
      <c r="E1102" s="21">
        <f>IF($C1102="","",IFERROR($D1102/$C1102,0))</f>
      </c>
    </row>
    <row r="1103">
      <c r="A1103" s="11"/>
      <c r="B1103" s="7"/>
      <c r="C1103" s="10"/>
      <c r="D1103" s="9"/>
      <c r="E1103" s="21">
        <f>IF($C1103="","",IFERROR($D1103/$C1103,0))</f>
      </c>
    </row>
    <row r="1104">
      <c r="A1104" s="11"/>
      <c r="B1104" s="7"/>
      <c r="C1104" s="10"/>
      <c r="D1104" s="9"/>
      <c r="E1104" s="21">
        <f>IF($C1104="","",IFERROR($D1104/$C1104,0))</f>
      </c>
    </row>
    <row r="1105">
      <c r="A1105" s="11"/>
      <c r="B1105" s="7"/>
      <c r="C1105" s="10"/>
      <c r="D1105" s="9"/>
      <c r="E1105" s="21">
        <f>IF($C1105="","",IFERROR($D1105/$C1105,0))</f>
      </c>
    </row>
    <row r="1106">
      <c r="A1106" s="11"/>
      <c r="B1106" s="7"/>
      <c r="C1106" s="10"/>
      <c r="D1106" s="9"/>
      <c r="E1106" s="21">
        <f>IF($C1106="","",IFERROR($D1106/$C1106,0))</f>
      </c>
    </row>
    <row r="1107">
      <c r="A1107" s="11"/>
      <c r="B1107" s="7"/>
      <c r="C1107" s="10"/>
      <c r="D1107" s="9"/>
      <c r="E1107" s="21">
        <f>IF($C1107="","",IFERROR($D1107/$C1107,0))</f>
      </c>
    </row>
    <row r="1108">
      <c r="A1108" s="11"/>
      <c r="B1108" s="7"/>
      <c r="C1108" s="10"/>
      <c r="D1108" s="9"/>
      <c r="E1108" s="21">
        <f>IF($C1108="","",IFERROR($D1108/$C1108,0))</f>
      </c>
    </row>
    <row r="1109">
      <c r="A1109" s="11"/>
      <c r="B1109" s="7"/>
      <c r="C1109" s="10"/>
      <c r="D1109" s="9"/>
      <c r="E1109" s="21">
        <f>IF($C1109="","",IFERROR($D1109/$C1109,0))</f>
      </c>
    </row>
    <row r="1110">
      <c r="A1110" s="11"/>
      <c r="B1110" s="7"/>
      <c r="C1110" s="10"/>
      <c r="D1110" s="9"/>
      <c r="E1110" s="21">
        <f>IF($C1110="","",IFERROR($D1110/$C1110,0))</f>
      </c>
    </row>
    <row r="1111">
      <c r="A1111" s="11"/>
      <c r="B1111" s="7"/>
      <c r="C1111" s="10"/>
      <c r="D1111" s="9"/>
      <c r="E1111" s="21">
        <f>IF($C1111="","",IFERROR($D1111/$C1111,0))</f>
      </c>
    </row>
    <row r="1112">
      <c r="A1112" s="11"/>
      <c r="B1112" s="7"/>
      <c r="C1112" s="10"/>
      <c r="D1112" s="9"/>
      <c r="E1112" s="21">
        <f>IF($C1112="","",IFERROR($D1112/$C1112,0))</f>
      </c>
    </row>
    <row r="1113">
      <c r="A1113" s="11"/>
      <c r="B1113" s="7"/>
      <c r="C1113" s="10"/>
      <c r="D1113" s="9"/>
      <c r="E1113" s="21">
        <f>IF($C1113="","",IFERROR($D1113/$C1113,0))</f>
      </c>
    </row>
    <row r="1114">
      <c r="A1114" s="11"/>
      <c r="B1114" s="7"/>
      <c r="C1114" s="10"/>
      <c r="D1114" s="9"/>
      <c r="E1114" s="21">
        <f>IF($C1114="","",IFERROR($D1114/$C1114,0))</f>
      </c>
    </row>
    <row r="1115">
      <c r="A1115" s="11"/>
      <c r="B1115" s="7"/>
      <c r="C1115" s="10"/>
      <c r="D1115" s="9"/>
      <c r="E1115" s="21">
        <f>IF($C1115="","",IFERROR($D1115/$C1115,0))</f>
      </c>
    </row>
    <row r="1116">
      <c r="A1116" s="11"/>
      <c r="B1116" s="7"/>
      <c r="C1116" s="10"/>
      <c r="D1116" s="9"/>
      <c r="E1116" s="21">
        <f>IF($C1116="","",IFERROR($D1116/$C1116,0))</f>
      </c>
    </row>
    <row r="1117">
      <c r="A1117" s="11"/>
      <c r="B1117" s="7"/>
      <c r="C1117" s="10"/>
      <c r="D1117" s="9"/>
      <c r="E1117" s="21">
        <f>IF($C1117="","",IFERROR($D1117/$C1117,0))</f>
      </c>
    </row>
    <row r="1118">
      <c r="A1118" s="11"/>
      <c r="B1118" s="7"/>
      <c r="C1118" s="10"/>
      <c r="D1118" s="9"/>
      <c r="E1118" s="21">
        <f>IF($C1118="","",IFERROR($D1118/$C1118,0))</f>
      </c>
    </row>
    <row r="1119">
      <c r="A1119" s="11"/>
      <c r="B1119" s="7"/>
      <c r="C1119" s="10"/>
      <c r="D1119" s="9"/>
      <c r="E1119" s="21">
        <f>IF($C1119="","",IFERROR($D1119/$C1119,0))</f>
      </c>
    </row>
    <row r="1120">
      <c r="A1120" s="11"/>
      <c r="B1120" s="7"/>
      <c r="C1120" s="10"/>
      <c r="D1120" s="9"/>
      <c r="E1120" s="21">
        <f>IF($C1120="","",IFERROR($D1120/$C1120,0))</f>
      </c>
    </row>
    <row r="1121">
      <c r="A1121" s="11"/>
      <c r="B1121" s="7"/>
      <c r="C1121" s="10"/>
      <c r="D1121" s="9"/>
      <c r="E1121" s="21">
        <f>IF($C1121="","",IFERROR($D1121/$C1121,0))</f>
      </c>
    </row>
    <row r="1122">
      <c r="A1122" s="11"/>
      <c r="B1122" s="7"/>
      <c r="C1122" s="10"/>
      <c r="D1122" s="9"/>
      <c r="E1122" s="21">
        <f>IF($C1122="","",IFERROR($D1122/$C1122,0))</f>
      </c>
    </row>
    <row r="1123">
      <c r="A1123" s="11"/>
      <c r="B1123" s="7"/>
      <c r="C1123" s="10"/>
      <c r="D1123" s="9"/>
      <c r="E1123" s="21">
        <f>IF($C1123="","",IFERROR($D1123/$C1123,0))</f>
      </c>
    </row>
    <row r="1124">
      <c r="A1124" s="11"/>
      <c r="B1124" s="7"/>
      <c r="C1124" s="10"/>
      <c r="D1124" s="9"/>
      <c r="E1124" s="21">
        <f>IF($C1124="","",IFERROR($D1124/$C1124,0))</f>
      </c>
    </row>
    <row r="1125">
      <c r="A1125" s="11"/>
      <c r="B1125" s="7"/>
      <c r="C1125" s="10"/>
      <c r="D1125" s="9"/>
      <c r="E1125" s="21">
        <f>IF($C1125="","",IFERROR($D1125/$C1125,0))</f>
      </c>
    </row>
    <row r="1126">
      <c r="A1126" s="11"/>
      <c r="B1126" s="7"/>
      <c r="C1126" s="10"/>
      <c r="D1126" s="9"/>
      <c r="E1126" s="21">
        <f>IF($C1126="","",IFERROR($D1126/$C1126,0))</f>
      </c>
    </row>
    <row r="1127">
      <c r="A1127" s="11"/>
      <c r="B1127" s="7"/>
      <c r="C1127" s="10"/>
      <c r="D1127" s="9"/>
      <c r="E1127" s="21">
        <f>IF($C1127="","",IFERROR($D1127/$C1127,0))</f>
      </c>
    </row>
    <row r="1128">
      <c r="A1128" s="11"/>
      <c r="B1128" s="7"/>
      <c r="C1128" s="10"/>
      <c r="D1128" s="9"/>
      <c r="E1128" s="21">
        <f>IF($C1128="","",IFERROR($D1128/$C1128,0))</f>
      </c>
    </row>
    <row r="1129">
      <c r="A1129" s="11"/>
      <c r="B1129" s="7"/>
      <c r="C1129" s="10"/>
      <c r="D1129" s="9"/>
      <c r="E1129" s="21">
        <f>IF($C1129="","",IFERROR($D1129/$C1129,0))</f>
      </c>
    </row>
    <row r="1130">
      <c r="A1130" s="11"/>
      <c r="B1130" s="7"/>
      <c r="C1130" s="10"/>
      <c r="D1130" s="9"/>
      <c r="E1130" s="21">
        <f>IF($C1130="","",IFERROR($D1130/$C1130,0))</f>
      </c>
    </row>
    <row r="1131">
      <c r="A1131" s="11"/>
      <c r="B1131" s="7"/>
      <c r="C1131" s="10"/>
      <c r="D1131" s="9"/>
      <c r="E1131" s="21">
        <f>IF($C1131="","",IFERROR($D1131/$C1131,0))</f>
      </c>
    </row>
    <row r="1132">
      <c r="A1132" s="11"/>
      <c r="B1132" s="7"/>
      <c r="C1132" s="10"/>
      <c r="D1132" s="9"/>
      <c r="E1132" s="21">
        <f>IF($C1132="","",IFERROR($D1132/$C1132,0))</f>
      </c>
    </row>
    <row r="1133">
      <c r="A1133" s="11"/>
      <c r="B1133" s="7"/>
      <c r="C1133" s="10"/>
      <c r="D1133" s="9"/>
      <c r="E1133" s="21">
        <f>IF($C1133="","",IFERROR($D1133/$C1133,0))</f>
      </c>
    </row>
    <row r="1134">
      <c r="A1134" s="11"/>
      <c r="B1134" s="7"/>
      <c r="C1134" s="10"/>
      <c r="D1134" s="9"/>
      <c r="E1134" s="21">
        <f>IF($C1134="","",IFERROR($D1134/$C1134,0))</f>
      </c>
    </row>
    <row r="1135">
      <c r="A1135" s="11"/>
      <c r="B1135" s="7"/>
      <c r="C1135" s="10"/>
      <c r="D1135" s="9"/>
      <c r="E1135" s="21">
        <f>IF($C1135="","",IFERROR($D1135/$C1135,0))</f>
      </c>
    </row>
    <row r="1136">
      <c r="A1136" s="11"/>
      <c r="B1136" s="7"/>
      <c r="C1136" s="10"/>
      <c r="D1136" s="9"/>
      <c r="E1136" s="21">
        <f>IF($C1136="","",IFERROR($D1136/$C1136,0))</f>
      </c>
    </row>
    <row r="1137">
      <c r="A1137" s="11"/>
      <c r="B1137" s="7"/>
      <c r="C1137" s="10"/>
      <c r="D1137" s="9"/>
      <c r="E1137" s="21">
        <f>IF($C1137="","",IFERROR($D1137/$C1137,0))</f>
      </c>
    </row>
    <row r="1138">
      <c r="A1138" s="11"/>
      <c r="B1138" s="7"/>
      <c r="C1138" s="10"/>
      <c r="D1138" s="9"/>
      <c r="E1138" s="21">
        <f>IF($C1138="","",IFERROR($D1138/$C1138,0))</f>
      </c>
    </row>
    <row r="1139">
      <c r="A1139" s="11"/>
      <c r="B1139" s="7"/>
      <c r="C1139" s="10"/>
      <c r="D1139" s="9"/>
      <c r="E1139" s="21">
        <f>IF($C1139="","",IFERROR($D1139/$C1139,0))</f>
      </c>
    </row>
    <row r="1140">
      <c r="A1140" s="11"/>
      <c r="B1140" s="7"/>
      <c r="C1140" s="10"/>
      <c r="D1140" s="9"/>
      <c r="E1140" s="21">
        <f>IF($C1140="","",IFERROR($D1140/$C1140,0))</f>
      </c>
    </row>
    <row r="1141">
      <c r="A1141" s="11"/>
      <c r="B1141" s="7"/>
      <c r="C1141" s="10"/>
      <c r="D1141" s="9"/>
      <c r="E1141" s="21">
        <f>IF($C1141="","",IFERROR($D1141/$C1141,0))</f>
      </c>
    </row>
    <row r="1142">
      <c r="A1142" s="11"/>
      <c r="B1142" s="7"/>
      <c r="C1142" s="10"/>
      <c r="D1142" s="9"/>
      <c r="E1142" s="21">
        <f>IF($C1142="","",IFERROR($D1142/$C1142,0))</f>
      </c>
    </row>
    <row r="1143">
      <c r="A1143" s="11"/>
      <c r="B1143" s="7"/>
      <c r="C1143" s="10"/>
      <c r="D1143" s="9"/>
      <c r="E1143" s="21">
        <f>IF($C1143="","",IFERROR($D1143/$C1143,0))</f>
      </c>
    </row>
    <row r="1144">
      <c r="A1144" s="11"/>
      <c r="B1144" s="7"/>
      <c r="C1144" s="10"/>
      <c r="D1144" s="9"/>
      <c r="E1144" s="21">
        <f>IF($C1144="","",IFERROR($D1144/$C1144,0))</f>
      </c>
    </row>
    <row r="1145">
      <c r="A1145" s="11"/>
      <c r="B1145" s="7"/>
      <c r="C1145" s="10"/>
      <c r="D1145" s="9"/>
      <c r="E1145" s="21">
        <f>IF($C1145="","",IFERROR($D1145/$C1145,0))</f>
      </c>
    </row>
    <row r="1146">
      <c r="A1146" s="11"/>
      <c r="B1146" s="7"/>
      <c r="C1146" s="10"/>
      <c r="D1146" s="9"/>
      <c r="E1146" s="21">
        <f>IF($C1146="","",IFERROR($D1146/$C1146,0))</f>
      </c>
    </row>
    <row r="1147">
      <c r="A1147" s="11"/>
      <c r="B1147" s="7"/>
      <c r="C1147" s="10"/>
      <c r="D1147" s="9"/>
      <c r="E1147" s="21">
        <f>IF($C1147="","",IFERROR($D1147/$C1147,0))</f>
      </c>
    </row>
    <row r="1148">
      <c r="A1148" s="11"/>
      <c r="B1148" s="7"/>
      <c r="C1148" s="10"/>
      <c r="D1148" s="9"/>
      <c r="E1148" s="21">
        <f>IF($C1148="","",IFERROR($D1148/$C1148,0))</f>
      </c>
    </row>
    <row r="1149">
      <c r="A1149" s="11"/>
      <c r="B1149" s="7"/>
      <c r="C1149" s="10"/>
      <c r="D1149" s="9"/>
      <c r="E1149" s="21">
        <f>IF($C1149="","",IFERROR($D1149/$C1149,0))</f>
      </c>
    </row>
    <row r="1150">
      <c r="A1150" s="11"/>
      <c r="B1150" s="7"/>
      <c r="C1150" s="10"/>
      <c r="D1150" s="9"/>
      <c r="E1150" s="21">
        <f>IF($C1150="","",IFERROR($D1150/$C1150,0))</f>
      </c>
    </row>
    <row r="1151">
      <c r="A1151" s="11"/>
      <c r="B1151" s="7"/>
      <c r="C1151" s="10"/>
      <c r="D1151" s="9"/>
      <c r="E1151" s="21">
        <f>IF($C1151="","",IFERROR($D1151/$C1151,0))</f>
      </c>
    </row>
    <row r="1152">
      <c r="A1152" s="11"/>
      <c r="B1152" s="7"/>
      <c r="C1152" s="10"/>
      <c r="D1152" s="9"/>
      <c r="E1152" s="21">
        <f>IF($C1152="","",IFERROR($D1152/$C1152,0))</f>
      </c>
    </row>
    <row r="1153">
      <c r="A1153" s="11"/>
      <c r="B1153" s="7"/>
      <c r="C1153" s="10"/>
      <c r="D1153" s="9"/>
      <c r="E1153" s="21">
        <f>IF($C1153="","",IFERROR($D1153/$C1153,0))</f>
      </c>
    </row>
    <row r="1154">
      <c r="A1154" s="11"/>
      <c r="B1154" s="7"/>
      <c r="C1154" s="10"/>
      <c r="D1154" s="9"/>
      <c r="E1154" s="21">
        <f>IF($C1154="","",IFERROR($D1154/$C1154,0))</f>
      </c>
    </row>
    <row r="1155">
      <c r="A1155" s="11"/>
      <c r="B1155" s="7"/>
      <c r="C1155" s="10"/>
      <c r="D1155" s="9"/>
      <c r="E1155" s="21">
        <f>IF($C1155="","",IFERROR($D1155/$C1155,0))</f>
      </c>
    </row>
    <row r="1156">
      <c r="A1156" s="11"/>
      <c r="B1156" s="7"/>
      <c r="C1156" s="10"/>
      <c r="D1156" s="9"/>
      <c r="E1156" s="21">
        <f>IF($C1156="","",IFERROR($D1156/$C1156,0))</f>
      </c>
    </row>
    <row r="1157">
      <c r="A1157" s="11"/>
      <c r="B1157" s="7"/>
      <c r="C1157" s="10"/>
      <c r="D1157" s="9"/>
      <c r="E1157" s="21">
        <f>IF($C1157="","",IFERROR($D1157/$C1157,0))</f>
      </c>
    </row>
    <row r="1158">
      <c r="A1158" s="11"/>
      <c r="B1158" s="7"/>
      <c r="C1158" s="10"/>
      <c r="D1158" s="9"/>
      <c r="E1158" s="21">
        <f>IF($C1158="","",IFERROR($D1158/$C1158,0))</f>
      </c>
    </row>
    <row r="1159">
      <c r="A1159" s="11"/>
      <c r="B1159" s="7"/>
      <c r="C1159" s="10"/>
      <c r="D1159" s="9"/>
      <c r="E1159" s="21">
        <f>IF($C1159="","",IFERROR($D1159/$C1159,0))</f>
      </c>
    </row>
    <row r="1160">
      <c r="A1160" s="11"/>
      <c r="B1160" s="7"/>
      <c r="C1160" s="10"/>
      <c r="D1160" s="9"/>
      <c r="E1160" s="21">
        <f>IF($C1160="","",IFERROR($D1160/$C1160,0))</f>
      </c>
    </row>
    <row r="1161">
      <c r="A1161" s="11"/>
      <c r="B1161" s="7"/>
      <c r="C1161" s="10"/>
      <c r="D1161" s="9"/>
      <c r="E1161" s="21">
        <f>IF($C1161="","",IFERROR($D1161/$C1161,0))</f>
      </c>
    </row>
    <row r="1162">
      <c r="A1162" s="11"/>
      <c r="B1162" s="7"/>
      <c r="C1162" s="10"/>
      <c r="D1162" s="9"/>
      <c r="E1162" s="21">
        <f>IF($C1162="","",IFERROR($D1162/$C1162,0))</f>
      </c>
    </row>
    <row r="1163">
      <c r="A1163" s="11"/>
      <c r="B1163" s="7"/>
      <c r="C1163" s="10"/>
      <c r="D1163" s="9"/>
      <c r="E1163" s="21">
        <f>IF($C1163="","",IFERROR($D1163/$C1163,0))</f>
      </c>
    </row>
    <row r="1164">
      <c r="A1164" s="11"/>
      <c r="B1164" s="7"/>
      <c r="C1164" s="10"/>
      <c r="D1164" s="9"/>
      <c r="E1164" s="21">
        <f>IF($C1164="","",IFERROR($D1164/$C1164,0))</f>
      </c>
    </row>
    <row r="1165">
      <c r="A1165" s="11"/>
      <c r="B1165" s="7"/>
      <c r="C1165" s="10"/>
      <c r="D1165" s="9"/>
      <c r="E1165" s="21">
        <f>IF($C1165="","",IFERROR($D1165/$C1165,0))</f>
      </c>
    </row>
    <row r="1166">
      <c r="A1166" s="11"/>
      <c r="B1166" s="7"/>
      <c r="C1166" s="10"/>
      <c r="D1166" s="9"/>
      <c r="E1166" s="21">
        <f>IF($C1166="","",IFERROR($D1166/$C1166,0))</f>
      </c>
    </row>
    <row r="1167">
      <c r="A1167" s="11"/>
      <c r="B1167" s="7"/>
      <c r="C1167" s="10"/>
      <c r="D1167" s="9"/>
      <c r="E1167" s="21">
        <f>IF($C1167="","",IFERROR($D1167/$C1167,0))</f>
      </c>
    </row>
    <row r="1168">
      <c r="A1168" s="11"/>
      <c r="B1168" s="7"/>
      <c r="C1168" s="10"/>
      <c r="D1168" s="9"/>
      <c r="E1168" s="21">
        <f>IF($C1168="","",IFERROR($D1168/$C1168,0))</f>
      </c>
    </row>
    <row r="1169">
      <c r="A1169" s="11"/>
      <c r="B1169" s="7"/>
      <c r="C1169" s="10"/>
      <c r="D1169" s="9"/>
      <c r="E1169" s="21">
        <f>IF($C1169="","",IFERROR($D1169/$C1169,0))</f>
      </c>
    </row>
    <row r="1170">
      <c r="A1170" s="11"/>
      <c r="B1170" s="7"/>
      <c r="C1170" s="10"/>
      <c r="D1170" s="9"/>
      <c r="E1170" s="21">
        <f>IF($C1170="","",IFERROR($D1170/$C1170,0))</f>
      </c>
    </row>
    <row r="1171">
      <c r="A1171" s="11"/>
      <c r="B1171" s="7"/>
      <c r="C1171" s="10"/>
      <c r="D1171" s="9"/>
      <c r="E1171" s="21">
        <f>IF($C1171="","",IFERROR($D1171/$C1171,0))</f>
      </c>
    </row>
    <row r="1172">
      <c r="A1172" s="11"/>
      <c r="B1172" s="7"/>
      <c r="C1172" s="10"/>
      <c r="D1172" s="9"/>
      <c r="E1172" s="21">
        <f>IF($C1172="","",IFERROR($D1172/$C1172,0))</f>
      </c>
    </row>
    <row r="1173">
      <c r="A1173" s="11"/>
      <c r="B1173" s="7"/>
      <c r="C1173" s="10"/>
      <c r="D1173" s="9"/>
      <c r="E1173" s="21">
        <f>IF($C1173="","",IFERROR($D1173/$C1173,0))</f>
      </c>
    </row>
    <row r="1174">
      <c r="A1174" s="11"/>
      <c r="B1174" s="7"/>
      <c r="C1174" s="10"/>
      <c r="D1174" s="9"/>
      <c r="E1174" s="21">
        <f>IF($C1174="","",IFERROR($D1174/$C1174,0))</f>
      </c>
    </row>
    <row r="1175">
      <c r="A1175" s="11"/>
      <c r="B1175" s="7"/>
      <c r="C1175" s="10"/>
      <c r="D1175" s="9"/>
      <c r="E1175" s="21">
        <f>IF($C1175="","",IFERROR($D1175/$C1175,0))</f>
      </c>
    </row>
    <row r="1176">
      <c r="A1176" s="11"/>
      <c r="B1176" s="7"/>
      <c r="C1176" s="10"/>
      <c r="D1176" s="9"/>
      <c r="E1176" s="21">
        <f>IF($C1176="","",IFERROR($D1176/$C1176,0))</f>
      </c>
    </row>
    <row r="1177">
      <c r="A1177" s="11"/>
      <c r="B1177" s="7"/>
      <c r="C1177" s="10"/>
      <c r="D1177" s="9"/>
      <c r="E1177" s="21">
        <f>IF($C1177="","",IFERROR($D1177/$C1177,0))</f>
      </c>
    </row>
    <row r="1178">
      <c r="A1178" s="11"/>
      <c r="B1178" s="7"/>
      <c r="C1178" s="10"/>
      <c r="D1178" s="9"/>
      <c r="E1178" s="21">
        <f>IF($C1178="","",IFERROR($D1178/$C1178,0))</f>
      </c>
    </row>
    <row r="1179">
      <c r="A1179" s="11"/>
      <c r="B1179" s="7"/>
      <c r="C1179" s="10"/>
      <c r="D1179" s="9"/>
      <c r="E1179" s="21">
        <f>IF($C1179="","",IFERROR($D1179/$C1179,0))</f>
      </c>
    </row>
    <row r="1180">
      <c r="A1180" s="11"/>
      <c r="B1180" s="7"/>
      <c r="C1180" s="10"/>
      <c r="D1180" s="9"/>
      <c r="E1180" s="21">
        <f>IF($C1180="","",IFERROR($D1180/$C1180,0))</f>
      </c>
    </row>
    <row r="1181">
      <c r="A1181" s="11"/>
      <c r="B1181" s="7"/>
      <c r="C1181" s="10"/>
      <c r="D1181" s="9"/>
      <c r="E1181" s="21">
        <f>IF($C1181="","",IFERROR($D1181/$C1181,0))</f>
      </c>
    </row>
    <row r="1182">
      <c r="A1182" s="11"/>
      <c r="B1182" s="7"/>
      <c r="C1182" s="10"/>
      <c r="D1182" s="9"/>
      <c r="E1182" s="21">
        <f>IF($C1182="","",IFERROR($D1182/$C1182,0))</f>
      </c>
    </row>
    <row r="1183">
      <c r="A1183" s="11"/>
      <c r="B1183" s="7"/>
      <c r="C1183" s="10"/>
      <c r="D1183" s="9"/>
      <c r="E1183" s="21">
        <f>IF($C1183="","",IFERROR($D1183/$C1183,0))</f>
      </c>
    </row>
    <row r="1184">
      <c r="A1184" s="11"/>
      <c r="B1184" s="7"/>
      <c r="C1184" s="10"/>
      <c r="D1184" s="9"/>
      <c r="E1184" s="21">
        <f>IF($C1184="","",IFERROR($D1184/$C1184,0))</f>
      </c>
    </row>
    <row r="1185">
      <c r="A1185" s="11"/>
      <c r="B1185" s="7"/>
      <c r="C1185" s="10"/>
      <c r="D1185" s="9"/>
      <c r="E1185" s="21">
        <f>IF($C1185="","",IFERROR($D1185/$C1185,0))</f>
      </c>
    </row>
    <row r="1186">
      <c r="A1186" s="11"/>
      <c r="B1186" s="7"/>
      <c r="C1186" s="10"/>
      <c r="D1186" s="9"/>
      <c r="E1186" s="21">
        <f>IF($C1186="","",IFERROR($D1186/$C1186,0))</f>
      </c>
    </row>
    <row r="1187">
      <c r="A1187" s="11"/>
      <c r="B1187" s="7"/>
      <c r="C1187" s="10"/>
      <c r="D1187" s="9"/>
      <c r="E1187" s="21">
        <f>IF($C1187="","",IFERROR($D1187/$C1187,0))</f>
      </c>
    </row>
    <row r="1188">
      <c r="A1188" s="11"/>
      <c r="B1188" s="7"/>
      <c r="C1188" s="10"/>
      <c r="D1188" s="9"/>
      <c r="E1188" s="21">
        <f>IF($C1188="","",IFERROR($D1188/$C1188,0))</f>
      </c>
    </row>
    <row r="1189">
      <c r="A1189" s="11"/>
      <c r="B1189" s="7"/>
      <c r="C1189" s="10"/>
      <c r="D1189" s="9"/>
      <c r="E1189" s="21">
        <f>IF($C1189="","",IFERROR($D1189/$C1189,0))</f>
      </c>
    </row>
    <row r="1190">
      <c r="A1190" s="11"/>
      <c r="B1190" s="7"/>
      <c r="C1190" s="10"/>
      <c r="D1190" s="9"/>
      <c r="E1190" s="21">
        <f>IF($C1190="","",IFERROR($D1190/$C1190,0))</f>
      </c>
    </row>
    <row r="1191">
      <c r="A1191" s="11"/>
      <c r="B1191" s="7"/>
      <c r="C1191" s="10"/>
      <c r="D1191" s="9"/>
      <c r="E1191" s="21">
        <f>IF($C1191="","",IFERROR($D1191/$C1191,0))</f>
      </c>
    </row>
    <row r="1192">
      <c r="A1192" s="11"/>
      <c r="B1192" s="7"/>
      <c r="C1192" s="10"/>
      <c r="D1192" s="9"/>
      <c r="E1192" s="21">
        <f>IF($C1192="","",IFERROR($D1192/$C1192,0))</f>
      </c>
    </row>
    <row r="1193">
      <c r="A1193" s="11"/>
      <c r="B1193" s="7"/>
      <c r="C1193" s="10"/>
      <c r="D1193" s="9"/>
      <c r="E1193" s="21">
        <f>IF($C1193="","",IFERROR($D1193/$C1193,0))</f>
      </c>
    </row>
    <row r="1194">
      <c r="A1194" s="11"/>
      <c r="B1194" s="7"/>
      <c r="C1194" s="10"/>
      <c r="D1194" s="9"/>
      <c r="E1194" s="21">
        <f>IF($C1194="","",IFERROR($D1194/$C1194,0))</f>
      </c>
    </row>
    <row r="1195">
      <c r="A1195" s="11"/>
      <c r="B1195" s="7"/>
      <c r="C1195" s="10"/>
      <c r="D1195" s="9"/>
      <c r="E1195" s="21">
        <f>IF($C1195="","",IFERROR($D1195/$C1195,0))</f>
      </c>
    </row>
    <row r="1196">
      <c r="A1196" s="11"/>
      <c r="B1196" s="7"/>
      <c r="C1196" s="10"/>
      <c r="D1196" s="9"/>
      <c r="E1196" s="21">
        <f>IF($C1196="","",IFERROR($D1196/$C1196,0))</f>
      </c>
    </row>
    <row r="1197">
      <c r="A1197" s="11"/>
      <c r="B1197" s="7"/>
      <c r="C1197" s="10"/>
      <c r="D1197" s="9"/>
      <c r="E1197" s="21">
        <f>IF($C1197="","",IFERROR($D1197/$C1197,0))</f>
      </c>
    </row>
    <row r="1198">
      <c r="A1198" s="11"/>
      <c r="B1198" s="7"/>
      <c r="C1198" s="10"/>
      <c r="D1198" s="9"/>
      <c r="E1198" s="21">
        <f>IF($C1198="","",IFERROR($D1198/$C1198,0))</f>
      </c>
    </row>
    <row r="1199">
      <c r="A1199" s="11"/>
      <c r="B1199" s="7"/>
      <c r="C1199" s="10"/>
      <c r="D1199" s="9"/>
      <c r="E1199" s="21">
        <f>IF($C1199="","",IFERROR($D1199/$C1199,0))</f>
      </c>
    </row>
    <row r="1200">
      <c r="A1200" s="11"/>
      <c r="B1200" s="7"/>
      <c r="C1200" s="10"/>
      <c r="D1200" s="9"/>
      <c r="E1200" s="21">
        <f>IF($C1200="","",IFERROR($D1200/$C1200,0))</f>
      </c>
    </row>
    <row r="1201">
      <c r="A1201" s="11"/>
      <c r="B1201" s="7"/>
      <c r="C1201" s="10"/>
      <c r="D1201" s="9"/>
      <c r="E1201" s="21">
        <f>IF($C1201="","",IFERROR($D1201/$C1201,0))</f>
      </c>
    </row>
    <row r="1202">
      <c r="A1202" s="11"/>
      <c r="B1202" s="7"/>
      <c r="C1202" s="10"/>
      <c r="D1202" s="9"/>
      <c r="E1202" s="21">
        <f>IF($C1202="","",IFERROR($D1202/$C1202,0))</f>
      </c>
    </row>
    <row r="1203">
      <c r="A1203" s="11"/>
      <c r="B1203" s="7"/>
      <c r="C1203" s="10"/>
      <c r="D1203" s="9"/>
      <c r="E1203" s="21">
        <f>IF($C1203="","",IFERROR($D1203/$C1203,0))</f>
      </c>
    </row>
    <row r="1204">
      <c r="A1204" s="11"/>
      <c r="B1204" s="7"/>
      <c r="C1204" s="10"/>
      <c r="D1204" s="9"/>
      <c r="E1204" s="21">
        <f>IF($C1204="","",IFERROR($D1204/$C1204,0))</f>
      </c>
    </row>
    <row r="1205">
      <c r="A1205" s="11"/>
      <c r="B1205" s="7"/>
      <c r="C1205" s="10"/>
      <c r="D1205" s="9"/>
      <c r="E1205" s="21">
        <f>IF($C1205="","",IFERROR($D1205/$C1205,0))</f>
      </c>
    </row>
    <row r="1206">
      <c r="A1206" s="11"/>
      <c r="B1206" s="7"/>
      <c r="C1206" s="10"/>
      <c r="D1206" s="9"/>
      <c r="E1206" s="21">
        <f>IF($C1206="","",IFERROR($D1206/$C1206,0))</f>
      </c>
    </row>
    <row r="1207">
      <c r="A1207" s="11"/>
      <c r="B1207" s="7"/>
      <c r="C1207" s="10"/>
      <c r="D1207" s="9"/>
      <c r="E1207" s="21">
        <f>IF($C1207="","",IFERROR($D1207/$C1207,0))</f>
      </c>
    </row>
    <row r="1208">
      <c r="A1208" s="11"/>
      <c r="B1208" s="7"/>
      <c r="C1208" s="10"/>
      <c r="D1208" s="9"/>
      <c r="E1208" s="21">
        <f>IF($C1208="","",IFERROR($D1208/$C1208,0))</f>
      </c>
    </row>
    <row r="1209">
      <c r="A1209" s="11"/>
      <c r="B1209" s="7"/>
      <c r="C1209" s="10"/>
      <c r="D1209" s="9"/>
      <c r="E1209" s="21">
        <f>IF($C1209="","",IFERROR($D1209/$C1209,0))</f>
      </c>
    </row>
    <row r="1210">
      <c r="A1210" s="11"/>
      <c r="B1210" s="7"/>
      <c r="C1210" s="10"/>
      <c r="D1210" s="9"/>
      <c r="E1210" s="21">
        <f>IF($C1210="","",IFERROR($D1210/$C1210,0))</f>
      </c>
    </row>
    <row r="1211">
      <c r="A1211" s="11"/>
      <c r="B1211" s="7"/>
      <c r="C1211" s="10"/>
      <c r="D1211" s="9"/>
      <c r="E1211" s="21">
        <f>IF($C1211="","",IFERROR($D1211/$C1211,0))</f>
      </c>
    </row>
    <row r="1212">
      <c r="A1212" s="11"/>
      <c r="B1212" s="7"/>
      <c r="C1212" s="10"/>
      <c r="D1212" s="9"/>
      <c r="E1212" s="21">
        <f>IF($C1212="","",IFERROR($D1212/$C1212,0))</f>
      </c>
    </row>
    <row r="1213">
      <c r="A1213" s="11"/>
      <c r="B1213" s="7"/>
      <c r="C1213" s="10"/>
      <c r="D1213" s="9"/>
      <c r="E1213" s="21">
        <f>IF($C1213="","",IFERROR($D1213/$C1213,0))</f>
      </c>
    </row>
    <row r="1214">
      <c r="A1214" s="11"/>
      <c r="B1214" s="7"/>
      <c r="C1214" s="10"/>
      <c r="D1214" s="9"/>
      <c r="E1214" s="21">
        <f>IF($C1214="","",IFERROR($D1214/$C1214,0))</f>
      </c>
    </row>
    <row r="1215">
      <c r="A1215" s="11"/>
      <c r="B1215" s="7"/>
      <c r="C1215" s="10"/>
      <c r="D1215" s="9"/>
      <c r="E1215" s="21">
        <f>IF($C1215="","",IFERROR($D1215/$C1215,0))</f>
      </c>
    </row>
    <row r="1216">
      <c r="A1216" s="11"/>
      <c r="B1216" s="7"/>
      <c r="C1216" s="10"/>
      <c r="D1216" s="9"/>
      <c r="E1216" s="21">
        <f>IF($C1216="","",IFERROR($D1216/$C1216,0))</f>
      </c>
    </row>
    <row r="1217">
      <c r="A1217" s="11"/>
      <c r="B1217" s="7"/>
      <c r="C1217" s="10"/>
      <c r="D1217" s="9"/>
      <c r="E1217" s="21">
        <f>IF($C1217="","",IFERROR($D1217/$C1217,0))</f>
      </c>
    </row>
    <row r="1218">
      <c r="A1218" s="11"/>
      <c r="B1218" s="7"/>
      <c r="C1218" s="10"/>
      <c r="D1218" s="9"/>
      <c r="E1218" s="21">
        <f>IF($C1218="","",IFERROR($D1218/$C1218,0))</f>
      </c>
    </row>
    <row r="1219">
      <c r="A1219" s="11"/>
      <c r="B1219" s="7"/>
      <c r="C1219" s="10"/>
      <c r="D1219" s="9"/>
      <c r="E1219" s="21">
        <f>IF($C1219="","",IFERROR($D1219/$C1219,0))</f>
      </c>
    </row>
    <row r="1220">
      <c r="A1220" s="11"/>
      <c r="B1220" s="7"/>
      <c r="C1220" s="10"/>
      <c r="D1220" s="9"/>
      <c r="E1220" s="21">
        <f>IF($C1220="","",IFERROR($D1220/$C1220,0))</f>
      </c>
    </row>
    <row r="1221">
      <c r="A1221" s="11"/>
      <c r="B1221" s="7"/>
      <c r="C1221" s="10"/>
      <c r="D1221" s="9"/>
      <c r="E1221" s="21">
        <f>IF($C1221="","",IFERROR($D1221/$C1221,0))</f>
      </c>
    </row>
    <row r="1222">
      <c r="A1222" s="11"/>
      <c r="B1222" s="7"/>
      <c r="C1222" s="10"/>
      <c r="D1222" s="9"/>
      <c r="E1222" s="21">
        <f>IF($C1222="","",IFERROR($D1222/$C1222,0))</f>
      </c>
    </row>
    <row r="1223">
      <c r="A1223" s="11"/>
      <c r="B1223" s="7"/>
      <c r="C1223" s="10"/>
      <c r="D1223" s="9"/>
      <c r="E1223" s="21">
        <f>IF($C1223="","",IFERROR($D1223/$C1223,0))</f>
      </c>
    </row>
    <row r="1224">
      <c r="A1224" s="11"/>
      <c r="B1224" s="7"/>
      <c r="C1224" s="10"/>
      <c r="D1224" s="9"/>
      <c r="E1224" s="21">
        <f>IF($C1224="","",IFERROR($D1224/$C1224,0))</f>
      </c>
    </row>
    <row r="1225">
      <c r="A1225" s="11"/>
      <c r="B1225" s="7"/>
      <c r="C1225" s="10"/>
      <c r="D1225" s="9"/>
      <c r="E1225" s="21">
        <f>IF($C1225="","",IFERROR($D1225/$C1225,0))</f>
      </c>
    </row>
    <row r="1226">
      <c r="A1226" s="11"/>
      <c r="B1226" s="7"/>
      <c r="C1226" s="10"/>
      <c r="D1226" s="9"/>
      <c r="E1226" s="21">
        <f>IF($C1226="","",IFERROR($D1226/$C1226,0))</f>
      </c>
    </row>
    <row r="1227">
      <c r="A1227" s="11"/>
      <c r="B1227" s="7"/>
      <c r="C1227" s="10"/>
      <c r="D1227" s="9"/>
      <c r="E1227" s="21">
        <f>IF($C1227="","",IFERROR($D1227/$C1227,0))</f>
      </c>
    </row>
    <row r="1228">
      <c r="A1228" s="11"/>
      <c r="B1228" s="7"/>
      <c r="C1228" s="10"/>
      <c r="D1228" s="9"/>
      <c r="E1228" s="21">
        <f>IF($C1228="","",IFERROR($D1228/$C1228,0))</f>
      </c>
    </row>
    <row r="1229">
      <c r="A1229" s="11"/>
      <c r="B1229" s="7"/>
      <c r="C1229" s="10"/>
      <c r="D1229" s="9"/>
      <c r="E1229" s="21">
        <f>IF($C1229="","",IFERROR($D1229/$C1229,0))</f>
      </c>
    </row>
    <row r="1230">
      <c r="A1230" s="11"/>
      <c r="B1230" s="7"/>
      <c r="C1230" s="10"/>
      <c r="D1230" s="9"/>
      <c r="E1230" s="21">
        <f>IF($C1230="","",IFERROR($D1230/$C1230,0))</f>
      </c>
    </row>
    <row r="1231">
      <c r="A1231" s="11"/>
      <c r="B1231" s="7"/>
      <c r="C1231" s="10"/>
      <c r="D1231" s="9"/>
      <c r="E1231" s="21">
        <f>IF($C1231="","",IFERROR($D1231/$C1231,0))</f>
      </c>
    </row>
    <row r="1232">
      <c r="A1232" s="11"/>
      <c r="B1232" s="7"/>
      <c r="C1232" s="10"/>
      <c r="D1232" s="9"/>
      <c r="E1232" s="21">
        <f>IF($C1232="","",IFERROR($D1232/$C1232,0))</f>
      </c>
    </row>
    <row r="1233">
      <c r="A1233" s="11"/>
      <c r="B1233" s="7"/>
      <c r="C1233" s="10"/>
      <c r="D1233" s="9"/>
      <c r="E1233" s="21">
        <f>IF($C1233="","",IFERROR($D1233/$C1233,0))</f>
      </c>
    </row>
    <row r="1234">
      <c r="A1234" s="11"/>
      <c r="B1234" s="7"/>
      <c r="C1234" s="10"/>
      <c r="D1234" s="9"/>
      <c r="E1234" s="21">
        <f>IF($C1234="","",IFERROR($D1234/$C1234,0))</f>
      </c>
    </row>
    <row r="1235">
      <c r="A1235" s="11"/>
      <c r="B1235" s="7"/>
      <c r="C1235" s="10"/>
      <c r="D1235" s="9"/>
      <c r="E1235" s="21">
        <f>IF($C1235="","",IFERROR($D1235/$C1235,0))</f>
      </c>
    </row>
    <row r="1236">
      <c r="A1236" s="11"/>
      <c r="B1236" s="7"/>
      <c r="C1236" s="10"/>
      <c r="D1236" s="9"/>
      <c r="E1236" s="21">
        <f>IF($C1236="","",IFERROR($D1236/$C1236,0))</f>
      </c>
    </row>
    <row r="1237">
      <c r="A1237" s="11"/>
      <c r="B1237" s="7"/>
      <c r="C1237" s="10"/>
      <c r="D1237" s="9"/>
      <c r="E1237" s="21">
        <f>IF($C1237="","",IFERROR($D1237/$C1237,0))</f>
      </c>
    </row>
    <row r="1238">
      <c r="A1238" s="11"/>
      <c r="B1238" s="7"/>
      <c r="C1238" s="10"/>
      <c r="D1238" s="9"/>
      <c r="E1238" s="21">
        <f>IF($C1238="","",IFERROR($D1238/$C1238,0))</f>
      </c>
    </row>
    <row r="1239">
      <c r="A1239" s="11"/>
      <c r="B1239" s="7"/>
      <c r="C1239" s="10"/>
      <c r="D1239" s="9"/>
      <c r="E1239" s="21">
        <f>IF($C1239="","",IFERROR($D1239/$C1239,0))</f>
      </c>
    </row>
    <row r="1240">
      <c r="A1240" s="11"/>
      <c r="B1240" s="7"/>
      <c r="C1240" s="10"/>
      <c r="D1240" s="9"/>
      <c r="E1240" s="21">
        <f>IF($C1240="","",IFERROR($D1240/$C1240,0))</f>
      </c>
    </row>
    <row r="1241">
      <c r="A1241" s="11"/>
      <c r="B1241" s="7"/>
      <c r="C1241" s="10"/>
      <c r="D1241" s="9"/>
      <c r="E1241" s="21">
        <f>IF($C1241="","",IFERROR($D1241/$C1241,0))</f>
      </c>
    </row>
    <row r="1242">
      <c r="A1242" s="11"/>
      <c r="B1242" s="7"/>
      <c r="C1242" s="10"/>
      <c r="D1242" s="9"/>
      <c r="E1242" s="21">
        <f>IF($C1242="","",IFERROR($D1242/$C1242,0))</f>
      </c>
    </row>
    <row r="1243">
      <c r="A1243" s="11"/>
      <c r="B1243" s="7"/>
      <c r="C1243" s="10"/>
      <c r="D1243" s="9"/>
      <c r="E1243" s="21">
        <f>IF($C1243="","",IFERROR($D1243/$C1243,0))</f>
      </c>
    </row>
    <row r="1244">
      <c r="A1244" s="11"/>
      <c r="B1244" s="7"/>
      <c r="C1244" s="10"/>
      <c r="D1244" s="9"/>
      <c r="E1244" s="21">
        <f>IF($C1244="","",IFERROR($D1244/$C1244,0))</f>
      </c>
    </row>
    <row r="1245">
      <c r="A1245" s="11"/>
      <c r="B1245" s="7"/>
      <c r="C1245" s="10"/>
      <c r="D1245" s="9"/>
      <c r="E1245" s="21">
        <f>IF($C1245="","",IFERROR($D1245/$C1245,0))</f>
      </c>
    </row>
    <row r="1246">
      <c r="A1246" s="11"/>
      <c r="B1246" s="7"/>
      <c r="C1246" s="10"/>
      <c r="D1246" s="9"/>
      <c r="E1246" s="21">
        <f>IF($C1246="","",IFERROR($D1246/$C1246,0))</f>
      </c>
    </row>
    <row r="1247">
      <c r="A1247" s="11"/>
      <c r="B1247" s="7"/>
      <c r="C1247" s="10"/>
      <c r="D1247" s="9"/>
      <c r="E1247" s="21">
        <f>IF($C1247="","",IFERROR($D1247/$C1247,0))</f>
      </c>
    </row>
    <row r="1248">
      <c r="A1248" s="11"/>
      <c r="B1248" s="7"/>
      <c r="C1248" s="10"/>
      <c r="D1248" s="9"/>
      <c r="E1248" s="21">
        <f>IF($C1248="","",IFERROR($D1248/$C1248,0))</f>
      </c>
    </row>
    <row r="1249">
      <c r="A1249" s="11"/>
      <c r="B1249" s="7"/>
      <c r="C1249" s="10"/>
      <c r="D1249" s="9"/>
      <c r="E1249" s="21">
        <f>IF($C1249="","",IFERROR($D1249/$C1249,0))</f>
      </c>
    </row>
    <row r="1250">
      <c r="A1250" s="11"/>
      <c r="B1250" s="7"/>
      <c r="C1250" s="10"/>
      <c r="D1250" s="9"/>
      <c r="E1250" s="21">
        <f>IF($C1250="","",IFERROR($D1250/$C1250,0))</f>
      </c>
    </row>
    <row r="1251">
      <c r="A1251" s="11"/>
      <c r="B1251" s="7"/>
      <c r="C1251" s="10"/>
      <c r="D1251" s="9"/>
      <c r="E1251" s="21">
        <f>IF($C1251="","",IFERROR($D1251/$C1251,0))</f>
      </c>
    </row>
    <row r="1252">
      <c r="A1252" s="11"/>
      <c r="B1252" s="7"/>
      <c r="C1252" s="10"/>
      <c r="D1252" s="9"/>
      <c r="E1252" s="21">
        <f>IF($C1252="","",IFERROR($D1252/$C1252,0))</f>
      </c>
    </row>
    <row r="1253">
      <c r="A1253" s="11"/>
      <c r="B1253" s="7"/>
      <c r="C1253" s="10"/>
      <c r="D1253" s="9"/>
      <c r="E1253" s="21">
        <f>IF($C1253="","",IFERROR($D1253/$C1253,0))</f>
      </c>
    </row>
    <row r="1254">
      <c r="A1254" s="11"/>
      <c r="B1254" s="7"/>
      <c r="C1254" s="10"/>
      <c r="D1254" s="9"/>
      <c r="E1254" s="21">
        <f>IF($C1254="","",IFERROR($D1254/$C1254,0))</f>
      </c>
    </row>
    <row r="1255">
      <c r="A1255" s="11"/>
      <c r="B1255" s="7"/>
      <c r="C1255" s="10"/>
      <c r="D1255" s="9"/>
      <c r="E1255" s="21">
        <f>IF($C1255="","",IFERROR($D1255/$C1255,0))</f>
      </c>
    </row>
    <row r="1256">
      <c r="A1256" s="11"/>
      <c r="B1256" s="7"/>
      <c r="C1256" s="10"/>
      <c r="D1256" s="9"/>
      <c r="E1256" s="21">
        <f>IF($C1256="","",IFERROR($D1256/$C1256,0))</f>
      </c>
    </row>
    <row r="1257">
      <c r="A1257" s="11"/>
      <c r="B1257" s="7"/>
      <c r="C1257" s="10"/>
      <c r="D1257" s="9"/>
      <c r="E1257" s="21">
        <f>IF($C1257="","",IFERROR($D1257/$C1257,0))</f>
      </c>
    </row>
    <row r="1258">
      <c r="A1258" s="11"/>
      <c r="B1258" s="7"/>
      <c r="C1258" s="10"/>
      <c r="D1258" s="9"/>
      <c r="E1258" s="21">
        <f>IF($C1258="","",IFERROR($D1258/$C1258,0))</f>
      </c>
    </row>
    <row r="1259">
      <c r="A1259" s="11"/>
      <c r="B1259" s="7"/>
      <c r="C1259" s="10"/>
      <c r="D1259" s="9"/>
      <c r="E1259" s="21">
        <f>IF($C1259="","",IFERROR($D1259/$C1259,0))</f>
      </c>
    </row>
    <row r="1260">
      <c r="A1260" s="11"/>
      <c r="B1260" s="7"/>
      <c r="C1260" s="10"/>
      <c r="D1260" s="9"/>
      <c r="E1260" s="21">
        <f>IF($C1260="","",IFERROR($D1260/$C1260,0))</f>
      </c>
    </row>
    <row r="1261">
      <c r="A1261" s="11"/>
      <c r="B1261" s="7"/>
      <c r="C1261" s="10"/>
      <c r="D1261" s="9"/>
      <c r="E1261" s="21">
        <f>IF($C1261="","",IFERROR($D1261/$C1261,0))</f>
      </c>
    </row>
    <row r="1262">
      <c r="A1262" s="11"/>
      <c r="B1262" s="7"/>
      <c r="C1262" s="10"/>
      <c r="D1262" s="9"/>
      <c r="E1262" s="21">
        <f>IF($C1262="","",IFERROR($D1262/$C1262,0))</f>
      </c>
    </row>
    <row r="1263">
      <c r="A1263" s="11"/>
      <c r="B1263" s="7"/>
      <c r="C1263" s="10"/>
      <c r="D1263" s="9"/>
      <c r="E1263" s="21">
        <f>IF($C1263="","",IFERROR($D1263/$C1263,0))</f>
      </c>
    </row>
    <row r="1264">
      <c r="A1264" s="11"/>
      <c r="B1264" s="7"/>
      <c r="C1264" s="10"/>
      <c r="D1264" s="9"/>
      <c r="E1264" s="21">
        <f>IF($C1264="","",IFERROR($D1264/$C1264,0))</f>
      </c>
    </row>
    <row r="1265">
      <c r="A1265" s="11"/>
      <c r="B1265" s="7"/>
      <c r="C1265" s="10"/>
      <c r="D1265" s="9"/>
      <c r="E1265" s="21">
        <f>IF($C1265="","",IFERROR($D1265/$C1265,0))</f>
      </c>
    </row>
    <row r="1266">
      <c r="A1266" s="11"/>
      <c r="B1266" s="7"/>
      <c r="C1266" s="10"/>
      <c r="D1266" s="9"/>
      <c r="E1266" s="21">
        <f>IF($C1266="","",IFERROR($D1266/$C1266,0))</f>
      </c>
    </row>
    <row r="1267">
      <c r="A1267" s="11"/>
      <c r="B1267" s="7"/>
      <c r="C1267" s="10"/>
      <c r="D1267" s="9"/>
      <c r="E1267" s="21">
        <f>IF($C1267="","",IFERROR($D1267/$C1267,0))</f>
      </c>
    </row>
    <row r="1268">
      <c r="A1268" s="11"/>
      <c r="B1268" s="7"/>
      <c r="C1268" s="10"/>
      <c r="D1268" s="9"/>
      <c r="E1268" s="21">
        <f>IF($C1268="","",IFERROR($D1268/$C1268,0))</f>
      </c>
    </row>
    <row r="1269">
      <c r="A1269" s="11"/>
      <c r="B1269" s="7"/>
      <c r="C1269" s="10"/>
      <c r="D1269" s="9"/>
      <c r="E1269" s="21">
        <f>IF($C1269="","",IFERROR($D1269/$C1269,0))</f>
      </c>
    </row>
    <row r="1270">
      <c r="A1270" s="11"/>
      <c r="B1270" s="7"/>
      <c r="C1270" s="10"/>
      <c r="D1270" s="9"/>
      <c r="E1270" s="21">
        <f>IF($C1270="","",IFERROR($D1270/$C1270,0))</f>
      </c>
    </row>
    <row r="1271">
      <c r="A1271" s="11"/>
      <c r="B1271" s="7"/>
      <c r="C1271" s="10"/>
      <c r="D1271" s="9"/>
      <c r="E1271" s="21">
        <f>IF($C1271="","",IFERROR($D1271/$C1271,0))</f>
      </c>
    </row>
    <row r="1272">
      <c r="A1272" s="11"/>
      <c r="B1272" s="7"/>
      <c r="C1272" s="10"/>
      <c r="D1272" s="9"/>
      <c r="E1272" s="21">
        <f>IF($C1272="","",IFERROR($D1272/$C1272,0))</f>
      </c>
    </row>
    <row r="1273">
      <c r="A1273" s="11"/>
      <c r="B1273" s="7"/>
      <c r="C1273" s="10"/>
      <c r="D1273" s="9"/>
      <c r="E1273" s="21">
        <f>IF($C1273="","",IFERROR($D1273/$C1273,0))</f>
      </c>
    </row>
    <row r="1274">
      <c r="A1274" s="11"/>
      <c r="B1274" s="7"/>
      <c r="C1274" s="10"/>
      <c r="D1274" s="9"/>
      <c r="E1274" s="21">
        <f>IF($C1274="","",IFERROR($D1274/$C1274,0))</f>
      </c>
    </row>
    <row r="1275">
      <c r="A1275" s="11"/>
      <c r="B1275" s="7"/>
      <c r="C1275" s="10"/>
      <c r="D1275" s="9"/>
      <c r="E1275" s="21">
        <f>IF($C1275="","",IFERROR($D1275/$C1275,0))</f>
      </c>
    </row>
    <row r="1276">
      <c r="A1276" s="11"/>
      <c r="B1276" s="7"/>
      <c r="C1276" s="10"/>
      <c r="D1276" s="9"/>
      <c r="E1276" s="21">
        <f>IF($C1276="","",IFERROR($D1276/$C1276,0))</f>
      </c>
    </row>
    <row r="1277">
      <c r="A1277" s="11"/>
      <c r="B1277" s="7"/>
      <c r="C1277" s="10"/>
      <c r="D1277" s="9"/>
      <c r="E1277" s="21">
        <f>IF($C1277="","",IFERROR($D1277/$C1277,0))</f>
      </c>
    </row>
    <row r="1278">
      <c r="A1278" s="11"/>
      <c r="B1278" s="7"/>
      <c r="C1278" s="10"/>
      <c r="D1278" s="9"/>
      <c r="E1278" s="21">
        <f>IF($C1278="","",IFERROR($D1278/$C1278,0))</f>
      </c>
    </row>
    <row r="1279">
      <c r="A1279" s="11"/>
      <c r="B1279" s="7"/>
      <c r="C1279" s="10"/>
      <c r="D1279" s="9"/>
      <c r="E1279" s="21">
        <f>IF($C1279="","",IFERROR($D1279/$C1279,0))</f>
      </c>
    </row>
    <row r="1280">
      <c r="A1280" s="11"/>
      <c r="B1280" s="7"/>
      <c r="C1280" s="10"/>
      <c r="D1280" s="9"/>
      <c r="E1280" s="21">
        <f>IF($C1280="","",IFERROR($D1280/$C1280,0))</f>
      </c>
    </row>
    <row r="1281">
      <c r="A1281" s="11"/>
      <c r="B1281" s="7"/>
      <c r="C1281" s="10"/>
      <c r="D1281" s="9"/>
      <c r="E1281" s="21">
        <f>IF($C1281="","",IFERROR($D1281/$C1281,0))</f>
      </c>
    </row>
    <row r="1282">
      <c r="A1282" s="11"/>
      <c r="B1282" s="7"/>
      <c r="C1282" s="10"/>
      <c r="D1282" s="9"/>
      <c r="E1282" s="21">
        <f>IF($C1282="","",IFERROR($D1282/$C1282,0))</f>
      </c>
    </row>
    <row r="1283">
      <c r="A1283" s="11"/>
      <c r="B1283" s="7"/>
      <c r="C1283" s="10"/>
      <c r="D1283" s="9"/>
      <c r="E1283" s="21">
        <f>IF($C1283="","",IFERROR($D1283/$C1283,0))</f>
      </c>
    </row>
    <row r="1284">
      <c r="A1284" s="11"/>
      <c r="B1284" s="7"/>
      <c r="C1284" s="10"/>
      <c r="D1284" s="9"/>
      <c r="E1284" s="21">
        <f>IF($C1284="","",IFERROR($D1284/$C1284,0))</f>
      </c>
    </row>
    <row r="1285">
      <c r="A1285" s="11"/>
      <c r="B1285" s="7"/>
      <c r="C1285" s="10"/>
      <c r="D1285" s="9"/>
      <c r="E1285" s="21">
        <f>IF($C1285="","",IFERROR($D1285/$C1285,0))</f>
      </c>
    </row>
    <row r="1286">
      <c r="A1286" s="11"/>
      <c r="B1286" s="7"/>
      <c r="C1286" s="10"/>
      <c r="D1286" s="9"/>
      <c r="E1286" s="21">
        <f>IF($C1286="","",IFERROR($D1286/$C1286,0))</f>
      </c>
    </row>
    <row r="1287">
      <c r="A1287" s="11"/>
      <c r="B1287" s="7"/>
      <c r="C1287" s="10"/>
      <c r="D1287" s="9"/>
      <c r="E1287" s="21">
        <f>IF($C1287="","",IFERROR($D1287/$C1287,0))</f>
      </c>
    </row>
    <row r="1288">
      <c r="A1288" s="11"/>
      <c r="B1288" s="7"/>
      <c r="C1288" s="10"/>
      <c r="D1288" s="9"/>
      <c r="E1288" s="21">
        <f>IF($C1288="","",IFERROR($D1288/$C1288,0))</f>
      </c>
    </row>
    <row r="1289">
      <c r="A1289" s="11"/>
      <c r="B1289" s="7"/>
      <c r="C1289" s="10"/>
      <c r="D1289" s="9"/>
      <c r="E1289" s="21">
        <f>IF($C1289="","",IFERROR($D1289/$C1289,0))</f>
      </c>
    </row>
    <row r="1290">
      <c r="A1290" s="11"/>
      <c r="B1290" s="7"/>
      <c r="C1290" s="10"/>
      <c r="D1290" s="9"/>
      <c r="E1290" s="21">
        <f>IF($C1290="","",IFERROR($D1290/$C1290,0))</f>
      </c>
    </row>
    <row r="1291">
      <c r="A1291" s="11"/>
      <c r="B1291" s="7"/>
      <c r="C1291" s="10"/>
      <c r="D1291" s="9"/>
      <c r="E1291" s="21">
        <f>IF($C1291="","",IFERROR($D1291/$C1291,0))</f>
      </c>
    </row>
    <row r="1292">
      <c r="A1292" s="11"/>
      <c r="B1292" s="7"/>
      <c r="C1292" s="10"/>
      <c r="D1292" s="9"/>
      <c r="E1292" s="21">
        <f>IF($C1292="","",IFERROR($D1292/$C1292,0))</f>
      </c>
    </row>
    <row r="1293">
      <c r="A1293" s="11"/>
      <c r="B1293" s="7"/>
      <c r="C1293" s="10"/>
      <c r="D1293" s="9"/>
      <c r="E1293" s="21">
        <f>IF($C1293="","",IFERROR($D1293/$C1293,0))</f>
      </c>
    </row>
    <row r="1294">
      <c r="A1294" s="11"/>
      <c r="B1294" s="7"/>
      <c r="C1294" s="10"/>
      <c r="D1294" s="9"/>
      <c r="E1294" s="21">
        <f>IF($C1294="","",IFERROR($D1294/$C1294,0))</f>
      </c>
    </row>
    <row r="1295">
      <c r="A1295" s="11"/>
      <c r="B1295" s="7"/>
      <c r="C1295" s="10"/>
      <c r="D1295" s="9"/>
      <c r="E1295" s="21">
        <f>IF($C1295="","",IFERROR($D1295/$C1295,0))</f>
      </c>
    </row>
    <row r="1296">
      <c r="A1296" s="11"/>
      <c r="B1296" s="7"/>
      <c r="C1296" s="10"/>
      <c r="D1296" s="9"/>
      <c r="E1296" s="21">
        <f>IF($C1296="","",IFERROR($D1296/$C1296,0))</f>
      </c>
    </row>
    <row r="1297">
      <c r="A1297" s="11"/>
      <c r="B1297" s="7"/>
      <c r="C1297" s="10"/>
      <c r="D1297" s="9"/>
      <c r="E1297" s="21">
        <f>IF($C1297="","",IFERROR($D1297/$C1297,0))</f>
      </c>
    </row>
    <row r="1298">
      <c r="A1298" s="11"/>
      <c r="B1298" s="7"/>
      <c r="C1298" s="10"/>
      <c r="D1298" s="9"/>
      <c r="E1298" s="21">
        <f>IF($C1298="","",IFERROR($D1298/$C1298,0))</f>
      </c>
    </row>
    <row r="1299">
      <c r="A1299" s="11"/>
      <c r="B1299" s="7"/>
      <c r="C1299" s="10"/>
      <c r="D1299" s="9"/>
      <c r="E1299" s="21">
        <f>IF($C1299="","",IFERROR($D1299/$C1299,0))</f>
      </c>
    </row>
    <row r="1300">
      <c r="A1300" s="11"/>
      <c r="B1300" s="7"/>
      <c r="C1300" s="10"/>
      <c r="D1300" s="9"/>
      <c r="E1300" s="21">
        <f>IF($C1300="","",IFERROR($D1300/$C1300,0))</f>
      </c>
    </row>
    <row r="1301">
      <c r="A1301" s="11"/>
      <c r="B1301" s="7"/>
      <c r="C1301" s="10"/>
      <c r="D1301" s="9"/>
      <c r="E1301" s="21">
        <f>IF($C1301="","",IFERROR($D1301/$C1301,0))</f>
      </c>
    </row>
    <row r="1302">
      <c r="A1302" s="11"/>
      <c r="B1302" s="7"/>
      <c r="C1302" s="10"/>
      <c r="D1302" s="9"/>
      <c r="E1302" s="21">
        <f>IF($C1302="","",IFERROR($D1302/$C1302,0))</f>
      </c>
    </row>
    <row r="1303">
      <c r="A1303" s="11"/>
      <c r="B1303" s="7"/>
      <c r="C1303" s="10"/>
      <c r="D1303" s="9"/>
      <c r="E1303" s="21">
        <f>IF($C1303="","",IFERROR($D1303/$C1303,0))</f>
      </c>
    </row>
    <row r="1304">
      <c r="A1304" s="11"/>
      <c r="B1304" s="7"/>
      <c r="C1304" s="10"/>
      <c r="D1304" s="9"/>
      <c r="E1304" s="21">
        <f>IF($C1304="","",IFERROR($D1304/$C1304,0))</f>
      </c>
    </row>
    <row r="1305">
      <c r="A1305" s="11"/>
      <c r="B1305" s="7"/>
      <c r="C1305" s="10"/>
      <c r="D1305" s="9"/>
      <c r="E1305" s="21">
        <f>IF($C1305="","",IFERROR($D1305/$C1305,0))</f>
      </c>
    </row>
    <row r="1306">
      <c r="A1306" s="11"/>
      <c r="B1306" s="7"/>
      <c r="C1306" s="10"/>
      <c r="D1306" s="9"/>
      <c r="E1306" s="21">
        <f>IF($C1306="","",IFERROR($D1306/$C1306,0))</f>
      </c>
    </row>
    <row r="1307">
      <c r="A1307" s="11"/>
      <c r="B1307" s="7"/>
      <c r="C1307" s="10"/>
      <c r="D1307" s="9"/>
      <c r="E1307" s="21">
        <f>IF($C1307="","",IFERROR($D1307/$C1307,0))</f>
      </c>
    </row>
    <row r="1308">
      <c r="A1308" s="11"/>
      <c r="B1308" s="7"/>
      <c r="C1308" s="10"/>
      <c r="D1308" s="9"/>
      <c r="E1308" s="21">
        <f>IF($C1308="","",IFERROR($D1308/$C1308,0))</f>
      </c>
    </row>
    <row r="1309">
      <c r="A1309" s="11"/>
      <c r="B1309" s="7"/>
      <c r="C1309" s="10"/>
      <c r="D1309" s="9"/>
      <c r="E1309" s="21">
        <f>IF($C1309="","",IFERROR($D1309/$C1309,0))</f>
      </c>
    </row>
    <row r="1310">
      <c r="A1310" s="11"/>
      <c r="B1310" s="7"/>
      <c r="C1310" s="10"/>
      <c r="D1310" s="9"/>
      <c r="E1310" s="21">
        <f>IF($C1310="","",IFERROR($D1310/$C1310,0))</f>
      </c>
    </row>
    <row r="1311">
      <c r="A1311" s="11"/>
      <c r="B1311" s="7"/>
      <c r="C1311" s="10"/>
      <c r="D1311" s="9"/>
      <c r="E1311" s="21">
        <f>IF($C1311="","",IFERROR($D1311/$C1311,0))</f>
      </c>
    </row>
    <row r="1312">
      <c r="A1312" s="11"/>
      <c r="B1312" s="7"/>
      <c r="C1312" s="10"/>
      <c r="D1312" s="9"/>
      <c r="E1312" s="21">
        <f>IF($C1312="","",IFERROR($D1312/$C1312,0))</f>
      </c>
    </row>
    <row r="1313">
      <c r="A1313" s="11"/>
      <c r="B1313" s="7"/>
      <c r="C1313" s="10"/>
      <c r="D1313" s="9"/>
      <c r="E1313" s="21">
        <f>IF($C1313="","",IFERROR($D1313/$C1313,0))</f>
      </c>
    </row>
    <row r="1314">
      <c r="A1314" s="11"/>
      <c r="B1314" s="7"/>
      <c r="C1314" s="10"/>
      <c r="D1314" s="9"/>
      <c r="E1314" s="21">
        <f>IF($C1314="","",IFERROR($D1314/$C1314,0))</f>
      </c>
    </row>
    <row r="1315">
      <c r="A1315" s="11"/>
      <c r="B1315" s="7"/>
      <c r="C1315" s="10"/>
      <c r="D1315" s="9"/>
      <c r="E1315" s="21">
        <f>IF($C1315="","",IFERROR($D1315/$C1315,0))</f>
      </c>
    </row>
    <row r="1316">
      <c r="A1316" s="11"/>
      <c r="B1316" s="7"/>
      <c r="C1316" s="10"/>
      <c r="D1316" s="9"/>
      <c r="E1316" s="21">
        <f>IF($C1316="","",IFERROR($D1316/$C1316,0))</f>
      </c>
    </row>
    <row r="1317">
      <c r="A1317" s="11"/>
      <c r="B1317" s="7"/>
      <c r="C1317" s="10"/>
      <c r="D1317" s="9"/>
      <c r="E1317" s="21">
        <f>IF($C1317="","",IFERROR($D1317/$C1317,0))</f>
      </c>
    </row>
    <row r="1318">
      <c r="A1318" s="11"/>
      <c r="B1318" s="7"/>
      <c r="C1318" s="10"/>
      <c r="D1318" s="9"/>
      <c r="E1318" s="21">
        <f>IF($C1318="","",IFERROR($D1318/$C1318,0))</f>
      </c>
    </row>
    <row r="1319">
      <c r="A1319" s="11"/>
      <c r="B1319" s="7"/>
      <c r="C1319" s="10"/>
      <c r="D1319" s="9"/>
      <c r="E1319" s="21">
        <f>IF($C1319="","",IFERROR($D1319/$C1319,0))</f>
      </c>
    </row>
    <row r="1320">
      <c r="A1320" s="11"/>
      <c r="B1320" s="7"/>
      <c r="C1320" s="10"/>
      <c r="D1320" s="9"/>
      <c r="E1320" s="21">
        <f>IF($C1320="","",IFERROR($D1320/$C1320,0))</f>
      </c>
    </row>
    <row r="1321">
      <c r="A1321" s="11"/>
      <c r="B1321" s="7"/>
      <c r="C1321" s="10"/>
      <c r="D1321" s="9"/>
      <c r="E1321" s="21">
        <f>IF($C1321="","",IFERROR($D1321/$C1321,0))</f>
      </c>
    </row>
    <row r="1322">
      <c r="A1322" s="11"/>
      <c r="B1322" s="7"/>
      <c r="C1322" s="10"/>
      <c r="D1322" s="9"/>
      <c r="E1322" s="21">
        <f>IF($C1322="","",IFERROR($D1322/$C1322,0))</f>
      </c>
    </row>
    <row r="1323">
      <c r="A1323" s="11"/>
      <c r="B1323" s="7"/>
      <c r="C1323" s="10"/>
      <c r="D1323" s="9"/>
      <c r="E1323" s="21">
        <f>IF($C1323="","",IFERROR($D1323/$C1323,0))</f>
      </c>
    </row>
    <row r="1324">
      <c r="A1324" s="11"/>
      <c r="B1324" s="7"/>
      <c r="C1324" s="10"/>
      <c r="D1324" s="9"/>
      <c r="E1324" s="21">
        <f>IF($C1324="","",IFERROR($D1324/$C1324,0))</f>
      </c>
    </row>
    <row r="1325">
      <c r="A1325" s="11"/>
      <c r="B1325" s="7"/>
      <c r="C1325" s="10"/>
      <c r="D1325" s="9"/>
      <c r="E1325" s="21">
        <f>IF($C1325="","",IFERROR($D1325/$C1325,0))</f>
      </c>
    </row>
    <row r="1326">
      <c r="A1326" s="11"/>
      <c r="B1326" s="7"/>
      <c r="C1326" s="10"/>
      <c r="D1326" s="9"/>
      <c r="E1326" s="21">
        <f>IF($C1326="","",IFERROR($D1326/$C1326,0))</f>
      </c>
    </row>
    <row r="1327">
      <c r="A1327" s="11"/>
      <c r="B1327" s="7"/>
      <c r="C1327" s="10"/>
      <c r="D1327" s="9"/>
      <c r="E1327" s="21">
        <f>IF($C1327="","",IFERROR($D1327/$C1327,0))</f>
      </c>
    </row>
    <row r="1328">
      <c r="A1328" s="11"/>
      <c r="B1328" s="7"/>
      <c r="C1328" s="10"/>
      <c r="D1328" s="9"/>
      <c r="E1328" s="21">
        <f>IF($C1328="","",IFERROR($D1328/$C1328,0))</f>
      </c>
    </row>
    <row r="1329">
      <c r="A1329" s="11"/>
      <c r="B1329" s="7"/>
      <c r="C1329" s="10"/>
      <c r="D1329" s="9"/>
      <c r="E1329" s="21">
        <f>IF($C1329="","",IFERROR($D1329/$C1329,0))</f>
      </c>
    </row>
    <row r="1330">
      <c r="A1330" s="11"/>
      <c r="B1330" s="7"/>
      <c r="C1330" s="10"/>
      <c r="D1330" s="9"/>
      <c r="E1330" s="21">
        <f>IF($C1330="","",IFERROR($D1330/$C1330,0))</f>
      </c>
    </row>
    <row r="1331">
      <c r="A1331" s="11"/>
      <c r="B1331" s="7"/>
      <c r="C1331" s="10"/>
      <c r="D1331" s="9"/>
      <c r="E1331" s="21">
        <f>IF($C1331="","",IFERROR($D1331/$C1331,0))</f>
      </c>
    </row>
    <row r="1332">
      <c r="A1332" s="11"/>
      <c r="B1332" s="7"/>
      <c r="C1332" s="10"/>
      <c r="D1332" s="9"/>
      <c r="E1332" s="21">
        <f>IF($C1332="","",IFERROR($D1332/$C1332,0))</f>
      </c>
    </row>
    <row r="1333">
      <c r="A1333" s="11"/>
      <c r="B1333" s="7"/>
      <c r="C1333" s="10"/>
      <c r="D1333" s="9"/>
      <c r="E1333" s="21">
        <f>IF($C1333="","",IFERROR($D1333/$C1333,0))</f>
      </c>
    </row>
    <row r="1334">
      <c r="A1334" s="11"/>
      <c r="B1334" s="7"/>
      <c r="C1334" s="10"/>
      <c r="D1334" s="9"/>
      <c r="E1334" s="21">
        <f>IF($C1334="","",IFERROR($D1334/$C1334,0))</f>
      </c>
    </row>
    <row r="1335">
      <c r="A1335" s="11"/>
      <c r="B1335" s="7"/>
      <c r="C1335" s="10"/>
      <c r="D1335" s="9"/>
      <c r="E1335" s="21">
        <f>IF($C1335="","",IFERROR($D1335/$C1335,0))</f>
      </c>
    </row>
    <row r="1336">
      <c r="A1336" s="11"/>
      <c r="B1336" s="7"/>
      <c r="C1336" s="10"/>
      <c r="D1336" s="9"/>
      <c r="E1336" s="21">
        <f>IF($C1336="","",IFERROR($D1336/$C1336,0))</f>
      </c>
    </row>
    <row r="1337">
      <c r="A1337" s="11"/>
      <c r="B1337" s="7"/>
      <c r="C1337" s="10"/>
      <c r="D1337" s="9"/>
      <c r="E1337" s="21">
        <f>IF($C1337="","",IFERROR($D1337/$C1337,0))</f>
      </c>
    </row>
    <row r="1338">
      <c r="A1338" s="11"/>
      <c r="B1338" s="7"/>
      <c r="C1338" s="10"/>
      <c r="D1338" s="9"/>
      <c r="E1338" s="21">
        <f>IF($C1338="","",IFERROR($D1338/$C1338,0))</f>
      </c>
    </row>
    <row r="1339">
      <c r="A1339" s="11"/>
      <c r="B1339" s="7"/>
      <c r="C1339" s="10"/>
      <c r="D1339" s="9"/>
      <c r="E1339" s="21">
        <f>IF($C1339="","",IFERROR($D1339/$C1339,0))</f>
      </c>
    </row>
    <row r="1340">
      <c r="A1340" s="11"/>
      <c r="B1340" s="7"/>
      <c r="C1340" s="10"/>
      <c r="D1340" s="9"/>
      <c r="E1340" s="21">
        <f>IF($C1340="","",IFERROR($D1340/$C1340,0))</f>
      </c>
    </row>
    <row r="1341">
      <c r="A1341" s="11"/>
      <c r="B1341" s="7"/>
      <c r="C1341" s="10"/>
      <c r="D1341" s="9"/>
      <c r="E1341" s="21">
        <f>IF($C1341="","",IFERROR($D1341/$C1341,0))</f>
      </c>
    </row>
    <row r="1342">
      <c r="A1342" s="11"/>
      <c r="B1342" s="7"/>
      <c r="C1342" s="10"/>
      <c r="D1342" s="9"/>
      <c r="E1342" s="21">
        <f>IF($C1342="","",IFERROR($D1342/$C1342,0))</f>
      </c>
    </row>
    <row r="1343">
      <c r="A1343" s="11"/>
      <c r="B1343" s="7"/>
      <c r="C1343" s="10"/>
      <c r="D1343" s="9"/>
      <c r="E1343" s="21">
        <f>IF($C1343="","",IFERROR($D1343/$C1343,0))</f>
      </c>
    </row>
    <row r="1344">
      <c r="A1344" s="11"/>
      <c r="B1344" s="7"/>
      <c r="C1344" s="10"/>
      <c r="D1344" s="9"/>
      <c r="E1344" s="21">
        <f>IF($C1344="","",IFERROR($D1344/$C1344,0))</f>
      </c>
    </row>
    <row r="1345">
      <c r="A1345" s="11"/>
      <c r="B1345" s="7"/>
      <c r="C1345" s="10"/>
      <c r="D1345" s="9"/>
      <c r="E1345" s="21">
        <f>IF($C1345="","",IFERROR($D1345/$C1345,0))</f>
      </c>
    </row>
    <row r="1346">
      <c r="A1346" s="11"/>
      <c r="B1346" s="7"/>
      <c r="C1346" s="10"/>
      <c r="D1346" s="9"/>
      <c r="E1346" s="21">
        <f>IF($C1346="","",IFERROR($D1346/$C1346,0))</f>
      </c>
    </row>
    <row r="1347">
      <c r="A1347" s="11"/>
      <c r="B1347" s="7"/>
      <c r="C1347" s="10"/>
      <c r="D1347" s="9"/>
      <c r="E1347" s="21">
        <f>IF($C1347="","",IFERROR($D1347/$C1347,0))</f>
      </c>
    </row>
    <row r="1348">
      <c r="A1348" s="11"/>
      <c r="B1348" s="7"/>
      <c r="C1348" s="10"/>
      <c r="D1348" s="9"/>
      <c r="E1348" s="21">
        <f>IF($C1348="","",IFERROR($D1348/$C1348,0))</f>
      </c>
    </row>
    <row r="1349">
      <c r="A1349" s="11"/>
      <c r="B1349" s="7"/>
      <c r="C1349" s="10"/>
      <c r="D1349" s="9"/>
      <c r="E1349" s="21">
        <f>IF($C1349="","",IFERROR($D1349/$C1349,0))</f>
      </c>
    </row>
    <row r="1350">
      <c r="A1350" s="11"/>
      <c r="B1350" s="7"/>
      <c r="C1350" s="10"/>
      <c r="D1350" s="9"/>
      <c r="E1350" s="21">
        <f>IF($C1350="","",IFERROR($D1350/$C1350,0))</f>
      </c>
    </row>
    <row r="1351">
      <c r="A1351" s="11"/>
      <c r="B1351" s="7"/>
      <c r="C1351" s="10"/>
      <c r="D1351" s="9"/>
      <c r="E1351" s="21">
        <f>IF($C1351="","",IFERROR($D1351/$C1351,0))</f>
      </c>
    </row>
    <row r="1352">
      <c r="A1352" s="11"/>
      <c r="B1352" s="7"/>
      <c r="C1352" s="10"/>
      <c r="D1352" s="9"/>
      <c r="E1352" s="21">
        <f>IF($C1352="","",IFERROR($D1352/$C1352,0))</f>
      </c>
    </row>
    <row r="1353">
      <c r="A1353" s="11"/>
      <c r="B1353" s="7"/>
      <c r="C1353" s="10"/>
      <c r="D1353" s="9"/>
      <c r="E1353" s="21">
        <f>IF($C1353="","",IFERROR($D1353/$C1353,0))</f>
      </c>
    </row>
    <row r="1354">
      <c r="A1354" s="11"/>
      <c r="B1354" s="7"/>
      <c r="C1354" s="10"/>
      <c r="D1354" s="9"/>
      <c r="E1354" s="21">
        <f>IF($C1354="","",IFERROR($D1354/$C1354,0))</f>
      </c>
    </row>
    <row r="1355">
      <c r="A1355" s="11"/>
      <c r="B1355" s="7"/>
      <c r="C1355" s="10"/>
      <c r="D1355" s="9"/>
      <c r="E1355" s="21">
        <f>IF($C1355="","",IFERROR($D1355/$C1355,0))</f>
      </c>
    </row>
    <row r="1356">
      <c r="A1356" s="11"/>
      <c r="B1356" s="7"/>
      <c r="C1356" s="10"/>
      <c r="D1356" s="9"/>
      <c r="E1356" s="21">
        <f>IF($C1356="","",IFERROR($D1356/$C1356,0))</f>
      </c>
    </row>
    <row r="1357">
      <c r="A1357" s="11"/>
      <c r="B1357" s="7"/>
      <c r="C1357" s="10"/>
      <c r="D1357" s="9"/>
      <c r="E1357" s="21">
        <f>IF($C1357="","",IFERROR($D1357/$C1357,0))</f>
      </c>
    </row>
    <row r="1358">
      <c r="A1358" s="11"/>
      <c r="B1358" s="7"/>
      <c r="C1358" s="10"/>
      <c r="D1358" s="9"/>
      <c r="E1358" s="21">
        <f>IF($C1358="","",IFERROR($D1358/$C1358,0))</f>
      </c>
    </row>
    <row r="1359">
      <c r="A1359" s="11"/>
      <c r="B1359" s="7"/>
      <c r="C1359" s="10"/>
      <c r="D1359" s="9"/>
      <c r="E1359" s="21">
        <f>IF($C1359="","",IFERROR($D1359/$C1359,0))</f>
      </c>
    </row>
    <row r="1360">
      <c r="A1360" s="11"/>
      <c r="B1360" s="7"/>
      <c r="C1360" s="10"/>
      <c r="D1360" s="9"/>
      <c r="E1360" s="21">
        <f>IF($C1360="","",IFERROR($D1360/$C1360,0))</f>
      </c>
    </row>
    <row r="1361">
      <c r="A1361" s="11"/>
      <c r="B1361" s="7"/>
      <c r="C1361" s="10"/>
      <c r="D1361" s="9"/>
      <c r="E1361" s="21">
        <f>IF($C1361="","",IFERROR($D1361/$C1361,0))</f>
      </c>
    </row>
    <row r="1362">
      <c r="A1362" s="11"/>
      <c r="B1362" s="7"/>
      <c r="C1362" s="10"/>
      <c r="D1362" s="9"/>
      <c r="E1362" s="21">
        <f>IF($C1362="","",IFERROR($D1362/$C1362,0))</f>
      </c>
    </row>
    <row r="1363">
      <c r="A1363" s="11"/>
      <c r="B1363" s="7"/>
      <c r="C1363" s="10"/>
      <c r="D1363" s="9"/>
      <c r="E1363" s="21">
        <f>IF($C1363="","",IFERROR($D1363/$C1363,0))</f>
      </c>
    </row>
    <row r="1364">
      <c r="A1364" s="11"/>
      <c r="B1364" s="7"/>
      <c r="C1364" s="10"/>
      <c r="D1364" s="9"/>
      <c r="E1364" s="21">
        <f>IF($C1364="","",IFERROR($D1364/$C1364,0))</f>
      </c>
    </row>
    <row r="1365">
      <c r="A1365" s="11"/>
      <c r="B1365" s="7"/>
      <c r="C1365" s="10"/>
      <c r="D1365" s="9"/>
      <c r="E1365" s="21">
        <f>IF($C1365="","",IFERROR($D1365/$C1365,0))</f>
      </c>
    </row>
    <row r="1366">
      <c r="A1366" s="11"/>
      <c r="B1366" s="7"/>
      <c r="C1366" s="10"/>
      <c r="D1366" s="9"/>
      <c r="E1366" s="21">
        <f>IF($C1366="","",IFERROR($D1366/$C1366,0))</f>
      </c>
    </row>
    <row r="1367">
      <c r="A1367" s="11"/>
      <c r="B1367" s="7"/>
      <c r="C1367" s="10"/>
      <c r="D1367" s="9"/>
      <c r="E1367" s="21">
        <f>IF($C1367="","",IFERROR($D1367/$C1367,0))</f>
      </c>
    </row>
    <row r="1368">
      <c r="A1368" s="11"/>
      <c r="B1368" s="7"/>
      <c r="C1368" s="10"/>
      <c r="D1368" s="9"/>
      <c r="E1368" s="21">
        <f>IF($C1368="","",IFERROR($D1368/$C1368,0))</f>
      </c>
    </row>
    <row r="1369">
      <c r="A1369" s="11"/>
      <c r="B1369" s="7"/>
      <c r="C1369" s="10"/>
      <c r="D1369" s="9"/>
      <c r="E1369" s="21">
        <f>IF($C1369="","",IFERROR($D1369/$C1369,0))</f>
      </c>
    </row>
    <row r="1370">
      <c r="A1370" s="11"/>
      <c r="B1370" s="7"/>
      <c r="C1370" s="10"/>
      <c r="D1370" s="9"/>
      <c r="E1370" s="21">
        <f>IF($C1370="","",IFERROR($D1370/$C1370,0))</f>
      </c>
    </row>
    <row r="1371">
      <c r="A1371" s="11"/>
      <c r="B1371" s="7"/>
      <c r="C1371" s="10"/>
      <c r="D1371" s="9"/>
      <c r="E1371" s="21">
        <f>IF($C1371="","",IFERROR($D1371/$C1371,0))</f>
      </c>
    </row>
    <row r="1372">
      <c r="A1372" s="11"/>
      <c r="B1372" s="7"/>
      <c r="C1372" s="10"/>
      <c r="D1372" s="9"/>
      <c r="E1372" s="21">
        <f>IF($C1372="","",IFERROR($D1372/$C1372,0))</f>
      </c>
    </row>
    <row r="1373">
      <c r="A1373" s="11"/>
      <c r="B1373" s="7"/>
      <c r="C1373" s="10"/>
      <c r="D1373" s="9"/>
      <c r="E1373" s="21">
        <f>IF($C1373="","",IFERROR($D1373/$C1373,0))</f>
      </c>
    </row>
    <row r="1374">
      <c r="A1374" s="11"/>
      <c r="B1374" s="7"/>
      <c r="C1374" s="10"/>
      <c r="D1374" s="9"/>
      <c r="E1374" s="21">
        <f>IF($C1374="","",IFERROR($D1374/$C1374,0))</f>
      </c>
    </row>
    <row r="1375">
      <c r="A1375" s="11"/>
      <c r="B1375" s="7"/>
      <c r="C1375" s="10"/>
      <c r="D1375" s="9"/>
      <c r="E1375" s="21">
        <f>IF($C1375="","",IFERROR($D1375/$C1375,0))</f>
      </c>
    </row>
    <row r="1376">
      <c r="A1376" s="11"/>
      <c r="B1376" s="7"/>
      <c r="C1376" s="10"/>
      <c r="D1376" s="9"/>
      <c r="E1376" s="21">
        <f>IF($C1376="","",IFERROR($D1376/$C1376,0))</f>
      </c>
    </row>
    <row r="1377">
      <c r="A1377" s="11"/>
      <c r="B1377" s="7"/>
      <c r="C1377" s="10"/>
      <c r="D1377" s="9"/>
      <c r="E1377" s="21">
        <f>IF($C1377="","",IFERROR($D1377/$C1377,0))</f>
      </c>
    </row>
    <row r="1378">
      <c r="A1378" s="11"/>
      <c r="B1378" s="7"/>
      <c r="C1378" s="10"/>
      <c r="D1378" s="9"/>
      <c r="E1378" s="21">
        <f>IF($C1378="","",IFERROR($D1378/$C1378,0))</f>
      </c>
    </row>
    <row r="1379">
      <c r="A1379" s="11"/>
      <c r="B1379" s="7"/>
      <c r="C1379" s="10"/>
      <c r="D1379" s="9"/>
      <c r="E1379" s="21">
        <f>IF($C1379="","",IFERROR($D1379/$C1379,0))</f>
      </c>
    </row>
    <row r="1380">
      <c r="A1380" s="11"/>
      <c r="B1380" s="7"/>
      <c r="C1380" s="10"/>
      <c r="D1380" s="9"/>
      <c r="E1380" s="21">
        <f>IF($C1380="","",IFERROR($D1380/$C1380,0))</f>
      </c>
    </row>
    <row r="1381">
      <c r="A1381" s="11"/>
      <c r="B1381" s="7"/>
      <c r="C1381" s="10"/>
      <c r="D1381" s="9"/>
      <c r="E1381" s="21">
        <f>IF($C1381="","",IFERROR($D1381/$C1381,0))</f>
      </c>
    </row>
    <row r="1382">
      <c r="A1382" s="11"/>
      <c r="B1382" s="7"/>
      <c r="C1382" s="10"/>
      <c r="D1382" s="9"/>
      <c r="E1382" s="21">
        <f>IF($C1382="","",IFERROR($D1382/$C1382,0))</f>
      </c>
    </row>
    <row r="1383">
      <c r="A1383" s="11"/>
      <c r="B1383" s="7"/>
      <c r="C1383" s="10"/>
      <c r="D1383" s="9"/>
      <c r="E1383" s="21">
        <f>IF($C1383="","",IFERROR($D1383/$C1383,0))</f>
      </c>
    </row>
    <row r="1384">
      <c r="A1384" s="11"/>
      <c r="B1384" s="7"/>
      <c r="C1384" s="10"/>
      <c r="D1384" s="9"/>
      <c r="E1384" s="21">
        <f>IF($C1384="","",IFERROR($D1384/$C1384,0))</f>
      </c>
    </row>
    <row r="1385">
      <c r="A1385" s="11"/>
      <c r="B1385" s="7"/>
      <c r="C1385" s="10"/>
      <c r="D1385" s="9"/>
      <c r="E1385" s="21">
        <f>IF($C1385="","",IFERROR($D1385/$C1385,0))</f>
      </c>
    </row>
    <row r="1386">
      <c r="A1386" s="11"/>
      <c r="B1386" s="7"/>
      <c r="C1386" s="10"/>
      <c r="D1386" s="9"/>
      <c r="E1386" s="21">
        <f>IF($C1386="","",IFERROR($D1386/$C1386,0))</f>
      </c>
    </row>
    <row r="1387">
      <c r="A1387" s="11"/>
      <c r="B1387" s="7"/>
      <c r="C1387" s="10"/>
      <c r="D1387" s="9"/>
      <c r="E1387" s="21">
        <f>IF($C1387="","",IFERROR($D1387/$C1387,0))</f>
      </c>
    </row>
    <row r="1388">
      <c r="A1388" s="11"/>
      <c r="B1388" s="7"/>
      <c r="C1388" s="10"/>
      <c r="D1388" s="9"/>
      <c r="E1388" s="21">
        <f>IF($C1388="","",IFERROR($D1388/$C1388,0))</f>
      </c>
    </row>
    <row r="1389">
      <c r="A1389" s="11"/>
      <c r="B1389" s="7"/>
      <c r="C1389" s="10"/>
      <c r="D1389" s="9"/>
      <c r="E1389" s="21">
        <f>IF($C1389="","",IFERROR($D1389/$C1389,0))</f>
      </c>
    </row>
    <row r="1390">
      <c r="A1390" s="11"/>
      <c r="B1390" s="7"/>
      <c r="C1390" s="10"/>
      <c r="D1390" s="9"/>
      <c r="E1390" s="21">
        <f>IF($C1390="","",IFERROR($D1390/$C1390,0))</f>
      </c>
    </row>
    <row r="1391">
      <c r="A1391" s="11"/>
      <c r="B1391" s="7"/>
      <c r="C1391" s="10"/>
      <c r="D1391" s="9"/>
      <c r="E1391" s="21">
        <f>IF($C1391="","",IFERROR($D1391/$C1391,0))</f>
      </c>
    </row>
    <row r="1392">
      <c r="A1392" s="11"/>
      <c r="B1392" s="7"/>
      <c r="C1392" s="10"/>
      <c r="D1392" s="9"/>
      <c r="E1392" s="21">
        <f>IF($C1392="","",IFERROR($D1392/$C1392,0))</f>
      </c>
    </row>
    <row r="1393">
      <c r="A1393" s="11"/>
      <c r="B1393" s="7"/>
      <c r="C1393" s="10"/>
      <c r="D1393" s="9"/>
      <c r="E1393" s="21">
        <f>IF($C1393="","",IFERROR($D1393/$C1393,0))</f>
      </c>
    </row>
    <row r="1394">
      <c r="A1394" s="11"/>
      <c r="B1394" s="7"/>
      <c r="C1394" s="10"/>
      <c r="D1394" s="9"/>
      <c r="E1394" s="21">
        <f>IF($C1394="","",IFERROR($D1394/$C1394,0))</f>
      </c>
    </row>
    <row r="1395">
      <c r="A1395" s="11"/>
      <c r="B1395" s="7"/>
      <c r="C1395" s="10"/>
      <c r="D1395" s="9"/>
      <c r="E1395" s="21">
        <f>IF($C1395="","",IFERROR($D1395/$C1395,0))</f>
      </c>
    </row>
    <row r="1396">
      <c r="A1396" s="11"/>
      <c r="B1396" s="7"/>
      <c r="C1396" s="10"/>
      <c r="D1396" s="9"/>
      <c r="E1396" s="21">
        <f>IF($C1396="","",IFERROR($D1396/$C1396,0))</f>
      </c>
    </row>
    <row r="1397">
      <c r="A1397" s="11"/>
      <c r="B1397" s="7"/>
      <c r="C1397" s="10"/>
      <c r="D1397" s="9"/>
      <c r="E1397" s="21">
        <f>IF($C1397="","",IFERROR($D1397/$C1397,0))</f>
      </c>
    </row>
    <row r="1398">
      <c r="A1398" s="11"/>
      <c r="B1398" s="7"/>
      <c r="C1398" s="10"/>
      <c r="D1398" s="9"/>
      <c r="E1398" s="21">
        <f>IF($C1398="","",IFERROR($D1398/$C1398,0))</f>
      </c>
    </row>
    <row r="1399">
      <c r="A1399" s="11"/>
      <c r="B1399" s="7"/>
      <c r="C1399" s="10"/>
      <c r="D1399" s="9"/>
      <c r="E1399" s="21">
        <f>IF($C1399="","",IFERROR($D1399/$C1399,0))</f>
      </c>
    </row>
    <row r="1400">
      <c r="A1400" s="11"/>
      <c r="B1400" s="7"/>
      <c r="C1400" s="10"/>
      <c r="D1400" s="9"/>
      <c r="E1400" s="21">
        <f>IF($C1400="","",IFERROR($D1400/$C1400,0))</f>
      </c>
    </row>
    <row r="1401">
      <c r="A1401" s="11"/>
      <c r="B1401" s="7"/>
      <c r="C1401" s="10"/>
      <c r="D1401" s="9"/>
      <c r="E1401" s="21">
        <f>IF($C1401="","",IFERROR($D1401/$C1401,0))</f>
      </c>
    </row>
    <row r="1402">
      <c r="A1402" s="11"/>
      <c r="B1402" s="7"/>
      <c r="C1402" s="10"/>
      <c r="D1402" s="9"/>
      <c r="E1402" s="21">
        <f>IF($C1402="","",IFERROR($D1402/$C1402,0))</f>
      </c>
    </row>
    <row r="1403">
      <c r="A1403" s="11"/>
      <c r="B1403" s="7"/>
      <c r="C1403" s="10"/>
      <c r="D1403" s="9"/>
      <c r="E1403" s="21">
        <f>IF($C1403="","",IFERROR($D1403/$C1403,0))</f>
      </c>
    </row>
    <row r="1404">
      <c r="A1404" s="11"/>
      <c r="B1404" s="7"/>
      <c r="C1404" s="10"/>
      <c r="D1404" s="9"/>
      <c r="E1404" s="21">
        <f>IF($C1404="","",IFERROR($D1404/$C1404,0))</f>
      </c>
    </row>
    <row r="1405">
      <c r="A1405" s="11"/>
      <c r="B1405" s="7"/>
      <c r="C1405" s="10"/>
      <c r="D1405" s="9"/>
      <c r="E1405" s="21">
        <f>IF($C1405="","",IFERROR($D1405/$C1405,0))</f>
      </c>
    </row>
    <row r="1406">
      <c r="A1406" s="11"/>
      <c r="B1406" s="7"/>
      <c r="C1406" s="10"/>
      <c r="D1406" s="9"/>
      <c r="E1406" s="21">
        <f>IF($C1406="","",IFERROR($D1406/$C1406,0))</f>
      </c>
    </row>
    <row r="1407">
      <c r="A1407" s="11"/>
      <c r="B1407" s="7"/>
      <c r="C1407" s="10"/>
      <c r="D1407" s="9"/>
      <c r="E1407" s="21">
        <f>IF($C1407="","",IFERROR($D1407/$C1407,0))</f>
      </c>
    </row>
    <row r="1408">
      <c r="A1408" s="11"/>
      <c r="B1408" s="7"/>
      <c r="C1408" s="10"/>
      <c r="D1408" s="9"/>
      <c r="E1408" s="21">
        <f>IF($C1408="","",IFERROR($D1408/$C1408,0))</f>
      </c>
    </row>
    <row r="1409">
      <c r="A1409" s="11"/>
      <c r="B1409" s="7"/>
      <c r="C1409" s="10"/>
      <c r="D1409" s="9"/>
      <c r="E1409" s="21">
        <f>IF($C1409="","",IFERROR($D1409/$C1409,0))</f>
      </c>
    </row>
    <row r="1410">
      <c r="A1410" s="11"/>
      <c r="B1410" s="7"/>
      <c r="C1410" s="10"/>
      <c r="D1410" s="9"/>
      <c r="E1410" s="21">
        <f>IF($C1410="","",IFERROR($D1410/$C1410,0))</f>
      </c>
    </row>
    <row r="1411">
      <c r="A1411" s="11"/>
      <c r="B1411" s="7"/>
      <c r="C1411" s="10"/>
      <c r="D1411" s="9"/>
      <c r="E1411" s="21">
        <f>IF($C1411="","",IFERROR($D1411/$C1411,0))</f>
      </c>
    </row>
    <row r="1412">
      <c r="A1412" s="11"/>
      <c r="B1412" s="7"/>
      <c r="C1412" s="10"/>
      <c r="D1412" s="9"/>
      <c r="E1412" s="21">
        <f>IF($C1412="","",IFERROR($D1412/$C1412,0))</f>
      </c>
    </row>
    <row r="1413">
      <c r="A1413" s="11"/>
      <c r="B1413" s="7"/>
      <c r="C1413" s="10"/>
      <c r="D1413" s="9"/>
      <c r="E1413" s="21">
        <f>IF($C1413="","",IFERROR($D1413/$C1413,0))</f>
      </c>
    </row>
    <row r="1414">
      <c r="A1414" s="11"/>
      <c r="B1414" s="7"/>
      <c r="C1414" s="10"/>
      <c r="D1414" s="9"/>
      <c r="E1414" s="21">
        <f>IF($C1414="","",IFERROR($D1414/$C1414,0))</f>
      </c>
    </row>
    <row r="1415">
      <c r="A1415" s="11"/>
      <c r="B1415" s="7"/>
      <c r="C1415" s="10"/>
      <c r="D1415" s="9"/>
      <c r="E1415" s="21">
        <f>IF($C1415="","",IFERROR($D1415/$C1415,0))</f>
      </c>
    </row>
    <row r="1416">
      <c r="A1416" s="11"/>
      <c r="B1416" s="7"/>
      <c r="C1416" s="10"/>
      <c r="D1416" s="9"/>
      <c r="E1416" s="21">
        <f>IF($C1416="","",IFERROR($D1416/$C1416,0))</f>
      </c>
    </row>
    <row r="1417">
      <c r="A1417" s="11"/>
      <c r="B1417" s="7"/>
      <c r="C1417" s="10"/>
      <c r="D1417" s="9"/>
      <c r="E1417" s="21">
        <f>IF($C1417="","",IFERROR($D1417/$C1417,0))</f>
      </c>
    </row>
    <row r="1418">
      <c r="A1418" s="11"/>
      <c r="B1418" s="7"/>
      <c r="C1418" s="10"/>
      <c r="D1418" s="9"/>
      <c r="E1418" s="21">
        <f>IF($C1418="","",IFERROR($D1418/$C1418,0))</f>
      </c>
    </row>
    <row r="1419">
      <c r="A1419" s="11"/>
      <c r="B1419" s="7"/>
      <c r="C1419" s="10"/>
      <c r="D1419" s="9"/>
      <c r="E1419" s="21">
        <f>IF($C1419="","",IFERROR($D1419/$C1419,0))</f>
      </c>
    </row>
    <row r="1420">
      <c r="A1420" s="11"/>
      <c r="B1420" s="7"/>
      <c r="C1420" s="10"/>
      <c r="D1420" s="9"/>
      <c r="E1420" s="21">
        <f>IF($C1420="","",IFERROR($D1420/$C1420,0))</f>
      </c>
    </row>
    <row r="1421">
      <c r="A1421" s="11"/>
      <c r="B1421" s="7"/>
      <c r="C1421" s="10"/>
      <c r="D1421" s="9"/>
      <c r="E1421" s="21">
        <f>IF($C1421="","",IFERROR($D1421/$C1421,0))</f>
      </c>
    </row>
    <row r="1422">
      <c r="A1422" s="11"/>
      <c r="B1422" s="7"/>
      <c r="C1422" s="10"/>
      <c r="D1422" s="9"/>
      <c r="E1422" s="21">
        <f>IF($C1422="","",IFERROR($D1422/$C1422,0))</f>
      </c>
    </row>
    <row r="1423">
      <c r="A1423" s="11"/>
      <c r="B1423" s="7"/>
      <c r="C1423" s="10"/>
      <c r="D1423" s="9"/>
      <c r="E1423" s="21">
        <f>IF($C1423="","",IFERROR($D1423/$C1423,0))</f>
      </c>
    </row>
    <row r="1424">
      <c r="A1424" s="11"/>
      <c r="B1424" s="7"/>
      <c r="C1424" s="10"/>
      <c r="D1424" s="9"/>
      <c r="E1424" s="21">
        <f>IF($C1424="","",IFERROR($D1424/$C1424,0))</f>
      </c>
    </row>
    <row r="1425">
      <c r="A1425" s="11"/>
      <c r="B1425" s="7"/>
      <c r="C1425" s="10"/>
      <c r="D1425" s="9"/>
      <c r="E1425" s="21">
        <f>IF($C1425="","",IFERROR($D1425/$C1425,0))</f>
      </c>
    </row>
    <row r="1426">
      <c r="A1426" s="11"/>
      <c r="B1426" s="7"/>
      <c r="C1426" s="10"/>
      <c r="D1426" s="9"/>
      <c r="E1426" s="21">
        <f>IF($C1426="","",IFERROR($D1426/$C1426,0))</f>
      </c>
    </row>
    <row r="1427">
      <c r="A1427" s="11"/>
      <c r="B1427" s="7"/>
      <c r="C1427" s="10"/>
      <c r="D1427" s="9"/>
      <c r="E1427" s="21">
        <f>IF($C1427="","",IFERROR($D1427/$C1427,0))</f>
      </c>
    </row>
    <row r="1428">
      <c r="A1428" s="11"/>
      <c r="B1428" s="7"/>
      <c r="C1428" s="10"/>
      <c r="D1428" s="9"/>
      <c r="E1428" s="21">
        <f>IF($C1428="","",IFERROR($D1428/$C1428,0))</f>
      </c>
    </row>
    <row r="1429">
      <c r="A1429" s="11"/>
      <c r="B1429" s="7"/>
      <c r="C1429" s="10"/>
      <c r="D1429" s="9"/>
      <c r="E1429" s="21">
        <f>IF($C1429="","",IFERROR($D1429/$C1429,0))</f>
      </c>
    </row>
    <row r="1430">
      <c r="A1430" s="11"/>
      <c r="B1430" s="7"/>
      <c r="C1430" s="10"/>
      <c r="D1430" s="9"/>
      <c r="E1430" s="21">
        <f>IF($C1430="","",IFERROR($D1430/$C1430,0))</f>
      </c>
    </row>
    <row r="1431">
      <c r="A1431" s="11"/>
      <c r="B1431" s="7"/>
      <c r="C1431" s="10"/>
      <c r="D1431" s="9"/>
      <c r="E1431" s="21">
        <f>IF($C1431="","",IFERROR($D1431/$C1431,0))</f>
      </c>
    </row>
    <row r="1432">
      <c r="A1432" s="11"/>
      <c r="B1432" s="7"/>
      <c r="C1432" s="10"/>
      <c r="D1432" s="9"/>
      <c r="E1432" s="21">
        <f>IF($C1432="","",IFERROR($D1432/$C1432,0))</f>
      </c>
    </row>
    <row r="1433">
      <c r="A1433" s="11"/>
      <c r="B1433" s="7"/>
      <c r="C1433" s="10"/>
      <c r="D1433" s="9"/>
      <c r="E1433" s="21">
        <f>IF($C1433="","",IFERROR($D1433/$C1433,0))</f>
      </c>
    </row>
    <row r="1434">
      <c r="A1434" s="11"/>
      <c r="B1434" s="7"/>
      <c r="C1434" s="10"/>
      <c r="D1434" s="9"/>
      <c r="E1434" s="21">
        <f>IF($C1434="","",IFERROR($D1434/$C1434,0))</f>
      </c>
    </row>
    <row r="1435">
      <c r="A1435" s="11"/>
      <c r="B1435" s="7"/>
      <c r="C1435" s="10"/>
      <c r="D1435" s="9"/>
      <c r="E1435" s="21">
        <f>IF($C1435="","",IFERROR($D1435/$C1435,0))</f>
      </c>
    </row>
    <row r="1436">
      <c r="A1436" s="11"/>
      <c r="B1436" s="7"/>
      <c r="C1436" s="10"/>
      <c r="D1436" s="9"/>
      <c r="E1436" s="21">
        <f>IF($C1436="","",IFERROR($D1436/$C1436,0))</f>
      </c>
    </row>
    <row r="1437">
      <c r="A1437" s="11"/>
      <c r="B1437" s="7"/>
      <c r="C1437" s="10"/>
      <c r="D1437" s="9"/>
      <c r="E1437" s="21">
        <f>IF($C1437="","",IFERROR($D1437/$C1437,0))</f>
      </c>
    </row>
    <row r="1438">
      <c r="A1438" s="11"/>
      <c r="B1438" s="7"/>
      <c r="C1438" s="10"/>
      <c r="D1438" s="9"/>
      <c r="E1438" s="21">
        <f>IF($C1438="","",IFERROR($D1438/$C1438,0))</f>
      </c>
    </row>
    <row r="1439">
      <c r="A1439" s="11"/>
      <c r="B1439" s="7"/>
      <c r="C1439" s="10"/>
      <c r="D1439" s="9"/>
      <c r="E1439" s="21">
        <f>IF($C1439="","",IFERROR($D1439/$C1439,0))</f>
      </c>
    </row>
    <row r="1440">
      <c r="A1440" s="11"/>
      <c r="B1440" s="7"/>
      <c r="C1440" s="10"/>
      <c r="D1440" s="9"/>
      <c r="E1440" s="21">
        <f>IF($C1440="","",IFERROR($D1440/$C1440,0))</f>
      </c>
    </row>
    <row r="1441">
      <c r="A1441" s="11"/>
      <c r="B1441" s="7"/>
      <c r="C1441" s="10"/>
      <c r="D1441" s="9"/>
      <c r="E1441" s="21">
        <f>IF($C1441="","",IFERROR($D1441/$C1441,0))</f>
      </c>
    </row>
    <row r="1442">
      <c r="A1442" s="11"/>
      <c r="B1442" s="7"/>
      <c r="C1442" s="10"/>
      <c r="D1442" s="9"/>
      <c r="E1442" s="21">
        <f>IF($C1442="","",IFERROR($D1442/$C1442,0))</f>
      </c>
    </row>
    <row r="1443">
      <c r="A1443" s="11"/>
      <c r="B1443" s="7"/>
      <c r="C1443" s="10"/>
      <c r="D1443" s="9"/>
      <c r="E1443" s="21">
        <f>IF($C1443="","",IFERROR($D1443/$C1443,0))</f>
      </c>
    </row>
    <row r="1444">
      <c r="A1444" s="11"/>
      <c r="B1444" s="7"/>
      <c r="C1444" s="10"/>
      <c r="D1444" s="9"/>
      <c r="E1444" s="21">
        <f>IF($C1444="","",IFERROR($D1444/$C1444,0))</f>
      </c>
    </row>
    <row r="1445">
      <c r="A1445" s="11"/>
      <c r="B1445" s="7"/>
      <c r="C1445" s="10"/>
      <c r="D1445" s="9"/>
      <c r="E1445" s="21">
        <f>IF($C1445="","",IFERROR($D1445/$C1445,0))</f>
      </c>
    </row>
    <row r="1446">
      <c r="A1446" s="11"/>
      <c r="B1446" s="7"/>
      <c r="C1446" s="10"/>
      <c r="D1446" s="9"/>
      <c r="E1446" s="21">
        <f>IF($C1446="","",IFERROR($D1446/$C1446,0))</f>
      </c>
    </row>
    <row r="1447">
      <c r="A1447" s="11"/>
      <c r="B1447" s="7"/>
      <c r="C1447" s="10"/>
      <c r="D1447" s="9"/>
      <c r="E1447" s="21">
        <f>IF($C1447="","",IFERROR($D1447/$C1447,0))</f>
      </c>
    </row>
    <row r="1448">
      <c r="A1448" s="11"/>
      <c r="B1448" s="7"/>
      <c r="C1448" s="10"/>
      <c r="D1448" s="9"/>
      <c r="E1448" s="21">
        <f>IF($C1448="","",IFERROR($D1448/$C1448,0))</f>
      </c>
    </row>
    <row r="1449">
      <c r="A1449" s="11"/>
      <c r="B1449" s="7"/>
      <c r="C1449" s="10"/>
      <c r="D1449" s="9"/>
      <c r="E1449" s="21">
        <f>IF($C1449="","",IFERROR($D1449/$C1449,0))</f>
      </c>
    </row>
    <row r="1450">
      <c r="A1450" s="11"/>
      <c r="B1450" s="7"/>
      <c r="C1450" s="10"/>
      <c r="D1450" s="9"/>
      <c r="E1450" s="21">
        <f>IF($C1450="","",IFERROR($D1450/$C1450,0))</f>
      </c>
    </row>
    <row r="1451">
      <c r="A1451" s="11"/>
      <c r="B1451" s="7"/>
      <c r="C1451" s="10"/>
      <c r="D1451" s="9"/>
      <c r="E1451" s="21">
        <f>IF($C1451="","",IFERROR($D1451/$C1451,0))</f>
      </c>
    </row>
    <row r="1452">
      <c r="A1452" s="11"/>
      <c r="B1452" s="7"/>
      <c r="C1452" s="10"/>
      <c r="D1452" s="9"/>
      <c r="E1452" s="21">
        <f>IF($C1452="","",IFERROR($D1452/$C1452,0))</f>
      </c>
    </row>
    <row r="1453">
      <c r="A1453" s="11"/>
      <c r="B1453" s="7"/>
      <c r="C1453" s="10"/>
      <c r="D1453" s="9"/>
      <c r="E1453" s="21">
        <f>IF($C1453="","",IFERROR($D1453/$C1453,0))</f>
      </c>
    </row>
    <row r="1454">
      <c r="A1454" s="11"/>
      <c r="B1454" s="7"/>
      <c r="C1454" s="10"/>
      <c r="D1454" s="9"/>
      <c r="E1454" s="21">
        <f>IF($C1454="","",IFERROR($D1454/$C1454,0))</f>
      </c>
    </row>
    <row r="1455">
      <c r="A1455" s="11"/>
      <c r="B1455" s="7"/>
      <c r="C1455" s="10"/>
      <c r="D1455" s="9"/>
      <c r="E1455" s="21">
        <f>IF($C1455="","",IFERROR($D1455/$C1455,0))</f>
      </c>
    </row>
    <row r="1456">
      <c r="A1456" s="11"/>
      <c r="B1456" s="7"/>
      <c r="C1456" s="10"/>
      <c r="D1456" s="9"/>
      <c r="E1456" s="21">
        <f>IF($C1456="","",IFERROR($D1456/$C1456,0))</f>
      </c>
    </row>
    <row r="1457">
      <c r="A1457" s="11"/>
      <c r="B1457" s="7"/>
      <c r="C1457" s="10"/>
      <c r="D1457" s="9"/>
      <c r="E1457" s="21">
        <f>IF($C1457="","",IFERROR($D1457/$C1457,0))</f>
      </c>
    </row>
    <row r="1458">
      <c r="A1458" s="11"/>
      <c r="B1458" s="7"/>
      <c r="C1458" s="10"/>
      <c r="D1458" s="9"/>
      <c r="E1458" s="21">
        <f>IF($C1458="","",IFERROR($D1458/$C1458,0))</f>
      </c>
    </row>
    <row r="1459">
      <c r="A1459" s="11"/>
      <c r="B1459" s="7"/>
      <c r="C1459" s="10"/>
      <c r="D1459" s="9"/>
      <c r="E1459" s="21">
        <f>IF($C1459="","",IFERROR($D1459/$C1459,0))</f>
      </c>
    </row>
    <row r="1460">
      <c r="A1460" s="11"/>
      <c r="B1460" s="7"/>
      <c r="C1460" s="10"/>
      <c r="D1460" s="9"/>
      <c r="E1460" s="21">
        <f>IF($C1460="","",IFERROR($D1460/$C1460,0))</f>
      </c>
    </row>
    <row r="1461">
      <c r="A1461" s="11"/>
      <c r="B1461" s="7"/>
      <c r="C1461" s="10"/>
      <c r="D1461" s="9"/>
      <c r="E1461" s="21">
        <f>IF($C1461="","",IFERROR($D1461/$C1461,0))</f>
      </c>
    </row>
    <row r="1462">
      <c r="A1462" s="11"/>
      <c r="B1462" s="7"/>
      <c r="C1462" s="10"/>
      <c r="D1462" s="9"/>
      <c r="E1462" s="21">
        <f>IF($C1462="","",IFERROR($D1462/$C1462,0))</f>
      </c>
    </row>
    <row r="1463">
      <c r="A1463" s="11"/>
      <c r="B1463" s="7"/>
      <c r="C1463" s="10"/>
      <c r="D1463" s="9"/>
      <c r="E1463" s="21">
        <f>IF($C1463="","",IFERROR($D1463/$C1463,0))</f>
      </c>
    </row>
    <row r="1464">
      <c r="A1464" s="11"/>
      <c r="B1464" s="7"/>
      <c r="C1464" s="10"/>
      <c r="D1464" s="9"/>
      <c r="E1464" s="21">
        <f>IF($C1464="","",IFERROR($D1464/$C1464,0))</f>
      </c>
    </row>
    <row r="1465">
      <c r="A1465" s="11"/>
      <c r="B1465" s="7"/>
      <c r="C1465" s="10"/>
      <c r="D1465" s="9"/>
      <c r="E1465" s="21">
        <f>IF($C1465="","",IFERROR($D1465/$C1465,0))</f>
      </c>
    </row>
    <row r="1466">
      <c r="A1466" s="11"/>
      <c r="B1466" s="7"/>
      <c r="C1466" s="10"/>
      <c r="D1466" s="9"/>
      <c r="E1466" s="21">
        <f>IF($C1466="","",IFERROR($D1466/$C1466,0))</f>
      </c>
    </row>
    <row r="1467">
      <c r="A1467" s="11"/>
      <c r="B1467" s="7"/>
      <c r="C1467" s="10"/>
      <c r="D1467" s="9"/>
      <c r="E1467" s="21">
        <f>IF($C1467="","",IFERROR($D1467/$C1467,0))</f>
      </c>
    </row>
    <row r="1468">
      <c r="A1468" s="11"/>
      <c r="B1468" s="7"/>
      <c r="C1468" s="10"/>
      <c r="D1468" s="9"/>
      <c r="E1468" s="21">
        <f>IF($C1468="","",IFERROR($D1468/$C1468,0))</f>
      </c>
    </row>
    <row r="1469">
      <c r="A1469" s="11"/>
      <c r="B1469" s="7"/>
      <c r="C1469" s="10"/>
      <c r="D1469" s="9"/>
      <c r="E1469" s="21">
        <f>IF($C1469="","",IFERROR($D1469/$C1469,0))</f>
      </c>
    </row>
    <row r="1470">
      <c r="A1470" s="11"/>
      <c r="B1470" s="7"/>
      <c r="C1470" s="10"/>
      <c r="D1470" s="9"/>
      <c r="E1470" s="21">
        <f>IF($C1470="","",IFERROR($D1470/$C1470,0))</f>
      </c>
    </row>
    <row r="1471">
      <c r="A1471" s="11"/>
      <c r="B1471" s="7"/>
      <c r="C1471" s="10"/>
      <c r="D1471" s="9"/>
      <c r="E1471" s="21">
        <f>IF($C1471="","",IFERROR($D1471/$C1471,0))</f>
      </c>
    </row>
    <row r="1472">
      <c r="A1472" s="11"/>
      <c r="B1472" s="7"/>
      <c r="C1472" s="10"/>
      <c r="D1472" s="9"/>
      <c r="E1472" s="21">
        <f>IF($C1472="","",IFERROR($D1472/$C1472,0))</f>
      </c>
    </row>
    <row r="1473">
      <c r="A1473" s="11"/>
      <c r="B1473" s="7"/>
      <c r="C1473" s="10"/>
      <c r="D1473" s="9"/>
      <c r="E1473" s="21">
        <f>IF($C1473="","",IFERROR($D1473/$C1473,0))</f>
      </c>
    </row>
    <row r="1474">
      <c r="A1474" s="11"/>
      <c r="B1474" s="7"/>
      <c r="C1474" s="10"/>
      <c r="D1474" s="9"/>
      <c r="E1474" s="21">
        <f>IF($C1474="","",IFERROR($D1474/$C1474,0))</f>
      </c>
    </row>
    <row r="1475">
      <c r="A1475" s="11"/>
      <c r="B1475" s="7"/>
      <c r="C1475" s="10"/>
      <c r="D1475" s="9"/>
      <c r="E1475" s="21">
        <f>IF($C1475="","",IFERROR($D1475/$C1475,0))</f>
      </c>
    </row>
    <row r="1476">
      <c r="A1476" s="11"/>
      <c r="B1476" s="7"/>
      <c r="C1476" s="10"/>
      <c r="D1476" s="9"/>
      <c r="E1476" s="21">
        <f>IF($C1476="","",IFERROR($D1476/$C1476,0))</f>
      </c>
    </row>
    <row r="1477">
      <c r="A1477" s="11"/>
      <c r="B1477" s="7"/>
      <c r="C1477" s="10"/>
      <c r="D1477" s="9"/>
      <c r="E1477" s="21">
        <f>IF($C1477="","",IFERROR($D1477/$C1477,0))</f>
      </c>
    </row>
    <row r="1478">
      <c r="A1478" s="11"/>
      <c r="B1478" s="7"/>
      <c r="C1478" s="10"/>
      <c r="D1478" s="9"/>
      <c r="E1478" s="21">
        <f>IF($C1478="","",IFERROR($D1478/$C1478,0))</f>
      </c>
    </row>
    <row r="1479">
      <c r="A1479" s="11"/>
      <c r="B1479" s="7"/>
      <c r="C1479" s="10"/>
      <c r="D1479" s="9"/>
      <c r="E1479" s="21">
        <f>IF($C1479="","",IFERROR($D1479/$C1479,0))</f>
      </c>
    </row>
    <row r="1480">
      <c r="A1480" s="11"/>
      <c r="B1480" s="7"/>
      <c r="C1480" s="10"/>
      <c r="D1480" s="9"/>
      <c r="E1480" s="21">
        <f>IF($C1480="","",IFERROR($D1480/$C1480,0))</f>
      </c>
    </row>
    <row r="1481">
      <c r="A1481" s="11"/>
      <c r="B1481" s="7"/>
      <c r="C1481" s="10"/>
      <c r="D1481" s="9"/>
      <c r="E1481" s="21">
        <f>IF($C1481="","",IFERROR($D1481/$C1481,0))</f>
      </c>
    </row>
    <row r="1482">
      <c r="A1482" s="11"/>
      <c r="B1482" s="7"/>
      <c r="C1482" s="10"/>
      <c r="D1482" s="9"/>
      <c r="E1482" s="21">
        <f>IF($C1482="","",IFERROR($D1482/$C1482,0))</f>
      </c>
    </row>
    <row r="1483">
      <c r="A1483" s="11"/>
      <c r="B1483" s="7"/>
      <c r="C1483" s="10"/>
      <c r="D1483" s="9"/>
      <c r="E1483" s="21">
        <f>IF($C1483="","",IFERROR($D1483/$C1483,0))</f>
      </c>
    </row>
    <row r="1484">
      <c r="A1484" s="11"/>
      <c r="B1484" s="7"/>
      <c r="C1484" s="10"/>
      <c r="D1484" s="9"/>
      <c r="E1484" s="21">
        <f>IF($C1484="","",IFERROR($D1484/$C1484,0))</f>
      </c>
    </row>
    <row r="1485">
      <c r="A1485" s="11"/>
      <c r="B1485" s="7"/>
      <c r="C1485" s="10"/>
      <c r="D1485" s="9"/>
      <c r="E1485" s="21">
        <f>IF($C1485="","",IFERROR($D1485/$C1485,0))</f>
      </c>
    </row>
    <row r="1486">
      <c r="A1486" s="11"/>
      <c r="B1486" s="7"/>
      <c r="C1486" s="10"/>
      <c r="D1486" s="9"/>
      <c r="E1486" s="21">
        <f>IF($C1486="","",IFERROR($D1486/$C1486,0))</f>
      </c>
    </row>
    <row r="1487">
      <c r="A1487" s="11"/>
      <c r="B1487" s="7"/>
      <c r="C1487" s="10"/>
      <c r="D1487" s="9"/>
      <c r="E1487" s="21">
        <f>IF($C1487="","",IFERROR($D1487/$C1487,0))</f>
      </c>
    </row>
    <row r="1488">
      <c r="A1488" s="11"/>
      <c r="B1488" s="7"/>
      <c r="C1488" s="10"/>
      <c r="D1488" s="9"/>
      <c r="E1488" s="21">
        <f>IF($C1488="","",IFERROR($D1488/$C1488,0))</f>
      </c>
    </row>
    <row r="1489">
      <c r="A1489" s="11"/>
      <c r="B1489" s="7"/>
      <c r="C1489" s="10"/>
      <c r="D1489" s="9"/>
      <c r="E1489" s="21">
        <f>IF($C1489="","",IFERROR($D1489/$C1489,0))</f>
      </c>
    </row>
    <row r="1490">
      <c r="A1490" s="11"/>
      <c r="B1490" s="7"/>
      <c r="C1490" s="10"/>
      <c r="D1490" s="9"/>
      <c r="E1490" s="21">
        <f>IF($C1490="","",IFERROR($D1490/$C1490,0))</f>
      </c>
    </row>
    <row r="1491">
      <c r="A1491" s="11"/>
      <c r="B1491" s="7"/>
      <c r="C1491" s="10"/>
      <c r="D1491" s="9"/>
      <c r="E1491" s="21">
        <f>IF($C1491="","",IFERROR($D1491/$C1491,0))</f>
      </c>
    </row>
    <row r="1492">
      <c r="A1492" s="11"/>
      <c r="B1492" s="7"/>
      <c r="C1492" s="10"/>
      <c r="D1492" s="9"/>
      <c r="E1492" s="21">
        <f>IF($C1492="","",IFERROR($D1492/$C1492,0))</f>
      </c>
    </row>
    <row r="1493">
      <c r="A1493" s="11"/>
      <c r="B1493" s="7"/>
      <c r="C1493" s="10"/>
      <c r="D1493" s="9"/>
      <c r="E1493" s="21">
        <f>IF($C1493="","",IFERROR($D1493/$C1493,0))</f>
      </c>
    </row>
    <row r="1494">
      <c r="A1494" s="11"/>
      <c r="B1494" s="7"/>
      <c r="C1494" s="10"/>
      <c r="D1494" s="9"/>
      <c r="E1494" s="21">
        <f>IF($C1494="","",IFERROR($D1494/$C1494,0))</f>
      </c>
    </row>
    <row r="1495">
      <c r="A1495" s="11"/>
      <c r="B1495" s="7"/>
      <c r="C1495" s="10"/>
      <c r="D1495" s="9"/>
      <c r="E1495" s="21">
        <f>IF($C1495="","",IFERROR($D1495/$C1495,0))</f>
      </c>
    </row>
    <row r="1496">
      <c r="A1496" s="11"/>
      <c r="B1496" s="7"/>
      <c r="C1496" s="10"/>
      <c r="D1496" s="9"/>
      <c r="E1496" s="21">
        <f>IF($C1496="","",IFERROR($D1496/$C1496,0))</f>
      </c>
    </row>
    <row r="1497">
      <c r="A1497" s="11"/>
      <c r="B1497" s="7"/>
      <c r="C1497" s="10"/>
      <c r="D1497" s="9"/>
      <c r="E1497" s="21">
        <f>IF($C1497="","",IFERROR($D1497/$C1497,0))</f>
      </c>
    </row>
    <row r="1498">
      <c r="A1498" s="11"/>
      <c r="B1498" s="7"/>
      <c r="C1498" s="10"/>
      <c r="D1498" s="9"/>
      <c r="E1498" s="21">
        <f>IF($C1498="","",IFERROR($D1498/$C1498,0))</f>
      </c>
    </row>
    <row r="1499">
      <c r="A1499" s="11"/>
      <c r="B1499" s="7"/>
      <c r="C1499" s="10"/>
      <c r="D1499" s="9"/>
      <c r="E1499" s="21">
        <f>IF($C1499="","",IFERROR($D1499/$C1499,0))</f>
      </c>
    </row>
    <row r="1500">
      <c r="A1500" s="11"/>
      <c r="B1500" s="7"/>
      <c r="C1500" s="10"/>
      <c r="D1500" s="9"/>
      <c r="E1500" s="21">
        <f>IF($C1500="","",IFERROR($D1500/$C1500,0))</f>
      </c>
    </row>
    <row r="1501">
      <c r="A1501" s="11"/>
      <c r="B1501" s="7"/>
      <c r="C1501" s="10"/>
      <c r="D1501" s="9"/>
      <c r="E1501" s="21">
        <f>IF($C1501="","",IFERROR($D1501/$C1501,0))</f>
      </c>
    </row>
    <row r="1502">
      <c r="A1502" s="11"/>
      <c r="B1502" s="7"/>
      <c r="C1502" s="10"/>
      <c r="D1502" s="9"/>
      <c r="E1502" s="21">
        <f>IF($C1502="","",IFERROR($D1502/$C1502,0))</f>
      </c>
    </row>
    <row r="1503">
      <c r="A1503" s="11"/>
      <c r="B1503" s="7"/>
      <c r="C1503" s="10"/>
      <c r="D1503" s="9"/>
      <c r="E1503" s="21">
        <f>IF($C1503="","",IFERROR($D1503/$C1503,0))</f>
      </c>
    </row>
    <row r="1504">
      <c r="A1504" s="11"/>
      <c r="B1504" s="7"/>
      <c r="C1504" s="10"/>
      <c r="D1504" s="9"/>
      <c r="E1504" s="21">
        <f>IF($C1504="","",IFERROR($D1504/$C1504,0))</f>
      </c>
    </row>
    <row r="1505">
      <c r="A1505" s="11"/>
      <c r="B1505" s="7"/>
      <c r="C1505" s="10"/>
      <c r="D1505" s="9"/>
      <c r="E1505" s="21">
        <f>IF($C1505="","",IFERROR($D1505/$C1505,0))</f>
      </c>
    </row>
    <row r="1506">
      <c r="A1506" s="11"/>
      <c r="B1506" s="7"/>
      <c r="C1506" s="10"/>
      <c r="D1506" s="9"/>
      <c r="E1506" s="21">
        <f>IF($C1506="","",IFERROR($D1506/$C1506,0))</f>
      </c>
    </row>
    <row r="1507">
      <c r="A1507" s="11"/>
      <c r="B1507" s="7"/>
      <c r="C1507" s="10"/>
      <c r="D1507" s="9"/>
      <c r="E1507" s="21">
        <f>IF($C1507="","",IFERROR($D1507/$C1507,0))</f>
      </c>
    </row>
    <row r="1508">
      <c r="A1508" s="11"/>
      <c r="B1508" s="7"/>
      <c r="C1508" s="10"/>
      <c r="D1508" s="9"/>
      <c r="E1508" s="21">
        <f>IF($C1508="","",IFERROR($D1508/$C1508,0))</f>
      </c>
    </row>
    <row r="1509">
      <c r="A1509" s="11"/>
      <c r="B1509" s="7"/>
      <c r="C1509" s="10"/>
      <c r="D1509" s="9"/>
      <c r="E1509" s="21">
        <f>IF($C1509="","",IFERROR($D1509/$C1509,0))</f>
      </c>
    </row>
    <row r="1510">
      <c r="A1510" s="11"/>
      <c r="B1510" s="7"/>
      <c r="C1510" s="10"/>
      <c r="D1510" s="9"/>
      <c r="E1510" s="21">
        <f>IF($C1510="","",IFERROR($D1510/$C1510,0))</f>
      </c>
    </row>
    <row r="1511">
      <c r="A1511" s="11"/>
      <c r="B1511" s="7"/>
      <c r="C1511" s="10"/>
      <c r="D1511" s="9"/>
      <c r="E1511" s="21">
        <f>IF($C1511="","",IFERROR($D1511/$C1511,0))</f>
      </c>
    </row>
    <row r="1512">
      <c r="A1512" s="11"/>
      <c r="B1512" s="7"/>
      <c r="C1512" s="10"/>
      <c r="D1512" s="9"/>
      <c r="E1512" s="21">
        <f>IF($C1512="","",IFERROR($D1512/$C1512,0))</f>
      </c>
    </row>
    <row r="1513">
      <c r="A1513" s="11"/>
      <c r="B1513" s="7"/>
      <c r="C1513" s="10"/>
      <c r="D1513" s="9"/>
      <c r="E1513" s="21">
        <f>IF($C1513="","",IFERROR($D1513/$C1513,0))</f>
      </c>
    </row>
    <row r="1514">
      <c r="A1514" s="11"/>
      <c r="B1514" s="7"/>
      <c r="C1514" s="10"/>
      <c r="D1514" s="9"/>
      <c r="E1514" s="21">
        <f>IF($C1514="","",IFERROR($D1514/$C1514,0))</f>
      </c>
    </row>
    <row r="1515">
      <c r="A1515" s="11"/>
      <c r="B1515" s="7"/>
      <c r="C1515" s="10"/>
      <c r="D1515" s="9"/>
      <c r="E1515" s="21">
        <f>IF($C1515="","",IFERROR($D1515/$C1515,0))</f>
      </c>
    </row>
    <row r="1516">
      <c r="A1516" s="11"/>
      <c r="B1516" s="7"/>
      <c r="C1516" s="10"/>
      <c r="D1516" s="9"/>
      <c r="E1516" s="21">
        <f>IF($C1516="","",IFERROR($D1516/$C1516,0))</f>
      </c>
    </row>
    <row r="1517">
      <c r="A1517" s="11"/>
      <c r="B1517" s="7"/>
      <c r="C1517" s="10"/>
      <c r="D1517" s="9"/>
      <c r="E1517" s="21">
        <f>IF($C1517="","",IFERROR($D1517/$C1517,0))</f>
      </c>
    </row>
    <row r="1518">
      <c r="A1518" s="11"/>
      <c r="B1518" s="7"/>
      <c r="C1518" s="10"/>
      <c r="D1518" s="9"/>
      <c r="E1518" s="21">
        <f>IF($C1518="","",IFERROR($D1518/$C1518,0))</f>
      </c>
    </row>
    <row r="1519">
      <c r="A1519" s="11"/>
      <c r="B1519" s="7"/>
      <c r="C1519" s="10"/>
      <c r="D1519" s="9"/>
      <c r="E1519" s="21">
        <f>IF($C1519="","",IFERROR($D1519/$C1519,0))</f>
      </c>
    </row>
    <row r="1520">
      <c r="A1520" s="11"/>
      <c r="B1520" s="7"/>
      <c r="C1520" s="10"/>
      <c r="D1520" s="9"/>
      <c r="E1520" s="21">
        <f>IF($C1520="","",IFERROR($D1520/$C1520,0))</f>
      </c>
    </row>
    <row r="1521">
      <c r="A1521" s="11"/>
      <c r="B1521" s="7"/>
      <c r="C1521" s="10"/>
      <c r="D1521" s="9"/>
      <c r="E1521" s="21">
        <f>IF($C1521="","",IFERROR($D1521/$C1521,0))</f>
      </c>
    </row>
    <row r="1522">
      <c r="A1522" s="11"/>
      <c r="B1522" s="7"/>
      <c r="C1522" s="10"/>
      <c r="D1522" s="9"/>
      <c r="E1522" s="21">
        <f>IF($C1522="","",IFERROR($D1522/$C1522,0))</f>
      </c>
    </row>
    <row r="1523">
      <c r="A1523" s="11"/>
      <c r="B1523" s="7"/>
      <c r="C1523" s="10"/>
      <c r="D1523" s="9"/>
      <c r="E1523" s="21">
        <f>IF($C1523="","",IFERROR($D1523/$C1523,0))</f>
      </c>
    </row>
    <row r="1524">
      <c r="A1524" s="11"/>
      <c r="B1524" s="7"/>
      <c r="C1524" s="10"/>
      <c r="D1524" s="9"/>
      <c r="E1524" s="21">
        <f>IF($C1524="","",IFERROR($D1524/$C1524,0))</f>
      </c>
    </row>
    <row r="1525">
      <c r="A1525" s="11"/>
      <c r="B1525" s="7"/>
      <c r="C1525" s="10"/>
      <c r="D1525" s="9"/>
      <c r="E1525" s="21">
        <f>IF($C1525="","",IFERROR($D1525/$C1525,0))</f>
      </c>
    </row>
    <row r="1526">
      <c r="A1526" s="11"/>
      <c r="B1526" s="7"/>
      <c r="C1526" s="10"/>
      <c r="D1526" s="9"/>
      <c r="E1526" s="21">
        <f>IF($C1526="","",IFERROR($D1526/$C1526,0))</f>
      </c>
    </row>
    <row r="1527">
      <c r="A1527" s="11"/>
      <c r="B1527" s="7"/>
      <c r="C1527" s="10"/>
      <c r="D1527" s="9"/>
      <c r="E1527" s="21">
        <f>IF($C1527="","",IFERROR($D1527/$C1527,0))</f>
      </c>
    </row>
    <row r="1528">
      <c r="A1528" s="11"/>
      <c r="B1528" s="7"/>
      <c r="C1528" s="10"/>
      <c r="D1528" s="9"/>
      <c r="E1528" s="21">
        <f>IF($C1528="","",IFERROR($D1528/$C1528,0))</f>
      </c>
    </row>
    <row r="1529">
      <c r="A1529" s="11"/>
      <c r="B1529" s="7"/>
      <c r="C1529" s="10"/>
      <c r="D1529" s="9"/>
      <c r="E1529" s="21">
        <f>IF($C1529="","",IFERROR($D1529/$C1529,0))</f>
      </c>
    </row>
    <row r="1530">
      <c r="A1530" s="11"/>
      <c r="B1530" s="7"/>
      <c r="C1530" s="10"/>
      <c r="D1530" s="9"/>
      <c r="E1530" s="21">
        <f>IF($C1530="","",IFERROR($D1530/$C1530,0))</f>
      </c>
    </row>
    <row r="1531">
      <c r="A1531" s="11"/>
      <c r="B1531" s="7"/>
      <c r="C1531" s="10"/>
      <c r="D1531" s="9"/>
      <c r="E1531" s="21">
        <f>IF($C1531="","",IFERROR($D1531/$C1531,0))</f>
      </c>
    </row>
    <row r="1532">
      <c r="A1532" s="11"/>
      <c r="B1532" s="7"/>
      <c r="C1532" s="10"/>
      <c r="D1532" s="9"/>
      <c r="E1532" s="21">
        <f>IF($C1532="","",IFERROR($D1532/$C1532,0))</f>
      </c>
    </row>
    <row r="1533">
      <c r="A1533" s="11"/>
      <c r="B1533" s="7"/>
      <c r="C1533" s="10"/>
      <c r="D1533" s="9"/>
      <c r="E1533" s="21">
        <f>IF($C1533="","",IFERROR($D1533/$C1533,0))</f>
      </c>
    </row>
    <row r="1534">
      <c r="A1534" s="11"/>
      <c r="B1534" s="7"/>
      <c r="C1534" s="10"/>
      <c r="D1534" s="9"/>
      <c r="E1534" s="21">
        <f>IF($C1534="","",IFERROR($D1534/$C1534,0))</f>
      </c>
    </row>
    <row r="1535">
      <c r="A1535" s="11"/>
      <c r="B1535" s="7"/>
      <c r="C1535" s="10"/>
      <c r="D1535" s="9"/>
      <c r="E1535" s="21">
        <f>IF($C1535="","",IFERROR($D1535/$C1535,0))</f>
      </c>
    </row>
    <row r="1536">
      <c r="A1536" s="11"/>
      <c r="B1536" s="7"/>
      <c r="C1536" s="10"/>
      <c r="D1536" s="9"/>
      <c r="E1536" s="21">
        <f>IF($C1536="","",IFERROR($D1536/$C1536,0))</f>
      </c>
    </row>
    <row r="1537">
      <c r="A1537" s="11"/>
      <c r="B1537" s="7"/>
      <c r="C1537" s="10"/>
      <c r="D1537" s="9"/>
      <c r="E1537" s="21">
        <f>IF($C1537="","",IFERROR($D1537/$C1537,0))</f>
      </c>
    </row>
    <row r="1538">
      <c r="A1538" s="11"/>
      <c r="B1538" s="7"/>
      <c r="C1538" s="10"/>
      <c r="D1538" s="9"/>
      <c r="E1538" s="21">
        <f>IF($C1538="","",IFERROR($D1538/$C1538,0))</f>
      </c>
    </row>
    <row r="1539">
      <c r="A1539" s="11"/>
      <c r="B1539" s="7"/>
      <c r="C1539" s="10"/>
      <c r="D1539" s="9"/>
      <c r="E1539" s="21">
        <f>IF($C1539="","",IFERROR($D1539/$C1539,0))</f>
      </c>
    </row>
    <row r="1540">
      <c r="A1540" s="11"/>
      <c r="B1540" s="7"/>
      <c r="C1540" s="10"/>
      <c r="D1540" s="9"/>
      <c r="E1540" s="21">
        <f>IF($C1540="","",IFERROR($D1540/$C1540,0))</f>
      </c>
    </row>
    <row r="1541">
      <c r="A1541" s="11"/>
      <c r="B1541" s="7"/>
      <c r="C1541" s="10"/>
      <c r="D1541" s="9"/>
      <c r="E1541" s="21">
        <f>IF($C1541="","",IFERROR($D1541/$C1541,0))</f>
      </c>
    </row>
    <row r="1542">
      <c r="A1542" s="11"/>
      <c r="B1542" s="7"/>
      <c r="C1542" s="10"/>
      <c r="D1542" s="9"/>
      <c r="E1542" s="21">
        <f>IF($C1542="","",IFERROR($D1542/$C1542,0))</f>
      </c>
    </row>
    <row r="1543">
      <c r="A1543" s="11"/>
      <c r="B1543" s="7"/>
      <c r="C1543" s="10"/>
      <c r="D1543" s="9"/>
      <c r="E1543" s="21">
        <f>IF($C1543="","",IFERROR($D1543/$C1543,0))</f>
      </c>
    </row>
    <row r="1544">
      <c r="A1544" s="11"/>
      <c r="B1544" s="7"/>
      <c r="C1544" s="10"/>
      <c r="D1544" s="9"/>
      <c r="E1544" s="21">
        <f>IF($C1544="","",IFERROR($D1544/$C1544,0))</f>
      </c>
    </row>
    <row r="1545">
      <c r="A1545" s="11"/>
      <c r="B1545" s="7"/>
      <c r="C1545" s="10"/>
      <c r="D1545" s="9"/>
      <c r="E1545" s="21">
        <f>IF($C1545="","",IFERROR($D1545/$C1545,0))</f>
      </c>
    </row>
    <row r="1546">
      <c r="A1546" s="11"/>
      <c r="B1546" s="7"/>
      <c r="C1546" s="10"/>
      <c r="D1546" s="9"/>
      <c r="E1546" s="21">
        <f>IF($C1546="","",IFERROR($D1546/$C1546,0))</f>
      </c>
    </row>
    <row r="1547">
      <c r="A1547" s="11"/>
      <c r="B1547" s="7"/>
      <c r="C1547" s="10"/>
      <c r="D1547" s="9"/>
      <c r="E1547" s="21">
        <f>IF($C1547="","",IFERROR($D1547/$C1547,0))</f>
      </c>
    </row>
    <row r="1548">
      <c r="A1548" s="11"/>
      <c r="B1548" s="7"/>
      <c r="C1548" s="10"/>
      <c r="D1548" s="9"/>
      <c r="E1548" s="21">
        <f>IF($C1548="","",IFERROR($D1548/$C1548,0))</f>
      </c>
    </row>
    <row r="1549">
      <c r="A1549" s="11"/>
      <c r="B1549" s="7"/>
      <c r="C1549" s="10"/>
      <c r="D1549" s="9"/>
      <c r="E1549" s="21">
        <f>IF($C1549="","",IFERROR($D1549/$C1549,0))</f>
      </c>
    </row>
    <row r="1550">
      <c r="A1550" s="11"/>
      <c r="B1550" s="7"/>
      <c r="C1550" s="10"/>
      <c r="D1550" s="9"/>
      <c r="E1550" s="21">
        <f>IF($C1550="","",IFERROR($D1550/$C1550,0))</f>
      </c>
    </row>
    <row r="1551">
      <c r="A1551" s="11"/>
      <c r="B1551" s="7"/>
      <c r="C1551" s="10"/>
      <c r="D1551" s="9"/>
      <c r="E1551" s="21">
        <f>IF($C1551="","",IFERROR($D1551/$C1551,0))</f>
      </c>
    </row>
    <row r="1552">
      <c r="A1552" s="11"/>
      <c r="B1552" s="7"/>
      <c r="C1552" s="10"/>
      <c r="D1552" s="9"/>
      <c r="E1552" s="21">
        <f>IF($C1552="","",IFERROR($D1552/$C1552,0))</f>
      </c>
    </row>
    <row r="1553">
      <c r="A1553" s="11"/>
      <c r="B1553" s="7"/>
      <c r="C1553" s="10"/>
      <c r="D1553" s="9"/>
      <c r="E1553" s="21">
        <f>IF($C1553="","",IFERROR($D1553/$C1553,0))</f>
      </c>
    </row>
    <row r="1554">
      <c r="A1554" s="11"/>
      <c r="B1554" s="7"/>
      <c r="C1554" s="10"/>
      <c r="D1554" s="9"/>
      <c r="E1554" s="21">
        <f>IF($C1554="","",IFERROR($D1554/$C1554,0))</f>
      </c>
    </row>
    <row r="1555">
      <c r="A1555" s="11"/>
      <c r="B1555" s="7"/>
      <c r="C1555" s="10"/>
      <c r="D1555" s="9"/>
      <c r="E1555" s="21">
        <f>IF($C1555="","",IFERROR($D1555/$C1555,0))</f>
      </c>
    </row>
    <row r="1556">
      <c r="A1556" s="11"/>
      <c r="B1556" s="7"/>
      <c r="C1556" s="10"/>
      <c r="D1556" s="9"/>
      <c r="E1556" s="21">
        <f>IF($C1556="","",IFERROR($D1556/$C1556,0))</f>
      </c>
    </row>
    <row r="1557">
      <c r="A1557" s="11"/>
      <c r="B1557" s="7"/>
      <c r="C1557" s="10"/>
      <c r="D1557" s="9"/>
      <c r="E1557" s="21">
        <f>IF($C1557="","",IFERROR($D1557/$C1557,0))</f>
      </c>
    </row>
    <row r="1558">
      <c r="A1558" s="11"/>
      <c r="B1558" s="7"/>
      <c r="C1558" s="10"/>
      <c r="D1558" s="9"/>
      <c r="E1558" s="21">
        <f>IF($C1558="","",IFERROR($D1558/$C1558,0))</f>
      </c>
    </row>
    <row r="1559">
      <c r="A1559" s="11"/>
      <c r="B1559" s="7"/>
      <c r="C1559" s="10"/>
      <c r="D1559" s="9"/>
      <c r="E1559" s="21">
        <f>IF($C1559="","",IFERROR($D1559/$C1559,0))</f>
      </c>
    </row>
    <row r="1560">
      <c r="A1560" s="11"/>
      <c r="B1560" s="7"/>
      <c r="C1560" s="10"/>
      <c r="D1560" s="9"/>
      <c r="E1560" s="21">
        <f>IF($C1560="","",IFERROR($D1560/$C1560,0))</f>
      </c>
    </row>
    <row r="1561">
      <c r="A1561" s="11"/>
      <c r="B1561" s="7"/>
      <c r="C1561" s="10"/>
      <c r="D1561" s="9"/>
      <c r="E1561" s="21">
        <f>IF($C1561="","",IFERROR($D1561/$C1561,0))</f>
      </c>
    </row>
    <row r="1562">
      <c r="A1562" s="11"/>
      <c r="B1562" s="7"/>
      <c r="C1562" s="10"/>
      <c r="D1562" s="9"/>
      <c r="E1562" s="21">
        <f>IF($C1562="","",IFERROR($D1562/$C1562,0))</f>
      </c>
    </row>
    <row r="1563">
      <c r="A1563" s="11"/>
      <c r="B1563" s="7"/>
      <c r="C1563" s="10"/>
      <c r="D1563" s="9"/>
      <c r="E1563" s="21">
        <f>IF($C1563="","",IFERROR($D1563/$C1563,0))</f>
      </c>
    </row>
    <row r="1564">
      <c r="A1564" s="11"/>
      <c r="B1564" s="7"/>
      <c r="C1564" s="10"/>
      <c r="D1564" s="9"/>
      <c r="E1564" s="21">
        <f>IF($C1564="","",IFERROR($D1564/$C1564,0))</f>
      </c>
    </row>
    <row r="1565">
      <c r="A1565" s="11"/>
      <c r="B1565" s="7"/>
      <c r="C1565" s="10"/>
      <c r="D1565" s="9"/>
      <c r="E1565" s="21">
        <f>IF($C1565="","",IFERROR($D1565/$C1565,0))</f>
      </c>
    </row>
    <row r="1566">
      <c r="A1566" s="11"/>
      <c r="B1566" s="7"/>
      <c r="C1566" s="10"/>
      <c r="D1566" s="9"/>
      <c r="E1566" s="21">
        <f>IF($C1566="","",IFERROR($D1566/$C1566,0))</f>
      </c>
    </row>
    <row r="1567">
      <c r="A1567" s="11"/>
      <c r="B1567" s="7"/>
      <c r="C1567" s="10"/>
      <c r="D1567" s="9"/>
      <c r="E1567" s="21">
        <f>IF($C1567="","",IFERROR($D1567/$C1567,0))</f>
      </c>
    </row>
    <row r="1568">
      <c r="A1568" s="11"/>
      <c r="B1568" s="7"/>
      <c r="C1568" s="10"/>
      <c r="D1568" s="9"/>
      <c r="E1568" s="21">
        <f>IF($C1568="","",IFERROR($D1568/$C1568,0))</f>
      </c>
    </row>
    <row r="1569">
      <c r="A1569" s="11"/>
      <c r="B1569" s="7"/>
      <c r="C1569" s="10"/>
      <c r="D1569" s="9"/>
      <c r="E1569" s="21">
        <f>IF($C1569="","",IFERROR($D1569/$C1569,0))</f>
      </c>
    </row>
    <row r="1570">
      <c r="A1570" s="11"/>
      <c r="B1570" s="7"/>
      <c r="C1570" s="10"/>
      <c r="D1570" s="9"/>
      <c r="E1570" s="21">
        <f>IF($C1570="","",IFERROR($D1570/$C1570,0))</f>
      </c>
    </row>
    <row r="1571">
      <c r="A1571" s="11"/>
      <c r="B1571" s="7"/>
      <c r="C1571" s="10"/>
      <c r="D1571" s="9"/>
      <c r="E1571" s="21">
        <f>IF($C1571="","",IFERROR($D1571/$C1571,0))</f>
      </c>
    </row>
    <row r="1572">
      <c r="A1572" s="11"/>
      <c r="B1572" s="7"/>
      <c r="C1572" s="10"/>
      <c r="D1572" s="9"/>
      <c r="E1572" s="21">
        <f>IF($C1572="","",IFERROR($D1572/$C1572,0))</f>
      </c>
    </row>
    <row r="1573">
      <c r="A1573" s="11"/>
      <c r="B1573" s="7"/>
      <c r="C1573" s="10"/>
      <c r="D1573" s="9"/>
      <c r="E1573" s="21">
        <f>IF($C1573="","",IFERROR($D1573/$C1573,0))</f>
      </c>
    </row>
    <row r="1574">
      <c r="A1574" s="11"/>
      <c r="B1574" s="7"/>
      <c r="C1574" s="10"/>
      <c r="D1574" s="9"/>
      <c r="E1574" s="21">
        <f>IF($C1574="","",IFERROR($D1574/$C1574,0))</f>
      </c>
    </row>
    <row r="1575">
      <c r="A1575" s="11"/>
      <c r="B1575" s="7"/>
      <c r="C1575" s="10"/>
      <c r="D1575" s="9"/>
      <c r="E1575" s="21">
        <f>IF($C1575="","",IFERROR($D1575/$C1575,0))</f>
      </c>
    </row>
    <row r="1576">
      <c r="A1576" s="11"/>
      <c r="B1576" s="7"/>
      <c r="C1576" s="10"/>
      <c r="D1576" s="9"/>
      <c r="E1576" s="21">
        <f>IF($C1576="","",IFERROR($D1576/$C1576,0))</f>
      </c>
    </row>
    <row r="1577">
      <c r="A1577" s="11"/>
      <c r="B1577" s="7"/>
      <c r="C1577" s="10"/>
      <c r="D1577" s="9"/>
      <c r="E1577" s="21">
        <f>IF($C1577="","",IFERROR($D1577/$C1577,0))</f>
      </c>
    </row>
    <row r="1578">
      <c r="A1578" s="11"/>
      <c r="B1578" s="7"/>
      <c r="C1578" s="10"/>
      <c r="D1578" s="9"/>
      <c r="E1578" s="21">
        <f>IF($C1578="","",IFERROR($D1578/$C1578,0))</f>
      </c>
    </row>
    <row r="1579">
      <c r="A1579" s="11"/>
      <c r="B1579" s="7"/>
      <c r="C1579" s="10"/>
      <c r="D1579" s="9"/>
      <c r="E1579" s="21">
        <f>IF($C1579="","",IFERROR($D1579/$C1579,0))</f>
      </c>
    </row>
    <row r="1580">
      <c r="A1580" s="11"/>
      <c r="B1580" s="7"/>
      <c r="C1580" s="10"/>
      <c r="D1580" s="9"/>
      <c r="E1580" s="21">
        <f>IF($C1580="","",IFERROR($D1580/$C1580,0))</f>
      </c>
    </row>
    <row r="1581">
      <c r="A1581" s="11"/>
      <c r="B1581" s="7"/>
      <c r="C1581" s="10"/>
      <c r="D1581" s="9"/>
      <c r="E1581" s="21">
        <f>IF($C1581="","",IFERROR($D1581/$C1581,0))</f>
      </c>
    </row>
    <row r="1582">
      <c r="A1582" s="11"/>
      <c r="B1582" s="7"/>
      <c r="C1582" s="10"/>
      <c r="D1582" s="9"/>
      <c r="E1582" s="21">
        <f>IF($C1582="","",IFERROR($D1582/$C1582,0))</f>
      </c>
    </row>
    <row r="1583">
      <c r="A1583" s="11"/>
      <c r="B1583" s="7"/>
      <c r="C1583" s="10"/>
      <c r="D1583" s="9"/>
      <c r="E1583" s="21">
        <f>IF($C1583="","",IFERROR($D1583/$C1583,0))</f>
      </c>
    </row>
    <row r="1584">
      <c r="A1584" s="11"/>
      <c r="B1584" s="7"/>
      <c r="C1584" s="10"/>
      <c r="D1584" s="9"/>
      <c r="E1584" s="21">
        <f>IF($C1584="","",IFERROR($D1584/$C1584,0))</f>
      </c>
    </row>
    <row r="1585">
      <c r="A1585" s="11"/>
      <c r="B1585" s="7"/>
      <c r="C1585" s="10"/>
      <c r="D1585" s="9"/>
      <c r="E1585" s="21">
        <f>IF($C1585="","",IFERROR($D1585/$C1585,0))</f>
      </c>
    </row>
    <row r="1586">
      <c r="A1586" s="11"/>
      <c r="B1586" s="7"/>
      <c r="C1586" s="10"/>
      <c r="D1586" s="9"/>
      <c r="E1586" s="21">
        <f>IF($C1586="","",IFERROR($D1586/$C1586,0))</f>
      </c>
    </row>
    <row r="1587">
      <c r="A1587" s="11"/>
      <c r="B1587" s="7"/>
      <c r="C1587" s="10"/>
      <c r="D1587" s="9"/>
      <c r="E1587" s="21">
        <f>IF($C1587="","",IFERROR($D1587/$C1587,0))</f>
      </c>
    </row>
    <row r="1588">
      <c r="A1588" s="11"/>
      <c r="B1588" s="7"/>
      <c r="C1588" s="10"/>
      <c r="D1588" s="9"/>
      <c r="E1588" s="21">
        <f>IF($C1588="","",IFERROR($D1588/$C1588,0))</f>
      </c>
    </row>
    <row r="1589">
      <c r="A1589" s="11"/>
      <c r="B1589" s="7"/>
      <c r="C1589" s="10"/>
      <c r="D1589" s="9"/>
      <c r="E1589" s="21">
        <f>IF($C1589="","",IFERROR($D1589/$C1589,0))</f>
      </c>
    </row>
    <row r="1590">
      <c r="A1590" s="11"/>
      <c r="B1590" s="7"/>
      <c r="C1590" s="10"/>
      <c r="D1590" s="9"/>
      <c r="E1590" s="21">
        <f>IF($C1590="","",IFERROR($D1590/$C1590,0))</f>
      </c>
    </row>
    <row r="1591">
      <c r="A1591" s="11"/>
      <c r="B1591" s="7"/>
      <c r="C1591" s="10"/>
      <c r="D1591" s="9"/>
      <c r="E1591" s="21">
        <f>IF($C1591="","",IFERROR($D1591/$C1591,0))</f>
      </c>
    </row>
    <row r="1592">
      <c r="A1592" s="11"/>
      <c r="B1592" s="7"/>
      <c r="C1592" s="10"/>
      <c r="D1592" s="9"/>
      <c r="E1592" s="21">
        <f>IF($C1592="","",IFERROR($D1592/$C1592,0))</f>
      </c>
    </row>
    <row r="1593">
      <c r="A1593" s="11"/>
      <c r="B1593" s="7"/>
      <c r="C1593" s="10"/>
      <c r="D1593" s="9"/>
      <c r="E1593" s="21">
        <f>IF($C1593="","",IFERROR($D1593/$C1593,0))</f>
      </c>
    </row>
    <row r="1594">
      <c r="A1594" s="11"/>
      <c r="B1594" s="7"/>
      <c r="C1594" s="10"/>
      <c r="D1594" s="9"/>
      <c r="E1594" s="21">
        <f>IF($C1594="","",IFERROR($D1594/$C1594,0))</f>
      </c>
    </row>
    <row r="1595">
      <c r="A1595" s="11"/>
      <c r="B1595" s="7"/>
      <c r="C1595" s="10"/>
      <c r="D1595" s="9"/>
      <c r="E1595" s="21">
        <f>IF($C1595="","",IFERROR($D1595/$C1595,0))</f>
      </c>
    </row>
    <row r="1596">
      <c r="A1596" s="11"/>
      <c r="B1596" s="7"/>
      <c r="C1596" s="10"/>
      <c r="D1596" s="9"/>
      <c r="E1596" s="21">
        <f>IF($C1596="","",IFERROR($D1596/$C1596,0))</f>
      </c>
    </row>
    <row r="1597">
      <c r="A1597" s="11"/>
      <c r="B1597" s="7"/>
      <c r="C1597" s="10"/>
      <c r="D1597" s="9"/>
      <c r="E1597" s="21">
        <f>IF($C1597="","",IFERROR($D1597/$C1597,0))</f>
      </c>
    </row>
    <row r="1598">
      <c r="A1598" s="11"/>
      <c r="B1598" s="7"/>
      <c r="C1598" s="10"/>
      <c r="D1598" s="9"/>
      <c r="E1598" s="21">
        <f>IF($C1598="","",IFERROR($D1598/$C1598,0))</f>
      </c>
    </row>
    <row r="1599">
      <c r="A1599" s="11"/>
      <c r="B1599" s="7"/>
      <c r="C1599" s="10"/>
      <c r="D1599" s="9"/>
      <c r="E1599" s="21">
        <f>IF($C1599="","",IFERROR($D1599/$C1599,0))</f>
      </c>
    </row>
    <row r="1600">
      <c r="A1600" s="11"/>
      <c r="B1600" s="7"/>
      <c r="C1600" s="10"/>
      <c r="D1600" s="9"/>
      <c r="E1600" s="21">
        <f>IF($C1600="","",IFERROR($D1600/$C1600,0))</f>
      </c>
    </row>
    <row r="1601">
      <c r="A1601" s="11"/>
      <c r="B1601" s="7"/>
      <c r="C1601" s="10"/>
      <c r="D1601" s="9"/>
      <c r="E1601" s="21">
        <f>IF($C1601="","",IFERROR($D1601/$C1601,0))</f>
      </c>
    </row>
    <row r="1602">
      <c r="A1602" s="11"/>
      <c r="B1602" s="7"/>
      <c r="C1602" s="10"/>
      <c r="D1602" s="9"/>
      <c r="E1602" s="21">
        <f>IF($C1602="","",IFERROR($D1602/$C1602,0))</f>
      </c>
    </row>
    <row r="1603">
      <c r="A1603" s="11"/>
      <c r="B1603" s="7"/>
      <c r="C1603" s="10"/>
      <c r="D1603" s="9"/>
      <c r="E1603" s="21">
        <f>IF($C1603="","",IFERROR($D1603/$C1603,0))</f>
      </c>
    </row>
    <row r="1604">
      <c r="A1604" s="11"/>
      <c r="B1604" s="7"/>
      <c r="C1604" s="10"/>
      <c r="D1604" s="9"/>
      <c r="E1604" s="21">
        <f>IF($C1604="","",IFERROR($D1604/$C1604,0))</f>
      </c>
    </row>
    <row r="1605">
      <c r="A1605" s="11"/>
      <c r="B1605" s="7"/>
      <c r="C1605" s="10"/>
      <c r="D1605" s="9"/>
      <c r="E1605" s="21">
        <f>IF($C1605="","",IFERROR($D1605/$C1605,0))</f>
      </c>
    </row>
    <row r="1606">
      <c r="A1606" s="11"/>
      <c r="B1606" s="7"/>
      <c r="C1606" s="10"/>
      <c r="D1606" s="9"/>
      <c r="E1606" s="21">
        <f>IF($C1606="","",IFERROR($D1606/$C1606,0))</f>
      </c>
    </row>
    <row r="1607">
      <c r="A1607" s="11"/>
      <c r="B1607" s="7"/>
      <c r="C1607" s="10"/>
      <c r="D1607" s="9"/>
      <c r="E1607" s="21">
        <f>IF($C1607="","",IFERROR($D1607/$C1607,0))</f>
      </c>
    </row>
    <row r="1608">
      <c r="A1608" s="11"/>
      <c r="B1608" s="7"/>
      <c r="C1608" s="10"/>
      <c r="D1608" s="9"/>
      <c r="E1608" s="21">
        <f>IF($C1608="","",IFERROR($D1608/$C1608,0))</f>
      </c>
    </row>
    <row r="1609">
      <c r="A1609" s="11"/>
      <c r="B1609" s="7"/>
      <c r="C1609" s="10"/>
      <c r="D1609" s="9"/>
      <c r="E1609" s="21">
        <f>IF($C1609="","",IFERROR($D1609/$C1609,0))</f>
      </c>
    </row>
    <row r="1610">
      <c r="A1610" s="11"/>
      <c r="B1610" s="7"/>
      <c r="C1610" s="10"/>
      <c r="D1610" s="9"/>
      <c r="E1610" s="21">
        <f>IF($C1610="","",IFERROR($D1610/$C1610,0))</f>
      </c>
    </row>
    <row r="1611">
      <c r="A1611" s="11"/>
      <c r="B1611" s="7"/>
      <c r="C1611" s="10"/>
      <c r="D1611" s="9"/>
      <c r="E1611" s="21">
        <f>IF($C1611="","",IFERROR($D1611/$C1611,0))</f>
      </c>
    </row>
    <row r="1612">
      <c r="A1612" s="11"/>
      <c r="B1612" s="7"/>
      <c r="C1612" s="10"/>
      <c r="D1612" s="9"/>
      <c r="E1612" s="21">
        <f>IF($C1612="","",IFERROR($D1612/$C1612,0))</f>
      </c>
    </row>
    <row r="1613">
      <c r="A1613" s="11"/>
      <c r="B1613" s="7"/>
      <c r="C1613" s="10"/>
      <c r="D1613" s="9"/>
      <c r="E1613" s="21">
        <f>IF($C1613="","",IFERROR($D1613/$C1613,0))</f>
      </c>
    </row>
    <row r="1614">
      <c r="A1614" s="11"/>
      <c r="B1614" s="7"/>
      <c r="C1614" s="10"/>
      <c r="D1614" s="9"/>
      <c r="E1614" s="21">
        <f>IF($C1614="","",IFERROR($D1614/$C1614,0))</f>
      </c>
    </row>
    <row r="1615">
      <c r="A1615" s="11"/>
      <c r="B1615" s="7"/>
      <c r="C1615" s="10"/>
      <c r="D1615" s="9"/>
      <c r="E1615" s="21">
        <f>IF($C1615="","",IFERROR($D1615/$C1615,0))</f>
      </c>
    </row>
    <row r="1616">
      <c r="A1616" s="11"/>
      <c r="B1616" s="7"/>
      <c r="C1616" s="10"/>
      <c r="D1616" s="9"/>
      <c r="E1616" s="21">
        <f>IF($C1616="","",IFERROR($D1616/$C1616,0))</f>
      </c>
    </row>
    <row r="1617">
      <c r="A1617" s="11"/>
      <c r="B1617" s="7"/>
      <c r="C1617" s="10"/>
      <c r="D1617" s="9"/>
      <c r="E1617" s="21">
        <f>IF($C1617="","",IFERROR($D1617/$C1617,0))</f>
      </c>
    </row>
    <row r="1618">
      <c r="A1618" s="11"/>
      <c r="B1618" s="7"/>
      <c r="C1618" s="10"/>
      <c r="D1618" s="9"/>
      <c r="E1618" s="21">
        <f>IF($C1618="","",IFERROR($D1618/$C1618,0))</f>
      </c>
    </row>
    <row r="1619">
      <c r="A1619" s="11"/>
      <c r="B1619" s="7"/>
      <c r="C1619" s="10"/>
      <c r="D1619" s="9"/>
      <c r="E1619" s="21">
        <f>IF($C1619="","",IFERROR($D1619/$C1619,0))</f>
      </c>
    </row>
    <row r="1620">
      <c r="A1620" s="11"/>
      <c r="B1620" s="7"/>
      <c r="C1620" s="10"/>
      <c r="D1620" s="9"/>
      <c r="E1620" s="21">
        <f>IF($C1620="","",IFERROR($D1620/$C1620,0))</f>
      </c>
    </row>
    <row r="1621">
      <c r="A1621" s="11"/>
      <c r="B1621" s="7"/>
      <c r="C1621" s="10"/>
      <c r="D1621" s="9"/>
      <c r="E1621" s="21">
        <f>IF($C1621="","",IFERROR($D1621/$C1621,0))</f>
      </c>
    </row>
    <row r="1622">
      <c r="A1622" s="11"/>
      <c r="B1622" s="7"/>
      <c r="C1622" s="10"/>
      <c r="D1622" s="9"/>
      <c r="E1622" s="21">
        <f>IF($C1622="","",IFERROR($D1622/$C1622,0))</f>
      </c>
    </row>
    <row r="1623">
      <c r="A1623" s="11"/>
      <c r="B1623" s="7"/>
      <c r="C1623" s="10"/>
      <c r="D1623" s="9"/>
      <c r="E1623" s="21">
        <f>IF($C1623="","",IFERROR($D1623/$C1623,0))</f>
      </c>
    </row>
    <row r="1624">
      <c r="A1624" s="11"/>
      <c r="B1624" s="7"/>
      <c r="C1624" s="10"/>
      <c r="D1624" s="9"/>
      <c r="E1624" s="21">
        <f>IF($C1624="","",IFERROR($D1624/$C1624,0))</f>
      </c>
    </row>
    <row r="1625">
      <c r="A1625" s="11"/>
      <c r="B1625" s="7"/>
      <c r="C1625" s="10"/>
      <c r="D1625" s="9"/>
      <c r="E1625" s="21">
        <f>IF($C1625="","",IFERROR($D1625/$C1625,0))</f>
      </c>
    </row>
    <row r="1626">
      <c r="A1626" s="11"/>
      <c r="B1626" s="7"/>
      <c r="C1626" s="10"/>
      <c r="D1626" s="9"/>
      <c r="E1626" s="21">
        <f>IF($C1626="","",IFERROR($D1626/$C1626,0))</f>
      </c>
    </row>
    <row r="1627">
      <c r="A1627" s="11"/>
      <c r="B1627" s="7"/>
      <c r="C1627" s="10"/>
      <c r="D1627" s="9"/>
      <c r="E1627" s="21">
        <f>IF($C1627="","",IFERROR($D1627/$C1627,0))</f>
      </c>
    </row>
    <row r="1628">
      <c r="A1628" s="11"/>
      <c r="B1628" s="7"/>
      <c r="C1628" s="10"/>
      <c r="D1628" s="9"/>
      <c r="E1628" s="21">
        <f>IF($C1628="","",IFERROR($D1628/$C1628,0))</f>
      </c>
    </row>
    <row r="1629">
      <c r="A1629" s="11"/>
      <c r="B1629" s="7"/>
      <c r="C1629" s="10"/>
      <c r="D1629" s="9"/>
      <c r="E1629" s="21">
        <f>IF($C1629="","",IFERROR($D1629/$C1629,0))</f>
      </c>
    </row>
    <row r="1630">
      <c r="A1630" s="11"/>
      <c r="B1630" s="7"/>
      <c r="C1630" s="10"/>
      <c r="D1630" s="9"/>
      <c r="E1630" s="21">
        <f>IF($C1630="","",IFERROR($D1630/$C1630,0))</f>
      </c>
    </row>
    <row r="1631">
      <c r="A1631" s="11"/>
      <c r="B1631" s="7"/>
      <c r="C1631" s="10"/>
      <c r="D1631" s="9"/>
      <c r="E1631" s="21">
        <f>IF($C1631="","",IFERROR($D1631/$C1631,0))</f>
      </c>
    </row>
    <row r="1632">
      <c r="A1632" s="11"/>
      <c r="B1632" s="7"/>
      <c r="C1632" s="10"/>
      <c r="D1632" s="9"/>
      <c r="E1632" s="21">
        <f>IF($C1632="","",IFERROR($D1632/$C1632,0))</f>
      </c>
    </row>
    <row r="1633">
      <c r="A1633" s="11"/>
      <c r="B1633" s="7"/>
      <c r="C1633" s="10"/>
      <c r="D1633" s="9"/>
      <c r="E1633" s="21">
        <f>IF($C1633="","",IFERROR($D1633/$C1633,0))</f>
      </c>
    </row>
    <row r="1634">
      <c r="A1634" s="11"/>
      <c r="B1634" s="7"/>
      <c r="C1634" s="10"/>
      <c r="D1634" s="9"/>
      <c r="E1634" s="21">
        <f>IF($C1634="","",IFERROR($D1634/$C1634,0))</f>
      </c>
    </row>
    <row r="1635">
      <c r="A1635" s="11"/>
      <c r="B1635" s="7"/>
      <c r="C1635" s="10"/>
      <c r="D1635" s="9"/>
      <c r="E1635" s="21">
        <f>IF($C1635="","",IFERROR($D1635/$C1635,0))</f>
      </c>
    </row>
    <row r="1636">
      <c r="A1636" s="11"/>
      <c r="B1636" s="7"/>
      <c r="C1636" s="10"/>
      <c r="D1636" s="9"/>
      <c r="E1636" s="21">
        <f>IF($C1636="","",IFERROR($D1636/$C1636,0))</f>
      </c>
    </row>
    <row r="1637">
      <c r="A1637" s="11"/>
      <c r="B1637" s="7"/>
      <c r="C1637" s="10"/>
      <c r="D1637" s="9"/>
      <c r="E1637" s="21">
        <f>IF($C1637="","",IFERROR($D1637/$C1637,0))</f>
      </c>
    </row>
    <row r="1638">
      <c r="A1638" s="11"/>
      <c r="B1638" s="7"/>
      <c r="C1638" s="10"/>
      <c r="D1638" s="9"/>
      <c r="E1638" s="21">
        <f>IF($C1638="","",IFERROR($D1638/$C1638,0))</f>
      </c>
    </row>
    <row r="1639">
      <c r="A1639" s="11"/>
      <c r="B1639" s="7"/>
      <c r="C1639" s="10"/>
      <c r="D1639" s="9"/>
      <c r="E1639" s="21">
        <f>IF($C1639="","",IFERROR($D1639/$C1639,0))</f>
      </c>
    </row>
    <row r="1640">
      <c r="A1640" s="11"/>
      <c r="B1640" s="7"/>
      <c r="C1640" s="10"/>
      <c r="D1640" s="9"/>
      <c r="E1640" s="21">
        <f>IF($C1640="","",IFERROR($D1640/$C1640,0))</f>
      </c>
    </row>
    <row r="1641">
      <c r="A1641" s="11"/>
      <c r="B1641" s="7"/>
      <c r="C1641" s="10"/>
      <c r="D1641" s="9"/>
      <c r="E1641" s="21">
        <f>IF($C1641="","",IFERROR($D1641/$C1641,0))</f>
      </c>
    </row>
    <row r="1642">
      <c r="A1642" s="11"/>
      <c r="B1642" s="7"/>
      <c r="C1642" s="10"/>
      <c r="D1642" s="9"/>
      <c r="E1642" s="21">
        <f>IF($C1642="","",IFERROR($D1642/$C1642,0))</f>
      </c>
    </row>
    <row r="1643">
      <c r="A1643" s="11"/>
      <c r="B1643" s="7"/>
      <c r="C1643" s="10"/>
      <c r="D1643" s="9"/>
      <c r="E1643" s="21">
        <f>IF($C1643="","",IFERROR($D1643/$C1643,0))</f>
      </c>
    </row>
    <row r="1644">
      <c r="A1644" s="11"/>
      <c r="B1644" s="7"/>
      <c r="C1644" s="10"/>
      <c r="D1644" s="9"/>
      <c r="E1644" s="21">
        <f>IF($C1644="","",IFERROR($D1644/$C1644,0))</f>
      </c>
    </row>
    <row r="1645">
      <c r="A1645" s="11"/>
      <c r="B1645" s="7"/>
      <c r="C1645" s="10"/>
      <c r="D1645" s="9"/>
      <c r="E1645" s="21">
        <f>IF($C1645="","",IFERROR($D1645/$C1645,0))</f>
      </c>
    </row>
    <row r="1646">
      <c r="A1646" s="11"/>
      <c r="B1646" s="7"/>
      <c r="C1646" s="10"/>
      <c r="D1646" s="9"/>
      <c r="E1646" s="21">
        <f>IF($C1646="","",IFERROR($D1646/$C1646,0))</f>
      </c>
    </row>
    <row r="1647">
      <c r="A1647" s="11"/>
      <c r="B1647" s="7"/>
      <c r="C1647" s="10"/>
      <c r="D1647" s="9"/>
      <c r="E1647" s="21">
        <f>IF($C1647="","",IFERROR($D1647/$C1647,0))</f>
      </c>
    </row>
    <row r="1648">
      <c r="A1648" s="11"/>
      <c r="B1648" s="7"/>
      <c r="C1648" s="10"/>
      <c r="D1648" s="9"/>
      <c r="E1648" s="21">
        <f>IF($C1648="","",IFERROR($D1648/$C1648,0))</f>
      </c>
    </row>
    <row r="1649">
      <c r="A1649" s="11"/>
      <c r="B1649" s="7"/>
      <c r="C1649" s="10"/>
      <c r="D1649" s="9"/>
      <c r="E1649" s="21">
        <f>IF($C1649="","",IFERROR($D1649/$C1649,0))</f>
      </c>
    </row>
    <row r="1650">
      <c r="A1650" s="11"/>
      <c r="B1650" s="7"/>
      <c r="C1650" s="10"/>
      <c r="D1650" s="9"/>
      <c r="E1650" s="21">
        <f>IF($C1650="","",IFERROR($D1650/$C1650,0))</f>
      </c>
    </row>
    <row r="1651">
      <c r="A1651" s="11"/>
      <c r="B1651" s="7"/>
      <c r="C1651" s="10"/>
      <c r="D1651" s="9"/>
      <c r="E1651" s="21">
        <f>IF($C1651="","",IFERROR($D1651/$C1651,0))</f>
      </c>
    </row>
    <row r="1652">
      <c r="A1652" s="11"/>
      <c r="B1652" s="7"/>
      <c r="C1652" s="10"/>
      <c r="D1652" s="9"/>
      <c r="E1652" s="21">
        <f>IF($C1652="","",IFERROR($D1652/$C1652,0))</f>
      </c>
    </row>
    <row r="1653">
      <c r="A1653" s="11"/>
      <c r="B1653" s="7"/>
      <c r="C1653" s="10"/>
      <c r="D1653" s="9"/>
      <c r="E1653" s="21">
        <f>IF($C1653="","",IFERROR($D1653/$C1653,0))</f>
      </c>
    </row>
    <row r="1654">
      <c r="A1654" s="11"/>
      <c r="B1654" s="7"/>
      <c r="C1654" s="10"/>
      <c r="D1654" s="9"/>
      <c r="E1654" s="21">
        <f>IF($C1654="","",IFERROR($D1654/$C1654,0))</f>
      </c>
    </row>
    <row r="1655">
      <c r="A1655" s="11"/>
      <c r="B1655" s="7"/>
      <c r="C1655" s="10"/>
      <c r="D1655" s="9"/>
      <c r="E1655" s="21">
        <f>IF($C1655="","",IFERROR($D1655/$C1655,0))</f>
      </c>
    </row>
    <row r="1656">
      <c r="A1656" s="11"/>
      <c r="B1656" s="7"/>
      <c r="C1656" s="10"/>
      <c r="D1656" s="9"/>
      <c r="E1656" s="21">
        <f>IF($C1656="","",IFERROR($D1656/$C1656,0))</f>
      </c>
    </row>
    <row r="1657">
      <c r="A1657" s="11"/>
      <c r="B1657" s="7"/>
      <c r="C1657" s="10"/>
      <c r="D1657" s="9"/>
      <c r="E1657" s="21">
        <f>IF($C1657="","",IFERROR($D1657/$C1657,0))</f>
      </c>
    </row>
    <row r="1658">
      <c r="A1658" s="11"/>
      <c r="B1658" s="7"/>
      <c r="C1658" s="10"/>
      <c r="D1658" s="9"/>
      <c r="E1658" s="21">
        <f>IF($C1658="","",IFERROR($D1658/$C1658,0))</f>
      </c>
    </row>
    <row r="1659">
      <c r="A1659" s="11"/>
      <c r="B1659" s="7"/>
      <c r="C1659" s="10"/>
      <c r="D1659" s="9"/>
      <c r="E1659" s="21">
        <f>IF($C1659="","",IFERROR($D1659/$C1659,0))</f>
      </c>
    </row>
    <row r="1660">
      <c r="A1660" s="11"/>
      <c r="B1660" s="7"/>
      <c r="C1660" s="10"/>
      <c r="D1660" s="9"/>
      <c r="E1660" s="21">
        <f>IF($C1660="","",IFERROR($D1660/$C1660,0))</f>
      </c>
    </row>
    <row r="1661">
      <c r="A1661" s="11"/>
      <c r="B1661" s="7"/>
      <c r="C1661" s="10"/>
      <c r="D1661" s="9"/>
      <c r="E1661" s="21">
        <f>IF($C1661="","",IFERROR($D1661/$C1661,0))</f>
      </c>
    </row>
    <row r="1662">
      <c r="A1662" s="11"/>
      <c r="B1662" s="7"/>
      <c r="C1662" s="10"/>
      <c r="D1662" s="9"/>
      <c r="E1662" s="21">
        <f>IF($C1662="","",IFERROR($D1662/$C1662,0))</f>
      </c>
    </row>
    <row r="1663">
      <c r="A1663" s="11"/>
      <c r="B1663" s="7"/>
      <c r="C1663" s="10"/>
      <c r="D1663" s="9"/>
      <c r="E1663" s="21">
        <f>IF($C1663="","",IFERROR($D1663/$C1663,0))</f>
      </c>
    </row>
    <row r="1664">
      <c r="A1664" s="11"/>
      <c r="B1664" s="7"/>
      <c r="C1664" s="10"/>
      <c r="D1664" s="9"/>
      <c r="E1664" s="21">
        <f>IF($C1664="","",IFERROR($D1664/$C1664,0))</f>
      </c>
    </row>
    <row r="1665">
      <c r="A1665" s="11"/>
      <c r="B1665" s="7"/>
      <c r="C1665" s="10"/>
      <c r="D1665" s="9"/>
      <c r="E1665" s="21">
        <f>IF($C1665="","",IFERROR($D1665/$C1665,0))</f>
      </c>
    </row>
    <row r="1666">
      <c r="A1666" s="11"/>
      <c r="B1666" s="7"/>
      <c r="C1666" s="10"/>
      <c r="D1666" s="9"/>
      <c r="E1666" s="21">
        <f>IF($C1666="","",IFERROR($D1666/$C1666,0))</f>
      </c>
    </row>
    <row r="1667">
      <c r="A1667" s="11"/>
      <c r="B1667" s="7"/>
      <c r="C1667" s="10"/>
      <c r="D1667" s="9"/>
      <c r="E1667" s="21">
        <f>IF($C1667="","",IFERROR($D1667/$C1667,0))</f>
      </c>
    </row>
    <row r="1668">
      <c r="A1668" s="11"/>
      <c r="B1668" s="7"/>
      <c r="C1668" s="10"/>
      <c r="D1668" s="9"/>
      <c r="E1668" s="21">
        <f>IF($C1668="","",IFERROR($D1668/$C1668,0))</f>
      </c>
    </row>
    <row r="1669">
      <c r="A1669" s="11"/>
      <c r="B1669" s="7"/>
      <c r="C1669" s="10"/>
      <c r="D1669" s="9"/>
      <c r="E1669" s="21">
        <f>IF($C1669="","",IFERROR($D1669/$C1669,0))</f>
      </c>
    </row>
    <row r="1670">
      <c r="A1670" s="11"/>
      <c r="B1670" s="7"/>
      <c r="C1670" s="10"/>
      <c r="D1670" s="9"/>
      <c r="E1670" s="21">
        <f>IF($C1670="","",IFERROR($D1670/$C1670,0))</f>
      </c>
    </row>
    <row r="1671">
      <c r="A1671" s="11"/>
      <c r="B1671" s="7"/>
      <c r="C1671" s="10"/>
      <c r="D1671" s="9"/>
      <c r="E1671" s="21">
        <f>IF($C1671="","",IFERROR($D1671/$C1671,0))</f>
      </c>
    </row>
    <row r="1672">
      <c r="A1672" s="11"/>
      <c r="B1672" s="7"/>
      <c r="C1672" s="10"/>
      <c r="D1672" s="9"/>
      <c r="E1672" s="21">
        <f>IF($C1672="","",IFERROR($D1672/$C1672,0))</f>
      </c>
    </row>
    <row r="1673">
      <c r="A1673" s="11"/>
      <c r="B1673" s="7"/>
      <c r="C1673" s="10"/>
      <c r="D1673" s="9"/>
      <c r="E1673" s="21">
        <f>IF($C1673="","",IFERROR($D1673/$C1673,0))</f>
      </c>
    </row>
    <row r="1674">
      <c r="A1674" s="11"/>
      <c r="B1674" s="7"/>
      <c r="C1674" s="10"/>
      <c r="D1674" s="9"/>
      <c r="E1674" s="21">
        <f>IF($C1674="","",IFERROR($D1674/$C1674,0))</f>
      </c>
    </row>
    <row r="1675">
      <c r="A1675" s="11"/>
      <c r="B1675" s="7"/>
      <c r="C1675" s="10"/>
      <c r="D1675" s="9"/>
      <c r="E1675" s="21">
        <f>IF($C1675="","",IFERROR($D1675/$C1675,0))</f>
      </c>
    </row>
    <row r="1676">
      <c r="A1676" s="11"/>
      <c r="B1676" s="7"/>
      <c r="C1676" s="10"/>
      <c r="D1676" s="9"/>
      <c r="E1676" s="21">
        <f>IF($C1676="","",IFERROR($D1676/$C1676,0))</f>
      </c>
    </row>
    <row r="1677">
      <c r="A1677" s="11"/>
      <c r="B1677" s="7"/>
      <c r="C1677" s="10"/>
      <c r="D1677" s="9"/>
      <c r="E1677" s="21">
        <f>IF($C1677="","",IFERROR($D1677/$C1677,0))</f>
      </c>
    </row>
    <row r="1678">
      <c r="A1678" s="11"/>
      <c r="B1678" s="7"/>
      <c r="C1678" s="10"/>
      <c r="D1678" s="9"/>
      <c r="E1678" s="21">
        <f>IF($C1678="","",IFERROR($D1678/$C1678,0))</f>
      </c>
    </row>
    <row r="1679">
      <c r="A1679" s="11"/>
      <c r="B1679" s="7"/>
      <c r="C1679" s="10"/>
      <c r="D1679" s="9"/>
      <c r="E1679" s="21">
        <f>IF($C1679="","",IFERROR($D1679/$C1679,0))</f>
      </c>
    </row>
    <row r="1680">
      <c r="A1680" s="11"/>
      <c r="B1680" s="7"/>
      <c r="C1680" s="10"/>
      <c r="D1680" s="9"/>
      <c r="E1680" s="21">
        <f>IF($C1680="","",IFERROR($D1680/$C1680,0))</f>
      </c>
    </row>
    <row r="1681">
      <c r="A1681" s="11"/>
      <c r="B1681" s="7"/>
      <c r="C1681" s="10"/>
      <c r="D1681" s="9"/>
      <c r="E1681" s="21">
        <f>IF($C1681="","",IFERROR($D1681/$C1681,0))</f>
      </c>
    </row>
    <row r="1682">
      <c r="A1682" s="11"/>
      <c r="B1682" s="7"/>
      <c r="C1682" s="10"/>
      <c r="D1682" s="9"/>
      <c r="E1682" s="21">
        <f>IF($C1682="","",IFERROR($D1682/$C1682,0))</f>
      </c>
    </row>
    <row r="1683">
      <c r="A1683" s="11"/>
      <c r="B1683" s="7"/>
      <c r="C1683" s="10"/>
      <c r="D1683" s="9"/>
      <c r="E1683" s="21">
        <f>IF($C1683="","",IFERROR($D1683/$C1683,0))</f>
      </c>
    </row>
    <row r="1684">
      <c r="A1684" s="11"/>
      <c r="B1684" s="7"/>
      <c r="C1684" s="10"/>
      <c r="D1684" s="9"/>
      <c r="E1684" s="21">
        <f>IF($C1684="","",IFERROR($D1684/$C1684,0))</f>
      </c>
    </row>
    <row r="1685">
      <c r="A1685" s="11"/>
      <c r="B1685" s="7"/>
      <c r="C1685" s="10"/>
      <c r="D1685" s="9"/>
      <c r="E1685" s="21">
        <f>IF($C1685="","",IFERROR($D1685/$C1685,0))</f>
      </c>
    </row>
    <row r="1686">
      <c r="A1686" s="11"/>
      <c r="B1686" s="7"/>
      <c r="C1686" s="10"/>
      <c r="D1686" s="9"/>
      <c r="E1686" s="21">
        <f>IF($C1686="","",IFERROR($D1686/$C1686,0))</f>
      </c>
    </row>
    <row r="1687">
      <c r="A1687" s="11"/>
      <c r="B1687" s="7"/>
      <c r="C1687" s="10"/>
      <c r="D1687" s="9"/>
      <c r="E1687" s="21">
        <f>IF($C1687="","",IFERROR($D1687/$C1687,0))</f>
      </c>
    </row>
    <row r="1688">
      <c r="A1688" s="11"/>
      <c r="B1688" s="7"/>
      <c r="C1688" s="10"/>
      <c r="D1688" s="9"/>
      <c r="E1688" s="21">
        <f>IF($C1688="","",IFERROR($D1688/$C1688,0))</f>
      </c>
    </row>
    <row r="1689">
      <c r="A1689" s="11"/>
      <c r="B1689" s="7"/>
      <c r="C1689" s="10"/>
      <c r="D1689" s="9"/>
      <c r="E1689" s="21">
        <f>IF($C1689="","",IFERROR($D1689/$C1689,0))</f>
      </c>
    </row>
    <row r="1690">
      <c r="A1690" s="11"/>
      <c r="B1690" s="7"/>
      <c r="C1690" s="10"/>
      <c r="D1690" s="9"/>
      <c r="E1690" s="21">
        <f>IF($C1690="","",IFERROR($D1690/$C1690,0))</f>
      </c>
    </row>
    <row r="1691">
      <c r="A1691" s="11"/>
      <c r="B1691" s="7"/>
      <c r="C1691" s="10"/>
      <c r="D1691" s="9"/>
      <c r="E1691" s="21">
        <f>IF($C1691="","",IFERROR($D1691/$C1691,0))</f>
      </c>
    </row>
    <row r="1692">
      <c r="A1692" s="11"/>
      <c r="B1692" s="7"/>
      <c r="C1692" s="10"/>
      <c r="D1692" s="9"/>
      <c r="E1692" s="21">
        <f>IF($C1692="","",IFERROR($D1692/$C1692,0))</f>
      </c>
    </row>
    <row r="1693">
      <c r="A1693" s="11"/>
      <c r="B1693" s="7"/>
      <c r="C1693" s="10"/>
      <c r="D1693" s="9"/>
      <c r="E1693" s="21">
        <f>IF($C1693="","",IFERROR($D1693/$C1693,0))</f>
      </c>
    </row>
    <row r="1694">
      <c r="A1694" s="11"/>
      <c r="B1694" s="7"/>
      <c r="C1694" s="10"/>
      <c r="D1694" s="9"/>
      <c r="E1694" s="21">
        <f>IF($C1694="","",IFERROR($D1694/$C1694,0))</f>
      </c>
    </row>
    <row r="1695">
      <c r="A1695" s="11"/>
      <c r="B1695" s="7"/>
      <c r="C1695" s="10"/>
      <c r="D1695" s="9"/>
      <c r="E1695" s="21">
        <f>IF($C1695="","",IFERROR($D1695/$C1695,0))</f>
      </c>
    </row>
    <row r="1696">
      <c r="A1696" s="11"/>
      <c r="B1696" s="7"/>
      <c r="C1696" s="10"/>
      <c r="D1696" s="9"/>
      <c r="E1696" s="21">
        <f>IF($C1696="","",IFERROR($D1696/$C1696,0))</f>
      </c>
    </row>
    <row r="1697">
      <c r="A1697" s="11"/>
      <c r="B1697" s="7"/>
      <c r="C1697" s="10"/>
      <c r="D1697" s="9"/>
      <c r="E1697" s="21">
        <f>IF($C1697="","",IFERROR($D1697/$C1697,0))</f>
      </c>
    </row>
    <row r="1698">
      <c r="A1698" s="11"/>
      <c r="B1698" s="7"/>
      <c r="C1698" s="10"/>
      <c r="D1698" s="9"/>
      <c r="E1698" s="21">
        <f>IF($C1698="","",IFERROR($D1698/$C1698,0))</f>
      </c>
    </row>
    <row r="1699">
      <c r="A1699" s="11"/>
      <c r="B1699" s="7"/>
      <c r="C1699" s="10"/>
      <c r="D1699" s="9"/>
      <c r="E1699" s="21">
        <f>IF($C1699="","",IFERROR($D1699/$C1699,0))</f>
      </c>
    </row>
    <row r="1700">
      <c r="A1700" s="11"/>
      <c r="B1700" s="7"/>
      <c r="C1700" s="10"/>
      <c r="D1700" s="9"/>
      <c r="E1700" s="21">
        <f>IF($C1700="","",IFERROR($D1700/$C1700,0))</f>
      </c>
    </row>
    <row r="1701">
      <c r="A1701" s="11"/>
      <c r="B1701" s="7"/>
      <c r="C1701" s="10"/>
      <c r="D1701" s="9"/>
      <c r="E1701" s="21">
        <f>IF($C1701="","",IFERROR($D1701/$C1701,0))</f>
      </c>
    </row>
    <row r="1702">
      <c r="A1702" s="11"/>
      <c r="B1702" s="7"/>
      <c r="C1702" s="10"/>
      <c r="D1702" s="9"/>
      <c r="E1702" s="21">
        <f>IF($C1702="","",IFERROR($D1702/$C1702,0))</f>
      </c>
    </row>
    <row r="1703">
      <c r="A1703" s="11"/>
      <c r="B1703" s="7"/>
      <c r="C1703" s="10"/>
      <c r="D1703" s="9"/>
      <c r="E1703" s="21">
        <f>IF($C1703="","",IFERROR($D1703/$C1703,0))</f>
      </c>
    </row>
    <row r="1704">
      <c r="A1704" s="11"/>
      <c r="B1704" s="7"/>
      <c r="C1704" s="10"/>
      <c r="D1704" s="9"/>
      <c r="E1704" s="21">
        <f>IF($C1704="","",IFERROR($D1704/$C1704,0))</f>
      </c>
    </row>
    <row r="1705">
      <c r="A1705" s="11"/>
      <c r="B1705" s="7"/>
      <c r="C1705" s="10"/>
      <c r="D1705" s="9"/>
      <c r="E1705" s="21">
        <f>IF($C1705="","",IFERROR($D1705/$C1705,0))</f>
      </c>
    </row>
    <row r="1706">
      <c r="A1706" s="11"/>
      <c r="B1706" s="7"/>
      <c r="C1706" s="10"/>
      <c r="D1706" s="9"/>
      <c r="E1706" s="21">
        <f>IF($C1706="","",IFERROR($D1706/$C1706,0))</f>
      </c>
    </row>
    <row r="1707">
      <c r="A1707" s="11"/>
      <c r="B1707" s="7"/>
      <c r="C1707" s="10"/>
      <c r="D1707" s="9"/>
      <c r="E1707" s="21">
        <f>IF($C1707="","",IFERROR($D1707/$C1707,0))</f>
      </c>
    </row>
    <row r="1708">
      <c r="A1708" s="11"/>
      <c r="B1708" s="7"/>
      <c r="C1708" s="10"/>
      <c r="D1708" s="9"/>
      <c r="E1708" s="21">
        <f>IF($C1708="","",IFERROR($D1708/$C1708,0))</f>
      </c>
    </row>
    <row r="1709">
      <c r="A1709" s="11"/>
      <c r="B1709" s="7"/>
      <c r="C1709" s="10"/>
      <c r="D1709" s="9"/>
      <c r="E1709" s="21">
        <f>IF($C1709="","",IFERROR($D1709/$C1709,0))</f>
      </c>
    </row>
    <row r="1710">
      <c r="A1710" s="11"/>
      <c r="B1710" s="7"/>
      <c r="C1710" s="10"/>
      <c r="D1710" s="9"/>
      <c r="E1710" s="21">
        <f>IF($C1710="","",IFERROR($D1710/$C1710,0))</f>
      </c>
    </row>
    <row r="1711">
      <c r="A1711" s="11"/>
      <c r="B1711" s="7"/>
      <c r="C1711" s="10"/>
      <c r="D1711" s="9"/>
      <c r="E1711" s="21">
        <f>IF($C1711="","",IFERROR($D1711/$C1711,0))</f>
      </c>
    </row>
    <row r="1712">
      <c r="A1712" s="11"/>
      <c r="B1712" s="7"/>
      <c r="C1712" s="10"/>
      <c r="D1712" s="9"/>
      <c r="E1712" s="21">
        <f>IF($C1712="","",IFERROR($D1712/$C1712,0))</f>
      </c>
    </row>
    <row r="1713">
      <c r="A1713" s="11"/>
      <c r="B1713" s="7"/>
      <c r="C1713" s="10"/>
      <c r="D1713" s="9"/>
      <c r="E1713" s="21">
        <f>IF($C1713="","",IFERROR($D1713/$C1713,0))</f>
      </c>
    </row>
    <row r="1714">
      <c r="A1714" s="11"/>
      <c r="B1714" s="7"/>
      <c r="C1714" s="10"/>
      <c r="D1714" s="9"/>
      <c r="E1714" s="21">
        <f>IF($C1714="","",IFERROR($D1714/$C1714,0))</f>
      </c>
    </row>
    <row r="1715">
      <c r="A1715" s="11"/>
      <c r="B1715" s="7"/>
      <c r="C1715" s="10"/>
      <c r="D1715" s="9"/>
      <c r="E1715" s="21">
        <f>IF($C1715="","",IFERROR($D1715/$C1715,0))</f>
      </c>
    </row>
    <row r="1716">
      <c r="A1716" s="11"/>
      <c r="B1716" s="7"/>
      <c r="C1716" s="10"/>
      <c r="D1716" s="9"/>
      <c r="E1716" s="21">
        <f>IF($C1716="","",IFERROR($D1716/$C1716,0))</f>
      </c>
    </row>
    <row r="1717">
      <c r="A1717" s="11"/>
      <c r="B1717" s="7"/>
      <c r="C1717" s="10"/>
      <c r="D1717" s="9"/>
      <c r="E1717" s="21">
        <f>IF($C1717="","",IFERROR($D1717/$C1717,0))</f>
      </c>
    </row>
    <row r="1718">
      <c r="A1718" s="11"/>
      <c r="B1718" s="7"/>
      <c r="C1718" s="10"/>
      <c r="D1718" s="9"/>
      <c r="E1718" s="21">
        <f>IF($C1718="","",IFERROR($D1718/$C1718,0))</f>
      </c>
    </row>
    <row r="1719">
      <c r="A1719" s="11"/>
      <c r="B1719" s="7"/>
      <c r="C1719" s="10"/>
      <c r="D1719" s="9"/>
      <c r="E1719" s="21">
        <f>IF($C1719="","",IFERROR($D1719/$C1719,0))</f>
      </c>
    </row>
    <row r="1720">
      <c r="A1720" s="11"/>
      <c r="B1720" s="7"/>
      <c r="C1720" s="10"/>
      <c r="D1720" s="9"/>
      <c r="E1720" s="21">
        <f>IF($C1720="","",IFERROR($D1720/$C1720,0))</f>
      </c>
    </row>
    <row r="1721">
      <c r="A1721" s="11"/>
      <c r="B1721" s="7"/>
      <c r="C1721" s="10"/>
      <c r="D1721" s="9"/>
      <c r="E1721" s="21">
        <f>IF($C1721="","",IFERROR($D1721/$C1721,0))</f>
      </c>
    </row>
    <row r="1722">
      <c r="A1722" s="11"/>
      <c r="B1722" s="7"/>
      <c r="C1722" s="10"/>
      <c r="D1722" s="9"/>
      <c r="E1722" s="21">
        <f>IF($C1722="","",IFERROR($D1722/$C1722,0))</f>
      </c>
    </row>
    <row r="1723">
      <c r="A1723" s="11"/>
      <c r="B1723" s="7"/>
      <c r="C1723" s="10"/>
      <c r="D1723" s="9"/>
      <c r="E1723" s="21">
        <f>IF($C1723="","",IFERROR($D1723/$C1723,0))</f>
      </c>
    </row>
    <row r="1724">
      <c r="A1724" s="11"/>
      <c r="B1724" s="7"/>
      <c r="C1724" s="10"/>
      <c r="D1724" s="9"/>
      <c r="E1724" s="21">
        <f>IF($C1724="","",IFERROR($D1724/$C1724,0))</f>
      </c>
    </row>
    <row r="1725">
      <c r="A1725" s="11"/>
      <c r="B1725" s="7"/>
      <c r="C1725" s="10"/>
      <c r="D1725" s="9"/>
      <c r="E1725" s="21">
        <f>IF($C1725="","",IFERROR($D1725/$C1725,0))</f>
      </c>
    </row>
    <row r="1726">
      <c r="A1726" s="11"/>
      <c r="B1726" s="7"/>
      <c r="C1726" s="10"/>
      <c r="D1726" s="9"/>
      <c r="E1726" s="21">
        <f>IF($C1726="","",IFERROR($D1726/$C1726,0))</f>
      </c>
    </row>
    <row r="1727">
      <c r="A1727" s="11"/>
      <c r="B1727" s="7"/>
      <c r="C1727" s="10"/>
      <c r="D1727" s="9"/>
      <c r="E1727" s="21">
        <f>IF($C1727="","",IFERROR($D1727/$C1727,0))</f>
      </c>
    </row>
    <row r="1728">
      <c r="A1728" s="11"/>
      <c r="B1728" s="7"/>
      <c r="C1728" s="10"/>
      <c r="D1728" s="9"/>
      <c r="E1728" s="21">
        <f>IF($C1728="","",IFERROR($D1728/$C1728,0))</f>
      </c>
    </row>
    <row r="1729">
      <c r="A1729" s="11"/>
      <c r="B1729" s="7"/>
      <c r="C1729" s="10"/>
      <c r="D1729" s="9"/>
      <c r="E1729" s="21">
        <f>IF($C1729="","",IFERROR($D1729/$C1729,0))</f>
      </c>
    </row>
    <row r="1730">
      <c r="A1730" s="11"/>
      <c r="B1730" s="7"/>
      <c r="C1730" s="10"/>
      <c r="D1730" s="9"/>
      <c r="E1730" s="21">
        <f>IF($C1730="","",IFERROR($D1730/$C1730,0))</f>
      </c>
    </row>
    <row r="1731">
      <c r="A1731" s="11"/>
      <c r="B1731" s="7"/>
      <c r="C1731" s="10"/>
      <c r="D1731" s="9"/>
      <c r="E1731" s="21">
        <f>IF($C1731="","",IFERROR($D1731/$C1731,0))</f>
      </c>
    </row>
    <row r="1732">
      <c r="A1732" s="11"/>
      <c r="B1732" s="7"/>
      <c r="C1732" s="10"/>
      <c r="D1732" s="9"/>
      <c r="E1732" s="21">
        <f>IF($C1732="","",IFERROR($D1732/$C1732,0))</f>
      </c>
    </row>
    <row r="1733">
      <c r="A1733" s="11"/>
      <c r="B1733" s="7"/>
      <c r="C1733" s="10"/>
      <c r="D1733" s="9"/>
      <c r="E1733" s="21">
        <f>IF($C1733="","",IFERROR($D1733/$C1733,0))</f>
      </c>
    </row>
    <row r="1734">
      <c r="A1734" s="11"/>
      <c r="B1734" s="7"/>
      <c r="C1734" s="10"/>
      <c r="D1734" s="9"/>
      <c r="E1734" s="21">
        <f>IF($C1734="","",IFERROR($D1734/$C1734,0))</f>
      </c>
    </row>
    <row r="1735">
      <c r="A1735" s="11"/>
      <c r="B1735" s="7"/>
      <c r="C1735" s="10"/>
      <c r="D1735" s="9"/>
      <c r="E1735" s="21">
        <f>IF($C1735="","",IFERROR($D1735/$C1735,0))</f>
      </c>
    </row>
    <row r="1736">
      <c r="A1736" s="11"/>
      <c r="B1736" s="7"/>
      <c r="C1736" s="10"/>
      <c r="D1736" s="9"/>
      <c r="E1736" s="21">
        <f>IF($C1736="","",IFERROR($D1736/$C1736,0))</f>
      </c>
    </row>
    <row r="1737">
      <c r="A1737" s="11"/>
      <c r="B1737" s="7"/>
      <c r="C1737" s="10"/>
      <c r="D1737" s="9"/>
      <c r="E1737" s="21">
        <f>IF($C1737="","",IFERROR($D1737/$C1737,0))</f>
      </c>
    </row>
    <row r="1738">
      <c r="A1738" s="11"/>
      <c r="B1738" s="7"/>
      <c r="C1738" s="10"/>
      <c r="D1738" s="9"/>
      <c r="E1738" s="21">
        <f>IF($C1738="","",IFERROR($D1738/$C1738,0))</f>
      </c>
    </row>
    <row r="1739">
      <c r="A1739" s="11"/>
      <c r="B1739" s="7"/>
      <c r="C1739" s="10"/>
      <c r="D1739" s="9"/>
      <c r="E1739" s="21">
        <f>IF($C1739="","",IFERROR($D1739/$C1739,0))</f>
      </c>
    </row>
    <row r="1740">
      <c r="A1740" s="11"/>
      <c r="B1740" s="7"/>
      <c r="C1740" s="10"/>
      <c r="D1740" s="9"/>
      <c r="E1740" s="21">
        <f>IF($C1740="","",IFERROR($D1740/$C1740,0))</f>
      </c>
    </row>
    <row r="1741">
      <c r="A1741" s="11"/>
      <c r="B1741" s="7"/>
      <c r="C1741" s="10"/>
      <c r="D1741" s="9"/>
      <c r="E1741" s="21">
        <f>IF($C1741="","",IFERROR($D1741/$C1741,0))</f>
      </c>
    </row>
    <row r="1742">
      <c r="A1742" s="11"/>
      <c r="B1742" s="7"/>
      <c r="C1742" s="10"/>
      <c r="D1742" s="9"/>
      <c r="E1742" s="21">
        <f>IF($C1742="","",IFERROR($D1742/$C1742,0))</f>
      </c>
    </row>
    <row r="1743">
      <c r="A1743" s="11"/>
      <c r="B1743" s="7"/>
      <c r="C1743" s="10"/>
      <c r="D1743" s="9"/>
      <c r="E1743" s="21">
        <f>IF($C1743="","",IFERROR($D1743/$C1743,0))</f>
      </c>
    </row>
    <row r="1744">
      <c r="A1744" s="11"/>
      <c r="B1744" s="7"/>
      <c r="C1744" s="10"/>
      <c r="D1744" s="9"/>
      <c r="E1744" s="21">
        <f>IF($C1744="","",IFERROR($D1744/$C1744,0))</f>
      </c>
    </row>
    <row r="1745">
      <c r="A1745" s="11"/>
      <c r="B1745" s="7"/>
      <c r="C1745" s="10"/>
      <c r="D1745" s="9"/>
      <c r="E1745" s="21">
        <f>IF($C1745="","",IFERROR($D1745/$C1745,0))</f>
      </c>
    </row>
    <row r="1746">
      <c r="A1746" s="11"/>
      <c r="B1746" s="7"/>
      <c r="C1746" s="10"/>
      <c r="D1746" s="9"/>
      <c r="E1746" s="21">
        <f>IF($C1746="","",IFERROR($D1746/$C1746,0))</f>
      </c>
    </row>
    <row r="1747">
      <c r="A1747" s="11"/>
      <c r="B1747" s="7"/>
      <c r="C1747" s="10"/>
      <c r="D1747" s="9"/>
      <c r="E1747" s="21">
        <f>IF($C1747="","",IFERROR($D1747/$C1747,0))</f>
      </c>
    </row>
    <row r="1748">
      <c r="A1748" s="11"/>
      <c r="B1748" s="7"/>
      <c r="C1748" s="10"/>
      <c r="D1748" s="9"/>
      <c r="E1748" s="21">
        <f>IF($C1748="","",IFERROR($D1748/$C1748,0))</f>
      </c>
    </row>
    <row r="1749">
      <c r="A1749" s="11"/>
      <c r="B1749" s="7"/>
      <c r="C1749" s="10"/>
      <c r="D1749" s="9"/>
      <c r="E1749" s="21">
        <f>IF($C1749="","",IFERROR($D1749/$C1749,0))</f>
      </c>
    </row>
    <row r="1750">
      <c r="A1750" s="11"/>
      <c r="B1750" s="7"/>
      <c r="C1750" s="10"/>
      <c r="D1750" s="9"/>
      <c r="E1750" s="21">
        <f>IF($C1750="","",IFERROR($D1750/$C1750,0))</f>
      </c>
    </row>
    <row r="1751">
      <c r="A1751" s="11"/>
      <c r="B1751" s="7"/>
      <c r="C1751" s="10"/>
      <c r="D1751" s="9"/>
      <c r="E1751" s="21">
        <f>IF($C1751="","",IFERROR($D1751/$C1751,0))</f>
      </c>
    </row>
    <row r="1752">
      <c r="A1752" s="11"/>
      <c r="B1752" s="7"/>
      <c r="C1752" s="10"/>
      <c r="D1752" s="9"/>
      <c r="E1752" s="21">
        <f>IF($C1752="","",IFERROR($D1752/$C1752,0))</f>
      </c>
    </row>
    <row r="1753">
      <c r="A1753" s="11"/>
      <c r="B1753" s="7"/>
      <c r="C1753" s="10"/>
      <c r="D1753" s="9"/>
      <c r="E1753" s="21">
        <f>IF($C1753="","",IFERROR($D1753/$C1753,0))</f>
      </c>
    </row>
    <row r="1754">
      <c r="A1754" s="11"/>
      <c r="B1754" s="7"/>
      <c r="C1754" s="10"/>
      <c r="D1754" s="9"/>
      <c r="E1754" s="21">
        <f>IF($C1754="","",IFERROR($D1754/$C1754,0))</f>
      </c>
    </row>
    <row r="1755">
      <c r="A1755" s="11"/>
      <c r="B1755" s="7"/>
      <c r="C1755" s="10"/>
      <c r="D1755" s="9"/>
      <c r="E1755" s="21">
        <f>IF($C1755="","",IFERROR($D1755/$C1755,0))</f>
      </c>
    </row>
    <row r="1756">
      <c r="A1756" s="11"/>
      <c r="B1756" s="7"/>
      <c r="C1756" s="10"/>
      <c r="D1756" s="9"/>
      <c r="E1756" s="21">
        <f>IF($C1756="","",IFERROR($D1756/$C1756,0))</f>
      </c>
    </row>
    <row r="1757">
      <c r="A1757" s="11"/>
      <c r="B1757" s="7"/>
      <c r="C1757" s="10"/>
      <c r="D1757" s="9"/>
      <c r="E1757" s="21">
        <f>IF($C1757="","",IFERROR($D1757/$C1757,0))</f>
      </c>
    </row>
    <row r="1758">
      <c r="A1758" s="11"/>
      <c r="B1758" s="7"/>
      <c r="C1758" s="10"/>
      <c r="D1758" s="9"/>
      <c r="E1758" s="21">
        <f>IF($C1758="","",IFERROR($D1758/$C1758,0))</f>
      </c>
    </row>
    <row r="1759">
      <c r="A1759" s="11"/>
      <c r="B1759" s="7"/>
      <c r="C1759" s="10"/>
      <c r="D1759" s="9"/>
      <c r="E1759" s="21">
        <f>IF($C1759="","",IFERROR($D1759/$C1759,0))</f>
      </c>
    </row>
    <row r="1760">
      <c r="A1760" s="11"/>
      <c r="B1760" s="7"/>
      <c r="C1760" s="10"/>
      <c r="D1760" s="9"/>
      <c r="E1760" s="21">
        <f>IF($C1760="","",IFERROR($D1760/$C1760,0))</f>
      </c>
    </row>
    <row r="1761">
      <c r="A1761" s="11"/>
      <c r="B1761" s="7"/>
      <c r="C1761" s="10"/>
      <c r="D1761" s="9"/>
      <c r="E1761" s="21">
        <f>IF($C1761="","",IFERROR($D1761/$C1761,0))</f>
      </c>
    </row>
    <row r="1762">
      <c r="A1762" s="11"/>
      <c r="B1762" s="7"/>
      <c r="C1762" s="10"/>
      <c r="D1762" s="9"/>
      <c r="E1762" s="21">
        <f>IF($C1762="","",IFERROR($D1762/$C1762,0))</f>
      </c>
    </row>
    <row r="1763">
      <c r="A1763" s="11"/>
      <c r="B1763" s="7"/>
      <c r="C1763" s="10"/>
      <c r="D1763" s="9"/>
      <c r="E1763" s="21">
        <f>IF($C1763="","",IFERROR($D1763/$C1763,0))</f>
      </c>
    </row>
    <row r="1764">
      <c r="A1764" s="11"/>
      <c r="B1764" s="7"/>
      <c r="C1764" s="10"/>
      <c r="D1764" s="9"/>
      <c r="E1764" s="21">
        <f>IF($C1764="","",IFERROR($D1764/$C1764,0))</f>
      </c>
    </row>
    <row r="1765">
      <c r="A1765" s="11"/>
      <c r="B1765" s="7"/>
      <c r="C1765" s="10"/>
      <c r="D1765" s="9"/>
      <c r="E1765" s="21">
        <f>IF($C1765="","",IFERROR($D1765/$C1765,0))</f>
      </c>
    </row>
    <row r="1766">
      <c r="A1766" s="11"/>
      <c r="B1766" s="7"/>
      <c r="C1766" s="10"/>
      <c r="D1766" s="9"/>
      <c r="E1766" s="21">
        <f>IF($C1766="","",IFERROR($D1766/$C1766,0))</f>
      </c>
    </row>
    <row r="1767">
      <c r="A1767" s="11"/>
      <c r="B1767" s="7"/>
      <c r="C1767" s="10"/>
      <c r="D1767" s="9"/>
      <c r="E1767" s="21">
        <f>IF($C1767="","",IFERROR($D1767/$C1767,0))</f>
      </c>
    </row>
    <row r="1768">
      <c r="A1768" s="11"/>
      <c r="B1768" s="7"/>
      <c r="C1768" s="10"/>
      <c r="D1768" s="9"/>
      <c r="E1768" s="21">
        <f>IF($C1768="","",IFERROR($D1768/$C1768,0))</f>
      </c>
    </row>
    <row r="1769">
      <c r="A1769" s="11"/>
      <c r="B1769" s="7"/>
      <c r="C1769" s="10"/>
      <c r="D1769" s="9"/>
      <c r="E1769" s="21">
        <f>IF($C1769="","",IFERROR($D1769/$C1769,0))</f>
      </c>
    </row>
    <row r="1770">
      <c r="A1770" s="11"/>
      <c r="B1770" s="7"/>
      <c r="C1770" s="10"/>
      <c r="D1770" s="9"/>
      <c r="E1770" s="21">
        <f>IF($C1770="","",IFERROR($D1770/$C1770,0))</f>
      </c>
    </row>
    <row r="1771">
      <c r="A1771" s="11"/>
      <c r="B1771" s="7"/>
      <c r="C1771" s="10"/>
      <c r="D1771" s="9"/>
      <c r="E1771" s="21">
        <f>IF($C1771="","",IFERROR($D1771/$C1771,0))</f>
      </c>
    </row>
    <row r="1772">
      <c r="A1772" s="11"/>
      <c r="B1772" s="7"/>
      <c r="C1772" s="10"/>
      <c r="D1772" s="9"/>
      <c r="E1772" s="21">
        <f>IF($C1772="","",IFERROR($D1772/$C1772,0))</f>
      </c>
    </row>
    <row r="1773">
      <c r="A1773" s="11"/>
      <c r="B1773" s="7"/>
      <c r="C1773" s="10"/>
      <c r="D1773" s="9"/>
      <c r="E1773" s="21">
        <f>IF($C1773="","",IFERROR($D1773/$C1773,0))</f>
      </c>
    </row>
    <row r="1774">
      <c r="A1774" s="11"/>
      <c r="B1774" s="7"/>
      <c r="C1774" s="10"/>
      <c r="D1774" s="9"/>
      <c r="E1774" s="21">
        <f>IF($C1774="","",IFERROR($D1774/$C1774,0))</f>
      </c>
    </row>
    <row r="1775">
      <c r="A1775" s="11"/>
      <c r="B1775" s="7"/>
      <c r="C1775" s="10"/>
      <c r="D1775" s="9"/>
      <c r="E1775" s="21">
        <f>IF($C1775="","",IFERROR($D1775/$C1775,0))</f>
      </c>
    </row>
    <row r="1776">
      <c r="A1776" s="11"/>
      <c r="B1776" s="7"/>
      <c r="C1776" s="10"/>
      <c r="D1776" s="9"/>
      <c r="E1776" s="21">
        <f>IF($C1776="","",IFERROR($D1776/$C1776,0))</f>
      </c>
    </row>
    <row r="1777">
      <c r="A1777" s="11"/>
      <c r="B1777" s="7"/>
      <c r="C1777" s="10"/>
      <c r="D1777" s="9"/>
      <c r="E1777" s="21">
        <f>IF($C1777="","",IFERROR($D1777/$C1777,0))</f>
      </c>
    </row>
    <row r="1778">
      <c r="A1778" s="11"/>
      <c r="B1778" s="7"/>
      <c r="C1778" s="10"/>
      <c r="D1778" s="9"/>
      <c r="E1778" s="21">
        <f>IF($C1778="","",IFERROR($D1778/$C1778,0))</f>
      </c>
    </row>
    <row r="1779">
      <c r="A1779" s="11"/>
      <c r="B1779" s="7"/>
      <c r="C1779" s="10"/>
      <c r="D1779" s="9"/>
      <c r="E1779" s="21">
        <f>IF($C1779="","",IFERROR($D1779/$C1779,0))</f>
      </c>
    </row>
    <row r="1780">
      <c r="A1780" s="11"/>
      <c r="B1780" s="7"/>
      <c r="C1780" s="10"/>
      <c r="D1780" s="9"/>
      <c r="E1780" s="21">
        <f>IF($C1780="","",IFERROR($D1780/$C1780,0))</f>
      </c>
    </row>
    <row r="1781">
      <c r="A1781" s="11"/>
      <c r="B1781" s="7"/>
      <c r="C1781" s="10"/>
      <c r="D1781" s="9"/>
      <c r="E1781" s="21">
        <f>IF($C1781="","",IFERROR($D1781/$C1781,0))</f>
      </c>
    </row>
    <row r="1782">
      <c r="A1782" s="11"/>
      <c r="B1782" s="7"/>
      <c r="C1782" s="10"/>
      <c r="D1782" s="9"/>
      <c r="E1782" s="21">
        <f>IF($C1782="","",IFERROR($D1782/$C1782,0))</f>
      </c>
    </row>
    <row r="1783">
      <c r="A1783" s="11"/>
      <c r="B1783" s="7"/>
      <c r="C1783" s="10"/>
      <c r="D1783" s="9"/>
      <c r="E1783" s="21">
        <f>IF($C1783="","",IFERROR($D1783/$C1783,0))</f>
      </c>
    </row>
    <row r="1784">
      <c r="A1784" s="11"/>
      <c r="B1784" s="7"/>
      <c r="C1784" s="10"/>
      <c r="D1784" s="9"/>
      <c r="E1784" s="21">
        <f>IF($C1784="","",IFERROR($D1784/$C1784,0))</f>
      </c>
    </row>
    <row r="1785">
      <c r="A1785" s="11"/>
      <c r="B1785" s="7"/>
      <c r="C1785" s="10"/>
      <c r="D1785" s="9"/>
      <c r="E1785" s="21">
        <f>IF($C1785="","",IFERROR($D1785/$C1785,0))</f>
      </c>
    </row>
    <row r="1786">
      <c r="A1786" s="11"/>
      <c r="B1786" s="7"/>
      <c r="C1786" s="10"/>
      <c r="D1786" s="9"/>
      <c r="E1786" s="21">
        <f>IF($C1786="","",IFERROR($D1786/$C1786,0))</f>
      </c>
    </row>
    <row r="1787">
      <c r="A1787" s="11"/>
      <c r="B1787" s="7"/>
      <c r="C1787" s="10"/>
      <c r="D1787" s="9"/>
      <c r="E1787" s="21">
        <f>IF($C1787="","",IFERROR($D1787/$C1787,0))</f>
      </c>
    </row>
    <row r="1788">
      <c r="A1788" s="11"/>
      <c r="B1788" s="7"/>
      <c r="C1788" s="10"/>
      <c r="D1788" s="9"/>
      <c r="E1788" s="21">
        <f>IF($C1788="","",IFERROR($D1788/$C1788,0))</f>
      </c>
    </row>
    <row r="1789">
      <c r="A1789" s="11"/>
      <c r="B1789" s="7"/>
      <c r="C1789" s="10"/>
      <c r="D1789" s="9"/>
      <c r="E1789" s="21">
        <f>IF($C1789="","",IFERROR($D1789/$C1789,0))</f>
      </c>
    </row>
    <row r="1790">
      <c r="A1790" s="11"/>
      <c r="B1790" s="7"/>
      <c r="C1790" s="10"/>
      <c r="D1790" s="9"/>
      <c r="E1790" s="21">
        <f>IF($C1790="","",IFERROR($D1790/$C1790,0))</f>
      </c>
    </row>
    <row r="1791">
      <c r="A1791" s="11"/>
      <c r="B1791" s="7"/>
      <c r="C1791" s="10"/>
      <c r="D1791" s="9"/>
      <c r="E1791" s="21">
        <f>IF($C1791="","",IFERROR($D1791/$C1791,0))</f>
      </c>
    </row>
    <row r="1792">
      <c r="A1792" s="11"/>
      <c r="B1792" s="7"/>
      <c r="C1792" s="10"/>
      <c r="D1792" s="9"/>
      <c r="E1792" s="21">
        <f>IF($C1792="","",IFERROR($D1792/$C1792,0))</f>
      </c>
    </row>
    <row r="1793">
      <c r="A1793" s="11"/>
      <c r="B1793" s="7"/>
      <c r="C1793" s="10"/>
      <c r="D1793" s="9"/>
      <c r="E1793" s="21">
        <f>IF($C1793="","",IFERROR($D1793/$C1793,0))</f>
      </c>
    </row>
    <row r="1794">
      <c r="A1794" s="11"/>
      <c r="B1794" s="7"/>
      <c r="C1794" s="10"/>
      <c r="D1794" s="9"/>
      <c r="E1794" s="21">
        <f>IF($C1794="","",IFERROR($D1794/$C1794,0))</f>
      </c>
    </row>
    <row r="1795">
      <c r="A1795" s="11"/>
      <c r="B1795" s="7"/>
      <c r="C1795" s="10"/>
      <c r="D1795" s="9"/>
      <c r="E1795" s="21">
        <f>IF($C1795="","",IFERROR($D1795/$C1795,0))</f>
      </c>
    </row>
    <row r="1796">
      <c r="A1796" s="11"/>
      <c r="B1796" s="7"/>
      <c r="C1796" s="10"/>
      <c r="D1796" s="9"/>
      <c r="E1796" s="21">
        <f>IF($C1796="","",IFERROR($D1796/$C1796,0))</f>
      </c>
    </row>
    <row r="1797">
      <c r="A1797" s="11"/>
      <c r="B1797" s="7"/>
      <c r="C1797" s="10"/>
      <c r="D1797" s="9"/>
      <c r="E1797" s="21">
        <f>IF($C1797="","",IFERROR($D1797/$C1797,0))</f>
      </c>
    </row>
    <row r="1798">
      <c r="A1798" s="11"/>
      <c r="B1798" s="7"/>
      <c r="C1798" s="10"/>
      <c r="D1798" s="9"/>
      <c r="E1798" s="21">
        <f>IF($C1798="","",IFERROR($D1798/$C1798,0))</f>
      </c>
    </row>
    <row r="1799">
      <c r="A1799" s="11"/>
      <c r="B1799" s="7"/>
      <c r="C1799" s="10"/>
      <c r="D1799" s="9"/>
      <c r="E1799" s="21">
        <f>IF($C1799="","",IFERROR($D1799/$C1799,0))</f>
      </c>
    </row>
    <row r="1800">
      <c r="A1800" s="11"/>
      <c r="B1800" s="7"/>
      <c r="C1800" s="10"/>
      <c r="D1800" s="9"/>
      <c r="E1800" s="21">
        <f>IF($C1800="","",IFERROR($D1800/$C1800,0))</f>
      </c>
    </row>
    <row r="1801">
      <c r="A1801" s="11"/>
      <c r="B1801" s="7"/>
      <c r="C1801" s="10"/>
      <c r="D1801" s="9"/>
      <c r="E1801" s="21">
        <f>IF($C1801="","",IFERROR($D1801/$C1801,0))</f>
      </c>
    </row>
    <row r="1802">
      <c r="A1802" s="11"/>
      <c r="B1802" s="7"/>
      <c r="C1802" s="10"/>
      <c r="D1802" s="9"/>
      <c r="E1802" s="21">
        <f>IF($C1802="","",IFERROR($D1802/$C1802,0))</f>
      </c>
    </row>
    <row r="1803">
      <c r="A1803" s="11"/>
      <c r="B1803" s="7"/>
      <c r="C1803" s="10"/>
      <c r="D1803" s="9"/>
      <c r="E1803" s="21">
        <f>IF($C1803="","",IFERROR($D1803/$C1803,0))</f>
      </c>
    </row>
    <row r="1804">
      <c r="A1804" s="11"/>
      <c r="B1804" s="7"/>
      <c r="C1804" s="10"/>
      <c r="D1804" s="9"/>
      <c r="E1804" s="21">
        <f>IF($C1804="","",IFERROR($D1804/$C1804,0))</f>
      </c>
    </row>
    <row r="1805">
      <c r="A1805" s="11"/>
      <c r="B1805" s="7"/>
      <c r="C1805" s="10"/>
      <c r="D1805" s="9"/>
      <c r="E1805" s="21">
        <f>IF($C1805="","",IFERROR($D1805/$C1805,0))</f>
      </c>
    </row>
    <row r="1806">
      <c r="A1806" s="11"/>
      <c r="B1806" s="7"/>
      <c r="C1806" s="10"/>
      <c r="D1806" s="9"/>
      <c r="E1806" s="21">
        <f>IF($C1806="","",IFERROR($D1806/$C1806,0))</f>
      </c>
    </row>
    <row r="1807">
      <c r="A1807" s="11"/>
      <c r="B1807" s="7"/>
      <c r="C1807" s="10"/>
      <c r="D1807" s="9"/>
      <c r="E1807" s="21">
        <f>IF($C1807="","",IFERROR($D1807/$C1807,0))</f>
      </c>
    </row>
    <row r="1808">
      <c r="A1808" s="11"/>
      <c r="B1808" s="7"/>
      <c r="C1808" s="10"/>
      <c r="D1808" s="9"/>
      <c r="E1808" s="21">
        <f>IF($C1808="","",IFERROR($D1808/$C1808,0))</f>
      </c>
    </row>
    <row r="1809">
      <c r="A1809" s="11"/>
      <c r="B1809" s="7"/>
      <c r="C1809" s="10"/>
      <c r="D1809" s="9"/>
      <c r="E1809" s="21">
        <f>IF($C1809="","",IFERROR($D1809/$C1809,0))</f>
      </c>
    </row>
    <row r="1810">
      <c r="A1810" s="11"/>
      <c r="B1810" s="7"/>
      <c r="C1810" s="10"/>
      <c r="D1810" s="9"/>
      <c r="E1810" s="21">
        <f>IF($C1810="","",IFERROR($D1810/$C1810,0))</f>
      </c>
    </row>
    <row r="1811">
      <c r="A1811" s="11"/>
      <c r="B1811" s="7"/>
      <c r="C1811" s="10"/>
      <c r="D1811" s="9"/>
      <c r="E1811" s="21">
        <f>IF($C1811="","",IFERROR($D1811/$C1811,0))</f>
      </c>
    </row>
    <row r="1812">
      <c r="A1812" s="11"/>
      <c r="B1812" s="7"/>
      <c r="C1812" s="10"/>
      <c r="D1812" s="9"/>
      <c r="E1812" s="21">
        <f>IF($C1812="","",IFERROR($D1812/$C1812,0))</f>
      </c>
    </row>
    <row r="1813">
      <c r="A1813" s="11"/>
      <c r="B1813" s="7"/>
      <c r="C1813" s="10"/>
      <c r="D1813" s="9"/>
      <c r="E1813" s="21">
        <f>IF($C1813="","",IFERROR($D1813/$C1813,0))</f>
      </c>
    </row>
    <row r="1814">
      <c r="A1814" s="11"/>
      <c r="B1814" s="7"/>
      <c r="C1814" s="10"/>
      <c r="D1814" s="9"/>
      <c r="E1814" s="21">
        <f>IF($C1814="","",IFERROR($D1814/$C1814,0))</f>
      </c>
    </row>
    <row r="1815">
      <c r="A1815" s="11"/>
      <c r="B1815" s="7"/>
      <c r="C1815" s="10"/>
      <c r="D1815" s="9"/>
      <c r="E1815" s="21">
        <f>IF($C1815="","",IFERROR($D1815/$C1815,0))</f>
      </c>
    </row>
    <row r="1816">
      <c r="A1816" s="11"/>
      <c r="B1816" s="7"/>
      <c r="C1816" s="10"/>
      <c r="D1816" s="9"/>
      <c r="E1816" s="21">
        <f>IF($C1816="","",IFERROR($D1816/$C1816,0))</f>
      </c>
    </row>
    <row r="1817">
      <c r="A1817" s="11"/>
      <c r="B1817" s="7"/>
      <c r="C1817" s="10"/>
      <c r="D1817" s="9"/>
      <c r="E1817" s="21">
        <f>IF($C1817="","",IFERROR($D1817/$C1817,0))</f>
      </c>
    </row>
    <row r="1818">
      <c r="A1818" s="11"/>
      <c r="B1818" s="7"/>
      <c r="C1818" s="10"/>
      <c r="D1818" s="9"/>
      <c r="E1818" s="21">
        <f>IF($C1818="","",IFERROR($D1818/$C1818,0))</f>
      </c>
    </row>
    <row r="1819">
      <c r="A1819" s="11"/>
      <c r="B1819" s="7"/>
      <c r="C1819" s="10"/>
      <c r="D1819" s="9"/>
      <c r="E1819" s="21">
        <f>IF($C1819="","",IFERROR($D1819/$C1819,0))</f>
      </c>
    </row>
    <row r="1820">
      <c r="A1820" s="11"/>
      <c r="B1820" s="7"/>
      <c r="C1820" s="10"/>
      <c r="D1820" s="9"/>
      <c r="E1820" s="21">
        <f>IF($C1820="","",IFERROR($D1820/$C1820,0))</f>
      </c>
    </row>
    <row r="1821">
      <c r="A1821" s="11"/>
      <c r="B1821" s="7"/>
      <c r="C1821" s="10"/>
      <c r="D1821" s="9"/>
      <c r="E1821" s="21">
        <f>IF($C1821="","",IFERROR($D1821/$C1821,0))</f>
      </c>
    </row>
    <row r="1822">
      <c r="A1822" s="11"/>
      <c r="B1822" s="7"/>
      <c r="C1822" s="10"/>
      <c r="D1822" s="9"/>
      <c r="E1822" s="21">
        <f>IF($C1822="","",IFERROR($D1822/$C1822,0))</f>
      </c>
    </row>
    <row r="1823">
      <c r="A1823" s="11"/>
      <c r="B1823" s="7"/>
      <c r="C1823" s="10"/>
      <c r="D1823" s="9"/>
      <c r="E1823" s="21">
        <f>IF($C1823="","",IFERROR($D1823/$C1823,0))</f>
      </c>
    </row>
    <row r="1824">
      <c r="A1824" s="11"/>
      <c r="B1824" s="7"/>
      <c r="C1824" s="10"/>
      <c r="D1824" s="9"/>
      <c r="E1824" s="21">
        <f>IF($C1824="","",IFERROR($D1824/$C1824,0))</f>
      </c>
    </row>
    <row r="1825">
      <c r="A1825" s="11"/>
      <c r="B1825" s="7"/>
      <c r="C1825" s="10"/>
      <c r="D1825" s="9"/>
      <c r="E1825" s="21">
        <f>IF($C1825="","",IFERROR($D1825/$C1825,0))</f>
      </c>
    </row>
    <row r="1826">
      <c r="A1826" s="11"/>
      <c r="B1826" s="7"/>
      <c r="C1826" s="10"/>
      <c r="D1826" s="9"/>
      <c r="E1826" s="21">
        <f>IF($C1826="","",IFERROR($D1826/$C1826,0))</f>
      </c>
    </row>
    <row r="1827">
      <c r="A1827" s="11"/>
      <c r="B1827" s="7"/>
      <c r="C1827" s="10"/>
      <c r="D1827" s="9"/>
      <c r="E1827" s="21">
        <f>IF($C1827="","",IFERROR($D1827/$C1827,0))</f>
      </c>
    </row>
    <row r="1828">
      <c r="A1828" s="11"/>
      <c r="B1828" s="7"/>
      <c r="C1828" s="10"/>
      <c r="D1828" s="9"/>
      <c r="E1828" s="21">
        <f>IF($C1828="","",IFERROR($D1828/$C1828,0))</f>
      </c>
    </row>
    <row r="1829">
      <c r="A1829" s="11"/>
      <c r="B1829" s="7"/>
      <c r="C1829" s="10"/>
      <c r="D1829" s="9"/>
      <c r="E1829" s="21">
        <f>IF($C1829="","",IFERROR($D1829/$C1829,0))</f>
      </c>
    </row>
    <row r="1830">
      <c r="A1830" s="11"/>
      <c r="B1830" s="7"/>
      <c r="C1830" s="10"/>
      <c r="D1830" s="9"/>
      <c r="E1830" s="21">
        <f>IF($C1830="","",IFERROR($D1830/$C1830,0))</f>
      </c>
    </row>
    <row r="1831">
      <c r="A1831" s="11"/>
      <c r="B1831" s="7"/>
      <c r="C1831" s="10"/>
      <c r="D1831" s="9"/>
      <c r="E1831" s="21">
        <f>IF($C1831="","",IFERROR($D1831/$C1831,0))</f>
      </c>
    </row>
    <row r="1832">
      <c r="A1832" s="11"/>
      <c r="B1832" s="7"/>
      <c r="C1832" s="10"/>
      <c r="D1832" s="9"/>
      <c r="E1832" s="21">
        <f>IF($C1832="","",IFERROR($D1832/$C1832,0))</f>
      </c>
    </row>
    <row r="1833">
      <c r="A1833" s="11"/>
      <c r="B1833" s="7"/>
      <c r="C1833" s="10"/>
      <c r="D1833" s="9"/>
      <c r="E1833" s="21">
        <f>IF($C1833="","",IFERROR($D1833/$C1833,0))</f>
      </c>
    </row>
    <row r="1834">
      <c r="A1834" s="11"/>
      <c r="B1834" s="7"/>
      <c r="C1834" s="10"/>
      <c r="D1834" s="9"/>
      <c r="E1834" s="21">
        <f>IF($C1834="","",IFERROR($D1834/$C1834,0))</f>
      </c>
    </row>
    <row r="1835">
      <c r="A1835" s="11"/>
      <c r="B1835" s="7"/>
      <c r="C1835" s="10"/>
      <c r="D1835" s="9"/>
      <c r="E1835" s="21">
        <f>IF($C1835="","",IFERROR($D1835/$C1835,0))</f>
      </c>
    </row>
    <row r="1836">
      <c r="A1836" s="11"/>
      <c r="B1836" s="7"/>
      <c r="C1836" s="10"/>
      <c r="D1836" s="9"/>
      <c r="E1836" s="21">
        <f>IF($C1836="","",IFERROR($D1836/$C1836,0))</f>
      </c>
    </row>
    <row r="1837">
      <c r="A1837" s="11"/>
      <c r="B1837" s="7"/>
      <c r="C1837" s="10"/>
      <c r="D1837" s="9"/>
      <c r="E1837" s="21">
        <f>IF($C1837="","",IFERROR($D1837/$C1837,0))</f>
      </c>
    </row>
    <row r="1838">
      <c r="A1838" s="11"/>
      <c r="B1838" s="7"/>
      <c r="C1838" s="10"/>
      <c r="D1838" s="9"/>
      <c r="E1838" s="21">
        <f>IF($C1838="","",IFERROR($D1838/$C1838,0))</f>
      </c>
    </row>
    <row r="1839">
      <c r="A1839" s="11"/>
      <c r="B1839" s="7"/>
      <c r="C1839" s="10"/>
      <c r="D1839" s="9"/>
      <c r="E1839" s="21">
        <f>IF($C1839="","",IFERROR($D1839/$C1839,0))</f>
      </c>
    </row>
    <row r="1840">
      <c r="A1840" s="11"/>
      <c r="B1840" s="7"/>
      <c r="C1840" s="10"/>
      <c r="D1840" s="9"/>
      <c r="E1840" s="21">
        <f>IF($C1840="","",IFERROR($D1840/$C1840,0))</f>
      </c>
    </row>
    <row r="1841">
      <c r="A1841" s="11"/>
      <c r="B1841" s="7"/>
      <c r="C1841" s="10"/>
      <c r="D1841" s="9"/>
      <c r="E1841" s="21">
        <f>IF($C1841="","",IFERROR($D1841/$C1841,0))</f>
      </c>
    </row>
    <row r="1842">
      <c r="A1842" s="11"/>
      <c r="B1842" s="7"/>
      <c r="C1842" s="10"/>
      <c r="D1842" s="9"/>
      <c r="E1842" s="21">
        <f>IF($C1842="","",IFERROR($D1842/$C1842,0))</f>
      </c>
    </row>
    <row r="1843">
      <c r="A1843" s="11"/>
      <c r="B1843" s="7"/>
      <c r="C1843" s="10"/>
      <c r="D1843" s="9"/>
      <c r="E1843" s="21">
        <f>IF($C1843="","",IFERROR($D1843/$C1843,0))</f>
      </c>
    </row>
    <row r="1844">
      <c r="A1844" s="11"/>
      <c r="B1844" s="7"/>
      <c r="C1844" s="10"/>
      <c r="D1844" s="9"/>
      <c r="E1844" s="21">
        <f>IF($C1844="","",IFERROR($D1844/$C1844,0))</f>
      </c>
    </row>
    <row r="1845">
      <c r="A1845" s="11"/>
      <c r="B1845" s="7"/>
      <c r="C1845" s="10"/>
      <c r="D1845" s="9"/>
      <c r="E1845" s="21">
        <f>IF($C1845="","",IFERROR($D1845/$C1845,0))</f>
      </c>
    </row>
    <row r="1846">
      <c r="A1846" s="11"/>
      <c r="B1846" s="7"/>
      <c r="C1846" s="10"/>
      <c r="D1846" s="9"/>
      <c r="E1846" s="21">
        <f>IF($C1846="","",IFERROR($D1846/$C1846,0))</f>
      </c>
    </row>
    <row r="1847">
      <c r="A1847" s="11"/>
      <c r="B1847" s="7"/>
      <c r="C1847" s="10"/>
      <c r="D1847" s="9"/>
      <c r="E1847" s="21">
        <f>IF($C1847="","",IFERROR($D1847/$C1847,0))</f>
      </c>
    </row>
    <row r="1848">
      <c r="A1848" s="11"/>
      <c r="B1848" s="7"/>
      <c r="C1848" s="10"/>
      <c r="D1848" s="9"/>
      <c r="E1848" s="21">
        <f>IF($C1848="","",IFERROR($D1848/$C1848,0))</f>
      </c>
    </row>
    <row r="1849">
      <c r="A1849" s="11"/>
      <c r="B1849" s="7"/>
      <c r="C1849" s="10"/>
      <c r="D1849" s="9"/>
      <c r="E1849" s="21">
        <f>IF($C1849="","",IFERROR($D1849/$C1849,0))</f>
      </c>
    </row>
    <row r="1850">
      <c r="A1850" s="11"/>
      <c r="B1850" s="7"/>
      <c r="C1850" s="10"/>
      <c r="D1850" s="9"/>
      <c r="E1850" s="21">
        <f>IF($C1850="","",IFERROR($D1850/$C1850,0))</f>
      </c>
    </row>
    <row r="1851">
      <c r="A1851" s="11"/>
      <c r="B1851" s="7"/>
      <c r="C1851" s="10"/>
      <c r="D1851" s="9"/>
      <c r="E1851" s="21">
        <f>IF($C1851="","",IFERROR($D1851/$C1851,0))</f>
      </c>
    </row>
    <row r="1852">
      <c r="A1852" s="11"/>
      <c r="B1852" s="7"/>
      <c r="C1852" s="10"/>
      <c r="D1852" s="9"/>
      <c r="E1852" s="21">
        <f>IF($C1852="","",IFERROR($D1852/$C1852,0))</f>
      </c>
    </row>
    <row r="1853">
      <c r="A1853" s="11"/>
      <c r="B1853" s="7"/>
      <c r="C1853" s="10"/>
      <c r="D1853" s="9"/>
      <c r="E1853" s="21">
        <f>IF($C1853="","",IFERROR($D1853/$C1853,0))</f>
      </c>
    </row>
    <row r="1854">
      <c r="A1854" s="11"/>
      <c r="B1854" s="7"/>
      <c r="C1854" s="10"/>
      <c r="D1854" s="9"/>
      <c r="E1854" s="21">
        <f>IF($C1854="","",IFERROR($D1854/$C1854,0))</f>
      </c>
    </row>
    <row r="1855">
      <c r="A1855" s="11"/>
      <c r="B1855" s="7"/>
      <c r="C1855" s="10"/>
      <c r="D1855" s="9"/>
      <c r="E1855" s="21">
        <f>IF($C1855="","",IFERROR($D1855/$C1855,0))</f>
      </c>
    </row>
    <row r="1856">
      <c r="A1856" s="11"/>
      <c r="B1856" s="7"/>
      <c r="C1856" s="10"/>
      <c r="D1856" s="9"/>
      <c r="E1856" s="21">
        <f>IF($C1856="","",IFERROR($D1856/$C1856,0))</f>
      </c>
    </row>
    <row r="1857">
      <c r="A1857" s="11"/>
      <c r="B1857" s="7"/>
      <c r="C1857" s="10"/>
      <c r="D1857" s="9"/>
      <c r="E1857" s="21">
        <f>IF($C1857="","",IFERROR($D1857/$C1857,0))</f>
      </c>
    </row>
    <row r="1858">
      <c r="A1858" s="11"/>
      <c r="B1858" s="7"/>
      <c r="C1858" s="10"/>
      <c r="D1858" s="9"/>
      <c r="E1858" s="21">
        <f>IF($C1858="","",IFERROR($D1858/$C1858,0))</f>
      </c>
    </row>
    <row r="1859">
      <c r="A1859" s="11"/>
      <c r="B1859" s="7"/>
      <c r="C1859" s="10"/>
      <c r="D1859" s="9"/>
      <c r="E1859" s="21">
        <f>IF($C1859="","",IFERROR($D1859/$C1859,0))</f>
      </c>
    </row>
    <row r="1860">
      <c r="A1860" s="11"/>
      <c r="B1860" s="7"/>
      <c r="C1860" s="10"/>
      <c r="D1860" s="9"/>
      <c r="E1860" s="21">
        <f>IF($C1860="","",IFERROR($D1860/$C1860,0))</f>
      </c>
    </row>
    <row r="1861">
      <c r="A1861" s="11"/>
      <c r="B1861" s="7"/>
      <c r="C1861" s="10"/>
      <c r="D1861" s="9"/>
      <c r="E1861" s="21">
        <f>IF($C1861="","",IFERROR($D1861/$C1861,0))</f>
      </c>
    </row>
    <row r="1862">
      <c r="A1862" s="11"/>
      <c r="B1862" s="7"/>
      <c r="C1862" s="10"/>
      <c r="D1862" s="9"/>
      <c r="E1862" s="21">
        <f>IF($C1862="","",IFERROR($D1862/$C1862,0))</f>
      </c>
    </row>
    <row r="1863">
      <c r="A1863" s="11"/>
      <c r="B1863" s="7"/>
      <c r="C1863" s="10"/>
      <c r="D1863" s="9"/>
      <c r="E1863" s="21">
        <f>IF($C1863="","",IFERROR($D1863/$C1863,0))</f>
      </c>
    </row>
    <row r="1864">
      <c r="A1864" s="11"/>
      <c r="B1864" s="7"/>
      <c r="C1864" s="10"/>
      <c r="D1864" s="9"/>
      <c r="E1864" s="21">
        <f>IF($C1864="","",IFERROR($D1864/$C1864,0))</f>
      </c>
    </row>
    <row r="1865">
      <c r="A1865" s="11"/>
      <c r="B1865" s="7"/>
      <c r="C1865" s="10"/>
      <c r="D1865" s="9"/>
      <c r="E1865" s="21">
        <f>IF($C1865="","",IFERROR($D1865/$C1865,0))</f>
      </c>
    </row>
    <row r="1866">
      <c r="A1866" s="11"/>
      <c r="B1866" s="7"/>
      <c r="C1866" s="10"/>
      <c r="D1866" s="9"/>
      <c r="E1866" s="21">
        <f>IF($C1866="","",IFERROR($D1866/$C1866,0))</f>
      </c>
    </row>
    <row r="1867">
      <c r="A1867" s="11"/>
      <c r="B1867" s="7"/>
      <c r="C1867" s="10"/>
      <c r="D1867" s="9"/>
      <c r="E1867" s="21">
        <f>IF($C1867="","",IFERROR($D1867/$C1867,0))</f>
      </c>
    </row>
    <row r="1868">
      <c r="A1868" s="11"/>
      <c r="B1868" s="7"/>
      <c r="C1868" s="10"/>
      <c r="D1868" s="9"/>
      <c r="E1868" s="21">
        <f>IF($C1868="","",IFERROR($D1868/$C1868,0))</f>
      </c>
    </row>
    <row r="1869">
      <c r="A1869" s="11"/>
      <c r="B1869" s="7"/>
      <c r="C1869" s="10"/>
      <c r="D1869" s="9"/>
      <c r="E1869" s="21">
        <f>IF($C1869="","",IFERROR($D1869/$C1869,0))</f>
      </c>
    </row>
    <row r="1870">
      <c r="A1870" s="11"/>
      <c r="B1870" s="7"/>
      <c r="C1870" s="10"/>
      <c r="D1870" s="9"/>
      <c r="E1870" s="21">
        <f>IF($C1870="","",IFERROR($D1870/$C1870,0))</f>
      </c>
    </row>
    <row r="1871">
      <c r="A1871" s="11"/>
      <c r="B1871" s="7"/>
      <c r="C1871" s="10"/>
      <c r="D1871" s="9"/>
      <c r="E1871" s="21">
        <f>IF($C1871="","",IFERROR($D1871/$C1871,0))</f>
      </c>
    </row>
    <row r="1872">
      <c r="A1872" s="11"/>
      <c r="B1872" s="7"/>
      <c r="C1872" s="10"/>
      <c r="D1872" s="9"/>
      <c r="E1872" s="21">
        <f>IF($C1872="","",IFERROR($D1872/$C1872,0))</f>
      </c>
    </row>
    <row r="1873">
      <c r="A1873" s="11"/>
      <c r="B1873" s="7"/>
      <c r="C1873" s="10"/>
      <c r="D1873" s="9"/>
      <c r="E1873" s="21">
        <f>IF($C1873="","",IFERROR($D1873/$C1873,0))</f>
      </c>
    </row>
    <row r="1874">
      <c r="A1874" s="11"/>
      <c r="B1874" s="7"/>
      <c r="C1874" s="10"/>
      <c r="D1874" s="9"/>
      <c r="E1874" s="21">
        <f>IF($C1874="","",IFERROR($D1874/$C1874,0))</f>
      </c>
    </row>
    <row r="1875">
      <c r="A1875" s="11"/>
      <c r="B1875" s="7"/>
      <c r="C1875" s="10"/>
      <c r="D1875" s="9"/>
      <c r="E1875" s="21">
        <f>IF($C1875="","",IFERROR($D1875/$C1875,0))</f>
      </c>
    </row>
    <row r="1876">
      <c r="A1876" s="11"/>
      <c r="B1876" s="7"/>
      <c r="C1876" s="10"/>
      <c r="D1876" s="9"/>
      <c r="E1876" s="21">
        <f>IF($C1876="","",IFERROR($D1876/$C1876,0))</f>
      </c>
    </row>
    <row r="1877">
      <c r="A1877" s="11"/>
      <c r="B1877" s="7"/>
      <c r="C1877" s="10"/>
      <c r="D1877" s="9"/>
      <c r="E1877" s="21">
        <f>IF($C1877="","",IFERROR($D1877/$C1877,0))</f>
      </c>
    </row>
    <row r="1878">
      <c r="A1878" s="11"/>
      <c r="B1878" s="7"/>
      <c r="C1878" s="10"/>
      <c r="D1878" s="9"/>
      <c r="E1878" s="21">
        <f>IF($C1878="","",IFERROR($D1878/$C1878,0))</f>
      </c>
    </row>
    <row r="1879">
      <c r="A1879" s="11"/>
      <c r="B1879" s="7"/>
      <c r="C1879" s="10"/>
      <c r="D1879" s="9"/>
      <c r="E1879" s="21">
        <f>IF($C1879="","",IFERROR($D1879/$C1879,0))</f>
      </c>
    </row>
    <row r="1880">
      <c r="A1880" s="11"/>
      <c r="B1880" s="7"/>
      <c r="C1880" s="10"/>
      <c r="D1880" s="9"/>
      <c r="E1880" s="21">
        <f>IF($C1880="","",IFERROR($D1880/$C1880,0))</f>
      </c>
    </row>
    <row r="1881">
      <c r="A1881" s="11"/>
      <c r="B1881" s="7"/>
      <c r="C1881" s="10"/>
      <c r="D1881" s="9"/>
      <c r="E1881" s="21">
        <f>IF($C1881="","",IFERROR($D1881/$C1881,0))</f>
      </c>
    </row>
    <row r="1882">
      <c r="A1882" s="11"/>
      <c r="B1882" s="7"/>
      <c r="C1882" s="10"/>
      <c r="D1882" s="9"/>
      <c r="E1882" s="21">
        <f>IF($C1882="","",IFERROR($D1882/$C1882,0))</f>
      </c>
    </row>
    <row r="1883">
      <c r="A1883" s="11"/>
      <c r="B1883" s="7"/>
      <c r="C1883" s="10"/>
      <c r="D1883" s="9"/>
      <c r="E1883" s="21">
        <f>IF($C1883="","",IFERROR($D1883/$C1883,0))</f>
      </c>
    </row>
    <row r="1884">
      <c r="A1884" s="11"/>
      <c r="B1884" s="7"/>
      <c r="C1884" s="10"/>
      <c r="D1884" s="9"/>
      <c r="E1884" s="21">
        <f>IF($C1884="","",IFERROR($D1884/$C1884,0))</f>
      </c>
    </row>
    <row r="1885">
      <c r="A1885" s="11"/>
      <c r="B1885" s="7"/>
      <c r="C1885" s="10"/>
      <c r="D1885" s="9"/>
      <c r="E1885" s="21">
        <f>IF($C1885="","",IFERROR($D1885/$C1885,0))</f>
      </c>
    </row>
    <row r="1886">
      <c r="A1886" s="11"/>
      <c r="B1886" s="7"/>
      <c r="C1886" s="10"/>
      <c r="D1886" s="9"/>
      <c r="E1886" s="21">
        <f>IF($C1886="","",IFERROR($D1886/$C1886,0))</f>
      </c>
    </row>
    <row r="1887">
      <c r="A1887" s="11"/>
      <c r="B1887" s="7"/>
      <c r="C1887" s="10"/>
      <c r="D1887" s="9"/>
      <c r="E1887" s="21">
        <f>IF($C1887="","",IFERROR($D1887/$C1887,0))</f>
      </c>
    </row>
    <row r="1888">
      <c r="A1888" s="11"/>
      <c r="B1888" s="7"/>
      <c r="C1888" s="10"/>
      <c r="D1888" s="9"/>
      <c r="E1888" s="21">
        <f>IF($C1888="","",IFERROR($D1888/$C1888,0))</f>
      </c>
    </row>
    <row r="1889">
      <c r="A1889" s="11"/>
      <c r="B1889" s="7"/>
      <c r="C1889" s="10"/>
      <c r="D1889" s="9"/>
      <c r="E1889" s="21">
        <f>IF($C1889="","",IFERROR($D1889/$C1889,0))</f>
      </c>
    </row>
    <row r="1890">
      <c r="A1890" s="11"/>
      <c r="B1890" s="7"/>
      <c r="C1890" s="10"/>
      <c r="D1890" s="9"/>
      <c r="E1890" s="21">
        <f>IF($C1890="","",IFERROR($D1890/$C1890,0))</f>
      </c>
    </row>
    <row r="1891">
      <c r="A1891" s="11"/>
      <c r="B1891" s="7"/>
      <c r="C1891" s="10"/>
      <c r="D1891" s="9"/>
      <c r="E1891" s="21">
        <f>IF($C1891="","",IFERROR($D1891/$C1891,0))</f>
      </c>
    </row>
    <row r="1892">
      <c r="A1892" s="11"/>
      <c r="B1892" s="7"/>
      <c r="C1892" s="10"/>
      <c r="D1892" s="9"/>
      <c r="E1892" s="21">
        <f>IF($C1892="","",IFERROR($D1892/$C1892,0))</f>
      </c>
    </row>
    <row r="1893">
      <c r="A1893" s="11"/>
      <c r="B1893" s="7"/>
      <c r="C1893" s="10"/>
      <c r="D1893" s="9"/>
      <c r="E1893" s="21">
        <f>IF($C1893="","",IFERROR($D1893/$C1893,0))</f>
      </c>
    </row>
    <row r="1894">
      <c r="A1894" s="11"/>
      <c r="B1894" s="7"/>
      <c r="C1894" s="10"/>
      <c r="D1894" s="9"/>
      <c r="E1894" s="21">
        <f>IF($C1894="","",IFERROR($D1894/$C1894,0))</f>
      </c>
    </row>
    <row r="1895">
      <c r="A1895" s="11"/>
      <c r="B1895" s="7"/>
      <c r="C1895" s="10"/>
      <c r="D1895" s="9"/>
      <c r="E1895" s="21">
        <f>IF($C1895="","",IFERROR($D1895/$C1895,0))</f>
      </c>
    </row>
    <row r="1896">
      <c r="A1896" s="11"/>
      <c r="B1896" s="7"/>
      <c r="C1896" s="10"/>
      <c r="D1896" s="9"/>
      <c r="E1896" s="21">
        <f>IF($C1896="","",IFERROR($D1896/$C1896,0))</f>
      </c>
    </row>
    <row r="1897">
      <c r="A1897" s="11"/>
      <c r="B1897" s="7"/>
      <c r="C1897" s="10"/>
      <c r="D1897" s="9"/>
      <c r="E1897" s="21">
        <f>IF($C1897="","",IFERROR($D1897/$C1897,0))</f>
      </c>
    </row>
    <row r="1898">
      <c r="A1898" s="11"/>
      <c r="B1898" s="7"/>
      <c r="C1898" s="10"/>
      <c r="D1898" s="9"/>
      <c r="E1898" s="21">
        <f>IF($C1898="","",IFERROR($D1898/$C1898,0))</f>
      </c>
    </row>
    <row r="1899">
      <c r="A1899" s="11"/>
      <c r="B1899" s="7"/>
      <c r="C1899" s="10"/>
      <c r="D1899" s="9"/>
      <c r="E1899" s="21">
        <f>IF($C1899="","",IFERROR($D1899/$C1899,0))</f>
      </c>
    </row>
    <row r="1900">
      <c r="A1900" s="11"/>
      <c r="B1900" s="7"/>
      <c r="C1900" s="10"/>
      <c r="D1900" s="9"/>
      <c r="E1900" s="21">
        <f>IF($C1900="","",IFERROR($D1900/$C1900,0))</f>
      </c>
    </row>
    <row r="1901">
      <c r="A1901" s="11"/>
      <c r="B1901" s="7"/>
      <c r="C1901" s="10"/>
      <c r="D1901" s="9"/>
      <c r="E1901" s="21">
        <f>IF($C1901="","",IFERROR($D1901/$C1901,0))</f>
      </c>
    </row>
    <row r="1902">
      <c r="A1902" s="11"/>
      <c r="B1902" s="7"/>
      <c r="C1902" s="10"/>
      <c r="D1902" s="9"/>
      <c r="E1902" s="21">
        <f>IF($C1902="","",IFERROR($D1902/$C1902,0))</f>
      </c>
    </row>
    <row r="1903">
      <c r="A1903" s="11"/>
      <c r="B1903" s="7"/>
      <c r="C1903" s="10"/>
      <c r="D1903" s="9"/>
      <c r="E1903" s="21">
        <f>IF($C1903="","",IFERROR($D1903/$C1903,0))</f>
      </c>
    </row>
    <row r="1904">
      <c r="A1904" s="11"/>
      <c r="B1904" s="7"/>
      <c r="C1904" s="10"/>
      <c r="D1904" s="9"/>
      <c r="E1904" s="21">
        <f>IF($C1904="","",IFERROR($D1904/$C1904,0))</f>
      </c>
    </row>
    <row r="1905">
      <c r="A1905" s="11"/>
      <c r="B1905" s="7"/>
      <c r="C1905" s="10"/>
      <c r="D1905" s="9"/>
      <c r="E1905" s="21">
        <f>IF($C1905="","",IFERROR($D1905/$C1905,0))</f>
      </c>
    </row>
    <row r="1906">
      <c r="A1906" s="11"/>
      <c r="B1906" s="7"/>
      <c r="C1906" s="10"/>
      <c r="D1906" s="9"/>
      <c r="E1906" s="21">
        <f>IF($C1906="","",IFERROR($D1906/$C1906,0))</f>
      </c>
    </row>
    <row r="1907">
      <c r="A1907" s="11"/>
      <c r="B1907" s="7"/>
      <c r="C1907" s="10"/>
      <c r="D1907" s="9"/>
      <c r="E1907" s="21">
        <f>IF($C1907="","",IFERROR($D1907/$C1907,0))</f>
      </c>
    </row>
    <row r="1908">
      <c r="A1908" s="11"/>
      <c r="B1908" s="7"/>
      <c r="C1908" s="10"/>
      <c r="D1908" s="9"/>
      <c r="E1908" s="21">
        <f>IF($C1908="","",IFERROR($D1908/$C1908,0))</f>
      </c>
    </row>
    <row r="1909">
      <c r="A1909" s="11"/>
      <c r="B1909" s="7"/>
      <c r="C1909" s="10"/>
      <c r="D1909" s="9"/>
      <c r="E1909" s="21">
        <f>IF($C1909="","",IFERROR($D1909/$C1909,0))</f>
      </c>
    </row>
    <row r="1910">
      <c r="A1910" s="11"/>
      <c r="B1910" s="7"/>
      <c r="C1910" s="10"/>
      <c r="D1910" s="9"/>
      <c r="E1910" s="21">
        <f>IF($C1910="","",IFERROR($D1910/$C1910,0))</f>
      </c>
    </row>
    <row r="1911">
      <c r="A1911" s="11"/>
      <c r="B1911" s="7"/>
      <c r="C1911" s="10"/>
      <c r="D1911" s="9"/>
      <c r="E1911" s="21">
        <f>IF($C1911="","",IFERROR($D1911/$C1911,0))</f>
      </c>
    </row>
    <row r="1912">
      <c r="A1912" s="11"/>
      <c r="B1912" s="7"/>
      <c r="C1912" s="10"/>
      <c r="D1912" s="9"/>
      <c r="E1912" s="21">
        <f>IF($C1912="","",IFERROR($D1912/$C1912,0))</f>
      </c>
    </row>
    <row r="1913">
      <c r="A1913" s="11"/>
      <c r="B1913" s="7"/>
      <c r="C1913" s="10"/>
      <c r="D1913" s="9"/>
      <c r="E1913" s="21">
        <f>IF($C1913="","",IFERROR($D1913/$C1913,0))</f>
      </c>
    </row>
    <row r="1914">
      <c r="A1914" s="11"/>
      <c r="B1914" s="7"/>
      <c r="C1914" s="10"/>
      <c r="D1914" s="9"/>
      <c r="E1914" s="21">
        <f>IF($C1914="","",IFERROR($D1914/$C1914,0))</f>
      </c>
    </row>
    <row r="1915">
      <c r="A1915" s="11"/>
      <c r="B1915" s="7"/>
      <c r="C1915" s="10"/>
      <c r="D1915" s="9"/>
      <c r="E1915" s="21">
        <f>IF($C1915="","",IFERROR($D1915/$C1915,0))</f>
      </c>
    </row>
    <row r="1916">
      <c r="A1916" s="11"/>
      <c r="B1916" s="7"/>
      <c r="C1916" s="10"/>
      <c r="D1916" s="9"/>
      <c r="E1916" s="21">
        <f>IF($C1916="","",IFERROR($D1916/$C1916,0))</f>
      </c>
    </row>
    <row r="1917">
      <c r="A1917" s="11"/>
      <c r="B1917" s="7"/>
      <c r="C1917" s="10"/>
      <c r="D1917" s="9"/>
      <c r="E1917" s="21">
        <f>IF($C1917="","",IFERROR($D1917/$C1917,0))</f>
      </c>
    </row>
    <row r="1918">
      <c r="A1918" s="11"/>
      <c r="B1918" s="7"/>
      <c r="C1918" s="10"/>
      <c r="D1918" s="9"/>
      <c r="E1918" s="21">
        <f>IF($C1918="","",IFERROR($D1918/$C1918,0))</f>
      </c>
    </row>
    <row r="1919">
      <c r="A1919" s="11"/>
      <c r="B1919" s="7"/>
      <c r="C1919" s="10"/>
      <c r="D1919" s="9"/>
      <c r="E1919" s="21">
        <f>IF($C1919="","",IFERROR($D1919/$C1919,0))</f>
      </c>
    </row>
    <row r="1920">
      <c r="A1920" s="11"/>
      <c r="B1920" s="7"/>
      <c r="C1920" s="10"/>
      <c r="D1920" s="9"/>
      <c r="E1920" s="21">
        <f>IF($C1920="","",IFERROR($D1920/$C1920,0))</f>
      </c>
    </row>
    <row r="1921">
      <c r="A1921" s="11"/>
      <c r="B1921" s="7"/>
      <c r="C1921" s="10"/>
      <c r="D1921" s="9"/>
      <c r="E1921" s="21">
        <f>IF($C1921="","",IFERROR($D1921/$C1921,0))</f>
      </c>
    </row>
    <row r="1922">
      <c r="A1922" s="11"/>
      <c r="B1922" s="7"/>
      <c r="C1922" s="10"/>
      <c r="D1922" s="9"/>
      <c r="E1922" s="21">
        <f>IF($C1922="","",IFERROR($D1922/$C1922,0))</f>
      </c>
    </row>
    <row r="1923">
      <c r="A1923" s="11"/>
      <c r="B1923" s="7"/>
      <c r="C1923" s="10"/>
      <c r="D1923" s="9"/>
      <c r="E1923" s="21">
        <f>IF($C1923="","",IFERROR($D1923/$C1923,0))</f>
      </c>
    </row>
    <row r="1924">
      <c r="A1924" s="11"/>
      <c r="B1924" s="7"/>
      <c r="C1924" s="10"/>
      <c r="D1924" s="9"/>
      <c r="E1924" s="21">
        <f>IF($C1924="","",IFERROR($D1924/$C1924,0))</f>
      </c>
    </row>
    <row r="1925">
      <c r="A1925" s="11"/>
      <c r="B1925" s="7"/>
      <c r="C1925" s="10"/>
      <c r="D1925" s="9"/>
      <c r="E1925" s="21">
        <f>IF($C1925="","",IFERROR($D1925/$C1925,0))</f>
      </c>
    </row>
    <row r="1926">
      <c r="A1926" s="11"/>
      <c r="B1926" s="7"/>
      <c r="C1926" s="10"/>
      <c r="D1926" s="9"/>
      <c r="E1926" s="21">
        <f>IF($C1926="","",IFERROR($D1926/$C1926,0))</f>
      </c>
    </row>
    <row r="1927">
      <c r="A1927" s="11"/>
      <c r="B1927" s="7"/>
      <c r="C1927" s="10"/>
      <c r="D1927" s="9"/>
      <c r="E1927" s="21">
        <f>IF($C1927="","",IFERROR($D1927/$C1927,0))</f>
      </c>
    </row>
    <row r="1928">
      <c r="A1928" s="11"/>
      <c r="B1928" s="7"/>
      <c r="C1928" s="10"/>
      <c r="D1928" s="9"/>
      <c r="E1928" s="21">
        <f>IF($C1928="","",IFERROR($D1928/$C1928,0))</f>
      </c>
    </row>
    <row r="1929">
      <c r="A1929" s="11"/>
      <c r="B1929" s="7"/>
      <c r="C1929" s="10"/>
      <c r="D1929" s="9"/>
      <c r="E1929" s="21">
        <f>IF($C1929="","",IFERROR($D1929/$C1929,0))</f>
      </c>
    </row>
    <row r="1930">
      <c r="A1930" s="11"/>
      <c r="B1930" s="7"/>
      <c r="C1930" s="10"/>
      <c r="D1930" s="9"/>
      <c r="E1930" s="21">
        <f>IF($C1930="","",IFERROR($D1930/$C1930,0))</f>
      </c>
    </row>
    <row r="1931">
      <c r="A1931" s="11"/>
      <c r="B1931" s="7"/>
      <c r="C1931" s="10"/>
      <c r="D1931" s="9"/>
      <c r="E1931" s="21">
        <f>IF($C1931="","",IFERROR($D1931/$C1931,0))</f>
      </c>
    </row>
    <row r="1932">
      <c r="A1932" s="11"/>
      <c r="B1932" s="7"/>
      <c r="C1932" s="10"/>
      <c r="D1932" s="9"/>
      <c r="E1932" s="21">
        <f>IF($C1932="","",IFERROR($D1932/$C1932,0))</f>
      </c>
    </row>
    <row r="1933">
      <c r="A1933" s="11"/>
      <c r="B1933" s="7"/>
      <c r="C1933" s="10"/>
      <c r="D1933" s="9"/>
      <c r="E1933" s="21">
        <f>IF($C1933="","",IFERROR($D1933/$C1933,0))</f>
      </c>
    </row>
    <row r="1934">
      <c r="A1934" s="11"/>
      <c r="B1934" s="7"/>
      <c r="C1934" s="10"/>
      <c r="D1934" s="9"/>
      <c r="E1934" s="21">
        <f>IF($C1934="","",IFERROR($D1934/$C1934,0))</f>
      </c>
    </row>
    <row r="1935">
      <c r="A1935" s="11"/>
      <c r="B1935" s="7"/>
      <c r="C1935" s="10"/>
      <c r="D1935" s="9"/>
      <c r="E1935" s="21">
        <f>IF($C1935="","",IFERROR($D1935/$C1935,0))</f>
      </c>
    </row>
    <row r="1936">
      <c r="A1936" s="11"/>
      <c r="B1936" s="7"/>
      <c r="C1936" s="10"/>
      <c r="D1936" s="9"/>
      <c r="E1936" s="21">
        <f>IF($C1936="","",IFERROR($D1936/$C1936,0))</f>
      </c>
    </row>
    <row r="1937">
      <c r="A1937" s="11"/>
      <c r="B1937" s="7"/>
      <c r="C1937" s="10"/>
      <c r="D1937" s="9"/>
      <c r="E1937" s="21">
        <f>IF($C1937="","",IFERROR($D1937/$C1937,0))</f>
      </c>
    </row>
    <row r="1938">
      <c r="A1938" s="11"/>
      <c r="B1938" s="7"/>
      <c r="C1938" s="10"/>
      <c r="D1938" s="9"/>
      <c r="E1938" s="21">
        <f>IF($C1938="","",IFERROR($D1938/$C1938,0))</f>
      </c>
    </row>
    <row r="1939">
      <c r="A1939" s="11"/>
      <c r="B1939" s="7"/>
      <c r="C1939" s="10"/>
      <c r="D1939" s="9"/>
      <c r="E1939" s="21">
        <f>IF($C1939="","",IFERROR($D1939/$C1939,0))</f>
      </c>
    </row>
    <row r="1940">
      <c r="A1940" s="11"/>
      <c r="B1940" s="7"/>
      <c r="C1940" s="10"/>
      <c r="D1940" s="9"/>
      <c r="E1940" s="21">
        <f>IF($C1940="","",IFERROR($D1940/$C1940,0))</f>
      </c>
    </row>
    <row r="1941">
      <c r="A1941" s="11"/>
      <c r="B1941" s="7"/>
      <c r="C1941" s="10"/>
      <c r="D1941" s="9"/>
      <c r="E1941" s="21">
        <f>IF($C1941="","",IFERROR($D1941/$C1941,0))</f>
      </c>
    </row>
    <row r="1942">
      <c r="A1942" s="11"/>
      <c r="B1942" s="7"/>
      <c r="C1942" s="10"/>
      <c r="D1942" s="9"/>
      <c r="E1942" s="21">
        <f>IF($C1942="","",IFERROR($D1942/$C1942,0))</f>
      </c>
    </row>
    <row r="1943">
      <c r="A1943" s="11"/>
      <c r="B1943" s="7"/>
      <c r="C1943" s="10"/>
      <c r="D1943" s="9"/>
      <c r="E1943" s="21">
        <f>IF($C1943="","",IFERROR($D1943/$C1943,0))</f>
      </c>
    </row>
    <row r="1944">
      <c r="A1944" s="11"/>
      <c r="B1944" s="7"/>
      <c r="C1944" s="10"/>
      <c r="D1944" s="9"/>
      <c r="E1944" s="21">
        <f>IF($C1944="","",IFERROR($D1944/$C1944,0))</f>
      </c>
    </row>
    <row r="1945">
      <c r="A1945" s="11"/>
      <c r="B1945" s="7"/>
      <c r="C1945" s="10"/>
      <c r="D1945" s="9"/>
      <c r="E1945" s="21">
        <f>IF($C1945="","",IFERROR($D1945/$C1945,0))</f>
      </c>
    </row>
    <row r="1946">
      <c r="A1946" s="11"/>
      <c r="B1946" s="7"/>
      <c r="C1946" s="10"/>
      <c r="D1946" s="9"/>
      <c r="E1946" s="21">
        <f>IF($C1946="","",IFERROR($D1946/$C1946,0))</f>
      </c>
    </row>
    <row r="1947">
      <c r="A1947" s="11"/>
      <c r="B1947" s="7"/>
      <c r="C1947" s="10"/>
      <c r="D1947" s="9"/>
      <c r="E1947" s="21">
        <f>IF($C1947="","",IFERROR($D1947/$C1947,0))</f>
      </c>
    </row>
    <row r="1948">
      <c r="A1948" s="11"/>
      <c r="B1948" s="7"/>
      <c r="C1948" s="10"/>
      <c r="D1948" s="9"/>
      <c r="E1948" s="21">
        <f>IF($C1948="","",IFERROR($D1948/$C1948,0))</f>
      </c>
    </row>
    <row r="1949">
      <c r="A1949" s="11"/>
      <c r="B1949" s="7"/>
      <c r="C1949" s="10"/>
      <c r="D1949" s="9"/>
      <c r="E1949" s="21">
        <f>IF($C1949="","",IFERROR($D1949/$C1949,0))</f>
      </c>
    </row>
    <row r="1950">
      <c r="A1950" s="11"/>
      <c r="B1950" s="7"/>
      <c r="C1950" s="10"/>
      <c r="D1950" s="9"/>
      <c r="E1950" s="21">
        <f>IF($C1950="","",IFERROR($D1950/$C1950,0))</f>
      </c>
    </row>
    <row r="1951">
      <c r="A1951" s="11"/>
      <c r="B1951" s="7"/>
      <c r="C1951" s="10"/>
      <c r="D1951" s="9"/>
      <c r="E1951" s="21">
        <f>IF($C1951="","",IFERROR($D1951/$C1951,0))</f>
      </c>
    </row>
    <row r="1952">
      <c r="A1952" s="11"/>
      <c r="B1952" s="7"/>
      <c r="C1952" s="10"/>
      <c r="D1952" s="9"/>
      <c r="E1952" s="21">
        <f>IF($C1952="","",IFERROR($D1952/$C1952,0))</f>
      </c>
    </row>
    <row r="1953">
      <c r="A1953" s="11"/>
      <c r="B1953" s="7"/>
      <c r="C1953" s="10"/>
      <c r="D1953" s="9"/>
      <c r="E1953" s="21">
        <f>IF($C1953="","",IFERROR($D1953/$C1953,0))</f>
      </c>
    </row>
    <row r="1954">
      <c r="A1954" s="11"/>
      <c r="B1954" s="7"/>
      <c r="C1954" s="10"/>
      <c r="D1954" s="9"/>
      <c r="E1954" s="21">
        <f>IF($C1954="","",IFERROR($D1954/$C1954,0))</f>
      </c>
    </row>
    <row r="1955">
      <c r="A1955" s="11"/>
      <c r="B1955" s="7"/>
      <c r="C1955" s="10"/>
      <c r="D1955" s="9"/>
      <c r="E1955" s="21">
        <f>IF($C1955="","",IFERROR($D1955/$C1955,0))</f>
      </c>
    </row>
    <row r="1956">
      <c r="A1956" s="11"/>
      <c r="B1956" s="7"/>
      <c r="C1956" s="10"/>
      <c r="D1956" s="9"/>
      <c r="E1956" s="21">
        <f>IF($C1956="","",IFERROR($D1956/$C1956,0))</f>
      </c>
    </row>
    <row r="1957">
      <c r="A1957" s="11"/>
      <c r="B1957" s="7"/>
      <c r="C1957" s="10"/>
      <c r="D1957" s="9"/>
      <c r="E1957" s="21">
        <f>IF($C1957="","",IFERROR($D1957/$C1957,0))</f>
      </c>
    </row>
    <row r="1958">
      <c r="A1958" s="11"/>
      <c r="B1958" s="7"/>
      <c r="C1958" s="10"/>
      <c r="D1958" s="9"/>
      <c r="E1958" s="21">
        <f>IF($C1958="","",IFERROR($D1958/$C1958,0))</f>
      </c>
    </row>
    <row r="1959">
      <c r="A1959" s="11"/>
      <c r="B1959" s="7"/>
      <c r="C1959" s="10"/>
      <c r="D1959" s="9"/>
      <c r="E1959" s="21">
        <f>IF($C1959="","",IFERROR($D1959/$C1959,0))</f>
      </c>
    </row>
    <row r="1960">
      <c r="A1960" s="11"/>
      <c r="B1960" s="7"/>
      <c r="C1960" s="10"/>
      <c r="D1960" s="9"/>
      <c r="E1960" s="21">
        <f>IF($C1960="","",IFERROR($D1960/$C1960,0))</f>
      </c>
    </row>
    <row r="1961">
      <c r="A1961" s="11"/>
      <c r="B1961" s="7"/>
      <c r="C1961" s="10"/>
      <c r="D1961" s="9"/>
      <c r="E1961" s="21">
        <f>IF($C1961="","",IFERROR($D1961/$C1961,0))</f>
      </c>
    </row>
    <row r="1962">
      <c r="A1962" s="11"/>
      <c r="B1962" s="7"/>
      <c r="C1962" s="10"/>
      <c r="D1962" s="9"/>
      <c r="E1962" s="21">
        <f>IF($C1962="","",IFERROR($D1962/$C1962,0))</f>
      </c>
    </row>
    <row r="1963">
      <c r="A1963" s="11"/>
      <c r="B1963" s="7"/>
      <c r="C1963" s="10"/>
      <c r="D1963" s="9"/>
      <c r="E1963" s="21">
        <f>IF($C1963="","",IFERROR($D1963/$C1963,0))</f>
      </c>
    </row>
    <row r="1964">
      <c r="A1964" s="11"/>
      <c r="B1964" s="7"/>
      <c r="C1964" s="10"/>
      <c r="D1964" s="9"/>
      <c r="E1964" s="21">
        <f>IF($C1964="","",IFERROR($D1964/$C1964,0))</f>
      </c>
    </row>
    <row r="1965">
      <c r="A1965" s="11"/>
      <c r="B1965" s="7"/>
      <c r="C1965" s="10"/>
      <c r="D1965" s="9"/>
      <c r="E1965" s="21">
        <f>IF($C1965="","",IFERROR($D1965/$C1965,0))</f>
      </c>
    </row>
    <row r="1966">
      <c r="A1966" s="11"/>
      <c r="B1966" s="7"/>
      <c r="C1966" s="10"/>
      <c r="D1966" s="9"/>
      <c r="E1966" s="21">
        <f>IF($C1966="","",IFERROR($D1966/$C1966,0))</f>
      </c>
    </row>
    <row r="1967">
      <c r="A1967" s="11"/>
      <c r="B1967" s="7"/>
      <c r="C1967" s="10"/>
      <c r="D1967" s="9"/>
      <c r="E1967" s="21">
        <f>IF($C1967="","",IFERROR($D1967/$C1967,0))</f>
      </c>
    </row>
    <row r="1968">
      <c r="A1968" s="11"/>
      <c r="B1968" s="7"/>
      <c r="C1968" s="10"/>
      <c r="D1968" s="9"/>
      <c r="E1968" s="21">
        <f>IF($C1968="","",IFERROR($D1968/$C1968,0))</f>
      </c>
    </row>
    <row r="1969">
      <c r="A1969" s="11"/>
      <c r="B1969" s="7"/>
      <c r="C1969" s="10"/>
      <c r="D1969" s="9"/>
      <c r="E1969" s="21">
        <f>IF($C1969="","",IFERROR($D1969/$C1969,0))</f>
      </c>
    </row>
    <row r="1970">
      <c r="A1970" s="11"/>
      <c r="B1970" s="7"/>
      <c r="C1970" s="10"/>
      <c r="D1970" s="9"/>
      <c r="E1970" s="21">
        <f>IF($C1970="","",IFERROR($D1970/$C1970,0))</f>
      </c>
    </row>
    <row r="1971">
      <c r="A1971" s="11"/>
      <c r="B1971" s="7"/>
      <c r="C1971" s="10"/>
      <c r="D1971" s="9"/>
      <c r="E1971" s="21">
        <f>IF($C1971="","",IFERROR($D1971/$C1971,0))</f>
      </c>
    </row>
    <row r="1972">
      <c r="A1972" s="11"/>
      <c r="B1972" s="7"/>
      <c r="C1972" s="10"/>
      <c r="D1972" s="9"/>
      <c r="E1972" s="21">
        <f>IF($C1972="","",IFERROR($D1972/$C1972,0))</f>
      </c>
    </row>
    <row r="1973">
      <c r="A1973" s="11"/>
      <c r="B1973" s="7"/>
      <c r="C1973" s="10"/>
      <c r="D1973" s="9"/>
      <c r="E1973" s="21">
        <f>IF($C1973="","",IFERROR($D1973/$C1973,0))</f>
      </c>
    </row>
    <row r="1974">
      <c r="A1974" s="11"/>
      <c r="B1974" s="7"/>
      <c r="C1974" s="10"/>
      <c r="D1974" s="9"/>
      <c r="E1974" s="21">
        <f>IF($C1974="","",IFERROR($D1974/$C1974,0))</f>
      </c>
    </row>
    <row r="1975">
      <c r="A1975" s="11"/>
      <c r="B1975" s="7"/>
      <c r="C1975" s="10"/>
      <c r="D1975" s="9"/>
      <c r="E1975" s="21">
        <f>IF($C1975="","",IFERROR($D1975/$C1975,0))</f>
      </c>
    </row>
    <row r="1976">
      <c r="A1976" s="11"/>
      <c r="B1976" s="7"/>
      <c r="C1976" s="10"/>
      <c r="D1976" s="9"/>
      <c r="E1976" s="21">
        <f>IF($C1976="","",IFERROR($D1976/$C1976,0))</f>
      </c>
    </row>
    <row r="1977">
      <c r="A1977" s="11"/>
      <c r="B1977" s="7"/>
      <c r="C1977" s="10"/>
      <c r="D1977" s="9"/>
      <c r="E1977" s="21">
        <f>IF($C1977="","",IFERROR($D1977/$C1977,0))</f>
      </c>
    </row>
    <row r="1978">
      <c r="A1978" s="11"/>
      <c r="B1978" s="7"/>
      <c r="C1978" s="10"/>
      <c r="D1978" s="9"/>
      <c r="E1978" s="21">
        <f>IF($C1978="","",IFERROR($D1978/$C1978,0))</f>
      </c>
    </row>
    <row r="1979">
      <c r="A1979" s="11"/>
      <c r="B1979" s="7"/>
      <c r="C1979" s="10"/>
      <c r="D1979" s="9"/>
      <c r="E1979" s="21">
        <f>IF($C1979="","",IFERROR($D1979/$C1979,0))</f>
      </c>
    </row>
    <row r="1980">
      <c r="A1980" s="11"/>
      <c r="B1980" s="7"/>
      <c r="C1980" s="10"/>
      <c r="D1980" s="9"/>
      <c r="E1980" s="21">
        <f>IF($C1980="","",IFERROR($D1980/$C1980,0))</f>
      </c>
    </row>
    <row r="1981">
      <c r="A1981" s="11"/>
      <c r="B1981" s="7"/>
      <c r="C1981" s="10"/>
      <c r="D1981" s="9"/>
      <c r="E1981" s="21">
        <f>IF($C1981="","",IFERROR($D1981/$C1981,0))</f>
      </c>
    </row>
    <row r="1982">
      <c r="A1982" s="11"/>
      <c r="B1982" s="7"/>
      <c r="C1982" s="10"/>
      <c r="D1982" s="9"/>
      <c r="E1982" s="21">
        <f>IF($C1982="","",IFERROR($D1982/$C1982,0))</f>
      </c>
    </row>
    <row r="1983">
      <c r="A1983" s="11"/>
      <c r="B1983" s="7"/>
      <c r="C1983" s="10"/>
      <c r="D1983" s="9"/>
      <c r="E1983" s="21">
        <f>IF($C1983="","",IFERROR($D1983/$C1983,0))</f>
      </c>
    </row>
    <row r="1984">
      <c r="A1984" s="11"/>
      <c r="B1984" s="7"/>
      <c r="C1984" s="10"/>
      <c r="D1984" s="9"/>
      <c r="E1984" s="21">
        <f>IF($C1984="","",IFERROR($D1984/$C1984,0))</f>
      </c>
    </row>
    <row r="1985">
      <c r="A1985" s="11"/>
      <c r="B1985" s="7"/>
      <c r="C1985" s="10"/>
      <c r="D1985" s="9"/>
      <c r="E1985" s="21">
        <f>IF($C1985="","",IFERROR($D1985/$C1985,0))</f>
      </c>
    </row>
    <row r="1986">
      <c r="A1986" s="11"/>
      <c r="B1986" s="7"/>
      <c r="C1986" s="10"/>
      <c r="D1986" s="9"/>
      <c r="E1986" s="21">
        <f>IF($C1986="","",IFERROR($D1986/$C1986,0))</f>
      </c>
    </row>
    <row r="1987">
      <c r="A1987" s="11"/>
      <c r="B1987" s="7"/>
      <c r="C1987" s="10"/>
      <c r="D1987" s="9"/>
      <c r="E1987" s="21">
        <f>IF($C1987="","",IFERROR($D1987/$C1987,0))</f>
      </c>
    </row>
    <row r="1988">
      <c r="A1988" s="11"/>
      <c r="B1988" s="7"/>
      <c r="C1988" s="10"/>
      <c r="D1988" s="9"/>
      <c r="E1988" s="21">
        <f>IF($C1988="","",IFERROR($D1988/$C1988,0))</f>
      </c>
    </row>
    <row r="1989">
      <c r="A1989" s="11"/>
      <c r="B1989" s="7"/>
      <c r="C1989" s="10"/>
      <c r="D1989" s="9"/>
      <c r="E1989" s="21">
        <f>IF($C1989="","",IFERROR($D1989/$C1989,0))</f>
      </c>
    </row>
    <row r="1990">
      <c r="A1990" s="11"/>
      <c r="B1990" s="7"/>
      <c r="C1990" s="10"/>
      <c r="D1990" s="9"/>
      <c r="E1990" s="21">
        <f>IF($C1990="","",IFERROR($D1990/$C1990,0))</f>
      </c>
    </row>
    <row r="1991">
      <c r="A1991" s="11"/>
      <c r="B1991" s="7"/>
      <c r="C1991" s="10"/>
      <c r="D1991" s="9"/>
      <c r="E1991" s="21">
        <f>IF($C1991="","",IFERROR($D1991/$C1991,0))</f>
      </c>
    </row>
    <row r="1992">
      <c r="A1992" s="11"/>
      <c r="B1992" s="7"/>
      <c r="C1992" s="10"/>
      <c r="D1992" s="9"/>
      <c r="E1992" s="21">
        <f>IF($C1992="","",IFERROR($D1992/$C1992,0))</f>
      </c>
    </row>
    <row r="1993">
      <c r="A1993" s="11"/>
      <c r="B1993" s="7"/>
      <c r="C1993" s="10"/>
      <c r="D1993" s="9"/>
      <c r="E1993" s="21">
        <f>IF($C1993="","",IFERROR($D1993/$C1993,0))</f>
      </c>
    </row>
    <row r="1994">
      <c r="A1994" s="11"/>
      <c r="B1994" s="7"/>
      <c r="C1994" s="10"/>
      <c r="D1994" s="9"/>
      <c r="E1994" s="21">
        <f>IF($C1994="","",IFERROR($D1994/$C1994,0))</f>
      </c>
    </row>
    <row r="1995">
      <c r="A1995" s="11"/>
      <c r="B1995" s="7"/>
      <c r="C1995" s="10"/>
      <c r="D1995" s="9"/>
      <c r="E1995" s="21">
        <f>IF($C1995="","",IFERROR($D1995/$C1995,0))</f>
      </c>
    </row>
    <row r="1996">
      <c r="A1996" s="11"/>
      <c r="B1996" s="7"/>
      <c r="C1996" s="10"/>
      <c r="D1996" s="9"/>
      <c r="E1996" s="21">
        <f>IF($C1996="","",IFERROR($D1996/$C1996,0))</f>
      </c>
    </row>
    <row r="1997">
      <c r="A1997" s="11"/>
      <c r="B1997" s="7"/>
      <c r="C1997" s="10"/>
      <c r="D1997" s="9"/>
      <c r="E1997" s="21">
        <f>IF($C1997="","",IFERROR($D1997/$C1997,0))</f>
      </c>
    </row>
    <row r="1998">
      <c r="A1998" s="11"/>
      <c r="B1998" s="7"/>
      <c r="C1998" s="10"/>
      <c r="D1998" s="9"/>
      <c r="E1998" s="21">
        <f>IF($C1998="","",IFERROR($D1998/$C1998,0))</f>
      </c>
    </row>
    <row r="1999">
      <c r="A1999" s="11"/>
      <c r="B1999" s="7"/>
      <c r="C1999" s="10"/>
      <c r="D1999" s="9"/>
      <c r="E1999" s="21">
        <f>IF($C1999="","",IFERROR($D1999/$C1999,0))</f>
      </c>
    </row>
    <row r="2000">
      <c r="A2000" s="11"/>
      <c r="B2000" s="7"/>
      <c r="C2000" s="10"/>
      <c r="D2000" s="9"/>
      <c r="E2000" s="21">
        <f>IF($C2000="","",IFERROR($D2000/$C2000,0))</f>
      </c>
    </row>
    <row r="2001">
      <c r="A2001" s="11"/>
      <c r="B2001" s="7"/>
      <c r="C2001" s="10"/>
      <c r="D2001" s="9"/>
      <c r="E2001" s="21">
        <f>IF($C2001="","",IFERROR($D2001/$C2001,0))</f>
      </c>
    </row>
    <row r="2002">
      <c r="A2002" s="11"/>
      <c r="B2002" s="7"/>
      <c r="C2002" s="10"/>
      <c r="D2002" s="9"/>
      <c r="E2002" s="21">
        <f>IF($C2002="","",IFERROR($D2002/$C2002,0))</f>
      </c>
    </row>
    <row r="2003">
      <c r="A2003" s="11"/>
      <c r="B2003" s="7"/>
      <c r="C2003" s="10"/>
      <c r="D2003" s="9"/>
      <c r="E2003" s="21">
        <f>IF($C2003="","",IFERROR($D2003/$C2003,0))</f>
      </c>
    </row>
    <row r="2004">
      <c r="A2004" s="11"/>
      <c r="B2004" s="7"/>
      <c r="C2004" s="10"/>
      <c r="D2004" s="9"/>
      <c r="E2004" s="21">
        <f>IF($C2004="","",IFERROR($D2004/$C2004,0))</f>
      </c>
    </row>
    <row r="2005">
      <c r="A2005" s="11"/>
      <c r="B2005" s="7"/>
      <c r="C2005" s="10"/>
      <c r="D2005" s="9"/>
      <c r="E2005" s="21">
        <f>IF($C2005="","",IFERROR($D2005/$C2005,0))</f>
      </c>
    </row>
    <row r="2006">
      <c r="A2006" s="11"/>
      <c r="B2006" s="7"/>
      <c r="C2006" s="10"/>
      <c r="D2006" s="9"/>
      <c r="E2006" s="21">
        <f>IF($C2006="","",IFERROR($D2006/$C2006,0))</f>
      </c>
    </row>
    <row r="2007">
      <c r="A2007" s="11"/>
      <c r="B2007" s="7"/>
      <c r="C2007" s="10"/>
      <c r="D2007" s="9"/>
      <c r="E2007" s="21">
        <f>IF($C2007="","",IFERROR($D2007/$C2007,0))</f>
      </c>
    </row>
    <row r="2008">
      <c r="A2008" s="11"/>
      <c r="B2008" s="7"/>
      <c r="C2008" s="10"/>
      <c r="D2008" s="9"/>
      <c r="E2008" s="21">
        <f>IF($C2008="","",IFERROR($D2008/$C2008,0))</f>
      </c>
    </row>
    <row r="2009">
      <c r="A2009" s="11"/>
      <c r="B2009" s="7"/>
      <c r="C2009" s="10"/>
      <c r="D2009" s="9"/>
      <c r="E2009" s="21">
        <f>IF($C2009="","",IFERROR($D2009/$C2009,0))</f>
      </c>
    </row>
    <row r="2010">
      <c r="A2010" s="11"/>
      <c r="B2010" s="7"/>
      <c r="C2010" s="10"/>
      <c r="D2010" s="9"/>
      <c r="E2010" s="21">
        <f>IF($C2010="","",IFERROR($D2010/$C2010,0))</f>
      </c>
    </row>
    <row r="2011">
      <c r="A2011" s="11"/>
      <c r="B2011" s="7"/>
      <c r="C2011" s="10"/>
      <c r="D2011" s="9"/>
      <c r="E2011" s="21">
        <f>IF($C2011="","",IFERROR($D2011/$C2011,0))</f>
      </c>
    </row>
    <row r="2012">
      <c r="A2012" s="11"/>
      <c r="B2012" s="7"/>
      <c r="C2012" s="10"/>
      <c r="D2012" s="9"/>
      <c r="E2012" s="21">
        <f>IF($C2012="","",IFERROR($D2012/$C2012,0))</f>
      </c>
    </row>
    <row r="2013">
      <c r="A2013" s="11"/>
      <c r="B2013" s="7"/>
      <c r="C2013" s="10"/>
      <c r="D2013" s="9"/>
      <c r="E2013" s="21">
        <f>IF($C2013="","",IFERROR($D2013/$C2013,0))</f>
      </c>
    </row>
    <row r="2014">
      <c r="A2014" s="11"/>
      <c r="B2014" s="7"/>
      <c r="C2014" s="10"/>
      <c r="D2014" s="9"/>
      <c r="E2014" s="21">
        <f>IF($C2014="","",IFERROR($D2014/$C2014,0))</f>
      </c>
    </row>
    <row r="2015">
      <c r="A2015" s="11"/>
      <c r="B2015" s="7"/>
      <c r="C2015" s="10"/>
      <c r="D2015" s="9"/>
      <c r="E2015" s="21">
        <f>IF($C2015="","",IFERROR($D2015/$C2015,0))</f>
      </c>
    </row>
    <row r="2016">
      <c r="A2016" s="11"/>
      <c r="B2016" s="7"/>
      <c r="C2016" s="10"/>
      <c r="D2016" s="9"/>
      <c r="E2016" s="21">
        <f>IF($C2016="","",IFERROR($D2016/$C2016,0))</f>
      </c>
    </row>
    <row r="2017">
      <c r="A2017" s="11"/>
      <c r="B2017" s="7"/>
      <c r="C2017" s="10"/>
      <c r="D2017" s="9"/>
      <c r="E2017" s="21">
        <f>IF($C2017="","",IFERROR($D2017/$C2017,0))</f>
      </c>
    </row>
    <row r="2018">
      <c r="A2018" s="11"/>
      <c r="B2018" s="7"/>
      <c r="C2018" s="10"/>
      <c r="D2018" s="9"/>
      <c r="E2018" s="21">
        <f>IF($C2018="","",IFERROR($D2018/$C2018,0))</f>
      </c>
    </row>
    <row r="2019">
      <c r="A2019" s="11"/>
      <c r="B2019" s="7"/>
      <c r="C2019" s="10"/>
      <c r="D2019" s="9"/>
      <c r="E2019" s="21">
        <f>IF($C2019="","",IFERROR($D2019/$C2019,0))</f>
      </c>
    </row>
    <row r="2020">
      <c r="A2020" s="11"/>
      <c r="B2020" s="7"/>
      <c r="C2020" s="10"/>
      <c r="D2020" s="9"/>
      <c r="E2020" s="21">
        <f>IF($C2020="","",IFERROR($D2020/$C2020,0))</f>
      </c>
    </row>
    <row r="2021">
      <c r="A2021" s="11"/>
      <c r="B2021" s="7"/>
      <c r="C2021" s="10"/>
      <c r="D2021" s="9"/>
      <c r="E2021" s="21">
        <f>IF($C2021="","",IFERROR($D2021/$C2021,0))</f>
      </c>
    </row>
    <row r="2022">
      <c r="A2022" s="11"/>
      <c r="B2022" s="7"/>
      <c r="C2022" s="10"/>
      <c r="D2022" s="9"/>
      <c r="E2022" s="21">
        <f>IF($C2022="","",IFERROR($D2022/$C2022,0))</f>
      </c>
    </row>
    <row r="2023">
      <c r="A2023" s="11"/>
      <c r="B2023" s="7"/>
      <c r="C2023" s="10"/>
      <c r="D2023" s="9"/>
      <c r="E2023" s="21">
        <f>IF($C2023="","",IFERROR($D2023/$C2023,0))</f>
      </c>
    </row>
    <row r="2024">
      <c r="A2024" s="11"/>
      <c r="B2024" s="7"/>
      <c r="C2024" s="10"/>
      <c r="D2024" s="9"/>
      <c r="E2024" s="21">
        <f>IF($C2024="","",IFERROR($D2024/$C2024,0))</f>
      </c>
    </row>
    <row r="2025">
      <c r="A2025" s="11"/>
      <c r="B2025" s="7"/>
      <c r="C2025" s="10"/>
      <c r="D2025" s="9"/>
      <c r="E2025" s="21">
        <f>IF($C2025="","",IFERROR($D2025/$C2025,0))</f>
      </c>
    </row>
    <row r="2026">
      <c r="A2026" s="11"/>
      <c r="B2026" s="7"/>
      <c r="C2026" s="10"/>
      <c r="D2026" s="9"/>
      <c r="E2026" s="21">
        <f>IF($C2026="","",IFERROR($D2026/$C2026,0))</f>
      </c>
    </row>
    <row r="2027">
      <c r="A2027" s="11"/>
      <c r="B2027" s="7"/>
      <c r="C2027" s="10"/>
      <c r="D2027" s="9"/>
      <c r="E2027" s="21">
        <f>IF($C2027="","",IFERROR($D2027/$C2027,0))</f>
      </c>
    </row>
    <row r="2028">
      <c r="A2028" s="11"/>
      <c r="B2028" s="7"/>
      <c r="C2028" s="10"/>
      <c r="D2028" s="9"/>
      <c r="E2028" s="21">
        <f>IF($C2028="","",IFERROR($D2028/$C2028,0))</f>
      </c>
    </row>
    <row r="2029">
      <c r="A2029" s="11"/>
      <c r="B2029" s="7"/>
      <c r="C2029" s="10"/>
      <c r="D2029" s="9"/>
      <c r="E2029" s="21">
        <f>IF($C2029="","",IFERROR($D2029/$C2029,0))</f>
      </c>
    </row>
    <row r="2030">
      <c r="A2030" s="11"/>
      <c r="B2030" s="7"/>
      <c r="C2030" s="10"/>
      <c r="D2030" s="9"/>
      <c r="E2030" s="21">
        <f>IF($C2030="","",IFERROR($D2030/$C2030,0))</f>
      </c>
    </row>
    <row r="2031">
      <c r="A2031" s="11"/>
      <c r="B2031" s="7"/>
      <c r="C2031" s="10"/>
      <c r="D2031" s="9"/>
      <c r="E2031" s="21">
        <f>IF($C2031="","",IFERROR($D2031/$C2031,0))</f>
      </c>
    </row>
    <row r="2032">
      <c r="A2032" s="11"/>
      <c r="B2032" s="7"/>
      <c r="C2032" s="10"/>
      <c r="D2032" s="9"/>
      <c r="E2032" s="21">
        <f>IF($C2032="","",IFERROR($D2032/$C2032,0))</f>
      </c>
    </row>
    <row r="2033">
      <c r="A2033" s="11"/>
      <c r="B2033" s="7"/>
      <c r="C2033" s="10"/>
      <c r="D2033" s="9"/>
      <c r="E2033" s="21">
        <f>IF($C2033="","",IFERROR($D2033/$C2033,0))</f>
      </c>
    </row>
    <row r="2034">
      <c r="A2034" s="11"/>
      <c r="B2034" s="7"/>
      <c r="C2034" s="10"/>
      <c r="D2034" s="9"/>
      <c r="E2034" s="21">
        <f>IF($C2034="","",IFERROR($D2034/$C2034,0))</f>
      </c>
    </row>
    <row r="2035">
      <c r="A2035" s="11"/>
      <c r="B2035" s="7"/>
      <c r="C2035" s="10"/>
      <c r="D2035" s="9"/>
      <c r="E2035" s="21">
        <f>IF($C2035="","",IFERROR($D2035/$C2035,0))</f>
      </c>
    </row>
    <row r="2036">
      <c r="A2036" s="11"/>
      <c r="B2036" s="7"/>
      <c r="C2036" s="10"/>
      <c r="D2036" s="9"/>
      <c r="E2036" s="21">
        <f>IF($C2036="","",IFERROR($D2036/$C2036,0))</f>
      </c>
    </row>
    <row r="2037">
      <c r="A2037" s="11"/>
      <c r="B2037" s="7"/>
      <c r="C2037" s="10"/>
      <c r="D2037" s="9"/>
      <c r="E2037" s="21">
        <f>IF($C2037="","",IFERROR($D2037/$C2037,0))</f>
      </c>
    </row>
    <row r="2038">
      <c r="A2038" s="11"/>
      <c r="B2038" s="7"/>
      <c r="C2038" s="10"/>
      <c r="D2038" s="9"/>
      <c r="E2038" s="21">
        <f>IF($C2038="","",IFERROR($D2038/$C2038,0))</f>
      </c>
    </row>
    <row r="2039">
      <c r="A2039" s="11"/>
      <c r="B2039" s="7"/>
      <c r="C2039" s="10"/>
      <c r="D2039" s="9"/>
      <c r="E2039" s="21">
        <f>IF($C2039="","",IFERROR($D2039/$C2039,0))</f>
      </c>
    </row>
    <row r="2040">
      <c r="A2040" s="11"/>
      <c r="B2040" s="7"/>
      <c r="C2040" s="10"/>
      <c r="D2040" s="9"/>
      <c r="E2040" s="21">
        <f>IF($C2040="","",IFERROR($D2040/$C2040,0))</f>
      </c>
    </row>
    <row r="2041">
      <c r="A2041" s="11"/>
      <c r="B2041" s="7"/>
      <c r="C2041" s="10"/>
      <c r="D2041" s="9"/>
      <c r="E2041" s="21">
        <f>IF($C2041="","",IFERROR($D2041/$C2041,0))</f>
      </c>
    </row>
    <row r="2042">
      <c r="A2042" s="11"/>
      <c r="B2042" s="7"/>
      <c r="C2042" s="10"/>
      <c r="D2042" s="9"/>
      <c r="E2042" s="21">
        <f>IF($C2042="","",IFERROR($D2042/$C2042,0))</f>
      </c>
    </row>
    <row r="2043">
      <c r="A2043" s="11"/>
      <c r="B2043" s="7"/>
      <c r="C2043" s="10"/>
      <c r="D2043" s="9"/>
      <c r="E2043" s="21">
        <f>IF($C2043="","",IFERROR($D2043/$C2043,0))</f>
      </c>
    </row>
    <row r="2044">
      <c r="A2044" s="11"/>
      <c r="B2044" s="7"/>
      <c r="C2044" s="10"/>
      <c r="D2044" s="9"/>
      <c r="E2044" s="21">
        <f>IF($C2044="","",IFERROR($D2044/$C2044,0))</f>
      </c>
    </row>
    <row r="2045">
      <c r="A2045" s="11"/>
      <c r="B2045" s="7"/>
      <c r="C2045" s="10"/>
      <c r="D2045" s="9"/>
      <c r="E2045" s="21">
        <f>IF($C2045="","",IFERROR($D2045/$C2045,0))</f>
      </c>
    </row>
    <row r="2046">
      <c r="A2046" s="11"/>
      <c r="B2046" s="7"/>
      <c r="C2046" s="10"/>
      <c r="D2046" s="9"/>
      <c r="E2046" s="21">
        <f>IF($C2046="","",IFERROR($D2046/$C2046,0))</f>
      </c>
    </row>
    <row r="2047">
      <c r="A2047" s="11"/>
      <c r="B2047" s="7"/>
      <c r="C2047" s="10"/>
      <c r="D2047" s="9"/>
      <c r="E2047" s="21">
        <f>IF($C2047="","",IFERROR($D2047/$C2047,0))</f>
      </c>
    </row>
    <row r="2048">
      <c r="A2048" s="11"/>
      <c r="B2048" s="7"/>
      <c r="C2048" s="10"/>
      <c r="D2048" s="9"/>
      <c r="E2048" s="21">
        <f>IF($C2048="","",IFERROR($D2048/$C2048,0))</f>
      </c>
    </row>
    <row r="2049">
      <c r="A2049" s="11"/>
      <c r="B2049" s="7"/>
      <c r="C2049" s="10"/>
      <c r="D2049" s="9"/>
      <c r="E2049" s="21">
        <f>IF($C2049="","",IFERROR($D2049/$C2049,0))</f>
      </c>
    </row>
    <row r="2050">
      <c r="A2050" s="11"/>
      <c r="B2050" s="7"/>
      <c r="C2050" s="10"/>
      <c r="D2050" s="9"/>
      <c r="E2050" s="21">
        <f>IF($C2050="","",IFERROR($D2050/$C2050,0))</f>
      </c>
    </row>
    <row r="2051">
      <c r="A2051" s="11"/>
      <c r="B2051" s="7"/>
      <c r="C2051" s="10"/>
      <c r="D2051" s="9"/>
      <c r="E2051" s="21">
        <f>IF($C2051="","",IFERROR($D2051/$C2051,0))</f>
      </c>
    </row>
    <row r="2052">
      <c r="A2052" s="11"/>
      <c r="B2052" s="7"/>
      <c r="C2052" s="10"/>
      <c r="D2052" s="9"/>
      <c r="E2052" s="21">
        <f>IF($C2052="","",IFERROR($D2052/$C2052,0))</f>
      </c>
    </row>
    <row r="2053">
      <c r="A2053" s="11"/>
      <c r="B2053" s="7"/>
      <c r="C2053" s="10"/>
      <c r="D2053" s="9"/>
      <c r="E2053" s="21">
        <f>IF($C2053="","",IFERROR($D2053/$C2053,0))</f>
      </c>
    </row>
    <row r="2054">
      <c r="A2054" s="11"/>
      <c r="B2054" s="7"/>
      <c r="C2054" s="10"/>
      <c r="D2054" s="9"/>
      <c r="E2054" s="21">
        <f>IF($C2054="","",IFERROR($D2054/$C2054,0))</f>
      </c>
    </row>
    <row r="2055">
      <c r="A2055" s="11"/>
      <c r="B2055" s="7"/>
      <c r="C2055" s="10"/>
      <c r="D2055" s="9"/>
      <c r="E2055" s="21">
        <f>IF($C2055="","",IFERROR($D2055/$C2055,0))</f>
      </c>
    </row>
    <row r="2056">
      <c r="A2056" s="11"/>
      <c r="B2056" s="7"/>
      <c r="C2056" s="10"/>
      <c r="D2056" s="9"/>
      <c r="E2056" s="21">
        <f>IF($C2056="","",IFERROR($D2056/$C2056,0))</f>
      </c>
    </row>
    <row r="2057">
      <c r="A2057" s="11"/>
      <c r="B2057" s="7"/>
      <c r="C2057" s="10"/>
      <c r="D2057" s="9"/>
      <c r="E2057" s="21">
        <f>IF($C2057="","",IFERROR($D2057/$C2057,0))</f>
      </c>
    </row>
    <row r="2058">
      <c r="A2058" s="11"/>
      <c r="B2058" s="7"/>
      <c r="C2058" s="10"/>
      <c r="D2058" s="9"/>
      <c r="E2058" s="21">
        <f>IF($C2058="","",IFERROR($D2058/$C2058,0))</f>
      </c>
    </row>
    <row r="2059">
      <c r="A2059" s="11"/>
      <c r="B2059" s="7"/>
      <c r="C2059" s="10"/>
      <c r="D2059" s="9"/>
      <c r="E2059" s="21">
        <f>IF($C2059="","",IFERROR($D2059/$C2059,0))</f>
      </c>
    </row>
    <row r="2060">
      <c r="A2060" s="11"/>
      <c r="B2060" s="7"/>
      <c r="C2060" s="10"/>
      <c r="D2060" s="9"/>
      <c r="E2060" s="21">
        <f>IF($C2060="","",IFERROR($D2060/$C2060,0))</f>
      </c>
    </row>
    <row r="2061">
      <c r="A2061" s="11"/>
      <c r="B2061" s="7"/>
      <c r="C2061" s="10"/>
      <c r="D2061" s="9"/>
      <c r="E2061" s="21">
        <f>IF($C2061="","",IFERROR($D2061/$C2061,0))</f>
      </c>
    </row>
    <row r="2062">
      <c r="A2062" s="11"/>
      <c r="B2062" s="7"/>
      <c r="C2062" s="10"/>
      <c r="D2062" s="9"/>
      <c r="E2062" s="21">
        <f>IF($C2062="","",IFERROR($D2062/$C2062,0))</f>
      </c>
    </row>
    <row r="2063">
      <c r="A2063" s="11"/>
      <c r="B2063" s="7"/>
      <c r="C2063" s="10"/>
      <c r="D2063" s="9"/>
      <c r="E2063" s="21">
        <f>IF($C2063="","",IFERROR($D2063/$C2063,0))</f>
      </c>
    </row>
    <row r="2064">
      <c r="A2064" s="11"/>
      <c r="B2064" s="7"/>
      <c r="C2064" s="10"/>
      <c r="D2064" s="9"/>
      <c r="E2064" s="21">
        <f>IF($C2064="","",IFERROR($D2064/$C2064,0))</f>
      </c>
    </row>
    <row r="2065">
      <c r="A2065" s="11"/>
      <c r="B2065" s="7"/>
      <c r="C2065" s="10"/>
      <c r="D2065" s="9"/>
      <c r="E2065" s="21">
        <f>IF($C2065="","",IFERROR($D2065/$C2065,0))</f>
      </c>
    </row>
    <row r="2066">
      <c r="A2066" s="11"/>
      <c r="B2066" s="7"/>
      <c r="C2066" s="10"/>
      <c r="D2066" s="9"/>
      <c r="E2066" s="21">
        <f>IF($C2066="","",IFERROR($D2066/$C2066,0))</f>
      </c>
    </row>
    <row r="2067">
      <c r="A2067" s="11"/>
      <c r="B2067" s="7"/>
      <c r="C2067" s="10"/>
      <c r="D2067" s="9"/>
      <c r="E2067" s="21">
        <f>IF($C2067="","",IFERROR($D2067/$C2067,0))</f>
      </c>
    </row>
    <row r="2068">
      <c r="A2068" s="11"/>
      <c r="B2068" s="7"/>
      <c r="C2068" s="10"/>
      <c r="D2068" s="9"/>
      <c r="E2068" s="21">
        <f>IF($C2068="","",IFERROR($D2068/$C2068,0))</f>
      </c>
    </row>
    <row r="2069">
      <c r="A2069" s="11"/>
      <c r="B2069" s="7"/>
      <c r="C2069" s="10"/>
      <c r="D2069" s="9"/>
      <c r="E2069" s="21">
        <f>IF($C2069="","",IFERROR($D2069/$C2069,0))</f>
      </c>
    </row>
    <row r="2070">
      <c r="A2070" s="11"/>
      <c r="B2070" s="7"/>
      <c r="C2070" s="10"/>
      <c r="D2070" s="9"/>
      <c r="E2070" s="21">
        <f>IF($C2070="","",IFERROR($D2070/$C2070,0))</f>
      </c>
    </row>
    <row r="2071">
      <c r="A2071" s="11"/>
      <c r="B2071" s="7"/>
      <c r="C2071" s="10"/>
      <c r="D2071" s="9"/>
      <c r="E2071" s="21">
        <f>IF($C2071="","",IFERROR($D2071/$C2071,0))</f>
      </c>
    </row>
    <row r="2072">
      <c r="A2072" s="11"/>
      <c r="B2072" s="7"/>
      <c r="C2072" s="10"/>
      <c r="D2072" s="9"/>
      <c r="E2072" s="21">
        <f>IF($C2072="","",IFERROR($D2072/$C2072,0))</f>
      </c>
    </row>
    <row r="2073">
      <c r="A2073" s="11"/>
      <c r="B2073" s="7"/>
      <c r="C2073" s="10"/>
      <c r="D2073" s="9"/>
      <c r="E2073" s="21">
        <f>IF($C2073="","",IFERROR($D2073/$C2073,0))</f>
      </c>
    </row>
    <row r="2074">
      <c r="A2074" s="11"/>
      <c r="B2074" s="7"/>
      <c r="C2074" s="10"/>
      <c r="D2074" s="9"/>
      <c r="E2074" s="21">
        <f>IF($C2074="","",IFERROR($D2074/$C2074,0))</f>
      </c>
    </row>
    <row r="2075">
      <c r="A2075" s="11"/>
      <c r="B2075" s="7"/>
      <c r="C2075" s="10"/>
      <c r="D2075" s="9"/>
      <c r="E2075" s="21">
        <f>IF($C2075="","",IFERROR($D2075/$C2075,0))</f>
      </c>
    </row>
    <row r="2076">
      <c r="A2076" s="11"/>
      <c r="B2076" s="7"/>
      <c r="C2076" s="10"/>
      <c r="D2076" s="9"/>
      <c r="E2076" s="21">
        <f>IF($C2076="","",IFERROR($D2076/$C2076,0))</f>
      </c>
    </row>
    <row r="2077">
      <c r="A2077" s="11"/>
      <c r="B2077" s="7"/>
      <c r="C2077" s="10"/>
      <c r="D2077" s="9"/>
      <c r="E2077" s="21">
        <f>IF($C2077="","",IFERROR($D2077/$C2077,0))</f>
      </c>
    </row>
    <row r="2078">
      <c r="A2078" s="11"/>
      <c r="B2078" s="7"/>
      <c r="C2078" s="10"/>
      <c r="D2078" s="9"/>
      <c r="E2078" s="21">
        <f>IF($C2078="","",IFERROR($D2078/$C2078,0))</f>
      </c>
    </row>
    <row r="2079">
      <c r="A2079" s="11"/>
      <c r="B2079" s="7"/>
      <c r="C2079" s="10"/>
      <c r="D2079" s="9"/>
      <c r="E2079" s="21">
        <f>IF($C2079="","",IFERROR($D2079/$C2079,0))</f>
      </c>
    </row>
    <row r="2080">
      <c r="A2080" s="11"/>
      <c r="B2080" s="7"/>
      <c r="C2080" s="10"/>
      <c r="D2080" s="9"/>
      <c r="E2080" s="21">
        <f>IF($C2080="","",IFERROR($D2080/$C2080,0))</f>
      </c>
    </row>
    <row r="2081">
      <c r="A2081" s="11"/>
      <c r="B2081" s="7"/>
      <c r="C2081" s="10"/>
      <c r="D2081" s="9"/>
      <c r="E2081" s="21">
        <f>IF($C2081="","",IFERROR($D2081/$C2081,0))</f>
      </c>
    </row>
    <row r="2082">
      <c r="A2082" s="11"/>
      <c r="B2082" s="7"/>
      <c r="C2082" s="10"/>
      <c r="D2082" s="9"/>
      <c r="E2082" s="21">
        <f>IF($C2082="","",IFERROR($D2082/$C2082,0))</f>
      </c>
    </row>
    <row r="2083">
      <c r="A2083" s="11"/>
      <c r="B2083" s="7"/>
      <c r="C2083" s="10"/>
      <c r="D2083" s="9"/>
      <c r="E2083" s="21">
        <f>IF($C2083="","",IFERROR($D2083/$C2083,0))</f>
      </c>
    </row>
    <row r="2084">
      <c r="A2084" s="11"/>
      <c r="B2084" s="7"/>
      <c r="C2084" s="10"/>
      <c r="D2084" s="9"/>
      <c r="E2084" s="21">
        <f>IF($C2084="","",IFERROR($D2084/$C2084,0))</f>
      </c>
    </row>
    <row r="2085">
      <c r="A2085" s="11"/>
      <c r="B2085" s="7"/>
      <c r="C2085" s="10"/>
      <c r="D2085" s="9"/>
      <c r="E2085" s="21">
        <f>IF($C2085="","",IFERROR($D2085/$C2085,0))</f>
      </c>
    </row>
    <row r="2086">
      <c r="A2086" s="11"/>
      <c r="B2086" s="7"/>
      <c r="C2086" s="10"/>
      <c r="D2086" s="9"/>
      <c r="E2086" s="21">
        <f>IF($C2086="","",IFERROR($D2086/$C2086,0))</f>
      </c>
    </row>
    <row r="2087">
      <c r="A2087" s="11"/>
      <c r="B2087" s="7"/>
      <c r="C2087" s="10"/>
      <c r="D2087" s="9"/>
      <c r="E2087" s="21">
        <f>IF($C2087="","",IFERROR($D2087/$C2087,0))</f>
      </c>
    </row>
    <row r="2088">
      <c r="A2088" s="11"/>
      <c r="B2088" s="7"/>
      <c r="C2088" s="10"/>
      <c r="D2088" s="9"/>
      <c r="E2088" s="21">
        <f>IF($C2088="","",IFERROR($D2088/$C2088,0))</f>
      </c>
    </row>
    <row r="2089">
      <c r="A2089" s="11"/>
      <c r="B2089" s="7"/>
      <c r="C2089" s="10"/>
      <c r="D2089" s="9"/>
      <c r="E2089" s="21">
        <f>IF($C2089="","",IFERROR($D2089/$C2089,0))</f>
      </c>
    </row>
    <row r="2090">
      <c r="A2090" s="11"/>
      <c r="B2090" s="7"/>
      <c r="C2090" s="10"/>
      <c r="D2090" s="9"/>
      <c r="E2090" s="21">
        <f>IF($C2090="","",IFERROR($D2090/$C2090,0))</f>
      </c>
    </row>
    <row r="2091">
      <c r="A2091" s="11"/>
      <c r="B2091" s="7"/>
      <c r="C2091" s="10"/>
      <c r="D2091" s="9"/>
      <c r="E2091" s="21">
        <f>IF($C2091="","",IFERROR($D2091/$C2091,0))</f>
      </c>
    </row>
    <row r="2092">
      <c r="A2092" s="11"/>
      <c r="B2092" s="7"/>
      <c r="C2092" s="10"/>
      <c r="D2092" s="9"/>
      <c r="E2092" s="21">
        <f>IF($C2092="","",IFERROR($D2092/$C2092,0))</f>
      </c>
    </row>
    <row r="2093">
      <c r="A2093" s="11"/>
      <c r="B2093" s="7"/>
      <c r="C2093" s="10"/>
      <c r="D2093" s="9"/>
      <c r="E2093" s="21">
        <f>IF($C2093="","",IFERROR($D2093/$C2093,0))</f>
      </c>
    </row>
    <row r="2094">
      <c r="A2094" s="11"/>
      <c r="B2094" s="7"/>
      <c r="C2094" s="10"/>
      <c r="D2094" s="9"/>
      <c r="E2094" s="21">
        <f>IF($C2094="","",IFERROR($D2094/$C2094,0))</f>
      </c>
    </row>
    <row r="2095">
      <c r="A2095" s="11"/>
      <c r="B2095" s="7"/>
      <c r="C2095" s="10"/>
      <c r="D2095" s="9"/>
      <c r="E2095" s="21">
        <f>IF($C2095="","",IFERROR($D2095/$C2095,0))</f>
      </c>
    </row>
    <row r="2096">
      <c r="A2096" s="11"/>
      <c r="B2096" s="7"/>
      <c r="C2096" s="10"/>
      <c r="D2096" s="9"/>
      <c r="E2096" s="21">
        <f>IF($C2096="","",IFERROR($D2096/$C2096,0))</f>
      </c>
    </row>
    <row r="2097">
      <c r="A2097" s="11"/>
      <c r="B2097" s="7"/>
      <c r="C2097" s="10"/>
      <c r="D2097" s="9"/>
      <c r="E2097" s="21">
        <f>IF($C2097="","",IFERROR($D2097/$C2097,0))</f>
      </c>
    </row>
    <row r="2098">
      <c r="A2098" s="11"/>
      <c r="B2098" s="7"/>
      <c r="C2098" s="10"/>
      <c r="D2098" s="9"/>
      <c r="E2098" s="21">
        <f>IF($C2098="","",IFERROR($D2098/$C2098,0))</f>
      </c>
    </row>
    <row r="2099">
      <c r="A2099" s="11"/>
      <c r="B2099" s="7"/>
      <c r="C2099" s="10"/>
      <c r="D2099" s="9"/>
      <c r="E2099" s="21">
        <f>IF($C2099="","",IFERROR($D2099/$C2099,0))</f>
      </c>
    </row>
    <row r="2100">
      <c r="A2100" s="11"/>
      <c r="B2100" s="7"/>
      <c r="C2100" s="10"/>
      <c r="D2100" s="9"/>
      <c r="E2100" s="21">
        <f>IF($C2100="","",IFERROR($D2100/$C2100,0))</f>
      </c>
    </row>
    <row r="2101">
      <c r="A2101" s="11"/>
      <c r="B2101" s="7"/>
      <c r="C2101" s="10"/>
      <c r="D2101" s="9"/>
      <c r="E2101" s="21">
        <f>IF($C2101="","",IFERROR($D2101/$C2101,0))</f>
      </c>
    </row>
    <row r="2102">
      <c r="A2102" s="11"/>
      <c r="B2102" s="7"/>
      <c r="C2102" s="10"/>
      <c r="D2102" s="9"/>
      <c r="E2102" s="21">
        <f>IF($C2102="","",IFERROR($D2102/$C2102,0))</f>
      </c>
    </row>
    <row r="2103">
      <c r="A2103" s="11"/>
      <c r="B2103" s="7"/>
      <c r="C2103" s="10"/>
      <c r="D2103" s="9"/>
      <c r="E2103" s="21">
        <f>IF($C2103="","",IFERROR($D2103/$C2103,0))</f>
      </c>
    </row>
    <row r="2104">
      <c r="A2104" s="11"/>
      <c r="B2104" s="7"/>
      <c r="C2104" s="10"/>
      <c r="D2104" s="9"/>
      <c r="E2104" s="21">
        <f>IF($C2104="","",IFERROR($D2104/$C2104,0))</f>
      </c>
    </row>
    <row r="2105">
      <c r="A2105" s="11"/>
      <c r="B2105" s="7"/>
      <c r="C2105" s="10"/>
      <c r="D2105" s="9"/>
      <c r="E2105" s="21">
        <f>IF($C2105="","",IFERROR($D2105/$C2105,0))</f>
      </c>
    </row>
    <row r="2106">
      <c r="A2106" s="11"/>
      <c r="B2106" s="7"/>
      <c r="C2106" s="10"/>
      <c r="D2106" s="9"/>
      <c r="E2106" s="21">
        <f>IF($C2106="","",IFERROR($D2106/$C2106,0))</f>
      </c>
    </row>
    <row r="2107">
      <c r="A2107" s="11"/>
      <c r="B2107" s="7"/>
      <c r="C2107" s="10"/>
      <c r="D2107" s="9"/>
      <c r="E2107" s="21">
        <f>IF($C2107="","",IFERROR($D2107/$C2107,0))</f>
      </c>
    </row>
    <row r="2108">
      <c r="A2108" s="11"/>
      <c r="B2108" s="7"/>
      <c r="C2108" s="10"/>
      <c r="D2108" s="9"/>
      <c r="E2108" s="21">
        <f>IF($C2108="","",IFERROR($D2108/$C2108,0))</f>
      </c>
    </row>
    <row r="2109">
      <c r="A2109" s="11"/>
      <c r="B2109" s="7"/>
      <c r="C2109" s="10"/>
      <c r="D2109" s="9"/>
      <c r="E2109" s="21">
        <f>IF($C2109="","",IFERROR($D2109/$C2109,0))</f>
      </c>
    </row>
    <row r="2110">
      <c r="A2110" s="11"/>
      <c r="B2110" s="7"/>
      <c r="C2110" s="10"/>
      <c r="D2110" s="9"/>
      <c r="E2110" s="21">
        <f>IF($C2110="","",IFERROR($D2110/$C2110,0))</f>
      </c>
    </row>
    <row r="2111">
      <c r="A2111" s="11"/>
      <c r="B2111" s="7"/>
      <c r="C2111" s="10"/>
      <c r="D2111" s="9"/>
      <c r="E2111" s="21">
        <f>IF($C2111="","",IFERROR($D2111/$C2111,0))</f>
      </c>
    </row>
    <row r="2112">
      <c r="A2112" s="11"/>
      <c r="B2112" s="7"/>
      <c r="C2112" s="10"/>
      <c r="D2112" s="9"/>
      <c r="E2112" s="21">
        <f>IF($C2112="","",IFERROR($D2112/$C2112,0))</f>
      </c>
    </row>
    <row r="2113">
      <c r="A2113" s="11"/>
      <c r="B2113" s="7"/>
      <c r="C2113" s="10"/>
      <c r="D2113" s="9"/>
      <c r="E2113" s="21">
        <f>IF($C2113="","",IFERROR($D2113/$C2113,0))</f>
      </c>
    </row>
    <row r="2114">
      <c r="A2114" s="11"/>
      <c r="B2114" s="7"/>
      <c r="C2114" s="10"/>
      <c r="D2114" s="9"/>
      <c r="E2114" s="21">
        <f>IF($C2114="","",IFERROR($D2114/$C2114,0))</f>
      </c>
    </row>
    <row r="2115">
      <c r="A2115" s="11"/>
      <c r="B2115" s="7"/>
      <c r="C2115" s="10"/>
      <c r="D2115" s="9"/>
      <c r="E2115" s="21">
        <f>IF($C2115="","",IFERROR($D2115/$C2115,0))</f>
      </c>
    </row>
    <row r="2116">
      <c r="A2116" s="11"/>
      <c r="B2116" s="7"/>
      <c r="C2116" s="10"/>
      <c r="D2116" s="9"/>
      <c r="E2116" s="21">
        <f>IF($C2116="","",IFERROR($D2116/$C2116,0))</f>
      </c>
    </row>
    <row r="2117">
      <c r="A2117" s="11"/>
      <c r="B2117" s="7"/>
      <c r="C2117" s="10"/>
      <c r="D2117" s="9"/>
      <c r="E2117" s="21">
        <f>IF($C2117="","",IFERROR($D2117/$C2117,0))</f>
      </c>
    </row>
    <row r="2118">
      <c r="A2118" s="11"/>
      <c r="B2118" s="7"/>
      <c r="C2118" s="10"/>
      <c r="D2118" s="9"/>
      <c r="E2118" s="21">
        <f>IF($C2118="","",IFERROR($D2118/$C2118,0))</f>
      </c>
    </row>
    <row r="2119">
      <c r="A2119" s="11"/>
      <c r="B2119" s="7"/>
      <c r="C2119" s="10"/>
      <c r="D2119" s="9"/>
      <c r="E2119" s="21">
        <f>IF($C2119="","",IFERROR($D2119/$C2119,0))</f>
      </c>
    </row>
    <row r="2120">
      <c r="A2120" s="11"/>
      <c r="B2120" s="7"/>
      <c r="C2120" s="10"/>
      <c r="D2120" s="9"/>
      <c r="E2120" s="21">
        <f>IF($C2120="","",IFERROR($D2120/$C2120,0))</f>
      </c>
    </row>
    <row r="2121">
      <c r="A2121" s="11"/>
      <c r="B2121" s="7"/>
      <c r="C2121" s="10"/>
      <c r="D2121" s="9"/>
      <c r="E2121" s="21">
        <f>IF($C2121="","",IFERROR($D2121/$C2121,0))</f>
      </c>
    </row>
    <row r="2122">
      <c r="A2122" s="11"/>
      <c r="B2122" s="7"/>
      <c r="C2122" s="10"/>
      <c r="D2122" s="9"/>
      <c r="E2122" s="21">
        <f>IF($C2122="","",IFERROR($D2122/$C2122,0))</f>
      </c>
    </row>
    <row r="2123">
      <c r="A2123" s="11"/>
      <c r="B2123" s="7"/>
      <c r="C2123" s="10"/>
      <c r="D2123" s="9"/>
      <c r="E2123" s="21">
        <f>IF($C2123="","",IFERROR($D2123/$C2123,0))</f>
      </c>
    </row>
    <row r="2124">
      <c r="A2124" s="11"/>
      <c r="B2124" s="7"/>
      <c r="C2124" s="10"/>
      <c r="D2124" s="9"/>
      <c r="E2124" s="21">
        <f>IF($C2124="","",IFERROR($D2124/$C2124,0))</f>
      </c>
    </row>
    <row r="2125">
      <c r="A2125" s="11"/>
      <c r="B2125" s="7"/>
      <c r="C2125" s="10"/>
      <c r="D2125" s="9"/>
      <c r="E2125" s="21">
        <f>IF($C2125="","",IFERROR($D2125/$C2125,0))</f>
      </c>
    </row>
    <row r="2126">
      <c r="A2126" s="11"/>
      <c r="B2126" s="7"/>
      <c r="C2126" s="10"/>
      <c r="D2126" s="9"/>
      <c r="E2126" s="21">
        <f>IF($C2126="","",IFERROR($D2126/$C2126,0))</f>
      </c>
    </row>
    <row r="2127">
      <c r="A2127" s="11"/>
      <c r="B2127" s="7"/>
      <c r="C2127" s="10"/>
      <c r="D2127" s="9"/>
      <c r="E2127" s="21">
        <f>IF($C2127="","",IFERROR($D2127/$C2127,0))</f>
      </c>
    </row>
    <row r="2128">
      <c r="A2128" s="11"/>
      <c r="B2128" s="7"/>
      <c r="C2128" s="10"/>
      <c r="D2128" s="9"/>
      <c r="E2128" s="21">
        <f>IF($C2128="","",IFERROR($D2128/$C2128,0))</f>
      </c>
    </row>
    <row r="2129">
      <c r="A2129" s="11"/>
      <c r="B2129" s="7"/>
      <c r="C2129" s="10"/>
      <c r="D2129" s="9"/>
      <c r="E2129" s="21">
        <f>IF($C2129="","",IFERROR($D2129/$C2129,0))</f>
      </c>
    </row>
    <row r="2130">
      <c r="A2130" s="11"/>
      <c r="B2130" s="7"/>
      <c r="C2130" s="10"/>
      <c r="D2130" s="9"/>
      <c r="E2130" s="21">
        <f>IF($C2130="","",IFERROR($D2130/$C2130,0))</f>
      </c>
    </row>
    <row r="2131">
      <c r="A2131" s="11"/>
      <c r="B2131" s="7"/>
      <c r="C2131" s="10"/>
      <c r="D2131" s="9"/>
      <c r="E2131" s="21">
        <f>IF($C2131="","",IFERROR($D2131/$C2131,0))</f>
      </c>
    </row>
    <row r="2132">
      <c r="A2132" s="11"/>
      <c r="B2132" s="7"/>
      <c r="C2132" s="10"/>
      <c r="D2132" s="9"/>
      <c r="E2132" s="21">
        <f>IF($C2132="","",IFERROR($D2132/$C2132,0))</f>
      </c>
    </row>
    <row r="2133">
      <c r="A2133" s="11"/>
      <c r="B2133" s="7"/>
      <c r="C2133" s="10"/>
      <c r="D2133" s="9"/>
      <c r="E2133" s="21">
        <f>IF($C2133="","",IFERROR($D2133/$C2133,0))</f>
      </c>
    </row>
    <row r="2134">
      <c r="A2134" s="11"/>
      <c r="B2134" s="7"/>
      <c r="C2134" s="10"/>
      <c r="D2134" s="9"/>
      <c r="E2134" s="21">
        <f>IF($C2134="","",IFERROR($D2134/$C2134,0))</f>
      </c>
    </row>
    <row r="2135">
      <c r="A2135" s="11"/>
      <c r="B2135" s="7"/>
      <c r="C2135" s="10"/>
      <c r="D2135" s="9"/>
      <c r="E2135" s="21">
        <f>IF($C2135="","",IFERROR($D2135/$C2135,0))</f>
      </c>
    </row>
    <row r="2136">
      <c r="A2136" s="11"/>
      <c r="B2136" s="7"/>
      <c r="C2136" s="10"/>
      <c r="D2136" s="9"/>
      <c r="E2136" s="21">
        <f>IF($C2136="","",IFERROR($D2136/$C2136,0))</f>
      </c>
    </row>
    <row r="2137">
      <c r="A2137" s="11"/>
      <c r="B2137" s="7"/>
      <c r="C2137" s="10"/>
      <c r="D2137" s="9"/>
      <c r="E2137" s="21">
        <f>IF($C2137="","",IFERROR($D2137/$C2137,0))</f>
      </c>
    </row>
    <row r="2138">
      <c r="A2138" s="11"/>
      <c r="B2138" s="7"/>
      <c r="C2138" s="10"/>
      <c r="D2138" s="9"/>
      <c r="E2138" s="21">
        <f>IF($C2138="","",IFERROR($D2138/$C2138,0))</f>
      </c>
    </row>
    <row r="2139">
      <c r="A2139" s="11"/>
      <c r="B2139" s="7"/>
      <c r="C2139" s="10"/>
      <c r="D2139" s="9"/>
      <c r="E2139" s="21">
        <f>IF($C2139="","",IFERROR($D2139/$C2139,0))</f>
      </c>
    </row>
    <row r="2140">
      <c r="A2140" s="11"/>
      <c r="B2140" s="7"/>
      <c r="C2140" s="10"/>
      <c r="D2140" s="9"/>
      <c r="E2140" s="21">
        <f>IF($C2140="","",IFERROR($D2140/$C2140,0))</f>
      </c>
    </row>
    <row r="2141">
      <c r="A2141" s="11"/>
      <c r="B2141" s="7"/>
      <c r="C2141" s="10"/>
      <c r="D2141" s="9"/>
      <c r="E2141" s="21">
        <f>IF($C2141="","",IFERROR($D2141/$C2141,0))</f>
      </c>
    </row>
    <row r="2142">
      <c r="A2142" s="11"/>
      <c r="B2142" s="7"/>
      <c r="C2142" s="10"/>
      <c r="D2142" s="9"/>
      <c r="E2142" s="21">
        <f>IF($C2142="","",IFERROR($D2142/$C2142,0))</f>
      </c>
    </row>
    <row r="2143">
      <c r="A2143" s="11"/>
      <c r="B2143" s="7"/>
      <c r="C2143" s="10"/>
      <c r="D2143" s="9"/>
      <c r="E2143" s="21">
        <f>IF($C2143="","",IFERROR($D2143/$C2143,0))</f>
      </c>
    </row>
    <row r="2144">
      <c r="A2144" s="11"/>
      <c r="B2144" s="7"/>
      <c r="C2144" s="10"/>
      <c r="D2144" s="9"/>
      <c r="E2144" s="21">
        <f>IF($C2144="","",IFERROR($D2144/$C2144,0))</f>
      </c>
    </row>
    <row r="2145">
      <c r="A2145" s="11"/>
      <c r="B2145" s="7"/>
      <c r="C2145" s="10"/>
      <c r="D2145" s="9"/>
      <c r="E2145" s="21">
        <f>IF($C2145="","",IFERROR($D2145/$C2145,0))</f>
      </c>
    </row>
    <row r="2146">
      <c r="A2146" s="11"/>
      <c r="B2146" s="7"/>
      <c r="C2146" s="10"/>
      <c r="D2146" s="9"/>
      <c r="E2146" s="21">
        <f>IF($C2146="","",IFERROR($D2146/$C2146,0))</f>
      </c>
    </row>
    <row r="2147">
      <c r="A2147" s="11"/>
      <c r="B2147" s="7"/>
      <c r="C2147" s="10"/>
      <c r="D2147" s="9"/>
      <c r="E2147" s="21">
        <f>IF($C2147="","",IFERROR($D2147/$C2147,0))</f>
      </c>
    </row>
    <row r="2148">
      <c r="A2148" s="11"/>
      <c r="B2148" s="7"/>
      <c r="C2148" s="10"/>
      <c r="D2148" s="9"/>
      <c r="E2148" s="21">
        <f>IF($C2148="","",IFERROR($D2148/$C2148,0))</f>
      </c>
    </row>
    <row r="2149">
      <c r="A2149" s="11"/>
      <c r="B2149" s="7"/>
      <c r="C2149" s="10"/>
      <c r="D2149" s="9"/>
      <c r="E2149" s="21">
        <f>IF($C2149="","",IFERROR($D2149/$C2149,0))</f>
      </c>
    </row>
    <row r="2150">
      <c r="A2150" s="11"/>
      <c r="B2150" s="7"/>
      <c r="C2150" s="10"/>
      <c r="D2150" s="9"/>
      <c r="E2150" s="21">
        <f>IF($C2150="","",IFERROR($D2150/$C2150,0))</f>
      </c>
    </row>
    <row r="2151">
      <c r="A2151" s="11"/>
      <c r="B2151" s="7"/>
      <c r="C2151" s="10"/>
      <c r="D2151" s="9"/>
      <c r="E2151" s="21">
        <f>IF($C2151="","",IFERROR($D2151/$C2151,0))</f>
      </c>
    </row>
    <row r="2152">
      <c r="A2152" s="11"/>
      <c r="B2152" s="7"/>
      <c r="C2152" s="10"/>
      <c r="D2152" s="9"/>
      <c r="E2152" s="21">
        <f>IF($C2152="","",IFERROR($D2152/$C2152,0))</f>
      </c>
    </row>
    <row r="2153">
      <c r="A2153" s="11"/>
      <c r="B2153" s="7"/>
      <c r="C2153" s="10"/>
      <c r="D2153" s="9"/>
      <c r="E2153" s="21">
        <f>IF($C2153="","",IFERROR($D2153/$C2153,0))</f>
      </c>
    </row>
    <row r="2154">
      <c r="A2154" s="11"/>
      <c r="B2154" s="7"/>
      <c r="C2154" s="10"/>
      <c r="D2154" s="9"/>
      <c r="E2154" s="21">
        <f>IF($C2154="","",IFERROR($D2154/$C2154,0))</f>
      </c>
    </row>
    <row r="2155">
      <c r="A2155" s="11"/>
      <c r="B2155" s="7"/>
      <c r="C2155" s="10"/>
      <c r="D2155" s="9"/>
      <c r="E2155" s="21">
        <f>IF($C2155="","",IFERROR($D2155/$C2155,0))</f>
      </c>
    </row>
    <row r="2156">
      <c r="A2156" s="11"/>
      <c r="B2156" s="7"/>
      <c r="C2156" s="10"/>
      <c r="D2156" s="9"/>
      <c r="E2156" s="21">
        <f>IF($C2156="","",IFERROR($D2156/$C2156,0))</f>
      </c>
    </row>
    <row r="2157">
      <c r="A2157" s="11"/>
      <c r="B2157" s="7"/>
      <c r="C2157" s="10"/>
      <c r="D2157" s="9"/>
      <c r="E2157" s="21">
        <f>IF($C2157="","",IFERROR($D2157/$C2157,0))</f>
      </c>
    </row>
    <row r="2158">
      <c r="A2158" s="11"/>
      <c r="B2158" s="7"/>
      <c r="C2158" s="10"/>
      <c r="D2158" s="9"/>
      <c r="E2158" s="21">
        <f>IF($C2158="","",IFERROR($D2158/$C2158,0))</f>
      </c>
    </row>
    <row r="2159">
      <c r="A2159" s="11"/>
      <c r="B2159" s="7"/>
      <c r="C2159" s="10"/>
      <c r="D2159" s="9"/>
      <c r="E2159" s="21">
        <f>IF($C2159="","",IFERROR($D2159/$C2159,0))</f>
      </c>
    </row>
    <row r="2160">
      <c r="A2160" s="11"/>
      <c r="B2160" s="7"/>
      <c r="C2160" s="10"/>
      <c r="D2160" s="9"/>
      <c r="E2160" s="21">
        <f>IF($C2160="","",IFERROR($D2160/$C2160,0))</f>
      </c>
    </row>
    <row r="2161">
      <c r="A2161" s="11"/>
      <c r="B2161" s="7"/>
      <c r="C2161" s="10"/>
      <c r="D2161" s="9"/>
      <c r="E2161" s="21">
        <f>IF($C2161="","",IFERROR($D2161/$C2161,0))</f>
      </c>
    </row>
    <row r="2162">
      <c r="A2162" s="11"/>
      <c r="B2162" s="7"/>
      <c r="C2162" s="10"/>
      <c r="D2162" s="9"/>
      <c r="E2162" s="21">
        <f>IF($C2162="","",IFERROR($D2162/$C2162,0))</f>
      </c>
    </row>
    <row r="2163">
      <c r="A2163" s="11"/>
      <c r="B2163" s="7"/>
      <c r="C2163" s="10"/>
      <c r="D2163" s="9"/>
      <c r="E2163" s="21">
        <f>IF($C2163="","",IFERROR($D2163/$C2163,0))</f>
      </c>
    </row>
    <row r="2164">
      <c r="A2164" s="11"/>
      <c r="B2164" s="7"/>
      <c r="C2164" s="10"/>
      <c r="D2164" s="9"/>
      <c r="E2164" s="21">
        <f>IF($C2164="","",IFERROR($D2164/$C2164,0))</f>
      </c>
    </row>
    <row r="2165">
      <c r="A2165" s="11"/>
      <c r="B2165" s="7"/>
      <c r="C2165" s="10"/>
      <c r="D2165" s="9"/>
      <c r="E2165" s="21">
        <f>IF($C2165="","",IFERROR($D2165/$C2165,0))</f>
      </c>
    </row>
    <row r="2166">
      <c r="A2166" s="11"/>
      <c r="B2166" s="7"/>
      <c r="C2166" s="10"/>
      <c r="D2166" s="9"/>
      <c r="E2166" s="21">
        <f>IF($C2166="","",IFERROR($D2166/$C2166,0))</f>
      </c>
    </row>
    <row r="2167">
      <c r="A2167" s="11"/>
      <c r="B2167" s="7"/>
      <c r="C2167" s="10"/>
      <c r="D2167" s="9"/>
      <c r="E2167" s="21">
        <f>IF($C2167="","",IFERROR($D2167/$C2167,0))</f>
      </c>
    </row>
    <row r="2168">
      <c r="A2168" s="11"/>
      <c r="B2168" s="7"/>
      <c r="C2168" s="10"/>
      <c r="D2168" s="9"/>
      <c r="E2168" s="21">
        <f>IF($C2168="","",IFERROR($D2168/$C2168,0))</f>
      </c>
    </row>
    <row r="2169">
      <c r="A2169" s="11"/>
      <c r="B2169" s="7"/>
      <c r="C2169" s="10"/>
      <c r="D2169" s="9"/>
      <c r="E2169" s="21">
        <f>IF($C2169="","",IFERROR($D2169/$C2169,0))</f>
      </c>
    </row>
    <row r="2170">
      <c r="A2170" s="11"/>
      <c r="B2170" s="7"/>
      <c r="C2170" s="10"/>
      <c r="D2170" s="9"/>
      <c r="E2170" s="21">
        <f>IF($C2170="","",IFERROR($D2170/$C2170,0))</f>
      </c>
    </row>
    <row r="2171">
      <c r="A2171" s="11"/>
      <c r="B2171" s="7"/>
      <c r="C2171" s="10"/>
      <c r="D2171" s="9"/>
      <c r="E2171" s="21">
        <f>IF($C2171="","",IFERROR($D2171/$C2171,0))</f>
      </c>
    </row>
    <row r="2172">
      <c r="A2172" s="11"/>
      <c r="B2172" s="7"/>
      <c r="C2172" s="10"/>
      <c r="D2172" s="9"/>
      <c r="E2172" s="21">
        <f>IF($C2172="","",IFERROR($D2172/$C2172,0))</f>
      </c>
    </row>
    <row r="2173">
      <c r="A2173" s="11"/>
      <c r="B2173" s="7"/>
      <c r="C2173" s="10"/>
      <c r="D2173" s="9"/>
      <c r="E2173" s="21">
        <f>IF($C2173="","",IFERROR($D2173/$C2173,0))</f>
      </c>
    </row>
    <row r="2174">
      <c r="A2174" s="11"/>
      <c r="B2174" s="7"/>
      <c r="C2174" s="10"/>
      <c r="D2174" s="9"/>
      <c r="E2174" s="21">
        <f>IF($C2174="","",IFERROR($D2174/$C2174,0))</f>
      </c>
    </row>
    <row r="2175">
      <c r="A2175" s="11"/>
      <c r="B2175" s="7"/>
      <c r="C2175" s="10"/>
      <c r="D2175" s="9"/>
      <c r="E2175" s="21">
        <f>IF($C2175="","",IFERROR($D2175/$C2175,0))</f>
      </c>
    </row>
    <row r="2176">
      <c r="A2176" s="11"/>
      <c r="B2176" s="7"/>
      <c r="C2176" s="10"/>
      <c r="D2176" s="9"/>
      <c r="E2176" s="21">
        <f>IF($C2176="","",IFERROR($D2176/$C2176,0))</f>
      </c>
    </row>
    <row r="2177">
      <c r="A2177" s="11"/>
      <c r="B2177" s="7"/>
      <c r="C2177" s="10"/>
      <c r="D2177" s="9"/>
      <c r="E2177" s="21">
        <f>IF($C2177="","",IFERROR($D2177/$C2177,0))</f>
      </c>
    </row>
    <row r="2178">
      <c r="A2178" s="11"/>
      <c r="B2178" s="7"/>
      <c r="C2178" s="10"/>
      <c r="D2178" s="9"/>
      <c r="E2178" s="21">
        <f>IF($C2178="","",IFERROR($D2178/$C2178,0))</f>
      </c>
    </row>
    <row r="2179">
      <c r="A2179" s="11"/>
      <c r="B2179" s="7"/>
      <c r="C2179" s="10"/>
      <c r="D2179" s="9"/>
      <c r="E2179" s="21">
        <f>IF($C2179="","",IFERROR($D2179/$C2179,0))</f>
      </c>
    </row>
    <row r="2180">
      <c r="A2180" s="11"/>
      <c r="B2180" s="7"/>
      <c r="C2180" s="10"/>
      <c r="D2180" s="9"/>
      <c r="E2180" s="21">
        <f>IF($C2180="","",IFERROR($D2180/$C2180,0))</f>
      </c>
    </row>
    <row r="2181">
      <c r="A2181" s="11"/>
      <c r="B2181" s="7"/>
      <c r="C2181" s="10"/>
      <c r="D2181" s="9"/>
      <c r="E2181" s="21">
        <f>IF($C2181="","",IFERROR($D2181/$C2181,0))</f>
      </c>
    </row>
    <row r="2182">
      <c r="A2182" s="11"/>
      <c r="B2182" s="7"/>
      <c r="C2182" s="10"/>
      <c r="D2182" s="9"/>
      <c r="E2182" s="21">
        <f>IF($C2182="","",IFERROR($D2182/$C2182,0))</f>
      </c>
    </row>
    <row r="2183">
      <c r="A2183" s="11"/>
      <c r="B2183" s="7"/>
      <c r="C2183" s="10"/>
      <c r="D2183" s="9"/>
      <c r="E2183" s="21">
        <f>IF($C2183="","",IFERROR($D2183/$C2183,0))</f>
      </c>
    </row>
    <row r="2184">
      <c r="A2184" s="11"/>
      <c r="B2184" s="7"/>
      <c r="C2184" s="10"/>
      <c r="D2184" s="9"/>
      <c r="E2184" s="21">
        <f>IF($C2184="","",IFERROR($D2184/$C2184,0))</f>
      </c>
    </row>
    <row r="2185">
      <c r="A2185" s="11"/>
      <c r="B2185" s="7"/>
      <c r="C2185" s="10"/>
      <c r="D2185" s="9"/>
      <c r="E2185" s="21">
        <f>IF($C2185="","",IFERROR($D2185/$C2185,0))</f>
      </c>
    </row>
    <row r="2186">
      <c r="A2186" s="11"/>
      <c r="B2186" s="7"/>
      <c r="C2186" s="10"/>
      <c r="D2186" s="9"/>
      <c r="E2186" s="21">
        <f>IF($C2186="","",IFERROR($D2186/$C2186,0))</f>
      </c>
    </row>
    <row r="2187">
      <c r="A2187" s="11"/>
      <c r="B2187" s="7"/>
      <c r="C2187" s="10"/>
      <c r="D2187" s="9"/>
      <c r="E2187" s="21">
        <f>IF($C2187="","",IFERROR($D2187/$C2187,0))</f>
      </c>
    </row>
    <row r="2188">
      <c r="A2188" s="11"/>
      <c r="B2188" s="7"/>
      <c r="C2188" s="10"/>
      <c r="D2188" s="9"/>
      <c r="E2188" s="21">
        <f>IF($C2188="","",IFERROR($D2188/$C2188,0))</f>
      </c>
    </row>
    <row r="2189">
      <c r="A2189" s="11"/>
      <c r="B2189" s="7"/>
      <c r="C2189" s="10"/>
      <c r="D2189" s="9"/>
      <c r="E2189" s="21">
        <f>IF($C2189="","",IFERROR($D2189/$C2189,0))</f>
      </c>
    </row>
    <row r="2190">
      <c r="A2190" s="11"/>
      <c r="B2190" s="7"/>
      <c r="C2190" s="10"/>
      <c r="D2190" s="9"/>
      <c r="E2190" s="21">
        <f>IF($C2190="","",IFERROR($D2190/$C2190,0))</f>
      </c>
    </row>
    <row r="2191">
      <c r="A2191" s="11"/>
      <c r="B2191" s="7"/>
      <c r="C2191" s="10"/>
      <c r="D2191" s="9"/>
      <c r="E2191" s="21">
        <f>IF($C2191="","",IFERROR($D2191/$C2191,0))</f>
      </c>
    </row>
    <row r="2192">
      <c r="A2192" s="11"/>
      <c r="B2192" s="7"/>
      <c r="C2192" s="10"/>
      <c r="D2192" s="9"/>
      <c r="E2192" s="21">
        <f>IF($C2192="","",IFERROR($D2192/$C2192,0))</f>
      </c>
    </row>
    <row r="2193">
      <c r="A2193" s="11"/>
      <c r="B2193" s="7"/>
      <c r="C2193" s="10"/>
      <c r="D2193" s="9"/>
      <c r="E2193" s="21">
        <f>IF($C2193="","",IFERROR($D2193/$C2193,0))</f>
      </c>
    </row>
    <row r="2194">
      <c r="A2194" s="11"/>
      <c r="B2194" s="7"/>
      <c r="C2194" s="10"/>
      <c r="D2194" s="9"/>
      <c r="E2194" s="21">
        <f>IF($C2194="","",IFERROR($D2194/$C2194,0))</f>
      </c>
    </row>
    <row r="2195">
      <c r="A2195" s="11"/>
      <c r="B2195" s="7"/>
      <c r="C2195" s="10"/>
      <c r="D2195" s="9"/>
      <c r="E2195" s="21">
        <f>IF($C2195="","",IFERROR($D2195/$C2195,0))</f>
      </c>
    </row>
    <row r="2196">
      <c r="A2196" s="11"/>
      <c r="B2196" s="7"/>
      <c r="C2196" s="10"/>
      <c r="D2196" s="9"/>
      <c r="E2196" s="21">
        <f>IF($C2196="","",IFERROR($D2196/$C2196,0))</f>
      </c>
    </row>
    <row r="2197">
      <c r="A2197" s="11"/>
      <c r="B2197" s="7"/>
      <c r="C2197" s="10"/>
      <c r="D2197" s="9"/>
      <c r="E2197" s="21">
        <f>IF($C2197="","",IFERROR($D2197/$C2197,0))</f>
      </c>
    </row>
    <row r="2198">
      <c r="A2198" s="11"/>
      <c r="B2198" s="7"/>
      <c r="C2198" s="10"/>
      <c r="D2198" s="9"/>
      <c r="E2198" s="21">
        <f>IF($C2198="","",IFERROR($D2198/$C2198,0))</f>
      </c>
    </row>
    <row r="2199">
      <c r="A2199" s="11"/>
      <c r="B2199" s="7"/>
      <c r="C2199" s="10"/>
      <c r="D2199" s="9"/>
      <c r="E2199" s="21">
        <f>IF($C2199="","",IFERROR($D2199/$C2199,0))</f>
      </c>
    </row>
    <row r="2200">
      <c r="A2200" s="11"/>
      <c r="B2200" s="7"/>
      <c r="C2200" s="10"/>
      <c r="D2200" s="9"/>
      <c r="E2200" s="21">
        <f>IF($C2200="","",IFERROR($D2200/$C2200,0))</f>
      </c>
    </row>
    <row r="2201">
      <c r="A2201" s="11"/>
      <c r="B2201" s="7"/>
      <c r="C2201" s="10"/>
      <c r="D2201" s="9"/>
      <c r="E2201" s="21">
        <f>IF($C2201="","",IFERROR($D2201/$C2201,0))</f>
      </c>
    </row>
    <row r="2202">
      <c r="A2202" s="11"/>
      <c r="B2202" s="7"/>
      <c r="C2202" s="10"/>
      <c r="D2202" s="9"/>
      <c r="E2202" s="21">
        <f>IF($C2202="","",IFERROR($D2202/$C2202,0))</f>
      </c>
    </row>
    <row r="2203">
      <c r="A2203" s="11"/>
      <c r="B2203" s="7"/>
      <c r="C2203" s="10"/>
      <c r="D2203" s="9"/>
      <c r="E2203" s="21">
        <f>IF($C2203="","",IFERROR($D2203/$C2203,0))</f>
      </c>
    </row>
    <row r="2204">
      <c r="A2204" s="11"/>
      <c r="B2204" s="7"/>
      <c r="C2204" s="10"/>
      <c r="D2204" s="9"/>
      <c r="E2204" s="21">
        <f>IF($C2204="","",IFERROR($D2204/$C2204,0))</f>
      </c>
    </row>
    <row r="2205">
      <c r="A2205" s="11"/>
      <c r="B2205" s="7"/>
      <c r="C2205" s="10"/>
      <c r="D2205" s="9"/>
      <c r="E2205" s="21">
        <f>IF($C2205="","",IFERROR($D2205/$C2205,0))</f>
      </c>
    </row>
    <row r="2206">
      <c r="A2206" s="11"/>
      <c r="B2206" s="7"/>
      <c r="C2206" s="10"/>
      <c r="D2206" s="9"/>
      <c r="E2206" s="21">
        <f>IF($C2206="","",IFERROR($D2206/$C2206,0))</f>
      </c>
    </row>
    <row r="2207">
      <c r="A2207" s="11"/>
      <c r="B2207" s="7"/>
      <c r="C2207" s="10"/>
      <c r="D2207" s="9"/>
      <c r="E2207" s="21">
        <f>IF($C2207="","",IFERROR($D2207/$C2207,0))</f>
      </c>
    </row>
    <row r="2208">
      <c r="A2208" s="11"/>
      <c r="B2208" s="7"/>
      <c r="C2208" s="10"/>
      <c r="D2208" s="9"/>
      <c r="E2208" s="21">
        <f>IF($C2208="","",IFERROR($D2208/$C2208,0))</f>
      </c>
    </row>
    <row r="2209">
      <c r="A2209" s="11"/>
      <c r="B2209" s="7"/>
      <c r="C2209" s="10"/>
      <c r="D2209" s="9"/>
      <c r="E2209" s="21">
        <f>IF($C2209="","",IFERROR($D2209/$C2209,0))</f>
      </c>
    </row>
    <row r="2210">
      <c r="A2210" s="11"/>
      <c r="B2210" s="7"/>
      <c r="C2210" s="10"/>
      <c r="D2210" s="9"/>
      <c r="E2210" s="21">
        <f>IF($C2210="","",IFERROR($D2210/$C2210,0))</f>
      </c>
    </row>
    <row r="2211">
      <c r="A2211" s="11"/>
      <c r="B2211" s="7"/>
      <c r="C2211" s="10"/>
      <c r="D2211" s="9"/>
      <c r="E2211" s="21">
        <f>IF($C2211="","",IFERROR($D2211/$C2211,0))</f>
      </c>
    </row>
    <row r="2212">
      <c r="A2212" s="11"/>
      <c r="B2212" s="7"/>
      <c r="C2212" s="10"/>
      <c r="D2212" s="9"/>
      <c r="E2212" s="21">
        <f>IF($C2212="","",IFERROR($D2212/$C2212,0))</f>
      </c>
    </row>
    <row r="2213">
      <c r="A2213" s="11"/>
      <c r="B2213" s="7"/>
      <c r="C2213" s="10"/>
      <c r="D2213" s="9"/>
      <c r="E2213" s="21">
        <f>IF($C2213="","",IFERROR($D2213/$C2213,0))</f>
      </c>
    </row>
    <row r="2214">
      <c r="A2214" s="11"/>
      <c r="B2214" s="7"/>
      <c r="C2214" s="10"/>
      <c r="D2214" s="9"/>
      <c r="E2214" s="21">
        <f>IF($C2214="","",IFERROR($D2214/$C2214,0))</f>
      </c>
    </row>
    <row r="2215">
      <c r="A2215" s="11"/>
      <c r="B2215" s="7"/>
      <c r="C2215" s="10"/>
      <c r="D2215" s="9"/>
      <c r="E2215" s="21">
        <f>IF($C2215="","",IFERROR($D2215/$C2215,0))</f>
      </c>
    </row>
    <row r="2216">
      <c r="A2216" s="11"/>
      <c r="B2216" s="7"/>
      <c r="C2216" s="10"/>
      <c r="D2216" s="9"/>
      <c r="E2216" s="21">
        <f>IF($C2216="","",IFERROR($D2216/$C2216,0))</f>
      </c>
    </row>
    <row r="2217">
      <c r="A2217" s="11"/>
      <c r="B2217" s="7"/>
      <c r="C2217" s="10"/>
      <c r="D2217" s="9"/>
      <c r="E2217" s="21">
        <f>IF($C2217="","",IFERROR($D2217/$C2217,0))</f>
      </c>
    </row>
    <row r="2218">
      <c r="A2218" s="11"/>
      <c r="B2218" s="7"/>
      <c r="C2218" s="10"/>
      <c r="D2218" s="9"/>
      <c r="E2218" s="21">
        <f>IF($C2218="","",IFERROR($D2218/$C2218,0))</f>
      </c>
    </row>
    <row r="2219">
      <c r="A2219" s="11"/>
      <c r="B2219" s="7"/>
      <c r="C2219" s="10"/>
      <c r="D2219" s="9"/>
      <c r="E2219" s="21">
        <f>IF($C2219="","",IFERROR($D2219/$C2219,0))</f>
      </c>
    </row>
    <row r="2220">
      <c r="A2220" s="11"/>
      <c r="B2220" s="7"/>
      <c r="C2220" s="10"/>
      <c r="D2220" s="9"/>
      <c r="E2220" s="21">
        <f>IF($C2220="","",IFERROR($D2220/$C2220,0))</f>
      </c>
    </row>
    <row r="2221">
      <c r="A2221" s="11"/>
      <c r="B2221" s="7"/>
      <c r="C2221" s="10"/>
      <c r="D2221" s="9"/>
      <c r="E2221" s="21">
        <f>IF($C2221="","",IFERROR($D2221/$C2221,0))</f>
      </c>
    </row>
    <row r="2222">
      <c r="A2222" s="11"/>
      <c r="B2222" s="7"/>
      <c r="C2222" s="10"/>
      <c r="D2222" s="9"/>
      <c r="E2222" s="21">
        <f>IF($C2222="","",IFERROR($D2222/$C2222,0))</f>
      </c>
    </row>
    <row r="2223">
      <c r="A2223" s="11"/>
      <c r="B2223" s="7"/>
      <c r="C2223" s="10"/>
      <c r="D2223" s="9"/>
      <c r="E2223" s="21">
        <f>IF($C2223="","",IFERROR($D2223/$C2223,0))</f>
      </c>
    </row>
    <row r="2224">
      <c r="A2224" s="11"/>
      <c r="B2224" s="7"/>
      <c r="C2224" s="10"/>
      <c r="D2224" s="9"/>
      <c r="E2224" s="21">
        <f>IF($C2224="","",IFERROR($D2224/$C2224,0))</f>
      </c>
    </row>
    <row r="2225">
      <c r="A2225" s="11"/>
      <c r="B2225" s="7"/>
      <c r="C2225" s="10"/>
      <c r="D2225" s="9"/>
      <c r="E2225" s="21">
        <f>IF($C2225="","",IFERROR($D2225/$C2225,0))</f>
      </c>
    </row>
    <row r="2226">
      <c r="A2226" s="11"/>
      <c r="B2226" s="7"/>
      <c r="C2226" s="10"/>
      <c r="D2226" s="9"/>
      <c r="E2226" s="21">
        <f>IF($C2226="","",IFERROR($D2226/$C2226,0))</f>
      </c>
    </row>
    <row r="2227">
      <c r="A2227" s="11"/>
      <c r="B2227" s="7"/>
      <c r="C2227" s="10"/>
      <c r="D2227" s="9"/>
      <c r="E2227" s="21">
        <f>IF($C2227="","",IFERROR($D2227/$C2227,0))</f>
      </c>
    </row>
    <row r="2228">
      <c r="A2228" s="11"/>
      <c r="B2228" s="7"/>
      <c r="C2228" s="10"/>
      <c r="D2228" s="9"/>
      <c r="E2228" s="21">
        <f>IF($C2228="","",IFERROR($D2228/$C2228,0))</f>
      </c>
    </row>
    <row r="2229">
      <c r="A2229" s="11"/>
      <c r="B2229" s="7"/>
      <c r="C2229" s="10"/>
      <c r="D2229" s="9"/>
      <c r="E2229" s="21">
        <f>IF($C2229="","",IFERROR($D2229/$C2229,0))</f>
      </c>
    </row>
    <row r="2230">
      <c r="A2230" s="11"/>
      <c r="B2230" s="7"/>
      <c r="C2230" s="10"/>
      <c r="D2230" s="9"/>
      <c r="E2230" s="21">
        <f>IF($C2230="","",IFERROR($D2230/$C2230,0))</f>
      </c>
    </row>
    <row r="2231">
      <c r="A2231" s="11"/>
      <c r="B2231" s="7"/>
      <c r="C2231" s="10"/>
      <c r="D2231" s="9"/>
      <c r="E2231" s="21">
        <f>IF($C2231="","",IFERROR($D2231/$C2231,0))</f>
      </c>
    </row>
    <row r="2232">
      <c r="A2232" s="11"/>
      <c r="B2232" s="7"/>
      <c r="C2232" s="10"/>
      <c r="D2232" s="9"/>
      <c r="E2232" s="21">
        <f>IF($C2232="","",IFERROR($D2232/$C2232,0))</f>
      </c>
    </row>
    <row r="2233">
      <c r="A2233" s="11"/>
      <c r="B2233" s="7"/>
      <c r="C2233" s="10"/>
      <c r="D2233" s="9"/>
      <c r="E2233" s="21">
        <f>IF($C2233="","",IFERROR($D2233/$C2233,0))</f>
      </c>
    </row>
    <row r="2234">
      <c r="A2234" s="11"/>
      <c r="B2234" s="7"/>
      <c r="C2234" s="10"/>
      <c r="D2234" s="9"/>
      <c r="E2234" s="21">
        <f>IF($C2234="","",IFERROR($D2234/$C2234,0))</f>
      </c>
    </row>
    <row r="2235">
      <c r="A2235" s="11"/>
      <c r="B2235" s="7"/>
      <c r="C2235" s="10"/>
      <c r="D2235" s="9"/>
      <c r="E2235" s="21">
        <f>IF($C2235="","",IFERROR($D2235/$C2235,0))</f>
      </c>
    </row>
    <row r="2236">
      <c r="A2236" s="11"/>
      <c r="B2236" s="7"/>
      <c r="C2236" s="10"/>
      <c r="D2236" s="9"/>
      <c r="E2236" s="21">
        <f>IF($C2236="","",IFERROR($D2236/$C2236,0))</f>
      </c>
    </row>
    <row r="2237">
      <c r="A2237" s="11"/>
      <c r="B2237" s="7"/>
      <c r="C2237" s="10"/>
      <c r="D2237" s="9"/>
      <c r="E2237" s="21">
        <f>IF($C2237="","",IFERROR($D2237/$C2237,0))</f>
      </c>
    </row>
    <row r="2238">
      <c r="A2238" s="11"/>
      <c r="B2238" s="7"/>
      <c r="C2238" s="10"/>
      <c r="D2238" s="9"/>
      <c r="E2238" s="21">
        <f>IF($C2238="","",IFERROR($D2238/$C2238,0))</f>
      </c>
    </row>
    <row r="2239">
      <c r="A2239" s="11"/>
      <c r="B2239" s="7"/>
      <c r="C2239" s="10"/>
      <c r="D2239" s="9"/>
      <c r="E2239" s="21">
        <f>IF($C2239="","",IFERROR($D2239/$C2239,0))</f>
      </c>
    </row>
    <row r="2240">
      <c r="A2240" s="11"/>
      <c r="B2240" s="7"/>
      <c r="C2240" s="10"/>
      <c r="D2240" s="9"/>
      <c r="E2240" s="21">
        <f>IF($C2240="","",IFERROR($D2240/$C2240,0))</f>
      </c>
    </row>
    <row r="2241">
      <c r="A2241" s="11"/>
      <c r="B2241" s="7"/>
      <c r="C2241" s="10"/>
      <c r="D2241" s="9"/>
      <c r="E2241" s="21">
        <f>IF($C2241="","",IFERROR($D2241/$C2241,0))</f>
      </c>
    </row>
    <row r="2242">
      <c r="A2242" s="11"/>
      <c r="B2242" s="7"/>
      <c r="C2242" s="10"/>
      <c r="D2242" s="9"/>
      <c r="E2242" s="21">
        <f>IF($C2242="","",IFERROR($D2242/$C2242,0))</f>
      </c>
    </row>
    <row r="2243">
      <c r="A2243" s="11"/>
      <c r="B2243" s="7"/>
      <c r="C2243" s="10"/>
      <c r="D2243" s="9"/>
      <c r="E2243" s="21">
        <f>IF($C2243="","",IFERROR($D2243/$C2243,0))</f>
      </c>
    </row>
    <row r="2244">
      <c r="A2244" s="11"/>
      <c r="B2244" s="7"/>
      <c r="C2244" s="10"/>
      <c r="D2244" s="9"/>
      <c r="E2244" s="21">
        <f>IF($C2244="","",IFERROR($D2244/$C2244,0))</f>
      </c>
    </row>
    <row r="2245">
      <c r="A2245" s="11"/>
      <c r="B2245" s="7"/>
      <c r="C2245" s="10"/>
      <c r="D2245" s="9"/>
      <c r="E2245" s="21">
        <f>IF($C2245="","",IFERROR($D2245/$C2245,0))</f>
      </c>
    </row>
    <row r="2246">
      <c r="A2246" s="11"/>
      <c r="B2246" s="7"/>
      <c r="C2246" s="10"/>
      <c r="D2246" s="9"/>
      <c r="E2246" s="21">
        <f>IF($C2246="","",IFERROR($D2246/$C2246,0))</f>
      </c>
    </row>
    <row r="2247">
      <c r="A2247" s="11"/>
      <c r="B2247" s="7"/>
      <c r="C2247" s="10"/>
      <c r="D2247" s="9"/>
      <c r="E2247" s="21">
        <f>IF($C2247="","",IFERROR($D2247/$C2247,0))</f>
      </c>
    </row>
    <row r="2248">
      <c r="A2248" s="11"/>
      <c r="B2248" s="7"/>
      <c r="C2248" s="10"/>
      <c r="D2248" s="9"/>
      <c r="E2248" s="21">
        <f>IF($C2248="","",IFERROR($D2248/$C2248,0))</f>
      </c>
    </row>
    <row r="2249">
      <c r="A2249" s="11"/>
      <c r="B2249" s="7"/>
      <c r="C2249" s="10"/>
      <c r="D2249" s="9"/>
      <c r="E2249" s="21">
        <f>IF($C2249="","",IFERROR($D2249/$C2249,0))</f>
      </c>
    </row>
    <row r="2250">
      <c r="A2250" s="11"/>
      <c r="B2250" s="7"/>
      <c r="C2250" s="10"/>
      <c r="D2250" s="9"/>
      <c r="E2250" s="21">
        <f>IF($C2250="","",IFERROR($D2250/$C2250,0))</f>
      </c>
    </row>
    <row r="2251">
      <c r="A2251" s="11"/>
      <c r="B2251" s="7"/>
      <c r="C2251" s="10"/>
      <c r="D2251" s="9"/>
      <c r="E2251" s="21">
        <f>IF($C2251="","",IFERROR($D2251/$C2251,0))</f>
      </c>
    </row>
    <row r="2252">
      <c r="A2252" s="11"/>
      <c r="B2252" s="7"/>
      <c r="C2252" s="10"/>
      <c r="D2252" s="9"/>
      <c r="E2252" s="21">
        <f>IF($C2252="","",IFERROR($D2252/$C2252,0))</f>
      </c>
    </row>
    <row r="2253">
      <c r="A2253" s="11"/>
      <c r="B2253" s="7"/>
      <c r="C2253" s="10"/>
      <c r="D2253" s="9"/>
      <c r="E2253" s="21">
        <f>IF($C2253="","",IFERROR($D2253/$C2253,0))</f>
      </c>
    </row>
    <row r="2254">
      <c r="A2254" s="11"/>
      <c r="B2254" s="7"/>
      <c r="C2254" s="10"/>
      <c r="D2254" s="9"/>
      <c r="E2254" s="21">
        <f>IF($C2254="","",IFERROR($D2254/$C2254,0))</f>
      </c>
    </row>
    <row r="2255">
      <c r="A2255" s="11"/>
      <c r="B2255" s="7"/>
      <c r="C2255" s="10"/>
      <c r="D2255" s="9"/>
      <c r="E2255" s="21">
        <f>IF($C2255="","",IFERROR($D2255/$C2255,0))</f>
      </c>
    </row>
    <row r="2256">
      <c r="A2256" s="11"/>
      <c r="B2256" s="7"/>
      <c r="C2256" s="10"/>
      <c r="D2256" s="9"/>
      <c r="E2256" s="21">
        <f>IF($C2256="","",IFERROR($D2256/$C2256,0))</f>
      </c>
    </row>
    <row r="2257">
      <c r="A2257" s="11"/>
      <c r="B2257" s="7"/>
      <c r="C2257" s="10"/>
      <c r="D2257" s="9"/>
      <c r="E2257" s="21">
        <f>IF($C2257="","",IFERROR($D2257/$C2257,0))</f>
      </c>
    </row>
    <row r="2258">
      <c r="A2258" s="11"/>
      <c r="B2258" s="7"/>
      <c r="C2258" s="10"/>
      <c r="D2258" s="9"/>
      <c r="E2258" s="21">
        <f>IF($C2258="","",IFERROR($D2258/$C2258,0))</f>
      </c>
    </row>
    <row r="2259">
      <c r="A2259" s="11"/>
      <c r="B2259" s="7"/>
      <c r="C2259" s="10"/>
      <c r="D2259" s="9"/>
      <c r="E2259" s="21">
        <f>IF($C2259="","",IFERROR($D2259/$C2259,0))</f>
      </c>
    </row>
    <row r="2260">
      <c r="A2260" s="11"/>
      <c r="B2260" s="7"/>
      <c r="C2260" s="10"/>
      <c r="D2260" s="9"/>
      <c r="E2260" s="21">
        <f>IF($C2260="","",IFERROR($D2260/$C2260,0))</f>
      </c>
    </row>
    <row r="2261">
      <c r="A2261" s="11"/>
      <c r="B2261" s="7"/>
      <c r="C2261" s="10"/>
      <c r="D2261" s="9"/>
      <c r="E2261" s="21">
        <f>IF($C2261="","",IFERROR($D2261/$C2261,0))</f>
      </c>
    </row>
    <row r="2262">
      <c r="A2262" s="11"/>
      <c r="B2262" s="7"/>
      <c r="C2262" s="10"/>
      <c r="D2262" s="9"/>
      <c r="E2262" s="21">
        <f>IF($C2262="","",IFERROR($D2262/$C2262,0))</f>
      </c>
    </row>
    <row r="2263">
      <c r="A2263" s="11"/>
      <c r="B2263" s="7"/>
      <c r="C2263" s="10"/>
      <c r="D2263" s="9"/>
      <c r="E2263" s="21">
        <f>IF($C2263="","",IFERROR($D2263/$C2263,0))</f>
      </c>
    </row>
    <row r="2264">
      <c r="A2264" s="11"/>
      <c r="B2264" s="7"/>
      <c r="C2264" s="10"/>
      <c r="D2264" s="9"/>
      <c r="E2264" s="21">
        <f>IF($C2264="","",IFERROR($D2264/$C2264,0))</f>
      </c>
    </row>
    <row r="2265">
      <c r="A2265" s="11"/>
      <c r="B2265" s="7"/>
      <c r="C2265" s="10"/>
      <c r="D2265" s="9"/>
      <c r="E2265" s="21">
        <f>IF($C2265="","",IFERROR($D2265/$C2265,0))</f>
      </c>
    </row>
    <row r="2266">
      <c r="A2266" s="11"/>
      <c r="B2266" s="7"/>
      <c r="C2266" s="10"/>
      <c r="D2266" s="9"/>
      <c r="E2266" s="21">
        <f>IF($C2266="","",IFERROR($D2266/$C2266,0))</f>
      </c>
    </row>
    <row r="2267">
      <c r="A2267" s="11"/>
      <c r="B2267" s="7"/>
      <c r="C2267" s="10"/>
      <c r="D2267" s="9"/>
      <c r="E2267" s="21">
        <f>IF($C2267="","",IFERROR($D2267/$C2267,0))</f>
      </c>
    </row>
    <row r="2268">
      <c r="A2268" s="11"/>
      <c r="B2268" s="7"/>
      <c r="C2268" s="10"/>
      <c r="D2268" s="9"/>
      <c r="E2268" s="21">
        <f>IF($C2268="","",IFERROR($D2268/$C2268,0))</f>
      </c>
    </row>
    <row r="2269">
      <c r="A2269" s="11"/>
      <c r="B2269" s="7"/>
      <c r="C2269" s="10"/>
      <c r="D2269" s="9"/>
      <c r="E2269" s="21">
        <f>IF($C2269="","",IFERROR($D2269/$C2269,0))</f>
      </c>
    </row>
    <row r="2270">
      <c r="A2270" s="11"/>
      <c r="B2270" s="7"/>
      <c r="C2270" s="10"/>
      <c r="D2270" s="9"/>
      <c r="E2270" s="21">
        <f>IF($C2270="","",IFERROR($D2270/$C2270,0))</f>
      </c>
    </row>
    <row r="2271">
      <c r="A2271" s="11"/>
      <c r="B2271" s="7"/>
      <c r="C2271" s="10"/>
      <c r="D2271" s="9"/>
      <c r="E2271" s="21">
        <f>IF($C2271="","",IFERROR($D2271/$C2271,0))</f>
      </c>
    </row>
    <row r="2272">
      <c r="A2272" s="11"/>
      <c r="B2272" s="7"/>
      <c r="C2272" s="10"/>
      <c r="D2272" s="9"/>
      <c r="E2272" s="21">
        <f>IF($C2272="","",IFERROR($D2272/$C2272,0))</f>
      </c>
    </row>
    <row r="2273">
      <c r="A2273" s="11"/>
      <c r="B2273" s="7"/>
      <c r="C2273" s="10"/>
      <c r="D2273" s="9"/>
      <c r="E2273" s="21">
        <f>IF($C2273="","",IFERROR($D2273/$C2273,0))</f>
      </c>
    </row>
    <row r="2274">
      <c r="A2274" s="11"/>
      <c r="B2274" s="7"/>
      <c r="C2274" s="10"/>
      <c r="D2274" s="9"/>
      <c r="E2274" s="21">
        <f>IF($C2274="","",IFERROR($D2274/$C2274,0))</f>
      </c>
    </row>
    <row r="2275">
      <c r="A2275" s="11"/>
      <c r="B2275" s="7"/>
      <c r="C2275" s="10"/>
      <c r="D2275" s="9"/>
      <c r="E2275" s="21">
        <f>IF($C2275="","",IFERROR($D2275/$C2275,0))</f>
      </c>
    </row>
    <row r="2276">
      <c r="A2276" s="11"/>
      <c r="B2276" s="7"/>
      <c r="C2276" s="10"/>
      <c r="D2276" s="9"/>
      <c r="E2276" s="21">
        <f>IF($C2276="","",IFERROR($D2276/$C2276,0))</f>
      </c>
    </row>
    <row r="2277">
      <c r="A2277" s="11"/>
      <c r="B2277" s="7"/>
      <c r="C2277" s="10"/>
      <c r="D2277" s="9"/>
      <c r="E2277" s="21">
        <f>IF($C2277="","",IFERROR($D2277/$C2277,0))</f>
      </c>
    </row>
    <row r="2278">
      <c r="A2278" s="11"/>
      <c r="B2278" s="7"/>
      <c r="C2278" s="10"/>
      <c r="D2278" s="9"/>
      <c r="E2278" s="21">
        <f>IF($C2278="","",IFERROR($D2278/$C2278,0))</f>
      </c>
    </row>
    <row r="2279">
      <c r="A2279" s="11"/>
      <c r="B2279" s="7"/>
      <c r="C2279" s="10"/>
      <c r="D2279" s="9"/>
      <c r="E2279" s="21">
        <f>IF($C2279="","",IFERROR($D2279/$C2279,0))</f>
      </c>
    </row>
    <row r="2280">
      <c r="A2280" s="11"/>
      <c r="B2280" s="7"/>
      <c r="C2280" s="10"/>
      <c r="D2280" s="9"/>
      <c r="E2280" s="21">
        <f>IF($C2280="","",IFERROR($D2280/$C2280,0))</f>
      </c>
    </row>
    <row r="2281">
      <c r="A2281" s="11"/>
      <c r="B2281" s="7"/>
      <c r="C2281" s="10"/>
      <c r="D2281" s="9"/>
      <c r="E2281" s="21">
        <f>IF($C2281="","",IFERROR($D2281/$C2281,0))</f>
      </c>
    </row>
    <row r="2282">
      <c r="A2282" s="11"/>
      <c r="B2282" s="7"/>
      <c r="C2282" s="10"/>
      <c r="D2282" s="9"/>
      <c r="E2282" s="21">
        <f>IF($C2282="","",IFERROR($D2282/$C2282,0))</f>
      </c>
    </row>
    <row r="2283">
      <c r="A2283" s="11"/>
      <c r="B2283" s="7"/>
      <c r="C2283" s="10"/>
      <c r="D2283" s="9"/>
      <c r="E2283" s="21">
        <f>IF($C2283="","",IFERROR($D2283/$C2283,0))</f>
      </c>
    </row>
    <row r="2284">
      <c r="A2284" s="11"/>
      <c r="B2284" s="7"/>
      <c r="C2284" s="10"/>
      <c r="D2284" s="9"/>
      <c r="E2284" s="21">
        <f>IF($C2284="","",IFERROR($D2284/$C2284,0))</f>
      </c>
    </row>
    <row r="2285">
      <c r="A2285" s="11"/>
      <c r="B2285" s="7"/>
      <c r="C2285" s="10"/>
      <c r="D2285" s="9"/>
      <c r="E2285" s="21">
        <f>IF($C2285="","",IFERROR($D2285/$C2285,0))</f>
      </c>
    </row>
    <row r="2286">
      <c r="A2286" s="11"/>
      <c r="B2286" s="7"/>
      <c r="C2286" s="10"/>
      <c r="D2286" s="9"/>
      <c r="E2286" s="21">
        <f>IF($C2286="","",IFERROR($D2286/$C2286,0))</f>
      </c>
    </row>
    <row r="2287">
      <c r="A2287" s="11"/>
      <c r="B2287" s="7"/>
      <c r="C2287" s="10"/>
      <c r="D2287" s="9"/>
      <c r="E2287" s="21">
        <f>IF($C2287="","",IFERROR($D2287/$C2287,0))</f>
      </c>
    </row>
    <row r="2288">
      <c r="A2288" s="11"/>
      <c r="B2288" s="7"/>
      <c r="C2288" s="10"/>
      <c r="D2288" s="9"/>
      <c r="E2288" s="21">
        <f>IF($C2288="","",IFERROR($D2288/$C2288,0))</f>
      </c>
    </row>
    <row r="2289">
      <c r="A2289" s="11"/>
      <c r="B2289" s="7"/>
      <c r="C2289" s="10"/>
      <c r="D2289" s="9"/>
      <c r="E2289" s="21">
        <f>IF($C2289="","",IFERROR($D2289/$C2289,0))</f>
      </c>
    </row>
    <row r="2290">
      <c r="A2290" s="11"/>
      <c r="B2290" s="7"/>
      <c r="C2290" s="10"/>
      <c r="D2290" s="9"/>
      <c r="E2290" s="21">
        <f>IF($C2290="","",IFERROR($D2290/$C2290,0))</f>
      </c>
    </row>
    <row r="2291">
      <c r="A2291" s="11"/>
      <c r="B2291" s="7"/>
      <c r="C2291" s="10"/>
      <c r="D2291" s="9"/>
      <c r="E2291" s="21">
        <f>IF($C2291="","",IFERROR($D2291/$C2291,0))</f>
      </c>
    </row>
    <row r="2292">
      <c r="A2292" s="11"/>
      <c r="B2292" s="7"/>
      <c r="C2292" s="10"/>
      <c r="D2292" s="9"/>
      <c r="E2292" s="21">
        <f>IF($C2292="","",IFERROR($D2292/$C2292,0))</f>
      </c>
    </row>
    <row r="2293">
      <c r="A2293" s="11"/>
      <c r="B2293" s="7"/>
      <c r="C2293" s="10"/>
      <c r="D2293" s="9"/>
      <c r="E2293" s="21">
        <f>IF($C2293="","",IFERROR($D2293/$C2293,0))</f>
      </c>
    </row>
    <row r="2294">
      <c r="A2294" s="11"/>
      <c r="B2294" s="7"/>
      <c r="C2294" s="10"/>
      <c r="D2294" s="9"/>
      <c r="E2294" s="21">
        <f>IF($C2294="","",IFERROR($D2294/$C2294,0))</f>
      </c>
    </row>
    <row r="2295">
      <c r="A2295" s="11"/>
      <c r="B2295" s="7"/>
      <c r="C2295" s="10"/>
      <c r="D2295" s="9"/>
      <c r="E2295" s="21">
        <f>IF($C2295="","",IFERROR($D2295/$C2295,0))</f>
      </c>
    </row>
    <row r="2296">
      <c r="A2296" s="11"/>
      <c r="B2296" s="7"/>
      <c r="C2296" s="10"/>
      <c r="D2296" s="9"/>
      <c r="E2296" s="21">
        <f>IF($C2296="","",IFERROR($D2296/$C2296,0))</f>
      </c>
    </row>
    <row r="2297">
      <c r="A2297" s="11"/>
      <c r="B2297" s="7"/>
      <c r="C2297" s="10"/>
      <c r="D2297" s="9"/>
      <c r="E2297" s="21">
        <f>IF($C2297="","",IFERROR($D2297/$C2297,0))</f>
      </c>
    </row>
    <row r="2298">
      <c r="A2298" s="11"/>
      <c r="B2298" s="7"/>
      <c r="C2298" s="10"/>
      <c r="D2298" s="9"/>
      <c r="E2298" s="21">
        <f>IF($C2298="","",IFERROR($D2298/$C2298,0))</f>
      </c>
    </row>
    <row r="2299">
      <c r="A2299" s="11"/>
      <c r="B2299" s="7"/>
      <c r="C2299" s="10"/>
      <c r="D2299" s="9"/>
      <c r="E2299" s="21">
        <f>IF($C2299="","",IFERROR($D2299/$C2299,0))</f>
      </c>
    </row>
    <row r="2300">
      <c r="A2300" s="11"/>
      <c r="B2300" s="7"/>
      <c r="C2300" s="10"/>
      <c r="D2300" s="9"/>
      <c r="E2300" s="21">
        <f>IF($C2300="","",IFERROR($D2300/$C2300,0))</f>
      </c>
    </row>
    <row r="2301">
      <c r="A2301" s="11"/>
      <c r="B2301" s="7"/>
      <c r="C2301" s="10"/>
      <c r="D2301" s="9"/>
      <c r="E2301" s="21">
        <f>IF($C2301="","",IFERROR($D2301/$C2301,0))</f>
      </c>
    </row>
    <row r="2302">
      <c r="A2302" s="11"/>
      <c r="B2302" s="7"/>
      <c r="C2302" s="10"/>
      <c r="D2302" s="9"/>
      <c r="E2302" s="21">
        <f>IF($C2302="","",IFERROR($D2302/$C2302,0))</f>
      </c>
    </row>
    <row r="2303">
      <c r="A2303" s="11"/>
      <c r="B2303" s="7"/>
      <c r="C2303" s="10"/>
      <c r="D2303" s="9"/>
      <c r="E2303" s="21">
        <f>IF($C2303="","",IFERROR($D2303/$C2303,0))</f>
      </c>
    </row>
    <row r="2304">
      <c r="A2304" s="11"/>
      <c r="B2304" s="7"/>
      <c r="C2304" s="10"/>
      <c r="D2304" s="9"/>
      <c r="E2304" s="21">
        <f>IF($C2304="","",IFERROR($D2304/$C2304,0))</f>
      </c>
    </row>
    <row r="2305">
      <c r="A2305" s="11"/>
      <c r="B2305" s="7"/>
      <c r="C2305" s="10"/>
      <c r="D2305" s="9"/>
      <c r="E2305" s="21">
        <f>IF($C2305="","",IFERROR($D2305/$C2305,0))</f>
      </c>
    </row>
    <row r="2306">
      <c r="A2306" s="11"/>
      <c r="B2306" s="7"/>
      <c r="C2306" s="10"/>
      <c r="D2306" s="9"/>
      <c r="E2306" s="21">
        <f>IF($C2306="","",IFERROR($D2306/$C2306,0))</f>
      </c>
    </row>
    <row r="2307">
      <c r="A2307" s="11"/>
      <c r="B2307" s="7"/>
      <c r="C2307" s="10"/>
      <c r="D2307" s="9"/>
      <c r="E2307" s="21">
        <f>IF($C2307="","",IFERROR($D2307/$C2307,0))</f>
      </c>
    </row>
    <row r="2308">
      <c r="A2308" s="11"/>
      <c r="B2308" s="7"/>
      <c r="C2308" s="10"/>
      <c r="D2308" s="9"/>
      <c r="E2308" s="21">
        <f>IF($C2308="","",IFERROR($D2308/$C2308,0))</f>
      </c>
    </row>
    <row r="2309">
      <c r="A2309" s="11"/>
      <c r="B2309" s="7"/>
      <c r="C2309" s="10"/>
      <c r="D2309" s="9"/>
      <c r="E2309" s="21">
        <f>IF($C2309="","",IFERROR($D2309/$C2309,0))</f>
      </c>
    </row>
    <row r="2310">
      <c r="A2310" s="11"/>
      <c r="B2310" s="7"/>
      <c r="C2310" s="10"/>
      <c r="D2310" s="9"/>
      <c r="E2310" s="21">
        <f>IF($C2310="","",IFERROR($D2310/$C2310,0))</f>
      </c>
    </row>
    <row r="2311">
      <c r="A2311" s="11"/>
      <c r="B2311" s="7"/>
      <c r="C2311" s="10"/>
      <c r="D2311" s="9"/>
      <c r="E2311" s="21">
        <f>IF($C2311="","",IFERROR($D2311/$C2311,0))</f>
      </c>
    </row>
    <row r="2312">
      <c r="A2312" s="11"/>
      <c r="B2312" s="7"/>
      <c r="C2312" s="10"/>
      <c r="D2312" s="9"/>
      <c r="E2312" s="21">
        <f>IF($C2312="","",IFERROR($D2312/$C2312,0))</f>
      </c>
    </row>
    <row r="2313">
      <c r="A2313" s="11"/>
      <c r="B2313" s="7"/>
      <c r="C2313" s="10"/>
      <c r="D2313" s="9"/>
      <c r="E2313" s="21">
        <f>IF($C2313="","",IFERROR($D2313/$C2313,0))</f>
      </c>
    </row>
    <row r="2314">
      <c r="A2314" s="11"/>
      <c r="B2314" s="7"/>
      <c r="C2314" s="10"/>
      <c r="D2314" s="9"/>
      <c r="E2314" s="21">
        <f>IF($C2314="","",IFERROR($D2314/$C2314,0))</f>
      </c>
    </row>
    <row r="2315">
      <c r="A2315" s="11"/>
      <c r="B2315" s="7"/>
      <c r="C2315" s="10"/>
      <c r="D2315" s="9"/>
      <c r="E2315" s="21">
        <f>IF($C2315="","",IFERROR($D2315/$C2315,0))</f>
      </c>
    </row>
    <row r="2316">
      <c r="A2316" s="11"/>
      <c r="B2316" s="7"/>
      <c r="C2316" s="10"/>
      <c r="D2316" s="9"/>
      <c r="E2316" s="21">
        <f>IF($C2316="","",IFERROR($D2316/$C2316,0))</f>
      </c>
    </row>
    <row r="2317">
      <c r="A2317" s="11"/>
      <c r="B2317" s="7"/>
      <c r="C2317" s="10"/>
      <c r="D2317" s="9"/>
      <c r="E2317" s="21">
        <f>IF($C2317="","",IFERROR($D2317/$C2317,0))</f>
      </c>
    </row>
    <row r="2318">
      <c r="A2318" s="11"/>
      <c r="B2318" s="7"/>
      <c r="C2318" s="10"/>
      <c r="D2318" s="9"/>
      <c r="E2318" s="21">
        <f>IF($C2318="","",IFERROR($D2318/$C2318,0))</f>
      </c>
    </row>
    <row r="2319">
      <c r="A2319" s="11"/>
      <c r="B2319" s="7"/>
      <c r="C2319" s="10"/>
      <c r="D2319" s="9"/>
      <c r="E2319" s="21">
        <f>IF($C2319="","",IFERROR($D2319/$C2319,0))</f>
      </c>
    </row>
    <row r="2320">
      <c r="A2320" s="11"/>
      <c r="B2320" s="7"/>
      <c r="C2320" s="10"/>
      <c r="D2320" s="9"/>
      <c r="E2320" s="21">
        <f>IF($C2320="","",IFERROR($D2320/$C2320,0))</f>
      </c>
    </row>
    <row r="2321">
      <c r="A2321" s="11"/>
      <c r="B2321" s="7"/>
      <c r="C2321" s="10"/>
      <c r="D2321" s="9"/>
      <c r="E2321" s="21">
        <f>IF($C2321="","",IFERROR($D2321/$C2321,0))</f>
      </c>
    </row>
    <row r="2322">
      <c r="A2322" s="11"/>
      <c r="B2322" s="7"/>
      <c r="C2322" s="10"/>
      <c r="D2322" s="9"/>
      <c r="E2322" s="21">
        <f>IF($C2322="","",IFERROR($D2322/$C2322,0))</f>
      </c>
    </row>
    <row r="2323">
      <c r="A2323" s="11"/>
      <c r="B2323" s="7"/>
      <c r="C2323" s="10"/>
      <c r="D2323" s="9"/>
      <c r="E2323" s="21">
        <f>IF($C2323="","",IFERROR($D2323/$C2323,0))</f>
      </c>
    </row>
    <row r="2324">
      <c r="A2324" s="11"/>
      <c r="B2324" s="7"/>
      <c r="C2324" s="10"/>
      <c r="D2324" s="9"/>
      <c r="E2324" s="21">
        <f>IF($C2324="","",IFERROR($D2324/$C2324,0))</f>
      </c>
    </row>
    <row r="2325">
      <c r="A2325" s="11"/>
      <c r="B2325" s="7"/>
      <c r="C2325" s="10"/>
      <c r="D2325" s="9"/>
      <c r="E2325" s="21">
        <f>IF($C2325="","",IFERROR($D2325/$C2325,0))</f>
      </c>
    </row>
    <row r="2326">
      <c r="A2326" s="11"/>
      <c r="B2326" s="7"/>
      <c r="C2326" s="10"/>
      <c r="D2326" s="9"/>
      <c r="E2326" s="21">
        <f>IF($C2326="","",IFERROR($D2326/$C2326,0))</f>
      </c>
    </row>
    <row r="2327">
      <c r="A2327" s="11"/>
      <c r="B2327" s="7"/>
      <c r="C2327" s="10"/>
      <c r="D2327" s="9"/>
      <c r="E2327" s="21">
        <f>IF($C2327="","",IFERROR($D2327/$C2327,0))</f>
      </c>
    </row>
    <row r="2328">
      <c r="A2328" s="11"/>
      <c r="B2328" s="7"/>
      <c r="C2328" s="10"/>
      <c r="D2328" s="9"/>
      <c r="E2328" s="21">
        <f>IF($C2328="","",IFERROR($D2328/$C2328,0))</f>
      </c>
    </row>
    <row r="2329">
      <c r="A2329" s="11"/>
      <c r="B2329" s="7"/>
      <c r="C2329" s="10"/>
      <c r="D2329" s="9"/>
      <c r="E2329" s="21">
        <f>IF($C2329="","",IFERROR($D2329/$C2329,0))</f>
      </c>
    </row>
    <row r="2330">
      <c r="A2330" s="11"/>
      <c r="B2330" s="7"/>
      <c r="C2330" s="10"/>
      <c r="D2330" s="9"/>
      <c r="E2330" s="21">
        <f>IF($C2330="","",IFERROR($D2330/$C2330,0))</f>
      </c>
    </row>
    <row r="2331">
      <c r="A2331" s="11"/>
      <c r="B2331" s="7"/>
      <c r="C2331" s="10"/>
      <c r="D2331" s="9"/>
      <c r="E2331" s="21">
        <f>IF($C2331="","",IFERROR($D2331/$C2331,0))</f>
      </c>
    </row>
    <row r="2332">
      <c r="A2332" s="11"/>
      <c r="B2332" s="7"/>
      <c r="C2332" s="10"/>
      <c r="D2332" s="9"/>
      <c r="E2332" s="21">
        <f>IF($C2332="","",IFERROR($D2332/$C2332,0))</f>
      </c>
    </row>
    <row r="2333">
      <c r="A2333" s="11"/>
      <c r="B2333" s="7"/>
      <c r="C2333" s="10"/>
      <c r="D2333" s="9"/>
      <c r="E2333" s="21">
        <f>IF($C2333="","",IFERROR($D2333/$C2333,0))</f>
      </c>
    </row>
    <row r="2334">
      <c r="A2334" s="11"/>
      <c r="B2334" s="7"/>
      <c r="C2334" s="10"/>
      <c r="D2334" s="9"/>
      <c r="E2334" s="21">
        <f>IF($C2334="","",IFERROR($D2334/$C2334,0))</f>
      </c>
    </row>
    <row r="2335">
      <c r="A2335" s="11"/>
      <c r="B2335" s="7"/>
      <c r="C2335" s="10"/>
      <c r="D2335" s="9"/>
      <c r="E2335" s="21">
        <f>IF($C2335="","",IFERROR($D2335/$C2335,0))</f>
      </c>
    </row>
    <row r="2336">
      <c r="A2336" s="11"/>
      <c r="B2336" s="7"/>
      <c r="C2336" s="10"/>
      <c r="D2336" s="9"/>
      <c r="E2336" s="21">
        <f>IF($C2336="","",IFERROR($D2336/$C2336,0))</f>
      </c>
    </row>
    <row r="2337">
      <c r="A2337" s="11"/>
      <c r="B2337" s="7"/>
      <c r="C2337" s="10"/>
      <c r="D2337" s="9"/>
      <c r="E2337" s="21">
        <f>IF($C2337="","",IFERROR($D2337/$C2337,0))</f>
      </c>
    </row>
    <row r="2338">
      <c r="A2338" s="11"/>
      <c r="B2338" s="7"/>
      <c r="C2338" s="10"/>
      <c r="D2338" s="9"/>
      <c r="E2338" s="21">
        <f>IF($C2338="","",IFERROR($D2338/$C2338,0))</f>
      </c>
    </row>
    <row r="2339">
      <c r="A2339" s="11"/>
      <c r="B2339" s="7"/>
      <c r="C2339" s="10"/>
      <c r="D2339" s="9"/>
      <c r="E2339" s="21">
        <f>IF($C2339="","",IFERROR($D2339/$C2339,0))</f>
      </c>
    </row>
    <row r="2340">
      <c r="A2340" s="11"/>
      <c r="B2340" s="7"/>
      <c r="C2340" s="10"/>
      <c r="D2340" s="9"/>
      <c r="E2340" s="21">
        <f>IF($C2340="","",IFERROR($D2340/$C2340,0))</f>
      </c>
    </row>
    <row r="2341">
      <c r="A2341" s="11"/>
      <c r="B2341" s="7"/>
      <c r="C2341" s="10"/>
      <c r="D2341" s="9"/>
      <c r="E2341" s="21">
        <f>IF($C2341="","",IFERROR($D2341/$C2341,0))</f>
      </c>
    </row>
    <row r="2342">
      <c r="A2342" s="11"/>
      <c r="B2342" s="7"/>
      <c r="C2342" s="10"/>
      <c r="D2342" s="9"/>
      <c r="E2342" s="21">
        <f>IF($C2342="","",IFERROR($D2342/$C2342,0))</f>
      </c>
    </row>
    <row r="2343">
      <c r="A2343" s="11"/>
      <c r="B2343" s="7"/>
      <c r="C2343" s="10"/>
      <c r="D2343" s="9"/>
      <c r="E2343" s="21">
        <f>IF($C2343="","",IFERROR($D2343/$C2343,0))</f>
      </c>
    </row>
    <row r="2344">
      <c r="A2344" s="11"/>
      <c r="B2344" s="7"/>
      <c r="C2344" s="10"/>
      <c r="D2344" s="9"/>
      <c r="E2344" s="21">
        <f>IF($C2344="","",IFERROR($D2344/$C2344,0))</f>
      </c>
    </row>
    <row r="2345">
      <c r="A2345" s="11"/>
      <c r="B2345" s="7"/>
      <c r="C2345" s="10"/>
      <c r="D2345" s="9"/>
      <c r="E2345" s="21">
        <f>IF($C2345="","",IFERROR($D2345/$C2345,0))</f>
      </c>
    </row>
    <row r="2346">
      <c r="A2346" s="11"/>
      <c r="B2346" s="7"/>
      <c r="C2346" s="10"/>
      <c r="D2346" s="9"/>
      <c r="E2346" s="21">
        <f>IF($C2346="","",IFERROR($D2346/$C2346,0))</f>
      </c>
    </row>
    <row r="2347">
      <c r="A2347" s="11"/>
      <c r="B2347" s="7"/>
      <c r="C2347" s="10"/>
      <c r="D2347" s="9"/>
      <c r="E2347" s="21">
        <f>IF($C2347="","",IFERROR($D2347/$C2347,0))</f>
      </c>
    </row>
    <row r="2348">
      <c r="A2348" s="11"/>
      <c r="B2348" s="7"/>
      <c r="C2348" s="10"/>
      <c r="D2348" s="9"/>
      <c r="E2348" s="21">
        <f>IF($C2348="","",IFERROR($D2348/$C2348,0))</f>
      </c>
    </row>
    <row r="2349">
      <c r="A2349" s="11"/>
      <c r="B2349" s="7"/>
      <c r="C2349" s="10"/>
      <c r="D2349" s="9"/>
      <c r="E2349" s="21">
        <f>IF($C2349="","",IFERROR($D2349/$C2349,0))</f>
      </c>
    </row>
    <row r="2350">
      <c r="A2350" s="11"/>
      <c r="B2350" s="7"/>
      <c r="C2350" s="10"/>
      <c r="D2350" s="9"/>
      <c r="E2350" s="21">
        <f>IF($C2350="","",IFERROR($D2350/$C2350,0))</f>
      </c>
    </row>
    <row r="2351">
      <c r="A2351" s="11"/>
      <c r="B2351" s="7"/>
      <c r="C2351" s="10"/>
      <c r="D2351" s="9"/>
      <c r="E2351" s="21">
        <f>IF($C2351="","",IFERROR($D2351/$C2351,0))</f>
      </c>
    </row>
    <row r="2352">
      <c r="A2352" s="11"/>
      <c r="B2352" s="7"/>
      <c r="C2352" s="10"/>
      <c r="D2352" s="9"/>
      <c r="E2352" s="21">
        <f>IF($C2352="","",IFERROR($D2352/$C2352,0))</f>
      </c>
    </row>
    <row r="2353">
      <c r="A2353" s="11"/>
      <c r="B2353" s="7"/>
      <c r="C2353" s="10"/>
      <c r="D2353" s="9"/>
      <c r="E2353" s="21">
        <f>IF($C2353="","",IFERROR($D2353/$C2353,0))</f>
      </c>
    </row>
    <row r="2354">
      <c r="A2354" s="11"/>
      <c r="B2354" s="7"/>
      <c r="C2354" s="10"/>
      <c r="D2354" s="9"/>
      <c r="E2354" s="21">
        <f>IF($C2354="","",IFERROR($D2354/$C2354,0))</f>
      </c>
    </row>
    <row r="2355">
      <c r="A2355" s="11"/>
      <c r="B2355" s="7"/>
      <c r="C2355" s="10"/>
      <c r="D2355" s="9"/>
      <c r="E2355" s="21">
        <f>IF($C2355="","",IFERROR($D2355/$C2355,0))</f>
      </c>
    </row>
    <row r="2356">
      <c r="A2356" s="11"/>
      <c r="B2356" s="7"/>
      <c r="C2356" s="10"/>
      <c r="D2356" s="9"/>
      <c r="E2356" s="21">
        <f>IF($C2356="","",IFERROR($D2356/$C2356,0))</f>
      </c>
    </row>
    <row r="2357">
      <c r="A2357" s="11"/>
      <c r="B2357" s="7"/>
      <c r="C2357" s="10"/>
      <c r="D2357" s="9"/>
      <c r="E2357" s="21">
        <f>IF($C2357="","",IFERROR($D2357/$C2357,0))</f>
      </c>
    </row>
    <row r="2358">
      <c r="A2358" s="11"/>
      <c r="B2358" s="7"/>
      <c r="C2358" s="10"/>
      <c r="D2358" s="9"/>
      <c r="E2358" s="21">
        <f>IF($C2358="","",IFERROR($D2358/$C2358,0))</f>
      </c>
    </row>
    <row r="2359">
      <c r="A2359" s="11"/>
      <c r="B2359" s="7"/>
      <c r="C2359" s="10"/>
      <c r="D2359" s="9"/>
      <c r="E2359" s="21">
        <f>IF($C2359="","",IFERROR($D2359/$C2359,0))</f>
      </c>
    </row>
    <row r="2360">
      <c r="A2360" s="11"/>
      <c r="B2360" s="7"/>
      <c r="C2360" s="10"/>
      <c r="D2360" s="9"/>
      <c r="E2360" s="21">
        <f>IF($C2360="","",IFERROR($D2360/$C2360,0))</f>
      </c>
    </row>
    <row r="2361">
      <c r="A2361" s="11"/>
      <c r="B2361" s="7"/>
      <c r="C2361" s="10"/>
      <c r="D2361" s="9"/>
      <c r="E2361" s="21">
        <f>IF($C2361="","",IFERROR($D2361/$C2361,0))</f>
      </c>
    </row>
    <row r="2362">
      <c r="A2362" s="11"/>
      <c r="B2362" s="7"/>
      <c r="C2362" s="10"/>
      <c r="D2362" s="9"/>
      <c r="E2362" s="21">
        <f>IF($C2362="","",IFERROR($D2362/$C2362,0))</f>
      </c>
    </row>
    <row r="2363">
      <c r="A2363" s="11"/>
      <c r="B2363" s="7"/>
      <c r="C2363" s="10"/>
      <c r="D2363" s="9"/>
      <c r="E2363" s="21">
        <f>IF($C2363="","",IFERROR($D2363/$C2363,0))</f>
      </c>
    </row>
    <row r="2364">
      <c r="A2364" s="11"/>
      <c r="B2364" s="7"/>
      <c r="C2364" s="10"/>
      <c r="D2364" s="9"/>
      <c r="E2364" s="21">
        <f>IF($C2364="","",IFERROR($D2364/$C2364,0))</f>
      </c>
    </row>
    <row r="2365">
      <c r="A2365" s="11"/>
      <c r="B2365" s="7"/>
      <c r="C2365" s="10"/>
      <c r="D2365" s="9"/>
      <c r="E2365" s="21">
        <f>IF($C2365="","",IFERROR($D2365/$C2365,0))</f>
      </c>
    </row>
    <row r="2366">
      <c r="A2366" s="11"/>
      <c r="B2366" s="7"/>
      <c r="C2366" s="10"/>
      <c r="D2366" s="9"/>
      <c r="E2366" s="21">
        <f>IF($C2366="","",IFERROR($D2366/$C2366,0))</f>
      </c>
    </row>
    <row r="2367">
      <c r="A2367" s="11"/>
      <c r="B2367" s="7"/>
      <c r="C2367" s="10"/>
      <c r="D2367" s="9"/>
      <c r="E2367" s="21">
        <f>IF($C2367="","",IFERROR($D2367/$C2367,0))</f>
      </c>
    </row>
    <row r="2368">
      <c r="A2368" s="11"/>
      <c r="B2368" s="7"/>
      <c r="C2368" s="10"/>
      <c r="D2368" s="9"/>
      <c r="E2368" s="21">
        <f>IF($C2368="","",IFERROR($D2368/$C2368,0))</f>
      </c>
    </row>
    <row r="2369">
      <c r="A2369" s="11"/>
      <c r="B2369" s="7"/>
      <c r="C2369" s="10"/>
      <c r="D2369" s="9"/>
      <c r="E2369" s="21">
        <f>IF($C2369="","",IFERROR($D2369/$C2369,0))</f>
      </c>
    </row>
    <row r="2370">
      <c r="A2370" s="11"/>
      <c r="B2370" s="7"/>
      <c r="C2370" s="10"/>
      <c r="D2370" s="9"/>
      <c r="E2370" s="21">
        <f>IF($C2370="","",IFERROR($D2370/$C2370,0))</f>
      </c>
    </row>
    <row r="2371">
      <c r="A2371" s="11"/>
      <c r="B2371" s="7"/>
      <c r="C2371" s="10"/>
      <c r="D2371" s="9"/>
      <c r="E2371" s="21">
        <f>IF($C2371="","",IFERROR($D2371/$C2371,0))</f>
      </c>
    </row>
    <row r="2372">
      <c r="A2372" s="11"/>
      <c r="B2372" s="7"/>
      <c r="C2372" s="10"/>
      <c r="D2372" s="9"/>
      <c r="E2372" s="21">
        <f>IF($C2372="","",IFERROR($D2372/$C2372,0))</f>
      </c>
    </row>
    <row r="2373">
      <c r="A2373" s="11"/>
      <c r="B2373" s="7"/>
      <c r="C2373" s="10"/>
      <c r="D2373" s="9"/>
      <c r="E2373" s="21">
        <f>IF($C2373="","",IFERROR($D2373/$C2373,0))</f>
      </c>
    </row>
    <row r="2374">
      <c r="A2374" s="11"/>
      <c r="B2374" s="7"/>
      <c r="C2374" s="10"/>
      <c r="D2374" s="9"/>
      <c r="E2374" s="21">
        <f>IF($C2374="","",IFERROR($D2374/$C2374,0))</f>
      </c>
    </row>
    <row r="2375">
      <c r="A2375" s="11"/>
      <c r="B2375" s="7"/>
      <c r="C2375" s="10"/>
      <c r="D2375" s="9"/>
      <c r="E2375" s="21">
        <f>IF($C2375="","",IFERROR($D2375/$C2375,0))</f>
      </c>
    </row>
    <row r="2376">
      <c r="A2376" s="11"/>
      <c r="B2376" s="7"/>
      <c r="C2376" s="10"/>
      <c r="D2376" s="9"/>
      <c r="E2376" s="21">
        <f>IF($C2376="","",IFERROR($D2376/$C2376,0))</f>
      </c>
    </row>
    <row r="2377">
      <c r="A2377" s="11"/>
      <c r="B2377" s="7"/>
      <c r="C2377" s="10"/>
      <c r="D2377" s="9"/>
      <c r="E2377" s="21">
        <f>IF($C2377="","",IFERROR($D2377/$C2377,0))</f>
      </c>
    </row>
    <row r="2378">
      <c r="A2378" s="11"/>
      <c r="B2378" s="7"/>
      <c r="C2378" s="10"/>
      <c r="D2378" s="9"/>
      <c r="E2378" s="21">
        <f>IF($C2378="","",IFERROR($D2378/$C2378,0))</f>
      </c>
    </row>
    <row r="2379">
      <c r="A2379" s="11"/>
      <c r="B2379" s="7"/>
      <c r="C2379" s="10"/>
      <c r="D2379" s="9"/>
      <c r="E2379" s="21">
        <f>IF($C2379="","",IFERROR($D2379/$C2379,0))</f>
      </c>
    </row>
    <row r="2380">
      <c r="A2380" s="11"/>
      <c r="B2380" s="7"/>
      <c r="C2380" s="10"/>
      <c r="D2380" s="9"/>
      <c r="E2380" s="21">
        <f>IF($C2380="","",IFERROR($D2380/$C2380,0))</f>
      </c>
    </row>
    <row r="2381">
      <c r="A2381" s="11"/>
      <c r="B2381" s="7"/>
      <c r="C2381" s="10"/>
      <c r="D2381" s="9"/>
      <c r="E2381" s="21">
        <f>IF($C2381="","",IFERROR($D2381/$C2381,0))</f>
      </c>
    </row>
    <row r="2382">
      <c r="A2382" s="11"/>
      <c r="B2382" s="7"/>
      <c r="C2382" s="10"/>
      <c r="D2382" s="9"/>
      <c r="E2382" s="21">
        <f>IF($C2382="","",IFERROR($D2382/$C2382,0))</f>
      </c>
    </row>
    <row r="2383">
      <c r="A2383" s="11"/>
      <c r="B2383" s="7"/>
      <c r="C2383" s="10"/>
      <c r="D2383" s="9"/>
      <c r="E2383" s="21">
        <f>IF($C2383="","",IFERROR($D2383/$C2383,0))</f>
      </c>
    </row>
    <row r="2384">
      <c r="A2384" s="11"/>
      <c r="B2384" s="7"/>
      <c r="C2384" s="10"/>
      <c r="D2384" s="9"/>
      <c r="E2384" s="21">
        <f>IF($C2384="","",IFERROR($D2384/$C2384,0))</f>
      </c>
    </row>
    <row r="2385">
      <c r="A2385" s="11"/>
      <c r="B2385" s="7"/>
      <c r="C2385" s="10"/>
      <c r="D2385" s="9"/>
      <c r="E2385" s="21">
        <f>IF($C2385="","",IFERROR($D2385/$C2385,0))</f>
      </c>
    </row>
    <row r="2386">
      <c r="A2386" s="11"/>
      <c r="B2386" s="7"/>
      <c r="C2386" s="10"/>
      <c r="D2386" s="9"/>
      <c r="E2386" s="21">
        <f>IF($C2386="","",IFERROR($D2386/$C2386,0))</f>
      </c>
    </row>
    <row r="2387">
      <c r="A2387" s="11"/>
      <c r="B2387" s="7"/>
      <c r="C2387" s="10"/>
      <c r="D2387" s="9"/>
      <c r="E2387" s="21">
        <f>IF($C2387="","",IFERROR($D2387/$C2387,0))</f>
      </c>
    </row>
    <row r="2388">
      <c r="A2388" s="11"/>
      <c r="B2388" s="7"/>
      <c r="C2388" s="10"/>
      <c r="D2388" s="9"/>
      <c r="E2388" s="21">
        <f>IF($C2388="","",IFERROR($D2388/$C2388,0))</f>
      </c>
    </row>
    <row r="2389">
      <c r="A2389" s="11"/>
      <c r="B2389" s="7"/>
      <c r="C2389" s="10"/>
      <c r="D2389" s="9"/>
      <c r="E2389" s="21">
        <f>IF($C2389="","",IFERROR($D2389/$C2389,0))</f>
      </c>
    </row>
    <row r="2390">
      <c r="A2390" s="11"/>
      <c r="B2390" s="7"/>
      <c r="C2390" s="10"/>
      <c r="D2390" s="9"/>
      <c r="E2390" s="21">
        <f>IF($C2390="","",IFERROR($D2390/$C2390,0))</f>
      </c>
    </row>
    <row r="2391">
      <c r="A2391" s="11"/>
      <c r="B2391" s="7"/>
      <c r="C2391" s="10"/>
      <c r="D2391" s="9"/>
      <c r="E2391" s="21">
        <f>IF($C2391="","",IFERROR($D2391/$C2391,0))</f>
      </c>
    </row>
    <row r="2392">
      <c r="A2392" s="11"/>
      <c r="B2392" s="7"/>
      <c r="C2392" s="10"/>
      <c r="D2392" s="9"/>
      <c r="E2392" s="21">
        <f>IF($C2392="","",IFERROR($D2392/$C2392,0))</f>
      </c>
    </row>
    <row r="2393">
      <c r="A2393" s="11"/>
      <c r="B2393" s="7"/>
      <c r="C2393" s="10"/>
      <c r="D2393" s="9"/>
      <c r="E2393" s="21">
        <f>IF($C2393="","",IFERROR($D2393/$C2393,0))</f>
      </c>
    </row>
    <row r="2394">
      <c r="A2394" s="11"/>
      <c r="B2394" s="7"/>
      <c r="C2394" s="10"/>
      <c r="D2394" s="9"/>
      <c r="E2394" s="21">
        <f>IF($C2394="","",IFERROR($D2394/$C2394,0))</f>
      </c>
    </row>
    <row r="2395">
      <c r="A2395" s="11"/>
      <c r="B2395" s="7"/>
      <c r="C2395" s="10"/>
      <c r="D2395" s="9"/>
      <c r="E2395" s="21">
        <f>IF($C2395="","",IFERROR($D2395/$C2395,0))</f>
      </c>
    </row>
    <row r="2396">
      <c r="A2396" s="11"/>
      <c r="B2396" s="7"/>
      <c r="C2396" s="10"/>
      <c r="D2396" s="9"/>
      <c r="E2396" s="21">
        <f>IF($C2396="","",IFERROR($D2396/$C2396,0))</f>
      </c>
    </row>
    <row r="2397">
      <c r="A2397" s="11"/>
      <c r="B2397" s="7"/>
      <c r="C2397" s="10"/>
      <c r="D2397" s="9"/>
      <c r="E2397" s="21">
        <f>IF($C2397="","",IFERROR($D2397/$C2397,0))</f>
      </c>
    </row>
    <row r="2398">
      <c r="A2398" s="11"/>
      <c r="B2398" s="7"/>
      <c r="C2398" s="10"/>
      <c r="D2398" s="9"/>
      <c r="E2398" s="21">
        <f>IF($C2398="","",IFERROR($D2398/$C2398,0))</f>
      </c>
    </row>
    <row r="2399">
      <c r="A2399" s="11"/>
      <c r="B2399" s="7"/>
      <c r="C2399" s="10"/>
      <c r="D2399" s="9"/>
      <c r="E2399" s="21">
        <f>IF($C2399="","",IFERROR($D2399/$C2399,0))</f>
      </c>
    </row>
    <row r="2400">
      <c r="A2400" s="11"/>
      <c r="B2400" s="7"/>
      <c r="C2400" s="10"/>
      <c r="D2400" s="9"/>
      <c r="E2400" s="21">
        <f>IF($C2400="","",IFERROR($D2400/$C2400,0))</f>
      </c>
    </row>
    <row r="2401">
      <c r="A2401" s="11"/>
      <c r="B2401" s="7"/>
      <c r="C2401" s="10"/>
      <c r="D2401" s="9"/>
      <c r="E2401" s="21">
        <f>IF($C2401="","",IFERROR($D2401/$C2401,0))</f>
      </c>
    </row>
    <row r="2402">
      <c r="A2402" s="11"/>
      <c r="B2402" s="7"/>
      <c r="C2402" s="10"/>
      <c r="D2402" s="9"/>
      <c r="E2402" s="21">
        <f>IF($C2402="","",IFERROR($D2402/$C2402,0))</f>
      </c>
    </row>
    <row r="2403">
      <c r="A2403" s="11"/>
      <c r="B2403" s="7"/>
      <c r="C2403" s="10"/>
      <c r="D2403" s="9"/>
      <c r="E2403" s="21">
        <f>IF($C2403="","",IFERROR($D2403/$C2403,0))</f>
      </c>
    </row>
    <row r="2404">
      <c r="A2404" s="11"/>
      <c r="B2404" s="7"/>
      <c r="C2404" s="10"/>
      <c r="D2404" s="9"/>
      <c r="E2404" s="21">
        <f>IF($C2404="","",IFERROR($D2404/$C2404,0))</f>
      </c>
    </row>
    <row r="2405">
      <c r="A2405" s="11"/>
      <c r="B2405" s="7"/>
      <c r="C2405" s="10"/>
      <c r="D2405" s="9"/>
      <c r="E2405" s="21">
        <f>IF($C2405="","",IFERROR($D2405/$C2405,0))</f>
      </c>
    </row>
    <row r="2406">
      <c r="A2406" s="11"/>
      <c r="B2406" s="7"/>
      <c r="C2406" s="10"/>
      <c r="D2406" s="9"/>
      <c r="E2406" s="21">
        <f>IF($C2406="","",IFERROR($D2406/$C2406,0))</f>
      </c>
    </row>
    <row r="2407">
      <c r="A2407" s="11"/>
      <c r="B2407" s="7"/>
      <c r="C2407" s="10"/>
      <c r="D2407" s="9"/>
      <c r="E2407" s="21">
        <f>IF($C2407="","",IFERROR($D2407/$C2407,0))</f>
      </c>
    </row>
    <row r="2408">
      <c r="A2408" s="11"/>
      <c r="B2408" s="7"/>
      <c r="C2408" s="10"/>
      <c r="D2408" s="9"/>
      <c r="E2408" s="21">
        <f>IF($C2408="","",IFERROR($D2408/$C2408,0))</f>
      </c>
    </row>
    <row r="2409">
      <c r="A2409" s="11"/>
      <c r="B2409" s="7"/>
      <c r="C2409" s="10"/>
      <c r="D2409" s="9"/>
      <c r="E2409" s="21">
        <f>IF($C2409="","",IFERROR($D2409/$C2409,0))</f>
      </c>
    </row>
    <row r="2410">
      <c r="A2410" s="11"/>
      <c r="B2410" s="7"/>
      <c r="C2410" s="10"/>
      <c r="D2410" s="9"/>
      <c r="E2410" s="21">
        <f>IF($C2410="","",IFERROR($D2410/$C2410,0))</f>
      </c>
    </row>
    <row r="2411">
      <c r="A2411" s="11"/>
      <c r="B2411" s="7"/>
      <c r="C2411" s="10"/>
      <c r="D2411" s="9"/>
      <c r="E2411" s="21">
        <f>IF($C2411="","",IFERROR($D2411/$C2411,0))</f>
      </c>
    </row>
    <row r="2412">
      <c r="A2412" s="11"/>
      <c r="B2412" s="7"/>
      <c r="C2412" s="10"/>
      <c r="D2412" s="9"/>
      <c r="E2412" s="21">
        <f>IF($C2412="","",IFERROR($D2412/$C2412,0))</f>
      </c>
    </row>
    <row r="2413">
      <c r="A2413" s="11"/>
      <c r="B2413" s="7"/>
      <c r="C2413" s="10"/>
      <c r="D2413" s="9"/>
      <c r="E2413" s="21">
        <f>IF($C2413="","",IFERROR($D2413/$C2413,0))</f>
      </c>
    </row>
    <row r="2414">
      <c r="A2414" s="11"/>
      <c r="B2414" s="7"/>
      <c r="C2414" s="10"/>
      <c r="D2414" s="9"/>
      <c r="E2414" s="21">
        <f>IF($C2414="","",IFERROR($D2414/$C2414,0))</f>
      </c>
    </row>
    <row r="2415">
      <c r="A2415" s="11"/>
      <c r="B2415" s="7"/>
      <c r="C2415" s="10"/>
      <c r="D2415" s="9"/>
      <c r="E2415" s="21">
        <f>IF($C2415="","",IFERROR($D2415/$C2415,0))</f>
      </c>
    </row>
    <row r="2416">
      <c r="A2416" s="11"/>
      <c r="B2416" s="7"/>
      <c r="C2416" s="10"/>
      <c r="D2416" s="9"/>
      <c r="E2416" s="21">
        <f>IF($C2416="","",IFERROR($D2416/$C2416,0))</f>
      </c>
    </row>
    <row r="2417">
      <c r="A2417" s="11"/>
      <c r="B2417" s="7"/>
      <c r="C2417" s="10"/>
      <c r="D2417" s="9"/>
      <c r="E2417" s="21">
        <f>IF($C2417="","",IFERROR($D2417/$C2417,0))</f>
      </c>
    </row>
    <row r="2418">
      <c r="A2418" s="11"/>
      <c r="B2418" s="7"/>
      <c r="C2418" s="10"/>
      <c r="D2418" s="9"/>
      <c r="E2418" s="21">
        <f>IF($C2418="","",IFERROR($D2418/$C2418,0))</f>
      </c>
    </row>
    <row r="2419">
      <c r="A2419" s="11"/>
      <c r="B2419" s="7"/>
      <c r="C2419" s="10"/>
      <c r="D2419" s="9"/>
      <c r="E2419" s="21">
        <f>IF($C2419="","",IFERROR($D2419/$C2419,0))</f>
      </c>
    </row>
    <row r="2420">
      <c r="A2420" s="11"/>
      <c r="B2420" s="7"/>
      <c r="C2420" s="10"/>
      <c r="D2420" s="9"/>
      <c r="E2420" s="21">
        <f>IF($C2420="","",IFERROR($D2420/$C2420,0))</f>
      </c>
    </row>
    <row r="2421">
      <c r="A2421" s="11"/>
      <c r="B2421" s="7"/>
      <c r="C2421" s="10"/>
      <c r="D2421" s="9"/>
      <c r="E2421" s="21">
        <f>IF($C2421="","",IFERROR($D2421/$C2421,0))</f>
      </c>
    </row>
    <row r="2422">
      <c r="A2422" s="11"/>
      <c r="B2422" s="7"/>
      <c r="C2422" s="10"/>
      <c r="D2422" s="9"/>
      <c r="E2422" s="21">
        <f>IF($C2422="","",IFERROR($D2422/$C2422,0))</f>
      </c>
    </row>
    <row r="2423">
      <c r="A2423" s="11"/>
      <c r="B2423" s="7"/>
      <c r="C2423" s="10"/>
      <c r="D2423" s="9"/>
      <c r="E2423" s="21">
        <f>IF($C2423="","",IFERROR($D2423/$C2423,0))</f>
      </c>
    </row>
    <row r="2424">
      <c r="A2424" s="11"/>
      <c r="B2424" s="7"/>
      <c r="C2424" s="10"/>
      <c r="D2424" s="9"/>
      <c r="E2424" s="21">
        <f>IF($C2424="","",IFERROR($D2424/$C2424,0))</f>
      </c>
    </row>
    <row r="2425">
      <c r="A2425" s="11"/>
      <c r="B2425" s="7"/>
      <c r="C2425" s="10"/>
      <c r="D2425" s="9"/>
      <c r="E2425" s="21">
        <f>IF($C2425="","",IFERROR($D2425/$C2425,0))</f>
      </c>
    </row>
    <row r="2426">
      <c r="A2426" s="11"/>
      <c r="B2426" s="7"/>
      <c r="C2426" s="10"/>
      <c r="D2426" s="9"/>
      <c r="E2426" s="21">
        <f>IF($C2426="","",IFERROR($D2426/$C2426,0))</f>
      </c>
    </row>
    <row r="2427">
      <c r="A2427" s="11"/>
      <c r="B2427" s="7"/>
      <c r="C2427" s="10"/>
      <c r="D2427" s="9"/>
      <c r="E2427" s="21">
        <f>IF($C2427="","",IFERROR($D2427/$C2427,0))</f>
      </c>
    </row>
    <row r="2428">
      <c r="A2428" s="11"/>
      <c r="B2428" s="7"/>
      <c r="C2428" s="10"/>
      <c r="D2428" s="9"/>
      <c r="E2428" s="21">
        <f>IF($C2428="","",IFERROR($D2428/$C2428,0))</f>
      </c>
    </row>
    <row r="2429">
      <c r="A2429" s="11"/>
      <c r="B2429" s="7"/>
      <c r="C2429" s="10"/>
      <c r="D2429" s="9"/>
      <c r="E2429" s="21">
        <f>IF($C2429="","",IFERROR($D2429/$C2429,0))</f>
      </c>
    </row>
    <row r="2430">
      <c r="A2430" s="11"/>
      <c r="B2430" s="7"/>
      <c r="C2430" s="10"/>
      <c r="D2430" s="9"/>
      <c r="E2430" s="21">
        <f>IF($C2430="","",IFERROR($D2430/$C2430,0))</f>
      </c>
    </row>
    <row r="2431">
      <c r="A2431" s="11"/>
      <c r="B2431" s="7"/>
      <c r="C2431" s="10"/>
      <c r="D2431" s="9"/>
      <c r="E2431" s="21">
        <f>IF($C2431="","",IFERROR($D2431/$C2431,0))</f>
      </c>
    </row>
    <row r="2432">
      <c r="A2432" s="11"/>
      <c r="B2432" s="7"/>
      <c r="C2432" s="10"/>
      <c r="D2432" s="9"/>
      <c r="E2432" s="21">
        <f>IF($C2432="","",IFERROR($D2432/$C2432,0))</f>
      </c>
    </row>
    <row r="2433">
      <c r="A2433" s="11"/>
      <c r="B2433" s="7"/>
      <c r="C2433" s="10"/>
      <c r="D2433" s="9"/>
      <c r="E2433" s="21">
        <f>IF($C2433="","",IFERROR($D2433/$C2433,0))</f>
      </c>
    </row>
    <row r="2434">
      <c r="A2434" s="11"/>
      <c r="B2434" s="7"/>
      <c r="C2434" s="10"/>
      <c r="D2434" s="9"/>
      <c r="E2434" s="21">
        <f>IF($C2434="","",IFERROR($D2434/$C2434,0))</f>
      </c>
    </row>
    <row r="2435">
      <c r="A2435" s="11"/>
      <c r="B2435" s="7"/>
      <c r="C2435" s="10"/>
      <c r="D2435" s="9"/>
      <c r="E2435" s="21">
        <f>IF($C2435="","",IFERROR($D2435/$C2435,0))</f>
      </c>
    </row>
    <row r="2436">
      <c r="A2436" s="11"/>
      <c r="B2436" s="7"/>
      <c r="C2436" s="10"/>
      <c r="D2436" s="9"/>
      <c r="E2436" s="21">
        <f>IF($C2436="","",IFERROR($D2436/$C2436,0))</f>
      </c>
    </row>
    <row r="2437">
      <c r="A2437" s="11"/>
      <c r="B2437" s="7"/>
      <c r="C2437" s="10"/>
      <c r="D2437" s="9"/>
      <c r="E2437" s="21">
        <f>IF($C2437="","",IFERROR($D2437/$C2437,0))</f>
      </c>
    </row>
    <row r="2438">
      <c r="A2438" s="11"/>
      <c r="B2438" s="7"/>
      <c r="C2438" s="10"/>
      <c r="D2438" s="9"/>
      <c r="E2438" s="21">
        <f>IF($C2438="","",IFERROR($D2438/$C2438,0))</f>
      </c>
    </row>
    <row r="2439">
      <c r="A2439" s="11"/>
      <c r="B2439" s="7"/>
      <c r="C2439" s="10"/>
      <c r="D2439" s="9"/>
      <c r="E2439" s="21">
        <f>IF($C2439="","",IFERROR($D2439/$C2439,0))</f>
      </c>
    </row>
    <row r="2440">
      <c r="A2440" s="11"/>
      <c r="B2440" s="7"/>
      <c r="C2440" s="10"/>
      <c r="D2440" s="9"/>
      <c r="E2440" s="21">
        <f>IF($C2440="","",IFERROR($D2440/$C2440,0))</f>
      </c>
    </row>
    <row r="2441">
      <c r="A2441" s="11"/>
      <c r="B2441" s="7"/>
      <c r="C2441" s="10"/>
      <c r="D2441" s="9"/>
      <c r="E2441" s="21">
        <f>IF($C2441="","",IFERROR($D2441/$C2441,0))</f>
      </c>
    </row>
    <row r="2442">
      <c r="A2442" s="11"/>
      <c r="B2442" s="7"/>
      <c r="C2442" s="10"/>
      <c r="D2442" s="9"/>
      <c r="E2442" s="21">
        <f>IF($C2442="","",IFERROR($D2442/$C2442,0))</f>
      </c>
    </row>
    <row r="2443">
      <c r="A2443" s="11"/>
      <c r="B2443" s="7"/>
      <c r="C2443" s="10"/>
      <c r="D2443" s="9"/>
      <c r="E2443" s="21">
        <f>IF($C2443="","",IFERROR($D2443/$C2443,0))</f>
      </c>
    </row>
    <row r="2444">
      <c r="A2444" s="11"/>
      <c r="B2444" s="7"/>
      <c r="C2444" s="10"/>
      <c r="D2444" s="9"/>
      <c r="E2444" s="21">
        <f>IF($C2444="","",IFERROR($D2444/$C2444,0))</f>
      </c>
    </row>
    <row r="2445">
      <c r="A2445" s="11"/>
      <c r="B2445" s="7"/>
      <c r="C2445" s="10"/>
      <c r="D2445" s="9"/>
      <c r="E2445" s="21">
        <f>IF($C2445="","",IFERROR($D2445/$C2445,0))</f>
      </c>
    </row>
    <row r="2446">
      <c r="A2446" s="11"/>
      <c r="B2446" s="7"/>
      <c r="C2446" s="10"/>
      <c r="D2446" s="9"/>
      <c r="E2446" s="21">
        <f>IF($C2446="","",IFERROR($D2446/$C2446,0))</f>
      </c>
    </row>
    <row r="2447">
      <c r="A2447" s="11"/>
      <c r="B2447" s="7"/>
      <c r="C2447" s="10"/>
      <c r="D2447" s="9"/>
      <c r="E2447" s="21">
        <f>IF($C2447="","",IFERROR($D2447/$C2447,0))</f>
      </c>
    </row>
    <row r="2448">
      <c r="A2448" s="11"/>
      <c r="B2448" s="7"/>
      <c r="C2448" s="10"/>
      <c r="D2448" s="9"/>
      <c r="E2448" s="21">
        <f>IF($C2448="","",IFERROR($D2448/$C2448,0))</f>
      </c>
    </row>
    <row r="2449">
      <c r="A2449" s="11"/>
      <c r="B2449" s="7"/>
      <c r="C2449" s="10"/>
      <c r="D2449" s="9"/>
      <c r="E2449" s="21">
        <f>IF($C2449="","",IFERROR($D2449/$C2449,0))</f>
      </c>
    </row>
    <row r="2450">
      <c r="A2450" s="11"/>
      <c r="B2450" s="7"/>
      <c r="C2450" s="10"/>
      <c r="D2450" s="9"/>
      <c r="E2450" s="21">
        <f>IF($C2450="","",IFERROR($D2450/$C2450,0))</f>
      </c>
    </row>
    <row r="2451">
      <c r="A2451" s="11"/>
      <c r="B2451" s="7"/>
      <c r="C2451" s="10"/>
      <c r="D2451" s="9"/>
      <c r="E2451" s="21">
        <f>IF($C2451="","",IFERROR($D2451/$C2451,0))</f>
      </c>
    </row>
    <row r="2452">
      <c r="A2452" s="11"/>
      <c r="B2452" s="7"/>
      <c r="C2452" s="10"/>
      <c r="D2452" s="9"/>
      <c r="E2452" s="21">
        <f>IF($C2452="","",IFERROR($D2452/$C2452,0))</f>
      </c>
    </row>
    <row r="2453">
      <c r="A2453" s="11"/>
      <c r="B2453" s="7"/>
      <c r="C2453" s="10"/>
      <c r="D2453" s="9"/>
      <c r="E2453" s="21">
        <f>IF($C2453="","",IFERROR($D2453/$C2453,0))</f>
      </c>
    </row>
    <row r="2454">
      <c r="A2454" s="11"/>
      <c r="B2454" s="7"/>
      <c r="C2454" s="10"/>
      <c r="D2454" s="9"/>
      <c r="E2454" s="21">
        <f>IF($C2454="","",IFERROR($D2454/$C2454,0))</f>
      </c>
    </row>
    <row r="2455">
      <c r="A2455" s="11"/>
      <c r="B2455" s="7"/>
      <c r="C2455" s="10"/>
      <c r="D2455" s="9"/>
      <c r="E2455" s="21">
        <f>IF($C2455="","",IFERROR($D2455/$C2455,0))</f>
      </c>
    </row>
    <row r="2456">
      <c r="A2456" s="11"/>
      <c r="B2456" s="7"/>
      <c r="C2456" s="10"/>
      <c r="D2456" s="9"/>
      <c r="E2456" s="21">
        <f>IF($C2456="","",IFERROR($D2456/$C2456,0))</f>
      </c>
    </row>
    <row r="2457">
      <c r="A2457" s="11"/>
      <c r="B2457" s="7"/>
      <c r="C2457" s="10"/>
      <c r="D2457" s="9"/>
      <c r="E2457" s="21">
        <f>IF($C2457="","",IFERROR($D2457/$C2457,0))</f>
      </c>
    </row>
    <row r="2458">
      <c r="A2458" s="11"/>
      <c r="B2458" s="7"/>
      <c r="C2458" s="10"/>
      <c r="D2458" s="9"/>
      <c r="E2458" s="21">
        <f>IF($C2458="","",IFERROR($D2458/$C2458,0))</f>
      </c>
    </row>
    <row r="2459">
      <c r="A2459" s="11"/>
      <c r="B2459" s="7"/>
      <c r="C2459" s="10"/>
      <c r="D2459" s="9"/>
      <c r="E2459" s="21">
        <f>IF($C2459="","",IFERROR($D2459/$C2459,0))</f>
      </c>
    </row>
    <row r="2460">
      <c r="A2460" s="11"/>
      <c r="B2460" s="7"/>
      <c r="C2460" s="10"/>
      <c r="D2460" s="9"/>
      <c r="E2460" s="21">
        <f>IF($C2460="","",IFERROR($D2460/$C2460,0))</f>
      </c>
    </row>
    <row r="2461">
      <c r="A2461" s="11"/>
      <c r="B2461" s="7"/>
      <c r="C2461" s="10"/>
      <c r="D2461" s="9"/>
      <c r="E2461" s="21">
        <f>IF($C2461="","",IFERROR($D2461/$C2461,0))</f>
      </c>
    </row>
    <row r="2462">
      <c r="A2462" s="11"/>
      <c r="B2462" s="7"/>
      <c r="C2462" s="10"/>
      <c r="D2462" s="9"/>
      <c r="E2462" s="21">
        <f>IF($C2462="","",IFERROR($D2462/$C2462,0))</f>
      </c>
    </row>
    <row r="2463">
      <c r="A2463" s="11"/>
      <c r="B2463" s="7"/>
      <c r="C2463" s="10"/>
      <c r="D2463" s="9"/>
      <c r="E2463" s="21">
        <f>IF($C2463="","",IFERROR($D2463/$C2463,0))</f>
      </c>
    </row>
    <row r="2464">
      <c r="A2464" s="11"/>
      <c r="B2464" s="7"/>
      <c r="C2464" s="10"/>
      <c r="D2464" s="9"/>
      <c r="E2464" s="21">
        <f>IF($C2464="","",IFERROR($D2464/$C2464,0))</f>
      </c>
    </row>
    <row r="2465">
      <c r="A2465" s="11"/>
      <c r="B2465" s="7"/>
      <c r="C2465" s="10"/>
      <c r="D2465" s="9"/>
      <c r="E2465" s="21">
        <f>IF($C2465="","",IFERROR($D2465/$C2465,0))</f>
      </c>
    </row>
    <row r="2466">
      <c r="A2466" s="11"/>
      <c r="B2466" s="7"/>
      <c r="C2466" s="10"/>
      <c r="D2466" s="9"/>
      <c r="E2466" s="21">
        <f>IF($C2466="","",IFERROR($D2466/$C2466,0))</f>
      </c>
    </row>
    <row r="2467">
      <c r="A2467" s="11"/>
      <c r="B2467" s="7"/>
      <c r="C2467" s="10"/>
      <c r="D2467" s="9"/>
      <c r="E2467" s="21">
        <f>IF($C2467="","",IFERROR($D2467/$C2467,0))</f>
      </c>
    </row>
    <row r="2468">
      <c r="A2468" s="11"/>
      <c r="B2468" s="7"/>
      <c r="C2468" s="10"/>
      <c r="D2468" s="9"/>
      <c r="E2468" s="21">
        <f>IF($C2468="","",IFERROR($D2468/$C2468,0))</f>
      </c>
    </row>
    <row r="2469">
      <c r="A2469" s="11"/>
      <c r="B2469" s="7"/>
      <c r="C2469" s="10"/>
      <c r="D2469" s="9"/>
      <c r="E2469" s="21">
        <f>IF($C2469="","",IFERROR($D2469/$C2469,0))</f>
      </c>
    </row>
    <row r="2470">
      <c r="A2470" s="11"/>
      <c r="B2470" s="7"/>
      <c r="C2470" s="10"/>
      <c r="D2470" s="9"/>
      <c r="E2470" s="21">
        <f>IF($C2470="","",IFERROR($D2470/$C2470,0))</f>
      </c>
    </row>
    <row r="2471">
      <c r="A2471" s="11"/>
      <c r="B2471" s="7"/>
      <c r="C2471" s="10"/>
      <c r="D2471" s="9"/>
      <c r="E2471" s="21">
        <f>IF($C2471="","",IFERROR($D2471/$C2471,0))</f>
      </c>
    </row>
    <row r="2472">
      <c r="A2472" s="11"/>
      <c r="B2472" s="7"/>
      <c r="C2472" s="10"/>
      <c r="D2472" s="9"/>
      <c r="E2472" s="21">
        <f>IF($C2472="","",IFERROR($D2472/$C2472,0))</f>
      </c>
    </row>
    <row r="2473">
      <c r="A2473" s="11"/>
      <c r="B2473" s="7"/>
      <c r="C2473" s="10"/>
      <c r="D2473" s="9"/>
      <c r="E2473" s="21">
        <f>IF($C2473="","",IFERROR($D2473/$C2473,0))</f>
      </c>
    </row>
    <row r="2474">
      <c r="A2474" s="11"/>
      <c r="B2474" s="7"/>
      <c r="C2474" s="10"/>
      <c r="D2474" s="9"/>
      <c r="E2474" s="21">
        <f>IF($C2474="","",IFERROR($D2474/$C2474,0))</f>
      </c>
    </row>
    <row r="2475">
      <c r="A2475" s="11"/>
      <c r="B2475" s="7"/>
      <c r="C2475" s="10"/>
      <c r="D2475" s="9"/>
      <c r="E2475" s="21">
        <f>IF($C2475="","",IFERROR($D2475/$C2475,0))</f>
      </c>
    </row>
    <row r="2476">
      <c r="A2476" s="11"/>
      <c r="B2476" s="7"/>
      <c r="C2476" s="10"/>
      <c r="D2476" s="9"/>
      <c r="E2476" s="21">
        <f>IF($C2476="","",IFERROR($D2476/$C2476,0))</f>
      </c>
    </row>
    <row r="2477">
      <c r="A2477" s="11"/>
      <c r="B2477" s="7"/>
      <c r="C2477" s="10"/>
      <c r="D2477" s="9"/>
      <c r="E2477" s="21">
        <f>IF($C2477="","",IFERROR($D2477/$C2477,0))</f>
      </c>
    </row>
    <row r="2478">
      <c r="A2478" s="11"/>
      <c r="B2478" s="7"/>
      <c r="C2478" s="10"/>
      <c r="D2478" s="9"/>
      <c r="E2478" s="21">
        <f>IF($C2478="","",IFERROR($D2478/$C2478,0))</f>
      </c>
    </row>
    <row r="2479">
      <c r="A2479" s="11"/>
      <c r="B2479" s="7"/>
      <c r="C2479" s="10"/>
      <c r="D2479" s="9"/>
      <c r="E2479" s="21">
        <f>IF($C2479="","",IFERROR($D2479/$C2479,0))</f>
      </c>
    </row>
    <row r="2480">
      <c r="A2480" s="11"/>
      <c r="B2480" s="7"/>
      <c r="C2480" s="10"/>
      <c r="D2480" s="9"/>
      <c r="E2480" s="21">
        <f>IF($C2480="","",IFERROR($D2480/$C2480,0))</f>
      </c>
    </row>
    <row r="2481">
      <c r="A2481" s="11"/>
      <c r="B2481" s="7"/>
      <c r="C2481" s="10"/>
      <c r="D2481" s="9"/>
      <c r="E2481" s="21">
        <f>IF($C2481="","",IFERROR($D2481/$C2481,0))</f>
      </c>
    </row>
    <row r="2482">
      <c r="A2482" s="11"/>
      <c r="B2482" s="7"/>
      <c r="C2482" s="10"/>
      <c r="D2482" s="9"/>
      <c r="E2482" s="21">
        <f>IF($C2482="","",IFERROR($D2482/$C2482,0))</f>
      </c>
    </row>
    <row r="2483">
      <c r="A2483" s="11"/>
      <c r="B2483" s="7"/>
      <c r="C2483" s="10"/>
      <c r="D2483" s="9"/>
      <c r="E2483" s="21">
        <f>IF($C2483="","",IFERROR($D2483/$C2483,0))</f>
      </c>
    </row>
    <row r="2484">
      <c r="A2484" s="11"/>
      <c r="B2484" s="7"/>
      <c r="C2484" s="10"/>
      <c r="D2484" s="9"/>
      <c r="E2484" s="21">
        <f>IF($C2484="","",IFERROR($D2484/$C2484,0))</f>
      </c>
    </row>
    <row r="2485">
      <c r="A2485" s="11"/>
      <c r="B2485" s="7"/>
      <c r="C2485" s="10"/>
      <c r="D2485" s="9"/>
      <c r="E2485" s="21">
        <f>IF($C2485="","",IFERROR($D2485/$C2485,0))</f>
      </c>
    </row>
    <row r="2486">
      <c r="A2486" s="11"/>
      <c r="B2486" s="7"/>
      <c r="C2486" s="10"/>
      <c r="D2486" s="9"/>
      <c r="E2486" s="21">
        <f>IF($C2486="","",IFERROR($D2486/$C2486,0))</f>
      </c>
    </row>
    <row r="2487">
      <c r="A2487" s="11"/>
      <c r="B2487" s="7"/>
      <c r="C2487" s="10"/>
      <c r="D2487" s="9"/>
      <c r="E2487" s="21">
        <f>IF($C2487="","",IFERROR($D2487/$C2487,0))</f>
      </c>
    </row>
    <row r="2488">
      <c r="A2488" s="11"/>
      <c r="B2488" s="7"/>
      <c r="C2488" s="10"/>
      <c r="D2488" s="9"/>
      <c r="E2488" s="21">
        <f>IF($C2488="","",IFERROR($D2488/$C2488,0))</f>
      </c>
    </row>
    <row r="2489">
      <c r="A2489" s="11"/>
      <c r="B2489" s="7"/>
      <c r="C2489" s="10"/>
      <c r="D2489" s="9"/>
      <c r="E2489" s="21">
        <f>IF($C2489="","",IFERROR($D2489/$C2489,0))</f>
      </c>
    </row>
    <row r="2490">
      <c r="A2490" s="11"/>
      <c r="B2490" s="7"/>
      <c r="C2490" s="10"/>
      <c r="D2490" s="9"/>
      <c r="E2490" s="21">
        <f>IF($C2490="","",IFERROR($D2490/$C2490,0))</f>
      </c>
    </row>
    <row r="2491">
      <c r="A2491" s="11"/>
      <c r="B2491" s="7"/>
      <c r="C2491" s="10"/>
      <c r="D2491" s="9"/>
      <c r="E2491" s="21">
        <f>IF($C2491="","",IFERROR($D2491/$C2491,0))</f>
      </c>
    </row>
    <row r="2492">
      <c r="A2492" s="11"/>
      <c r="B2492" s="7"/>
      <c r="C2492" s="10"/>
      <c r="D2492" s="9"/>
      <c r="E2492" s="21">
        <f>IF($C2492="","",IFERROR($D2492/$C2492,0))</f>
      </c>
    </row>
    <row r="2493">
      <c r="A2493" s="11"/>
      <c r="B2493" s="7"/>
      <c r="C2493" s="10"/>
      <c r="D2493" s="9"/>
      <c r="E2493" s="21">
        <f>IF($C2493="","",IFERROR($D2493/$C2493,0))</f>
      </c>
    </row>
    <row r="2494">
      <c r="A2494" s="11"/>
      <c r="B2494" s="7"/>
      <c r="C2494" s="10"/>
      <c r="D2494" s="9"/>
      <c r="E2494" s="21">
        <f>IF($C2494="","",IFERROR($D2494/$C2494,0))</f>
      </c>
    </row>
    <row r="2495">
      <c r="A2495" s="11"/>
      <c r="B2495" s="7"/>
      <c r="C2495" s="10"/>
      <c r="D2495" s="9"/>
      <c r="E2495" s="21">
        <f>IF($C2495="","",IFERROR($D2495/$C2495,0))</f>
      </c>
    </row>
    <row r="2496">
      <c r="A2496" s="11"/>
      <c r="B2496" s="7"/>
      <c r="C2496" s="10"/>
      <c r="D2496" s="9"/>
      <c r="E2496" s="21">
        <f>IF($C2496="","",IFERROR($D2496/$C2496,0))</f>
      </c>
    </row>
    <row r="2497">
      <c r="A2497" s="11"/>
      <c r="B2497" s="7"/>
      <c r="C2497" s="10"/>
      <c r="D2497" s="9"/>
      <c r="E2497" s="21">
        <f>IF($C2497="","",IFERROR($D2497/$C2497,0))</f>
      </c>
    </row>
    <row r="2498">
      <c r="A2498" s="11"/>
      <c r="B2498" s="7"/>
      <c r="C2498" s="10"/>
      <c r="D2498" s="9"/>
      <c r="E2498" s="21">
        <f>IF($C2498="","",IFERROR($D2498/$C2498,0))</f>
      </c>
    </row>
    <row r="2499">
      <c r="A2499" s="11"/>
      <c r="B2499" s="7"/>
      <c r="C2499" s="10"/>
      <c r="D2499" s="9"/>
      <c r="E2499" s="21">
        <f>IF($C2499="","",IFERROR($D2499/$C2499,0))</f>
      </c>
    </row>
    <row r="2500">
      <c r="A2500" s="11"/>
      <c r="B2500" s="7"/>
      <c r="C2500" s="10"/>
      <c r="D2500" s="9"/>
      <c r="E2500" s="21">
        <f>IF($C2500="","",IFERROR($D2500/$C2500,0))</f>
      </c>
    </row>
    <row r="2501">
      <c r="A2501" s="11"/>
      <c r="B2501" s="7"/>
      <c r="C2501" s="10"/>
      <c r="D2501" s="9"/>
      <c r="E2501" s="21">
        <f>IF($C2501="","",IFERROR($D2501/$C2501,0))</f>
      </c>
    </row>
    <row r="2502">
      <c r="A2502" s="11"/>
      <c r="B2502" s="7"/>
      <c r="C2502" s="10"/>
      <c r="D2502" s="9"/>
      <c r="E2502" s="21">
        <f>IF($C2502="","",IFERROR($D2502/$C2502,0))</f>
      </c>
    </row>
    <row r="2503">
      <c r="A2503" s="11"/>
      <c r="B2503" s="7"/>
      <c r="C2503" s="10"/>
      <c r="D2503" s="9"/>
      <c r="E2503" s="21">
        <f>IF($C2503="","",IFERROR($D2503/$C2503,0))</f>
      </c>
    </row>
    <row r="2504">
      <c r="A2504" s="11"/>
      <c r="B2504" s="7"/>
      <c r="C2504" s="10"/>
      <c r="D2504" s="9"/>
      <c r="E2504" s="21">
        <f>IF($C2504="","",IFERROR($D2504/$C2504,0))</f>
      </c>
    </row>
    <row r="2505">
      <c r="A2505" s="11"/>
      <c r="B2505" s="7"/>
      <c r="C2505" s="10"/>
      <c r="D2505" s="9"/>
      <c r="E2505" s="21">
        <f>IF($C2505="","",IFERROR($D2505/$C2505,0))</f>
      </c>
    </row>
    <row r="2506">
      <c r="A2506" s="11"/>
      <c r="B2506" s="7"/>
      <c r="C2506" s="10"/>
      <c r="D2506" s="9"/>
      <c r="E2506" s="21">
        <f>IF($C2506="","",IFERROR($D2506/$C2506,0))</f>
      </c>
    </row>
    <row r="2507">
      <c r="A2507" s="11"/>
      <c r="B2507" s="7"/>
      <c r="C2507" s="10"/>
      <c r="D2507" s="9"/>
      <c r="E2507" s="21">
        <f>IF($C2507="","",IFERROR($D2507/$C2507,0))</f>
      </c>
    </row>
    <row r="2508">
      <c r="A2508" s="11"/>
      <c r="B2508" s="7"/>
      <c r="C2508" s="10"/>
      <c r="D2508" s="9"/>
      <c r="E2508" s="21">
        <f>IF($C2508="","",IFERROR($D2508/$C2508,0))</f>
      </c>
    </row>
    <row r="2509">
      <c r="A2509" s="11"/>
      <c r="B2509" s="7"/>
      <c r="C2509" s="10"/>
      <c r="D2509" s="9"/>
      <c r="E2509" s="21">
        <f>IF($C2509="","",IFERROR($D2509/$C2509,0))</f>
      </c>
    </row>
    <row r="2510">
      <c r="A2510" s="11"/>
      <c r="B2510" s="7"/>
      <c r="C2510" s="10"/>
      <c r="D2510" s="9"/>
      <c r="E2510" s="21">
        <f>IF($C2510="","",IFERROR($D2510/$C2510,0))</f>
      </c>
    </row>
    <row r="2511">
      <c r="A2511" s="11"/>
      <c r="B2511" s="7"/>
      <c r="C2511" s="10"/>
      <c r="D2511" s="9"/>
      <c r="E2511" s="21">
        <f>IF($C2511="","",IFERROR($D2511/$C2511,0))</f>
      </c>
    </row>
    <row r="2512">
      <c r="A2512" s="11"/>
      <c r="B2512" s="7"/>
      <c r="C2512" s="10"/>
      <c r="D2512" s="9"/>
      <c r="E2512" s="21">
        <f>IF($C2512="","",IFERROR($D2512/$C2512,0))</f>
      </c>
    </row>
    <row r="2513">
      <c r="A2513" s="11"/>
      <c r="B2513" s="7"/>
      <c r="C2513" s="10"/>
      <c r="D2513" s="9"/>
      <c r="E2513" s="21">
        <f>IF($C2513="","",IFERROR($D2513/$C2513,0))</f>
      </c>
    </row>
    <row r="2514">
      <c r="A2514" s="11"/>
      <c r="B2514" s="7"/>
      <c r="C2514" s="10"/>
      <c r="D2514" s="9"/>
      <c r="E2514" s="21">
        <f>IF($C2514="","",IFERROR($D2514/$C2514,0))</f>
      </c>
    </row>
    <row r="2515">
      <c r="A2515" s="11"/>
      <c r="B2515" s="7"/>
      <c r="C2515" s="10"/>
      <c r="D2515" s="9"/>
      <c r="E2515" s="21">
        <f>IF($C2515="","",IFERROR($D2515/$C2515,0))</f>
      </c>
    </row>
    <row r="2516">
      <c r="A2516" s="11"/>
      <c r="B2516" s="7"/>
      <c r="C2516" s="10"/>
      <c r="D2516" s="9"/>
      <c r="E2516" s="21">
        <f>IF($C2516="","",IFERROR($D2516/$C2516,0))</f>
      </c>
    </row>
    <row r="2517">
      <c r="A2517" s="11"/>
      <c r="B2517" s="7"/>
      <c r="C2517" s="10"/>
      <c r="D2517" s="9"/>
      <c r="E2517" s="21">
        <f>IF($C2517="","",IFERROR($D2517/$C2517,0))</f>
      </c>
    </row>
    <row r="2518">
      <c r="A2518" s="11"/>
      <c r="B2518" s="7"/>
      <c r="C2518" s="10"/>
      <c r="D2518" s="9"/>
      <c r="E2518" s="21">
        <f>IF($C2518="","",IFERROR($D2518/$C2518,0))</f>
      </c>
    </row>
    <row r="2519">
      <c r="A2519" s="11"/>
      <c r="B2519" s="7"/>
      <c r="C2519" s="10"/>
      <c r="D2519" s="9"/>
      <c r="E2519" s="21">
        <f>IF($C2519="","",IFERROR($D2519/$C2519,0))</f>
      </c>
    </row>
    <row r="2520">
      <c r="A2520" s="11"/>
      <c r="B2520" s="7"/>
      <c r="C2520" s="10"/>
      <c r="D2520" s="9"/>
      <c r="E2520" s="21">
        <f>IF($C2520="","",IFERROR($D2520/$C2520,0))</f>
      </c>
    </row>
    <row r="2521">
      <c r="A2521" s="11"/>
      <c r="B2521" s="7"/>
      <c r="C2521" s="10"/>
      <c r="D2521" s="9"/>
      <c r="E2521" s="21">
        <f>IF($C2521="","",IFERROR($D2521/$C2521,0))</f>
      </c>
    </row>
    <row r="2522">
      <c r="A2522" s="11"/>
      <c r="B2522" s="7"/>
      <c r="C2522" s="10"/>
      <c r="D2522" s="9"/>
      <c r="E2522" s="21">
        <f>IF($C2522="","",IFERROR($D2522/$C2522,0))</f>
      </c>
    </row>
    <row r="2523">
      <c r="A2523" s="11"/>
      <c r="B2523" s="7"/>
      <c r="C2523" s="10"/>
      <c r="D2523" s="9"/>
      <c r="E2523" s="21">
        <f>IF($C2523="","",IFERROR($D2523/$C2523,0))</f>
      </c>
    </row>
    <row r="2524">
      <c r="A2524" s="11"/>
      <c r="B2524" s="7"/>
      <c r="C2524" s="10"/>
      <c r="D2524" s="9"/>
      <c r="E2524" s="21">
        <f>IF($C2524="","",IFERROR($D2524/$C2524,0))</f>
      </c>
    </row>
    <row r="2525">
      <c r="A2525" s="11"/>
      <c r="B2525" s="7"/>
      <c r="C2525" s="10"/>
      <c r="D2525" s="9"/>
      <c r="E2525" s="21">
        <f>IF($C2525="","",IFERROR($D2525/$C2525,0))</f>
      </c>
    </row>
    <row r="2526">
      <c r="A2526" s="11"/>
      <c r="B2526" s="7"/>
      <c r="C2526" s="10"/>
      <c r="D2526" s="9"/>
      <c r="E2526" s="21">
        <f>IF($C2526="","",IFERROR($D2526/$C2526,0))</f>
      </c>
    </row>
    <row r="2527">
      <c r="A2527" s="11"/>
      <c r="B2527" s="7"/>
      <c r="C2527" s="10"/>
      <c r="D2527" s="9"/>
      <c r="E2527" s="21">
        <f>IF($C2527="","",IFERROR($D2527/$C2527,0))</f>
      </c>
    </row>
    <row r="2528">
      <c r="A2528" s="11"/>
      <c r="B2528" s="7"/>
      <c r="C2528" s="10"/>
      <c r="D2528" s="9"/>
      <c r="E2528" s="21">
        <f>IF($C2528="","",IFERROR($D2528/$C2528,0))</f>
      </c>
    </row>
    <row r="2529">
      <c r="A2529" s="11"/>
      <c r="B2529" s="7"/>
      <c r="C2529" s="10"/>
      <c r="D2529" s="9"/>
      <c r="E2529" s="21">
        <f>IF($C2529="","",IFERROR($D2529/$C2529,0))</f>
      </c>
    </row>
    <row r="2530">
      <c r="A2530" s="11"/>
      <c r="B2530" s="7"/>
      <c r="C2530" s="10"/>
      <c r="D2530" s="9"/>
      <c r="E2530" s="21">
        <f>IF($C2530="","",IFERROR($D2530/$C2530,0))</f>
      </c>
    </row>
    <row r="2531">
      <c r="A2531" s="11"/>
      <c r="B2531" s="7"/>
      <c r="C2531" s="10"/>
      <c r="D2531" s="9"/>
      <c r="E2531" s="21">
        <f>IF($C2531="","",IFERROR($D2531/$C2531,0))</f>
      </c>
    </row>
    <row r="2532">
      <c r="A2532" s="11"/>
      <c r="B2532" s="7"/>
      <c r="C2532" s="10"/>
      <c r="D2532" s="9"/>
      <c r="E2532" s="21">
        <f>IF($C2532="","",IFERROR($D2532/$C2532,0))</f>
      </c>
    </row>
    <row r="2533">
      <c r="A2533" s="11"/>
      <c r="B2533" s="7"/>
      <c r="C2533" s="10"/>
      <c r="D2533" s="9"/>
      <c r="E2533" s="21">
        <f>IF($C2533="","",IFERROR($D2533/$C2533,0))</f>
      </c>
    </row>
    <row r="2534">
      <c r="A2534" s="11"/>
      <c r="B2534" s="7"/>
      <c r="C2534" s="10"/>
      <c r="D2534" s="9"/>
      <c r="E2534" s="21">
        <f>IF($C2534="","",IFERROR($D2534/$C2534,0))</f>
      </c>
    </row>
    <row r="2535">
      <c r="A2535" s="11"/>
      <c r="B2535" s="7"/>
      <c r="C2535" s="10"/>
      <c r="D2535" s="9"/>
      <c r="E2535" s="21">
        <f>IF($C2535="","",IFERROR($D2535/$C2535,0))</f>
      </c>
    </row>
    <row r="2536">
      <c r="A2536" s="11"/>
      <c r="B2536" s="7"/>
      <c r="C2536" s="10"/>
      <c r="D2536" s="9"/>
      <c r="E2536" s="21">
        <f>IF($C2536="","",IFERROR($D2536/$C2536,0))</f>
      </c>
    </row>
    <row r="2537">
      <c r="A2537" s="11"/>
      <c r="B2537" s="7"/>
      <c r="C2537" s="10"/>
      <c r="D2537" s="9"/>
      <c r="E2537" s="21">
        <f>IF($C2537="","",IFERROR($D2537/$C2537,0))</f>
      </c>
    </row>
    <row r="2538">
      <c r="A2538" s="11"/>
      <c r="B2538" s="7"/>
      <c r="C2538" s="10"/>
      <c r="D2538" s="9"/>
      <c r="E2538" s="21">
        <f>IF($C2538="","",IFERROR($D2538/$C2538,0))</f>
      </c>
    </row>
    <row r="2539">
      <c r="A2539" s="11"/>
      <c r="B2539" s="7"/>
      <c r="C2539" s="10"/>
      <c r="D2539" s="9"/>
      <c r="E2539" s="21">
        <f>IF($C2539="","",IFERROR($D2539/$C2539,0))</f>
      </c>
    </row>
    <row r="2540">
      <c r="A2540" s="11"/>
      <c r="B2540" s="7"/>
      <c r="C2540" s="10"/>
      <c r="D2540" s="9"/>
      <c r="E2540" s="21">
        <f>IF($C2540="","",IFERROR($D2540/$C2540,0))</f>
      </c>
    </row>
    <row r="2541">
      <c r="A2541" s="11"/>
      <c r="B2541" s="7"/>
      <c r="C2541" s="10"/>
      <c r="D2541" s="9"/>
      <c r="E2541" s="21">
        <f>IF($C2541="","",IFERROR($D2541/$C2541,0))</f>
      </c>
    </row>
    <row r="2542">
      <c r="A2542" s="11"/>
      <c r="B2542" s="7"/>
      <c r="C2542" s="10"/>
      <c r="D2542" s="9"/>
      <c r="E2542" s="21">
        <f>IF($C2542="","",IFERROR($D2542/$C2542,0))</f>
      </c>
    </row>
    <row r="2543">
      <c r="A2543" s="11"/>
      <c r="B2543" s="7"/>
      <c r="C2543" s="10"/>
      <c r="D2543" s="9"/>
      <c r="E2543" s="21">
        <f>IF($C2543="","",IFERROR($D2543/$C2543,0))</f>
      </c>
    </row>
    <row r="2544">
      <c r="A2544" s="11"/>
      <c r="B2544" s="7"/>
      <c r="C2544" s="10"/>
      <c r="D2544" s="9"/>
      <c r="E2544" s="21">
        <f>IF($C2544="","",IFERROR($D2544/$C2544,0))</f>
      </c>
    </row>
    <row r="2545">
      <c r="A2545" s="11"/>
      <c r="B2545" s="7"/>
      <c r="C2545" s="10"/>
      <c r="D2545" s="9"/>
      <c r="E2545" s="21">
        <f>IF($C2545="","",IFERROR($D2545/$C2545,0))</f>
      </c>
    </row>
    <row r="2546">
      <c r="A2546" s="11"/>
      <c r="B2546" s="7"/>
      <c r="C2546" s="10"/>
      <c r="D2546" s="9"/>
      <c r="E2546" s="21">
        <f>IF($C2546="","",IFERROR($D2546/$C2546,0))</f>
      </c>
    </row>
    <row r="2547">
      <c r="A2547" s="11"/>
      <c r="B2547" s="7"/>
      <c r="C2547" s="10"/>
      <c r="D2547" s="9"/>
      <c r="E2547" s="21">
        <f>IF($C2547="","",IFERROR($D2547/$C2547,0))</f>
      </c>
    </row>
    <row r="2548">
      <c r="A2548" s="11"/>
      <c r="B2548" s="7"/>
      <c r="C2548" s="10"/>
      <c r="D2548" s="9"/>
      <c r="E2548" s="21">
        <f>IF($C2548="","",IFERROR($D2548/$C2548,0))</f>
      </c>
    </row>
    <row r="2549">
      <c r="A2549" s="11"/>
      <c r="B2549" s="7"/>
      <c r="C2549" s="10"/>
      <c r="D2549" s="9"/>
      <c r="E2549" s="21">
        <f>IF($C2549="","",IFERROR($D2549/$C2549,0))</f>
      </c>
    </row>
    <row r="2550">
      <c r="A2550" s="11"/>
      <c r="B2550" s="7"/>
      <c r="C2550" s="10"/>
      <c r="D2550" s="9"/>
      <c r="E2550" s="21">
        <f>IF($C2550="","",IFERROR($D2550/$C2550,0))</f>
      </c>
    </row>
    <row r="2551">
      <c r="A2551" s="11"/>
      <c r="B2551" s="7"/>
      <c r="C2551" s="10"/>
      <c r="D2551" s="9"/>
      <c r="E2551" s="21">
        <f>IF($C2551="","",IFERROR($D2551/$C2551,0))</f>
      </c>
    </row>
    <row r="2552">
      <c r="A2552" s="11"/>
      <c r="B2552" s="7"/>
      <c r="C2552" s="10"/>
      <c r="D2552" s="9"/>
      <c r="E2552" s="21">
        <f>IF($C2552="","",IFERROR($D2552/$C2552,0))</f>
      </c>
    </row>
    <row r="2553">
      <c r="A2553" s="11"/>
      <c r="B2553" s="7"/>
      <c r="C2553" s="10"/>
      <c r="D2553" s="9"/>
      <c r="E2553" s="21">
        <f>IF($C2553="","",IFERROR($D2553/$C2553,0))</f>
      </c>
    </row>
    <row r="2554">
      <c r="A2554" s="11"/>
      <c r="B2554" s="7"/>
      <c r="C2554" s="10"/>
      <c r="D2554" s="9"/>
      <c r="E2554" s="21">
        <f>IF($C2554="","",IFERROR($D2554/$C2554,0))</f>
      </c>
    </row>
    <row r="2555">
      <c r="A2555" s="11"/>
      <c r="B2555" s="7"/>
      <c r="C2555" s="10"/>
      <c r="D2555" s="9"/>
      <c r="E2555" s="21">
        <f>IF($C2555="","",IFERROR($D2555/$C2555,0))</f>
      </c>
    </row>
    <row r="2556">
      <c r="A2556" s="11"/>
      <c r="B2556" s="7"/>
      <c r="C2556" s="10"/>
      <c r="D2556" s="9"/>
      <c r="E2556" s="21">
        <f>IF($C2556="","",IFERROR($D2556/$C2556,0))</f>
      </c>
    </row>
    <row r="2557">
      <c r="A2557" s="11"/>
      <c r="B2557" s="7"/>
      <c r="C2557" s="10"/>
      <c r="D2557" s="9"/>
      <c r="E2557" s="21">
        <f>IF($C2557="","",IFERROR($D2557/$C2557,0))</f>
      </c>
    </row>
    <row r="2558">
      <c r="A2558" s="11"/>
      <c r="B2558" s="7"/>
      <c r="C2558" s="10"/>
      <c r="D2558" s="9"/>
      <c r="E2558" s="21">
        <f>IF($C2558="","",IFERROR($D2558/$C2558,0))</f>
      </c>
    </row>
    <row r="2559">
      <c r="A2559" s="11"/>
      <c r="B2559" s="7"/>
      <c r="C2559" s="10"/>
      <c r="D2559" s="9"/>
      <c r="E2559" s="21">
        <f>IF($C2559="","",IFERROR($D2559/$C2559,0))</f>
      </c>
    </row>
    <row r="2560">
      <c r="A2560" s="11"/>
      <c r="B2560" s="7"/>
      <c r="C2560" s="10"/>
      <c r="D2560" s="9"/>
      <c r="E2560" s="21">
        <f>IF($C2560="","",IFERROR($D2560/$C2560,0))</f>
      </c>
    </row>
    <row r="2561">
      <c r="A2561" s="11"/>
      <c r="B2561" s="7"/>
      <c r="C2561" s="10"/>
      <c r="D2561" s="9"/>
      <c r="E2561" s="21">
        <f>IF($C2561="","",IFERROR($D2561/$C2561,0))</f>
      </c>
    </row>
    <row r="2562">
      <c r="A2562" s="11"/>
      <c r="B2562" s="7"/>
      <c r="C2562" s="10"/>
      <c r="D2562" s="9"/>
      <c r="E2562" s="21">
        <f>IF($C2562="","",IFERROR($D2562/$C2562,0))</f>
      </c>
    </row>
    <row r="2563">
      <c r="A2563" s="11"/>
      <c r="B2563" s="7"/>
      <c r="C2563" s="10"/>
      <c r="D2563" s="9"/>
      <c r="E2563" s="21">
        <f>IF($C2563="","",IFERROR($D2563/$C2563,0))</f>
      </c>
    </row>
    <row r="2564">
      <c r="A2564" s="11"/>
      <c r="B2564" s="7"/>
      <c r="C2564" s="10"/>
      <c r="D2564" s="9"/>
      <c r="E2564" s="21">
        <f>IF($C2564="","",IFERROR($D2564/$C2564,0))</f>
      </c>
    </row>
    <row r="2565">
      <c r="A2565" s="11"/>
      <c r="B2565" s="7"/>
      <c r="C2565" s="10"/>
      <c r="D2565" s="9"/>
      <c r="E2565" s="21">
        <f>IF($C2565="","",IFERROR($D2565/$C2565,0))</f>
      </c>
    </row>
    <row r="2566">
      <c r="A2566" s="11"/>
      <c r="B2566" s="7"/>
      <c r="C2566" s="10"/>
      <c r="D2566" s="9"/>
      <c r="E2566" s="21">
        <f>IF($C2566="","",IFERROR($D2566/$C2566,0))</f>
      </c>
    </row>
    <row r="2567">
      <c r="A2567" s="11"/>
      <c r="B2567" s="7"/>
      <c r="C2567" s="10"/>
      <c r="D2567" s="9"/>
      <c r="E2567" s="21">
        <f>IF($C2567="","",IFERROR($D2567/$C2567,0))</f>
      </c>
    </row>
    <row r="2568">
      <c r="A2568" s="11"/>
      <c r="B2568" s="7"/>
      <c r="C2568" s="10"/>
      <c r="D2568" s="9"/>
      <c r="E2568" s="21">
        <f>IF($C2568="","",IFERROR($D2568/$C2568,0))</f>
      </c>
    </row>
    <row r="2569">
      <c r="A2569" s="11"/>
      <c r="B2569" s="7"/>
      <c r="C2569" s="10"/>
      <c r="D2569" s="9"/>
      <c r="E2569" s="21">
        <f>IF($C2569="","",IFERROR($D2569/$C2569,0))</f>
      </c>
    </row>
    <row r="2570">
      <c r="A2570" s="11"/>
      <c r="B2570" s="7"/>
      <c r="C2570" s="10"/>
      <c r="D2570" s="9"/>
      <c r="E2570" s="21">
        <f>IF($C2570="","",IFERROR($D2570/$C2570,0))</f>
      </c>
    </row>
    <row r="2571">
      <c r="A2571" s="11"/>
      <c r="B2571" s="7"/>
      <c r="C2571" s="10"/>
      <c r="D2571" s="9"/>
      <c r="E2571" s="21">
        <f>IF($C2571="","",IFERROR($D2571/$C2571,0))</f>
      </c>
    </row>
    <row r="2572">
      <c r="A2572" s="11"/>
      <c r="B2572" s="7"/>
      <c r="C2572" s="10"/>
      <c r="D2572" s="9"/>
      <c r="E2572" s="21">
        <f>IF($C2572="","",IFERROR($D2572/$C2572,0))</f>
      </c>
    </row>
    <row r="2573">
      <c r="A2573" s="11"/>
      <c r="B2573" s="7"/>
      <c r="C2573" s="10"/>
      <c r="D2573" s="9"/>
      <c r="E2573" s="21">
        <f>IF($C2573="","",IFERROR($D2573/$C2573,0))</f>
      </c>
    </row>
    <row r="2574">
      <c r="A2574" s="11"/>
      <c r="B2574" s="7"/>
      <c r="C2574" s="10"/>
      <c r="D2574" s="9"/>
      <c r="E2574" s="21">
        <f>IF($C2574="","",IFERROR($D2574/$C2574,0))</f>
      </c>
    </row>
    <row r="2575">
      <c r="A2575" s="11"/>
      <c r="B2575" s="7"/>
      <c r="C2575" s="10"/>
      <c r="D2575" s="9"/>
      <c r="E2575" s="21">
        <f>IF($C2575="","",IFERROR($D2575/$C2575,0))</f>
      </c>
    </row>
    <row r="2576">
      <c r="A2576" s="11"/>
      <c r="B2576" s="7"/>
      <c r="C2576" s="10"/>
      <c r="D2576" s="9"/>
      <c r="E2576" s="21">
        <f>IF($C2576="","",IFERROR($D2576/$C2576,0))</f>
      </c>
    </row>
    <row r="2577">
      <c r="A2577" s="11"/>
      <c r="B2577" s="7"/>
      <c r="C2577" s="10"/>
      <c r="D2577" s="9"/>
      <c r="E2577" s="21">
        <f>IF($C2577="","",IFERROR($D2577/$C2577,0))</f>
      </c>
    </row>
    <row r="2578">
      <c r="A2578" s="11"/>
      <c r="B2578" s="7"/>
      <c r="C2578" s="10"/>
      <c r="D2578" s="9"/>
      <c r="E2578" s="21">
        <f>IF($C2578="","",IFERROR($D2578/$C2578,0))</f>
      </c>
    </row>
    <row r="2579">
      <c r="A2579" s="11"/>
      <c r="B2579" s="7"/>
      <c r="C2579" s="10"/>
      <c r="D2579" s="9"/>
      <c r="E2579" s="21">
        <f>IF($C2579="","",IFERROR($D2579/$C2579,0))</f>
      </c>
    </row>
    <row r="2580">
      <c r="A2580" s="11"/>
      <c r="B2580" s="7"/>
      <c r="C2580" s="10"/>
      <c r="D2580" s="9"/>
      <c r="E2580" s="21">
        <f>IF($C2580="","",IFERROR($D2580/$C2580,0))</f>
      </c>
    </row>
    <row r="2581">
      <c r="A2581" s="11"/>
      <c r="B2581" s="7"/>
      <c r="C2581" s="10"/>
      <c r="D2581" s="9"/>
      <c r="E2581" s="21">
        <f>IF($C2581="","",IFERROR($D2581/$C2581,0))</f>
      </c>
    </row>
    <row r="2582">
      <c r="A2582" s="11"/>
      <c r="B2582" s="7"/>
      <c r="C2582" s="10"/>
      <c r="D2582" s="9"/>
      <c r="E2582" s="21">
        <f>IF($C2582="","",IFERROR($D2582/$C2582,0))</f>
      </c>
    </row>
    <row r="2583">
      <c r="A2583" s="11"/>
      <c r="B2583" s="7"/>
      <c r="C2583" s="10"/>
      <c r="D2583" s="9"/>
      <c r="E2583" s="21">
        <f>IF($C2583="","",IFERROR($D2583/$C2583,0))</f>
      </c>
    </row>
    <row r="2584">
      <c r="A2584" s="11"/>
      <c r="B2584" s="7"/>
      <c r="C2584" s="10"/>
      <c r="D2584" s="9"/>
      <c r="E2584" s="21">
        <f>IF($C2584="","",IFERROR($D2584/$C2584,0))</f>
      </c>
    </row>
    <row r="2585">
      <c r="A2585" s="11"/>
      <c r="B2585" s="7"/>
      <c r="C2585" s="10"/>
      <c r="D2585" s="9"/>
      <c r="E2585" s="21">
        <f>IF($C2585="","",IFERROR($D2585/$C2585,0))</f>
      </c>
    </row>
    <row r="2586">
      <c r="A2586" s="11"/>
      <c r="B2586" s="7"/>
      <c r="C2586" s="10"/>
      <c r="D2586" s="9"/>
      <c r="E2586" s="21">
        <f>IF($C2586="","",IFERROR($D2586/$C2586,0))</f>
      </c>
    </row>
    <row r="2587">
      <c r="A2587" s="11"/>
      <c r="B2587" s="7"/>
      <c r="C2587" s="10"/>
      <c r="D2587" s="9"/>
      <c r="E2587" s="21">
        <f>IF($C2587="","",IFERROR($D2587/$C2587,0))</f>
      </c>
    </row>
    <row r="2588">
      <c r="A2588" s="11"/>
      <c r="B2588" s="7"/>
      <c r="C2588" s="10"/>
      <c r="D2588" s="9"/>
      <c r="E2588" s="21">
        <f>IF($C2588="","",IFERROR($D2588/$C2588,0))</f>
      </c>
    </row>
    <row r="2589">
      <c r="A2589" s="11"/>
      <c r="B2589" s="7"/>
      <c r="C2589" s="10"/>
      <c r="D2589" s="9"/>
      <c r="E2589" s="21">
        <f>IF($C2589="","",IFERROR($D2589/$C2589,0))</f>
      </c>
    </row>
    <row r="2590">
      <c r="A2590" s="11"/>
      <c r="B2590" s="7"/>
      <c r="C2590" s="10"/>
      <c r="D2590" s="9"/>
      <c r="E2590" s="21">
        <f>IF($C2590="","",IFERROR($D2590/$C2590,0))</f>
      </c>
    </row>
    <row r="2591">
      <c r="A2591" s="11"/>
      <c r="B2591" s="7"/>
      <c r="C2591" s="10"/>
      <c r="D2591" s="9"/>
      <c r="E2591" s="21">
        <f>IF($C2591="","",IFERROR($D2591/$C2591,0))</f>
      </c>
    </row>
    <row r="2592">
      <c r="A2592" s="11"/>
      <c r="B2592" s="7"/>
      <c r="C2592" s="10"/>
      <c r="D2592" s="9"/>
      <c r="E2592" s="21">
        <f>IF($C2592="","",IFERROR($D2592/$C2592,0))</f>
      </c>
    </row>
    <row r="2593">
      <c r="A2593" s="11"/>
      <c r="B2593" s="7"/>
      <c r="C2593" s="10"/>
      <c r="D2593" s="9"/>
      <c r="E2593" s="21">
        <f>IF($C2593="","",IFERROR($D2593/$C2593,0))</f>
      </c>
    </row>
    <row r="2594">
      <c r="A2594" s="11"/>
      <c r="B2594" s="7"/>
      <c r="C2594" s="10"/>
      <c r="D2594" s="9"/>
      <c r="E2594" s="21">
        <f>IF($C2594="","",IFERROR($D2594/$C2594,0))</f>
      </c>
    </row>
    <row r="2595">
      <c r="A2595" s="11"/>
      <c r="B2595" s="7"/>
      <c r="C2595" s="10"/>
      <c r="D2595" s="9"/>
      <c r="E2595" s="21">
        <f>IF($C2595="","",IFERROR($D2595/$C2595,0))</f>
      </c>
    </row>
    <row r="2596">
      <c r="A2596" s="11"/>
      <c r="B2596" s="7"/>
      <c r="C2596" s="10"/>
      <c r="D2596" s="9"/>
      <c r="E2596" s="21">
        <f>IF($C2596="","",IFERROR($D2596/$C2596,0))</f>
      </c>
    </row>
    <row r="2597">
      <c r="A2597" s="11"/>
      <c r="B2597" s="7"/>
      <c r="C2597" s="10"/>
      <c r="D2597" s="9"/>
      <c r="E2597" s="21">
        <f>IF($C2597="","",IFERROR($D2597/$C2597,0))</f>
      </c>
    </row>
    <row r="2598">
      <c r="A2598" s="11"/>
      <c r="B2598" s="7"/>
      <c r="C2598" s="10"/>
      <c r="D2598" s="9"/>
      <c r="E2598" s="21">
        <f>IF($C2598="","",IFERROR($D2598/$C2598,0))</f>
      </c>
    </row>
    <row r="2599">
      <c r="A2599" s="11"/>
      <c r="B2599" s="7"/>
      <c r="C2599" s="10"/>
      <c r="D2599" s="9"/>
      <c r="E2599" s="21">
        <f>IF($C2599="","",IFERROR($D2599/$C2599,0))</f>
      </c>
    </row>
    <row r="2600">
      <c r="A2600" s="11"/>
      <c r="B2600" s="7"/>
      <c r="C2600" s="10"/>
      <c r="D2600" s="9"/>
      <c r="E2600" s="21">
        <f>IF($C2600="","",IFERROR($D2600/$C2600,0))</f>
      </c>
    </row>
    <row r="2601">
      <c r="A2601" s="11"/>
      <c r="B2601" s="7"/>
      <c r="C2601" s="10"/>
      <c r="D2601" s="9"/>
      <c r="E2601" s="21">
        <f>IF($C2601="","",IFERROR($D2601/$C2601,0))</f>
      </c>
    </row>
    <row r="2602">
      <c r="A2602" s="11"/>
      <c r="B2602" s="7"/>
      <c r="C2602" s="10"/>
      <c r="D2602" s="9"/>
      <c r="E2602" s="21">
        <f>IF($C2602="","",IFERROR($D2602/$C2602,0))</f>
      </c>
    </row>
    <row r="2603">
      <c r="A2603" s="11"/>
      <c r="B2603" s="7"/>
      <c r="C2603" s="10"/>
      <c r="D2603" s="9"/>
      <c r="E2603" s="21">
        <f>IF($C2603="","",IFERROR($D2603/$C2603,0))</f>
      </c>
    </row>
    <row r="2604">
      <c r="A2604" s="11"/>
      <c r="B2604" s="7"/>
      <c r="C2604" s="10"/>
      <c r="D2604" s="9"/>
      <c r="E2604" s="21">
        <f>IF($C2604="","",IFERROR($D2604/$C2604,0))</f>
      </c>
    </row>
    <row r="2605">
      <c r="A2605" s="11"/>
      <c r="B2605" s="7"/>
      <c r="C2605" s="10"/>
      <c r="D2605" s="9"/>
      <c r="E2605" s="21">
        <f>IF($C2605="","",IFERROR($D2605/$C2605,0))</f>
      </c>
    </row>
    <row r="2606">
      <c r="A2606" s="11"/>
      <c r="B2606" s="7"/>
      <c r="C2606" s="10"/>
      <c r="D2606" s="9"/>
      <c r="E2606" s="21">
        <f>IF($C2606="","",IFERROR($D2606/$C2606,0))</f>
      </c>
    </row>
    <row r="2607">
      <c r="A2607" s="11"/>
      <c r="B2607" s="7"/>
      <c r="C2607" s="10"/>
      <c r="D2607" s="9"/>
      <c r="E2607" s="21">
        <f>IF($C2607="","",IFERROR($D2607/$C2607,0))</f>
      </c>
    </row>
    <row r="2608">
      <c r="A2608" s="11"/>
      <c r="B2608" s="7"/>
      <c r="C2608" s="10"/>
      <c r="D2608" s="9"/>
      <c r="E2608" s="21">
        <f>IF($C2608="","",IFERROR($D2608/$C2608,0))</f>
      </c>
    </row>
    <row r="2609">
      <c r="A2609" s="11"/>
      <c r="B2609" s="7"/>
      <c r="C2609" s="10"/>
      <c r="D2609" s="9"/>
      <c r="E2609" s="21">
        <f>IF($C2609="","",IFERROR($D2609/$C2609,0))</f>
      </c>
    </row>
    <row r="2610">
      <c r="A2610" s="11"/>
      <c r="B2610" s="7"/>
      <c r="C2610" s="10"/>
      <c r="D2610" s="9"/>
      <c r="E2610" s="21">
        <f>IF($C2610="","",IFERROR($D2610/$C2610,0))</f>
      </c>
    </row>
    <row r="2611">
      <c r="A2611" s="11"/>
      <c r="B2611" s="7"/>
      <c r="C2611" s="10"/>
      <c r="D2611" s="9"/>
      <c r="E2611" s="21">
        <f>IF($C2611="","",IFERROR($D2611/$C2611,0))</f>
      </c>
    </row>
    <row r="2612">
      <c r="A2612" s="11"/>
      <c r="B2612" s="7"/>
      <c r="C2612" s="10"/>
      <c r="D2612" s="9"/>
      <c r="E2612" s="21">
        <f>IF($C2612="","",IFERROR($D2612/$C2612,0))</f>
      </c>
    </row>
    <row r="2613">
      <c r="A2613" s="11"/>
      <c r="B2613" s="7"/>
      <c r="C2613" s="10"/>
      <c r="D2613" s="9"/>
      <c r="E2613" s="21">
        <f>IF($C2613="","",IFERROR($D2613/$C2613,0))</f>
      </c>
    </row>
    <row r="2614">
      <c r="A2614" s="11"/>
      <c r="B2614" s="7"/>
      <c r="C2614" s="10"/>
      <c r="D2614" s="9"/>
      <c r="E2614" s="21">
        <f>IF($C2614="","",IFERROR($D2614/$C2614,0))</f>
      </c>
    </row>
    <row r="2615">
      <c r="A2615" s="11"/>
      <c r="B2615" s="7"/>
      <c r="C2615" s="10"/>
      <c r="D2615" s="9"/>
      <c r="E2615" s="21">
        <f>IF($C2615="","",IFERROR($D2615/$C2615,0))</f>
      </c>
    </row>
    <row r="2616">
      <c r="A2616" s="11"/>
      <c r="B2616" s="7"/>
      <c r="C2616" s="10"/>
      <c r="D2616" s="9"/>
      <c r="E2616" s="21">
        <f>IF($C2616="","",IFERROR($D2616/$C2616,0))</f>
      </c>
    </row>
    <row r="2617">
      <c r="A2617" s="11"/>
      <c r="B2617" s="7"/>
      <c r="C2617" s="10"/>
      <c r="D2617" s="9"/>
      <c r="E2617" s="21">
        <f>IF($C2617="","",IFERROR($D2617/$C2617,0))</f>
      </c>
    </row>
    <row r="2618">
      <c r="A2618" s="11"/>
      <c r="B2618" s="7"/>
      <c r="C2618" s="10"/>
      <c r="D2618" s="9"/>
      <c r="E2618" s="21">
        <f>IF($C2618="","",IFERROR($D2618/$C2618,0))</f>
      </c>
    </row>
    <row r="2619">
      <c r="A2619" s="11"/>
      <c r="B2619" s="7"/>
      <c r="C2619" s="10"/>
      <c r="D2619" s="9"/>
      <c r="E2619" s="21">
        <f>IF($C2619="","",IFERROR($D2619/$C2619,0))</f>
      </c>
    </row>
    <row r="2620">
      <c r="A2620" s="11"/>
      <c r="B2620" s="7"/>
      <c r="C2620" s="10"/>
      <c r="D2620" s="9"/>
      <c r="E2620" s="21">
        <f>IF($C2620="","",IFERROR($D2620/$C2620,0))</f>
      </c>
    </row>
    <row r="2621">
      <c r="A2621" s="11"/>
      <c r="B2621" s="7"/>
      <c r="C2621" s="10"/>
      <c r="D2621" s="9"/>
      <c r="E2621" s="21">
        <f>IF($C2621="","",IFERROR($D2621/$C2621,0))</f>
      </c>
    </row>
    <row r="2622">
      <c r="A2622" s="11"/>
      <c r="B2622" s="7"/>
      <c r="C2622" s="10"/>
      <c r="D2622" s="9"/>
      <c r="E2622" s="21">
        <f>IF($C2622="","",IFERROR($D2622/$C2622,0))</f>
      </c>
    </row>
    <row r="2623">
      <c r="A2623" s="11"/>
      <c r="B2623" s="7"/>
      <c r="C2623" s="10"/>
      <c r="D2623" s="9"/>
      <c r="E2623" s="21">
        <f>IF($C2623="","",IFERROR($D2623/$C2623,0))</f>
      </c>
    </row>
    <row r="2624">
      <c r="A2624" s="11"/>
      <c r="B2624" s="7"/>
      <c r="C2624" s="10"/>
      <c r="D2624" s="9"/>
      <c r="E2624" s="21">
        <f>IF($C2624="","",IFERROR($D2624/$C2624,0))</f>
      </c>
    </row>
    <row r="2625">
      <c r="A2625" s="11"/>
      <c r="B2625" s="7"/>
      <c r="C2625" s="10"/>
      <c r="D2625" s="9"/>
      <c r="E2625" s="21">
        <f>IF($C2625="","",IFERROR($D2625/$C2625,0))</f>
      </c>
    </row>
    <row r="2626">
      <c r="A2626" s="11"/>
      <c r="B2626" s="7"/>
      <c r="C2626" s="10"/>
      <c r="D2626" s="9"/>
      <c r="E2626" s="21">
        <f>IF($C2626="","",IFERROR($D2626/$C2626,0))</f>
      </c>
    </row>
    <row r="2627">
      <c r="A2627" s="11"/>
      <c r="B2627" s="7"/>
      <c r="C2627" s="10"/>
      <c r="D2627" s="9"/>
      <c r="E2627" s="21">
        <f>IF($C2627="","",IFERROR($D2627/$C2627,0))</f>
      </c>
    </row>
    <row r="2628">
      <c r="A2628" s="11"/>
      <c r="B2628" s="7"/>
      <c r="C2628" s="10"/>
      <c r="D2628" s="9"/>
      <c r="E2628" s="21">
        <f>IF($C2628="","",IFERROR($D2628/$C2628,0))</f>
      </c>
    </row>
    <row r="2629">
      <c r="A2629" s="11"/>
      <c r="B2629" s="7"/>
      <c r="C2629" s="10"/>
      <c r="D2629" s="9"/>
      <c r="E2629" s="21">
        <f>IF($C2629="","",IFERROR($D2629/$C2629,0))</f>
      </c>
    </row>
    <row r="2630">
      <c r="A2630" s="11"/>
      <c r="B2630" s="7"/>
      <c r="C2630" s="10"/>
      <c r="D2630" s="9"/>
      <c r="E2630" s="21">
        <f>IF($C2630="","",IFERROR($D2630/$C2630,0))</f>
      </c>
    </row>
    <row r="2631">
      <c r="A2631" s="11"/>
      <c r="B2631" s="7"/>
      <c r="C2631" s="10"/>
      <c r="D2631" s="9"/>
      <c r="E2631" s="21">
        <f>IF($C2631="","",IFERROR($D2631/$C2631,0))</f>
      </c>
    </row>
    <row r="2632">
      <c r="A2632" s="11"/>
      <c r="B2632" s="7"/>
      <c r="C2632" s="10"/>
      <c r="D2632" s="9"/>
      <c r="E2632" s="21">
        <f>IF($C2632="","",IFERROR($D2632/$C2632,0))</f>
      </c>
    </row>
    <row r="2633">
      <c r="A2633" s="11"/>
      <c r="B2633" s="7"/>
      <c r="C2633" s="10"/>
      <c r="D2633" s="9"/>
      <c r="E2633" s="21">
        <f>IF($C2633="","",IFERROR($D2633/$C2633,0))</f>
      </c>
    </row>
    <row r="2634">
      <c r="A2634" s="11"/>
      <c r="B2634" s="7"/>
      <c r="C2634" s="10"/>
      <c r="D2634" s="9"/>
      <c r="E2634" s="21">
        <f>IF($C2634="","",IFERROR($D2634/$C2634,0))</f>
      </c>
    </row>
    <row r="2635">
      <c r="A2635" s="11"/>
      <c r="B2635" s="7"/>
      <c r="C2635" s="10"/>
      <c r="D2635" s="9"/>
      <c r="E2635" s="21">
        <f>IF($C2635="","",IFERROR($D2635/$C2635,0))</f>
      </c>
    </row>
    <row r="2636">
      <c r="A2636" s="11"/>
      <c r="B2636" s="7"/>
      <c r="C2636" s="10"/>
      <c r="D2636" s="9"/>
      <c r="E2636" s="21">
        <f>IF($C2636="","",IFERROR($D2636/$C2636,0))</f>
      </c>
    </row>
    <row r="2637">
      <c r="A2637" s="11"/>
      <c r="B2637" s="7"/>
      <c r="C2637" s="10"/>
      <c r="D2637" s="9"/>
      <c r="E2637" s="21">
        <f>IF($C2637="","",IFERROR($D2637/$C2637,0))</f>
      </c>
    </row>
    <row r="2638">
      <c r="A2638" s="11"/>
      <c r="B2638" s="7"/>
      <c r="C2638" s="10"/>
      <c r="D2638" s="9"/>
      <c r="E2638" s="21">
        <f>IF($C2638="","",IFERROR($D2638/$C2638,0))</f>
      </c>
    </row>
    <row r="2639">
      <c r="A2639" s="11"/>
      <c r="B2639" s="7"/>
      <c r="C2639" s="10"/>
      <c r="D2639" s="9"/>
      <c r="E2639" s="21">
        <f>IF($C2639="","",IFERROR($D2639/$C2639,0))</f>
      </c>
    </row>
    <row r="2640">
      <c r="A2640" s="11"/>
      <c r="B2640" s="7"/>
      <c r="C2640" s="10"/>
      <c r="D2640" s="9"/>
      <c r="E2640" s="21">
        <f>IF($C2640="","",IFERROR($D2640/$C2640,0))</f>
      </c>
    </row>
    <row r="2641">
      <c r="A2641" s="11"/>
      <c r="B2641" s="7"/>
      <c r="C2641" s="10"/>
      <c r="D2641" s="9"/>
      <c r="E2641" s="21">
        <f>IF($C2641="","",IFERROR($D2641/$C2641,0))</f>
      </c>
    </row>
    <row r="2642">
      <c r="A2642" s="11"/>
      <c r="B2642" s="7"/>
      <c r="C2642" s="10"/>
      <c r="D2642" s="9"/>
      <c r="E2642" s="21">
        <f>IF($C2642="","",IFERROR($D2642/$C2642,0))</f>
      </c>
    </row>
    <row r="2643">
      <c r="A2643" s="11"/>
      <c r="B2643" s="7"/>
      <c r="C2643" s="10"/>
      <c r="D2643" s="9"/>
      <c r="E2643" s="21">
        <f>IF($C2643="","",IFERROR($D2643/$C2643,0))</f>
      </c>
    </row>
    <row r="2644">
      <c r="A2644" s="11"/>
      <c r="B2644" s="7"/>
      <c r="C2644" s="10"/>
      <c r="D2644" s="9"/>
      <c r="E2644" s="21">
        <f>IF($C2644="","",IFERROR($D2644/$C2644,0))</f>
      </c>
    </row>
    <row r="2645">
      <c r="A2645" s="11"/>
      <c r="B2645" s="7"/>
      <c r="C2645" s="10"/>
      <c r="D2645" s="9"/>
      <c r="E2645" s="21">
        <f>IF($C2645="","",IFERROR($D2645/$C2645,0))</f>
      </c>
    </row>
    <row r="2646">
      <c r="A2646" s="11"/>
      <c r="B2646" s="7"/>
      <c r="C2646" s="10"/>
      <c r="D2646" s="9"/>
      <c r="E2646" s="21">
        <f>IF($C2646="","",IFERROR($D2646/$C2646,0))</f>
      </c>
    </row>
    <row r="2647">
      <c r="A2647" s="11"/>
      <c r="B2647" s="7"/>
      <c r="C2647" s="10"/>
      <c r="D2647" s="9"/>
      <c r="E2647" s="21">
        <f>IF($C2647="","",IFERROR($D2647/$C2647,0))</f>
      </c>
    </row>
    <row r="2648">
      <c r="A2648" s="11"/>
      <c r="B2648" s="7"/>
      <c r="C2648" s="10"/>
      <c r="D2648" s="9"/>
      <c r="E2648" s="21">
        <f>IF($C2648="","",IFERROR($D2648/$C2648,0))</f>
      </c>
    </row>
    <row r="2649">
      <c r="A2649" s="11"/>
      <c r="B2649" s="7"/>
      <c r="C2649" s="10"/>
      <c r="D2649" s="9"/>
      <c r="E2649" s="21">
        <f>IF($C2649="","",IFERROR($D2649/$C2649,0))</f>
      </c>
    </row>
    <row r="2650">
      <c r="A2650" s="11"/>
      <c r="B2650" s="7"/>
      <c r="C2650" s="10"/>
      <c r="D2650" s="9"/>
      <c r="E2650" s="21">
        <f>IF($C2650="","",IFERROR($D2650/$C2650,0))</f>
      </c>
    </row>
    <row r="2651">
      <c r="A2651" s="11"/>
      <c r="B2651" s="7"/>
      <c r="C2651" s="10"/>
      <c r="D2651" s="9"/>
      <c r="E2651" s="21">
        <f>IF($C2651="","",IFERROR($D2651/$C2651,0))</f>
      </c>
    </row>
    <row r="2652">
      <c r="A2652" s="11"/>
      <c r="B2652" s="7"/>
      <c r="C2652" s="10"/>
      <c r="D2652" s="9"/>
      <c r="E2652" s="21">
        <f>IF($C2652="","",IFERROR($D2652/$C2652,0))</f>
      </c>
    </row>
    <row r="2653">
      <c r="A2653" s="11"/>
      <c r="B2653" s="7"/>
      <c r="C2653" s="10"/>
      <c r="D2653" s="9"/>
      <c r="E2653" s="21">
        <f>IF($C2653="","",IFERROR($D2653/$C2653,0))</f>
      </c>
    </row>
    <row r="2654">
      <c r="A2654" s="11"/>
      <c r="B2654" s="7"/>
      <c r="C2654" s="10"/>
      <c r="D2654" s="9"/>
      <c r="E2654" s="21">
        <f>IF($C2654="","",IFERROR($D2654/$C2654,0))</f>
      </c>
    </row>
    <row r="2655">
      <c r="A2655" s="11"/>
      <c r="B2655" s="7"/>
      <c r="C2655" s="10"/>
      <c r="D2655" s="9"/>
      <c r="E2655" s="21">
        <f>IF($C2655="","",IFERROR($D2655/$C2655,0))</f>
      </c>
    </row>
    <row r="2656">
      <c r="A2656" s="11"/>
      <c r="B2656" s="7"/>
      <c r="C2656" s="10"/>
      <c r="D2656" s="9"/>
      <c r="E2656" s="21">
        <f>IF($C2656="","",IFERROR($D2656/$C2656,0))</f>
      </c>
    </row>
    <row r="2657">
      <c r="A2657" s="11"/>
      <c r="B2657" s="7"/>
      <c r="C2657" s="10"/>
      <c r="D2657" s="9"/>
      <c r="E2657" s="21">
        <f>IF($C2657="","",IFERROR($D2657/$C2657,0))</f>
      </c>
    </row>
    <row r="2658">
      <c r="A2658" s="11"/>
      <c r="B2658" s="7"/>
      <c r="C2658" s="10"/>
      <c r="D2658" s="9"/>
      <c r="E2658" s="21">
        <f>IF($C2658="","",IFERROR($D2658/$C2658,0))</f>
      </c>
    </row>
    <row r="2659">
      <c r="A2659" s="11"/>
      <c r="B2659" s="7"/>
      <c r="C2659" s="10"/>
      <c r="D2659" s="9"/>
      <c r="E2659" s="21">
        <f>IF($C2659="","",IFERROR($D2659/$C2659,0))</f>
      </c>
    </row>
    <row r="2660">
      <c r="A2660" s="11"/>
      <c r="B2660" s="7"/>
      <c r="C2660" s="10"/>
      <c r="D2660" s="9"/>
      <c r="E2660" s="21">
        <f>IF($C2660="","",IFERROR($D2660/$C2660,0))</f>
      </c>
    </row>
    <row r="2661">
      <c r="A2661" s="11"/>
      <c r="B2661" s="7"/>
      <c r="C2661" s="10"/>
      <c r="D2661" s="9"/>
      <c r="E2661" s="21">
        <f>IF($C2661="","",IFERROR($D2661/$C2661,0))</f>
      </c>
    </row>
    <row r="2662">
      <c r="A2662" s="11"/>
      <c r="B2662" s="7"/>
      <c r="C2662" s="10"/>
      <c r="D2662" s="9"/>
      <c r="E2662" s="21">
        <f>IF($C2662="","",IFERROR($D2662/$C2662,0))</f>
      </c>
    </row>
    <row r="2663">
      <c r="A2663" s="11"/>
      <c r="B2663" s="7"/>
      <c r="C2663" s="10"/>
      <c r="D2663" s="9"/>
      <c r="E2663" s="21">
        <f>IF($C2663="","",IFERROR($D2663/$C2663,0))</f>
      </c>
    </row>
    <row r="2664">
      <c r="A2664" s="11"/>
      <c r="B2664" s="7"/>
      <c r="C2664" s="10"/>
      <c r="D2664" s="9"/>
      <c r="E2664" s="21">
        <f>IF($C2664="","",IFERROR($D2664/$C2664,0))</f>
      </c>
    </row>
    <row r="2665">
      <c r="A2665" s="11"/>
      <c r="B2665" s="7"/>
      <c r="C2665" s="10"/>
      <c r="D2665" s="9"/>
      <c r="E2665" s="21">
        <f>IF($C2665="","",IFERROR($D2665/$C2665,0))</f>
      </c>
    </row>
    <row r="2666">
      <c r="A2666" s="11"/>
      <c r="B2666" s="7"/>
      <c r="C2666" s="10"/>
      <c r="D2666" s="9"/>
      <c r="E2666" s="21">
        <f>IF($C2666="","",IFERROR($D2666/$C2666,0))</f>
      </c>
    </row>
    <row r="2667">
      <c r="A2667" s="11"/>
      <c r="B2667" s="7"/>
      <c r="C2667" s="10"/>
      <c r="D2667" s="9"/>
      <c r="E2667" s="21">
        <f>IF($C2667="","",IFERROR($D2667/$C2667,0))</f>
      </c>
    </row>
    <row r="2668">
      <c r="A2668" s="11"/>
      <c r="B2668" s="7"/>
      <c r="C2668" s="10"/>
      <c r="D2668" s="9"/>
      <c r="E2668" s="21">
        <f>IF($C2668="","",IFERROR($D2668/$C2668,0))</f>
      </c>
    </row>
    <row r="2669">
      <c r="A2669" s="11"/>
      <c r="B2669" s="7"/>
      <c r="C2669" s="10"/>
      <c r="D2669" s="9"/>
      <c r="E2669" s="21">
        <f>IF($C2669="","",IFERROR($D2669/$C2669,0))</f>
      </c>
    </row>
    <row r="2670">
      <c r="A2670" s="11"/>
      <c r="B2670" s="7"/>
      <c r="C2670" s="10"/>
      <c r="D2670" s="9"/>
      <c r="E2670" s="21">
        <f>IF($C2670="","",IFERROR($D2670/$C2670,0))</f>
      </c>
    </row>
    <row r="2671">
      <c r="A2671" s="11"/>
      <c r="B2671" s="7"/>
      <c r="C2671" s="10"/>
      <c r="D2671" s="9"/>
      <c r="E2671" s="21">
        <f>IF($C2671="","",IFERROR($D2671/$C2671,0))</f>
      </c>
    </row>
    <row r="2672">
      <c r="A2672" s="11"/>
      <c r="B2672" s="7"/>
      <c r="C2672" s="10"/>
      <c r="D2672" s="9"/>
      <c r="E2672" s="21">
        <f>IF($C2672="","",IFERROR($D2672/$C2672,0))</f>
      </c>
    </row>
    <row r="2673">
      <c r="A2673" s="11"/>
      <c r="B2673" s="7"/>
      <c r="C2673" s="10"/>
      <c r="D2673" s="9"/>
      <c r="E2673" s="21">
        <f>IF($C2673="","",IFERROR($D2673/$C2673,0))</f>
      </c>
    </row>
    <row r="2674">
      <c r="A2674" s="11"/>
      <c r="B2674" s="7"/>
      <c r="C2674" s="10"/>
      <c r="D2674" s="9"/>
      <c r="E2674" s="21">
        <f>IF($C2674="","",IFERROR($D2674/$C2674,0))</f>
      </c>
    </row>
    <row r="2675">
      <c r="A2675" s="11"/>
      <c r="B2675" s="7"/>
      <c r="C2675" s="10"/>
      <c r="D2675" s="9"/>
      <c r="E2675" s="21">
        <f>IF($C2675="","",IFERROR($D2675/$C2675,0))</f>
      </c>
    </row>
    <row r="2676">
      <c r="A2676" s="11"/>
      <c r="B2676" s="7"/>
      <c r="C2676" s="10"/>
      <c r="D2676" s="9"/>
      <c r="E2676" s="21">
        <f>IF($C2676="","",IFERROR($D2676/$C2676,0))</f>
      </c>
    </row>
    <row r="2677">
      <c r="A2677" s="11"/>
      <c r="B2677" s="7"/>
      <c r="C2677" s="10"/>
      <c r="D2677" s="9"/>
      <c r="E2677" s="21">
        <f>IF($C2677="","",IFERROR($D2677/$C2677,0))</f>
      </c>
    </row>
    <row r="2678">
      <c r="A2678" s="11"/>
      <c r="B2678" s="7"/>
      <c r="C2678" s="10"/>
      <c r="D2678" s="9"/>
      <c r="E2678" s="21">
        <f>IF($C2678="","",IFERROR($D2678/$C2678,0))</f>
      </c>
    </row>
    <row r="2679">
      <c r="A2679" s="11"/>
      <c r="B2679" s="7"/>
      <c r="C2679" s="10"/>
      <c r="D2679" s="9"/>
      <c r="E2679" s="21">
        <f>IF($C2679="","",IFERROR($D2679/$C2679,0))</f>
      </c>
    </row>
    <row r="2680">
      <c r="A2680" s="11"/>
      <c r="B2680" s="7"/>
      <c r="C2680" s="10"/>
      <c r="D2680" s="9"/>
      <c r="E2680" s="21">
        <f>IF($C2680="","",IFERROR($D2680/$C2680,0))</f>
      </c>
    </row>
    <row r="2681">
      <c r="A2681" s="11"/>
      <c r="B2681" s="7"/>
      <c r="C2681" s="10"/>
      <c r="D2681" s="9"/>
      <c r="E2681" s="21">
        <f>IF($C2681="","",IFERROR($D2681/$C2681,0))</f>
      </c>
    </row>
    <row r="2682">
      <c r="A2682" s="11"/>
      <c r="B2682" s="7"/>
      <c r="C2682" s="10"/>
      <c r="D2682" s="9"/>
      <c r="E2682" s="21">
        <f>IF($C2682="","",IFERROR($D2682/$C2682,0))</f>
      </c>
    </row>
    <row r="2683">
      <c r="A2683" s="11"/>
      <c r="B2683" s="7"/>
      <c r="C2683" s="10"/>
      <c r="D2683" s="9"/>
      <c r="E2683" s="21">
        <f>IF($C2683="","",IFERROR($D2683/$C2683,0))</f>
      </c>
    </row>
    <row r="2684">
      <c r="A2684" s="11"/>
      <c r="B2684" s="7"/>
      <c r="C2684" s="10"/>
      <c r="D2684" s="9"/>
      <c r="E2684" s="21">
        <f>IF($C2684="","",IFERROR($D2684/$C2684,0))</f>
      </c>
    </row>
    <row r="2685">
      <c r="A2685" s="11"/>
      <c r="B2685" s="7"/>
      <c r="C2685" s="10"/>
      <c r="D2685" s="9"/>
      <c r="E2685" s="21">
        <f>IF($C2685="","",IFERROR($D2685/$C2685,0))</f>
      </c>
    </row>
    <row r="2686">
      <c r="A2686" s="11"/>
      <c r="B2686" s="7"/>
      <c r="C2686" s="10"/>
      <c r="D2686" s="9"/>
      <c r="E2686" s="21">
        <f>IF($C2686="","",IFERROR($D2686/$C2686,0))</f>
      </c>
    </row>
    <row r="2687">
      <c r="A2687" s="11"/>
      <c r="B2687" s="7"/>
      <c r="C2687" s="10"/>
      <c r="D2687" s="9"/>
      <c r="E2687" s="21">
        <f>IF($C2687="","",IFERROR($D2687/$C2687,0))</f>
      </c>
    </row>
    <row r="2688">
      <c r="A2688" s="11"/>
      <c r="B2688" s="7"/>
      <c r="C2688" s="10"/>
      <c r="D2688" s="9"/>
      <c r="E2688" s="21">
        <f>IF($C2688="","",IFERROR($D2688/$C2688,0))</f>
      </c>
    </row>
    <row r="2689">
      <c r="A2689" s="11"/>
      <c r="B2689" s="7"/>
      <c r="C2689" s="10"/>
      <c r="D2689" s="9"/>
      <c r="E2689" s="21">
        <f>IF($C2689="","",IFERROR($D2689/$C2689,0))</f>
      </c>
    </row>
    <row r="2690">
      <c r="A2690" s="11"/>
      <c r="B2690" s="7"/>
      <c r="C2690" s="10"/>
      <c r="D2690" s="9"/>
      <c r="E2690" s="21">
        <f>IF($C2690="","",IFERROR($D2690/$C2690,0))</f>
      </c>
    </row>
    <row r="2691">
      <c r="A2691" s="11"/>
      <c r="B2691" s="7"/>
      <c r="C2691" s="10"/>
      <c r="D2691" s="9"/>
      <c r="E2691" s="21">
        <f>IF($C2691="","",IFERROR($D2691/$C2691,0))</f>
      </c>
    </row>
    <row r="2692">
      <c r="A2692" s="11"/>
      <c r="B2692" s="7"/>
      <c r="C2692" s="10"/>
      <c r="D2692" s="9"/>
      <c r="E2692" s="21">
        <f>IF($C2692="","",IFERROR($D2692/$C2692,0))</f>
      </c>
    </row>
    <row r="2693">
      <c r="A2693" s="11"/>
      <c r="B2693" s="7"/>
      <c r="C2693" s="10"/>
      <c r="D2693" s="9"/>
      <c r="E2693" s="21">
        <f>IF($C2693="","",IFERROR($D2693/$C2693,0))</f>
      </c>
    </row>
    <row r="2694">
      <c r="A2694" s="11"/>
      <c r="B2694" s="7"/>
      <c r="C2694" s="10"/>
      <c r="D2694" s="9"/>
      <c r="E2694" s="21">
        <f>IF($C2694="","",IFERROR($D2694/$C2694,0))</f>
      </c>
    </row>
    <row r="2695">
      <c r="A2695" s="11"/>
      <c r="B2695" s="7"/>
      <c r="C2695" s="10"/>
      <c r="D2695" s="9"/>
      <c r="E2695" s="21">
        <f>IF($C2695="","",IFERROR($D2695/$C2695,0))</f>
      </c>
    </row>
    <row r="2696">
      <c r="A2696" s="11"/>
      <c r="B2696" s="7"/>
      <c r="C2696" s="10"/>
      <c r="D2696" s="9"/>
      <c r="E2696" s="21">
        <f>IF($C2696="","",IFERROR($D2696/$C2696,0))</f>
      </c>
    </row>
    <row r="2697">
      <c r="A2697" s="11"/>
      <c r="B2697" s="7"/>
      <c r="C2697" s="10"/>
      <c r="D2697" s="9"/>
      <c r="E2697" s="21">
        <f>IF($C2697="","",IFERROR($D2697/$C2697,0))</f>
      </c>
    </row>
    <row r="2698">
      <c r="A2698" s="11"/>
      <c r="B2698" s="7"/>
      <c r="C2698" s="10"/>
      <c r="D2698" s="9"/>
      <c r="E2698" s="21">
        <f>IF($C2698="","",IFERROR($D2698/$C2698,0))</f>
      </c>
    </row>
    <row r="2699">
      <c r="A2699" s="11"/>
      <c r="B2699" s="7"/>
      <c r="C2699" s="10"/>
      <c r="D2699" s="9"/>
      <c r="E2699" s="21">
        <f>IF($C2699="","",IFERROR($D2699/$C2699,0))</f>
      </c>
    </row>
    <row r="2700">
      <c r="A2700" s="11"/>
      <c r="B2700" s="7"/>
      <c r="C2700" s="10"/>
      <c r="D2700" s="9"/>
      <c r="E2700" s="21">
        <f>IF($C2700="","",IFERROR($D2700/$C2700,0))</f>
      </c>
    </row>
    <row r="2701">
      <c r="A2701" s="11"/>
      <c r="B2701" s="7"/>
      <c r="C2701" s="10"/>
      <c r="D2701" s="9"/>
      <c r="E2701" s="21">
        <f>IF($C2701="","",IFERROR($D2701/$C2701,0))</f>
      </c>
    </row>
    <row r="2702">
      <c r="A2702" s="11"/>
      <c r="B2702" s="7"/>
      <c r="C2702" s="10"/>
      <c r="D2702" s="9"/>
      <c r="E2702" s="21">
        <f>IF($C2702="","",IFERROR($D2702/$C2702,0))</f>
      </c>
    </row>
    <row r="2703">
      <c r="A2703" s="11"/>
      <c r="B2703" s="7"/>
      <c r="C2703" s="10"/>
      <c r="D2703" s="9"/>
      <c r="E2703" s="21">
        <f>IF($C2703="","",IFERROR($D2703/$C2703,0))</f>
      </c>
    </row>
    <row r="2704">
      <c r="A2704" s="11"/>
      <c r="B2704" s="7"/>
      <c r="C2704" s="10"/>
      <c r="D2704" s="9"/>
      <c r="E2704" s="21">
        <f>IF($C2704="","",IFERROR($D2704/$C2704,0))</f>
      </c>
    </row>
    <row r="2705">
      <c r="A2705" s="11"/>
      <c r="B2705" s="7"/>
      <c r="C2705" s="10"/>
      <c r="D2705" s="9"/>
      <c r="E2705" s="21">
        <f>IF($C2705="","",IFERROR($D2705/$C2705,0))</f>
      </c>
    </row>
    <row r="2706">
      <c r="A2706" s="11"/>
      <c r="B2706" s="7"/>
      <c r="C2706" s="10"/>
      <c r="D2706" s="9"/>
      <c r="E2706" s="21">
        <f>IF($C2706="","",IFERROR($D2706/$C2706,0))</f>
      </c>
    </row>
    <row r="2707">
      <c r="A2707" s="11"/>
      <c r="B2707" s="7"/>
      <c r="C2707" s="10"/>
      <c r="D2707" s="9"/>
      <c r="E2707" s="21">
        <f>IF($C2707="","",IFERROR($D2707/$C2707,0))</f>
      </c>
    </row>
    <row r="2708">
      <c r="A2708" s="11"/>
      <c r="B2708" s="7"/>
      <c r="C2708" s="10"/>
      <c r="D2708" s="9"/>
      <c r="E2708" s="21">
        <f>IF($C2708="","",IFERROR($D2708/$C2708,0))</f>
      </c>
    </row>
    <row r="2709">
      <c r="A2709" s="11"/>
      <c r="B2709" s="7"/>
      <c r="C2709" s="10"/>
      <c r="D2709" s="9"/>
      <c r="E2709" s="21">
        <f>IF($C2709="","",IFERROR($D2709/$C2709,0))</f>
      </c>
    </row>
    <row r="2710">
      <c r="A2710" s="11"/>
      <c r="B2710" s="7"/>
      <c r="C2710" s="10"/>
      <c r="D2710" s="9"/>
      <c r="E2710" s="21">
        <f>IF($C2710="","",IFERROR($D2710/$C2710,0))</f>
      </c>
    </row>
    <row r="2711">
      <c r="A2711" s="11"/>
      <c r="B2711" s="7"/>
      <c r="C2711" s="10"/>
      <c r="D2711" s="9"/>
      <c r="E2711" s="21">
        <f>IF($C2711="","",IFERROR($D2711/$C2711,0))</f>
      </c>
    </row>
    <row r="2712">
      <c r="A2712" s="11"/>
      <c r="B2712" s="7"/>
      <c r="C2712" s="10"/>
      <c r="D2712" s="9"/>
      <c r="E2712" s="21">
        <f>IF($C2712="","",IFERROR($D2712/$C2712,0))</f>
      </c>
    </row>
    <row r="2713">
      <c r="A2713" s="11"/>
      <c r="B2713" s="7"/>
      <c r="C2713" s="10"/>
      <c r="D2713" s="9"/>
      <c r="E2713" s="21">
        <f>IF($C2713="","",IFERROR($D2713/$C2713,0))</f>
      </c>
    </row>
    <row r="2714">
      <c r="A2714" s="11"/>
      <c r="B2714" s="7"/>
      <c r="C2714" s="10"/>
      <c r="D2714" s="9"/>
      <c r="E2714" s="21">
        <f>IF($C2714="","",IFERROR($D2714/$C2714,0))</f>
      </c>
    </row>
    <row r="2715">
      <c r="A2715" s="11"/>
      <c r="B2715" s="7"/>
      <c r="C2715" s="10"/>
      <c r="D2715" s="9"/>
      <c r="E2715" s="21">
        <f>IF($C2715="","",IFERROR($D2715/$C2715,0))</f>
      </c>
    </row>
    <row r="2716">
      <c r="A2716" s="11"/>
      <c r="B2716" s="7"/>
      <c r="C2716" s="10"/>
      <c r="D2716" s="9"/>
      <c r="E2716" s="21">
        <f>IF($C2716="","",IFERROR($D2716/$C2716,0))</f>
      </c>
    </row>
    <row r="2717">
      <c r="A2717" s="11"/>
      <c r="B2717" s="7"/>
      <c r="C2717" s="10"/>
      <c r="D2717" s="9"/>
      <c r="E2717" s="21">
        <f>IF($C2717="","",IFERROR($D2717/$C2717,0))</f>
      </c>
    </row>
    <row r="2718">
      <c r="A2718" s="11"/>
      <c r="B2718" s="7"/>
      <c r="C2718" s="10"/>
      <c r="D2718" s="9"/>
      <c r="E2718" s="21">
        <f>IF($C2718="","",IFERROR($D2718/$C2718,0))</f>
      </c>
    </row>
    <row r="2719">
      <c r="A2719" s="11"/>
      <c r="B2719" s="7"/>
      <c r="C2719" s="10"/>
      <c r="D2719" s="9"/>
      <c r="E2719" s="21">
        <f>IF($C2719="","",IFERROR($D2719/$C2719,0))</f>
      </c>
    </row>
    <row r="2720">
      <c r="A2720" s="11"/>
      <c r="B2720" s="7"/>
      <c r="C2720" s="10"/>
      <c r="D2720" s="9"/>
      <c r="E2720" s="21">
        <f>IF($C2720="","",IFERROR($D2720/$C2720,0))</f>
      </c>
    </row>
    <row r="2721">
      <c r="A2721" s="11"/>
      <c r="B2721" s="7"/>
      <c r="C2721" s="10"/>
      <c r="D2721" s="9"/>
      <c r="E2721" s="21">
        <f>IF($C2721="","",IFERROR($D2721/$C2721,0))</f>
      </c>
    </row>
    <row r="2722">
      <c r="A2722" s="11"/>
      <c r="B2722" s="7"/>
      <c r="C2722" s="10"/>
      <c r="D2722" s="9"/>
      <c r="E2722" s="21">
        <f>IF($C2722="","",IFERROR($D2722/$C2722,0))</f>
      </c>
    </row>
    <row r="2723">
      <c r="A2723" s="11"/>
      <c r="B2723" s="7"/>
      <c r="C2723" s="10"/>
      <c r="D2723" s="9"/>
      <c r="E2723" s="21">
        <f>IF($C2723="","",IFERROR($D2723/$C2723,0))</f>
      </c>
    </row>
    <row r="2724">
      <c r="A2724" s="11"/>
      <c r="B2724" s="7"/>
      <c r="C2724" s="10"/>
      <c r="D2724" s="9"/>
      <c r="E2724" s="21">
        <f>IF($C2724="","",IFERROR($D2724/$C2724,0))</f>
      </c>
    </row>
    <row r="2725">
      <c r="A2725" s="11"/>
      <c r="B2725" s="7"/>
      <c r="C2725" s="10"/>
      <c r="D2725" s="9"/>
      <c r="E2725" s="21">
        <f>IF($C2725="","",IFERROR($D2725/$C2725,0))</f>
      </c>
    </row>
    <row r="2726">
      <c r="A2726" s="11"/>
      <c r="B2726" s="7"/>
      <c r="C2726" s="10"/>
      <c r="D2726" s="9"/>
      <c r="E2726" s="21">
        <f>IF($C2726="","",IFERROR($D2726/$C2726,0))</f>
      </c>
    </row>
    <row r="2727">
      <c r="A2727" s="11"/>
      <c r="B2727" s="7"/>
      <c r="C2727" s="10"/>
      <c r="D2727" s="9"/>
      <c r="E2727" s="21">
        <f>IF($C2727="","",IFERROR($D2727/$C2727,0))</f>
      </c>
    </row>
    <row r="2728">
      <c r="A2728" s="11"/>
      <c r="B2728" s="7"/>
      <c r="C2728" s="10"/>
      <c r="D2728" s="9"/>
      <c r="E2728" s="21">
        <f>IF($C2728="","",IFERROR($D2728/$C2728,0))</f>
      </c>
    </row>
    <row r="2729">
      <c r="A2729" s="11"/>
      <c r="B2729" s="7"/>
      <c r="C2729" s="10"/>
      <c r="D2729" s="9"/>
      <c r="E2729" s="21">
        <f>IF($C2729="","",IFERROR($D2729/$C2729,0))</f>
      </c>
    </row>
    <row r="2730">
      <c r="A2730" s="11"/>
      <c r="B2730" s="7"/>
      <c r="C2730" s="10"/>
      <c r="D2730" s="9"/>
      <c r="E2730" s="21">
        <f>IF($C2730="","",IFERROR($D2730/$C2730,0))</f>
      </c>
    </row>
    <row r="2731">
      <c r="A2731" s="11"/>
      <c r="B2731" s="7"/>
      <c r="C2731" s="10"/>
      <c r="D2731" s="9"/>
      <c r="E2731" s="21">
        <f>IF($C2731="","",IFERROR($D2731/$C2731,0))</f>
      </c>
    </row>
    <row r="2732">
      <c r="A2732" s="11"/>
      <c r="B2732" s="7"/>
      <c r="C2732" s="10"/>
      <c r="D2732" s="9"/>
      <c r="E2732" s="21">
        <f>IF($C2732="","",IFERROR($D2732/$C2732,0))</f>
      </c>
    </row>
    <row r="2733">
      <c r="A2733" s="11"/>
      <c r="B2733" s="7"/>
      <c r="C2733" s="10"/>
      <c r="D2733" s="9"/>
      <c r="E2733" s="21">
        <f>IF($C2733="","",IFERROR($D2733/$C2733,0))</f>
      </c>
    </row>
    <row r="2734">
      <c r="A2734" s="11"/>
      <c r="B2734" s="7"/>
      <c r="C2734" s="10"/>
      <c r="D2734" s="9"/>
      <c r="E2734" s="21">
        <f>IF($C2734="","",IFERROR($D2734/$C2734,0))</f>
      </c>
    </row>
    <row r="2735">
      <c r="A2735" s="11"/>
      <c r="B2735" s="7"/>
      <c r="C2735" s="10"/>
      <c r="D2735" s="9"/>
      <c r="E2735" s="21">
        <f>IF($C2735="","",IFERROR($D2735/$C2735,0))</f>
      </c>
    </row>
    <row r="2736">
      <c r="A2736" s="11"/>
      <c r="B2736" s="7"/>
      <c r="C2736" s="10"/>
      <c r="D2736" s="9"/>
      <c r="E2736" s="21">
        <f>IF($C2736="","",IFERROR($D2736/$C2736,0))</f>
      </c>
    </row>
    <row r="2737">
      <c r="A2737" s="11"/>
      <c r="B2737" s="7"/>
      <c r="C2737" s="10"/>
      <c r="D2737" s="9"/>
      <c r="E2737" s="21">
        <f>IF($C2737="","",IFERROR($D2737/$C2737,0))</f>
      </c>
    </row>
    <row r="2738">
      <c r="A2738" s="11"/>
      <c r="B2738" s="7"/>
      <c r="C2738" s="10"/>
      <c r="D2738" s="9"/>
      <c r="E2738" s="21">
        <f>IF($C2738="","",IFERROR($D2738/$C2738,0))</f>
      </c>
    </row>
    <row r="2739">
      <c r="A2739" s="11"/>
      <c r="B2739" s="7"/>
      <c r="C2739" s="10"/>
      <c r="D2739" s="9"/>
      <c r="E2739" s="21">
        <f>IF($C2739="","",IFERROR($D2739/$C2739,0))</f>
      </c>
    </row>
    <row r="2740">
      <c r="A2740" s="11"/>
      <c r="B2740" s="7"/>
      <c r="C2740" s="10"/>
      <c r="D2740" s="9"/>
      <c r="E2740" s="21">
        <f>IF($C2740="","",IFERROR($D2740/$C2740,0))</f>
      </c>
    </row>
    <row r="2741">
      <c r="A2741" s="11"/>
      <c r="B2741" s="7"/>
      <c r="C2741" s="10"/>
      <c r="D2741" s="9"/>
      <c r="E2741" s="21">
        <f>IF($C2741="","",IFERROR($D2741/$C2741,0))</f>
      </c>
    </row>
    <row r="2742">
      <c r="A2742" s="11"/>
      <c r="B2742" s="7"/>
      <c r="C2742" s="10"/>
      <c r="D2742" s="9"/>
      <c r="E2742" s="21">
        <f>IF($C2742="","",IFERROR($D2742/$C2742,0))</f>
      </c>
    </row>
    <row r="2743">
      <c r="A2743" s="11"/>
      <c r="B2743" s="7"/>
      <c r="C2743" s="10"/>
      <c r="D2743" s="9"/>
      <c r="E2743" s="21">
        <f>IF($C2743="","",IFERROR($D2743/$C2743,0))</f>
      </c>
    </row>
    <row r="2744">
      <c r="A2744" s="11"/>
      <c r="B2744" s="7"/>
      <c r="C2744" s="10"/>
      <c r="D2744" s="9"/>
      <c r="E2744" s="21">
        <f>IF($C2744="","",IFERROR($D2744/$C2744,0))</f>
      </c>
    </row>
    <row r="2745">
      <c r="A2745" s="11"/>
      <c r="B2745" s="7"/>
      <c r="C2745" s="10"/>
      <c r="D2745" s="9"/>
      <c r="E2745" s="21">
        <f>IF($C2745="","",IFERROR($D2745/$C2745,0))</f>
      </c>
    </row>
    <row r="2746">
      <c r="A2746" s="11"/>
      <c r="B2746" s="7"/>
      <c r="C2746" s="10"/>
      <c r="D2746" s="9"/>
      <c r="E2746" s="21">
        <f>IF($C2746="","",IFERROR($D2746/$C2746,0))</f>
      </c>
    </row>
    <row r="2747">
      <c r="A2747" s="11"/>
      <c r="B2747" s="7"/>
      <c r="C2747" s="10"/>
      <c r="D2747" s="9"/>
      <c r="E2747" s="21">
        <f>IF($C2747="","",IFERROR($D2747/$C2747,0))</f>
      </c>
    </row>
    <row r="2748">
      <c r="A2748" s="11"/>
      <c r="B2748" s="7"/>
      <c r="C2748" s="10"/>
      <c r="D2748" s="9"/>
      <c r="E2748" s="21">
        <f>IF($C2748="","",IFERROR($D2748/$C2748,0))</f>
      </c>
    </row>
    <row r="2749">
      <c r="A2749" s="11"/>
      <c r="B2749" s="7"/>
      <c r="C2749" s="10"/>
      <c r="D2749" s="9"/>
      <c r="E2749" s="21">
        <f>IF($C2749="","",IFERROR($D2749/$C2749,0))</f>
      </c>
    </row>
    <row r="2750">
      <c r="A2750" s="11"/>
      <c r="B2750" s="7"/>
      <c r="C2750" s="10"/>
      <c r="D2750" s="9"/>
      <c r="E2750" s="21">
        <f>IF($C2750="","",IFERROR($D2750/$C2750,0))</f>
      </c>
    </row>
    <row r="2751">
      <c r="A2751" s="11"/>
      <c r="B2751" s="7"/>
      <c r="C2751" s="10"/>
      <c r="D2751" s="9"/>
      <c r="E2751" s="21">
        <f>IF($C2751="","",IFERROR($D2751/$C2751,0))</f>
      </c>
    </row>
    <row r="2752">
      <c r="A2752" s="11"/>
      <c r="B2752" s="7"/>
      <c r="C2752" s="10"/>
      <c r="D2752" s="9"/>
      <c r="E2752" s="21">
        <f>IF($C2752="","",IFERROR($D2752/$C2752,0))</f>
      </c>
    </row>
    <row r="2753">
      <c r="A2753" s="11"/>
      <c r="B2753" s="7"/>
      <c r="C2753" s="10"/>
      <c r="D2753" s="9"/>
      <c r="E2753" s="21">
        <f>IF($C2753="","",IFERROR($D2753/$C2753,0))</f>
      </c>
    </row>
    <row r="2754">
      <c r="A2754" s="11"/>
      <c r="B2754" s="7"/>
      <c r="C2754" s="10"/>
      <c r="D2754" s="9"/>
      <c r="E2754" s="21">
        <f>IF($C2754="","",IFERROR($D2754/$C2754,0))</f>
      </c>
    </row>
    <row r="2755">
      <c r="A2755" s="11"/>
      <c r="B2755" s="7"/>
      <c r="C2755" s="10"/>
      <c r="D2755" s="9"/>
      <c r="E2755" s="21">
        <f>IF($C2755="","",IFERROR($D2755/$C2755,0))</f>
      </c>
    </row>
    <row r="2756">
      <c r="A2756" s="11"/>
      <c r="B2756" s="7"/>
      <c r="C2756" s="10"/>
      <c r="D2756" s="9"/>
      <c r="E2756" s="21">
        <f>IF($C2756="","",IFERROR($D2756/$C2756,0))</f>
      </c>
    </row>
    <row r="2757">
      <c r="A2757" s="11"/>
      <c r="B2757" s="7"/>
      <c r="C2757" s="10"/>
      <c r="D2757" s="9"/>
      <c r="E2757" s="21">
        <f>IF($C2757="","",IFERROR($D2757/$C2757,0))</f>
      </c>
    </row>
    <row r="2758">
      <c r="A2758" s="11"/>
      <c r="B2758" s="7"/>
      <c r="C2758" s="10"/>
      <c r="D2758" s="9"/>
      <c r="E2758" s="21">
        <f>IF($C2758="","",IFERROR($D2758/$C2758,0))</f>
      </c>
    </row>
    <row r="2759">
      <c r="A2759" s="11"/>
      <c r="B2759" s="7"/>
      <c r="C2759" s="10"/>
      <c r="D2759" s="9"/>
      <c r="E2759" s="21">
        <f>IF($C2759="","",IFERROR($D2759/$C2759,0))</f>
      </c>
    </row>
    <row r="2760">
      <c r="A2760" s="11"/>
      <c r="B2760" s="7"/>
      <c r="C2760" s="10"/>
      <c r="D2760" s="9"/>
      <c r="E2760" s="21">
        <f>IF($C2760="","",IFERROR($D2760/$C2760,0))</f>
      </c>
    </row>
    <row r="2761">
      <c r="A2761" s="11"/>
      <c r="B2761" s="7"/>
      <c r="C2761" s="10"/>
      <c r="D2761" s="9"/>
      <c r="E2761" s="21">
        <f>IF($C2761="","",IFERROR($D2761/$C2761,0))</f>
      </c>
    </row>
    <row r="2762">
      <c r="A2762" s="11"/>
      <c r="B2762" s="7"/>
      <c r="C2762" s="10"/>
      <c r="D2762" s="9"/>
      <c r="E2762" s="21">
        <f>IF($C2762="","",IFERROR($D2762/$C2762,0))</f>
      </c>
    </row>
    <row r="2763">
      <c r="A2763" s="11"/>
      <c r="B2763" s="7"/>
      <c r="C2763" s="10"/>
      <c r="D2763" s="9"/>
      <c r="E2763" s="21">
        <f>IF($C2763="","",IFERROR($D2763/$C2763,0))</f>
      </c>
    </row>
    <row r="2764">
      <c r="A2764" s="11"/>
      <c r="B2764" s="7"/>
      <c r="C2764" s="10"/>
      <c r="D2764" s="9"/>
      <c r="E2764" s="21">
        <f>IF($C2764="","",IFERROR($D2764/$C2764,0))</f>
      </c>
    </row>
    <row r="2765">
      <c r="A2765" s="11"/>
      <c r="B2765" s="7"/>
      <c r="C2765" s="10"/>
      <c r="D2765" s="9"/>
      <c r="E2765" s="21">
        <f>IF($C2765="","",IFERROR($D2765/$C2765,0))</f>
      </c>
    </row>
    <row r="2766">
      <c r="A2766" s="11"/>
      <c r="B2766" s="7"/>
      <c r="C2766" s="10"/>
      <c r="D2766" s="9"/>
      <c r="E2766" s="21">
        <f>IF($C2766="","",IFERROR($D2766/$C2766,0))</f>
      </c>
    </row>
    <row r="2767">
      <c r="A2767" s="11"/>
      <c r="B2767" s="7"/>
      <c r="C2767" s="10"/>
      <c r="D2767" s="9"/>
      <c r="E2767" s="21">
        <f>IF($C2767="","",IFERROR($D2767/$C2767,0))</f>
      </c>
    </row>
    <row r="2768">
      <c r="A2768" s="11"/>
      <c r="B2768" s="7"/>
      <c r="C2768" s="10"/>
      <c r="D2768" s="9"/>
      <c r="E2768" s="21">
        <f>IF($C2768="","",IFERROR($D2768/$C2768,0))</f>
      </c>
    </row>
    <row r="2769">
      <c r="A2769" s="11"/>
      <c r="B2769" s="7"/>
      <c r="C2769" s="10"/>
      <c r="D2769" s="9"/>
      <c r="E2769" s="21">
        <f>IF($C2769="","",IFERROR($D2769/$C2769,0))</f>
      </c>
    </row>
    <row r="2770">
      <c r="A2770" s="11"/>
      <c r="B2770" s="7"/>
      <c r="C2770" s="10"/>
      <c r="D2770" s="9"/>
      <c r="E2770" s="21">
        <f>IF($C2770="","",IFERROR($D2770/$C2770,0))</f>
      </c>
    </row>
    <row r="2771">
      <c r="A2771" s="11"/>
      <c r="B2771" s="7"/>
      <c r="C2771" s="10"/>
      <c r="D2771" s="9"/>
      <c r="E2771" s="21">
        <f>IF($C2771="","",IFERROR($D2771/$C2771,0))</f>
      </c>
    </row>
    <row r="2772">
      <c r="A2772" s="11"/>
      <c r="B2772" s="7"/>
      <c r="C2772" s="10"/>
      <c r="D2772" s="9"/>
      <c r="E2772" s="21">
        <f>IF($C2772="","",IFERROR($D2772/$C2772,0))</f>
      </c>
    </row>
    <row r="2773">
      <c r="A2773" s="11"/>
      <c r="B2773" s="7"/>
      <c r="C2773" s="10"/>
      <c r="D2773" s="9"/>
      <c r="E2773" s="21">
        <f>IF($C2773="","",IFERROR($D2773/$C2773,0))</f>
      </c>
    </row>
    <row r="2774">
      <c r="A2774" s="11"/>
      <c r="B2774" s="7"/>
      <c r="C2774" s="10"/>
      <c r="D2774" s="9"/>
      <c r="E2774" s="21">
        <f>IF($C2774="","",IFERROR($D2774/$C2774,0))</f>
      </c>
    </row>
    <row r="2775">
      <c r="A2775" s="11"/>
      <c r="B2775" s="7"/>
      <c r="C2775" s="10"/>
      <c r="D2775" s="9"/>
      <c r="E2775" s="21">
        <f>IF($C2775="","",IFERROR($D2775/$C2775,0))</f>
      </c>
    </row>
    <row r="2776">
      <c r="A2776" s="11"/>
      <c r="B2776" s="7"/>
      <c r="C2776" s="10"/>
      <c r="D2776" s="9"/>
      <c r="E2776" s="21">
        <f>IF($C2776="","",IFERROR($D2776/$C2776,0))</f>
      </c>
    </row>
    <row r="2777">
      <c r="A2777" s="11"/>
      <c r="B2777" s="7"/>
      <c r="C2777" s="10"/>
      <c r="D2777" s="9"/>
      <c r="E2777" s="21">
        <f>IF($C2777="","",IFERROR($D2777/$C2777,0))</f>
      </c>
    </row>
    <row r="2778">
      <c r="A2778" s="11"/>
      <c r="B2778" s="7"/>
      <c r="C2778" s="10"/>
      <c r="D2778" s="9"/>
      <c r="E2778" s="21">
        <f>IF($C2778="","",IFERROR($D2778/$C2778,0))</f>
      </c>
    </row>
    <row r="2779">
      <c r="A2779" s="11"/>
      <c r="B2779" s="7"/>
      <c r="C2779" s="10"/>
      <c r="D2779" s="9"/>
      <c r="E2779" s="21">
        <f>IF($C2779="","",IFERROR($D2779/$C2779,0))</f>
      </c>
    </row>
    <row r="2780">
      <c r="A2780" s="11"/>
      <c r="B2780" s="7"/>
      <c r="C2780" s="10"/>
      <c r="D2780" s="9"/>
      <c r="E2780" s="21">
        <f>IF($C2780="","",IFERROR($D2780/$C2780,0))</f>
      </c>
    </row>
    <row r="2781">
      <c r="A2781" s="11"/>
      <c r="B2781" s="7"/>
      <c r="C2781" s="10"/>
      <c r="D2781" s="9"/>
      <c r="E2781" s="21">
        <f>IF($C2781="","",IFERROR($D2781/$C2781,0))</f>
      </c>
    </row>
    <row r="2782">
      <c r="A2782" s="11"/>
      <c r="B2782" s="7"/>
      <c r="C2782" s="10"/>
      <c r="D2782" s="9"/>
      <c r="E2782" s="21">
        <f>IF($C2782="","",IFERROR($D2782/$C2782,0))</f>
      </c>
    </row>
    <row r="2783">
      <c r="A2783" s="11"/>
      <c r="B2783" s="7"/>
      <c r="C2783" s="10"/>
      <c r="D2783" s="9"/>
      <c r="E2783" s="21">
        <f>IF($C2783="","",IFERROR($D2783/$C2783,0))</f>
      </c>
    </row>
    <row r="2784">
      <c r="A2784" s="11"/>
      <c r="B2784" s="7"/>
      <c r="C2784" s="10"/>
      <c r="D2784" s="9"/>
      <c r="E2784" s="21">
        <f>IF($C2784="","",IFERROR($D2784/$C2784,0))</f>
      </c>
    </row>
    <row r="2785">
      <c r="A2785" s="11"/>
      <c r="B2785" s="7"/>
      <c r="C2785" s="10"/>
      <c r="D2785" s="9"/>
      <c r="E2785" s="21">
        <f>IF($C2785="","",IFERROR($D2785/$C2785,0))</f>
      </c>
    </row>
    <row r="2786">
      <c r="A2786" s="11"/>
      <c r="B2786" s="7"/>
      <c r="C2786" s="10"/>
      <c r="D2786" s="9"/>
      <c r="E2786" s="21">
        <f>IF($C2786="","",IFERROR($D2786/$C2786,0))</f>
      </c>
    </row>
    <row r="2787">
      <c r="A2787" s="11"/>
      <c r="B2787" s="7"/>
      <c r="C2787" s="10"/>
      <c r="D2787" s="9"/>
      <c r="E2787" s="21">
        <f>IF($C2787="","",IFERROR($D2787/$C2787,0))</f>
      </c>
    </row>
    <row r="2788">
      <c r="A2788" s="11"/>
      <c r="B2788" s="7"/>
      <c r="C2788" s="10"/>
      <c r="D2788" s="9"/>
      <c r="E2788" s="21">
        <f>IF($C2788="","",IFERROR($D2788/$C2788,0))</f>
      </c>
    </row>
    <row r="2789">
      <c r="A2789" s="11"/>
      <c r="B2789" s="7"/>
      <c r="C2789" s="10"/>
      <c r="D2789" s="9"/>
      <c r="E2789" s="21">
        <f>IF($C2789="","",IFERROR($D2789/$C2789,0))</f>
      </c>
    </row>
    <row r="2790">
      <c r="A2790" s="11"/>
      <c r="B2790" s="7"/>
      <c r="C2790" s="10"/>
      <c r="D2790" s="9"/>
      <c r="E2790" s="21">
        <f>IF($C2790="","",IFERROR($D2790/$C2790,0))</f>
      </c>
    </row>
    <row r="2791">
      <c r="A2791" s="11"/>
      <c r="B2791" s="7"/>
      <c r="C2791" s="10"/>
      <c r="D2791" s="9"/>
      <c r="E2791" s="21">
        <f>IF($C2791="","",IFERROR($D2791/$C2791,0))</f>
      </c>
    </row>
    <row r="2792">
      <c r="A2792" s="11"/>
      <c r="B2792" s="7"/>
      <c r="C2792" s="10"/>
      <c r="D2792" s="9"/>
      <c r="E2792" s="21">
        <f>IF($C2792="","",IFERROR($D2792/$C2792,0))</f>
      </c>
    </row>
    <row r="2793">
      <c r="A2793" s="11"/>
      <c r="B2793" s="7"/>
      <c r="C2793" s="10"/>
      <c r="D2793" s="9"/>
      <c r="E2793" s="21">
        <f>IF($C2793="","",IFERROR($D2793/$C2793,0))</f>
      </c>
    </row>
    <row r="2794">
      <c r="A2794" s="11"/>
      <c r="B2794" s="7"/>
      <c r="C2794" s="10"/>
      <c r="D2794" s="9"/>
      <c r="E2794" s="21">
        <f>IF($C2794="","",IFERROR($D2794/$C2794,0))</f>
      </c>
    </row>
    <row r="2795">
      <c r="A2795" s="11"/>
      <c r="B2795" s="7"/>
      <c r="C2795" s="10"/>
      <c r="D2795" s="9"/>
      <c r="E2795" s="21">
        <f>IF($C2795="","",IFERROR($D2795/$C2795,0))</f>
      </c>
    </row>
    <row r="2796">
      <c r="A2796" s="11"/>
      <c r="B2796" s="7"/>
      <c r="C2796" s="10"/>
      <c r="D2796" s="9"/>
      <c r="E2796" s="21">
        <f>IF($C2796="","",IFERROR($D2796/$C2796,0))</f>
      </c>
    </row>
    <row r="2797">
      <c r="A2797" s="11"/>
      <c r="B2797" s="7"/>
      <c r="C2797" s="10"/>
      <c r="D2797" s="9"/>
      <c r="E2797" s="21">
        <f>IF($C2797="","",IFERROR($D2797/$C2797,0))</f>
      </c>
    </row>
    <row r="2798">
      <c r="A2798" s="11"/>
      <c r="B2798" s="7"/>
      <c r="C2798" s="10"/>
      <c r="D2798" s="9"/>
      <c r="E2798" s="21">
        <f>IF($C2798="","",IFERROR($D2798/$C2798,0))</f>
      </c>
    </row>
    <row r="2799">
      <c r="A2799" s="11"/>
      <c r="B2799" s="7"/>
      <c r="C2799" s="10"/>
      <c r="D2799" s="9"/>
      <c r="E2799" s="21">
        <f>IF($C2799="","",IFERROR($D2799/$C2799,0))</f>
      </c>
    </row>
    <row r="2800">
      <c r="A2800" s="11"/>
      <c r="B2800" s="7"/>
      <c r="C2800" s="10"/>
      <c r="D2800" s="9"/>
      <c r="E2800" s="21">
        <f>IF($C2800="","",IFERROR($D2800/$C2800,0))</f>
      </c>
    </row>
    <row r="2801">
      <c r="A2801" s="11"/>
      <c r="B2801" s="7"/>
      <c r="C2801" s="10"/>
      <c r="D2801" s="9"/>
      <c r="E2801" s="21">
        <f>IF($C2801="","",IFERROR($D2801/$C2801,0))</f>
      </c>
    </row>
    <row r="2802">
      <c r="A2802" s="11"/>
      <c r="B2802" s="7"/>
      <c r="C2802" s="10"/>
      <c r="D2802" s="9"/>
      <c r="E2802" s="21">
        <f>IF($C2802="","",IFERROR($D2802/$C2802,0))</f>
      </c>
    </row>
    <row r="2803">
      <c r="A2803" s="11"/>
      <c r="B2803" s="7"/>
      <c r="C2803" s="10"/>
      <c r="D2803" s="9"/>
      <c r="E2803" s="21">
        <f>IF($C2803="","",IFERROR($D2803/$C2803,0))</f>
      </c>
    </row>
    <row r="2804">
      <c r="A2804" s="11"/>
      <c r="B2804" s="7"/>
      <c r="C2804" s="10"/>
      <c r="D2804" s="9"/>
      <c r="E2804" s="21">
        <f>IF($C2804="","",IFERROR($D2804/$C2804,0))</f>
      </c>
    </row>
    <row r="2805">
      <c r="A2805" s="11"/>
      <c r="B2805" s="7"/>
      <c r="C2805" s="10"/>
      <c r="D2805" s="9"/>
      <c r="E2805" s="21">
        <f>IF($C2805="","",IFERROR($D2805/$C2805,0))</f>
      </c>
    </row>
    <row r="2806">
      <c r="A2806" s="11"/>
      <c r="B2806" s="7"/>
      <c r="C2806" s="10"/>
      <c r="D2806" s="9"/>
      <c r="E2806" s="21">
        <f>IF($C2806="","",IFERROR($D2806/$C2806,0))</f>
      </c>
    </row>
    <row r="2807">
      <c r="A2807" s="11"/>
      <c r="B2807" s="7"/>
      <c r="C2807" s="10"/>
      <c r="D2807" s="9"/>
      <c r="E2807" s="21">
        <f>IF($C2807="","",IFERROR($D2807/$C2807,0))</f>
      </c>
    </row>
    <row r="2808">
      <c r="A2808" s="11"/>
      <c r="B2808" s="7"/>
      <c r="C2808" s="10"/>
      <c r="D2808" s="9"/>
      <c r="E2808" s="21">
        <f>IF($C2808="","",IFERROR($D2808/$C2808,0))</f>
      </c>
    </row>
    <row r="2809">
      <c r="A2809" s="11"/>
      <c r="B2809" s="7"/>
      <c r="C2809" s="10"/>
      <c r="D2809" s="9"/>
      <c r="E2809" s="21">
        <f>IF($C2809="","",IFERROR($D2809/$C2809,0))</f>
      </c>
    </row>
    <row r="2810">
      <c r="A2810" s="11"/>
      <c r="B2810" s="7"/>
      <c r="C2810" s="10"/>
      <c r="D2810" s="9"/>
      <c r="E2810" s="21">
        <f>IF($C2810="","",IFERROR($D2810/$C2810,0))</f>
      </c>
    </row>
    <row r="2811">
      <c r="A2811" s="11"/>
      <c r="B2811" s="7"/>
      <c r="C2811" s="10"/>
      <c r="D2811" s="9"/>
      <c r="E2811" s="21">
        <f>IF($C2811="","",IFERROR($D2811/$C2811,0))</f>
      </c>
    </row>
    <row r="2812">
      <c r="A2812" s="11"/>
      <c r="B2812" s="7"/>
      <c r="C2812" s="10"/>
      <c r="D2812" s="9"/>
      <c r="E2812" s="21">
        <f>IF($C2812="","",IFERROR($D2812/$C2812,0))</f>
      </c>
    </row>
    <row r="2813">
      <c r="A2813" s="11"/>
      <c r="B2813" s="7"/>
      <c r="C2813" s="10"/>
      <c r="D2813" s="9"/>
      <c r="E2813" s="21">
        <f>IF($C2813="","",IFERROR($D2813/$C2813,0))</f>
      </c>
    </row>
    <row r="2814">
      <c r="A2814" s="11"/>
      <c r="B2814" s="7"/>
      <c r="C2814" s="10"/>
      <c r="D2814" s="9"/>
      <c r="E2814" s="21">
        <f>IF($C2814="","",IFERROR($D2814/$C2814,0))</f>
      </c>
    </row>
    <row r="2815">
      <c r="A2815" s="11"/>
      <c r="B2815" s="7"/>
      <c r="C2815" s="10"/>
      <c r="D2815" s="9"/>
      <c r="E2815" s="21">
        <f>IF($C2815="","",IFERROR($D2815/$C2815,0))</f>
      </c>
    </row>
    <row r="2816">
      <c r="A2816" s="11"/>
      <c r="B2816" s="7"/>
      <c r="C2816" s="10"/>
      <c r="D2816" s="9"/>
      <c r="E2816" s="21">
        <f>IF($C2816="","",IFERROR($D2816/$C2816,0))</f>
      </c>
    </row>
    <row r="2817">
      <c r="A2817" s="11"/>
      <c r="B2817" s="7"/>
      <c r="C2817" s="10"/>
      <c r="D2817" s="9"/>
      <c r="E2817" s="21">
        <f>IF($C2817="","",IFERROR($D2817/$C2817,0))</f>
      </c>
    </row>
    <row r="2818">
      <c r="A2818" s="11"/>
      <c r="B2818" s="7"/>
      <c r="C2818" s="10"/>
      <c r="D2818" s="9"/>
      <c r="E2818" s="21">
        <f>IF($C2818="","",IFERROR($D2818/$C2818,0))</f>
      </c>
    </row>
    <row r="2819">
      <c r="A2819" s="11"/>
      <c r="B2819" s="7"/>
      <c r="C2819" s="10"/>
      <c r="D2819" s="9"/>
      <c r="E2819" s="21">
        <f>IF($C2819="","",IFERROR($D2819/$C2819,0))</f>
      </c>
    </row>
    <row r="2820">
      <c r="A2820" s="11"/>
      <c r="B2820" s="7"/>
      <c r="C2820" s="10"/>
      <c r="D2820" s="9"/>
      <c r="E2820" s="21">
        <f>IF($C2820="","",IFERROR($D2820/$C2820,0))</f>
      </c>
    </row>
    <row r="2821">
      <c r="A2821" s="11"/>
      <c r="B2821" s="7"/>
      <c r="C2821" s="10"/>
      <c r="D2821" s="9"/>
      <c r="E2821" s="21">
        <f>IF($C2821="","",IFERROR($D2821/$C2821,0))</f>
      </c>
    </row>
    <row r="2822">
      <c r="A2822" s="11"/>
      <c r="B2822" s="7"/>
      <c r="C2822" s="10"/>
      <c r="D2822" s="9"/>
      <c r="E2822" s="21">
        <f>IF($C2822="","",IFERROR($D2822/$C2822,0))</f>
      </c>
    </row>
    <row r="2823">
      <c r="A2823" s="11"/>
      <c r="B2823" s="7"/>
      <c r="C2823" s="10"/>
      <c r="D2823" s="9"/>
      <c r="E2823" s="21">
        <f>IF($C2823="","",IFERROR($D2823/$C2823,0))</f>
      </c>
    </row>
    <row r="2824">
      <c r="A2824" s="11"/>
      <c r="B2824" s="7"/>
      <c r="C2824" s="10"/>
      <c r="D2824" s="9"/>
      <c r="E2824" s="21">
        <f>IF($C2824="","",IFERROR($D2824/$C2824,0))</f>
      </c>
    </row>
    <row r="2825">
      <c r="A2825" s="11"/>
      <c r="B2825" s="7"/>
      <c r="C2825" s="10"/>
      <c r="D2825" s="9"/>
      <c r="E2825" s="21">
        <f>IF($C2825="","",IFERROR($D2825/$C2825,0))</f>
      </c>
    </row>
    <row r="2826">
      <c r="A2826" s="11"/>
      <c r="B2826" s="7"/>
      <c r="C2826" s="10"/>
      <c r="D2826" s="9"/>
      <c r="E2826" s="21">
        <f>IF($C2826="","",IFERROR($D2826/$C2826,0))</f>
      </c>
    </row>
    <row r="2827">
      <c r="A2827" s="11"/>
      <c r="B2827" s="7"/>
      <c r="C2827" s="10"/>
      <c r="D2827" s="9"/>
      <c r="E2827" s="21">
        <f>IF($C2827="","",IFERROR($D2827/$C2827,0))</f>
      </c>
    </row>
    <row r="2828">
      <c r="A2828" s="11"/>
      <c r="B2828" s="7"/>
      <c r="C2828" s="10"/>
      <c r="D2828" s="9"/>
      <c r="E2828" s="21">
        <f>IF($C2828="","",IFERROR($D2828/$C2828,0))</f>
      </c>
    </row>
    <row r="2829">
      <c r="A2829" s="11"/>
      <c r="B2829" s="7"/>
      <c r="C2829" s="10"/>
      <c r="D2829" s="9"/>
      <c r="E2829" s="21">
        <f>IF($C2829="","",IFERROR($D2829/$C2829,0))</f>
      </c>
    </row>
    <row r="2830">
      <c r="A2830" s="11"/>
      <c r="B2830" s="7"/>
      <c r="C2830" s="10"/>
      <c r="D2830" s="9"/>
      <c r="E2830" s="21">
        <f>IF($C2830="","",IFERROR($D2830/$C2830,0))</f>
      </c>
    </row>
    <row r="2831">
      <c r="A2831" s="11"/>
      <c r="B2831" s="7"/>
      <c r="C2831" s="10"/>
      <c r="D2831" s="9"/>
      <c r="E2831" s="21">
        <f>IF($C2831="","",IFERROR($D2831/$C2831,0))</f>
      </c>
    </row>
    <row r="2832">
      <c r="A2832" s="11"/>
      <c r="B2832" s="7"/>
      <c r="C2832" s="10"/>
      <c r="D2832" s="9"/>
      <c r="E2832" s="21">
        <f>IF($C2832="","",IFERROR($D2832/$C2832,0))</f>
      </c>
    </row>
    <row r="2833">
      <c r="A2833" s="11"/>
      <c r="B2833" s="7"/>
      <c r="C2833" s="10"/>
      <c r="D2833" s="9"/>
      <c r="E2833" s="21">
        <f>IF($C2833="","",IFERROR($D2833/$C2833,0))</f>
      </c>
    </row>
    <row r="2834">
      <c r="A2834" s="11"/>
      <c r="B2834" s="7"/>
      <c r="C2834" s="10"/>
      <c r="D2834" s="9"/>
      <c r="E2834" s="21">
        <f>IF($C2834="","",IFERROR($D2834/$C2834,0))</f>
      </c>
    </row>
    <row r="2835">
      <c r="A2835" s="11"/>
      <c r="B2835" s="7"/>
      <c r="C2835" s="10"/>
      <c r="D2835" s="9"/>
      <c r="E2835" s="21">
        <f>IF($C2835="","",IFERROR($D2835/$C2835,0))</f>
      </c>
    </row>
    <row r="2836">
      <c r="A2836" s="11"/>
      <c r="B2836" s="7"/>
      <c r="C2836" s="10"/>
      <c r="D2836" s="9"/>
      <c r="E2836" s="21">
        <f>IF($C2836="","",IFERROR($D2836/$C2836,0))</f>
      </c>
    </row>
    <row r="2837">
      <c r="A2837" s="11"/>
      <c r="B2837" s="7"/>
      <c r="C2837" s="10"/>
      <c r="D2837" s="9"/>
      <c r="E2837" s="21">
        <f>IF($C2837="","",IFERROR($D2837/$C2837,0))</f>
      </c>
    </row>
    <row r="2838">
      <c r="A2838" s="11"/>
      <c r="B2838" s="7"/>
      <c r="C2838" s="10"/>
      <c r="D2838" s="9"/>
      <c r="E2838" s="21">
        <f>IF($C2838="","",IFERROR($D2838/$C2838,0))</f>
      </c>
    </row>
    <row r="2839">
      <c r="A2839" s="11"/>
      <c r="B2839" s="7"/>
      <c r="C2839" s="10"/>
      <c r="D2839" s="9"/>
      <c r="E2839" s="21">
        <f>IF($C2839="","",IFERROR($D2839/$C2839,0))</f>
      </c>
    </row>
    <row r="2840">
      <c r="A2840" s="11"/>
      <c r="B2840" s="7"/>
      <c r="C2840" s="10"/>
      <c r="D2840" s="9"/>
      <c r="E2840" s="21">
        <f>IF($C2840="","",IFERROR($D2840/$C2840,0))</f>
      </c>
    </row>
    <row r="2841">
      <c r="A2841" s="11"/>
      <c r="B2841" s="7"/>
      <c r="C2841" s="10"/>
      <c r="D2841" s="9"/>
      <c r="E2841" s="21">
        <f>IF($C2841="","",IFERROR($D2841/$C2841,0))</f>
      </c>
    </row>
    <row r="2842">
      <c r="A2842" s="11"/>
      <c r="B2842" s="7"/>
      <c r="C2842" s="10"/>
      <c r="D2842" s="9"/>
      <c r="E2842" s="21">
        <f>IF($C2842="","",IFERROR($D2842/$C2842,0))</f>
      </c>
    </row>
    <row r="2843">
      <c r="A2843" s="11"/>
      <c r="B2843" s="7"/>
      <c r="C2843" s="10"/>
      <c r="D2843" s="9"/>
      <c r="E2843" s="21">
        <f>IF($C2843="","",IFERROR($D2843/$C2843,0))</f>
      </c>
    </row>
    <row r="2844">
      <c r="A2844" s="11"/>
      <c r="B2844" s="7"/>
      <c r="C2844" s="10"/>
      <c r="D2844" s="9"/>
      <c r="E2844" s="21">
        <f>IF($C2844="","",IFERROR($D2844/$C2844,0))</f>
      </c>
    </row>
    <row r="2845">
      <c r="A2845" s="11"/>
      <c r="B2845" s="7"/>
      <c r="C2845" s="10"/>
      <c r="D2845" s="9"/>
      <c r="E2845" s="21">
        <f>IF($C2845="","",IFERROR($D2845/$C2845,0))</f>
      </c>
    </row>
    <row r="2846">
      <c r="A2846" s="11"/>
      <c r="B2846" s="7"/>
      <c r="C2846" s="10"/>
      <c r="D2846" s="9"/>
      <c r="E2846" s="21">
        <f>IF($C2846="","",IFERROR($D2846/$C2846,0))</f>
      </c>
    </row>
    <row r="2847">
      <c r="A2847" s="11"/>
      <c r="B2847" s="7"/>
      <c r="C2847" s="10"/>
      <c r="D2847" s="9"/>
      <c r="E2847" s="21">
        <f>IF($C2847="","",IFERROR($D2847/$C2847,0))</f>
      </c>
    </row>
    <row r="2848">
      <c r="A2848" s="11"/>
      <c r="B2848" s="7"/>
      <c r="C2848" s="10"/>
      <c r="D2848" s="9"/>
      <c r="E2848" s="21">
        <f>IF($C2848="","",IFERROR($D2848/$C2848,0))</f>
      </c>
    </row>
    <row r="2849">
      <c r="A2849" s="11"/>
      <c r="B2849" s="7"/>
      <c r="C2849" s="10"/>
      <c r="D2849" s="9"/>
      <c r="E2849" s="21">
        <f>IF($C2849="","",IFERROR($D2849/$C2849,0))</f>
      </c>
    </row>
    <row r="2850">
      <c r="A2850" s="11"/>
      <c r="B2850" s="7"/>
      <c r="C2850" s="10"/>
      <c r="D2850" s="9"/>
      <c r="E2850" s="21">
        <f>IF($C2850="","",IFERROR($D2850/$C2850,0))</f>
      </c>
    </row>
    <row r="2851">
      <c r="A2851" s="11"/>
      <c r="B2851" s="7"/>
      <c r="C2851" s="10"/>
      <c r="D2851" s="9"/>
      <c r="E2851" s="21">
        <f>IF($C2851="","",IFERROR($D2851/$C2851,0))</f>
      </c>
    </row>
    <row r="2852">
      <c r="A2852" s="11"/>
      <c r="B2852" s="7"/>
      <c r="C2852" s="10"/>
      <c r="D2852" s="9"/>
      <c r="E2852" s="21">
        <f>IF($C2852="","",IFERROR($D2852/$C2852,0))</f>
      </c>
    </row>
    <row r="2853">
      <c r="A2853" s="11"/>
      <c r="B2853" s="7"/>
      <c r="C2853" s="10"/>
      <c r="D2853" s="9"/>
      <c r="E2853" s="21">
        <f>IF($C2853="","",IFERROR($D2853/$C2853,0))</f>
      </c>
    </row>
    <row r="2854">
      <c r="A2854" s="11"/>
      <c r="B2854" s="7"/>
      <c r="C2854" s="10"/>
      <c r="D2854" s="9"/>
      <c r="E2854" s="21">
        <f>IF($C2854="","",IFERROR($D2854/$C2854,0))</f>
      </c>
    </row>
    <row r="2855">
      <c r="A2855" s="11"/>
      <c r="B2855" s="7"/>
      <c r="C2855" s="10"/>
      <c r="D2855" s="9"/>
      <c r="E2855" s="21">
        <f>IF($C2855="","",IFERROR($D2855/$C2855,0))</f>
      </c>
    </row>
    <row r="2856">
      <c r="A2856" s="11"/>
      <c r="B2856" s="7"/>
      <c r="C2856" s="10"/>
      <c r="D2856" s="9"/>
      <c r="E2856" s="21">
        <f>IF($C2856="","",IFERROR($D2856/$C2856,0))</f>
      </c>
    </row>
    <row r="2857">
      <c r="A2857" s="11"/>
      <c r="B2857" s="7"/>
      <c r="C2857" s="10"/>
      <c r="D2857" s="9"/>
      <c r="E2857" s="21">
        <f>IF($C2857="","",IFERROR($D2857/$C2857,0))</f>
      </c>
    </row>
    <row r="2858">
      <c r="A2858" s="11"/>
      <c r="B2858" s="7"/>
      <c r="C2858" s="10"/>
      <c r="D2858" s="9"/>
      <c r="E2858" s="21">
        <f>IF($C2858="","",IFERROR($D2858/$C2858,0))</f>
      </c>
    </row>
    <row r="2859">
      <c r="A2859" s="11"/>
      <c r="B2859" s="7"/>
      <c r="C2859" s="10"/>
      <c r="D2859" s="9"/>
      <c r="E2859" s="21">
        <f>IF($C2859="","",IFERROR($D2859/$C2859,0))</f>
      </c>
    </row>
    <row r="2860">
      <c r="A2860" s="11"/>
      <c r="B2860" s="7"/>
      <c r="C2860" s="10"/>
      <c r="D2860" s="9"/>
      <c r="E2860" s="21">
        <f>IF($C2860="","",IFERROR($D2860/$C2860,0))</f>
      </c>
    </row>
    <row r="2861">
      <c r="A2861" s="11"/>
      <c r="B2861" s="7"/>
      <c r="C2861" s="10"/>
      <c r="D2861" s="9"/>
      <c r="E2861" s="21">
        <f>IF($C2861="","",IFERROR($D2861/$C2861,0))</f>
      </c>
    </row>
    <row r="2862">
      <c r="A2862" s="11"/>
      <c r="B2862" s="7"/>
      <c r="C2862" s="10"/>
      <c r="D2862" s="9"/>
      <c r="E2862" s="21">
        <f>IF($C2862="","",IFERROR($D2862/$C2862,0))</f>
      </c>
    </row>
    <row r="2863">
      <c r="A2863" s="11"/>
      <c r="B2863" s="7"/>
      <c r="C2863" s="10"/>
      <c r="D2863" s="9"/>
      <c r="E2863" s="21">
        <f>IF($C2863="","",IFERROR($D2863/$C2863,0))</f>
      </c>
    </row>
    <row r="2864">
      <c r="A2864" s="11"/>
      <c r="B2864" s="7"/>
      <c r="C2864" s="10"/>
      <c r="D2864" s="9"/>
      <c r="E2864" s="21">
        <f>IF($C2864="","",IFERROR($D2864/$C2864,0))</f>
      </c>
    </row>
    <row r="2865">
      <c r="A2865" s="11"/>
      <c r="B2865" s="7"/>
      <c r="C2865" s="10"/>
      <c r="D2865" s="9"/>
      <c r="E2865" s="21">
        <f>IF($C2865="","",IFERROR($D2865/$C2865,0))</f>
      </c>
    </row>
    <row r="2866">
      <c r="A2866" s="11"/>
      <c r="B2866" s="7"/>
      <c r="C2866" s="10"/>
      <c r="D2866" s="9"/>
      <c r="E2866" s="21">
        <f>IF($C2866="","",IFERROR($D2866/$C2866,0))</f>
      </c>
    </row>
    <row r="2867">
      <c r="A2867" s="11"/>
      <c r="B2867" s="7"/>
      <c r="C2867" s="10"/>
      <c r="D2867" s="9"/>
      <c r="E2867" s="21">
        <f>IF($C2867="","",IFERROR($D2867/$C2867,0))</f>
      </c>
    </row>
    <row r="2868">
      <c r="A2868" s="11"/>
      <c r="B2868" s="7"/>
      <c r="C2868" s="10"/>
      <c r="D2868" s="9"/>
      <c r="E2868" s="21">
        <f>IF($C2868="","",IFERROR($D2868/$C2868,0))</f>
      </c>
    </row>
    <row r="2869">
      <c r="A2869" s="11"/>
      <c r="B2869" s="7"/>
      <c r="C2869" s="10"/>
      <c r="D2869" s="9"/>
      <c r="E2869" s="21">
        <f>IF($C2869="","",IFERROR($D2869/$C2869,0))</f>
      </c>
    </row>
    <row r="2870">
      <c r="A2870" s="11"/>
      <c r="B2870" s="7"/>
      <c r="C2870" s="10"/>
      <c r="D2870" s="9"/>
      <c r="E2870" s="21">
        <f>IF($C2870="","",IFERROR($D2870/$C2870,0))</f>
      </c>
    </row>
    <row r="2871">
      <c r="A2871" s="11"/>
      <c r="B2871" s="7"/>
      <c r="C2871" s="10"/>
      <c r="D2871" s="9"/>
      <c r="E2871" s="21">
        <f>IF($C2871="","",IFERROR($D2871/$C2871,0))</f>
      </c>
    </row>
    <row r="2872">
      <c r="A2872" s="11"/>
      <c r="B2872" s="7"/>
      <c r="C2872" s="10"/>
      <c r="D2872" s="9"/>
      <c r="E2872" s="21">
        <f>IF($C2872="","",IFERROR($D2872/$C2872,0))</f>
      </c>
    </row>
    <row r="2873">
      <c r="A2873" s="11"/>
      <c r="B2873" s="7"/>
      <c r="C2873" s="10"/>
      <c r="D2873" s="9"/>
      <c r="E2873" s="21">
        <f>IF($C2873="","",IFERROR($D2873/$C2873,0))</f>
      </c>
    </row>
    <row r="2874">
      <c r="A2874" s="11"/>
      <c r="B2874" s="7"/>
      <c r="C2874" s="10"/>
      <c r="D2874" s="9"/>
      <c r="E2874" s="21">
        <f>IF($C2874="","",IFERROR($D2874/$C2874,0))</f>
      </c>
    </row>
    <row r="2875">
      <c r="A2875" s="11"/>
      <c r="B2875" s="7"/>
      <c r="C2875" s="10"/>
      <c r="D2875" s="9"/>
      <c r="E2875" s="21">
        <f>IF($C2875="","",IFERROR($D2875/$C2875,0))</f>
      </c>
    </row>
    <row r="2876">
      <c r="A2876" s="11"/>
      <c r="B2876" s="7"/>
      <c r="C2876" s="10"/>
      <c r="D2876" s="9"/>
      <c r="E2876" s="21">
        <f>IF($C2876="","",IFERROR($D2876/$C2876,0))</f>
      </c>
    </row>
    <row r="2877">
      <c r="A2877" s="11"/>
      <c r="B2877" s="7"/>
      <c r="C2877" s="10"/>
      <c r="D2877" s="9"/>
      <c r="E2877" s="21">
        <f>IF($C2877="","",IFERROR($D2877/$C2877,0))</f>
      </c>
    </row>
    <row r="2878">
      <c r="A2878" s="11"/>
      <c r="B2878" s="7"/>
      <c r="C2878" s="10"/>
      <c r="D2878" s="9"/>
      <c r="E2878" s="21">
        <f>IF($C2878="","",IFERROR($D2878/$C2878,0))</f>
      </c>
    </row>
    <row r="2879">
      <c r="A2879" s="11"/>
      <c r="B2879" s="7"/>
      <c r="C2879" s="10"/>
      <c r="D2879" s="9"/>
      <c r="E2879" s="21">
        <f>IF($C2879="","",IFERROR($D2879/$C2879,0))</f>
      </c>
    </row>
    <row r="2880">
      <c r="A2880" s="11"/>
      <c r="B2880" s="7"/>
      <c r="C2880" s="10"/>
      <c r="D2880" s="9"/>
      <c r="E2880" s="21">
        <f>IF($C2880="","",IFERROR($D2880/$C2880,0))</f>
      </c>
    </row>
    <row r="2881">
      <c r="A2881" s="11"/>
      <c r="B2881" s="7"/>
      <c r="C2881" s="10"/>
      <c r="D2881" s="9"/>
      <c r="E2881" s="21">
        <f>IF($C2881="","",IFERROR($D2881/$C2881,0))</f>
      </c>
    </row>
    <row r="2882">
      <c r="A2882" s="11"/>
      <c r="B2882" s="7"/>
      <c r="C2882" s="10"/>
      <c r="D2882" s="9"/>
      <c r="E2882" s="21">
        <f>IF($C2882="","",IFERROR($D2882/$C2882,0))</f>
      </c>
    </row>
    <row r="2883">
      <c r="A2883" s="11"/>
      <c r="B2883" s="7"/>
      <c r="C2883" s="10"/>
      <c r="D2883" s="9"/>
      <c r="E2883" s="21">
        <f>IF($C2883="","",IFERROR($D2883/$C2883,0))</f>
      </c>
    </row>
    <row r="2884">
      <c r="A2884" s="11"/>
      <c r="B2884" s="7"/>
      <c r="C2884" s="10"/>
      <c r="D2884" s="9"/>
      <c r="E2884" s="21">
        <f>IF($C2884="","",IFERROR($D2884/$C2884,0))</f>
      </c>
    </row>
    <row r="2885">
      <c r="A2885" s="11"/>
      <c r="B2885" s="7"/>
      <c r="C2885" s="10"/>
      <c r="D2885" s="9"/>
      <c r="E2885" s="21">
        <f>IF($C2885="","",IFERROR($D2885/$C2885,0))</f>
      </c>
    </row>
    <row r="2886">
      <c r="A2886" s="11"/>
      <c r="B2886" s="7"/>
      <c r="C2886" s="10"/>
      <c r="D2886" s="9"/>
      <c r="E2886" s="21">
        <f>IF($C2886="","",IFERROR($D2886/$C2886,0))</f>
      </c>
    </row>
    <row r="2887">
      <c r="A2887" s="11"/>
      <c r="B2887" s="7"/>
      <c r="C2887" s="10"/>
      <c r="D2887" s="9"/>
      <c r="E2887" s="21">
        <f>IF($C2887="","",IFERROR($D2887/$C2887,0))</f>
      </c>
    </row>
    <row r="2888">
      <c r="A2888" s="11"/>
      <c r="B2888" s="7"/>
      <c r="C2888" s="10"/>
      <c r="D2888" s="9"/>
      <c r="E2888" s="21">
        <f>IF($C2888="","",IFERROR($D2888/$C2888,0))</f>
      </c>
    </row>
    <row r="2889">
      <c r="A2889" s="11"/>
      <c r="B2889" s="7"/>
      <c r="C2889" s="10"/>
      <c r="D2889" s="9"/>
      <c r="E2889" s="21">
        <f>IF($C2889="","",IFERROR($D2889/$C2889,0))</f>
      </c>
    </row>
    <row r="2890">
      <c r="A2890" s="11"/>
      <c r="B2890" s="7"/>
      <c r="C2890" s="10"/>
      <c r="D2890" s="9"/>
      <c r="E2890" s="21">
        <f>IF($C2890="","",IFERROR($D2890/$C2890,0))</f>
      </c>
    </row>
    <row r="2891">
      <c r="A2891" s="11"/>
      <c r="B2891" s="7"/>
      <c r="C2891" s="10"/>
      <c r="D2891" s="9"/>
      <c r="E2891" s="21">
        <f>IF($C2891="","",IFERROR($D2891/$C2891,0))</f>
      </c>
    </row>
    <row r="2892">
      <c r="A2892" s="11"/>
      <c r="B2892" s="7"/>
      <c r="C2892" s="10"/>
      <c r="D2892" s="9"/>
      <c r="E2892" s="21">
        <f>IF($C2892="","",IFERROR($D2892/$C2892,0))</f>
      </c>
    </row>
    <row r="2893">
      <c r="A2893" s="11"/>
      <c r="B2893" s="7"/>
      <c r="C2893" s="10"/>
      <c r="D2893" s="9"/>
      <c r="E2893" s="21">
        <f>IF($C2893="","",IFERROR($D2893/$C2893,0))</f>
      </c>
    </row>
    <row r="2894">
      <c r="A2894" s="11"/>
      <c r="B2894" s="7"/>
      <c r="C2894" s="10"/>
      <c r="D2894" s="9"/>
      <c r="E2894" s="21">
        <f>IF($C2894="","",IFERROR($D2894/$C2894,0))</f>
      </c>
    </row>
    <row r="2895">
      <c r="A2895" s="11"/>
      <c r="B2895" s="7"/>
      <c r="C2895" s="10"/>
      <c r="D2895" s="9"/>
      <c r="E2895" s="21">
        <f>IF($C2895="","",IFERROR($D2895/$C2895,0))</f>
      </c>
    </row>
    <row r="2896">
      <c r="A2896" s="11"/>
      <c r="B2896" s="7"/>
      <c r="C2896" s="10"/>
      <c r="D2896" s="9"/>
      <c r="E2896" s="21">
        <f>IF($C2896="","",IFERROR($D2896/$C2896,0))</f>
      </c>
    </row>
    <row r="2897">
      <c r="A2897" s="11"/>
      <c r="B2897" s="7"/>
      <c r="C2897" s="10"/>
      <c r="D2897" s="9"/>
      <c r="E2897" s="21">
        <f>IF($C2897="","",IFERROR($D2897/$C2897,0))</f>
      </c>
    </row>
    <row r="2898">
      <c r="A2898" s="11"/>
      <c r="B2898" s="7"/>
      <c r="C2898" s="10"/>
      <c r="D2898" s="9"/>
      <c r="E2898" s="21">
        <f>IF($C2898="","",IFERROR($D2898/$C2898,0))</f>
      </c>
    </row>
    <row r="2899">
      <c r="A2899" s="11"/>
      <c r="B2899" s="7"/>
      <c r="C2899" s="10"/>
      <c r="D2899" s="9"/>
      <c r="E2899" s="21">
        <f>IF($C2899="","",IFERROR($D2899/$C2899,0))</f>
      </c>
    </row>
    <row r="2900">
      <c r="A2900" s="11"/>
      <c r="B2900" s="7"/>
      <c r="C2900" s="10"/>
      <c r="D2900" s="9"/>
      <c r="E2900" s="21">
        <f>IF($C2900="","",IFERROR($D2900/$C2900,0))</f>
      </c>
    </row>
    <row r="2901">
      <c r="A2901" s="11"/>
      <c r="B2901" s="7"/>
      <c r="C2901" s="10"/>
      <c r="D2901" s="9"/>
      <c r="E2901" s="21">
        <f>IF($C2901="","",IFERROR($D2901/$C2901,0))</f>
      </c>
    </row>
    <row r="2902">
      <c r="A2902" s="11"/>
      <c r="B2902" s="7"/>
      <c r="C2902" s="10"/>
      <c r="D2902" s="9"/>
      <c r="E2902" s="21">
        <f>IF($C2902="","",IFERROR($D2902/$C2902,0))</f>
      </c>
    </row>
    <row r="2903">
      <c r="A2903" s="11"/>
      <c r="B2903" s="7"/>
      <c r="C2903" s="10"/>
      <c r="D2903" s="9"/>
      <c r="E2903" s="21">
        <f>IF($C2903="","",IFERROR($D2903/$C2903,0))</f>
      </c>
    </row>
    <row r="2904">
      <c r="A2904" s="11"/>
      <c r="B2904" s="7"/>
      <c r="C2904" s="10"/>
      <c r="D2904" s="9"/>
      <c r="E2904" s="21">
        <f>IF($C2904="","",IFERROR($D2904/$C2904,0))</f>
      </c>
    </row>
    <row r="2905">
      <c r="A2905" s="11"/>
      <c r="B2905" s="7"/>
      <c r="C2905" s="10"/>
      <c r="D2905" s="9"/>
      <c r="E2905" s="21">
        <f>IF($C2905="","",IFERROR($D2905/$C2905,0))</f>
      </c>
    </row>
    <row r="2906">
      <c r="A2906" s="11"/>
      <c r="B2906" s="7"/>
      <c r="C2906" s="10"/>
      <c r="D2906" s="9"/>
      <c r="E2906" s="21">
        <f>IF($C2906="","",IFERROR($D2906/$C2906,0))</f>
      </c>
    </row>
    <row r="2907">
      <c r="A2907" s="11"/>
      <c r="B2907" s="7"/>
      <c r="C2907" s="10"/>
      <c r="D2907" s="9"/>
      <c r="E2907" s="21">
        <f>IF($C2907="","",IFERROR($D2907/$C2907,0))</f>
      </c>
    </row>
    <row r="2908">
      <c r="A2908" s="11"/>
      <c r="B2908" s="7"/>
      <c r="C2908" s="10"/>
      <c r="D2908" s="9"/>
      <c r="E2908" s="21">
        <f>IF($C2908="","",IFERROR($D2908/$C2908,0))</f>
      </c>
    </row>
    <row r="2909">
      <c r="A2909" s="11"/>
      <c r="B2909" s="7"/>
      <c r="C2909" s="10"/>
      <c r="D2909" s="9"/>
      <c r="E2909" s="21">
        <f>IF($C2909="","",IFERROR($D2909/$C2909,0))</f>
      </c>
    </row>
    <row r="2910">
      <c r="A2910" s="11"/>
      <c r="B2910" s="7"/>
      <c r="C2910" s="10"/>
      <c r="D2910" s="9"/>
      <c r="E2910" s="21">
        <f>IF($C2910="","",IFERROR($D2910/$C2910,0))</f>
      </c>
    </row>
    <row r="2911">
      <c r="A2911" s="11"/>
      <c r="B2911" s="7"/>
      <c r="C2911" s="10"/>
      <c r="D2911" s="9"/>
      <c r="E2911" s="21">
        <f>IF($C2911="","",IFERROR($D2911/$C2911,0))</f>
      </c>
    </row>
    <row r="2912">
      <c r="A2912" s="11"/>
      <c r="B2912" s="7"/>
      <c r="C2912" s="10"/>
      <c r="D2912" s="9"/>
      <c r="E2912" s="21">
        <f>IF($C2912="","",IFERROR($D2912/$C2912,0))</f>
      </c>
    </row>
    <row r="2913">
      <c r="A2913" s="11"/>
      <c r="B2913" s="7"/>
      <c r="C2913" s="10"/>
      <c r="D2913" s="9"/>
      <c r="E2913" s="21">
        <f>IF($C2913="","",IFERROR($D2913/$C2913,0))</f>
      </c>
    </row>
    <row r="2914">
      <c r="A2914" s="11"/>
      <c r="B2914" s="7"/>
      <c r="C2914" s="10"/>
      <c r="D2914" s="9"/>
      <c r="E2914" s="21">
        <f>IF($C2914="","",IFERROR($D2914/$C2914,0))</f>
      </c>
    </row>
    <row r="2915">
      <c r="A2915" s="11"/>
      <c r="B2915" s="7"/>
      <c r="C2915" s="10"/>
      <c r="D2915" s="9"/>
      <c r="E2915" s="21">
        <f>IF($C2915="","",IFERROR($D2915/$C2915,0))</f>
      </c>
    </row>
    <row r="2916">
      <c r="A2916" s="11"/>
      <c r="B2916" s="7"/>
      <c r="C2916" s="10"/>
      <c r="D2916" s="9"/>
      <c r="E2916" s="21">
        <f>IF($C2916="","",IFERROR($D2916/$C2916,0))</f>
      </c>
    </row>
    <row r="2917">
      <c r="A2917" s="11"/>
      <c r="B2917" s="7"/>
      <c r="C2917" s="10"/>
      <c r="D2917" s="9"/>
      <c r="E2917" s="21">
        <f>IF($C2917="","",IFERROR($D2917/$C2917,0))</f>
      </c>
    </row>
    <row r="2918">
      <c r="A2918" s="11"/>
      <c r="B2918" s="7"/>
      <c r="C2918" s="10"/>
      <c r="D2918" s="9"/>
      <c r="E2918" s="21">
        <f>IF($C2918="","",IFERROR($D2918/$C2918,0))</f>
      </c>
    </row>
    <row r="2919">
      <c r="A2919" s="11"/>
      <c r="B2919" s="7"/>
      <c r="C2919" s="10"/>
      <c r="D2919" s="9"/>
      <c r="E2919" s="21">
        <f>IF($C2919="","",IFERROR($D2919/$C2919,0))</f>
      </c>
    </row>
    <row r="2920">
      <c r="A2920" s="11"/>
      <c r="B2920" s="7"/>
      <c r="C2920" s="10"/>
      <c r="D2920" s="9"/>
      <c r="E2920" s="21">
        <f>IF($C2920="","",IFERROR($D2920/$C2920,0))</f>
      </c>
    </row>
    <row r="2921">
      <c r="A2921" s="11"/>
      <c r="B2921" s="7"/>
      <c r="C2921" s="10"/>
      <c r="D2921" s="9"/>
      <c r="E2921" s="21">
        <f>IF($C2921="","",IFERROR($D2921/$C2921,0))</f>
      </c>
    </row>
    <row r="2922">
      <c r="A2922" s="11"/>
      <c r="B2922" s="7"/>
      <c r="C2922" s="10"/>
      <c r="D2922" s="9"/>
      <c r="E2922" s="21">
        <f>IF($C2922="","",IFERROR($D2922/$C2922,0))</f>
      </c>
    </row>
    <row r="2923">
      <c r="A2923" s="11"/>
      <c r="B2923" s="7"/>
      <c r="C2923" s="10"/>
      <c r="D2923" s="9"/>
      <c r="E2923" s="21">
        <f>IF($C2923="","",IFERROR($D2923/$C2923,0))</f>
      </c>
    </row>
    <row r="2924">
      <c r="A2924" s="11"/>
      <c r="B2924" s="7"/>
      <c r="C2924" s="10"/>
      <c r="D2924" s="9"/>
      <c r="E2924" s="21">
        <f>IF($C2924="","",IFERROR($D2924/$C2924,0))</f>
      </c>
    </row>
    <row r="2925">
      <c r="A2925" s="11"/>
      <c r="B2925" s="7"/>
      <c r="C2925" s="10"/>
      <c r="D2925" s="9"/>
      <c r="E2925" s="21">
        <f>IF($C2925="","",IFERROR($D2925/$C2925,0))</f>
      </c>
    </row>
    <row r="2926">
      <c r="A2926" s="11"/>
      <c r="B2926" s="7"/>
      <c r="C2926" s="10"/>
      <c r="D2926" s="9"/>
      <c r="E2926" s="21">
        <f>IF($C2926="","",IFERROR($D2926/$C2926,0))</f>
      </c>
    </row>
    <row r="2927">
      <c r="A2927" s="11"/>
      <c r="B2927" s="7"/>
      <c r="C2927" s="10"/>
      <c r="D2927" s="9"/>
      <c r="E2927" s="21">
        <f>IF($C2927="","",IFERROR($D2927/$C2927,0))</f>
      </c>
    </row>
    <row r="2928">
      <c r="A2928" s="11"/>
      <c r="B2928" s="7"/>
      <c r="C2928" s="10"/>
      <c r="D2928" s="9"/>
      <c r="E2928" s="21">
        <f>IF($C2928="","",IFERROR($D2928/$C2928,0))</f>
      </c>
    </row>
    <row r="2929">
      <c r="A2929" s="11"/>
      <c r="B2929" s="7"/>
      <c r="C2929" s="10"/>
      <c r="D2929" s="9"/>
      <c r="E2929" s="21">
        <f>IF($C2929="","",IFERROR($D2929/$C2929,0))</f>
      </c>
    </row>
    <row r="2930">
      <c r="A2930" s="11"/>
      <c r="B2930" s="7"/>
      <c r="C2930" s="10"/>
      <c r="D2930" s="9"/>
      <c r="E2930" s="21">
        <f>IF($C2930="","",IFERROR($D2930/$C2930,0))</f>
      </c>
    </row>
    <row r="2931">
      <c r="A2931" s="11"/>
      <c r="B2931" s="7"/>
      <c r="C2931" s="10"/>
      <c r="D2931" s="9"/>
      <c r="E2931" s="21">
        <f>IF($C2931="","",IFERROR($D2931/$C2931,0))</f>
      </c>
    </row>
    <row r="2932">
      <c r="A2932" s="11"/>
      <c r="B2932" s="7"/>
      <c r="C2932" s="10"/>
      <c r="D2932" s="9"/>
      <c r="E2932" s="21">
        <f>IF($C2932="","",IFERROR($D2932/$C2932,0))</f>
      </c>
    </row>
    <row r="2933">
      <c r="A2933" s="11"/>
      <c r="B2933" s="7"/>
      <c r="C2933" s="10"/>
      <c r="D2933" s="9"/>
      <c r="E2933" s="21">
        <f>IF($C2933="","",IFERROR($D2933/$C2933,0))</f>
      </c>
    </row>
    <row r="2934">
      <c r="A2934" s="11"/>
      <c r="B2934" s="7"/>
      <c r="C2934" s="10"/>
      <c r="D2934" s="9"/>
      <c r="E2934" s="21">
        <f>IF($C2934="","",IFERROR($D2934/$C2934,0))</f>
      </c>
    </row>
    <row r="2935">
      <c r="A2935" s="11"/>
      <c r="B2935" s="7"/>
      <c r="C2935" s="10"/>
      <c r="D2935" s="9"/>
      <c r="E2935" s="21">
        <f>IF($C2935="","",IFERROR($D2935/$C2935,0))</f>
      </c>
    </row>
    <row r="2936">
      <c r="A2936" s="11"/>
      <c r="B2936" s="7"/>
      <c r="C2936" s="10"/>
      <c r="D2936" s="9"/>
      <c r="E2936" s="21">
        <f>IF($C2936="","",IFERROR($D2936/$C2936,0))</f>
      </c>
    </row>
    <row r="2937">
      <c r="A2937" s="11"/>
      <c r="B2937" s="7"/>
      <c r="C2937" s="10"/>
      <c r="D2937" s="9"/>
      <c r="E2937" s="21">
        <f>IF($C2937="","",IFERROR($D2937/$C2937,0))</f>
      </c>
    </row>
    <row r="2938">
      <c r="A2938" s="11"/>
      <c r="B2938" s="7"/>
      <c r="C2938" s="10"/>
      <c r="D2938" s="9"/>
      <c r="E2938" s="21">
        <f>IF($C2938="","",IFERROR($D2938/$C2938,0))</f>
      </c>
    </row>
    <row r="2939">
      <c r="A2939" s="11"/>
      <c r="B2939" s="7"/>
      <c r="C2939" s="10"/>
      <c r="D2939" s="9"/>
      <c r="E2939" s="21">
        <f>IF($C2939="","",IFERROR($D2939/$C2939,0))</f>
      </c>
    </row>
    <row r="2940">
      <c r="A2940" s="11"/>
      <c r="B2940" s="7"/>
      <c r="C2940" s="10"/>
      <c r="D2940" s="9"/>
      <c r="E2940" s="21">
        <f>IF($C2940="","",IFERROR($D2940/$C2940,0))</f>
      </c>
    </row>
    <row r="2941">
      <c r="A2941" s="11"/>
      <c r="B2941" s="7"/>
      <c r="C2941" s="10"/>
      <c r="D2941" s="9"/>
      <c r="E2941" s="21">
        <f>IF($C2941="","",IFERROR($D2941/$C2941,0))</f>
      </c>
    </row>
    <row r="2942">
      <c r="A2942" s="11"/>
      <c r="B2942" s="7"/>
      <c r="C2942" s="10"/>
      <c r="D2942" s="9"/>
      <c r="E2942" s="21">
        <f>IF($C2942="","",IFERROR($D2942/$C2942,0))</f>
      </c>
    </row>
    <row r="2943">
      <c r="A2943" s="11"/>
      <c r="B2943" s="7"/>
      <c r="C2943" s="10"/>
      <c r="D2943" s="9"/>
      <c r="E2943" s="21">
        <f>IF($C2943="","",IFERROR($D2943/$C2943,0))</f>
      </c>
    </row>
    <row r="2944">
      <c r="A2944" s="11"/>
      <c r="B2944" s="7"/>
      <c r="C2944" s="10"/>
      <c r="D2944" s="9"/>
      <c r="E2944" s="21">
        <f>IF($C2944="","",IFERROR($D2944/$C2944,0))</f>
      </c>
    </row>
    <row r="2945">
      <c r="A2945" s="11"/>
      <c r="B2945" s="7"/>
      <c r="C2945" s="10"/>
      <c r="D2945" s="9"/>
      <c r="E2945" s="21">
        <f>IF($C2945="","",IFERROR($D2945/$C2945,0))</f>
      </c>
    </row>
    <row r="2946">
      <c r="A2946" s="11"/>
      <c r="B2946" s="7"/>
      <c r="C2946" s="10"/>
      <c r="D2946" s="9"/>
      <c r="E2946" s="21">
        <f>IF($C2946="","",IFERROR($D2946/$C2946,0))</f>
      </c>
    </row>
    <row r="2947">
      <c r="A2947" s="11"/>
      <c r="B2947" s="7"/>
      <c r="C2947" s="10"/>
      <c r="D2947" s="9"/>
      <c r="E2947" s="21">
        <f>IF($C2947="","",IFERROR($D2947/$C2947,0))</f>
      </c>
    </row>
    <row r="2948">
      <c r="A2948" s="11"/>
      <c r="B2948" s="7"/>
      <c r="C2948" s="10"/>
      <c r="D2948" s="9"/>
      <c r="E2948" s="21">
        <f>IF($C2948="","",IFERROR($D2948/$C2948,0))</f>
      </c>
    </row>
    <row r="2949">
      <c r="A2949" s="11"/>
      <c r="B2949" s="7"/>
      <c r="C2949" s="10"/>
      <c r="D2949" s="9"/>
      <c r="E2949" s="21">
        <f>IF($C2949="","",IFERROR($D2949/$C2949,0))</f>
      </c>
    </row>
    <row r="2950">
      <c r="A2950" s="11"/>
      <c r="B2950" s="7"/>
      <c r="C2950" s="10"/>
      <c r="D2950" s="9"/>
      <c r="E2950" s="21">
        <f>IF($C2950="","",IFERROR($D2950/$C2950,0))</f>
      </c>
    </row>
    <row r="2951">
      <c r="A2951" s="11"/>
      <c r="B2951" s="7"/>
      <c r="C2951" s="10"/>
      <c r="D2951" s="9"/>
      <c r="E2951" s="21">
        <f>IF($C2951="","",IFERROR($D2951/$C2951,0))</f>
      </c>
    </row>
    <row r="2952">
      <c r="A2952" s="11"/>
      <c r="B2952" s="7"/>
      <c r="C2952" s="10"/>
      <c r="D2952" s="9"/>
      <c r="E2952" s="21">
        <f>IF($C2952="","",IFERROR($D2952/$C2952,0))</f>
      </c>
    </row>
    <row r="2953">
      <c r="A2953" s="11"/>
      <c r="B2953" s="7"/>
      <c r="C2953" s="10"/>
      <c r="D2953" s="9"/>
      <c r="E2953" s="21">
        <f>IF($C2953="","",IFERROR($D2953/$C2953,0))</f>
      </c>
    </row>
    <row r="2954">
      <c r="A2954" s="11"/>
      <c r="B2954" s="7"/>
      <c r="C2954" s="10"/>
      <c r="D2954" s="9"/>
      <c r="E2954" s="21">
        <f>IF($C2954="","",IFERROR($D2954/$C2954,0))</f>
      </c>
    </row>
    <row r="2955">
      <c r="A2955" s="11"/>
      <c r="B2955" s="7"/>
      <c r="C2955" s="10"/>
      <c r="D2955" s="9"/>
      <c r="E2955" s="21">
        <f>IF($C2955="","",IFERROR($D2955/$C2955,0))</f>
      </c>
    </row>
    <row r="2956">
      <c r="A2956" s="11"/>
      <c r="B2956" s="7"/>
      <c r="C2956" s="10"/>
      <c r="D2956" s="9"/>
      <c r="E2956" s="21">
        <f>IF($C2956="","",IFERROR($D2956/$C2956,0))</f>
      </c>
    </row>
    <row r="2957">
      <c r="A2957" s="11"/>
      <c r="B2957" s="7"/>
      <c r="C2957" s="10"/>
      <c r="D2957" s="9"/>
      <c r="E2957" s="21">
        <f>IF($C2957="","",IFERROR($D2957/$C2957,0))</f>
      </c>
    </row>
    <row r="2958">
      <c r="A2958" s="11"/>
      <c r="B2958" s="7"/>
      <c r="C2958" s="10"/>
      <c r="D2958" s="9"/>
      <c r="E2958" s="21">
        <f>IF($C2958="","",IFERROR($D2958/$C2958,0))</f>
      </c>
    </row>
    <row r="2959">
      <c r="A2959" s="11"/>
      <c r="B2959" s="7"/>
      <c r="C2959" s="10"/>
      <c r="D2959" s="9"/>
      <c r="E2959" s="21">
        <f>IF($C2959="","",IFERROR($D2959/$C2959,0))</f>
      </c>
    </row>
    <row r="2960">
      <c r="A2960" s="11"/>
      <c r="B2960" s="7"/>
      <c r="C2960" s="10"/>
      <c r="D2960" s="9"/>
      <c r="E2960" s="21">
        <f>IF($C2960="","",IFERROR($D2960/$C2960,0))</f>
      </c>
    </row>
    <row r="2961">
      <c r="A2961" s="11"/>
      <c r="B2961" s="7"/>
      <c r="C2961" s="10"/>
      <c r="D2961" s="9"/>
      <c r="E2961" s="21">
        <f>IF($C2961="","",IFERROR($D2961/$C2961,0))</f>
      </c>
    </row>
    <row r="2962">
      <c r="A2962" s="11"/>
      <c r="B2962" s="7"/>
      <c r="C2962" s="10"/>
      <c r="D2962" s="9"/>
      <c r="E2962" s="21">
        <f>IF($C2962="","",IFERROR($D2962/$C2962,0))</f>
      </c>
    </row>
    <row r="2963">
      <c r="A2963" s="11"/>
      <c r="B2963" s="7"/>
      <c r="C2963" s="10"/>
      <c r="D2963" s="9"/>
      <c r="E2963" s="21">
        <f>IF($C2963="","",IFERROR($D2963/$C2963,0))</f>
      </c>
    </row>
    <row r="2964">
      <c r="A2964" s="11"/>
      <c r="B2964" s="7"/>
      <c r="C2964" s="10"/>
      <c r="D2964" s="9"/>
      <c r="E2964" s="21">
        <f>IF($C2964="","",IFERROR($D2964/$C2964,0))</f>
      </c>
    </row>
    <row r="2965">
      <c r="A2965" s="11"/>
      <c r="B2965" s="7"/>
      <c r="C2965" s="10"/>
      <c r="D2965" s="9"/>
      <c r="E2965" s="21">
        <f>IF($C2965="","",IFERROR($D2965/$C2965,0))</f>
      </c>
    </row>
    <row r="2966">
      <c r="A2966" s="11"/>
      <c r="B2966" s="7"/>
      <c r="C2966" s="10"/>
      <c r="D2966" s="9"/>
      <c r="E2966" s="21">
        <f>IF($C2966="","",IFERROR($D2966/$C2966,0))</f>
      </c>
    </row>
    <row r="2967">
      <c r="A2967" s="11"/>
      <c r="B2967" s="7"/>
      <c r="C2967" s="10"/>
      <c r="D2967" s="9"/>
      <c r="E2967" s="21">
        <f>IF($C2967="","",IFERROR($D2967/$C2967,0))</f>
      </c>
    </row>
    <row r="2968">
      <c r="A2968" s="11"/>
      <c r="B2968" s="7"/>
      <c r="C2968" s="10"/>
      <c r="D2968" s="9"/>
      <c r="E2968" s="21">
        <f>IF($C2968="","",IFERROR($D2968/$C2968,0))</f>
      </c>
    </row>
    <row r="2969">
      <c r="A2969" s="11"/>
      <c r="B2969" s="7"/>
      <c r="C2969" s="10"/>
      <c r="D2969" s="9"/>
      <c r="E2969" s="21">
        <f>IF($C2969="","",IFERROR($D2969/$C2969,0))</f>
      </c>
    </row>
    <row r="2970">
      <c r="A2970" s="11"/>
      <c r="B2970" s="7"/>
      <c r="C2970" s="10"/>
      <c r="D2970" s="9"/>
      <c r="E2970" s="21">
        <f>IF($C2970="","",IFERROR($D2970/$C2970,0))</f>
      </c>
    </row>
    <row r="2971">
      <c r="A2971" s="11"/>
      <c r="B2971" s="7"/>
      <c r="C2971" s="10"/>
      <c r="D2971" s="9"/>
      <c r="E2971" s="21">
        <f>IF($C2971="","",IFERROR($D2971/$C2971,0))</f>
      </c>
    </row>
    <row r="2972">
      <c r="A2972" s="11"/>
      <c r="B2972" s="7"/>
      <c r="C2972" s="10"/>
      <c r="D2972" s="9"/>
      <c r="E2972" s="21">
        <f>IF($C2972="","",IFERROR($D2972/$C2972,0))</f>
      </c>
    </row>
    <row r="2973">
      <c r="A2973" s="11"/>
      <c r="B2973" s="7"/>
      <c r="C2973" s="10"/>
      <c r="D2973" s="9"/>
      <c r="E2973" s="21">
        <f>IF($C2973="","",IFERROR($D2973/$C2973,0))</f>
      </c>
    </row>
    <row r="2974">
      <c r="A2974" s="11"/>
      <c r="B2974" s="7"/>
      <c r="C2974" s="10"/>
      <c r="D2974" s="9"/>
      <c r="E2974" s="21">
        <f>IF($C2974="","",IFERROR($D2974/$C2974,0))</f>
      </c>
    </row>
    <row r="2975">
      <c r="A2975" s="11"/>
      <c r="B2975" s="7"/>
      <c r="C2975" s="10"/>
      <c r="D2975" s="9"/>
      <c r="E2975" s="21">
        <f>IF($C2975="","",IFERROR($D2975/$C2975,0))</f>
      </c>
    </row>
    <row r="2976">
      <c r="A2976" s="11"/>
      <c r="B2976" s="7"/>
      <c r="C2976" s="10"/>
      <c r="D2976" s="9"/>
      <c r="E2976" s="21">
        <f>IF($C2976="","",IFERROR($D2976/$C2976,0))</f>
      </c>
    </row>
    <row r="2977">
      <c r="A2977" s="11"/>
      <c r="B2977" s="7"/>
      <c r="C2977" s="10"/>
      <c r="D2977" s="9"/>
      <c r="E2977" s="21">
        <f>IF($C2977="","",IFERROR($D2977/$C2977,0))</f>
      </c>
    </row>
    <row r="2978">
      <c r="A2978" s="11"/>
      <c r="B2978" s="7"/>
      <c r="C2978" s="10"/>
      <c r="D2978" s="9"/>
      <c r="E2978" s="21">
        <f>IF($C2978="","",IFERROR($D2978/$C2978,0))</f>
      </c>
    </row>
    <row r="2979">
      <c r="A2979" s="11"/>
      <c r="B2979" s="7"/>
      <c r="C2979" s="10"/>
      <c r="D2979" s="9"/>
      <c r="E2979" s="21">
        <f>IF($C2979="","",IFERROR($D2979/$C2979,0))</f>
      </c>
    </row>
    <row r="2980">
      <c r="A2980" s="11"/>
      <c r="B2980" s="7"/>
      <c r="C2980" s="10"/>
      <c r="D2980" s="9"/>
      <c r="E2980" s="21">
        <f>IF($C2980="","",IFERROR($D2980/$C2980,0))</f>
      </c>
    </row>
    <row r="2981">
      <c r="A2981" s="11"/>
      <c r="B2981" s="7"/>
      <c r="C2981" s="10"/>
      <c r="D2981" s="9"/>
      <c r="E2981" s="21">
        <f>IF($C2981="","",IFERROR($D2981/$C2981,0))</f>
      </c>
    </row>
    <row r="2982">
      <c r="A2982" s="11"/>
      <c r="B2982" s="7"/>
      <c r="C2982" s="10"/>
      <c r="D2982" s="9"/>
      <c r="E2982" s="21">
        <f>IF($C2982="","",IFERROR($D2982/$C2982,0))</f>
      </c>
    </row>
    <row r="2983">
      <c r="A2983" s="11"/>
      <c r="B2983" s="7"/>
      <c r="C2983" s="10"/>
      <c r="D2983" s="9"/>
      <c r="E2983" s="21">
        <f>IF($C2983="","",IFERROR($D2983/$C2983,0))</f>
      </c>
    </row>
    <row r="2984">
      <c r="A2984" s="11"/>
      <c r="B2984" s="7"/>
      <c r="C2984" s="10"/>
      <c r="D2984" s="9"/>
      <c r="E2984" s="21">
        <f>IF($C2984="","",IFERROR($D2984/$C2984,0))</f>
      </c>
    </row>
    <row r="2985">
      <c r="A2985" s="11"/>
      <c r="B2985" s="7"/>
      <c r="C2985" s="10"/>
      <c r="D2985" s="9"/>
      <c r="E2985" s="21">
        <f>IF($C2985="","",IFERROR($D2985/$C2985,0))</f>
      </c>
    </row>
    <row r="2986">
      <c r="A2986" s="11"/>
      <c r="B2986" s="7"/>
      <c r="C2986" s="10"/>
      <c r="D2986" s="9"/>
      <c r="E2986" s="21">
        <f>IF($C2986="","",IFERROR($D2986/$C2986,0))</f>
      </c>
    </row>
    <row r="2987">
      <c r="A2987" s="11"/>
      <c r="B2987" s="7"/>
      <c r="C2987" s="10"/>
      <c r="D2987" s="9"/>
      <c r="E2987" s="21">
        <f>IF($C2987="","",IFERROR($D2987/$C2987,0))</f>
      </c>
    </row>
    <row r="2988">
      <c r="A2988" s="11"/>
      <c r="B2988" s="7"/>
      <c r="C2988" s="10"/>
      <c r="D2988" s="9"/>
      <c r="E2988" s="21">
        <f>IF($C2988="","",IFERROR($D2988/$C2988,0))</f>
      </c>
    </row>
    <row r="2989">
      <c r="A2989" s="11"/>
      <c r="B2989" s="7"/>
      <c r="C2989" s="10"/>
      <c r="D2989" s="9"/>
      <c r="E2989" s="21">
        <f>IF($C2989="","",IFERROR($D2989/$C2989,0))</f>
      </c>
    </row>
    <row r="2990">
      <c r="A2990" s="11"/>
      <c r="B2990" s="7"/>
      <c r="C2990" s="10"/>
      <c r="D2990" s="9"/>
      <c r="E2990" s="21">
        <f>IF($C2990="","",IFERROR($D2990/$C2990,0))</f>
      </c>
    </row>
    <row r="2991">
      <c r="A2991" s="11"/>
      <c r="B2991" s="7"/>
      <c r="C2991" s="10"/>
      <c r="D2991" s="9"/>
      <c r="E2991" s="21">
        <f>IF($C2991="","",IFERROR($D2991/$C2991,0))</f>
      </c>
    </row>
    <row r="2992">
      <c r="A2992" s="11"/>
      <c r="B2992" s="7"/>
      <c r="C2992" s="10"/>
      <c r="D2992" s="9"/>
      <c r="E2992" s="21">
        <f>IF($C2992="","",IFERROR($D2992/$C2992,0))</f>
      </c>
    </row>
    <row r="2993">
      <c r="A2993" s="11"/>
      <c r="B2993" s="7"/>
      <c r="C2993" s="10"/>
      <c r="D2993" s="9"/>
      <c r="E2993" s="21">
        <f>IF($C2993="","",IFERROR($D2993/$C2993,0))</f>
      </c>
    </row>
    <row r="2994">
      <c r="A2994" s="11"/>
      <c r="B2994" s="7"/>
      <c r="C2994" s="10"/>
      <c r="D2994" s="9"/>
      <c r="E2994" s="21">
        <f>IF($C2994="","",IFERROR($D2994/$C2994,0))</f>
      </c>
    </row>
    <row r="2995">
      <c r="A2995" s="11"/>
      <c r="B2995" s="7"/>
      <c r="C2995" s="10"/>
      <c r="D2995" s="9"/>
      <c r="E2995" s="21">
        <f>IF($C2995="","",IFERROR($D2995/$C2995,0))</f>
      </c>
    </row>
    <row r="2996">
      <c r="A2996" s="11"/>
      <c r="B2996" s="7"/>
      <c r="C2996" s="10"/>
      <c r="D2996" s="9"/>
      <c r="E2996" s="21">
        <f>IF($C2996="","",IFERROR($D2996/$C2996,0))</f>
      </c>
    </row>
    <row r="2997">
      <c r="A2997" s="11"/>
      <c r="B2997" s="7"/>
      <c r="C2997" s="10"/>
      <c r="D2997" s="9"/>
      <c r="E2997" s="21">
        <f>IF($C2997="","",IFERROR($D2997/$C2997,0))</f>
      </c>
    </row>
    <row r="2998">
      <c r="A2998" s="11"/>
      <c r="B2998" s="7"/>
      <c r="C2998" s="10"/>
      <c r="D2998" s="9"/>
      <c r="E2998" s="21">
        <f>IF($C2998="","",IFERROR($D2998/$C2998,0))</f>
      </c>
    </row>
    <row r="2999">
      <c r="A2999" s="11"/>
      <c r="B2999" s="7"/>
      <c r="C2999" s="10"/>
      <c r="D2999" s="9"/>
      <c r="E2999" s="21">
        <f>IF($C2999="","",IFERROR($D2999/$C2999,0))</f>
      </c>
    </row>
    <row r="3000">
      <c r="A3000" s="11"/>
      <c r="B3000" s="7"/>
      <c r="C3000" s="10"/>
      <c r="D3000" s="9"/>
      <c r="E3000" s="21">
        <f>IF($C3000="","",IFERROR($D3000/$C3000,0))</f>
      </c>
    </row>
    <row r="3001">
      <c r="A3001" s="11"/>
      <c r="B3001" s="7"/>
      <c r="C3001" s="10"/>
      <c r="D3001" s="9"/>
      <c r="E3001" s="21">
        <f>IF($C3001="","",IFERROR($D3001/$C3001,0))</f>
      </c>
    </row>
  </sheetData>
  <sheetProtection sheet="1" objects="1" scenarios="1" formatCells="0" formatColumns="0" formatRows="0" insertRows="0" sort="0" autoFilter="0" selectLockedCells="0" selectUnlockedCells="0"/>
  <dataValidations count="3000"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  <dataValidation type="list" allowBlank="1" showInputMessage="1" showErrorMessage="1" sqref="B2:B3001">
      <formula1>M_Pakan!$A$2:$A$51</formula1>
    </dataValidation>
  </dataValidations>
  <pageMargins left="0.5" right="0.5" top="0.5" bottom="0.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548235"/>
  </sheetPr>
  <dimension ref="A1:F1000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0" customWidth="1"/>
    <col min="3" max="3" width="13" customWidth="1"/>
    <col min="4" max="4" width="12" customWidth="1"/>
    <col min="5" max="5" width="14" customWidth="1"/>
    <col min="6" max="6" width="15" customWidth="1"/>
  </cols>
  <sheetData>
    <row r="1">
      <c r="A1" s="1" t="inlineStr">
        <is>
          <t xml:space="preserve">Tgl</t>
        </is>
      </c>
      <c r="B1" s="1" t="inlineStr">
        <is>
          <t xml:space="preserve">Batch</t>
        </is>
      </c>
      <c r="C1" s="1" t="inlineStr">
        <is>
          <t xml:space="preserve">Kode Pakan</t>
        </is>
      </c>
      <c r="D1" s="1" t="inlineStr">
        <is>
          <t xml:space="preserve">Qty (kg)</t>
        </is>
      </c>
      <c r="E1" s="1" t="inlineStr">
        <is>
          <t xml:space="preserve">Harga Rata2/kg</t>
        </is>
      </c>
      <c r="F1" s="1" t="inlineStr">
        <is>
          <t xml:space="preserve">Nilai Konsumsi</t>
        </is>
      </c>
    </row>
    <row r="2">
      <c r="A2" s="11">
        <v>45902</v>
      </c>
      <c r="B2" s="7" t="inlineStr">
        <is>
          <t xml:space="preserve">B001</t>
        </is>
      </c>
      <c r="C2" s="7" t="inlineStr">
        <is>
          <t xml:space="preserve">PK01</t>
        </is>
      </c>
      <c r="D2" s="10">
        <v>40</v>
      </c>
      <c r="E2" s="21">
        <f>IF($C2="","",IFERROR(SUMIFS(Pakan_Masuk!$D$2:$D$3001,Pakan_Masuk!$B$2:$B$3001,$C2)/SUMIFS(Pakan_Masuk!$C$2:$C$3001,Pakan_Masuk!$B$2:$B$3001,$C2),0))</f>
      </c>
      <c r="F2" s="15">
        <f>IF($C2="","",$D2*$E2)</f>
      </c>
    </row>
    <row r="3">
      <c r="A3" s="11">
        <v>45902</v>
      </c>
      <c r="B3" s="7" t="inlineStr">
        <is>
          <t xml:space="preserve">B001</t>
        </is>
      </c>
      <c r="C3" s="7" t="inlineStr">
        <is>
          <t xml:space="preserve">PK02</t>
        </is>
      </c>
      <c r="D3" s="10">
        <v>12</v>
      </c>
      <c r="E3" s="21">
        <f>IF($C3="","",IFERROR(SUMIFS(Pakan_Masuk!$D$2:$D$3001,Pakan_Masuk!$B$2:$B$3001,$C3)/SUMIFS(Pakan_Masuk!$C$2:$C$3001,Pakan_Masuk!$B$2:$B$3001,$C3),0))</f>
      </c>
      <c r="F3" s="15">
        <f>IF($C3="","",$D3*$E3)</f>
      </c>
    </row>
    <row r="4">
      <c r="A4" s="11">
        <v>45902</v>
      </c>
      <c r="B4" s="7" t="inlineStr">
        <is>
          <t xml:space="preserve">B001</t>
        </is>
      </c>
      <c r="C4" s="7" t="inlineStr">
        <is>
          <t xml:space="preserve">PK01</t>
        </is>
      </c>
      <c r="D4" s="10">
        <v>45</v>
      </c>
      <c r="E4" s="21">
        <f>IF($C4="","",IFERROR(SUMIFS(Pakan_Masuk!$D$2:$D$3001,Pakan_Masuk!$B$2:$B$3001,$C4)/SUMIFS(Pakan_Masuk!$C$2:$C$3001,Pakan_Masuk!$B$2:$B$3001,$C4),0))</f>
      </c>
      <c r="F4" s="15">
        <f>IF($C4="","",$D4*$E4)</f>
      </c>
    </row>
    <row r="5">
      <c r="A5" s="11">
        <v>45902</v>
      </c>
      <c r="B5" s="7" t="inlineStr">
        <is>
          <t xml:space="preserve">B001</t>
        </is>
      </c>
      <c r="C5" s="7" t="inlineStr">
        <is>
          <t xml:space="preserve">PK02</t>
        </is>
      </c>
      <c r="D5" s="10">
        <v>14</v>
      </c>
      <c r="E5" s="21">
        <f>IF($C5="","",IFERROR(SUMIFS(Pakan_Masuk!$D$2:$D$3001,Pakan_Masuk!$B$2:$B$3001,$C5)/SUMIFS(Pakan_Masuk!$C$2:$C$3001,Pakan_Masuk!$B$2:$B$3001,$C5),0))</f>
      </c>
      <c r="F5" s="15">
        <f>IF($C5="","",$D5*$E5)</f>
      </c>
    </row>
    <row r="6">
      <c r="A6" s="11">
        <v>45902</v>
      </c>
      <c r="B6" s="7" t="inlineStr">
        <is>
          <t xml:space="preserve">B001</t>
        </is>
      </c>
      <c r="C6" s="7" t="inlineStr">
        <is>
          <t xml:space="preserve">PK01</t>
        </is>
      </c>
      <c r="D6" s="10">
        <v>55</v>
      </c>
      <c r="E6" s="21">
        <f>IF($C6="","",IFERROR(SUMIFS(Pakan_Masuk!$D$2:$D$3001,Pakan_Masuk!$B$2:$B$3001,$C6)/SUMIFS(Pakan_Masuk!$C$2:$C$3001,Pakan_Masuk!$B$2:$B$3001,$C6),0))</f>
      </c>
      <c r="F6" s="15">
        <f>IF($C6="","",$D6*$E6)</f>
      </c>
    </row>
    <row r="7">
      <c r="A7" s="11">
        <v>45902</v>
      </c>
      <c r="B7" s="7" t="inlineStr">
        <is>
          <t xml:space="preserve">B001</t>
        </is>
      </c>
      <c r="C7" s="7" t="inlineStr">
        <is>
          <t xml:space="preserve">PK02</t>
        </is>
      </c>
      <c r="D7" s="10">
        <v>18</v>
      </c>
      <c r="E7" s="21">
        <f>IF($C7="","",IFERROR(SUMIFS(Pakan_Masuk!$D$2:$D$3001,Pakan_Masuk!$B$2:$B$3001,$C7)/SUMIFS(Pakan_Masuk!$C$2:$C$3001,Pakan_Masuk!$B$2:$B$3001,$C7),0))</f>
      </c>
      <c r="F7" s="15">
        <f>IF($C7="","",$D7*$E7)</f>
      </c>
    </row>
    <row r="8">
      <c r="A8" s="11"/>
      <c r="B8" s="7"/>
      <c r="C8" s="7"/>
      <c r="D8" s="10"/>
      <c r="E8" s="21">
        <f>IF($C8="","",IFERROR(SUMIFS(Pakan_Masuk!$D$2:$D$3001,Pakan_Masuk!$B$2:$B$3001,$C8)/SUMIFS(Pakan_Masuk!$C$2:$C$3001,Pakan_Masuk!$B$2:$B$3001,$C8),0))</f>
      </c>
      <c r="F8" s="15">
        <f>IF($C8="","",$D8*$E8)</f>
      </c>
    </row>
    <row r="9">
      <c r="A9" s="11"/>
      <c r="B9" s="7"/>
      <c r="C9" s="7"/>
      <c r="D9" s="10"/>
      <c r="E9" s="21">
        <f>IF($C9="","",IFERROR(SUMIFS(Pakan_Masuk!$D$2:$D$3001,Pakan_Masuk!$B$2:$B$3001,$C9)/SUMIFS(Pakan_Masuk!$C$2:$C$3001,Pakan_Masuk!$B$2:$B$3001,$C9),0))</f>
      </c>
      <c r="F9" s="15">
        <f>IF($C9="","",$D9*$E9)</f>
      </c>
    </row>
    <row r="10">
      <c r="A10" s="11"/>
      <c r="B10" s="7"/>
      <c r="C10" s="7"/>
      <c r="D10" s="10"/>
      <c r="E10" s="21">
        <f>IF($C10="","",IFERROR(SUMIFS(Pakan_Masuk!$D$2:$D$3001,Pakan_Masuk!$B$2:$B$3001,$C10)/SUMIFS(Pakan_Masuk!$C$2:$C$3001,Pakan_Masuk!$B$2:$B$3001,$C10),0))</f>
      </c>
      <c r="F10" s="15">
        <f>IF($C10="","",$D10*$E10)</f>
      </c>
    </row>
    <row r="11">
      <c r="A11" s="11"/>
      <c r="B11" s="7"/>
      <c r="C11" s="7"/>
      <c r="D11" s="10"/>
      <c r="E11" s="21">
        <f>IF($C11="","",IFERROR(SUMIFS(Pakan_Masuk!$D$2:$D$3001,Pakan_Masuk!$B$2:$B$3001,$C11)/SUMIFS(Pakan_Masuk!$C$2:$C$3001,Pakan_Masuk!$B$2:$B$3001,$C11),0))</f>
      </c>
      <c r="F11" s="15">
        <f>IF($C11="","",$D11*$E11)</f>
      </c>
    </row>
    <row r="12">
      <c r="A12" s="11"/>
      <c r="B12" s="7"/>
      <c r="C12" s="7"/>
      <c r="D12" s="10"/>
      <c r="E12" s="21">
        <f>IF($C12="","",IFERROR(SUMIFS(Pakan_Masuk!$D$2:$D$3001,Pakan_Masuk!$B$2:$B$3001,$C12)/SUMIFS(Pakan_Masuk!$C$2:$C$3001,Pakan_Masuk!$B$2:$B$3001,$C12),0))</f>
      </c>
      <c r="F12" s="15">
        <f>IF($C12="","",$D12*$E12)</f>
      </c>
    </row>
    <row r="13">
      <c r="A13" s="11"/>
      <c r="B13" s="7"/>
      <c r="C13" s="7"/>
      <c r="D13" s="10"/>
      <c r="E13" s="21">
        <f>IF($C13="","",IFERROR(SUMIFS(Pakan_Masuk!$D$2:$D$3001,Pakan_Masuk!$B$2:$B$3001,$C13)/SUMIFS(Pakan_Masuk!$C$2:$C$3001,Pakan_Masuk!$B$2:$B$3001,$C13),0))</f>
      </c>
      <c r="F13" s="15">
        <f>IF($C13="","",$D13*$E13)</f>
      </c>
    </row>
    <row r="14">
      <c r="A14" s="11"/>
      <c r="B14" s="7"/>
      <c r="C14" s="7"/>
      <c r="D14" s="10"/>
      <c r="E14" s="21">
        <f>IF($C14="","",IFERROR(SUMIFS(Pakan_Masuk!$D$2:$D$3001,Pakan_Masuk!$B$2:$B$3001,$C14)/SUMIFS(Pakan_Masuk!$C$2:$C$3001,Pakan_Masuk!$B$2:$B$3001,$C14),0))</f>
      </c>
      <c r="F14" s="15">
        <f>IF($C14="","",$D14*$E14)</f>
      </c>
    </row>
    <row r="15">
      <c r="A15" s="11"/>
      <c r="B15" s="7"/>
      <c r="C15" s="7"/>
      <c r="D15" s="10"/>
      <c r="E15" s="21">
        <f>IF($C15="","",IFERROR(SUMIFS(Pakan_Masuk!$D$2:$D$3001,Pakan_Masuk!$B$2:$B$3001,$C15)/SUMIFS(Pakan_Masuk!$C$2:$C$3001,Pakan_Masuk!$B$2:$B$3001,$C15),0))</f>
      </c>
      <c r="F15" s="15">
        <f>IF($C15="","",$D15*$E15)</f>
      </c>
    </row>
    <row r="16">
      <c r="A16" s="11"/>
      <c r="B16" s="7"/>
      <c r="C16" s="7"/>
      <c r="D16" s="10"/>
      <c r="E16" s="21">
        <f>IF($C16="","",IFERROR(SUMIFS(Pakan_Masuk!$D$2:$D$3001,Pakan_Masuk!$B$2:$B$3001,$C16)/SUMIFS(Pakan_Masuk!$C$2:$C$3001,Pakan_Masuk!$B$2:$B$3001,$C16),0))</f>
      </c>
      <c r="F16" s="15">
        <f>IF($C16="","",$D16*$E16)</f>
      </c>
    </row>
    <row r="17">
      <c r="A17" s="11"/>
      <c r="B17" s="7"/>
      <c r="C17" s="7"/>
      <c r="D17" s="10"/>
      <c r="E17" s="21">
        <f>IF($C17="","",IFERROR(SUMIFS(Pakan_Masuk!$D$2:$D$3001,Pakan_Masuk!$B$2:$B$3001,$C17)/SUMIFS(Pakan_Masuk!$C$2:$C$3001,Pakan_Masuk!$B$2:$B$3001,$C17),0))</f>
      </c>
      <c r="F17" s="15">
        <f>IF($C17="","",$D17*$E17)</f>
      </c>
    </row>
    <row r="18">
      <c r="A18" s="11"/>
      <c r="B18" s="7"/>
      <c r="C18" s="7"/>
      <c r="D18" s="10"/>
      <c r="E18" s="21">
        <f>IF($C18="","",IFERROR(SUMIFS(Pakan_Masuk!$D$2:$D$3001,Pakan_Masuk!$B$2:$B$3001,$C18)/SUMIFS(Pakan_Masuk!$C$2:$C$3001,Pakan_Masuk!$B$2:$B$3001,$C18),0))</f>
      </c>
      <c r="F18" s="15">
        <f>IF($C18="","",$D18*$E18)</f>
      </c>
    </row>
    <row r="19">
      <c r="A19" s="11"/>
      <c r="B19" s="7"/>
      <c r="C19" s="7"/>
      <c r="D19" s="10"/>
      <c r="E19" s="21">
        <f>IF($C19="","",IFERROR(SUMIFS(Pakan_Masuk!$D$2:$D$3001,Pakan_Masuk!$B$2:$B$3001,$C19)/SUMIFS(Pakan_Masuk!$C$2:$C$3001,Pakan_Masuk!$B$2:$B$3001,$C19),0))</f>
      </c>
      <c r="F19" s="15">
        <f>IF($C19="","",$D19*$E19)</f>
      </c>
    </row>
    <row r="20">
      <c r="A20" s="11"/>
      <c r="B20" s="7"/>
      <c r="C20" s="7"/>
      <c r="D20" s="10"/>
      <c r="E20" s="21">
        <f>IF($C20="","",IFERROR(SUMIFS(Pakan_Masuk!$D$2:$D$3001,Pakan_Masuk!$B$2:$B$3001,$C20)/SUMIFS(Pakan_Masuk!$C$2:$C$3001,Pakan_Masuk!$B$2:$B$3001,$C20),0))</f>
      </c>
      <c r="F20" s="15">
        <f>IF($C20="","",$D20*$E20)</f>
      </c>
    </row>
    <row r="21">
      <c r="A21" s="11"/>
      <c r="B21" s="7"/>
      <c r="C21" s="7"/>
      <c r="D21" s="10"/>
      <c r="E21" s="21">
        <f>IF($C21="","",IFERROR(SUMIFS(Pakan_Masuk!$D$2:$D$3001,Pakan_Masuk!$B$2:$B$3001,$C21)/SUMIFS(Pakan_Masuk!$C$2:$C$3001,Pakan_Masuk!$B$2:$B$3001,$C21),0))</f>
      </c>
      <c r="F21" s="15">
        <f>IF($C21="","",$D21*$E21)</f>
      </c>
    </row>
    <row r="22">
      <c r="A22" s="11"/>
      <c r="B22" s="7"/>
      <c r="C22" s="7"/>
      <c r="D22" s="10"/>
      <c r="E22" s="21">
        <f>IF($C22="","",IFERROR(SUMIFS(Pakan_Masuk!$D$2:$D$3001,Pakan_Masuk!$B$2:$B$3001,$C22)/SUMIFS(Pakan_Masuk!$C$2:$C$3001,Pakan_Masuk!$B$2:$B$3001,$C22),0))</f>
      </c>
      <c r="F22" s="15">
        <f>IF($C22="","",$D22*$E22)</f>
      </c>
    </row>
    <row r="23">
      <c r="A23" s="11"/>
      <c r="B23" s="7"/>
      <c r="C23" s="7"/>
      <c r="D23" s="10"/>
      <c r="E23" s="21">
        <f>IF($C23="","",IFERROR(SUMIFS(Pakan_Masuk!$D$2:$D$3001,Pakan_Masuk!$B$2:$B$3001,$C23)/SUMIFS(Pakan_Masuk!$C$2:$C$3001,Pakan_Masuk!$B$2:$B$3001,$C23),0))</f>
      </c>
      <c r="F23" s="15">
        <f>IF($C23="","",$D23*$E23)</f>
      </c>
    </row>
    <row r="24">
      <c r="A24" s="11"/>
      <c r="B24" s="7"/>
      <c r="C24" s="7"/>
      <c r="D24" s="10"/>
      <c r="E24" s="21">
        <f>IF($C24="","",IFERROR(SUMIFS(Pakan_Masuk!$D$2:$D$3001,Pakan_Masuk!$B$2:$B$3001,$C24)/SUMIFS(Pakan_Masuk!$C$2:$C$3001,Pakan_Masuk!$B$2:$B$3001,$C24),0))</f>
      </c>
      <c r="F24" s="15">
        <f>IF($C24="","",$D24*$E24)</f>
      </c>
    </row>
    <row r="25">
      <c r="A25" s="11"/>
      <c r="B25" s="7"/>
      <c r="C25" s="7"/>
      <c r="D25" s="10"/>
      <c r="E25" s="21">
        <f>IF($C25="","",IFERROR(SUMIFS(Pakan_Masuk!$D$2:$D$3001,Pakan_Masuk!$B$2:$B$3001,$C25)/SUMIFS(Pakan_Masuk!$C$2:$C$3001,Pakan_Masuk!$B$2:$B$3001,$C25),0))</f>
      </c>
      <c r="F25" s="15">
        <f>IF($C25="","",$D25*$E25)</f>
      </c>
    </row>
    <row r="26">
      <c r="A26" s="11"/>
      <c r="B26" s="7"/>
      <c r="C26" s="7"/>
      <c r="D26" s="10"/>
      <c r="E26" s="21">
        <f>IF($C26="","",IFERROR(SUMIFS(Pakan_Masuk!$D$2:$D$3001,Pakan_Masuk!$B$2:$B$3001,$C26)/SUMIFS(Pakan_Masuk!$C$2:$C$3001,Pakan_Masuk!$B$2:$B$3001,$C26),0))</f>
      </c>
      <c r="F26" s="15">
        <f>IF($C26="","",$D26*$E26)</f>
      </c>
    </row>
    <row r="27">
      <c r="A27" s="11"/>
      <c r="B27" s="7"/>
      <c r="C27" s="7"/>
      <c r="D27" s="10"/>
      <c r="E27" s="21">
        <f>IF($C27="","",IFERROR(SUMIFS(Pakan_Masuk!$D$2:$D$3001,Pakan_Masuk!$B$2:$B$3001,$C27)/SUMIFS(Pakan_Masuk!$C$2:$C$3001,Pakan_Masuk!$B$2:$B$3001,$C27),0))</f>
      </c>
      <c r="F27" s="15">
        <f>IF($C27="","",$D27*$E27)</f>
      </c>
    </row>
    <row r="28">
      <c r="A28" s="11"/>
      <c r="B28" s="7"/>
      <c r="C28" s="7"/>
      <c r="D28" s="10"/>
      <c r="E28" s="21">
        <f>IF($C28="","",IFERROR(SUMIFS(Pakan_Masuk!$D$2:$D$3001,Pakan_Masuk!$B$2:$B$3001,$C28)/SUMIFS(Pakan_Masuk!$C$2:$C$3001,Pakan_Masuk!$B$2:$B$3001,$C28),0))</f>
      </c>
      <c r="F28" s="15">
        <f>IF($C28="","",$D28*$E28)</f>
      </c>
    </row>
    <row r="29">
      <c r="A29" s="11"/>
      <c r="B29" s="7"/>
      <c r="C29" s="7"/>
      <c r="D29" s="10"/>
      <c r="E29" s="21">
        <f>IF($C29="","",IFERROR(SUMIFS(Pakan_Masuk!$D$2:$D$3001,Pakan_Masuk!$B$2:$B$3001,$C29)/SUMIFS(Pakan_Masuk!$C$2:$C$3001,Pakan_Masuk!$B$2:$B$3001,$C29),0))</f>
      </c>
      <c r="F29" s="15">
        <f>IF($C29="","",$D29*$E29)</f>
      </c>
    </row>
    <row r="30">
      <c r="A30" s="11"/>
      <c r="B30" s="7"/>
      <c r="C30" s="7"/>
      <c r="D30" s="10"/>
      <c r="E30" s="21">
        <f>IF($C30="","",IFERROR(SUMIFS(Pakan_Masuk!$D$2:$D$3001,Pakan_Masuk!$B$2:$B$3001,$C30)/SUMIFS(Pakan_Masuk!$C$2:$C$3001,Pakan_Masuk!$B$2:$B$3001,$C30),0))</f>
      </c>
      <c r="F30" s="15">
        <f>IF($C30="","",$D30*$E30)</f>
      </c>
    </row>
    <row r="31">
      <c r="A31" s="11"/>
      <c r="B31" s="7"/>
      <c r="C31" s="7"/>
      <c r="D31" s="10"/>
      <c r="E31" s="21">
        <f>IF($C31="","",IFERROR(SUMIFS(Pakan_Masuk!$D$2:$D$3001,Pakan_Masuk!$B$2:$B$3001,$C31)/SUMIFS(Pakan_Masuk!$C$2:$C$3001,Pakan_Masuk!$B$2:$B$3001,$C31),0))</f>
      </c>
      <c r="F31" s="15">
        <f>IF($C31="","",$D31*$E31)</f>
      </c>
    </row>
    <row r="32">
      <c r="A32" s="11"/>
      <c r="B32" s="7"/>
      <c r="C32" s="7"/>
      <c r="D32" s="10"/>
      <c r="E32" s="21">
        <f>IF($C32="","",IFERROR(SUMIFS(Pakan_Masuk!$D$2:$D$3001,Pakan_Masuk!$B$2:$B$3001,$C32)/SUMIFS(Pakan_Masuk!$C$2:$C$3001,Pakan_Masuk!$B$2:$B$3001,$C32),0))</f>
      </c>
      <c r="F32" s="15">
        <f>IF($C32="","",$D32*$E32)</f>
      </c>
    </row>
    <row r="33">
      <c r="A33" s="11"/>
      <c r="B33" s="7"/>
      <c r="C33" s="7"/>
      <c r="D33" s="10"/>
      <c r="E33" s="21">
        <f>IF($C33="","",IFERROR(SUMIFS(Pakan_Masuk!$D$2:$D$3001,Pakan_Masuk!$B$2:$B$3001,$C33)/SUMIFS(Pakan_Masuk!$C$2:$C$3001,Pakan_Masuk!$B$2:$B$3001,$C33),0))</f>
      </c>
      <c r="F33" s="15">
        <f>IF($C33="","",$D33*$E33)</f>
      </c>
    </row>
    <row r="34">
      <c r="A34" s="11"/>
      <c r="B34" s="7"/>
      <c r="C34" s="7"/>
      <c r="D34" s="10"/>
      <c r="E34" s="21">
        <f>IF($C34="","",IFERROR(SUMIFS(Pakan_Masuk!$D$2:$D$3001,Pakan_Masuk!$B$2:$B$3001,$C34)/SUMIFS(Pakan_Masuk!$C$2:$C$3001,Pakan_Masuk!$B$2:$B$3001,$C34),0))</f>
      </c>
      <c r="F34" s="15">
        <f>IF($C34="","",$D34*$E34)</f>
      </c>
    </row>
    <row r="35">
      <c r="A35" s="11"/>
      <c r="B35" s="7"/>
      <c r="C35" s="7"/>
      <c r="D35" s="10"/>
      <c r="E35" s="21">
        <f>IF($C35="","",IFERROR(SUMIFS(Pakan_Masuk!$D$2:$D$3001,Pakan_Masuk!$B$2:$B$3001,$C35)/SUMIFS(Pakan_Masuk!$C$2:$C$3001,Pakan_Masuk!$B$2:$B$3001,$C35),0))</f>
      </c>
      <c r="F35" s="15">
        <f>IF($C35="","",$D35*$E35)</f>
      </c>
    </row>
    <row r="36">
      <c r="A36" s="11"/>
      <c r="B36" s="7"/>
      <c r="C36" s="7"/>
      <c r="D36" s="10"/>
      <c r="E36" s="21">
        <f>IF($C36="","",IFERROR(SUMIFS(Pakan_Masuk!$D$2:$D$3001,Pakan_Masuk!$B$2:$B$3001,$C36)/SUMIFS(Pakan_Masuk!$C$2:$C$3001,Pakan_Masuk!$B$2:$B$3001,$C36),0))</f>
      </c>
      <c r="F36" s="15">
        <f>IF($C36="","",$D36*$E36)</f>
      </c>
    </row>
    <row r="37">
      <c r="A37" s="11"/>
      <c r="B37" s="7"/>
      <c r="C37" s="7"/>
      <c r="D37" s="10"/>
      <c r="E37" s="21">
        <f>IF($C37="","",IFERROR(SUMIFS(Pakan_Masuk!$D$2:$D$3001,Pakan_Masuk!$B$2:$B$3001,$C37)/SUMIFS(Pakan_Masuk!$C$2:$C$3001,Pakan_Masuk!$B$2:$B$3001,$C37),0))</f>
      </c>
      <c r="F37" s="15">
        <f>IF($C37="","",$D37*$E37)</f>
      </c>
    </row>
    <row r="38">
      <c r="A38" s="11"/>
      <c r="B38" s="7"/>
      <c r="C38" s="7"/>
      <c r="D38" s="10"/>
      <c r="E38" s="21">
        <f>IF($C38="","",IFERROR(SUMIFS(Pakan_Masuk!$D$2:$D$3001,Pakan_Masuk!$B$2:$B$3001,$C38)/SUMIFS(Pakan_Masuk!$C$2:$C$3001,Pakan_Masuk!$B$2:$B$3001,$C38),0))</f>
      </c>
      <c r="F38" s="15">
        <f>IF($C38="","",$D38*$E38)</f>
      </c>
    </row>
    <row r="39">
      <c r="A39" s="11"/>
      <c r="B39" s="7"/>
      <c r="C39" s="7"/>
      <c r="D39" s="10"/>
      <c r="E39" s="21">
        <f>IF($C39="","",IFERROR(SUMIFS(Pakan_Masuk!$D$2:$D$3001,Pakan_Masuk!$B$2:$B$3001,$C39)/SUMIFS(Pakan_Masuk!$C$2:$C$3001,Pakan_Masuk!$B$2:$B$3001,$C39),0))</f>
      </c>
      <c r="F39" s="15">
        <f>IF($C39="","",$D39*$E39)</f>
      </c>
    </row>
    <row r="40">
      <c r="A40" s="11"/>
      <c r="B40" s="7"/>
      <c r="C40" s="7"/>
      <c r="D40" s="10"/>
      <c r="E40" s="21">
        <f>IF($C40="","",IFERROR(SUMIFS(Pakan_Masuk!$D$2:$D$3001,Pakan_Masuk!$B$2:$B$3001,$C40)/SUMIFS(Pakan_Masuk!$C$2:$C$3001,Pakan_Masuk!$B$2:$B$3001,$C40),0))</f>
      </c>
      <c r="F40" s="15">
        <f>IF($C40="","",$D40*$E40)</f>
      </c>
    </row>
    <row r="41">
      <c r="A41" s="11"/>
      <c r="B41" s="7"/>
      <c r="C41" s="7"/>
      <c r="D41" s="10"/>
      <c r="E41" s="21">
        <f>IF($C41="","",IFERROR(SUMIFS(Pakan_Masuk!$D$2:$D$3001,Pakan_Masuk!$B$2:$B$3001,$C41)/SUMIFS(Pakan_Masuk!$C$2:$C$3001,Pakan_Masuk!$B$2:$B$3001,$C41),0))</f>
      </c>
      <c r="F41" s="15">
        <f>IF($C41="","",$D41*$E41)</f>
      </c>
    </row>
    <row r="42">
      <c r="A42" s="11"/>
      <c r="B42" s="7"/>
      <c r="C42" s="7"/>
      <c r="D42" s="10"/>
      <c r="E42" s="21">
        <f>IF($C42="","",IFERROR(SUMIFS(Pakan_Masuk!$D$2:$D$3001,Pakan_Masuk!$B$2:$B$3001,$C42)/SUMIFS(Pakan_Masuk!$C$2:$C$3001,Pakan_Masuk!$B$2:$B$3001,$C42),0))</f>
      </c>
      <c r="F42" s="15">
        <f>IF($C42="","",$D42*$E42)</f>
      </c>
    </row>
    <row r="43">
      <c r="A43" s="11"/>
      <c r="B43" s="7"/>
      <c r="C43" s="7"/>
      <c r="D43" s="10"/>
      <c r="E43" s="21">
        <f>IF($C43="","",IFERROR(SUMIFS(Pakan_Masuk!$D$2:$D$3001,Pakan_Masuk!$B$2:$B$3001,$C43)/SUMIFS(Pakan_Masuk!$C$2:$C$3001,Pakan_Masuk!$B$2:$B$3001,$C43),0))</f>
      </c>
      <c r="F43" s="15">
        <f>IF($C43="","",$D43*$E43)</f>
      </c>
    </row>
    <row r="44">
      <c r="A44" s="11"/>
      <c r="B44" s="7"/>
      <c r="C44" s="7"/>
      <c r="D44" s="10"/>
      <c r="E44" s="21">
        <f>IF($C44="","",IFERROR(SUMIFS(Pakan_Masuk!$D$2:$D$3001,Pakan_Masuk!$B$2:$B$3001,$C44)/SUMIFS(Pakan_Masuk!$C$2:$C$3001,Pakan_Masuk!$B$2:$B$3001,$C44),0))</f>
      </c>
      <c r="F44" s="15">
        <f>IF($C44="","",$D44*$E44)</f>
      </c>
    </row>
    <row r="45">
      <c r="A45" s="11"/>
      <c r="B45" s="7"/>
      <c r="C45" s="7"/>
      <c r="D45" s="10"/>
      <c r="E45" s="21">
        <f>IF($C45="","",IFERROR(SUMIFS(Pakan_Masuk!$D$2:$D$3001,Pakan_Masuk!$B$2:$B$3001,$C45)/SUMIFS(Pakan_Masuk!$C$2:$C$3001,Pakan_Masuk!$B$2:$B$3001,$C45),0))</f>
      </c>
      <c r="F45" s="15">
        <f>IF($C45="","",$D45*$E45)</f>
      </c>
    </row>
    <row r="46">
      <c r="A46" s="11"/>
      <c r="B46" s="7"/>
      <c r="C46" s="7"/>
      <c r="D46" s="10"/>
      <c r="E46" s="21">
        <f>IF($C46="","",IFERROR(SUMIFS(Pakan_Masuk!$D$2:$D$3001,Pakan_Masuk!$B$2:$B$3001,$C46)/SUMIFS(Pakan_Masuk!$C$2:$C$3001,Pakan_Masuk!$B$2:$B$3001,$C46),0))</f>
      </c>
      <c r="F46" s="15">
        <f>IF($C46="","",$D46*$E46)</f>
      </c>
    </row>
    <row r="47">
      <c r="A47" s="11"/>
      <c r="B47" s="7"/>
      <c r="C47" s="7"/>
      <c r="D47" s="10"/>
      <c r="E47" s="21">
        <f>IF($C47="","",IFERROR(SUMIFS(Pakan_Masuk!$D$2:$D$3001,Pakan_Masuk!$B$2:$B$3001,$C47)/SUMIFS(Pakan_Masuk!$C$2:$C$3001,Pakan_Masuk!$B$2:$B$3001,$C47),0))</f>
      </c>
      <c r="F47" s="15">
        <f>IF($C47="","",$D47*$E47)</f>
      </c>
    </row>
    <row r="48">
      <c r="A48" s="11"/>
      <c r="B48" s="7"/>
      <c r="C48" s="7"/>
      <c r="D48" s="10"/>
      <c r="E48" s="21">
        <f>IF($C48="","",IFERROR(SUMIFS(Pakan_Masuk!$D$2:$D$3001,Pakan_Masuk!$B$2:$B$3001,$C48)/SUMIFS(Pakan_Masuk!$C$2:$C$3001,Pakan_Masuk!$B$2:$B$3001,$C48),0))</f>
      </c>
      <c r="F48" s="15">
        <f>IF($C48="","",$D48*$E48)</f>
      </c>
    </row>
    <row r="49">
      <c r="A49" s="11"/>
      <c r="B49" s="7"/>
      <c r="C49" s="7"/>
      <c r="D49" s="10"/>
      <c r="E49" s="21">
        <f>IF($C49="","",IFERROR(SUMIFS(Pakan_Masuk!$D$2:$D$3001,Pakan_Masuk!$B$2:$B$3001,$C49)/SUMIFS(Pakan_Masuk!$C$2:$C$3001,Pakan_Masuk!$B$2:$B$3001,$C49),0))</f>
      </c>
      <c r="F49" s="15">
        <f>IF($C49="","",$D49*$E49)</f>
      </c>
    </row>
    <row r="50">
      <c r="A50" s="11"/>
      <c r="B50" s="7"/>
      <c r="C50" s="7"/>
      <c r="D50" s="10"/>
      <c r="E50" s="21">
        <f>IF($C50="","",IFERROR(SUMIFS(Pakan_Masuk!$D$2:$D$3001,Pakan_Masuk!$B$2:$B$3001,$C50)/SUMIFS(Pakan_Masuk!$C$2:$C$3001,Pakan_Masuk!$B$2:$B$3001,$C50),0))</f>
      </c>
      <c r="F50" s="15">
        <f>IF($C50="","",$D50*$E50)</f>
      </c>
    </row>
    <row r="51">
      <c r="A51" s="11"/>
      <c r="B51" s="7"/>
      <c r="C51" s="7"/>
      <c r="D51" s="10"/>
      <c r="E51" s="21">
        <f>IF($C51="","",IFERROR(SUMIFS(Pakan_Masuk!$D$2:$D$3001,Pakan_Masuk!$B$2:$B$3001,$C51)/SUMIFS(Pakan_Masuk!$C$2:$C$3001,Pakan_Masuk!$B$2:$B$3001,$C51),0))</f>
      </c>
      <c r="F51" s="15">
        <f>IF($C51="","",$D51*$E51)</f>
      </c>
    </row>
    <row r="52">
      <c r="A52" s="11"/>
      <c r="B52" s="7"/>
      <c r="C52" s="7"/>
      <c r="D52" s="10"/>
      <c r="E52" s="21">
        <f>IF($C52="","",IFERROR(SUMIFS(Pakan_Masuk!$D$2:$D$3001,Pakan_Masuk!$B$2:$B$3001,$C52)/SUMIFS(Pakan_Masuk!$C$2:$C$3001,Pakan_Masuk!$B$2:$B$3001,$C52),0))</f>
      </c>
      <c r="F52" s="15">
        <f>IF($C52="","",$D52*$E52)</f>
      </c>
    </row>
    <row r="53">
      <c r="A53" s="11"/>
      <c r="B53" s="7"/>
      <c r="C53" s="7"/>
      <c r="D53" s="10"/>
      <c r="E53" s="21">
        <f>IF($C53="","",IFERROR(SUMIFS(Pakan_Masuk!$D$2:$D$3001,Pakan_Masuk!$B$2:$B$3001,$C53)/SUMIFS(Pakan_Masuk!$C$2:$C$3001,Pakan_Masuk!$B$2:$B$3001,$C53),0))</f>
      </c>
      <c r="F53" s="15">
        <f>IF($C53="","",$D53*$E53)</f>
      </c>
    </row>
    <row r="54">
      <c r="A54" s="11"/>
      <c r="B54" s="7"/>
      <c r="C54" s="7"/>
      <c r="D54" s="10"/>
      <c r="E54" s="21">
        <f>IF($C54="","",IFERROR(SUMIFS(Pakan_Masuk!$D$2:$D$3001,Pakan_Masuk!$B$2:$B$3001,$C54)/SUMIFS(Pakan_Masuk!$C$2:$C$3001,Pakan_Masuk!$B$2:$B$3001,$C54),0))</f>
      </c>
      <c r="F54" s="15">
        <f>IF($C54="","",$D54*$E54)</f>
      </c>
    </row>
    <row r="55">
      <c r="A55" s="11"/>
      <c r="B55" s="7"/>
      <c r="C55" s="7"/>
      <c r="D55" s="10"/>
      <c r="E55" s="21">
        <f>IF($C55="","",IFERROR(SUMIFS(Pakan_Masuk!$D$2:$D$3001,Pakan_Masuk!$B$2:$B$3001,$C55)/SUMIFS(Pakan_Masuk!$C$2:$C$3001,Pakan_Masuk!$B$2:$B$3001,$C55),0))</f>
      </c>
      <c r="F55" s="15">
        <f>IF($C55="","",$D55*$E55)</f>
      </c>
    </row>
    <row r="56">
      <c r="A56" s="11"/>
      <c r="B56" s="7"/>
      <c r="C56" s="7"/>
      <c r="D56" s="10"/>
      <c r="E56" s="21">
        <f>IF($C56="","",IFERROR(SUMIFS(Pakan_Masuk!$D$2:$D$3001,Pakan_Masuk!$B$2:$B$3001,$C56)/SUMIFS(Pakan_Masuk!$C$2:$C$3001,Pakan_Masuk!$B$2:$B$3001,$C56),0))</f>
      </c>
      <c r="F56" s="15">
        <f>IF($C56="","",$D56*$E56)</f>
      </c>
    </row>
    <row r="57">
      <c r="A57" s="11"/>
      <c r="B57" s="7"/>
      <c r="C57" s="7"/>
      <c r="D57" s="10"/>
      <c r="E57" s="21">
        <f>IF($C57="","",IFERROR(SUMIFS(Pakan_Masuk!$D$2:$D$3001,Pakan_Masuk!$B$2:$B$3001,$C57)/SUMIFS(Pakan_Masuk!$C$2:$C$3001,Pakan_Masuk!$B$2:$B$3001,$C57),0))</f>
      </c>
      <c r="F57" s="15">
        <f>IF($C57="","",$D57*$E57)</f>
      </c>
    </row>
    <row r="58">
      <c r="A58" s="11"/>
      <c r="B58" s="7"/>
      <c r="C58" s="7"/>
      <c r="D58" s="10"/>
      <c r="E58" s="21">
        <f>IF($C58="","",IFERROR(SUMIFS(Pakan_Masuk!$D$2:$D$3001,Pakan_Masuk!$B$2:$B$3001,$C58)/SUMIFS(Pakan_Masuk!$C$2:$C$3001,Pakan_Masuk!$B$2:$B$3001,$C58),0))</f>
      </c>
      <c r="F58" s="15">
        <f>IF($C58="","",$D58*$E58)</f>
      </c>
    </row>
    <row r="59">
      <c r="A59" s="11"/>
      <c r="B59" s="7"/>
      <c r="C59" s="7"/>
      <c r="D59" s="10"/>
      <c r="E59" s="21">
        <f>IF($C59="","",IFERROR(SUMIFS(Pakan_Masuk!$D$2:$D$3001,Pakan_Masuk!$B$2:$B$3001,$C59)/SUMIFS(Pakan_Masuk!$C$2:$C$3001,Pakan_Masuk!$B$2:$B$3001,$C59),0))</f>
      </c>
      <c r="F59" s="15">
        <f>IF($C59="","",$D59*$E59)</f>
      </c>
    </row>
    <row r="60">
      <c r="A60" s="11"/>
      <c r="B60" s="7"/>
      <c r="C60" s="7"/>
      <c r="D60" s="10"/>
      <c r="E60" s="21">
        <f>IF($C60="","",IFERROR(SUMIFS(Pakan_Masuk!$D$2:$D$3001,Pakan_Masuk!$B$2:$B$3001,$C60)/SUMIFS(Pakan_Masuk!$C$2:$C$3001,Pakan_Masuk!$B$2:$B$3001,$C60),0))</f>
      </c>
      <c r="F60" s="15">
        <f>IF($C60="","",$D60*$E60)</f>
      </c>
    </row>
    <row r="61">
      <c r="A61" s="11"/>
      <c r="B61" s="7"/>
      <c r="C61" s="7"/>
      <c r="D61" s="10"/>
      <c r="E61" s="21">
        <f>IF($C61="","",IFERROR(SUMIFS(Pakan_Masuk!$D$2:$D$3001,Pakan_Masuk!$B$2:$B$3001,$C61)/SUMIFS(Pakan_Masuk!$C$2:$C$3001,Pakan_Masuk!$B$2:$B$3001,$C61),0))</f>
      </c>
      <c r="F61" s="15">
        <f>IF($C61="","",$D61*$E61)</f>
      </c>
    </row>
    <row r="62">
      <c r="A62" s="11"/>
      <c r="B62" s="7"/>
      <c r="C62" s="7"/>
      <c r="D62" s="10"/>
      <c r="E62" s="21">
        <f>IF($C62="","",IFERROR(SUMIFS(Pakan_Masuk!$D$2:$D$3001,Pakan_Masuk!$B$2:$B$3001,$C62)/SUMIFS(Pakan_Masuk!$C$2:$C$3001,Pakan_Masuk!$B$2:$B$3001,$C62),0))</f>
      </c>
      <c r="F62" s="15">
        <f>IF($C62="","",$D62*$E62)</f>
      </c>
    </row>
    <row r="63">
      <c r="A63" s="11"/>
      <c r="B63" s="7"/>
      <c r="C63" s="7"/>
      <c r="D63" s="10"/>
      <c r="E63" s="21">
        <f>IF($C63="","",IFERROR(SUMIFS(Pakan_Masuk!$D$2:$D$3001,Pakan_Masuk!$B$2:$B$3001,$C63)/SUMIFS(Pakan_Masuk!$C$2:$C$3001,Pakan_Masuk!$B$2:$B$3001,$C63),0))</f>
      </c>
      <c r="F63" s="15">
        <f>IF($C63="","",$D63*$E63)</f>
      </c>
    </row>
    <row r="64">
      <c r="A64" s="11"/>
      <c r="B64" s="7"/>
      <c r="C64" s="7"/>
      <c r="D64" s="10"/>
      <c r="E64" s="21">
        <f>IF($C64="","",IFERROR(SUMIFS(Pakan_Masuk!$D$2:$D$3001,Pakan_Masuk!$B$2:$B$3001,$C64)/SUMIFS(Pakan_Masuk!$C$2:$C$3001,Pakan_Masuk!$B$2:$B$3001,$C64),0))</f>
      </c>
      <c r="F64" s="15">
        <f>IF($C64="","",$D64*$E64)</f>
      </c>
    </row>
    <row r="65">
      <c r="A65" s="11"/>
      <c r="B65" s="7"/>
      <c r="C65" s="7"/>
      <c r="D65" s="10"/>
      <c r="E65" s="21">
        <f>IF($C65="","",IFERROR(SUMIFS(Pakan_Masuk!$D$2:$D$3001,Pakan_Masuk!$B$2:$B$3001,$C65)/SUMIFS(Pakan_Masuk!$C$2:$C$3001,Pakan_Masuk!$B$2:$B$3001,$C65),0))</f>
      </c>
      <c r="F65" s="15">
        <f>IF($C65="","",$D65*$E65)</f>
      </c>
    </row>
    <row r="66">
      <c r="A66" s="11"/>
      <c r="B66" s="7"/>
      <c r="C66" s="7"/>
      <c r="D66" s="10"/>
      <c r="E66" s="21">
        <f>IF($C66="","",IFERROR(SUMIFS(Pakan_Masuk!$D$2:$D$3001,Pakan_Masuk!$B$2:$B$3001,$C66)/SUMIFS(Pakan_Masuk!$C$2:$C$3001,Pakan_Masuk!$B$2:$B$3001,$C66),0))</f>
      </c>
      <c r="F66" s="15">
        <f>IF($C66="","",$D66*$E66)</f>
      </c>
    </row>
    <row r="67">
      <c r="A67" s="11"/>
      <c r="B67" s="7"/>
      <c r="C67" s="7"/>
      <c r="D67" s="10"/>
      <c r="E67" s="21">
        <f>IF($C67="","",IFERROR(SUMIFS(Pakan_Masuk!$D$2:$D$3001,Pakan_Masuk!$B$2:$B$3001,$C67)/SUMIFS(Pakan_Masuk!$C$2:$C$3001,Pakan_Masuk!$B$2:$B$3001,$C67),0))</f>
      </c>
      <c r="F67" s="15">
        <f>IF($C67="","",$D67*$E67)</f>
      </c>
    </row>
    <row r="68">
      <c r="A68" s="11"/>
      <c r="B68" s="7"/>
      <c r="C68" s="7"/>
      <c r="D68" s="10"/>
      <c r="E68" s="21">
        <f>IF($C68="","",IFERROR(SUMIFS(Pakan_Masuk!$D$2:$D$3001,Pakan_Masuk!$B$2:$B$3001,$C68)/SUMIFS(Pakan_Masuk!$C$2:$C$3001,Pakan_Masuk!$B$2:$B$3001,$C68),0))</f>
      </c>
      <c r="F68" s="15">
        <f>IF($C68="","",$D68*$E68)</f>
      </c>
    </row>
    <row r="69">
      <c r="A69" s="11"/>
      <c r="B69" s="7"/>
      <c r="C69" s="7"/>
      <c r="D69" s="10"/>
      <c r="E69" s="21">
        <f>IF($C69="","",IFERROR(SUMIFS(Pakan_Masuk!$D$2:$D$3001,Pakan_Masuk!$B$2:$B$3001,$C69)/SUMIFS(Pakan_Masuk!$C$2:$C$3001,Pakan_Masuk!$B$2:$B$3001,$C69),0))</f>
      </c>
      <c r="F69" s="15">
        <f>IF($C69="","",$D69*$E69)</f>
      </c>
    </row>
    <row r="70">
      <c r="A70" s="11"/>
      <c r="B70" s="7"/>
      <c r="C70" s="7"/>
      <c r="D70" s="10"/>
      <c r="E70" s="21">
        <f>IF($C70="","",IFERROR(SUMIFS(Pakan_Masuk!$D$2:$D$3001,Pakan_Masuk!$B$2:$B$3001,$C70)/SUMIFS(Pakan_Masuk!$C$2:$C$3001,Pakan_Masuk!$B$2:$B$3001,$C70),0))</f>
      </c>
      <c r="F70" s="15">
        <f>IF($C70="","",$D70*$E70)</f>
      </c>
    </row>
    <row r="71">
      <c r="A71" s="11"/>
      <c r="B71" s="7"/>
      <c r="C71" s="7"/>
      <c r="D71" s="10"/>
      <c r="E71" s="21">
        <f>IF($C71="","",IFERROR(SUMIFS(Pakan_Masuk!$D$2:$D$3001,Pakan_Masuk!$B$2:$B$3001,$C71)/SUMIFS(Pakan_Masuk!$C$2:$C$3001,Pakan_Masuk!$B$2:$B$3001,$C71),0))</f>
      </c>
      <c r="F71" s="15">
        <f>IF($C71="","",$D71*$E71)</f>
      </c>
    </row>
    <row r="72">
      <c r="A72" s="11"/>
      <c r="B72" s="7"/>
      <c r="C72" s="7"/>
      <c r="D72" s="10"/>
      <c r="E72" s="21">
        <f>IF($C72="","",IFERROR(SUMIFS(Pakan_Masuk!$D$2:$D$3001,Pakan_Masuk!$B$2:$B$3001,$C72)/SUMIFS(Pakan_Masuk!$C$2:$C$3001,Pakan_Masuk!$B$2:$B$3001,$C72),0))</f>
      </c>
      <c r="F72" s="15">
        <f>IF($C72="","",$D72*$E72)</f>
      </c>
    </row>
    <row r="73">
      <c r="A73" s="11"/>
      <c r="B73" s="7"/>
      <c r="C73" s="7"/>
      <c r="D73" s="10"/>
      <c r="E73" s="21">
        <f>IF($C73="","",IFERROR(SUMIFS(Pakan_Masuk!$D$2:$D$3001,Pakan_Masuk!$B$2:$B$3001,$C73)/SUMIFS(Pakan_Masuk!$C$2:$C$3001,Pakan_Masuk!$B$2:$B$3001,$C73),0))</f>
      </c>
      <c r="F73" s="15">
        <f>IF($C73="","",$D73*$E73)</f>
      </c>
    </row>
    <row r="74">
      <c r="A74" s="11"/>
      <c r="B74" s="7"/>
      <c r="C74" s="7"/>
      <c r="D74" s="10"/>
      <c r="E74" s="21">
        <f>IF($C74="","",IFERROR(SUMIFS(Pakan_Masuk!$D$2:$D$3001,Pakan_Masuk!$B$2:$B$3001,$C74)/SUMIFS(Pakan_Masuk!$C$2:$C$3001,Pakan_Masuk!$B$2:$B$3001,$C74),0))</f>
      </c>
      <c r="F74" s="15">
        <f>IF($C74="","",$D74*$E74)</f>
      </c>
    </row>
    <row r="75">
      <c r="A75" s="11"/>
      <c r="B75" s="7"/>
      <c r="C75" s="7"/>
      <c r="D75" s="10"/>
      <c r="E75" s="21">
        <f>IF($C75="","",IFERROR(SUMIFS(Pakan_Masuk!$D$2:$D$3001,Pakan_Masuk!$B$2:$B$3001,$C75)/SUMIFS(Pakan_Masuk!$C$2:$C$3001,Pakan_Masuk!$B$2:$B$3001,$C75),0))</f>
      </c>
      <c r="F75" s="15">
        <f>IF($C75="","",$D75*$E75)</f>
      </c>
    </row>
    <row r="76">
      <c r="A76" s="11"/>
      <c r="B76" s="7"/>
      <c r="C76" s="7"/>
      <c r="D76" s="10"/>
      <c r="E76" s="21">
        <f>IF($C76="","",IFERROR(SUMIFS(Pakan_Masuk!$D$2:$D$3001,Pakan_Masuk!$B$2:$B$3001,$C76)/SUMIFS(Pakan_Masuk!$C$2:$C$3001,Pakan_Masuk!$B$2:$B$3001,$C76),0))</f>
      </c>
      <c r="F76" s="15">
        <f>IF($C76="","",$D76*$E76)</f>
      </c>
    </row>
    <row r="77">
      <c r="A77" s="11"/>
      <c r="B77" s="7"/>
      <c r="C77" s="7"/>
      <c r="D77" s="10"/>
      <c r="E77" s="21">
        <f>IF($C77="","",IFERROR(SUMIFS(Pakan_Masuk!$D$2:$D$3001,Pakan_Masuk!$B$2:$B$3001,$C77)/SUMIFS(Pakan_Masuk!$C$2:$C$3001,Pakan_Masuk!$B$2:$B$3001,$C77),0))</f>
      </c>
      <c r="F77" s="15">
        <f>IF($C77="","",$D77*$E77)</f>
      </c>
    </row>
    <row r="78">
      <c r="A78" s="11"/>
      <c r="B78" s="7"/>
      <c r="C78" s="7"/>
      <c r="D78" s="10"/>
      <c r="E78" s="21">
        <f>IF($C78="","",IFERROR(SUMIFS(Pakan_Masuk!$D$2:$D$3001,Pakan_Masuk!$B$2:$B$3001,$C78)/SUMIFS(Pakan_Masuk!$C$2:$C$3001,Pakan_Masuk!$B$2:$B$3001,$C78),0))</f>
      </c>
      <c r="F78" s="15">
        <f>IF($C78="","",$D78*$E78)</f>
      </c>
    </row>
    <row r="79">
      <c r="A79" s="11"/>
      <c r="B79" s="7"/>
      <c r="C79" s="7"/>
      <c r="D79" s="10"/>
      <c r="E79" s="21">
        <f>IF($C79="","",IFERROR(SUMIFS(Pakan_Masuk!$D$2:$D$3001,Pakan_Masuk!$B$2:$B$3001,$C79)/SUMIFS(Pakan_Masuk!$C$2:$C$3001,Pakan_Masuk!$B$2:$B$3001,$C79),0))</f>
      </c>
      <c r="F79" s="15">
        <f>IF($C79="","",$D79*$E79)</f>
      </c>
    </row>
    <row r="80">
      <c r="A80" s="11"/>
      <c r="B80" s="7"/>
      <c r="C80" s="7"/>
      <c r="D80" s="10"/>
      <c r="E80" s="21">
        <f>IF($C80="","",IFERROR(SUMIFS(Pakan_Masuk!$D$2:$D$3001,Pakan_Masuk!$B$2:$B$3001,$C80)/SUMIFS(Pakan_Masuk!$C$2:$C$3001,Pakan_Masuk!$B$2:$B$3001,$C80),0))</f>
      </c>
      <c r="F80" s="15">
        <f>IF($C80="","",$D80*$E80)</f>
      </c>
    </row>
    <row r="81">
      <c r="A81" s="11"/>
      <c r="B81" s="7"/>
      <c r="C81" s="7"/>
      <c r="D81" s="10"/>
      <c r="E81" s="21">
        <f>IF($C81="","",IFERROR(SUMIFS(Pakan_Masuk!$D$2:$D$3001,Pakan_Masuk!$B$2:$B$3001,$C81)/SUMIFS(Pakan_Masuk!$C$2:$C$3001,Pakan_Masuk!$B$2:$B$3001,$C81),0))</f>
      </c>
      <c r="F81" s="15">
        <f>IF($C81="","",$D81*$E81)</f>
      </c>
    </row>
    <row r="82">
      <c r="A82" s="11"/>
      <c r="B82" s="7"/>
      <c r="C82" s="7"/>
      <c r="D82" s="10"/>
      <c r="E82" s="21">
        <f>IF($C82="","",IFERROR(SUMIFS(Pakan_Masuk!$D$2:$D$3001,Pakan_Masuk!$B$2:$B$3001,$C82)/SUMIFS(Pakan_Masuk!$C$2:$C$3001,Pakan_Masuk!$B$2:$B$3001,$C82),0))</f>
      </c>
      <c r="F82" s="15">
        <f>IF($C82="","",$D82*$E82)</f>
      </c>
    </row>
    <row r="83">
      <c r="A83" s="11"/>
      <c r="B83" s="7"/>
      <c r="C83" s="7"/>
      <c r="D83" s="10"/>
      <c r="E83" s="21">
        <f>IF($C83="","",IFERROR(SUMIFS(Pakan_Masuk!$D$2:$D$3001,Pakan_Masuk!$B$2:$B$3001,$C83)/SUMIFS(Pakan_Masuk!$C$2:$C$3001,Pakan_Masuk!$B$2:$B$3001,$C83),0))</f>
      </c>
      <c r="F83" s="15">
        <f>IF($C83="","",$D83*$E83)</f>
      </c>
    </row>
    <row r="84">
      <c r="A84" s="11"/>
      <c r="B84" s="7"/>
      <c r="C84" s="7"/>
      <c r="D84" s="10"/>
      <c r="E84" s="21">
        <f>IF($C84="","",IFERROR(SUMIFS(Pakan_Masuk!$D$2:$D$3001,Pakan_Masuk!$B$2:$B$3001,$C84)/SUMIFS(Pakan_Masuk!$C$2:$C$3001,Pakan_Masuk!$B$2:$B$3001,$C84),0))</f>
      </c>
      <c r="F84" s="15">
        <f>IF($C84="","",$D84*$E84)</f>
      </c>
    </row>
    <row r="85">
      <c r="A85" s="11"/>
      <c r="B85" s="7"/>
      <c r="C85" s="7"/>
      <c r="D85" s="10"/>
      <c r="E85" s="21">
        <f>IF($C85="","",IFERROR(SUMIFS(Pakan_Masuk!$D$2:$D$3001,Pakan_Masuk!$B$2:$B$3001,$C85)/SUMIFS(Pakan_Masuk!$C$2:$C$3001,Pakan_Masuk!$B$2:$B$3001,$C85),0))</f>
      </c>
      <c r="F85" s="15">
        <f>IF($C85="","",$D85*$E85)</f>
      </c>
    </row>
    <row r="86">
      <c r="A86" s="11"/>
      <c r="B86" s="7"/>
      <c r="C86" s="7"/>
      <c r="D86" s="10"/>
      <c r="E86" s="21">
        <f>IF($C86="","",IFERROR(SUMIFS(Pakan_Masuk!$D$2:$D$3001,Pakan_Masuk!$B$2:$B$3001,$C86)/SUMIFS(Pakan_Masuk!$C$2:$C$3001,Pakan_Masuk!$B$2:$B$3001,$C86),0))</f>
      </c>
      <c r="F86" s="15">
        <f>IF($C86="","",$D86*$E86)</f>
      </c>
    </row>
    <row r="87">
      <c r="A87" s="11"/>
      <c r="B87" s="7"/>
      <c r="C87" s="7"/>
      <c r="D87" s="10"/>
      <c r="E87" s="21">
        <f>IF($C87="","",IFERROR(SUMIFS(Pakan_Masuk!$D$2:$D$3001,Pakan_Masuk!$B$2:$B$3001,$C87)/SUMIFS(Pakan_Masuk!$C$2:$C$3001,Pakan_Masuk!$B$2:$B$3001,$C87),0))</f>
      </c>
      <c r="F87" s="15">
        <f>IF($C87="","",$D87*$E87)</f>
      </c>
    </row>
    <row r="88">
      <c r="A88" s="11"/>
      <c r="B88" s="7"/>
      <c r="C88" s="7"/>
      <c r="D88" s="10"/>
      <c r="E88" s="21">
        <f>IF($C88="","",IFERROR(SUMIFS(Pakan_Masuk!$D$2:$D$3001,Pakan_Masuk!$B$2:$B$3001,$C88)/SUMIFS(Pakan_Masuk!$C$2:$C$3001,Pakan_Masuk!$B$2:$B$3001,$C88),0))</f>
      </c>
      <c r="F88" s="15">
        <f>IF($C88="","",$D88*$E88)</f>
      </c>
    </row>
    <row r="89">
      <c r="A89" s="11"/>
      <c r="B89" s="7"/>
      <c r="C89" s="7"/>
      <c r="D89" s="10"/>
      <c r="E89" s="21">
        <f>IF($C89="","",IFERROR(SUMIFS(Pakan_Masuk!$D$2:$D$3001,Pakan_Masuk!$B$2:$B$3001,$C89)/SUMIFS(Pakan_Masuk!$C$2:$C$3001,Pakan_Masuk!$B$2:$B$3001,$C89),0))</f>
      </c>
      <c r="F89" s="15">
        <f>IF($C89="","",$D89*$E89)</f>
      </c>
    </row>
    <row r="90">
      <c r="A90" s="11"/>
      <c r="B90" s="7"/>
      <c r="C90" s="7"/>
      <c r="D90" s="10"/>
      <c r="E90" s="21">
        <f>IF($C90="","",IFERROR(SUMIFS(Pakan_Masuk!$D$2:$D$3001,Pakan_Masuk!$B$2:$B$3001,$C90)/SUMIFS(Pakan_Masuk!$C$2:$C$3001,Pakan_Masuk!$B$2:$B$3001,$C90),0))</f>
      </c>
      <c r="F90" s="15">
        <f>IF($C90="","",$D90*$E90)</f>
      </c>
    </row>
    <row r="91">
      <c r="A91" s="11"/>
      <c r="B91" s="7"/>
      <c r="C91" s="7"/>
      <c r="D91" s="10"/>
      <c r="E91" s="21">
        <f>IF($C91="","",IFERROR(SUMIFS(Pakan_Masuk!$D$2:$D$3001,Pakan_Masuk!$B$2:$B$3001,$C91)/SUMIFS(Pakan_Masuk!$C$2:$C$3001,Pakan_Masuk!$B$2:$B$3001,$C91),0))</f>
      </c>
      <c r="F91" s="15">
        <f>IF($C91="","",$D91*$E91)</f>
      </c>
    </row>
    <row r="92">
      <c r="A92" s="11"/>
      <c r="B92" s="7"/>
      <c r="C92" s="7"/>
      <c r="D92" s="10"/>
      <c r="E92" s="21">
        <f>IF($C92="","",IFERROR(SUMIFS(Pakan_Masuk!$D$2:$D$3001,Pakan_Masuk!$B$2:$B$3001,$C92)/SUMIFS(Pakan_Masuk!$C$2:$C$3001,Pakan_Masuk!$B$2:$B$3001,$C92),0))</f>
      </c>
      <c r="F92" s="15">
        <f>IF($C92="","",$D92*$E92)</f>
      </c>
    </row>
    <row r="93">
      <c r="A93" s="11"/>
      <c r="B93" s="7"/>
      <c r="C93" s="7"/>
      <c r="D93" s="10"/>
      <c r="E93" s="21">
        <f>IF($C93="","",IFERROR(SUMIFS(Pakan_Masuk!$D$2:$D$3001,Pakan_Masuk!$B$2:$B$3001,$C93)/SUMIFS(Pakan_Masuk!$C$2:$C$3001,Pakan_Masuk!$B$2:$B$3001,$C93),0))</f>
      </c>
      <c r="F93" s="15">
        <f>IF($C93="","",$D93*$E93)</f>
      </c>
    </row>
    <row r="94">
      <c r="A94" s="11"/>
      <c r="B94" s="7"/>
      <c r="C94" s="7"/>
      <c r="D94" s="10"/>
      <c r="E94" s="21">
        <f>IF($C94="","",IFERROR(SUMIFS(Pakan_Masuk!$D$2:$D$3001,Pakan_Masuk!$B$2:$B$3001,$C94)/SUMIFS(Pakan_Masuk!$C$2:$C$3001,Pakan_Masuk!$B$2:$B$3001,$C94),0))</f>
      </c>
      <c r="F94" s="15">
        <f>IF($C94="","",$D94*$E94)</f>
      </c>
    </row>
    <row r="95">
      <c r="A95" s="11"/>
      <c r="B95" s="7"/>
      <c r="C95" s="7"/>
      <c r="D95" s="10"/>
      <c r="E95" s="21">
        <f>IF($C95="","",IFERROR(SUMIFS(Pakan_Masuk!$D$2:$D$3001,Pakan_Masuk!$B$2:$B$3001,$C95)/SUMIFS(Pakan_Masuk!$C$2:$C$3001,Pakan_Masuk!$B$2:$B$3001,$C95),0))</f>
      </c>
      <c r="F95" s="15">
        <f>IF($C95="","",$D95*$E95)</f>
      </c>
    </row>
    <row r="96">
      <c r="A96" s="11"/>
      <c r="B96" s="7"/>
      <c r="C96" s="7"/>
      <c r="D96" s="10"/>
      <c r="E96" s="21">
        <f>IF($C96="","",IFERROR(SUMIFS(Pakan_Masuk!$D$2:$D$3001,Pakan_Masuk!$B$2:$B$3001,$C96)/SUMIFS(Pakan_Masuk!$C$2:$C$3001,Pakan_Masuk!$B$2:$B$3001,$C96),0))</f>
      </c>
      <c r="F96" s="15">
        <f>IF($C96="","",$D96*$E96)</f>
      </c>
    </row>
    <row r="97">
      <c r="A97" s="11"/>
      <c r="B97" s="7"/>
      <c r="C97" s="7"/>
      <c r="D97" s="10"/>
      <c r="E97" s="21">
        <f>IF($C97="","",IFERROR(SUMIFS(Pakan_Masuk!$D$2:$D$3001,Pakan_Masuk!$B$2:$B$3001,$C97)/SUMIFS(Pakan_Masuk!$C$2:$C$3001,Pakan_Masuk!$B$2:$B$3001,$C97),0))</f>
      </c>
      <c r="F97" s="15">
        <f>IF($C97="","",$D97*$E97)</f>
      </c>
    </row>
    <row r="98">
      <c r="A98" s="11"/>
      <c r="B98" s="7"/>
      <c r="C98" s="7"/>
      <c r="D98" s="10"/>
      <c r="E98" s="21">
        <f>IF($C98="","",IFERROR(SUMIFS(Pakan_Masuk!$D$2:$D$3001,Pakan_Masuk!$B$2:$B$3001,$C98)/SUMIFS(Pakan_Masuk!$C$2:$C$3001,Pakan_Masuk!$B$2:$B$3001,$C98),0))</f>
      </c>
      <c r="F98" s="15">
        <f>IF($C98="","",$D98*$E98)</f>
      </c>
    </row>
    <row r="99">
      <c r="A99" s="11"/>
      <c r="B99" s="7"/>
      <c r="C99" s="7"/>
      <c r="D99" s="10"/>
      <c r="E99" s="21">
        <f>IF($C99="","",IFERROR(SUMIFS(Pakan_Masuk!$D$2:$D$3001,Pakan_Masuk!$B$2:$B$3001,$C99)/SUMIFS(Pakan_Masuk!$C$2:$C$3001,Pakan_Masuk!$B$2:$B$3001,$C99),0))</f>
      </c>
      <c r="F99" s="15">
        <f>IF($C99="","",$D99*$E99)</f>
      </c>
    </row>
    <row r="100">
      <c r="A100" s="11"/>
      <c r="B100" s="7"/>
      <c r="C100" s="7"/>
      <c r="D100" s="10"/>
      <c r="E100" s="21">
        <f>IF($C100="","",IFERROR(SUMIFS(Pakan_Masuk!$D$2:$D$3001,Pakan_Masuk!$B$2:$B$3001,$C100)/SUMIFS(Pakan_Masuk!$C$2:$C$3001,Pakan_Masuk!$B$2:$B$3001,$C100),0))</f>
      </c>
      <c r="F100" s="15">
        <f>IF($C100="","",$D100*$E100)</f>
      </c>
    </row>
    <row r="101">
      <c r="A101" s="11"/>
      <c r="B101" s="7"/>
      <c r="C101" s="7"/>
      <c r="D101" s="10"/>
      <c r="E101" s="21">
        <f>IF($C101="","",IFERROR(SUMIFS(Pakan_Masuk!$D$2:$D$3001,Pakan_Masuk!$B$2:$B$3001,$C101)/SUMIFS(Pakan_Masuk!$C$2:$C$3001,Pakan_Masuk!$B$2:$B$3001,$C101),0))</f>
      </c>
      <c r="F101" s="15">
        <f>IF($C101="","",$D101*$E101)</f>
      </c>
    </row>
    <row r="102">
      <c r="A102" s="11"/>
      <c r="B102" s="7"/>
      <c r="C102" s="7"/>
      <c r="D102" s="10"/>
      <c r="E102" s="21">
        <f>IF($C102="","",IFERROR(SUMIFS(Pakan_Masuk!$D$2:$D$3001,Pakan_Masuk!$B$2:$B$3001,$C102)/SUMIFS(Pakan_Masuk!$C$2:$C$3001,Pakan_Masuk!$B$2:$B$3001,$C102),0))</f>
      </c>
      <c r="F102" s="15">
        <f>IF($C102="","",$D102*$E102)</f>
      </c>
    </row>
    <row r="103">
      <c r="A103" s="11"/>
      <c r="B103" s="7"/>
      <c r="C103" s="7"/>
      <c r="D103" s="10"/>
      <c r="E103" s="21">
        <f>IF($C103="","",IFERROR(SUMIFS(Pakan_Masuk!$D$2:$D$3001,Pakan_Masuk!$B$2:$B$3001,$C103)/SUMIFS(Pakan_Masuk!$C$2:$C$3001,Pakan_Masuk!$B$2:$B$3001,$C103),0))</f>
      </c>
      <c r="F103" s="15">
        <f>IF($C103="","",$D103*$E103)</f>
      </c>
    </row>
    <row r="104">
      <c r="A104" s="11"/>
      <c r="B104" s="7"/>
      <c r="C104" s="7"/>
      <c r="D104" s="10"/>
      <c r="E104" s="21">
        <f>IF($C104="","",IFERROR(SUMIFS(Pakan_Masuk!$D$2:$D$3001,Pakan_Masuk!$B$2:$B$3001,$C104)/SUMIFS(Pakan_Masuk!$C$2:$C$3001,Pakan_Masuk!$B$2:$B$3001,$C104),0))</f>
      </c>
      <c r="F104" s="15">
        <f>IF($C104="","",$D104*$E104)</f>
      </c>
    </row>
    <row r="105">
      <c r="A105" s="11"/>
      <c r="B105" s="7"/>
      <c r="C105" s="7"/>
      <c r="D105" s="10"/>
      <c r="E105" s="21">
        <f>IF($C105="","",IFERROR(SUMIFS(Pakan_Masuk!$D$2:$D$3001,Pakan_Masuk!$B$2:$B$3001,$C105)/SUMIFS(Pakan_Masuk!$C$2:$C$3001,Pakan_Masuk!$B$2:$B$3001,$C105),0))</f>
      </c>
      <c r="F105" s="15">
        <f>IF($C105="","",$D105*$E105)</f>
      </c>
    </row>
    <row r="106">
      <c r="A106" s="11"/>
      <c r="B106" s="7"/>
      <c r="C106" s="7"/>
      <c r="D106" s="10"/>
      <c r="E106" s="21">
        <f>IF($C106="","",IFERROR(SUMIFS(Pakan_Masuk!$D$2:$D$3001,Pakan_Masuk!$B$2:$B$3001,$C106)/SUMIFS(Pakan_Masuk!$C$2:$C$3001,Pakan_Masuk!$B$2:$B$3001,$C106),0))</f>
      </c>
      <c r="F106" s="15">
        <f>IF($C106="","",$D106*$E106)</f>
      </c>
    </row>
    <row r="107">
      <c r="A107" s="11"/>
      <c r="B107" s="7"/>
      <c r="C107" s="7"/>
      <c r="D107" s="10"/>
      <c r="E107" s="21">
        <f>IF($C107="","",IFERROR(SUMIFS(Pakan_Masuk!$D$2:$D$3001,Pakan_Masuk!$B$2:$B$3001,$C107)/SUMIFS(Pakan_Masuk!$C$2:$C$3001,Pakan_Masuk!$B$2:$B$3001,$C107),0))</f>
      </c>
      <c r="F107" s="15">
        <f>IF($C107="","",$D107*$E107)</f>
      </c>
    </row>
    <row r="108">
      <c r="A108" s="11"/>
      <c r="B108" s="7"/>
      <c r="C108" s="7"/>
      <c r="D108" s="10"/>
      <c r="E108" s="21">
        <f>IF($C108="","",IFERROR(SUMIFS(Pakan_Masuk!$D$2:$D$3001,Pakan_Masuk!$B$2:$B$3001,$C108)/SUMIFS(Pakan_Masuk!$C$2:$C$3001,Pakan_Masuk!$B$2:$B$3001,$C108),0))</f>
      </c>
      <c r="F108" s="15">
        <f>IF($C108="","",$D108*$E108)</f>
      </c>
    </row>
    <row r="109">
      <c r="A109" s="11"/>
      <c r="B109" s="7"/>
      <c r="C109" s="7"/>
      <c r="D109" s="10"/>
      <c r="E109" s="21">
        <f>IF($C109="","",IFERROR(SUMIFS(Pakan_Masuk!$D$2:$D$3001,Pakan_Masuk!$B$2:$B$3001,$C109)/SUMIFS(Pakan_Masuk!$C$2:$C$3001,Pakan_Masuk!$B$2:$B$3001,$C109),0))</f>
      </c>
      <c r="F109" s="15">
        <f>IF($C109="","",$D109*$E109)</f>
      </c>
    </row>
    <row r="110">
      <c r="A110" s="11"/>
      <c r="B110" s="7"/>
      <c r="C110" s="7"/>
      <c r="D110" s="10"/>
      <c r="E110" s="21">
        <f>IF($C110="","",IFERROR(SUMIFS(Pakan_Masuk!$D$2:$D$3001,Pakan_Masuk!$B$2:$B$3001,$C110)/SUMIFS(Pakan_Masuk!$C$2:$C$3001,Pakan_Masuk!$B$2:$B$3001,$C110),0))</f>
      </c>
      <c r="F110" s="15">
        <f>IF($C110="","",$D110*$E110)</f>
      </c>
    </row>
    <row r="111">
      <c r="A111" s="11"/>
      <c r="B111" s="7"/>
      <c r="C111" s="7"/>
      <c r="D111" s="10"/>
      <c r="E111" s="21">
        <f>IF($C111="","",IFERROR(SUMIFS(Pakan_Masuk!$D$2:$D$3001,Pakan_Masuk!$B$2:$B$3001,$C111)/SUMIFS(Pakan_Masuk!$C$2:$C$3001,Pakan_Masuk!$B$2:$B$3001,$C111),0))</f>
      </c>
      <c r="F111" s="15">
        <f>IF($C111="","",$D111*$E111)</f>
      </c>
    </row>
    <row r="112">
      <c r="A112" s="11"/>
      <c r="B112" s="7"/>
      <c r="C112" s="7"/>
      <c r="D112" s="10"/>
      <c r="E112" s="21">
        <f>IF($C112="","",IFERROR(SUMIFS(Pakan_Masuk!$D$2:$D$3001,Pakan_Masuk!$B$2:$B$3001,$C112)/SUMIFS(Pakan_Masuk!$C$2:$C$3001,Pakan_Masuk!$B$2:$B$3001,$C112),0))</f>
      </c>
      <c r="F112" s="15">
        <f>IF($C112="","",$D112*$E112)</f>
      </c>
    </row>
    <row r="113">
      <c r="A113" s="11"/>
      <c r="B113" s="7"/>
      <c r="C113" s="7"/>
      <c r="D113" s="10"/>
      <c r="E113" s="21">
        <f>IF($C113="","",IFERROR(SUMIFS(Pakan_Masuk!$D$2:$D$3001,Pakan_Masuk!$B$2:$B$3001,$C113)/SUMIFS(Pakan_Masuk!$C$2:$C$3001,Pakan_Masuk!$B$2:$B$3001,$C113),0))</f>
      </c>
      <c r="F113" s="15">
        <f>IF($C113="","",$D113*$E113)</f>
      </c>
    </row>
    <row r="114">
      <c r="A114" s="11"/>
      <c r="B114" s="7"/>
      <c r="C114" s="7"/>
      <c r="D114" s="10"/>
      <c r="E114" s="21">
        <f>IF($C114="","",IFERROR(SUMIFS(Pakan_Masuk!$D$2:$D$3001,Pakan_Masuk!$B$2:$B$3001,$C114)/SUMIFS(Pakan_Masuk!$C$2:$C$3001,Pakan_Masuk!$B$2:$B$3001,$C114),0))</f>
      </c>
      <c r="F114" s="15">
        <f>IF($C114="","",$D114*$E114)</f>
      </c>
    </row>
    <row r="115">
      <c r="A115" s="11"/>
      <c r="B115" s="7"/>
      <c r="C115" s="7"/>
      <c r="D115" s="10"/>
      <c r="E115" s="21">
        <f>IF($C115="","",IFERROR(SUMIFS(Pakan_Masuk!$D$2:$D$3001,Pakan_Masuk!$B$2:$B$3001,$C115)/SUMIFS(Pakan_Masuk!$C$2:$C$3001,Pakan_Masuk!$B$2:$B$3001,$C115),0))</f>
      </c>
      <c r="F115" s="15">
        <f>IF($C115="","",$D115*$E115)</f>
      </c>
    </row>
    <row r="116">
      <c r="A116" s="11"/>
      <c r="B116" s="7"/>
      <c r="C116" s="7"/>
      <c r="D116" s="10"/>
      <c r="E116" s="21">
        <f>IF($C116="","",IFERROR(SUMIFS(Pakan_Masuk!$D$2:$D$3001,Pakan_Masuk!$B$2:$B$3001,$C116)/SUMIFS(Pakan_Masuk!$C$2:$C$3001,Pakan_Masuk!$B$2:$B$3001,$C116),0))</f>
      </c>
      <c r="F116" s="15">
        <f>IF($C116="","",$D116*$E116)</f>
      </c>
    </row>
    <row r="117">
      <c r="A117" s="11"/>
      <c r="B117" s="7"/>
      <c r="C117" s="7"/>
      <c r="D117" s="10"/>
      <c r="E117" s="21">
        <f>IF($C117="","",IFERROR(SUMIFS(Pakan_Masuk!$D$2:$D$3001,Pakan_Masuk!$B$2:$B$3001,$C117)/SUMIFS(Pakan_Masuk!$C$2:$C$3001,Pakan_Masuk!$B$2:$B$3001,$C117),0))</f>
      </c>
      <c r="F117" s="15">
        <f>IF($C117="","",$D117*$E117)</f>
      </c>
    </row>
    <row r="118">
      <c r="A118" s="11"/>
      <c r="B118" s="7"/>
      <c r="C118" s="7"/>
      <c r="D118" s="10"/>
      <c r="E118" s="21">
        <f>IF($C118="","",IFERROR(SUMIFS(Pakan_Masuk!$D$2:$D$3001,Pakan_Masuk!$B$2:$B$3001,$C118)/SUMIFS(Pakan_Masuk!$C$2:$C$3001,Pakan_Masuk!$B$2:$B$3001,$C118),0))</f>
      </c>
      <c r="F118" s="15">
        <f>IF($C118="","",$D118*$E118)</f>
      </c>
    </row>
    <row r="119">
      <c r="A119" s="11"/>
      <c r="B119" s="7"/>
      <c r="C119" s="7"/>
      <c r="D119" s="10"/>
      <c r="E119" s="21">
        <f>IF($C119="","",IFERROR(SUMIFS(Pakan_Masuk!$D$2:$D$3001,Pakan_Masuk!$B$2:$B$3001,$C119)/SUMIFS(Pakan_Masuk!$C$2:$C$3001,Pakan_Masuk!$B$2:$B$3001,$C119),0))</f>
      </c>
      <c r="F119" s="15">
        <f>IF($C119="","",$D119*$E119)</f>
      </c>
    </row>
    <row r="120">
      <c r="A120" s="11"/>
      <c r="B120" s="7"/>
      <c r="C120" s="7"/>
      <c r="D120" s="10"/>
      <c r="E120" s="21">
        <f>IF($C120="","",IFERROR(SUMIFS(Pakan_Masuk!$D$2:$D$3001,Pakan_Masuk!$B$2:$B$3001,$C120)/SUMIFS(Pakan_Masuk!$C$2:$C$3001,Pakan_Masuk!$B$2:$B$3001,$C120),0))</f>
      </c>
      <c r="F120" s="15">
        <f>IF($C120="","",$D120*$E120)</f>
      </c>
    </row>
    <row r="121">
      <c r="A121" s="11"/>
      <c r="B121" s="7"/>
      <c r="C121" s="7"/>
      <c r="D121" s="10"/>
      <c r="E121" s="21">
        <f>IF($C121="","",IFERROR(SUMIFS(Pakan_Masuk!$D$2:$D$3001,Pakan_Masuk!$B$2:$B$3001,$C121)/SUMIFS(Pakan_Masuk!$C$2:$C$3001,Pakan_Masuk!$B$2:$B$3001,$C121),0))</f>
      </c>
      <c r="F121" s="15">
        <f>IF($C121="","",$D121*$E121)</f>
      </c>
    </row>
    <row r="122">
      <c r="A122" s="11"/>
      <c r="B122" s="7"/>
      <c r="C122" s="7"/>
      <c r="D122" s="10"/>
      <c r="E122" s="21">
        <f>IF($C122="","",IFERROR(SUMIFS(Pakan_Masuk!$D$2:$D$3001,Pakan_Masuk!$B$2:$B$3001,$C122)/SUMIFS(Pakan_Masuk!$C$2:$C$3001,Pakan_Masuk!$B$2:$B$3001,$C122),0))</f>
      </c>
      <c r="F122" s="15">
        <f>IF($C122="","",$D122*$E122)</f>
      </c>
    </row>
    <row r="123">
      <c r="A123" s="11"/>
      <c r="B123" s="7"/>
      <c r="C123" s="7"/>
      <c r="D123" s="10"/>
      <c r="E123" s="21">
        <f>IF($C123="","",IFERROR(SUMIFS(Pakan_Masuk!$D$2:$D$3001,Pakan_Masuk!$B$2:$B$3001,$C123)/SUMIFS(Pakan_Masuk!$C$2:$C$3001,Pakan_Masuk!$B$2:$B$3001,$C123),0))</f>
      </c>
      <c r="F123" s="15">
        <f>IF($C123="","",$D123*$E123)</f>
      </c>
    </row>
    <row r="124">
      <c r="A124" s="11"/>
      <c r="B124" s="7"/>
      <c r="C124" s="7"/>
      <c r="D124" s="10"/>
      <c r="E124" s="21">
        <f>IF($C124="","",IFERROR(SUMIFS(Pakan_Masuk!$D$2:$D$3001,Pakan_Masuk!$B$2:$B$3001,$C124)/SUMIFS(Pakan_Masuk!$C$2:$C$3001,Pakan_Masuk!$B$2:$B$3001,$C124),0))</f>
      </c>
      <c r="F124" s="15">
        <f>IF($C124="","",$D124*$E124)</f>
      </c>
    </row>
    <row r="125">
      <c r="A125" s="11"/>
      <c r="B125" s="7"/>
      <c r="C125" s="7"/>
      <c r="D125" s="10"/>
      <c r="E125" s="21">
        <f>IF($C125="","",IFERROR(SUMIFS(Pakan_Masuk!$D$2:$D$3001,Pakan_Masuk!$B$2:$B$3001,$C125)/SUMIFS(Pakan_Masuk!$C$2:$C$3001,Pakan_Masuk!$B$2:$B$3001,$C125),0))</f>
      </c>
      <c r="F125" s="15">
        <f>IF($C125="","",$D125*$E125)</f>
      </c>
    </row>
    <row r="126">
      <c r="A126" s="11"/>
      <c r="B126" s="7"/>
      <c r="C126" s="7"/>
      <c r="D126" s="10"/>
      <c r="E126" s="21">
        <f>IF($C126="","",IFERROR(SUMIFS(Pakan_Masuk!$D$2:$D$3001,Pakan_Masuk!$B$2:$B$3001,$C126)/SUMIFS(Pakan_Masuk!$C$2:$C$3001,Pakan_Masuk!$B$2:$B$3001,$C126),0))</f>
      </c>
      <c r="F126" s="15">
        <f>IF($C126="","",$D126*$E126)</f>
      </c>
    </row>
    <row r="127">
      <c r="A127" s="11"/>
      <c r="B127" s="7"/>
      <c r="C127" s="7"/>
      <c r="D127" s="10"/>
      <c r="E127" s="21">
        <f>IF($C127="","",IFERROR(SUMIFS(Pakan_Masuk!$D$2:$D$3001,Pakan_Masuk!$B$2:$B$3001,$C127)/SUMIFS(Pakan_Masuk!$C$2:$C$3001,Pakan_Masuk!$B$2:$B$3001,$C127),0))</f>
      </c>
      <c r="F127" s="15">
        <f>IF($C127="","",$D127*$E127)</f>
      </c>
    </row>
    <row r="128">
      <c r="A128" s="11"/>
      <c r="B128" s="7"/>
      <c r="C128" s="7"/>
      <c r="D128" s="10"/>
      <c r="E128" s="21">
        <f>IF($C128="","",IFERROR(SUMIFS(Pakan_Masuk!$D$2:$D$3001,Pakan_Masuk!$B$2:$B$3001,$C128)/SUMIFS(Pakan_Masuk!$C$2:$C$3001,Pakan_Masuk!$B$2:$B$3001,$C128),0))</f>
      </c>
      <c r="F128" s="15">
        <f>IF($C128="","",$D128*$E128)</f>
      </c>
    </row>
    <row r="129">
      <c r="A129" s="11"/>
      <c r="B129" s="7"/>
      <c r="C129" s="7"/>
      <c r="D129" s="10"/>
      <c r="E129" s="21">
        <f>IF($C129="","",IFERROR(SUMIFS(Pakan_Masuk!$D$2:$D$3001,Pakan_Masuk!$B$2:$B$3001,$C129)/SUMIFS(Pakan_Masuk!$C$2:$C$3001,Pakan_Masuk!$B$2:$B$3001,$C129),0))</f>
      </c>
      <c r="F129" s="15">
        <f>IF($C129="","",$D129*$E129)</f>
      </c>
    </row>
    <row r="130">
      <c r="A130" s="11"/>
      <c r="B130" s="7"/>
      <c r="C130" s="7"/>
      <c r="D130" s="10"/>
      <c r="E130" s="21">
        <f>IF($C130="","",IFERROR(SUMIFS(Pakan_Masuk!$D$2:$D$3001,Pakan_Masuk!$B$2:$B$3001,$C130)/SUMIFS(Pakan_Masuk!$C$2:$C$3001,Pakan_Masuk!$B$2:$B$3001,$C130),0))</f>
      </c>
      <c r="F130" s="15">
        <f>IF($C130="","",$D130*$E130)</f>
      </c>
    </row>
    <row r="131">
      <c r="A131" s="11"/>
      <c r="B131" s="7"/>
      <c r="C131" s="7"/>
      <c r="D131" s="10"/>
      <c r="E131" s="21">
        <f>IF($C131="","",IFERROR(SUMIFS(Pakan_Masuk!$D$2:$D$3001,Pakan_Masuk!$B$2:$B$3001,$C131)/SUMIFS(Pakan_Masuk!$C$2:$C$3001,Pakan_Masuk!$B$2:$B$3001,$C131),0))</f>
      </c>
      <c r="F131" s="15">
        <f>IF($C131="","",$D131*$E131)</f>
      </c>
    </row>
    <row r="132">
      <c r="A132" s="11"/>
      <c r="B132" s="7"/>
      <c r="C132" s="7"/>
      <c r="D132" s="10"/>
      <c r="E132" s="21">
        <f>IF($C132="","",IFERROR(SUMIFS(Pakan_Masuk!$D$2:$D$3001,Pakan_Masuk!$B$2:$B$3001,$C132)/SUMIFS(Pakan_Masuk!$C$2:$C$3001,Pakan_Masuk!$B$2:$B$3001,$C132),0))</f>
      </c>
      <c r="F132" s="15">
        <f>IF($C132="","",$D132*$E132)</f>
      </c>
    </row>
    <row r="133">
      <c r="A133" s="11"/>
      <c r="B133" s="7"/>
      <c r="C133" s="7"/>
      <c r="D133" s="10"/>
      <c r="E133" s="21">
        <f>IF($C133="","",IFERROR(SUMIFS(Pakan_Masuk!$D$2:$D$3001,Pakan_Masuk!$B$2:$B$3001,$C133)/SUMIFS(Pakan_Masuk!$C$2:$C$3001,Pakan_Masuk!$B$2:$B$3001,$C133),0))</f>
      </c>
      <c r="F133" s="15">
        <f>IF($C133="","",$D133*$E133)</f>
      </c>
    </row>
    <row r="134">
      <c r="A134" s="11"/>
      <c r="B134" s="7"/>
      <c r="C134" s="7"/>
      <c r="D134" s="10"/>
      <c r="E134" s="21">
        <f>IF($C134="","",IFERROR(SUMIFS(Pakan_Masuk!$D$2:$D$3001,Pakan_Masuk!$B$2:$B$3001,$C134)/SUMIFS(Pakan_Masuk!$C$2:$C$3001,Pakan_Masuk!$B$2:$B$3001,$C134),0))</f>
      </c>
      <c r="F134" s="15">
        <f>IF($C134="","",$D134*$E134)</f>
      </c>
    </row>
    <row r="135">
      <c r="A135" s="11"/>
      <c r="B135" s="7"/>
      <c r="C135" s="7"/>
      <c r="D135" s="10"/>
      <c r="E135" s="21">
        <f>IF($C135="","",IFERROR(SUMIFS(Pakan_Masuk!$D$2:$D$3001,Pakan_Masuk!$B$2:$B$3001,$C135)/SUMIFS(Pakan_Masuk!$C$2:$C$3001,Pakan_Masuk!$B$2:$B$3001,$C135),0))</f>
      </c>
      <c r="F135" s="15">
        <f>IF($C135="","",$D135*$E135)</f>
      </c>
    </row>
    <row r="136">
      <c r="A136" s="11"/>
      <c r="B136" s="7"/>
      <c r="C136" s="7"/>
      <c r="D136" s="10"/>
      <c r="E136" s="21">
        <f>IF($C136="","",IFERROR(SUMIFS(Pakan_Masuk!$D$2:$D$3001,Pakan_Masuk!$B$2:$B$3001,$C136)/SUMIFS(Pakan_Masuk!$C$2:$C$3001,Pakan_Masuk!$B$2:$B$3001,$C136),0))</f>
      </c>
      <c r="F136" s="15">
        <f>IF($C136="","",$D136*$E136)</f>
      </c>
    </row>
    <row r="137">
      <c r="A137" s="11"/>
      <c r="B137" s="7"/>
      <c r="C137" s="7"/>
      <c r="D137" s="10"/>
      <c r="E137" s="21">
        <f>IF($C137="","",IFERROR(SUMIFS(Pakan_Masuk!$D$2:$D$3001,Pakan_Masuk!$B$2:$B$3001,$C137)/SUMIFS(Pakan_Masuk!$C$2:$C$3001,Pakan_Masuk!$B$2:$B$3001,$C137),0))</f>
      </c>
      <c r="F137" s="15">
        <f>IF($C137="","",$D137*$E137)</f>
      </c>
    </row>
    <row r="138">
      <c r="A138" s="11"/>
      <c r="B138" s="7"/>
      <c r="C138" s="7"/>
      <c r="D138" s="10"/>
      <c r="E138" s="21">
        <f>IF($C138="","",IFERROR(SUMIFS(Pakan_Masuk!$D$2:$D$3001,Pakan_Masuk!$B$2:$B$3001,$C138)/SUMIFS(Pakan_Masuk!$C$2:$C$3001,Pakan_Masuk!$B$2:$B$3001,$C138),0))</f>
      </c>
      <c r="F138" s="15">
        <f>IF($C138="","",$D138*$E138)</f>
      </c>
    </row>
    <row r="139">
      <c r="A139" s="11"/>
      <c r="B139" s="7"/>
      <c r="C139" s="7"/>
      <c r="D139" s="10"/>
      <c r="E139" s="21">
        <f>IF($C139="","",IFERROR(SUMIFS(Pakan_Masuk!$D$2:$D$3001,Pakan_Masuk!$B$2:$B$3001,$C139)/SUMIFS(Pakan_Masuk!$C$2:$C$3001,Pakan_Masuk!$B$2:$B$3001,$C139),0))</f>
      </c>
      <c r="F139" s="15">
        <f>IF($C139="","",$D139*$E139)</f>
      </c>
    </row>
    <row r="140">
      <c r="A140" s="11"/>
      <c r="B140" s="7"/>
      <c r="C140" s="7"/>
      <c r="D140" s="10"/>
      <c r="E140" s="21">
        <f>IF($C140="","",IFERROR(SUMIFS(Pakan_Masuk!$D$2:$D$3001,Pakan_Masuk!$B$2:$B$3001,$C140)/SUMIFS(Pakan_Masuk!$C$2:$C$3001,Pakan_Masuk!$B$2:$B$3001,$C140),0))</f>
      </c>
      <c r="F140" s="15">
        <f>IF($C140="","",$D140*$E140)</f>
      </c>
    </row>
    <row r="141">
      <c r="A141" s="11"/>
      <c r="B141" s="7"/>
      <c r="C141" s="7"/>
      <c r="D141" s="10"/>
      <c r="E141" s="21">
        <f>IF($C141="","",IFERROR(SUMIFS(Pakan_Masuk!$D$2:$D$3001,Pakan_Masuk!$B$2:$B$3001,$C141)/SUMIFS(Pakan_Masuk!$C$2:$C$3001,Pakan_Masuk!$B$2:$B$3001,$C141),0))</f>
      </c>
      <c r="F141" s="15">
        <f>IF($C141="","",$D141*$E141)</f>
      </c>
    </row>
    <row r="142">
      <c r="A142" s="11"/>
      <c r="B142" s="7"/>
      <c r="C142" s="7"/>
      <c r="D142" s="10"/>
      <c r="E142" s="21">
        <f>IF($C142="","",IFERROR(SUMIFS(Pakan_Masuk!$D$2:$D$3001,Pakan_Masuk!$B$2:$B$3001,$C142)/SUMIFS(Pakan_Masuk!$C$2:$C$3001,Pakan_Masuk!$B$2:$B$3001,$C142),0))</f>
      </c>
      <c r="F142" s="15">
        <f>IF($C142="","",$D142*$E142)</f>
      </c>
    </row>
    <row r="143">
      <c r="A143" s="11"/>
      <c r="B143" s="7"/>
      <c r="C143" s="7"/>
      <c r="D143" s="10"/>
      <c r="E143" s="21">
        <f>IF($C143="","",IFERROR(SUMIFS(Pakan_Masuk!$D$2:$D$3001,Pakan_Masuk!$B$2:$B$3001,$C143)/SUMIFS(Pakan_Masuk!$C$2:$C$3001,Pakan_Masuk!$B$2:$B$3001,$C143),0))</f>
      </c>
      <c r="F143" s="15">
        <f>IF($C143="","",$D143*$E143)</f>
      </c>
    </row>
    <row r="144">
      <c r="A144" s="11"/>
      <c r="B144" s="7"/>
      <c r="C144" s="7"/>
      <c r="D144" s="10"/>
      <c r="E144" s="21">
        <f>IF($C144="","",IFERROR(SUMIFS(Pakan_Masuk!$D$2:$D$3001,Pakan_Masuk!$B$2:$B$3001,$C144)/SUMIFS(Pakan_Masuk!$C$2:$C$3001,Pakan_Masuk!$B$2:$B$3001,$C144),0))</f>
      </c>
      <c r="F144" s="15">
        <f>IF($C144="","",$D144*$E144)</f>
      </c>
    </row>
    <row r="145">
      <c r="A145" s="11"/>
      <c r="B145" s="7"/>
      <c r="C145" s="7"/>
      <c r="D145" s="10"/>
      <c r="E145" s="21">
        <f>IF($C145="","",IFERROR(SUMIFS(Pakan_Masuk!$D$2:$D$3001,Pakan_Masuk!$B$2:$B$3001,$C145)/SUMIFS(Pakan_Masuk!$C$2:$C$3001,Pakan_Masuk!$B$2:$B$3001,$C145),0))</f>
      </c>
      <c r="F145" s="15">
        <f>IF($C145="","",$D145*$E145)</f>
      </c>
    </row>
    <row r="146">
      <c r="A146" s="11"/>
      <c r="B146" s="7"/>
      <c r="C146" s="7"/>
      <c r="D146" s="10"/>
      <c r="E146" s="21">
        <f>IF($C146="","",IFERROR(SUMIFS(Pakan_Masuk!$D$2:$D$3001,Pakan_Masuk!$B$2:$B$3001,$C146)/SUMIFS(Pakan_Masuk!$C$2:$C$3001,Pakan_Masuk!$B$2:$B$3001,$C146),0))</f>
      </c>
      <c r="F146" s="15">
        <f>IF($C146="","",$D146*$E146)</f>
      </c>
    </row>
    <row r="147">
      <c r="A147" s="11"/>
      <c r="B147" s="7"/>
      <c r="C147" s="7"/>
      <c r="D147" s="10"/>
      <c r="E147" s="21">
        <f>IF($C147="","",IFERROR(SUMIFS(Pakan_Masuk!$D$2:$D$3001,Pakan_Masuk!$B$2:$B$3001,$C147)/SUMIFS(Pakan_Masuk!$C$2:$C$3001,Pakan_Masuk!$B$2:$B$3001,$C147),0))</f>
      </c>
      <c r="F147" s="15">
        <f>IF($C147="","",$D147*$E147)</f>
      </c>
    </row>
    <row r="148">
      <c r="A148" s="11"/>
      <c r="B148" s="7"/>
      <c r="C148" s="7"/>
      <c r="D148" s="10"/>
      <c r="E148" s="21">
        <f>IF($C148="","",IFERROR(SUMIFS(Pakan_Masuk!$D$2:$D$3001,Pakan_Masuk!$B$2:$B$3001,$C148)/SUMIFS(Pakan_Masuk!$C$2:$C$3001,Pakan_Masuk!$B$2:$B$3001,$C148),0))</f>
      </c>
      <c r="F148" s="15">
        <f>IF($C148="","",$D148*$E148)</f>
      </c>
    </row>
    <row r="149">
      <c r="A149" s="11"/>
      <c r="B149" s="7"/>
      <c r="C149" s="7"/>
      <c r="D149" s="10"/>
      <c r="E149" s="21">
        <f>IF($C149="","",IFERROR(SUMIFS(Pakan_Masuk!$D$2:$D$3001,Pakan_Masuk!$B$2:$B$3001,$C149)/SUMIFS(Pakan_Masuk!$C$2:$C$3001,Pakan_Masuk!$B$2:$B$3001,$C149),0))</f>
      </c>
      <c r="F149" s="15">
        <f>IF($C149="","",$D149*$E149)</f>
      </c>
    </row>
    <row r="150">
      <c r="A150" s="11"/>
      <c r="B150" s="7"/>
      <c r="C150" s="7"/>
      <c r="D150" s="10"/>
      <c r="E150" s="21">
        <f>IF($C150="","",IFERROR(SUMIFS(Pakan_Masuk!$D$2:$D$3001,Pakan_Masuk!$B$2:$B$3001,$C150)/SUMIFS(Pakan_Masuk!$C$2:$C$3001,Pakan_Masuk!$B$2:$B$3001,$C150),0))</f>
      </c>
      <c r="F150" s="15">
        <f>IF($C150="","",$D150*$E150)</f>
      </c>
    </row>
    <row r="151">
      <c r="A151" s="11"/>
      <c r="B151" s="7"/>
      <c r="C151" s="7"/>
      <c r="D151" s="10"/>
      <c r="E151" s="21">
        <f>IF($C151="","",IFERROR(SUMIFS(Pakan_Masuk!$D$2:$D$3001,Pakan_Masuk!$B$2:$B$3001,$C151)/SUMIFS(Pakan_Masuk!$C$2:$C$3001,Pakan_Masuk!$B$2:$B$3001,$C151),0))</f>
      </c>
      <c r="F151" s="15">
        <f>IF($C151="","",$D151*$E151)</f>
      </c>
    </row>
    <row r="152">
      <c r="A152" s="11"/>
      <c r="B152" s="7"/>
      <c r="C152" s="7"/>
      <c r="D152" s="10"/>
      <c r="E152" s="21">
        <f>IF($C152="","",IFERROR(SUMIFS(Pakan_Masuk!$D$2:$D$3001,Pakan_Masuk!$B$2:$B$3001,$C152)/SUMIFS(Pakan_Masuk!$C$2:$C$3001,Pakan_Masuk!$B$2:$B$3001,$C152),0))</f>
      </c>
      <c r="F152" s="15">
        <f>IF($C152="","",$D152*$E152)</f>
      </c>
    </row>
    <row r="153">
      <c r="A153" s="11"/>
      <c r="B153" s="7"/>
      <c r="C153" s="7"/>
      <c r="D153" s="10"/>
      <c r="E153" s="21">
        <f>IF($C153="","",IFERROR(SUMIFS(Pakan_Masuk!$D$2:$D$3001,Pakan_Masuk!$B$2:$B$3001,$C153)/SUMIFS(Pakan_Masuk!$C$2:$C$3001,Pakan_Masuk!$B$2:$B$3001,$C153),0))</f>
      </c>
      <c r="F153" s="15">
        <f>IF($C153="","",$D153*$E153)</f>
      </c>
    </row>
    <row r="154">
      <c r="A154" s="11"/>
      <c r="B154" s="7"/>
      <c r="C154" s="7"/>
      <c r="D154" s="10"/>
      <c r="E154" s="21">
        <f>IF($C154="","",IFERROR(SUMIFS(Pakan_Masuk!$D$2:$D$3001,Pakan_Masuk!$B$2:$B$3001,$C154)/SUMIFS(Pakan_Masuk!$C$2:$C$3001,Pakan_Masuk!$B$2:$B$3001,$C154),0))</f>
      </c>
      <c r="F154" s="15">
        <f>IF($C154="","",$D154*$E154)</f>
      </c>
    </row>
    <row r="155">
      <c r="A155" s="11"/>
      <c r="B155" s="7"/>
      <c r="C155" s="7"/>
      <c r="D155" s="10"/>
      <c r="E155" s="21">
        <f>IF($C155="","",IFERROR(SUMIFS(Pakan_Masuk!$D$2:$D$3001,Pakan_Masuk!$B$2:$B$3001,$C155)/SUMIFS(Pakan_Masuk!$C$2:$C$3001,Pakan_Masuk!$B$2:$B$3001,$C155),0))</f>
      </c>
      <c r="F155" s="15">
        <f>IF($C155="","",$D155*$E155)</f>
      </c>
    </row>
    <row r="156">
      <c r="A156" s="11"/>
      <c r="B156" s="7"/>
      <c r="C156" s="7"/>
      <c r="D156" s="10"/>
      <c r="E156" s="21">
        <f>IF($C156="","",IFERROR(SUMIFS(Pakan_Masuk!$D$2:$D$3001,Pakan_Masuk!$B$2:$B$3001,$C156)/SUMIFS(Pakan_Masuk!$C$2:$C$3001,Pakan_Masuk!$B$2:$B$3001,$C156),0))</f>
      </c>
      <c r="F156" s="15">
        <f>IF($C156="","",$D156*$E156)</f>
      </c>
    </row>
    <row r="157">
      <c r="A157" s="11"/>
      <c r="B157" s="7"/>
      <c r="C157" s="7"/>
      <c r="D157" s="10"/>
      <c r="E157" s="21">
        <f>IF($C157="","",IFERROR(SUMIFS(Pakan_Masuk!$D$2:$D$3001,Pakan_Masuk!$B$2:$B$3001,$C157)/SUMIFS(Pakan_Masuk!$C$2:$C$3001,Pakan_Masuk!$B$2:$B$3001,$C157),0))</f>
      </c>
      <c r="F157" s="15">
        <f>IF($C157="","",$D157*$E157)</f>
      </c>
    </row>
    <row r="158">
      <c r="A158" s="11"/>
      <c r="B158" s="7"/>
      <c r="C158" s="7"/>
      <c r="D158" s="10"/>
      <c r="E158" s="21">
        <f>IF($C158="","",IFERROR(SUMIFS(Pakan_Masuk!$D$2:$D$3001,Pakan_Masuk!$B$2:$B$3001,$C158)/SUMIFS(Pakan_Masuk!$C$2:$C$3001,Pakan_Masuk!$B$2:$B$3001,$C158),0))</f>
      </c>
      <c r="F158" s="15">
        <f>IF($C158="","",$D158*$E158)</f>
      </c>
    </row>
    <row r="159">
      <c r="A159" s="11"/>
      <c r="B159" s="7"/>
      <c r="C159" s="7"/>
      <c r="D159" s="10"/>
      <c r="E159" s="21">
        <f>IF($C159="","",IFERROR(SUMIFS(Pakan_Masuk!$D$2:$D$3001,Pakan_Masuk!$B$2:$B$3001,$C159)/SUMIFS(Pakan_Masuk!$C$2:$C$3001,Pakan_Masuk!$B$2:$B$3001,$C159),0))</f>
      </c>
      <c r="F159" s="15">
        <f>IF($C159="","",$D159*$E159)</f>
      </c>
    </row>
    <row r="160">
      <c r="A160" s="11"/>
      <c r="B160" s="7"/>
      <c r="C160" s="7"/>
      <c r="D160" s="10"/>
      <c r="E160" s="21">
        <f>IF($C160="","",IFERROR(SUMIFS(Pakan_Masuk!$D$2:$D$3001,Pakan_Masuk!$B$2:$B$3001,$C160)/SUMIFS(Pakan_Masuk!$C$2:$C$3001,Pakan_Masuk!$B$2:$B$3001,$C160),0))</f>
      </c>
      <c r="F160" s="15">
        <f>IF($C160="","",$D160*$E160)</f>
      </c>
    </row>
    <row r="161">
      <c r="A161" s="11"/>
      <c r="B161" s="7"/>
      <c r="C161" s="7"/>
      <c r="D161" s="10"/>
      <c r="E161" s="21">
        <f>IF($C161="","",IFERROR(SUMIFS(Pakan_Masuk!$D$2:$D$3001,Pakan_Masuk!$B$2:$B$3001,$C161)/SUMIFS(Pakan_Masuk!$C$2:$C$3001,Pakan_Masuk!$B$2:$B$3001,$C161),0))</f>
      </c>
      <c r="F161" s="15">
        <f>IF($C161="","",$D161*$E161)</f>
      </c>
    </row>
    <row r="162">
      <c r="A162" s="11"/>
      <c r="B162" s="7"/>
      <c r="C162" s="7"/>
      <c r="D162" s="10"/>
      <c r="E162" s="21">
        <f>IF($C162="","",IFERROR(SUMIFS(Pakan_Masuk!$D$2:$D$3001,Pakan_Masuk!$B$2:$B$3001,$C162)/SUMIFS(Pakan_Masuk!$C$2:$C$3001,Pakan_Masuk!$B$2:$B$3001,$C162),0))</f>
      </c>
      <c r="F162" s="15">
        <f>IF($C162="","",$D162*$E162)</f>
      </c>
    </row>
    <row r="163">
      <c r="A163" s="11"/>
      <c r="B163" s="7"/>
      <c r="C163" s="7"/>
      <c r="D163" s="10"/>
      <c r="E163" s="21">
        <f>IF($C163="","",IFERROR(SUMIFS(Pakan_Masuk!$D$2:$D$3001,Pakan_Masuk!$B$2:$B$3001,$C163)/SUMIFS(Pakan_Masuk!$C$2:$C$3001,Pakan_Masuk!$B$2:$B$3001,$C163),0))</f>
      </c>
      <c r="F163" s="15">
        <f>IF($C163="","",$D163*$E163)</f>
      </c>
    </row>
    <row r="164">
      <c r="A164" s="11"/>
      <c r="B164" s="7"/>
      <c r="C164" s="7"/>
      <c r="D164" s="10"/>
      <c r="E164" s="21">
        <f>IF($C164="","",IFERROR(SUMIFS(Pakan_Masuk!$D$2:$D$3001,Pakan_Masuk!$B$2:$B$3001,$C164)/SUMIFS(Pakan_Masuk!$C$2:$C$3001,Pakan_Masuk!$B$2:$B$3001,$C164),0))</f>
      </c>
      <c r="F164" s="15">
        <f>IF($C164="","",$D164*$E164)</f>
      </c>
    </row>
    <row r="165">
      <c r="A165" s="11"/>
      <c r="B165" s="7"/>
      <c r="C165" s="7"/>
      <c r="D165" s="10"/>
      <c r="E165" s="21">
        <f>IF($C165="","",IFERROR(SUMIFS(Pakan_Masuk!$D$2:$D$3001,Pakan_Masuk!$B$2:$B$3001,$C165)/SUMIFS(Pakan_Masuk!$C$2:$C$3001,Pakan_Masuk!$B$2:$B$3001,$C165),0))</f>
      </c>
      <c r="F165" s="15">
        <f>IF($C165="","",$D165*$E165)</f>
      </c>
    </row>
    <row r="166">
      <c r="A166" s="11"/>
      <c r="B166" s="7"/>
      <c r="C166" s="7"/>
      <c r="D166" s="10"/>
      <c r="E166" s="21">
        <f>IF($C166="","",IFERROR(SUMIFS(Pakan_Masuk!$D$2:$D$3001,Pakan_Masuk!$B$2:$B$3001,$C166)/SUMIFS(Pakan_Masuk!$C$2:$C$3001,Pakan_Masuk!$B$2:$B$3001,$C166),0))</f>
      </c>
      <c r="F166" s="15">
        <f>IF($C166="","",$D166*$E166)</f>
      </c>
    </row>
    <row r="167">
      <c r="A167" s="11"/>
      <c r="B167" s="7"/>
      <c r="C167" s="7"/>
      <c r="D167" s="10"/>
      <c r="E167" s="21">
        <f>IF($C167="","",IFERROR(SUMIFS(Pakan_Masuk!$D$2:$D$3001,Pakan_Masuk!$B$2:$B$3001,$C167)/SUMIFS(Pakan_Masuk!$C$2:$C$3001,Pakan_Masuk!$B$2:$B$3001,$C167),0))</f>
      </c>
      <c r="F167" s="15">
        <f>IF($C167="","",$D167*$E167)</f>
      </c>
    </row>
    <row r="168">
      <c r="A168" s="11"/>
      <c r="B168" s="7"/>
      <c r="C168" s="7"/>
      <c r="D168" s="10"/>
      <c r="E168" s="21">
        <f>IF($C168="","",IFERROR(SUMIFS(Pakan_Masuk!$D$2:$D$3001,Pakan_Masuk!$B$2:$B$3001,$C168)/SUMIFS(Pakan_Masuk!$C$2:$C$3001,Pakan_Masuk!$B$2:$B$3001,$C168),0))</f>
      </c>
      <c r="F168" s="15">
        <f>IF($C168="","",$D168*$E168)</f>
      </c>
    </row>
    <row r="169">
      <c r="A169" s="11"/>
      <c r="B169" s="7"/>
      <c r="C169" s="7"/>
      <c r="D169" s="10"/>
      <c r="E169" s="21">
        <f>IF($C169="","",IFERROR(SUMIFS(Pakan_Masuk!$D$2:$D$3001,Pakan_Masuk!$B$2:$B$3001,$C169)/SUMIFS(Pakan_Masuk!$C$2:$C$3001,Pakan_Masuk!$B$2:$B$3001,$C169),0))</f>
      </c>
      <c r="F169" s="15">
        <f>IF($C169="","",$D169*$E169)</f>
      </c>
    </row>
    <row r="170">
      <c r="A170" s="11"/>
      <c r="B170" s="7"/>
      <c r="C170" s="7"/>
      <c r="D170" s="10"/>
      <c r="E170" s="21">
        <f>IF($C170="","",IFERROR(SUMIFS(Pakan_Masuk!$D$2:$D$3001,Pakan_Masuk!$B$2:$B$3001,$C170)/SUMIFS(Pakan_Masuk!$C$2:$C$3001,Pakan_Masuk!$B$2:$B$3001,$C170),0))</f>
      </c>
      <c r="F170" s="15">
        <f>IF($C170="","",$D170*$E170)</f>
      </c>
    </row>
    <row r="171">
      <c r="A171" s="11"/>
      <c r="B171" s="7"/>
      <c r="C171" s="7"/>
      <c r="D171" s="10"/>
      <c r="E171" s="21">
        <f>IF($C171="","",IFERROR(SUMIFS(Pakan_Masuk!$D$2:$D$3001,Pakan_Masuk!$B$2:$B$3001,$C171)/SUMIFS(Pakan_Masuk!$C$2:$C$3001,Pakan_Masuk!$B$2:$B$3001,$C171),0))</f>
      </c>
      <c r="F171" s="15">
        <f>IF($C171="","",$D171*$E171)</f>
      </c>
    </row>
    <row r="172">
      <c r="A172" s="11"/>
      <c r="B172" s="7"/>
      <c r="C172" s="7"/>
      <c r="D172" s="10"/>
      <c r="E172" s="21">
        <f>IF($C172="","",IFERROR(SUMIFS(Pakan_Masuk!$D$2:$D$3001,Pakan_Masuk!$B$2:$B$3001,$C172)/SUMIFS(Pakan_Masuk!$C$2:$C$3001,Pakan_Masuk!$B$2:$B$3001,$C172),0))</f>
      </c>
      <c r="F172" s="15">
        <f>IF($C172="","",$D172*$E172)</f>
      </c>
    </row>
    <row r="173">
      <c r="A173" s="11"/>
      <c r="B173" s="7"/>
      <c r="C173" s="7"/>
      <c r="D173" s="10"/>
      <c r="E173" s="21">
        <f>IF($C173="","",IFERROR(SUMIFS(Pakan_Masuk!$D$2:$D$3001,Pakan_Masuk!$B$2:$B$3001,$C173)/SUMIFS(Pakan_Masuk!$C$2:$C$3001,Pakan_Masuk!$B$2:$B$3001,$C173),0))</f>
      </c>
      <c r="F173" s="15">
        <f>IF($C173="","",$D173*$E173)</f>
      </c>
    </row>
    <row r="174">
      <c r="A174" s="11"/>
      <c r="B174" s="7"/>
      <c r="C174" s="7"/>
      <c r="D174" s="10"/>
      <c r="E174" s="21">
        <f>IF($C174="","",IFERROR(SUMIFS(Pakan_Masuk!$D$2:$D$3001,Pakan_Masuk!$B$2:$B$3001,$C174)/SUMIFS(Pakan_Masuk!$C$2:$C$3001,Pakan_Masuk!$B$2:$B$3001,$C174),0))</f>
      </c>
      <c r="F174" s="15">
        <f>IF($C174="","",$D174*$E174)</f>
      </c>
    </row>
    <row r="175">
      <c r="A175" s="11"/>
      <c r="B175" s="7"/>
      <c r="C175" s="7"/>
      <c r="D175" s="10"/>
      <c r="E175" s="21">
        <f>IF($C175="","",IFERROR(SUMIFS(Pakan_Masuk!$D$2:$D$3001,Pakan_Masuk!$B$2:$B$3001,$C175)/SUMIFS(Pakan_Masuk!$C$2:$C$3001,Pakan_Masuk!$B$2:$B$3001,$C175),0))</f>
      </c>
      <c r="F175" s="15">
        <f>IF($C175="","",$D175*$E175)</f>
      </c>
    </row>
    <row r="176">
      <c r="A176" s="11"/>
      <c r="B176" s="7"/>
      <c r="C176" s="7"/>
      <c r="D176" s="10"/>
      <c r="E176" s="21">
        <f>IF($C176="","",IFERROR(SUMIFS(Pakan_Masuk!$D$2:$D$3001,Pakan_Masuk!$B$2:$B$3001,$C176)/SUMIFS(Pakan_Masuk!$C$2:$C$3001,Pakan_Masuk!$B$2:$B$3001,$C176),0))</f>
      </c>
      <c r="F176" s="15">
        <f>IF($C176="","",$D176*$E176)</f>
      </c>
    </row>
    <row r="177">
      <c r="A177" s="11"/>
      <c r="B177" s="7"/>
      <c r="C177" s="7"/>
      <c r="D177" s="10"/>
      <c r="E177" s="21">
        <f>IF($C177="","",IFERROR(SUMIFS(Pakan_Masuk!$D$2:$D$3001,Pakan_Masuk!$B$2:$B$3001,$C177)/SUMIFS(Pakan_Masuk!$C$2:$C$3001,Pakan_Masuk!$B$2:$B$3001,$C177),0))</f>
      </c>
      <c r="F177" s="15">
        <f>IF($C177="","",$D177*$E177)</f>
      </c>
    </row>
    <row r="178">
      <c r="A178" s="11"/>
      <c r="B178" s="7"/>
      <c r="C178" s="7"/>
      <c r="D178" s="10"/>
      <c r="E178" s="21">
        <f>IF($C178="","",IFERROR(SUMIFS(Pakan_Masuk!$D$2:$D$3001,Pakan_Masuk!$B$2:$B$3001,$C178)/SUMIFS(Pakan_Masuk!$C$2:$C$3001,Pakan_Masuk!$B$2:$B$3001,$C178),0))</f>
      </c>
      <c r="F178" s="15">
        <f>IF($C178="","",$D178*$E178)</f>
      </c>
    </row>
    <row r="179">
      <c r="A179" s="11"/>
      <c r="B179" s="7"/>
      <c r="C179" s="7"/>
      <c r="D179" s="10"/>
      <c r="E179" s="21">
        <f>IF($C179="","",IFERROR(SUMIFS(Pakan_Masuk!$D$2:$D$3001,Pakan_Masuk!$B$2:$B$3001,$C179)/SUMIFS(Pakan_Masuk!$C$2:$C$3001,Pakan_Masuk!$B$2:$B$3001,$C179),0))</f>
      </c>
      <c r="F179" s="15">
        <f>IF($C179="","",$D179*$E179)</f>
      </c>
    </row>
    <row r="180">
      <c r="A180" s="11"/>
      <c r="B180" s="7"/>
      <c r="C180" s="7"/>
      <c r="D180" s="10"/>
      <c r="E180" s="21">
        <f>IF($C180="","",IFERROR(SUMIFS(Pakan_Masuk!$D$2:$D$3001,Pakan_Masuk!$B$2:$B$3001,$C180)/SUMIFS(Pakan_Masuk!$C$2:$C$3001,Pakan_Masuk!$B$2:$B$3001,$C180),0))</f>
      </c>
      <c r="F180" s="15">
        <f>IF($C180="","",$D180*$E180)</f>
      </c>
    </row>
    <row r="181">
      <c r="A181" s="11"/>
      <c r="B181" s="7"/>
      <c r="C181" s="7"/>
      <c r="D181" s="10"/>
      <c r="E181" s="21">
        <f>IF($C181="","",IFERROR(SUMIFS(Pakan_Masuk!$D$2:$D$3001,Pakan_Masuk!$B$2:$B$3001,$C181)/SUMIFS(Pakan_Masuk!$C$2:$C$3001,Pakan_Masuk!$B$2:$B$3001,$C181),0))</f>
      </c>
      <c r="F181" s="15">
        <f>IF($C181="","",$D181*$E181)</f>
      </c>
    </row>
    <row r="182">
      <c r="A182" s="11"/>
      <c r="B182" s="7"/>
      <c r="C182" s="7"/>
      <c r="D182" s="10"/>
      <c r="E182" s="21">
        <f>IF($C182="","",IFERROR(SUMIFS(Pakan_Masuk!$D$2:$D$3001,Pakan_Masuk!$B$2:$B$3001,$C182)/SUMIFS(Pakan_Masuk!$C$2:$C$3001,Pakan_Masuk!$B$2:$B$3001,$C182),0))</f>
      </c>
      <c r="F182" s="15">
        <f>IF($C182="","",$D182*$E182)</f>
      </c>
    </row>
    <row r="183">
      <c r="A183" s="11"/>
      <c r="B183" s="7"/>
      <c r="C183" s="7"/>
      <c r="D183" s="10"/>
      <c r="E183" s="21">
        <f>IF($C183="","",IFERROR(SUMIFS(Pakan_Masuk!$D$2:$D$3001,Pakan_Masuk!$B$2:$B$3001,$C183)/SUMIFS(Pakan_Masuk!$C$2:$C$3001,Pakan_Masuk!$B$2:$B$3001,$C183),0))</f>
      </c>
      <c r="F183" s="15">
        <f>IF($C183="","",$D183*$E183)</f>
      </c>
    </row>
    <row r="184">
      <c r="A184" s="11"/>
      <c r="B184" s="7"/>
      <c r="C184" s="7"/>
      <c r="D184" s="10"/>
      <c r="E184" s="21">
        <f>IF($C184="","",IFERROR(SUMIFS(Pakan_Masuk!$D$2:$D$3001,Pakan_Masuk!$B$2:$B$3001,$C184)/SUMIFS(Pakan_Masuk!$C$2:$C$3001,Pakan_Masuk!$B$2:$B$3001,$C184),0))</f>
      </c>
      <c r="F184" s="15">
        <f>IF($C184="","",$D184*$E184)</f>
      </c>
    </row>
    <row r="185">
      <c r="A185" s="11"/>
      <c r="B185" s="7"/>
      <c r="C185" s="7"/>
      <c r="D185" s="10"/>
      <c r="E185" s="21">
        <f>IF($C185="","",IFERROR(SUMIFS(Pakan_Masuk!$D$2:$D$3001,Pakan_Masuk!$B$2:$B$3001,$C185)/SUMIFS(Pakan_Masuk!$C$2:$C$3001,Pakan_Masuk!$B$2:$B$3001,$C185),0))</f>
      </c>
      <c r="F185" s="15">
        <f>IF($C185="","",$D185*$E185)</f>
      </c>
    </row>
    <row r="186">
      <c r="A186" s="11"/>
      <c r="B186" s="7"/>
      <c r="C186" s="7"/>
      <c r="D186" s="10"/>
      <c r="E186" s="21">
        <f>IF($C186="","",IFERROR(SUMIFS(Pakan_Masuk!$D$2:$D$3001,Pakan_Masuk!$B$2:$B$3001,$C186)/SUMIFS(Pakan_Masuk!$C$2:$C$3001,Pakan_Masuk!$B$2:$B$3001,$C186),0))</f>
      </c>
      <c r="F186" s="15">
        <f>IF($C186="","",$D186*$E186)</f>
      </c>
    </row>
    <row r="187">
      <c r="A187" s="11"/>
      <c r="B187" s="7"/>
      <c r="C187" s="7"/>
      <c r="D187" s="10"/>
      <c r="E187" s="21">
        <f>IF($C187="","",IFERROR(SUMIFS(Pakan_Masuk!$D$2:$D$3001,Pakan_Masuk!$B$2:$B$3001,$C187)/SUMIFS(Pakan_Masuk!$C$2:$C$3001,Pakan_Masuk!$B$2:$B$3001,$C187),0))</f>
      </c>
      <c r="F187" s="15">
        <f>IF($C187="","",$D187*$E187)</f>
      </c>
    </row>
    <row r="188">
      <c r="A188" s="11"/>
      <c r="B188" s="7"/>
      <c r="C188" s="7"/>
      <c r="D188" s="10"/>
      <c r="E188" s="21">
        <f>IF($C188="","",IFERROR(SUMIFS(Pakan_Masuk!$D$2:$D$3001,Pakan_Masuk!$B$2:$B$3001,$C188)/SUMIFS(Pakan_Masuk!$C$2:$C$3001,Pakan_Masuk!$B$2:$B$3001,$C188),0))</f>
      </c>
      <c r="F188" s="15">
        <f>IF($C188="","",$D188*$E188)</f>
      </c>
    </row>
    <row r="189">
      <c r="A189" s="11"/>
      <c r="B189" s="7"/>
      <c r="C189" s="7"/>
      <c r="D189" s="10"/>
      <c r="E189" s="21">
        <f>IF($C189="","",IFERROR(SUMIFS(Pakan_Masuk!$D$2:$D$3001,Pakan_Masuk!$B$2:$B$3001,$C189)/SUMIFS(Pakan_Masuk!$C$2:$C$3001,Pakan_Masuk!$B$2:$B$3001,$C189),0))</f>
      </c>
      <c r="F189" s="15">
        <f>IF($C189="","",$D189*$E189)</f>
      </c>
    </row>
    <row r="190">
      <c r="A190" s="11"/>
      <c r="B190" s="7"/>
      <c r="C190" s="7"/>
      <c r="D190" s="10"/>
      <c r="E190" s="21">
        <f>IF($C190="","",IFERROR(SUMIFS(Pakan_Masuk!$D$2:$D$3001,Pakan_Masuk!$B$2:$B$3001,$C190)/SUMIFS(Pakan_Masuk!$C$2:$C$3001,Pakan_Masuk!$B$2:$B$3001,$C190),0))</f>
      </c>
      <c r="F190" s="15">
        <f>IF($C190="","",$D190*$E190)</f>
      </c>
    </row>
    <row r="191">
      <c r="A191" s="11"/>
      <c r="B191" s="7"/>
      <c r="C191" s="7"/>
      <c r="D191" s="10"/>
      <c r="E191" s="21">
        <f>IF($C191="","",IFERROR(SUMIFS(Pakan_Masuk!$D$2:$D$3001,Pakan_Masuk!$B$2:$B$3001,$C191)/SUMIFS(Pakan_Masuk!$C$2:$C$3001,Pakan_Masuk!$B$2:$B$3001,$C191),0))</f>
      </c>
      <c r="F191" s="15">
        <f>IF($C191="","",$D191*$E191)</f>
      </c>
    </row>
    <row r="192">
      <c r="A192" s="11"/>
      <c r="B192" s="7"/>
      <c r="C192" s="7"/>
      <c r="D192" s="10"/>
      <c r="E192" s="21">
        <f>IF($C192="","",IFERROR(SUMIFS(Pakan_Masuk!$D$2:$D$3001,Pakan_Masuk!$B$2:$B$3001,$C192)/SUMIFS(Pakan_Masuk!$C$2:$C$3001,Pakan_Masuk!$B$2:$B$3001,$C192),0))</f>
      </c>
      <c r="F192" s="15">
        <f>IF($C192="","",$D192*$E192)</f>
      </c>
    </row>
    <row r="193">
      <c r="A193" s="11"/>
      <c r="B193" s="7"/>
      <c r="C193" s="7"/>
      <c r="D193" s="10"/>
      <c r="E193" s="21">
        <f>IF($C193="","",IFERROR(SUMIFS(Pakan_Masuk!$D$2:$D$3001,Pakan_Masuk!$B$2:$B$3001,$C193)/SUMIFS(Pakan_Masuk!$C$2:$C$3001,Pakan_Masuk!$B$2:$B$3001,$C193),0))</f>
      </c>
      <c r="F193" s="15">
        <f>IF($C193="","",$D193*$E193)</f>
      </c>
    </row>
    <row r="194">
      <c r="A194" s="11"/>
      <c r="B194" s="7"/>
      <c r="C194" s="7"/>
      <c r="D194" s="10"/>
      <c r="E194" s="21">
        <f>IF($C194="","",IFERROR(SUMIFS(Pakan_Masuk!$D$2:$D$3001,Pakan_Masuk!$B$2:$B$3001,$C194)/SUMIFS(Pakan_Masuk!$C$2:$C$3001,Pakan_Masuk!$B$2:$B$3001,$C194),0))</f>
      </c>
      <c r="F194" s="15">
        <f>IF($C194="","",$D194*$E194)</f>
      </c>
    </row>
    <row r="195">
      <c r="A195" s="11"/>
      <c r="B195" s="7"/>
      <c r="C195" s="7"/>
      <c r="D195" s="10"/>
      <c r="E195" s="21">
        <f>IF($C195="","",IFERROR(SUMIFS(Pakan_Masuk!$D$2:$D$3001,Pakan_Masuk!$B$2:$B$3001,$C195)/SUMIFS(Pakan_Masuk!$C$2:$C$3001,Pakan_Masuk!$B$2:$B$3001,$C195),0))</f>
      </c>
      <c r="F195" s="15">
        <f>IF($C195="","",$D195*$E195)</f>
      </c>
    </row>
    <row r="196">
      <c r="A196" s="11"/>
      <c r="B196" s="7"/>
      <c r="C196" s="7"/>
      <c r="D196" s="10"/>
      <c r="E196" s="21">
        <f>IF($C196="","",IFERROR(SUMIFS(Pakan_Masuk!$D$2:$D$3001,Pakan_Masuk!$B$2:$B$3001,$C196)/SUMIFS(Pakan_Masuk!$C$2:$C$3001,Pakan_Masuk!$B$2:$B$3001,$C196),0))</f>
      </c>
      <c r="F196" s="15">
        <f>IF($C196="","",$D196*$E196)</f>
      </c>
    </row>
    <row r="197">
      <c r="A197" s="11"/>
      <c r="B197" s="7"/>
      <c r="C197" s="7"/>
      <c r="D197" s="10"/>
      <c r="E197" s="21">
        <f>IF($C197="","",IFERROR(SUMIFS(Pakan_Masuk!$D$2:$D$3001,Pakan_Masuk!$B$2:$B$3001,$C197)/SUMIFS(Pakan_Masuk!$C$2:$C$3001,Pakan_Masuk!$B$2:$B$3001,$C197),0))</f>
      </c>
      <c r="F197" s="15">
        <f>IF($C197="","",$D197*$E197)</f>
      </c>
    </row>
    <row r="198">
      <c r="A198" s="11"/>
      <c r="B198" s="7"/>
      <c r="C198" s="7"/>
      <c r="D198" s="10"/>
      <c r="E198" s="21">
        <f>IF($C198="","",IFERROR(SUMIFS(Pakan_Masuk!$D$2:$D$3001,Pakan_Masuk!$B$2:$B$3001,$C198)/SUMIFS(Pakan_Masuk!$C$2:$C$3001,Pakan_Masuk!$B$2:$B$3001,$C198),0))</f>
      </c>
      <c r="F198" s="15">
        <f>IF($C198="","",$D198*$E198)</f>
      </c>
    </row>
    <row r="199">
      <c r="A199" s="11"/>
      <c r="B199" s="7"/>
      <c r="C199" s="7"/>
      <c r="D199" s="10"/>
      <c r="E199" s="21">
        <f>IF($C199="","",IFERROR(SUMIFS(Pakan_Masuk!$D$2:$D$3001,Pakan_Masuk!$B$2:$B$3001,$C199)/SUMIFS(Pakan_Masuk!$C$2:$C$3001,Pakan_Masuk!$B$2:$B$3001,$C199),0))</f>
      </c>
      <c r="F199" s="15">
        <f>IF($C199="","",$D199*$E199)</f>
      </c>
    </row>
    <row r="200">
      <c r="A200" s="11"/>
      <c r="B200" s="7"/>
      <c r="C200" s="7"/>
      <c r="D200" s="10"/>
      <c r="E200" s="21">
        <f>IF($C200="","",IFERROR(SUMIFS(Pakan_Masuk!$D$2:$D$3001,Pakan_Masuk!$B$2:$B$3001,$C200)/SUMIFS(Pakan_Masuk!$C$2:$C$3001,Pakan_Masuk!$B$2:$B$3001,$C200),0))</f>
      </c>
      <c r="F200" s="15">
        <f>IF($C200="","",$D200*$E200)</f>
      </c>
    </row>
    <row r="201">
      <c r="A201" s="11"/>
      <c r="B201" s="7"/>
      <c r="C201" s="7"/>
      <c r="D201" s="10"/>
      <c r="E201" s="21">
        <f>IF($C201="","",IFERROR(SUMIFS(Pakan_Masuk!$D$2:$D$3001,Pakan_Masuk!$B$2:$B$3001,$C201)/SUMIFS(Pakan_Masuk!$C$2:$C$3001,Pakan_Masuk!$B$2:$B$3001,$C201),0))</f>
      </c>
      <c r="F201" s="15">
        <f>IF($C201="","",$D201*$E201)</f>
      </c>
    </row>
    <row r="202">
      <c r="A202" s="11"/>
      <c r="B202" s="7"/>
      <c r="C202" s="7"/>
      <c r="D202" s="10"/>
      <c r="E202" s="21">
        <f>IF($C202="","",IFERROR(SUMIFS(Pakan_Masuk!$D$2:$D$3001,Pakan_Masuk!$B$2:$B$3001,$C202)/SUMIFS(Pakan_Masuk!$C$2:$C$3001,Pakan_Masuk!$B$2:$B$3001,$C202),0))</f>
      </c>
      <c r="F202" s="15">
        <f>IF($C202="","",$D202*$E202)</f>
      </c>
    </row>
    <row r="203">
      <c r="A203" s="11"/>
      <c r="B203" s="7"/>
      <c r="C203" s="7"/>
      <c r="D203" s="10"/>
      <c r="E203" s="21">
        <f>IF($C203="","",IFERROR(SUMIFS(Pakan_Masuk!$D$2:$D$3001,Pakan_Masuk!$B$2:$B$3001,$C203)/SUMIFS(Pakan_Masuk!$C$2:$C$3001,Pakan_Masuk!$B$2:$B$3001,$C203),0))</f>
      </c>
      <c r="F203" s="15">
        <f>IF($C203="","",$D203*$E203)</f>
      </c>
    </row>
    <row r="204">
      <c r="A204" s="11"/>
      <c r="B204" s="7"/>
      <c r="C204" s="7"/>
      <c r="D204" s="10"/>
      <c r="E204" s="21">
        <f>IF($C204="","",IFERROR(SUMIFS(Pakan_Masuk!$D$2:$D$3001,Pakan_Masuk!$B$2:$B$3001,$C204)/SUMIFS(Pakan_Masuk!$C$2:$C$3001,Pakan_Masuk!$B$2:$B$3001,$C204),0))</f>
      </c>
      <c r="F204" s="15">
        <f>IF($C204="","",$D204*$E204)</f>
      </c>
    </row>
    <row r="205">
      <c r="A205" s="11"/>
      <c r="B205" s="7"/>
      <c r="C205" s="7"/>
      <c r="D205" s="10"/>
      <c r="E205" s="21">
        <f>IF($C205="","",IFERROR(SUMIFS(Pakan_Masuk!$D$2:$D$3001,Pakan_Masuk!$B$2:$B$3001,$C205)/SUMIFS(Pakan_Masuk!$C$2:$C$3001,Pakan_Masuk!$B$2:$B$3001,$C205),0))</f>
      </c>
      <c r="F205" s="15">
        <f>IF($C205="","",$D205*$E205)</f>
      </c>
    </row>
    <row r="206">
      <c r="A206" s="11"/>
      <c r="B206" s="7"/>
      <c r="C206" s="7"/>
      <c r="D206" s="10"/>
      <c r="E206" s="21">
        <f>IF($C206="","",IFERROR(SUMIFS(Pakan_Masuk!$D$2:$D$3001,Pakan_Masuk!$B$2:$B$3001,$C206)/SUMIFS(Pakan_Masuk!$C$2:$C$3001,Pakan_Masuk!$B$2:$B$3001,$C206),0))</f>
      </c>
      <c r="F206" s="15">
        <f>IF($C206="","",$D206*$E206)</f>
      </c>
    </row>
    <row r="207">
      <c r="A207" s="11"/>
      <c r="B207" s="7"/>
      <c r="C207" s="7"/>
      <c r="D207" s="10"/>
      <c r="E207" s="21">
        <f>IF($C207="","",IFERROR(SUMIFS(Pakan_Masuk!$D$2:$D$3001,Pakan_Masuk!$B$2:$B$3001,$C207)/SUMIFS(Pakan_Masuk!$C$2:$C$3001,Pakan_Masuk!$B$2:$B$3001,$C207),0))</f>
      </c>
      <c r="F207" s="15">
        <f>IF($C207="","",$D207*$E207)</f>
      </c>
    </row>
    <row r="208">
      <c r="A208" s="11"/>
      <c r="B208" s="7"/>
      <c r="C208" s="7"/>
      <c r="D208" s="10"/>
      <c r="E208" s="21">
        <f>IF($C208="","",IFERROR(SUMIFS(Pakan_Masuk!$D$2:$D$3001,Pakan_Masuk!$B$2:$B$3001,$C208)/SUMIFS(Pakan_Masuk!$C$2:$C$3001,Pakan_Masuk!$B$2:$B$3001,$C208),0))</f>
      </c>
      <c r="F208" s="15">
        <f>IF($C208="","",$D208*$E208)</f>
      </c>
    </row>
    <row r="209">
      <c r="A209" s="11"/>
      <c r="B209" s="7"/>
      <c r="C209" s="7"/>
      <c r="D209" s="10"/>
      <c r="E209" s="21">
        <f>IF($C209="","",IFERROR(SUMIFS(Pakan_Masuk!$D$2:$D$3001,Pakan_Masuk!$B$2:$B$3001,$C209)/SUMIFS(Pakan_Masuk!$C$2:$C$3001,Pakan_Masuk!$B$2:$B$3001,$C209),0))</f>
      </c>
      <c r="F209" s="15">
        <f>IF($C209="","",$D209*$E209)</f>
      </c>
    </row>
    <row r="210">
      <c r="A210" s="11"/>
      <c r="B210" s="7"/>
      <c r="C210" s="7"/>
      <c r="D210" s="10"/>
      <c r="E210" s="21">
        <f>IF($C210="","",IFERROR(SUMIFS(Pakan_Masuk!$D$2:$D$3001,Pakan_Masuk!$B$2:$B$3001,$C210)/SUMIFS(Pakan_Masuk!$C$2:$C$3001,Pakan_Masuk!$B$2:$B$3001,$C210),0))</f>
      </c>
      <c r="F210" s="15">
        <f>IF($C210="","",$D210*$E210)</f>
      </c>
    </row>
    <row r="211">
      <c r="A211" s="11"/>
      <c r="B211" s="7"/>
      <c r="C211" s="7"/>
      <c r="D211" s="10"/>
      <c r="E211" s="21">
        <f>IF($C211="","",IFERROR(SUMIFS(Pakan_Masuk!$D$2:$D$3001,Pakan_Masuk!$B$2:$B$3001,$C211)/SUMIFS(Pakan_Masuk!$C$2:$C$3001,Pakan_Masuk!$B$2:$B$3001,$C211),0))</f>
      </c>
      <c r="F211" s="15">
        <f>IF($C211="","",$D211*$E211)</f>
      </c>
    </row>
    <row r="212">
      <c r="A212" s="11"/>
      <c r="B212" s="7"/>
      <c r="C212" s="7"/>
      <c r="D212" s="10"/>
      <c r="E212" s="21">
        <f>IF($C212="","",IFERROR(SUMIFS(Pakan_Masuk!$D$2:$D$3001,Pakan_Masuk!$B$2:$B$3001,$C212)/SUMIFS(Pakan_Masuk!$C$2:$C$3001,Pakan_Masuk!$B$2:$B$3001,$C212),0))</f>
      </c>
      <c r="F212" s="15">
        <f>IF($C212="","",$D212*$E212)</f>
      </c>
    </row>
    <row r="213">
      <c r="A213" s="11"/>
      <c r="B213" s="7"/>
      <c r="C213" s="7"/>
      <c r="D213" s="10"/>
      <c r="E213" s="21">
        <f>IF($C213="","",IFERROR(SUMIFS(Pakan_Masuk!$D$2:$D$3001,Pakan_Masuk!$B$2:$B$3001,$C213)/SUMIFS(Pakan_Masuk!$C$2:$C$3001,Pakan_Masuk!$B$2:$B$3001,$C213),0))</f>
      </c>
      <c r="F213" s="15">
        <f>IF($C213="","",$D213*$E213)</f>
      </c>
    </row>
    <row r="214">
      <c r="A214" s="11"/>
      <c r="B214" s="7"/>
      <c r="C214" s="7"/>
      <c r="D214" s="10"/>
      <c r="E214" s="21">
        <f>IF($C214="","",IFERROR(SUMIFS(Pakan_Masuk!$D$2:$D$3001,Pakan_Masuk!$B$2:$B$3001,$C214)/SUMIFS(Pakan_Masuk!$C$2:$C$3001,Pakan_Masuk!$B$2:$B$3001,$C214),0))</f>
      </c>
      <c r="F214" s="15">
        <f>IF($C214="","",$D214*$E214)</f>
      </c>
    </row>
    <row r="215">
      <c r="A215" s="11"/>
      <c r="B215" s="7"/>
      <c r="C215" s="7"/>
      <c r="D215" s="10"/>
      <c r="E215" s="21">
        <f>IF($C215="","",IFERROR(SUMIFS(Pakan_Masuk!$D$2:$D$3001,Pakan_Masuk!$B$2:$B$3001,$C215)/SUMIFS(Pakan_Masuk!$C$2:$C$3001,Pakan_Masuk!$B$2:$B$3001,$C215),0))</f>
      </c>
      <c r="F215" s="15">
        <f>IF($C215="","",$D215*$E215)</f>
      </c>
    </row>
    <row r="216">
      <c r="A216" s="11"/>
      <c r="B216" s="7"/>
      <c r="C216" s="7"/>
      <c r="D216" s="10"/>
      <c r="E216" s="21">
        <f>IF($C216="","",IFERROR(SUMIFS(Pakan_Masuk!$D$2:$D$3001,Pakan_Masuk!$B$2:$B$3001,$C216)/SUMIFS(Pakan_Masuk!$C$2:$C$3001,Pakan_Masuk!$B$2:$B$3001,$C216),0))</f>
      </c>
      <c r="F216" s="15">
        <f>IF($C216="","",$D216*$E216)</f>
      </c>
    </row>
    <row r="217">
      <c r="A217" s="11"/>
      <c r="B217" s="7"/>
      <c r="C217" s="7"/>
      <c r="D217" s="10"/>
      <c r="E217" s="21">
        <f>IF($C217="","",IFERROR(SUMIFS(Pakan_Masuk!$D$2:$D$3001,Pakan_Masuk!$B$2:$B$3001,$C217)/SUMIFS(Pakan_Masuk!$C$2:$C$3001,Pakan_Masuk!$B$2:$B$3001,$C217),0))</f>
      </c>
      <c r="F217" s="15">
        <f>IF($C217="","",$D217*$E217)</f>
      </c>
    </row>
    <row r="218">
      <c r="A218" s="11"/>
      <c r="B218" s="7"/>
      <c r="C218" s="7"/>
      <c r="D218" s="10"/>
      <c r="E218" s="21">
        <f>IF($C218="","",IFERROR(SUMIFS(Pakan_Masuk!$D$2:$D$3001,Pakan_Masuk!$B$2:$B$3001,$C218)/SUMIFS(Pakan_Masuk!$C$2:$C$3001,Pakan_Masuk!$B$2:$B$3001,$C218),0))</f>
      </c>
      <c r="F218" s="15">
        <f>IF($C218="","",$D218*$E218)</f>
      </c>
    </row>
    <row r="219">
      <c r="A219" s="11"/>
      <c r="B219" s="7"/>
      <c r="C219" s="7"/>
      <c r="D219" s="10"/>
      <c r="E219" s="21">
        <f>IF($C219="","",IFERROR(SUMIFS(Pakan_Masuk!$D$2:$D$3001,Pakan_Masuk!$B$2:$B$3001,$C219)/SUMIFS(Pakan_Masuk!$C$2:$C$3001,Pakan_Masuk!$B$2:$B$3001,$C219),0))</f>
      </c>
      <c r="F219" s="15">
        <f>IF($C219="","",$D219*$E219)</f>
      </c>
    </row>
    <row r="220">
      <c r="A220" s="11"/>
      <c r="B220" s="7"/>
      <c r="C220" s="7"/>
      <c r="D220" s="10"/>
      <c r="E220" s="21">
        <f>IF($C220="","",IFERROR(SUMIFS(Pakan_Masuk!$D$2:$D$3001,Pakan_Masuk!$B$2:$B$3001,$C220)/SUMIFS(Pakan_Masuk!$C$2:$C$3001,Pakan_Masuk!$B$2:$B$3001,$C220),0))</f>
      </c>
      <c r="F220" s="15">
        <f>IF($C220="","",$D220*$E220)</f>
      </c>
    </row>
    <row r="221">
      <c r="A221" s="11"/>
      <c r="B221" s="7"/>
      <c r="C221" s="7"/>
      <c r="D221" s="10"/>
      <c r="E221" s="21">
        <f>IF($C221="","",IFERROR(SUMIFS(Pakan_Masuk!$D$2:$D$3001,Pakan_Masuk!$B$2:$B$3001,$C221)/SUMIFS(Pakan_Masuk!$C$2:$C$3001,Pakan_Masuk!$B$2:$B$3001,$C221),0))</f>
      </c>
      <c r="F221" s="15">
        <f>IF($C221="","",$D221*$E221)</f>
      </c>
    </row>
    <row r="222">
      <c r="A222" s="11"/>
      <c r="B222" s="7"/>
      <c r="C222" s="7"/>
      <c r="D222" s="10"/>
      <c r="E222" s="21">
        <f>IF($C222="","",IFERROR(SUMIFS(Pakan_Masuk!$D$2:$D$3001,Pakan_Masuk!$B$2:$B$3001,$C222)/SUMIFS(Pakan_Masuk!$C$2:$C$3001,Pakan_Masuk!$B$2:$B$3001,$C222),0))</f>
      </c>
      <c r="F222" s="15">
        <f>IF($C222="","",$D222*$E222)</f>
      </c>
    </row>
    <row r="223">
      <c r="A223" s="11"/>
      <c r="B223" s="7"/>
      <c r="C223" s="7"/>
      <c r="D223" s="10"/>
      <c r="E223" s="21">
        <f>IF($C223="","",IFERROR(SUMIFS(Pakan_Masuk!$D$2:$D$3001,Pakan_Masuk!$B$2:$B$3001,$C223)/SUMIFS(Pakan_Masuk!$C$2:$C$3001,Pakan_Masuk!$B$2:$B$3001,$C223),0))</f>
      </c>
      <c r="F223" s="15">
        <f>IF($C223="","",$D223*$E223)</f>
      </c>
    </row>
    <row r="224">
      <c r="A224" s="11"/>
      <c r="B224" s="7"/>
      <c r="C224" s="7"/>
      <c r="D224" s="10"/>
      <c r="E224" s="21">
        <f>IF($C224="","",IFERROR(SUMIFS(Pakan_Masuk!$D$2:$D$3001,Pakan_Masuk!$B$2:$B$3001,$C224)/SUMIFS(Pakan_Masuk!$C$2:$C$3001,Pakan_Masuk!$B$2:$B$3001,$C224),0))</f>
      </c>
      <c r="F224" s="15">
        <f>IF($C224="","",$D224*$E224)</f>
      </c>
    </row>
    <row r="225">
      <c r="A225" s="11"/>
      <c r="B225" s="7"/>
      <c r="C225" s="7"/>
      <c r="D225" s="10"/>
      <c r="E225" s="21">
        <f>IF($C225="","",IFERROR(SUMIFS(Pakan_Masuk!$D$2:$D$3001,Pakan_Masuk!$B$2:$B$3001,$C225)/SUMIFS(Pakan_Masuk!$C$2:$C$3001,Pakan_Masuk!$B$2:$B$3001,$C225),0))</f>
      </c>
      <c r="F225" s="15">
        <f>IF($C225="","",$D225*$E225)</f>
      </c>
    </row>
    <row r="226">
      <c r="A226" s="11"/>
      <c r="B226" s="7"/>
      <c r="C226" s="7"/>
      <c r="D226" s="10"/>
      <c r="E226" s="21">
        <f>IF($C226="","",IFERROR(SUMIFS(Pakan_Masuk!$D$2:$D$3001,Pakan_Masuk!$B$2:$B$3001,$C226)/SUMIFS(Pakan_Masuk!$C$2:$C$3001,Pakan_Masuk!$B$2:$B$3001,$C226),0))</f>
      </c>
      <c r="F226" s="15">
        <f>IF($C226="","",$D226*$E226)</f>
      </c>
    </row>
    <row r="227">
      <c r="A227" s="11"/>
      <c r="B227" s="7"/>
      <c r="C227" s="7"/>
      <c r="D227" s="10"/>
      <c r="E227" s="21">
        <f>IF($C227="","",IFERROR(SUMIFS(Pakan_Masuk!$D$2:$D$3001,Pakan_Masuk!$B$2:$B$3001,$C227)/SUMIFS(Pakan_Masuk!$C$2:$C$3001,Pakan_Masuk!$B$2:$B$3001,$C227),0))</f>
      </c>
      <c r="F227" s="15">
        <f>IF($C227="","",$D227*$E227)</f>
      </c>
    </row>
    <row r="228">
      <c r="A228" s="11"/>
      <c r="B228" s="7"/>
      <c r="C228" s="7"/>
      <c r="D228" s="10"/>
      <c r="E228" s="21">
        <f>IF($C228="","",IFERROR(SUMIFS(Pakan_Masuk!$D$2:$D$3001,Pakan_Masuk!$B$2:$B$3001,$C228)/SUMIFS(Pakan_Masuk!$C$2:$C$3001,Pakan_Masuk!$B$2:$B$3001,$C228),0))</f>
      </c>
      <c r="F228" s="15">
        <f>IF($C228="","",$D228*$E228)</f>
      </c>
    </row>
    <row r="229">
      <c r="A229" s="11"/>
      <c r="B229" s="7"/>
      <c r="C229" s="7"/>
      <c r="D229" s="10"/>
      <c r="E229" s="21">
        <f>IF($C229="","",IFERROR(SUMIFS(Pakan_Masuk!$D$2:$D$3001,Pakan_Masuk!$B$2:$B$3001,$C229)/SUMIFS(Pakan_Masuk!$C$2:$C$3001,Pakan_Masuk!$B$2:$B$3001,$C229),0))</f>
      </c>
      <c r="F229" s="15">
        <f>IF($C229="","",$D229*$E229)</f>
      </c>
    </row>
    <row r="230">
      <c r="A230" s="11"/>
      <c r="B230" s="7"/>
      <c r="C230" s="7"/>
      <c r="D230" s="10"/>
      <c r="E230" s="21">
        <f>IF($C230="","",IFERROR(SUMIFS(Pakan_Masuk!$D$2:$D$3001,Pakan_Masuk!$B$2:$B$3001,$C230)/SUMIFS(Pakan_Masuk!$C$2:$C$3001,Pakan_Masuk!$B$2:$B$3001,$C230),0))</f>
      </c>
      <c r="F230" s="15">
        <f>IF($C230="","",$D230*$E230)</f>
      </c>
    </row>
    <row r="231">
      <c r="A231" s="11"/>
      <c r="B231" s="7"/>
      <c r="C231" s="7"/>
      <c r="D231" s="10"/>
      <c r="E231" s="21">
        <f>IF($C231="","",IFERROR(SUMIFS(Pakan_Masuk!$D$2:$D$3001,Pakan_Masuk!$B$2:$B$3001,$C231)/SUMIFS(Pakan_Masuk!$C$2:$C$3001,Pakan_Masuk!$B$2:$B$3001,$C231),0))</f>
      </c>
      <c r="F231" s="15">
        <f>IF($C231="","",$D231*$E231)</f>
      </c>
    </row>
    <row r="232">
      <c r="A232" s="11"/>
      <c r="B232" s="7"/>
      <c r="C232" s="7"/>
      <c r="D232" s="10"/>
      <c r="E232" s="21">
        <f>IF($C232="","",IFERROR(SUMIFS(Pakan_Masuk!$D$2:$D$3001,Pakan_Masuk!$B$2:$B$3001,$C232)/SUMIFS(Pakan_Masuk!$C$2:$C$3001,Pakan_Masuk!$B$2:$B$3001,$C232),0))</f>
      </c>
      <c r="F232" s="15">
        <f>IF($C232="","",$D232*$E232)</f>
      </c>
    </row>
    <row r="233">
      <c r="A233" s="11"/>
      <c r="B233" s="7"/>
      <c r="C233" s="7"/>
      <c r="D233" s="10"/>
      <c r="E233" s="21">
        <f>IF($C233="","",IFERROR(SUMIFS(Pakan_Masuk!$D$2:$D$3001,Pakan_Masuk!$B$2:$B$3001,$C233)/SUMIFS(Pakan_Masuk!$C$2:$C$3001,Pakan_Masuk!$B$2:$B$3001,$C233),0))</f>
      </c>
      <c r="F233" s="15">
        <f>IF($C233="","",$D233*$E233)</f>
      </c>
    </row>
    <row r="234">
      <c r="A234" s="11"/>
      <c r="B234" s="7"/>
      <c r="C234" s="7"/>
      <c r="D234" s="10"/>
      <c r="E234" s="21">
        <f>IF($C234="","",IFERROR(SUMIFS(Pakan_Masuk!$D$2:$D$3001,Pakan_Masuk!$B$2:$B$3001,$C234)/SUMIFS(Pakan_Masuk!$C$2:$C$3001,Pakan_Masuk!$B$2:$B$3001,$C234),0))</f>
      </c>
      <c r="F234" s="15">
        <f>IF($C234="","",$D234*$E234)</f>
      </c>
    </row>
    <row r="235">
      <c r="A235" s="11"/>
      <c r="B235" s="7"/>
      <c r="C235" s="7"/>
      <c r="D235" s="10"/>
      <c r="E235" s="21">
        <f>IF($C235="","",IFERROR(SUMIFS(Pakan_Masuk!$D$2:$D$3001,Pakan_Masuk!$B$2:$B$3001,$C235)/SUMIFS(Pakan_Masuk!$C$2:$C$3001,Pakan_Masuk!$B$2:$B$3001,$C235),0))</f>
      </c>
      <c r="F235" s="15">
        <f>IF($C235="","",$D235*$E235)</f>
      </c>
    </row>
    <row r="236">
      <c r="A236" s="11"/>
      <c r="B236" s="7"/>
      <c r="C236" s="7"/>
      <c r="D236" s="10"/>
      <c r="E236" s="21">
        <f>IF($C236="","",IFERROR(SUMIFS(Pakan_Masuk!$D$2:$D$3001,Pakan_Masuk!$B$2:$B$3001,$C236)/SUMIFS(Pakan_Masuk!$C$2:$C$3001,Pakan_Masuk!$B$2:$B$3001,$C236),0))</f>
      </c>
      <c r="F236" s="15">
        <f>IF($C236="","",$D236*$E236)</f>
      </c>
    </row>
    <row r="237">
      <c r="A237" s="11"/>
      <c r="B237" s="7"/>
      <c r="C237" s="7"/>
      <c r="D237" s="10"/>
      <c r="E237" s="21">
        <f>IF($C237="","",IFERROR(SUMIFS(Pakan_Masuk!$D$2:$D$3001,Pakan_Masuk!$B$2:$B$3001,$C237)/SUMIFS(Pakan_Masuk!$C$2:$C$3001,Pakan_Masuk!$B$2:$B$3001,$C237),0))</f>
      </c>
      <c r="F237" s="15">
        <f>IF($C237="","",$D237*$E237)</f>
      </c>
    </row>
    <row r="238">
      <c r="A238" s="11"/>
      <c r="B238" s="7"/>
      <c r="C238" s="7"/>
      <c r="D238" s="10"/>
      <c r="E238" s="21">
        <f>IF($C238="","",IFERROR(SUMIFS(Pakan_Masuk!$D$2:$D$3001,Pakan_Masuk!$B$2:$B$3001,$C238)/SUMIFS(Pakan_Masuk!$C$2:$C$3001,Pakan_Masuk!$B$2:$B$3001,$C238),0))</f>
      </c>
      <c r="F238" s="15">
        <f>IF($C238="","",$D238*$E238)</f>
      </c>
    </row>
    <row r="239">
      <c r="A239" s="11"/>
      <c r="B239" s="7"/>
      <c r="C239" s="7"/>
      <c r="D239" s="10"/>
      <c r="E239" s="21">
        <f>IF($C239="","",IFERROR(SUMIFS(Pakan_Masuk!$D$2:$D$3001,Pakan_Masuk!$B$2:$B$3001,$C239)/SUMIFS(Pakan_Masuk!$C$2:$C$3001,Pakan_Masuk!$B$2:$B$3001,$C239),0))</f>
      </c>
      <c r="F239" s="15">
        <f>IF($C239="","",$D239*$E239)</f>
      </c>
    </row>
    <row r="240">
      <c r="A240" s="11"/>
      <c r="B240" s="7"/>
      <c r="C240" s="7"/>
      <c r="D240" s="10"/>
      <c r="E240" s="21">
        <f>IF($C240="","",IFERROR(SUMIFS(Pakan_Masuk!$D$2:$D$3001,Pakan_Masuk!$B$2:$B$3001,$C240)/SUMIFS(Pakan_Masuk!$C$2:$C$3001,Pakan_Masuk!$B$2:$B$3001,$C240),0))</f>
      </c>
      <c r="F240" s="15">
        <f>IF($C240="","",$D240*$E240)</f>
      </c>
    </row>
    <row r="241">
      <c r="A241" s="11"/>
      <c r="B241" s="7"/>
      <c r="C241" s="7"/>
      <c r="D241" s="10"/>
      <c r="E241" s="21">
        <f>IF($C241="","",IFERROR(SUMIFS(Pakan_Masuk!$D$2:$D$3001,Pakan_Masuk!$B$2:$B$3001,$C241)/SUMIFS(Pakan_Masuk!$C$2:$C$3001,Pakan_Masuk!$B$2:$B$3001,$C241),0))</f>
      </c>
      <c r="F241" s="15">
        <f>IF($C241="","",$D241*$E241)</f>
      </c>
    </row>
    <row r="242">
      <c r="A242" s="11"/>
      <c r="B242" s="7"/>
      <c r="C242" s="7"/>
      <c r="D242" s="10"/>
      <c r="E242" s="21">
        <f>IF($C242="","",IFERROR(SUMIFS(Pakan_Masuk!$D$2:$D$3001,Pakan_Masuk!$B$2:$B$3001,$C242)/SUMIFS(Pakan_Masuk!$C$2:$C$3001,Pakan_Masuk!$B$2:$B$3001,$C242),0))</f>
      </c>
      <c r="F242" s="15">
        <f>IF($C242="","",$D242*$E242)</f>
      </c>
    </row>
    <row r="243">
      <c r="A243" s="11"/>
      <c r="B243" s="7"/>
      <c r="C243" s="7"/>
      <c r="D243" s="10"/>
      <c r="E243" s="21">
        <f>IF($C243="","",IFERROR(SUMIFS(Pakan_Masuk!$D$2:$D$3001,Pakan_Masuk!$B$2:$B$3001,$C243)/SUMIFS(Pakan_Masuk!$C$2:$C$3001,Pakan_Masuk!$B$2:$B$3001,$C243),0))</f>
      </c>
      <c r="F243" s="15">
        <f>IF($C243="","",$D243*$E243)</f>
      </c>
    </row>
    <row r="244">
      <c r="A244" s="11"/>
      <c r="B244" s="7"/>
      <c r="C244" s="7"/>
      <c r="D244" s="10"/>
      <c r="E244" s="21">
        <f>IF($C244="","",IFERROR(SUMIFS(Pakan_Masuk!$D$2:$D$3001,Pakan_Masuk!$B$2:$B$3001,$C244)/SUMIFS(Pakan_Masuk!$C$2:$C$3001,Pakan_Masuk!$B$2:$B$3001,$C244),0))</f>
      </c>
      <c r="F244" s="15">
        <f>IF($C244="","",$D244*$E244)</f>
      </c>
    </row>
    <row r="245">
      <c r="A245" s="11"/>
      <c r="B245" s="7"/>
      <c r="C245" s="7"/>
      <c r="D245" s="10"/>
      <c r="E245" s="21">
        <f>IF($C245="","",IFERROR(SUMIFS(Pakan_Masuk!$D$2:$D$3001,Pakan_Masuk!$B$2:$B$3001,$C245)/SUMIFS(Pakan_Masuk!$C$2:$C$3001,Pakan_Masuk!$B$2:$B$3001,$C245),0))</f>
      </c>
      <c r="F245" s="15">
        <f>IF($C245="","",$D245*$E245)</f>
      </c>
    </row>
    <row r="246">
      <c r="A246" s="11"/>
      <c r="B246" s="7"/>
      <c r="C246" s="7"/>
      <c r="D246" s="10"/>
      <c r="E246" s="21">
        <f>IF($C246="","",IFERROR(SUMIFS(Pakan_Masuk!$D$2:$D$3001,Pakan_Masuk!$B$2:$B$3001,$C246)/SUMIFS(Pakan_Masuk!$C$2:$C$3001,Pakan_Masuk!$B$2:$B$3001,$C246),0))</f>
      </c>
      <c r="F246" s="15">
        <f>IF($C246="","",$D246*$E246)</f>
      </c>
    </row>
    <row r="247">
      <c r="A247" s="11"/>
      <c r="B247" s="7"/>
      <c r="C247" s="7"/>
      <c r="D247" s="10"/>
      <c r="E247" s="21">
        <f>IF($C247="","",IFERROR(SUMIFS(Pakan_Masuk!$D$2:$D$3001,Pakan_Masuk!$B$2:$B$3001,$C247)/SUMIFS(Pakan_Masuk!$C$2:$C$3001,Pakan_Masuk!$B$2:$B$3001,$C247),0))</f>
      </c>
      <c r="F247" s="15">
        <f>IF($C247="","",$D247*$E247)</f>
      </c>
    </row>
    <row r="248">
      <c r="A248" s="11"/>
      <c r="B248" s="7"/>
      <c r="C248" s="7"/>
      <c r="D248" s="10"/>
      <c r="E248" s="21">
        <f>IF($C248="","",IFERROR(SUMIFS(Pakan_Masuk!$D$2:$D$3001,Pakan_Masuk!$B$2:$B$3001,$C248)/SUMIFS(Pakan_Masuk!$C$2:$C$3001,Pakan_Masuk!$B$2:$B$3001,$C248),0))</f>
      </c>
      <c r="F248" s="15">
        <f>IF($C248="","",$D248*$E248)</f>
      </c>
    </row>
    <row r="249">
      <c r="A249" s="11"/>
      <c r="B249" s="7"/>
      <c r="C249" s="7"/>
      <c r="D249" s="10"/>
      <c r="E249" s="21">
        <f>IF($C249="","",IFERROR(SUMIFS(Pakan_Masuk!$D$2:$D$3001,Pakan_Masuk!$B$2:$B$3001,$C249)/SUMIFS(Pakan_Masuk!$C$2:$C$3001,Pakan_Masuk!$B$2:$B$3001,$C249),0))</f>
      </c>
      <c r="F249" s="15">
        <f>IF($C249="","",$D249*$E249)</f>
      </c>
    </row>
    <row r="250">
      <c r="A250" s="11"/>
      <c r="B250" s="7"/>
      <c r="C250" s="7"/>
      <c r="D250" s="10"/>
      <c r="E250" s="21">
        <f>IF($C250="","",IFERROR(SUMIFS(Pakan_Masuk!$D$2:$D$3001,Pakan_Masuk!$B$2:$B$3001,$C250)/SUMIFS(Pakan_Masuk!$C$2:$C$3001,Pakan_Masuk!$B$2:$B$3001,$C250),0))</f>
      </c>
      <c r="F250" s="15">
        <f>IF($C250="","",$D250*$E250)</f>
      </c>
    </row>
    <row r="251">
      <c r="A251" s="11"/>
      <c r="B251" s="7"/>
      <c r="C251" s="7"/>
      <c r="D251" s="10"/>
      <c r="E251" s="21">
        <f>IF($C251="","",IFERROR(SUMIFS(Pakan_Masuk!$D$2:$D$3001,Pakan_Masuk!$B$2:$B$3001,$C251)/SUMIFS(Pakan_Masuk!$C$2:$C$3001,Pakan_Masuk!$B$2:$B$3001,$C251),0))</f>
      </c>
      <c r="F251" s="15">
        <f>IF($C251="","",$D251*$E251)</f>
      </c>
    </row>
    <row r="252">
      <c r="A252" s="11"/>
      <c r="B252" s="7"/>
      <c r="C252" s="7"/>
      <c r="D252" s="10"/>
      <c r="E252" s="21">
        <f>IF($C252="","",IFERROR(SUMIFS(Pakan_Masuk!$D$2:$D$3001,Pakan_Masuk!$B$2:$B$3001,$C252)/SUMIFS(Pakan_Masuk!$C$2:$C$3001,Pakan_Masuk!$B$2:$B$3001,$C252),0))</f>
      </c>
      <c r="F252" s="15">
        <f>IF($C252="","",$D252*$E252)</f>
      </c>
    </row>
    <row r="253">
      <c r="A253" s="11"/>
      <c r="B253" s="7"/>
      <c r="C253" s="7"/>
      <c r="D253" s="10"/>
      <c r="E253" s="21">
        <f>IF($C253="","",IFERROR(SUMIFS(Pakan_Masuk!$D$2:$D$3001,Pakan_Masuk!$B$2:$B$3001,$C253)/SUMIFS(Pakan_Masuk!$C$2:$C$3001,Pakan_Masuk!$B$2:$B$3001,$C253),0))</f>
      </c>
      <c r="F253" s="15">
        <f>IF($C253="","",$D253*$E253)</f>
      </c>
    </row>
    <row r="254">
      <c r="A254" s="11"/>
      <c r="B254" s="7"/>
      <c r="C254" s="7"/>
      <c r="D254" s="10"/>
      <c r="E254" s="21">
        <f>IF($C254="","",IFERROR(SUMIFS(Pakan_Masuk!$D$2:$D$3001,Pakan_Masuk!$B$2:$B$3001,$C254)/SUMIFS(Pakan_Masuk!$C$2:$C$3001,Pakan_Masuk!$B$2:$B$3001,$C254),0))</f>
      </c>
      <c r="F254" s="15">
        <f>IF($C254="","",$D254*$E254)</f>
      </c>
    </row>
    <row r="255">
      <c r="A255" s="11"/>
      <c r="B255" s="7"/>
      <c r="C255" s="7"/>
      <c r="D255" s="10"/>
      <c r="E255" s="21">
        <f>IF($C255="","",IFERROR(SUMIFS(Pakan_Masuk!$D$2:$D$3001,Pakan_Masuk!$B$2:$B$3001,$C255)/SUMIFS(Pakan_Masuk!$C$2:$C$3001,Pakan_Masuk!$B$2:$B$3001,$C255),0))</f>
      </c>
      <c r="F255" s="15">
        <f>IF($C255="","",$D255*$E255)</f>
      </c>
    </row>
    <row r="256">
      <c r="A256" s="11"/>
      <c r="B256" s="7"/>
      <c r="C256" s="7"/>
      <c r="D256" s="10"/>
      <c r="E256" s="21">
        <f>IF($C256="","",IFERROR(SUMIFS(Pakan_Masuk!$D$2:$D$3001,Pakan_Masuk!$B$2:$B$3001,$C256)/SUMIFS(Pakan_Masuk!$C$2:$C$3001,Pakan_Masuk!$B$2:$B$3001,$C256),0))</f>
      </c>
      <c r="F256" s="15">
        <f>IF($C256="","",$D256*$E256)</f>
      </c>
    </row>
    <row r="257">
      <c r="A257" s="11"/>
      <c r="B257" s="7"/>
      <c r="C257" s="7"/>
      <c r="D257" s="10"/>
      <c r="E257" s="21">
        <f>IF($C257="","",IFERROR(SUMIFS(Pakan_Masuk!$D$2:$D$3001,Pakan_Masuk!$B$2:$B$3001,$C257)/SUMIFS(Pakan_Masuk!$C$2:$C$3001,Pakan_Masuk!$B$2:$B$3001,$C257),0))</f>
      </c>
      <c r="F257" s="15">
        <f>IF($C257="","",$D257*$E257)</f>
      </c>
    </row>
    <row r="258">
      <c r="A258" s="11"/>
      <c r="B258" s="7"/>
      <c r="C258" s="7"/>
      <c r="D258" s="10"/>
      <c r="E258" s="21">
        <f>IF($C258="","",IFERROR(SUMIFS(Pakan_Masuk!$D$2:$D$3001,Pakan_Masuk!$B$2:$B$3001,$C258)/SUMIFS(Pakan_Masuk!$C$2:$C$3001,Pakan_Masuk!$B$2:$B$3001,$C258),0))</f>
      </c>
      <c r="F258" s="15">
        <f>IF($C258="","",$D258*$E258)</f>
      </c>
    </row>
    <row r="259">
      <c r="A259" s="11"/>
      <c r="B259" s="7"/>
      <c r="C259" s="7"/>
      <c r="D259" s="10"/>
      <c r="E259" s="21">
        <f>IF($C259="","",IFERROR(SUMIFS(Pakan_Masuk!$D$2:$D$3001,Pakan_Masuk!$B$2:$B$3001,$C259)/SUMIFS(Pakan_Masuk!$C$2:$C$3001,Pakan_Masuk!$B$2:$B$3001,$C259),0))</f>
      </c>
      <c r="F259" s="15">
        <f>IF($C259="","",$D259*$E259)</f>
      </c>
    </row>
    <row r="260">
      <c r="A260" s="11"/>
      <c r="B260" s="7"/>
      <c r="C260" s="7"/>
      <c r="D260" s="10"/>
      <c r="E260" s="21">
        <f>IF($C260="","",IFERROR(SUMIFS(Pakan_Masuk!$D$2:$D$3001,Pakan_Masuk!$B$2:$B$3001,$C260)/SUMIFS(Pakan_Masuk!$C$2:$C$3001,Pakan_Masuk!$B$2:$B$3001,$C260),0))</f>
      </c>
      <c r="F260" s="15">
        <f>IF($C260="","",$D260*$E260)</f>
      </c>
    </row>
    <row r="261">
      <c r="A261" s="11"/>
      <c r="B261" s="7"/>
      <c r="C261" s="7"/>
      <c r="D261" s="10"/>
      <c r="E261" s="21">
        <f>IF($C261="","",IFERROR(SUMIFS(Pakan_Masuk!$D$2:$D$3001,Pakan_Masuk!$B$2:$B$3001,$C261)/SUMIFS(Pakan_Masuk!$C$2:$C$3001,Pakan_Masuk!$B$2:$B$3001,$C261),0))</f>
      </c>
      <c r="F261" s="15">
        <f>IF($C261="","",$D261*$E261)</f>
      </c>
    </row>
    <row r="262">
      <c r="A262" s="11"/>
      <c r="B262" s="7"/>
      <c r="C262" s="7"/>
      <c r="D262" s="10"/>
      <c r="E262" s="21">
        <f>IF($C262="","",IFERROR(SUMIFS(Pakan_Masuk!$D$2:$D$3001,Pakan_Masuk!$B$2:$B$3001,$C262)/SUMIFS(Pakan_Masuk!$C$2:$C$3001,Pakan_Masuk!$B$2:$B$3001,$C262),0))</f>
      </c>
      <c r="F262" s="15">
        <f>IF($C262="","",$D262*$E262)</f>
      </c>
    </row>
    <row r="263">
      <c r="A263" s="11"/>
      <c r="B263" s="7"/>
      <c r="C263" s="7"/>
      <c r="D263" s="10"/>
      <c r="E263" s="21">
        <f>IF($C263="","",IFERROR(SUMIFS(Pakan_Masuk!$D$2:$D$3001,Pakan_Masuk!$B$2:$B$3001,$C263)/SUMIFS(Pakan_Masuk!$C$2:$C$3001,Pakan_Masuk!$B$2:$B$3001,$C263),0))</f>
      </c>
      <c r="F263" s="15">
        <f>IF($C263="","",$D263*$E263)</f>
      </c>
    </row>
    <row r="264">
      <c r="A264" s="11"/>
      <c r="B264" s="7"/>
      <c r="C264" s="7"/>
      <c r="D264" s="10"/>
      <c r="E264" s="21">
        <f>IF($C264="","",IFERROR(SUMIFS(Pakan_Masuk!$D$2:$D$3001,Pakan_Masuk!$B$2:$B$3001,$C264)/SUMIFS(Pakan_Masuk!$C$2:$C$3001,Pakan_Masuk!$B$2:$B$3001,$C264),0))</f>
      </c>
      <c r="F264" s="15">
        <f>IF($C264="","",$D264*$E264)</f>
      </c>
    </row>
    <row r="265">
      <c r="A265" s="11"/>
      <c r="B265" s="7"/>
      <c r="C265" s="7"/>
      <c r="D265" s="10"/>
      <c r="E265" s="21">
        <f>IF($C265="","",IFERROR(SUMIFS(Pakan_Masuk!$D$2:$D$3001,Pakan_Masuk!$B$2:$B$3001,$C265)/SUMIFS(Pakan_Masuk!$C$2:$C$3001,Pakan_Masuk!$B$2:$B$3001,$C265),0))</f>
      </c>
      <c r="F265" s="15">
        <f>IF($C265="","",$D265*$E265)</f>
      </c>
    </row>
    <row r="266">
      <c r="A266" s="11"/>
      <c r="B266" s="7"/>
      <c r="C266" s="7"/>
      <c r="D266" s="10"/>
      <c r="E266" s="21">
        <f>IF($C266="","",IFERROR(SUMIFS(Pakan_Masuk!$D$2:$D$3001,Pakan_Masuk!$B$2:$B$3001,$C266)/SUMIFS(Pakan_Masuk!$C$2:$C$3001,Pakan_Masuk!$B$2:$B$3001,$C266),0))</f>
      </c>
      <c r="F266" s="15">
        <f>IF($C266="","",$D266*$E266)</f>
      </c>
    </row>
    <row r="267">
      <c r="A267" s="11"/>
      <c r="B267" s="7"/>
      <c r="C267" s="7"/>
      <c r="D267" s="10"/>
      <c r="E267" s="21">
        <f>IF($C267="","",IFERROR(SUMIFS(Pakan_Masuk!$D$2:$D$3001,Pakan_Masuk!$B$2:$B$3001,$C267)/SUMIFS(Pakan_Masuk!$C$2:$C$3001,Pakan_Masuk!$B$2:$B$3001,$C267),0))</f>
      </c>
      <c r="F267" s="15">
        <f>IF($C267="","",$D267*$E267)</f>
      </c>
    </row>
    <row r="268">
      <c r="A268" s="11"/>
      <c r="B268" s="7"/>
      <c r="C268" s="7"/>
      <c r="D268" s="10"/>
      <c r="E268" s="21">
        <f>IF($C268="","",IFERROR(SUMIFS(Pakan_Masuk!$D$2:$D$3001,Pakan_Masuk!$B$2:$B$3001,$C268)/SUMIFS(Pakan_Masuk!$C$2:$C$3001,Pakan_Masuk!$B$2:$B$3001,$C268),0))</f>
      </c>
      <c r="F268" s="15">
        <f>IF($C268="","",$D268*$E268)</f>
      </c>
    </row>
    <row r="269">
      <c r="A269" s="11"/>
      <c r="B269" s="7"/>
      <c r="C269" s="7"/>
      <c r="D269" s="10"/>
      <c r="E269" s="21">
        <f>IF($C269="","",IFERROR(SUMIFS(Pakan_Masuk!$D$2:$D$3001,Pakan_Masuk!$B$2:$B$3001,$C269)/SUMIFS(Pakan_Masuk!$C$2:$C$3001,Pakan_Masuk!$B$2:$B$3001,$C269),0))</f>
      </c>
      <c r="F269" s="15">
        <f>IF($C269="","",$D269*$E269)</f>
      </c>
    </row>
    <row r="270">
      <c r="A270" s="11"/>
      <c r="B270" s="7"/>
      <c r="C270" s="7"/>
      <c r="D270" s="10"/>
      <c r="E270" s="21">
        <f>IF($C270="","",IFERROR(SUMIFS(Pakan_Masuk!$D$2:$D$3001,Pakan_Masuk!$B$2:$B$3001,$C270)/SUMIFS(Pakan_Masuk!$C$2:$C$3001,Pakan_Masuk!$B$2:$B$3001,$C270),0))</f>
      </c>
      <c r="F270" s="15">
        <f>IF($C270="","",$D270*$E270)</f>
      </c>
    </row>
    <row r="271">
      <c r="A271" s="11"/>
      <c r="B271" s="7"/>
      <c r="C271" s="7"/>
      <c r="D271" s="10"/>
      <c r="E271" s="21">
        <f>IF($C271="","",IFERROR(SUMIFS(Pakan_Masuk!$D$2:$D$3001,Pakan_Masuk!$B$2:$B$3001,$C271)/SUMIFS(Pakan_Masuk!$C$2:$C$3001,Pakan_Masuk!$B$2:$B$3001,$C271),0))</f>
      </c>
      <c r="F271" s="15">
        <f>IF($C271="","",$D271*$E271)</f>
      </c>
    </row>
    <row r="272">
      <c r="A272" s="11"/>
      <c r="B272" s="7"/>
      <c r="C272" s="7"/>
      <c r="D272" s="10"/>
      <c r="E272" s="21">
        <f>IF($C272="","",IFERROR(SUMIFS(Pakan_Masuk!$D$2:$D$3001,Pakan_Masuk!$B$2:$B$3001,$C272)/SUMIFS(Pakan_Masuk!$C$2:$C$3001,Pakan_Masuk!$B$2:$B$3001,$C272),0))</f>
      </c>
      <c r="F272" s="15">
        <f>IF($C272="","",$D272*$E272)</f>
      </c>
    </row>
    <row r="273">
      <c r="A273" s="11"/>
      <c r="B273" s="7"/>
      <c r="C273" s="7"/>
      <c r="D273" s="10"/>
      <c r="E273" s="21">
        <f>IF($C273="","",IFERROR(SUMIFS(Pakan_Masuk!$D$2:$D$3001,Pakan_Masuk!$B$2:$B$3001,$C273)/SUMIFS(Pakan_Masuk!$C$2:$C$3001,Pakan_Masuk!$B$2:$B$3001,$C273),0))</f>
      </c>
      <c r="F273" s="15">
        <f>IF($C273="","",$D273*$E273)</f>
      </c>
    </row>
    <row r="274">
      <c r="A274" s="11"/>
      <c r="B274" s="7"/>
      <c r="C274" s="7"/>
      <c r="D274" s="10"/>
      <c r="E274" s="21">
        <f>IF($C274="","",IFERROR(SUMIFS(Pakan_Masuk!$D$2:$D$3001,Pakan_Masuk!$B$2:$B$3001,$C274)/SUMIFS(Pakan_Masuk!$C$2:$C$3001,Pakan_Masuk!$B$2:$B$3001,$C274),0))</f>
      </c>
      <c r="F274" s="15">
        <f>IF($C274="","",$D274*$E274)</f>
      </c>
    </row>
    <row r="275">
      <c r="A275" s="11"/>
      <c r="B275" s="7"/>
      <c r="C275" s="7"/>
      <c r="D275" s="10"/>
      <c r="E275" s="21">
        <f>IF($C275="","",IFERROR(SUMIFS(Pakan_Masuk!$D$2:$D$3001,Pakan_Masuk!$B$2:$B$3001,$C275)/SUMIFS(Pakan_Masuk!$C$2:$C$3001,Pakan_Masuk!$B$2:$B$3001,$C275),0))</f>
      </c>
      <c r="F275" s="15">
        <f>IF($C275="","",$D275*$E275)</f>
      </c>
    </row>
    <row r="276">
      <c r="A276" s="11"/>
      <c r="B276" s="7"/>
      <c r="C276" s="7"/>
      <c r="D276" s="10"/>
      <c r="E276" s="21">
        <f>IF($C276="","",IFERROR(SUMIFS(Pakan_Masuk!$D$2:$D$3001,Pakan_Masuk!$B$2:$B$3001,$C276)/SUMIFS(Pakan_Masuk!$C$2:$C$3001,Pakan_Masuk!$B$2:$B$3001,$C276),0))</f>
      </c>
      <c r="F276" s="15">
        <f>IF($C276="","",$D276*$E276)</f>
      </c>
    </row>
    <row r="277">
      <c r="A277" s="11"/>
      <c r="B277" s="7"/>
      <c r="C277" s="7"/>
      <c r="D277" s="10"/>
      <c r="E277" s="21">
        <f>IF($C277="","",IFERROR(SUMIFS(Pakan_Masuk!$D$2:$D$3001,Pakan_Masuk!$B$2:$B$3001,$C277)/SUMIFS(Pakan_Masuk!$C$2:$C$3001,Pakan_Masuk!$B$2:$B$3001,$C277),0))</f>
      </c>
      <c r="F277" s="15">
        <f>IF($C277="","",$D277*$E277)</f>
      </c>
    </row>
    <row r="278">
      <c r="A278" s="11"/>
      <c r="B278" s="7"/>
      <c r="C278" s="7"/>
      <c r="D278" s="10"/>
      <c r="E278" s="21">
        <f>IF($C278="","",IFERROR(SUMIFS(Pakan_Masuk!$D$2:$D$3001,Pakan_Masuk!$B$2:$B$3001,$C278)/SUMIFS(Pakan_Masuk!$C$2:$C$3001,Pakan_Masuk!$B$2:$B$3001,$C278),0))</f>
      </c>
      <c r="F278" s="15">
        <f>IF($C278="","",$D278*$E278)</f>
      </c>
    </row>
    <row r="279">
      <c r="A279" s="11"/>
      <c r="B279" s="7"/>
      <c r="C279" s="7"/>
      <c r="D279" s="10"/>
      <c r="E279" s="21">
        <f>IF($C279="","",IFERROR(SUMIFS(Pakan_Masuk!$D$2:$D$3001,Pakan_Masuk!$B$2:$B$3001,$C279)/SUMIFS(Pakan_Masuk!$C$2:$C$3001,Pakan_Masuk!$B$2:$B$3001,$C279),0))</f>
      </c>
      <c r="F279" s="15">
        <f>IF($C279="","",$D279*$E279)</f>
      </c>
    </row>
    <row r="280">
      <c r="A280" s="11"/>
      <c r="B280" s="7"/>
      <c r="C280" s="7"/>
      <c r="D280" s="10"/>
      <c r="E280" s="21">
        <f>IF($C280="","",IFERROR(SUMIFS(Pakan_Masuk!$D$2:$D$3001,Pakan_Masuk!$B$2:$B$3001,$C280)/SUMIFS(Pakan_Masuk!$C$2:$C$3001,Pakan_Masuk!$B$2:$B$3001,$C280),0))</f>
      </c>
      <c r="F280" s="15">
        <f>IF($C280="","",$D280*$E280)</f>
      </c>
    </row>
    <row r="281">
      <c r="A281" s="11"/>
      <c r="B281" s="7"/>
      <c r="C281" s="7"/>
      <c r="D281" s="10"/>
      <c r="E281" s="21">
        <f>IF($C281="","",IFERROR(SUMIFS(Pakan_Masuk!$D$2:$D$3001,Pakan_Masuk!$B$2:$B$3001,$C281)/SUMIFS(Pakan_Masuk!$C$2:$C$3001,Pakan_Masuk!$B$2:$B$3001,$C281),0))</f>
      </c>
      <c r="F281" s="15">
        <f>IF($C281="","",$D281*$E281)</f>
      </c>
    </row>
    <row r="282">
      <c r="A282" s="11"/>
      <c r="B282" s="7"/>
      <c r="C282" s="7"/>
      <c r="D282" s="10"/>
      <c r="E282" s="21">
        <f>IF($C282="","",IFERROR(SUMIFS(Pakan_Masuk!$D$2:$D$3001,Pakan_Masuk!$B$2:$B$3001,$C282)/SUMIFS(Pakan_Masuk!$C$2:$C$3001,Pakan_Masuk!$B$2:$B$3001,$C282),0))</f>
      </c>
      <c r="F282" s="15">
        <f>IF($C282="","",$D282*$E282)</f>
      </c>
    </row>
    <row r="283">
      <c r="A283" s="11"/>
      <c r="B283" s="7"/>
      <c r="C283" s="7"/>
      <c r="D283" s="10"/>
      <c r="E283" s="21">
        <f>IF($C283="","",IFERROR(SUMIFS(Pakan_Masuk!$D$2:$D$3001,Pakan_Masuk!$B$2:$B$3001,$C283)/SUMIFS(Pakan_Masuk!$C$2:$C$3001,Pakan_Masuk!$B$2:$B$3001,$C283),0))</f>
      </c>
      <c r="F283" s="15">
        <f>IF($C283="","",$D283*$E283)</f>
      </c>
    </row>
    <row r="284">
      <c r="A284" s="11"/>
      <c r="B284" s="7"/>
      <c r="C284" s="7"/>
      <c r="D284" s="10"/>
      <c r="E284" s="21">
        <f>IF($C284="","",IFERROR(SUMIFS(Pakan_Masuk!$D$2:$D$3001,Pakan_Masuk!$B$2:$B$3001,$C284)/SUMIFS(Pakan_Masuk!$C$2:$C$3001,Pakan_Masuk!$B$2:$B$3001,$C284),0))</f>
      </c>
      <c r="F284" s="15">
        <f>IF($C284="","",$D284*$E284)</f>
      </c>
    </row>
    <row r="285">
      <c r="A285" s="11"/>
      <c r="B285" s="7"/>
      <c r="C285" s="7"/>
      <c r="D285" s="10"/>
      <c r="E285" s="21">
        <f>IF($C285="","",IFERROR(SUMIFS(Pakan_Masuk!$D$2:$D$3001,Pakan_Masuk!$B$2:$B$3001,$C285)/SUMIFS(Pakan_Masuk!$C$2:$C$3001,Pakan_Masuk!$B$2:$B$3001,$C285),0))</f>
      </c>
      <c r="F285" s="15">
        <f>IF($C285="","",$D285*$E285)</f>
      </c>
    </row>
    <row r="286">
      <c r="A286" s="11"/>
      <c r="B286" s="7"/>
      <c r="C286" s="7"/>
      <c r="D286" s="10"/>
      <c r="E286" s="21">
        <f>IF($C286="","",IFERROR(SUMIFS(Pakan_Masuk!$D$2:$D$3001,Pakan_Masuk!$B$2:$B$3001,$C286)/SUMIFS(Pakan_Masuk!$C$2:$C$3001,Pakan_Masuk!$B$2:$B$3001,$C286),0))</f>
      </c>
      <c r="F286" s="15">
        <f>IF($C286="","",$D286*$E286)</f>
      </c>
    </row>
    <row r="287">
      <c r="A287" s="11"/>
      <c r="B287" s="7"/>
      <c r="C287" s="7"/>
      <c r="D287" s="10"/>
      <c r="E287" s="21">
        <f>IF($C287="","",IFERROR(SUMIFS(Pakan_Masuk!$D$2:$D$3001,Pakan_Masuk!$B$2:$B$3001,$C287)/SUMIFS(Pakan_Masuk!$C$2:$C$3001,Pakan_Masuk!$B$2:$B$3001,$C287),0))</f>
      </c>
      <c r="F287" s="15">
        <f>IF($C287="","",$D287*$E287)</f>
      </c>
    </row>
    <row r="288">
      <c r="A288" s="11"/>
      <c r="B288" s="7"/>
      <c r="C288" s="7"/>
      <c r="D288" s="10"/>
      <c r="E288" s="21">
        <f>IF($C288="","",IFERROR(SUMIFS(Pakan_Masuk!$D$2:$D$3001,Pakan_Masuk!$B$2:$B$3001,$C288)/SUMIFS(Pakan_Masuk!$C$2:$C$3001,Pakan_Masuk!$B$2:$B$3001,$C288),0))</f>
      </c>
      <c r="F288" s="15">
        <f>IF($C288="","",$D288*$E288)</f>
      </c>
    </row>
    <row r="289">
      <c r="A289" s="11"/>
      <c r="B289" s="7"/>
      <c r="C289" s="7"/>
      <c r="D289" s="10"/>
      <c r="E289" s="21">
        <f>IF($C289="","",IFERROR(SUMIFS(Pakan_Masuk!$D$2:$D$3001,Pakan_Masuk!$B$2:$B$3001,$C289)/SUMIFS(Pakan_Masuk!$C$2:$C$3001,Pakan_Masuk!$B$2:$B$3001,$C289),0))</f>
      </c>
      <c r="F289" s="15">
        <f>IF($C289="","",$D289*$E289)</f>
      </c>
    </row>
    <row r="290">
      <c r="A290" s="11"/>
      <c r="B290" s="7"/>
      <c r="C290" s="7"/>
      <c r="D290" s="10"/>
      <c r="E290" s="21">
        <f>IF($C290="","",IFERROR(SUMIFS(Pakan_Masuk!$D$2:$D$3001,Pakan_Masuk!$B$2:$B$3001,$C290)/SUMIFS(Pakan_Masuk!$C$2:$C$3001,Pakan_Masuk!$B$2:$B$3001,$C290),0))</f>
      </c>
      <c r="F290" s="15">
        <f>IF($C290="","",$D290*$E290)</f>
      </c>
    </row>
    <row r="291">
      <c r="A291" s="11"/>
      <c r="B291" s="7"/>
      <c r="C291" s="7"/>
      <c r="D291" s="10"/>
      <c r="E291" s="21">
        <f>IF($C291="","",IFERROR(SUMIFS(Pakan_Masuk!$D$2:$D$3001,Pakan_Masuk!$B$2:$B$3001,$C291)/SUMIFS(Pakan_Masuk!$C$2:$C$3001,Pakan_Masuk!$B$2:$B$3001,$C291),0))</f>
      </c>
      <c r="F291" s="15">
        <f>IF($C291="","",$D291*$E291)</f>
      </c>
    </row>
    <row r="292">
      <c r="A292" s="11"/>
      <c r="B292" s="7"/>
      <c r="C292" s="7"/>
      <c r="D292" s="10"/>
      <c r="E292" s="21">
        <f>IF($C292="","",IFERROR(SUMIFS(Pakan_Masuk!$D$2:$D$3001,Pakan_Masuk!$B$2:$B$3001,$C292)/SUMIFS(Pakan_Masuk!$C$2:$C$3001,Pakan_Masuk!$B$2:$B$3001,$C292),0))</f>
      </c>
      <c r="F292" s="15">
        <f>IF($C292="","",$D292*$E292)</f>
      </c>
    </row>
    <row r="293">
      <c r="A293" s="11"/>
      <c r="B293" s="7"/>
      <c r="C293" s="7"/>
      <c r="D293" s="10"/>
      <c r="E293" s="21">
        <f>IF($C293="","",IFERROR(SUMIFS(Pakan_Masuk!$D$2:$D$3001,Pakan_Masuk!$B$2:$B$3001,$C293)/SUMIFS(Pakan_Masuk!$C$2:$C$3001,Pakan_Masuk!$B$2:$B$3001,$C293),0))</f>
      </c>
      <c r="F293" s="15">
        <f>IF($C293="","",$D293*$E293)</f>
      </c>
    </row>
    <row r="294">
      <c r="A294" s="11"/>
      <c r="B294" s="7"/>
      <c r="C294" s="7"/>
      <c r="D294" s="10"/>
      <c r="E294" s="21">
        <f>IF($C294="","",IFERROR(SUMIFS(Pakan_Masuk!$D$2:$D$3001,Pakan_Masuk!$B$2:$B$3001,$C294)/SUMIFS(Pakan_Masuk!$C$2:$C$3001,Pakan_Masuk!$B$2:$B$3001,$C294),0))</f>
      </c>
      <c r="F294" s="15">
        <f>IF($C294="","",$D294*$E294)</f>
      </c>
    </row>
    <row r="295">
      <c r="A295" s="11"/>
      <c r="B295" s="7"/>
      <c r="C295" s="7"/>
      <c r="D295" s="10"/>
      <c r="E295" s="21">
        <f>IF($C295="","",IFERROR(SUMIFS(Pakan_Masuk!$D$2:$D$3001,Pakan_Masuk!$B$2:$B$3001,$C295)/SUMIFS(Pakan_Masuk!$C$2:$C$3001,Pakan_Masuk!$B$2:$B$3001,$C295),0))</f>
      </c>
      <c r="F295" s="15">
        <f>IF($C295="","",$D295*$E295)</f>
      </c>
    </row>
    <row r="296">
      <c r="A296" s="11"/>
      <c r="B296" s="7"/>
      <c r="C296" s="7"/>
      <c r="D296" s="10"/>
      <c r="E296" s="21">
        <f>IF($C296="","",IFERROR(SUMIFS(Pakan_Masuk!$D$2:$D$3001,Pakan_Masuk!$B$2:$B$3001,$C296)/SUMIFS(Pakan_Masuk!$C$2:$C$3001,Pakan_Masuk!$B$2:$B$3001,$C296),0))</f>
      </c>
      <c r="F296" s="15">
        <f>IF($C296="","",$D296*$E296)</f>
      </c>
    </row>
    <row r="297">
      <c r="A297" s="11"/>
      <c r="B297" s="7"/>
      <c r="C297" s="7"/>
      <c r="D297" s="10"/>
      <c r="E297" s="21">
        <f>IF($C297="","",IFERROR(SUMIFS(Pakan_Masuk!$D$2:$D$3001,Pakan_Masuk!$B$2:$B$3001,$C297)/SUMIFS(Pakan_Masuk!$C$2:$C$3001,Pakan_Masuk!$B$2:$B$3001,$C297),0))</f>
      </c>
      <c r="F297" s="15">
        <f>IF($C297="","",$D297*$E297)</f>
      </c>
    </row>
    <row r="298">
      <c r="A298" s="11"/>
      <c r="B298" s="7"/>
      <c r="C298" s="7"/>
      <c r="D298" s="10"/>
      <c r="E298" s="21">
        <f>IF($C298="","",IFERROR(SUMIFS(Pakan_Masuk!$D$2:$D$3001,Pakan_Masuk!$B$2:$B$3001,$C298)/SUMIFS(Pakan_Masuk!$C$2:$C$3001,Pakan_Masuk!$B$2:$B$3001,$C298),0))</f>
      </c>
      <c r="F298" s="15">
        <f>IF($C298="","",$D298*$E298)</f>
      </c>
    </row>
    <row r="299">
      <c r="A299" s="11"/>
      <c r="B299" s="7"/>
      <c r="C299" s="7"/>
      <c r="D299" s="10"/>
      <c r="E299" s="21">
        <f>IF($C299="","",IFERROR(SUMIFS(Pakan_Masuk!$D$2:$D$3001,Pakan_Masuk!$B$2:$B$3001,$C299)/SUMIFS(Pakan_Masuk!$C$2:$C$3001,Pakan_Masuk!$B$2:$B$3001,$C299),0))</f>
      </c>
      <c r="F299" s="15">
        <f>IF($C299="","",$D299*$E299)</f>
      </c>
    </row>
    <row r="300">
      <c r="A300" s="11"/>
      <c r="B300" s="7"/>
      <c r="C300" s="7"/>
      <c r="D300" s="10"/>
      <c r="E300" s="21">
        <f>IF($C300="","",IFERROR(SUMIFS(Pakan_Masuk!$D$2:$D$3001,Pakan_Masuk!$B$2:$B$3001,$C300)/SUMIFS(Pakan_Masuk!$C$2:$C$3001,Pakan_Masuk!$B$2:$B$3001,$C300),0))</f>
      </c>
      <c r="F300" s="15">
        <f>IF($C300="","",$D300*$E300)</f>
      </c>
    </row>
    <row r="301">
      <c r="A301" s="11"/>
      <c r="B301" s="7"/>
      <c r="C301" s="7"/>
      <c r="D301" s="10"/>
      <c r="E301" s="21">
        <f>IF($C301="","",IFERROR(SUMIFS(Pakan_Masuk!$D$2:$D$3001,Pakan_Masuk!$B$2:$B$3001,$C301)/SUMIFS(Pakan_Masuk!$C$2:$C$3001,Pakan_Masuk!$B$2:$B$3001,$C301),0))</f>
      </c>
      <c r="F301" s="15">
        <f>IF($C301="","",$D301*$E301)</f>
      </c>
    </row>
    <row r="302">
      <c r="A302" s="11"/>
      <c r="B302" s="7"/>
      <c r="C302" s="7"/>
      <c r="D302" s="10"/>
      <c r="E302" s="21">
        <f>IF($C302="","",IFERROR(SUMIFS(Pakan_Masuk!$D$2:$D$3001,Pakan_Masuk!$B$2:$B$3001,$C302)/SUMIFS(Pakan_Masuk!$C$2:$C$3001,Pakan_Masuk!$B$2:$B$3001,$C302),0))</f>
      </c>
      <c r="F302" s="15">
        <f>IF($C302="","",$D302*$E302)</f>
      </c>
    </row>
    <row r="303">
      <c r="A303" s="11"/>
      <c r="B303" s="7"/>
      <c r="C303" s="7"/>
      <c r="D303" s="10"/>
      <c r="E303" s="21">
        <f>IF($C303="","",IFERROR(SUMIFS(Pakan_Masuk!$D$2:$D$3001,Pakan_Masuk!$B$2:$B$3001,$C303)/SUMIFS(Pakan_Masuk!$C$2:$C$3001,Pakan_Masuk!$B$2:$B$3001,$C303),0))</f>
      </c>
      <c r="F303" s="15">
        <f>IF($C303="","",$D303*$E303)</f>
      </c>
    </row>
    <row r="304">
      <c r="A304" s="11"/>
      <c r="B304" s="7"/>
      <c r="C304" s="7"/>
      <c r="D304" s="10"/>
      <c r="E304" s="21">
        <f>IF($C304="","",IFERROR(SUMIFS(Pakan_Masuk!$D$2:$D$3001,Pakan_Masuk!$B$2:$B$3001,$C304)/SUMIFS(Pakan_Masuk!$C$2:$C$3001,Pakan_Masuk!$B$2:$B$3001,$C304),0))</f>
      </c>
      <c r="F304" s="15">
        <f>IF($C304="","",$D304*$E304)</f>
      </c>
    </row>
    <row r="305">
      <c r="A305" s="11"/>
      <c r="B305" s="7"/>
      <c r="C305" s="7"/>
      <c r="D305" s="10"/>
      <c r="E305" s="21">
        <f>IF($C305="","",IFERROR(SUMIFS(Pakan_Masuk!$D$2:$D$3001,Pakan_Masuk!$B$2:$B$3001,$C305)/SUMIFS(Pakan_Masuk!$C$2:$C$3001,Pakan_Masuk!$B$2:$B$3001,$C305),0))</f>
      </c>
      <c r="F305" s="15">
        <f>IF($C305="","",$D305*$E305)</f>
      </c>
    </row>
    <row r="306">
      <c r="A306" s="11"/>
      <c r="B306" s="7"/>
      <c r="C306" s="7"/>
      <c r="D306" s="10"/>
      <c r="E306" s="21">
        <f>IF($C306="","",IFERROR(SUMIFS(Pakan_Masuk!$D$2:$D$3001,Pakan_Masuk!$B$2:$B$3001,$C306)/SUMIFS(Pakan_Masuk!$C$2:$C$3001,Pakan_Masuk!$B$2:$B$3001,$C306),0))</f>
      </c>
      <c r="F306" s="15">
        <f>IF($C306="","",$D306*$E306)</f>
      </c>
    </row>
    <row r="307">
      <c r="A307" s="11"/>
      <c r="B307" s="7"/>
      <c r="C307" s="7"/>
      <c r="D307" s="10"/>
      <c r="E307" s="21">
        <f>IF($C307="","",IFERROR(SUMIFS(Pakan_Masuk!$D$2:$D$3001,Pakan_Masuk!$B$2:$B$3001,$C307)/SUMIFS(Pakan_Masuk!$C$2:$C$3001,Pakan_Masuk!$B$2:$B$3001,$C307),0))</f>
      </c>
      <c r="F307" s="15">
        <f>IF($C307="","",$D307*$E307)</f>
      </c>
    </row>
    <row r="308">
      <c r="A308" s="11"/>
      <c r="B308" s="7"/>
      <c r="C308" s="7"/>
      <c r="D308" s="10"/>
      <c r="E308" s="21">
        <f>IF($C308="","",IFERROR(SUMIFS(Pakan_Masuk!$D$2:$D$3001,Pakan_Masuk!$B$2:$B$3001,$C308)/SUMIFS(Pakan_Masuk!$C$2:$C$3001,Pakan_Masuk!$B$2:$B$3001,$C308),0))</f>
      </c>
      <c r="F308" s="15">
        <f>IF($C308="","",$D308*$E308)</f>
      </c>
    </row>
    <row r="309">
      <c r="A309" s="11"/>
      <c r="B309" s="7"/>
      <c r="C309" s="7"/>
      <c r="D309" s="10"/>
      <c r="E309" s="21">
        <f>IF($C309="","",IFERROR(SUMIFS(Pakan_Masuk!$D$2:$D$3001,Pakan_Masuk!$B$2:$B$3001,$C309)/SUMIFS(Pakan_Masuk!$C$2:$C$3001,Pakan_Masuk!$B$2:$B$3001,$C309),0))</f>
      </c>
      <c r="F309" s="15">
        <f>IF($C309="","",$D309*$E309)</f>
      </c>
    </row>
    <row r="310">
      <c r="A310" s="11"/>
      <c r="B310" s="7"/>
      <c r="C310" s="7"/>
      <c r="D310" s="10"/>
      <c r="E310" s="21">
        <f>IF($C310="","",IFERROR(SUMIFS(Pakan_Masuk!$D$2:$D$3001,Pakan_Masuk!$B$2:$B$3001,$C310)/SUMIFS(Pakan_Masuk!$C$2:$C$3001,Pakan_Masuk!$B$2:$B$3001,$C310),0))</f>
      </c>
      <c r="F310" s="15">
        <f>IF($C310="","",$D310*$E310)</f>
      </c>
    </row>
    <row r="311">
      <c r="A311" s="11"/>
      <c r="B311" s="7"/>
      <c r="C311" s="7"/>
      <c r="D311" s="10"/>
      <c r="E311" s="21">
        <f>IF($C311="","",IFERROR(SUMIFS(Pakan_Masuk!$D$2:$D$3001,Pakan_Masuk!$B$2:$B$3001,$C311)/SUMIFS(Pakan_Masuk!$C$2:$C$3001,Pakan_Masuk!$B$2:$B$3001,$C311),0))</f>
      </c>
      <c r="F311" s="15">
        <f>IF($C311="","",$D311*$E311)</f>
      </c>
    </row>
    <row r="312">
      <c r="A312" s="11"/>
      <c r="B312" s="7"/>
      <c r="C312" s="7"/>
      <c r="D312" s="10"/>
      <c r="E312" s="21">
        <f>IF($C312="","",IFERROR(SUMIFS(Pakan_Masuk!$D$2:$D$3001,Pakan_Masuk!$B$2:$B$3001,$C312)/SUMIFS(Pakan_Masuk!$C$2:$C$3001,Pakan_Masuk!$B$2:$B$3001,$C312),0))</f>
      </c>
      <c r="F312" s="15">
        <f>IF($C312="","",$D312*$E312)</f>
      </c>
    </row>
    <row r="313">
      <c r="A313" s="11"/>
      <c r="B313" s="7"/>
      <c r="C313" s="7"/>
      <c r="D313" s="10"/>
      <c r="E313" s="21">
        <f>IF($C313="","",IFERROR(SUMIFS(Pakan_Masuk!$D$2:$D$3001,Pakan_Masuk!$B$2:$B$3001,$C313)/SUMIFS(Pakan_Masuk!$C$2:$C$3001,Pakan_Masuk!$B$2:$B$3001,$C313),0))</f>
      </c>
      <c r="F313" s="15">
        <f>IF($C313="","",$D313*$E313)</f>
      </c>
    </row>
    <row r="314">
      <c r="A314" s="11"/>
      <c r="B314" s="7"/>
      <c r="C314" s="7"/>
      <c r="D314" s="10"/>
      <c r="E314" s="21">
        <f>IF($C314="","",IFERROR(SUMIFS(Pakan_Masuk!$D$2:$D$3001,Pakan_Masuk!$B$2:$B$3001,$C314)/SUMIFS(Pakan_Masuk!$C$2:$C$3001,Pakan_Masuk!$B$2:$B$3001,$C314),0))</f>
      </c>
      <c r="F314" s="15">
        <f>IF($C314="","",$D314*$E314)</f>
      </c>
    </row>
    <row r="315">
      <c r="A315" s="11"/>
      <c r="B315" s="7"/>
      <c r="C315" s="7"/>
      <c r="D315" s="10"/>
      <c r="E315" s="21">
        <f>IF($C315="","",IFERROR(SUMIFS(Pakan_Masuk!$D$2:$D$3001,Pakan_Masuk!$B$2:$B$3001,$C315)/SUMIFS(Pakan_Masuk!$C$2:$C$3001,Pakan_Masuk!$B$2:$B$3001,$C315),0))</f>
      </c>
      <c r="F315" s="15">
        <f>IF($C315="","",$D315*$E315)</f>
      </c>
    </row>
    <row r="316">
      <c r="A316" s="11"/>
      <c r="B316" s="7"/>
      <c r="C316" s="7"/>
      <c r="D316" s="10"/>
      <c r="E316" s="21">
        <f>IF($C316="","",IFERROR(SUMIFS(Pakan_Masuk!$D$2:$D$3001,Pakan_Masuk!$B$2:$B$3001,$C316)/SUMIFS(Pakan_Masuk!$C$2:$C$3001,Pakan_Masuk!$B$2:$B$3001,$C316),0))</f>
      </c>
      <c r="F316" s="15">
        <f>IF($C316="","",$D316*$E316)</f>
      </c>
    </row>
    <row r="317">
      <c r="A317" s="11"/>
      <c r="B317" s="7"/>
      <c r="C317" s="7"/>
      <c r="D317" s="10"/>
      <c r="E317" s="21">
        <f>IF($C317="","",IFERROR(SUMIFS(Pakan_Masuk!$D$2:$D$3001,Pakan_Masuk!$B$2:$B$3001,$C317)/SUMIFS(Pakan_Masuk!$C$2:$C$3001,Pakan_Masuk!$B$2:$B$3001,$C317),0))</f>
      </c>
      <c r="F317" s="15">
        <f>IF($C317="","",$D317*$E317)</f>
      </c>
    </row>
    <row r="318">
      <c r="A318" s="11"/>
      <c r="B318" s="7"/>
      <c r="C318" s="7"/>
      <c r="D318" s="10"/>
      <c r="E318" s="21">
        <f>IF($C318="","",IFERROR(SUMIFS(Pakan_Masuk!$D$2:$D$3001,Pakan_Masuk!$B$2:$B$3001,$C318)/SUMIFS(Pakan_Masuk!$C$2:$C$3001,Pakan_Masuk!$B$2:$B$3001,$C318),0))</f>
      </c>
      <c r="F318" s="15">
        <f>IF($C318="","",$D318*$E318)</f>
      </c>
    </row>
    <row r="319">
      <c r="A319" s="11"/>
      <c r="B319" s="7"/>
      <c r="C319" s="7"/>
      <c r="D319" s="10"/>
      <c r="E319" s="21">
        <f>IF($C319="","",IFERROR(SUMIFS(Pakan_Masuk!$D$2:$D$3001,Pakan_Masuk!$B$2:$B$3001,$C319)/SUMIFS(Pakan_Masuk!$C$2:$C$3001,Pakan_Masuk!$B$2:$B$3001,$C319),0))</f>
      </c>
      <c r="F319" s="15">
        <f>IF($C319="","",$D319*$E319)</f>
      </c>
    </row>
    <row r="320">
      <c r="A320" s="11"/>
      <c r="B320" s="7"/>
      <c r="C320" s="7"/>
      <c r="D320" s="10"/>
      <c r="E320" s="21">
        <f>IF($C320="","",IFERROR(SUMIFS(Pakan_Masuk!$D$2:$D$3001,Pakan_Masuk!$B$2:$B$3001,$C320)/SUMIFS(Pakan_Masuk!$C$2:$C$3001,Pakan_Masuk!$B$2:$B$3001,$C320),0))</f>
      </c>
      <c r="F320" s="15">
        <f>IF($C320="","",$D320*$E320)</f>
      </c>
    </row>
    <row r="321">
      <c r="A321" s="11"/>
      <c r="B321" s="7"/>
      <c r="C321" s="7"/>
      <c r="D321" s="10"/>
      <c r="E321" s="21">
        <f>IF($C321="","",IFERROR(SUMIFS(Pakan_Masuk!$D$2:$D$3001,Pakan_Masuk!$B$2:$B$3001,$C321)/SUMIFS(Pakan_Masuk!$C$2:$C$3001,Pakan_Masuk!$B$2:$B$3001,$C321),0))</f>
      </c>
      <c r="F321" s="15">
        <f>IF($C321="","",$D321*$E321)</f>
      </c>
    </row>
    <row r="322">
      <c r="A322" s="11"/>
      <c r="B322" s="7"/>
      <c r="C322" s="7"/>
      <c r="D322" s="10"/>
      <c r="E322" s="21">
        <f>IF($C322="","",IFERROR(SUMIFS(Pakan_Masuk!$D$2:$D$3001,Pakan_Masuk!$B$2:$B$3001,$C322)/SUMIFS(Pakan_Masuk!$C$2:$C$3001,Pakan_Masuk!$B$2:$B$3001,$C322),0))</f>
      </c>
      <c r="F322" s="15">
        <f>IF($C322="","",$D322*$E322)</f>
      </c>
    </row>
    <row r="323">
      <c r="A323" s="11"/>
      <c r="B323" s="7"/>
      <c r="C323" s="7"/>
      <c r="D323" s="10"/>
      <c r="E323" s="21">
        <f>IF($C323="","",IFERROR(SUMIFS(Pakan_Masuk!$D$2:$D$3001,Pakan_Masuk!$B$2:$B$3001,$C323)/SUMIFS(Pakan_Masuk!$C$2:$C$3001,Pakan_Masuk!$B$2:$B$3001,$C323),0))</f>
      </c>
      <c r="F323" s="15">
        <f>IF($C323="","",$D323*$E323)</f>
      </c>
    </row>
    <row r="324">
      <c r="A324" s="11"/>
      <c r="B324" s="7"/>
      <c r="C324" s="7"/>
      <c r="D324" s="10"/>
      <c r="E324" s="21">
        <f>IF($C324="","",IFERROR(SUMIFS(Pakan_Masuk!$D$2:$D$3001,Pakan_Masuk!$B$2:$B$3001,$C324)/SUMIFS(Pakan_Masuk!$C$2:$C$3001,Pakan_Masuk!$B$2:$B$3001,$C324),0))</f>
      </c>
      <c r="F324" s="15">
        <f>IF($C324="","",$D324*$E324)</f>
      </c>
    </row>
    <row r="325">
      <c r="A325" s="11"/>
      <c r="B325" s="7"/>
      <c r="C325" s="7"/>
      <c r="D325" s="10"/>
      <c r="E325" s="21">
        <f>IF($C325="","",IFERROR(SUMIFS(Pakan_Masuk!$D$2:$D$3001,Pakan_Masuk!$B$2:$B$3001,$C325)/SUMIFS(Pakan_Masuk!$C$2:$C$3001,Pakan_Masuk!$B$2:$B$3001,$C325),0))</f>
      </c>
      <c r="F325" s="15">
        <f>IF($C325="","",$D325*$E325)</f>
      </c>
    </row>
    <row r="326">
      <c r="A326" s="11"/>
      <c r="B326" s="7"/>
      <c r="C326" s="7"/>
      <c r="D326" s="10"/>
      <c r="E326" s="21">
        <f>IF($C326="","",IFERROR(SUMIFS(Pakan_Masuk!$D$2:$D$3001,Pakan_Masuk!$B$2:$B$3001,$C326)/SUMIFS(Pakan_Masuk!$C$2:$C$3001,Pakan_Masuk!$B$2:$B$3001,$C326),0))</f>
      </c>
      <c r="F326" s="15">
        <f>IF($C326="","",$D326*$E326)</f>
      </c>
    </row>
    <row r="327">
      <c r="A327" s="11"/>
      <c r="B327" s="7"/>
      <c r="C327" s="7"/>
      <c r="D327" s="10"/>
      <c r="E327" s="21">
        <f>IF($C327="","",IFERROR(SUMIFS(Pakan_Masuk!$D$2:$D$3001,Pakan_Masuk!$B$2:$B$3001,$C327)/SUMIFS(Pakan_Masuk!$C$2:$C$3001,Pakan_Masuk!$B$2:$B$3001,$C327),0))</f>
      </c>
      <c r="F327" s="15">
        <f>IF($C327="","",$D327*$E327)</f>
      </c>
    </row>
    <row r="328">
      <c r="A328" s="11"/>
      <c r="B328" s="7"/>
      <c r="C328" s="7"/>
      <c r="D328" s="10"/>
      <c r="E328" s="21">
        <f>IF($C328="","",IFERROR(SUMIFS(Pakan_Masuk!$D$2:$D$3001,Pakan_Masuk!$B$2:$B$3001,$C328)/SUMIFS(Pakan_Masuk!$C$2:$C$3001,Pakan_Masuk!$B$2:$B$3001,$C328),0))</f>
      </c>
      <c r="F328" s="15">
        <f>IF($C328="","",$D328*$E328)</f>
      </c>
    </row>
    <row r="329">
      <c r="A329" s="11"/>
      <c r="B329" s="7"/>
      <c r="C329" s="7"/>
      <c r="D329" s="10"/>
      <c r="E329" s="21">
        <f>IF($C329="","",IFERROR(SUMIFS(Pakan_Masuk!$D$2:$D$3001,Pakan_Masuk!$B$2:$B$3001,$C329)/SUMIFS(Pakan_Masuk!$C$2:$C$3001,Pakan_Masuk!$B$2:$B$3001,$C329),0))</f>
      </c>
      <c r="F329" s="15">
        <f>IF($C329="","",$D329*$E329)</f>
      </c>
    </row>
    <row r="330">
      <c r="A330" s="11"/>
      <c r="B330" s="7"/>
      <c r="C330" s="7"/>
      <c r="D330" s="10"/>
      <c r="E330" s="21">
        <f>IF($C330="","",IFERROR(SUMIFS(Pakan_Masuk!$D$2:$D$3001,Pakan_Masuk!$B$2:$B$3001,$C330)/SUMIFS(Pakan_Masuk!$C$2:$C$3001,Pakan_Masuk!$B$2:$B$3001,$C330),0))</f>
      </c>
      <c r="F330" s="15">
        <f>IF($C330="","",$D330*$E330)</f>
      </c>
    </row>
    <row r="331">
      <c r="A331" s="11"/>
      <c r="B331" s="7"/>
      <c r="C331" s="7"/>
      <c r="D331" s="10"/>
      <c r="E331" s="21">
        <f>IF($C331="","",IFERROR(SUMIFS(Pakan_Masuk!$D$2:$D$3001,Pakan_Masuk!$B$2:$B$3001,$C331)/SUMIFS(Pakan_Masuk!$C$2:$C$3001,Pakan_Masuk!$B$2:$B$3001,$C331),0))</f>
      </c>
      <c r="F331" s="15">
        <f>IF($C331="","",$D331*$E331)</f>
      </c>
    </row>
    <row r="332">
      <c r="A332" s="11"/>
      <c r="B332" s="7"/>
      <c r="C332" s="7"/>
      <c r="D332" s="10"/>
      <c r="E332" s="21">
        <f>IF($C332="","",IFERROR(SUMIFS(Pakan_Masuk!$D$2:$D$3001,Pakan_Masuk!$B$2:$B$3001,$C332)/SUMIFS(Pakan_Masuk!$C$2:$C$3001,Pakan_Masuk!$B$2:$B$3001,$C332),0))</f>
      </c>
      <c r="F332" s="15">
        <f>IF($C332="","",$D332*$E332)</f>
      </c>
    </row>
    <row r="333">
      <c r="A333" s="11"/>
      <c r="B333" s="7"/>
      <c r="C333" s="7"/>
      <c r="D333" s="10"/>
      <c r="E333" s="21">
        <f>IF($C333="","",IFERROR(SUMIFS(Pakan_Masuk!$D$2:$D$3001,Pakan_Masuk!$B$2:$B$3001,$C333)/SUMIFS(Pakan_Masuk!$C$2:$C$3001,Pakan_Masuk!$B$2:$B$3001,$C333),0))</f>
      </c>
      <c r="F333" s="15">
        <f>IF($C333="","",$D333*$E333)</f>
      </c>
    </row>
    <row r="334">
      <c r="A334" s="11"/>
      <c r="B334" s="7"/>
      <c r="C334" s="7"/>
      <c r="D334" s="10"/>
      <c r="E334" s="21">
        <f>IF($C334="","",IFERROR(SUMIFS(Pakan_Masuk!$D$2:$D$3001,Pakan_Masuk!$B$2:$B$3001,$C334)/SUMIFS(Pakan_Masuk!$C$2:$C$3001,Pakan_Masuk!$B$2:$B$3001,$C334),0))</f>
      </c>
      <c r="F334" s="15">
        <f>IF($C334="","",$D334*$E334)</f>
      </c>
    </row>
    <row r="335">
      <c r="A335" s="11"/>
      <c r="B335" s="7"/>
      <c r="C335" s="7"/>
      <c r="D335" s="10"/>
      <c r="E335" s="21">
        <f>IF($C335="","",IFERROR(SUMIFS(Pakan_Masuk!$D$2:$D$3001,Pakan_Masuk!$B$2:$B$3001,$C335)/SUMIFS(Pakan_Masuk!$C$2:$C$3001,Pakan_Masuk!$B$2:$B$3001,$C335),0))</f>
      </c>
      <c r="F335" s="15">
        <f>IF($C335="","",$D335*$E335)</f>
      </c>
    </row>
    <row r="336">
      <c r="A336" s="11"/>
      <c r="B336" s="7"/>
      <c r="C336" s="7"/>
      <c r="D336" s="10"/>
      <c r="E336" s="21">
        <f>IF($C336="","",IFERROR(SUMIFS(Pakan_Masuk!$D$2:$D$3001,Pakan_Masuk!$B$2:$B$3001,$C336)/SUMIFS(Pakan_Masuk!$C$2:$C$3001,Pakan_Masuk!$B$2:$B$3001,$C336),0))</f>
      </c>
      <c r="F336" s="15">
        <f>IF($C336="","",$D336*$E336)</f>
      </c>
    </row>
    <row r="337">
      <c r="A337" s="11"/>
      <c r="B337" s="7"/>
      <c r="C337" s="7"/>
      <c r="D337" s="10"/>
      <c r="E337" s="21">
        <f>IF($C337="","",IFERROR(SUMIFS(Pakan_Masuk!$D$2:$D$3001,Pakan_Masuk!$B$2:$B$3001,$C337)/SUMIFS(Pakan_Masuk!$C$2:$C$3001,Pakan_Masuk!$B$2:$B$3001,$C337),0))</f>
      </c>
      <c r="F337" s="15">
        <f>IF($C337="","",$D337*$E337)</f>
      </c>
    </row>
    <row r="338">
      <c r="A338" s="11"/>
      <c r="B338" s="7"/>
      <c r="C338" s="7"/>
      <c r="D338" s="10"/>
      <c r="E338" s="21">
        <f>IF($C338="","",IFERROR(SUMIFS(Pakan_Masuk!$D$2:$D$3001,Pakan_Masuk!$B$2:$B$3001,$C338)/SUMIFS(Pakan_Masuk!$C$2:$C$3001,Pakan_Masuk!$B$2:$B$3001,$C338),0))</f>
      </c>
      <c r="F338" s="15">
        <f>IF($C338="","",$D338*$E338)</f>
      </c>
    </row>
    <row r="339">
      <c r="A339" s="11"/>
      <c r="B339" s="7"/>
      <c r="C339" s="7"/>
      <c r="D339" s="10"/>
      <c r="E339" s="21">
        <f>IF($C339="","",IFERROR(SUMIFS(Pakan_Masuk!$D$2:$D$3001,Pakan_Masuk!$B$2:$B$3001,$C339)/SUMIFS(Pakan_Masuk!$C$2:$C$3001,Pakan_Masuk!$B$2:$B$3001,$C339),0))</f>
      </c>
      <c r="F339" s="15">
        <f>IF($C339="","",$D339*$E339)</f>
      </c>
    </row>
    <row r="340">
      <c r="A340" s="11"/>
      <c r="B340" s="7"/>
      <c r="C340" s="7"/>
      <c r="D340" s="10"/>
      <c r="E340" s="21">
        <f>IF($C340="","",IFERROR(SUMIFS(Pakan_Masuk!$D$2:$D$3001,Pakan_Masuk!$B$2:$B$3001,$C340)/SUMIFS(Pakan_Masuk!$C$2:$C$3001,Pakan_Masuk!$B$2:$B$3001,$C340),0))</f>
      </c>
      <c r="F340" s="15">
        <f>IF($C340="","",$D340*$E340)</f>
      </c>
    </row>
    <row r="341">
      <c r="A341" s="11"/>
      <c r="B341" s="7"/>
      <c r="C341" s="7"/>
      <c r="D341" s="10"/>
      <c r="E341" s="21">
        <f>IF($C341="","",IFERROR(SUMIFS(Pakan_Masuk!$D$2:$D$3001,Pakan_Masuk!$B$2:$B$3001,$C341)/SUMIFS(Pakan_Masuk!$C$2:$C$3001,Pakan_Masuk!$B$2:$B$3001,$C341),0))</f>
      </c>
      <c r="F341" s="15">
        <f>IF($C341="","",$D341*$E341)</f>
      </c>
    </row>
    <row r="342">
      <c r="A342" s="11"/>
      <c r="B342" s="7"/>
      <c r="C342" s="7"/>
      <c r="D342" s="10"/>
      <c r="E342" s="21">
        <f>IF($C342="","",IFERROR(SUMIFS(Pakan_Masuk!$D$2:$D$3001,Pakan_Masuk!$B$2:$B$3001,$C342)/SUMIFS(Pakan_Masuk!$C$2:$C$3001,Pakan_Masuk!$B$2:$B$3001,$C342),0))</f>
      </c>
      <c r="F342" s="15">
        <f>IF($C342="","",$D342*$E342)</f>
      </c>
    </row>
    <row r="343">
      <c r="A343" s="11"/>
      <c r="B343" s="7"/>
      <c r="C343" s="7"/>
      <c r="D343" s="10"/>
      <c r="E343" s="21">
        <f>IF($C343="","",IFERROR(SUMIFS(Pakan_Masuk!$D$2:$D$3001,Pakan_Masuk!$B$2:$B$3001,$C343)/SUMIFS(Pakan_Masuk!$C$2:$C$3001,Pakan_Masuk!$B$2:$B$3001,$C343),0))</f>
      </c>
      <c r="F343" s="15">
        <f>IF($C343="","",$D343*$E343)</f>
      </c>
    </row>
    <row r="344">
      <c r="A344" s="11"/>
      <c r="B344" s="7"/>
      <c r="C344" s="7"/>
      <c r="D344" s="10"/>
      <c r="E344" s="21">
        <f>IF($C344="","",IFERROR(SUMIFS(Pakan_Masuk!$D$2:$D$3001,Pakan_Masuk!$B$2:$B$3001,$C344)/SUMIFS(Pakan_Masuk!$C$2:$C$3001,Pakan_Masuk!$B$2:$B$3001,$C344),0))</f>
      </c>
      <c r="F344" s="15">
        <f>IF($C344="","",$D344*$E344)</f>
      </c>
    </row>
    <row r="345">
      <c r="A345" s="11"/>
      <c r="B345" s="7"/>
      <c r="C345" s="7"/>
      <c r="D345" s="10"/>
      <c r="E345" s="21">
        <f>IF($C345="","",IFERROR(SUMIFS(Pakan_Masuk!$D$2:$D$3001,Pakan_Masuk!$B$2:$B$3001,$C345)/SUMIFS(Pakan_Masuk!$C$2:$C$3001,Pakan_Masuk!$B$2:$B$3001,$C345),0))</f>
      </c>
      <c r="F345" s="15">
        <f>IF($C345="","",$D345*$E345)</f>
      </c>
    </row>
    <row r="346">
      <c r="A346" s="11"/>
      <c r="B346" s="7"/>
      <c r="C346" s="7"/>
      <c r="D346" s="10"/>
      <c r="E346" s="21">
        <f>IF($C346="","",IFERROR(SUMIFS(Pakan_Masuk!$D$2:$D$3001,Pakan_Masuk!$B$2:$B$3001,$C346)/SUMIFS(Pakan_Masuk!$C$2:$C$3001,Pakan_Masuk!$B$2:$B$3001,$C346),0))</f>
      </c>
      <c r="F346" s="15">
        <f>IF($C346="","",$D346*$E346)</f>
      </c>
    </row>
    <row r="347">
      <c r="A347" s="11"/>
      <c r="B347" s="7"/>
      <c r="C347" s="7"/>
      <c r="D347" s="10"/>
      <c r="E347" s="21">
        <f>IF($C347="","",IFERROR(SUMIFS(Pakan_Masuk!$D$2:$D$3001,Pakan_Masuk!$B$2:$B$3001,$C347)/SUMIFS(Pakan_Masuk!$C$2:$C$3001,Pakan_Masuk!$B$2:$B$3001,$C347),0))</f>
      </c>
      <c r="F347" s="15">
        <f>IF($C347="","",$D347*$E347)</f>
      </c>
    </row>
    <row r="348">
      <c r="A348" s="11"/>
      <c r="B348" s="7"/>
      <c r="C348" s="7"/>
      <c r="D348" s="10"/>
      <c r="E348" s="21">
        <f>IF($C348="","",IFERROR(SUMIFS(Pakan_Masuk!$D$2:$D$3001,Pakan_Masuk!$B$2:$B$3001,$C348)/SUMIFS(Pakan_Masuk!$C$2:$C$3001,Pakan_Masuk!$B$2:$B$3001,$C348),0))</f>
      </c>
      <c r="F348" s="15">
        <f>IF($C348="","",$D348*$E348)</f>
      </c>
    </row>
    <row r="349">
      <c r="A349" s="11"/>
      <c r="B349" s="7"/>
      <c r="C349" s="7"/>
      <c r="D349" s="10"/>
      <c r="E349" s="21">
        <f>IF($C349="","",IFERROR(SUMIFS(Pakan_Masuk!$D$2:$D$3001,Pakan_Masuk!$B$2:$B$3001,$C349)/SUMIFS(Pakan_Masuk!$C$2:$C$3001,Pakan_Masuk!$B$2:$B$3001,$C349),0))</f>
      </c>
      <c r="F349" s="15">
        <f>IF($C349="","",$D349*$E349)</f>
      </c>
    </row>
    <row r="350">
      <c r="A350" s="11"/>
      <c r="B350" s="7"/>
      <c r="C350" s="7"/>
      <c r="D350" s="10"/>
      <c r="E350" s="21">
        <f>IF($C350="","",IFERROR(SUMIFS(Pakan_Masuk!$D$2:$D$3001,Pakan_Masuk!$B$2:$B$3001,$C350)/SUMIFS(Pakan_Masuk!$C$2:$C$3001,Pakan_Masuk!$B$2:$B$3001,$C350),0))</f>
      </c>
      <c r="F350" s="15">
        <f>IF($C350="","",$D350*$E350)</f>
      </c>
    </row>
    <row r="351">
      <c r="A351" s="11"/>
      <c r="B351" s="7"/>
      <c r="C351" s="7"/>
      <c r="D351" s="10"/>
      <c r="E351" s="21">
        <f>IF($C351="","",IFERROR(SUMIFS(Pakan_Masuk!$D$2:$D$3001,Pakan_Masuk!$B$2:$B$3001,$C351)/SUMIFS(Pakan_Masuk!$C$2:$C$3001,Pakan_Masuk!$B$2:$B$3001,$C351),0))</f>
      </c>
      <c r="F351" s="15">
        <f>IF($C351="","",$D351*$E351)</f>
      </c>
    </row>
    <row r="352">
      <c r="A352" s="11"/>
      <c r="B352" s="7"/>
      <c r="C352" s="7"/>
      <c r="D352" s="10"/>
      <c r="E352" s="21">
        <f>IF($C352="","",IFERROR(SUMIFS(Pakan_Masuk!$D$2:$D$3001,Pakan_Masuk!$B$2:$B$3001,$C352)/SUMIFS(Pakan_Masuk!$C$2:$C$3001,Pakan_Masuk!$B$2:$B$3001,$C352),0))</f>
      </c>
      <c r="F352" s="15">
        <f>IF($C352="","",$D352*$E352)</f>
      </c>
    </row>
    <row r="353">
      <c r="A353" s="11"/>
      <c r="B353" s="7"/>
      <c r="C353" s="7"/>
      <c r="D353" s="10"/>
      <c r="E353" s="21">
        <f>IF($C353="","",IFERROR(SUMIFS(Pakan_Masuk!$D$2:$D$3001,Pakan_Masuk!$B$2:$B$3001,$C353)/SUMIFS(Pakan_Masuk!$C$2:$C$3001,Pakan_Masuk!$B$2:$B$3001,$C353),0))</f>
      </c>
      <c r="F353" s="15">
        <f>IF($C353="","",$D353*$E353)</f>
      </c>
    </row>
    <row r="354">
      <c r="A354" s="11"/>
      <c r="B354" s="7"/>
      <c r="C354" s="7"/>
      <c r="D354" s="10"/>
      <c r="E354" s="21">
        <f>IF($C354="","",IFERROR(SUMIFS(Pakan_Masuk!$D$2:$D$3001,Pakan_Masuk!$B$2:$B$3001,$C354)/SUMIFS(Pakan_Masuk!$C$2:$C$3001,Pakan_Masuk!$B$2:$B$3001,$C354),0))</f>
      </c>
      <c r="F354" s="15">
        <f>IF($C354="","",$D354*$E354)</f>
      </c>
    </row>
    <row r="355">
      <c r="A355" s="11"/>
      <c r="B355" s="7"/>
      <c r="C355" s="7"/>
      <c r="D355" s="10"/>
      <c r="E355" s="21">
        <f>IF($C355="","",IFERROR(SUMIFS(Pakan_Masuk!$D$2:$D$3001,Pakan_Masuk!$B$2:$B$3001,$C355)/SUMIFS(Pakan_Masuk!$C$2:$C$3001,Pakan_Masuk!$B$2:$B$3001,$C355),0))</f>
      </c>
      <c r="F355" s="15">
        <f>IF($C355="","",$D355*$E355)</f>
      </c>
    </row>
    <row r="356">
      <c r="A356" s="11"/>
      <c r="B356" s="7"/>
      <c r="C356" s="7"/>
      <c r="D356" s="10"/>
      <c r="E356" s="21">
        <f>IF($C356="","",IFERROR(SUMIFS(Pakan_Masuk!$D$2:$D$3001,Pakan_Masuk!$B$2:$B$3001,$C356)/SUMIFS(Pakan_Masuk!$C$2:$C$3001,Pakan_Masuk!$B$2:$B$3001,$C356),0))</f>
      </c>
      <c r="F356" s="15">
        <f>IF($C356="","",$D356*$E356)</f>
      </c>
    </row>
    <row r="357">
      <c r="A357" s="11"/>
      <c r="B357" s="7"/>
      <c r="C357" s="7"/>
      <c r="D357" s="10"/>
      <c r="E357" s="21">
        <f>IF($C357="","",IFERROR(SUMIFS(Pakan_Masuk!$D$2:$D$3001,Pakan_Masuk!$B$2:$B$3001,$C357)/SUMIFS(Pakan_Masuk!$C$2:$C$3001,Pakan_Masuk!$B$2:$B$3001,$C357),0))</f>
      </c>
      <c r="F357" s="15">
        <f>IF($C357="","",$D357*$E357)</f>
      </c>
    </row>
    <row r="358">
      <c r="A358" s="11"/>
      <c r="B358" s="7"/>
      <c r="C358" s="7"/>
      <c r="D358" s="10"/>
      <c r="E358" s="21">
        <f>IF($C358="","",IFERROR(SUMIFS(Pakan_Masuk!$D$2:$D$3001,Pakan_Masuk!$B$2:$B$3001,$C358)/SUMIFS(Pakan_Masuk!$C$2:$C$3001,Pakan_Masuk!$B$2:$B$3001,$C358),0))</f>
      </c>
      <c r="F358" s="15">
        <f>IF($C358="","",$D358*$E358)</f>
      </c>
    </row>
    <row r="359">
      <c r="A359" s="11"/>
      <c r="B359" s="7"/>
      <c r="C359" s="7"/>
      <c r="D359" s="10"/>
      <c r="E359" s="21">
        <f>IF($C359="","",IFERROR(SUMIFS(Pakan_Masuk!$D$2:$D$3001,Pakan_Masuk!$B$2:$B$3001,$C359)/SUMIFS(Pakan_Masuk!$C$2:$C$3001,Pakan_Masuk!$B$2:$B$3001,$C359),0))</f>
      </c>
      <c r="F359" s="15">
        <f>IF($C359="","",$D359*$E359)</f>
      </c>
    </row>
    <row r="360">
      <c r="A360" s="11"/>
      <c r="B360" s="7"/>
      <c r="C360" s="7"/>
      <c r="D360" s="10"/>
      <c r="E360" s="21">
        <f>IF($C360="","",IFERROR(SUMIFS(Pakan_Masuk!$D$2:$D$3001,Pakan_Masuk!$B$2:$B$3001,$C360)/SUMIFS(Pakan_Masuk!$C$2:$C$3001,Pakan_Masuk!$B$2:$B$3001,$C360),0))</f>
      </c>
      <c r="F360" s="15">
        <f>IF($C360="","",$D360*$E360)</f>
      </c>
    </row>
    <row r="361">
      <c r="A361" s="11"/>
      <c r="B361" s="7"/>
      <c r="C361" s="7"/>
      <c r="D361" s="10"/>
      <c r="E361" s="21">
        <f>IF($C361="","",IFERROR(SUMIFS(Pakan_Masuk!$D$2:$D$3001,Pakan_Masuk!$B$2:$B$3001,$C361)/SUMIFS(Pakan_Masuk!$C$2:$C$3001,Pakan_Masuk!$B$2:$B$3001,$C361),0))</f>
      </c>
      <c r="F361" s="15">
        <f>IF($C361="","",$D361*$E361)</f>
      </c>
    </row>
    <row r="362">
      <c r="A362" s="11"/>
      <c r="B362" s="7"/>
      <c r="C362" s="7"/>
      <c r="D362" s="10"/>
      <c r="E362" s="21">
        <f>IF($C362="","",IFERROR(SUMIFS(Pakan_Masuk!$D$2:$D$3001,Pakan_Masuk!$B$2:$B$3001,$C362)/SUMIFS(Pakan_Masuk!$C$2:$C$3001,Pakan_Masuk!$B$2:$B$3001,$C362),0))</f>
      </c>
      <c r="F362" s="15">
        <f>IF($C362="","",$D362*$E362)</f>
      </c>
    </row>
    <row r="363">
      <c r="A363" s="11"/>
      <c r="B363" s="7"/>
      <c r="C363" s="7"/>
      <c r="D363" s="10"/>
      <c r="E363" s="21">
        <f>IF($C363="","",IFERROR(SUMIFS(Pakan_Masuk!$D$2:$D$3001,Pakan_Masuk!$B$2:$B$3001,$C363)/SUMIFS(Pakan_Masuk!$C$2:$C$3001,Pakan_Masuk!$B$2:$B$3001,$C363),0))</f>
      </c>
      <c r="F363" s="15">
        <f>IF($C363="","",$D363*$E363)</f>
      </c>
    </row>
    <row r="364">
      <c r="A364" s="11"/>
      <c r="B364" s="7"/>
      <c r="C364" s="7"/>
      <c r="D364" s="10"/>
      <c r="E364" s="21">
        <f>IF($C364="","",IFERROR(SUMIFS(Pakan_Masuk!$D$2:$D$3001,Pakan_Masuk!$B$2:$B$3001,$C364)/SUMIFS(Pakan_Masuk!$C$2:$C$3001,Pakan_Masuk!$B$2:$B$3001,$C364),0))</f>
      </c>
      <c r="F364" s="15">
        <f>IF($C364="","",$D364*$E364)</f>
      </c>
    </row>
    <row r="365">
      <c r="A365" s="11"/>
      <c r="B365" s="7"/>
      <c r="C365" s="7"/>
      <c r="D365" s="10"/>
      <c r="E365" s="21">
        <f>IF($C365="","",IFERROR(SUMIFS(Pakan_Masuk!$D$2:$D$3001,Pakan_Masuk!$B$2:$B$3001,$C365)/SUMIFS(Pakan_Masuk!$C$2:$C$3001,Pakan_Masuk!$B$2:$B$3001,$C365),0))</f>
      </c>
      <c r="F365" s="15">
        <f>IF($C365="","",$D365*$E365)</f>
      </c>
    </row>
    <row r="366">
      <c r="A366" s="11"/>
      <c r="B366" s="7"/>
      <c r="C366" s="7"/>
      <c r="D366" s="10"/>
      <c r="E366" s="21">
        <f>IF($C366="","",IFERROR(SUMIFS(Pakan_Masuk!$D$2:$D$3001,Pakan_Masuk!$B$2:$B$3001,$C366)/SUMIFS(Pakan_Masuk!$C$2:$C$3001,Pakan_Masuk!$B$2:$B$3001,$C366),0))</f>
      </c>
      <c r="F366" s="15">
        <f>IF($C366="","",$D366*$E366)</f>
      </c>
    </row>
    <row r="367">
      <c r="A367" s="11"/>
      <c r="B367" s="7"/>
      <c r="C367" s="7"/>
      <c r="D367" s="10"/>
      <c r="E367" s="21">
        <f>IF($C367="","",IFERROR(SUMIFS(Pakan_Masuk!$D$2:$D$3001,Pakan_Masuk!$B$2:$B$3001,$C367)/SUMIFS(Pakan_Masuk!$C$2:$C$3001,Pakan_Masuk!$B$2:$B$3001,$C367),0))</f>
      </c>
      <c r="F367" s="15">
        <f>IF($C367="","",$D367*$E367)</f>
      </c>
    </row>
    <row r="368">
      <c r="A368" s="11"/>
      <c r="B368" s="7"/>
      <c r="C368" s="7"/>
      <c r="D368" s="10"/>
      <c r="E368" s="21">
        <f>IF($C368="","",IFERROR(SUMIFS(Pakan_Masuk!$D$2:$D$3001,Pakan_Masuk!$B$2:$B$3001,$C368)/SUMIFS(Pakan_Masuk!$C$2:$C$3001,Pakan_Masuk!$B$2:$B$3001,$C368),0))</f>
      </c>
      <c r="F368" s="15">
        <f>IF($C368="","",$D368*$E368)</f>
      </c>
    </row>
    <row r="369">
      <c r="A369" s="11"/>
      <c r="B369" s="7"/>
      <c r="C369" s="7"/>
      <c r="D369" s="10"/>
      <c r="E369" s="21">
        <f>IF($C369="","",IFERROR(SUMIFS(Pakan_Masuk!$D$2:$D$3001,Pakan_Masuk!$B$2:$B$3001,$C369)/SUMIFS(Pakan_Masuk!$C$2:$C$3001,Pakan_Masuk!$B$2:$B$3001,$C369),0))</f>
      </c>
      <c r="F369" s="15">
        <f>IF($C369="","",$D369*$E369)</f>
      </c>
    </row>
    <row r="370">
      <c r="A370" s="11"/>
      <c r="B370" s="7"/>
      <c r="C370" s="7"/>
      <c r="D370" s="10"/>
      <c r="E370" s="21">
        <f>IF($C370="","",IFERROR(SUMIFS(Pakan_Masuk!$D$2:$D$3001,Pakan_Masuk!$B$2:$B$3001,$C370)/SUMIFS(Pakan_Masuk!$C$2:$C$3001,Pakan_Masuk!$B$2:$B$3001,$C370),0))</f>
      </c>
      <c r="F370" s="15">
        <f>IF($C370="","",$D370*$E370)</f>
      </c>
    </row>
    <row r="371">
      <c r="A371" s="11"/>
      <c r="B371" s="7"/>
      <c r="C371" s="7"/>
      <c r="D371" s="10"/>
      <c r="E371" s="21">
        <f>IF($C371="","",IFERROR(SUMIFS(Pakan_Masuk!$D$2:$D$3001,Pakan_Masuk!$B$2:$B$3001,$C371)/SUMIFS(Pakan_Masuk!$C$2:$C$3001,Pakan_Masuk!$B$2:$B$3001,$C371),0))</f>
      </c>
      <c r="F371" s="15">
        <f>IF($C371="","",$D371*$E371)</f>
      </c>
    </row>
    <row r="372">
      <c r="A372" s="11"/>
      <c r="B372" s="7"/>
      <c r="C372" s="7"/>
      <c r="D372" s="10"/>
      <c r="E372" s="21">
        <f>IF($C372="","",IFERROR(SUMIFS(Pakan_Masuk!$D$2:$D$3001,Pakan_Masuk!$B$2:$B$3001,$C372)/SUMIFS(Pakan_Masuk!$C$2:$C$3001,Pakan_Masuk!$B$2:$B$3001,$C372),0))</f>
      </c>
      <c r="F372" s="15">
        <f>IF($C372="","",$D372*$E372)</f>
      </c>
    </row>
    <row r="373">
      <c r="A373" s="11"/>
      <c r="B373" s="7"/>
      <c r="C373" s="7"/>
      <c r="D373" s="10"/>
      <c r="E373" s="21">
        <f>IF($C373="","",IFERROR(SUMIFS(Pakan_Masuk!$D$2:$D$3001,Pakan_Masuk!$B$2:$B$3001,$C373)/SUMIFS(Pakan_Masuk!$C$2:$C$3001,Pakan_Masuk!$B$2:$B$3001,$C373),0))</f>
      </c>
      <c r="F373" s="15">
        <f>IF($C373="","",$D373*$E373)</f>
      </c>
    </row>
    <row r="374">
      <c r="A374" s="11"/>
      <c r="B374" s="7"/>
      <c r="C374" s="7"/>
      <c r="D374" s="10"/>
      <c r="E374" s="21">
        <f>IF($C374="","",IFERROR(SUMIFS(Pakan_Masuk!$D$2:$D$3001,Pakan_Masuk!$B$2:$B$3001,$C374)/SUMIFS(Pakan_Masuk!$C$2:$C$3001,Pakan_Masuk!$B$2:$B$3001,$C374),0))</f>
      </c>
      <c r="F374" s="15">
        <f>IF($C374="","",$D374*$E374)</f>
      </c>
    </row>
    <row r="375">
      <c r="A375" s="11"/>
      <c r="B375" s="7"/>
      <c r="C375" s="7"/>
      <c r="D375" s="10"/>
      <c r="E375" s="21">
        <f>IF($C375="","",IFERROR(SUMIFS(Pakan_Masuk!$D$2:$D$3001,Pakan_Masuk!$B$2:$B$3001,$C375)/SUMIFS(Pakan_Masuk!$C$2:$C$3001,Pakan_Masuk!$B$2:$B$3001,$C375),0))</f>
      </c>
      <c r="F375" s="15">
        <f>IF($C375="","",$D375*$E375)</f>
      </c>
    </row>
    <row r="376">
      <c r="A376" s="11"/>
      <c r="B376" s="7"/>
      <c r="C376" s="7"/>
      <c r="D376" s="10"/>
      <c r="E376" s="21">
        <f>IF($C376="","",IFERROR(SUMIFS(Pakan_Masuk!$D$2:$D$3001,Pakan_Masuk!$B$2:$B$3001,$C376)/SUMIFS(Pakan_Masuk!$C$2:$C$3001,Pakan_Masuk!$B$2:$B$3001,$C376),0))</f>
      </c>
      <c r="F376" s="15">
        <f>IF($C376="","",$D376*$E376)</f>
      </c>
    </row>
    <row r="377">
      <c r="A377" s="11"/>
      <c r="B377" s="7"/>
      <c r="C377" s="7"/>
      <c r="D377" s="10"/>
      <c r="E377" s="21">
        <f>IF($C377="","",IFERROR(SUMIFS(Pakan_Masuk!$D$2:$D$3001,Pakan_Masuk!$B$2:$B$3001,$C377)/SUMIFS(Pakan_Masuk!$C$2:$C$3001,Pakan_Masuk!$B$2:$B$3001,$C377),0))</f>
      </c>
      <c r="F377" s="15">
        <f>IF($C377="","",$D377*$E377)</f>
      </c>
    </row>
    <row r="378">
      <c r="A378" s="11"/>
      <c r="B378" s="7"/>
      <c r="C378" s="7"/>
      <c r="D378" s="10"/>
      <c r="E378" s="21">
        <f>IF($C378="","",IFERROR(SUMIFS(Pakan_Masuk!$D$2:$D$3001,Pakan_Masuk!$B$2:$B$3001,$C378)/SUMIFS(Pakan_Masuk!$C$2:$C$3001,Pakan_Masuk!$B$2:$B$3001,$C378),0))</f>
      </c>
      <c r="F378" s="15">
        <f>IF($C378="","",$D378*$E378)</f>
      </c>
    </row>
    <row r="379">
      <c r="A379" s="11"/>
      <c r="B379" s="7"/>
      <c r="C379" s="7"/>
      <c r="D379" s="10"/>
      <c r="E379" s="21">
        <f>IF($C379="","",IFERROR(SUMIFS(Pakan_Masuk!$D$2:$D$3001,Pakan_Masuk!$B$2:$B$3001,$C379)/SUMIFS(Pakan_Masuk!$C$2:$C$3001,Pakan_Masuk!$B$2:$B$3001,$C379),0))</f>
      </c>
      <c r="F379" s="15">
        <f>IF($C379="","",$D379*$E379)</f>
      </c>
    </row>
    <row r="380">
      <c r="A380" s="11"/>
      <c r="B380" s="7"/>
      <c r="C380" s="7"/>
      <c r="D380" s="10"/>
      <c r="E380" s="21">
        <f>IF($C380="","",IFERROR(SUMIFS(Pakan_Masuk!$D$2:$D$3001,Pakan_Masuk!$B$2:$B$3001,$C380)/SUMIFS(Pakan_Masuk!$C$2:$C$3001,Pakan_Masuk!$B$2:$B$3001,$C380),0))</f>
      </c>
      <c r="F380" s="15">
        <f>IF($C380="","",$D380*$E380)</f>
      </c>
    </row>
    <row r="381">
      <c r="A381" s="11"/>
      <c r="B381" s="7"/>
      <c r="C381" s="7"/>
      <c r="D381" s="10"/>
      <c r="E381" s="21">
        <f>IF($C381="","",IFERROR(SUMIFS(Pakan_Masuk!$D$2:$D$3001,Pakan_Masuk!$B$2:$B$3001,$C381)/SUMIFS(Pakan_Masuk!$C$2:$C$3001,Pakan_Masuk!$B$2:$B$3001,$C381),0))</f>
      </c>
      <c r="F381" s="15">
        <f>IF($C381="","",$D381*$E381)</f>
      </c>
    </row>
    <row r="382">
      <c r="A382" s="11"/>
      <c r="B382" s="7"/>
      <c r="C382" s="7"/>
      <c r="D382" s="10"/>
      <c r="E382" s="21">
        <f>IF($C382="","",IFERROR(SUMIFS(Pakan_Masuk!$D$2:$D$3001,Pakan_Masuk!$B$2:$B$3001,$C382)/SUMIFS(Pakan_Masuk!$C$2:$C$3001,Pakan_Masuk!$B$2:$B$3001,$C382),0))</f>
      </c>
      <c r="F382" s="15">
        <f>IF($C382="","",$D382*$E382)</f>
      </c>
    </row>
    <row r="383">
      <c r="A383" s="11"/>
      <c r="B383" s="7"/>
      <c r="C383" s="7"/>
      <c r="D383" s="10"/>
      <c r="E383" s="21">
        <f>IF($C383="","",IFERROR(SUMIFS(Pakan_Masuk!$D$2:$D$3001,Pakan_Masuk!$B$2:$B$3001,$C383)/SUMIFS(Pakan_Masuk!$C$2:$C$3001,Pakan_Masuk!$B$2:$B$3001,$C383),0))</f>
      </c>
      <c r="F383" s="15">
        <f>IF($C383="","",$D383*$E383)</f>
      </c>
    </row>
    <row r="384">
      <c r="A384" s="11"/>
      <c r="B384" s="7"/>
      <c r="C384" s="7"/>
      <c r="D384" s="10"/>
      <c r="E384" s="21">
        <f>IF($C384="","",IFERROR(SUMIFS(Pakan_Masuk!$D$2:$D$3001,Pakan_Masuk!$B$2:$B$3001,$C384)/SUMIFS(Pakan_Masuk!$C$2:$C$3001,Pakan_Masuk!$B$2:$B$3001,$C384),0))</f>
      </c>
      <c r="F384" s="15">
        <f>IF($C384="","",$D384*$E384)</f>
      </c>
    </row>
    <row r="385">
      <c r="A385" s="11"/>
      <c r="B385" s="7"/>
      <c r="C385" s="7"/>
      <c r="D385" s="10"/>
      <c r="E385" s="21">
        <f>IF($C385="","",IFERROR(SUMIFS(Pakan_Masuk!$D$2:$D$3001,Pakan_Masuk!$B$2:$B$3001,$C385)/SUMIFS(Pakan_Masuk!$C$2:$C$3001,Pakan_Masuk!$B$2:$B$3001,$C385),0))</f>
      </c>
      <c r="F385" s="15">
        <f>IF($C385="","",$D385*$E385)</f>
      </c>
    </row>
    <row r="386">
      <c r="A386" s="11"/>
      <c r="B386" s="7"/>
      <c r="C386" s="7"/>
      <c r="D386" s="10"/>
      <c r="E386" s="21">
        <f>IF($C386="","",IFERROR(SUMIFS(Pakan_Masuk!$D$2:$D$3001,Pakan_Masuk!$B$2:$B$3001,$C386)/SUMIFS(Pakan_Masuk!$C$2:$C$3001,Pakan_Masuk!$B$2:$B$3001,$C386),0))</f>
      </c>
      <c r="F386" s="15">
        <f>IF($C386="","",$D386*$E386)</f>
      </c>
    </row>
    <row r="387">
      <c r="A387" s="11"/>
      <c r="B387" s="7"/>
      <c r="C387" s="7"/>
      <c r="D387" s="10"/>
      <c r="E387" s="21">
        <f>IF($C387="","",IFERROR(SUMIFS(Pakan_Masuk!$D$2:$D$3001,Pakan_Masuk!$B$2:$B$3001,$C387)/SUMIFS(Pakan_Masuk!$C$2:$C$3001,Pakan_Masuk!$B$2:$B$3001,$C387),0))</f>
      </c>
      <c r="F387" s="15">
        <f>IF($C387="","",$D387*$E387)</f>
      </c>
    </row>
    <row r="388">
      <c r="A388" s="11"/>
      <c r="B388" s="7"/>
      <c r="C388" s="7"/>
      <c r="D388" s="10"/>
      <c r="E388" s="21">
        <f>IF($C388="","",IFERROR(SUMIFS(Pakan_Masuk!$D$2:$D$3001,Pakan_Masuk!$B$2:$B$3001,$C388)/SUMIFS(Pakan_Masuk!$C$2:$C$3001,Pakan_Masuk!$B$2:$B$3001,$C388),0))</f>
      </c>
      <c r="F388" s="15">
        <f>IF($C388="","",$D388*$E388)</f>
      </c>
    </row>
    <row r="389">
      <c r="A389" s="11"/>
      <c r="B389" s="7"/>
      <c r="C389" s="7"/>
      <c r="D389" s="10"/>
      <c r="E389" s="21">
        <f>IF($C389="","",IFERROR(SUMIFS(Pakan_Masuk!$D$2:$D$3001,Pakan_Masuk!$B$2:$B$3001,$C389)/SUMIFS(Pakan_Masuk!$C$2:$C$3001,Pakan_Masuk!$B$2:$B$3001,$C389),0))</f>
      </c>
      <c r="F389" s="15">
        <f>IF($C389="","",$D389*$E389)</f>
      </c>
    </row>
    <row r="390">
      <c r="A390" s="11"/>
      <c r="B390" s="7"/>
      <c r="C390" s="7"/>
      <c r="D390" s="10"/>
      <c r="E390" s="21">
        <f>IF($C390="","",IFERROR(SUMIFS(Pakan_Masuk!$D$2:$D$3001,Pakan_Masuk!$B$2:$B$3001,$C390)/SUMIFS(Pakan_Masuk!$C$2:$C$3001,Pakan_Masuk!$B$2:$B$3001,$C390),0))</f>
      </c>
      <c r="F390" s="15">
        <f>IF($C390="","",$D390*$E390)</f>
      </c>
    </row>
    <row r="391">
      <c r="A391" s="11"/>
      <c r="B391" s="7"/>
      <c r="C391" s="7"/>
      <c r="D391" s="10"/>
      <c r="E391" s="21">
        <f>IF($C391="","",IFERROR(SUMIFS(Pakan_Masuk!$D$2:$D$3001,Pakan_Masuk!$B$2:$B$3001,$C391)/SUMIFS(Pakan_Masuk!$C$2:$C$3001,Pakan_Masuk!$B$2:$B$3001,$C391),0))</f>
      </c>
      <c r="F391" s="15">
        <f>IF($C391="","",$D391*$E391)</f>
      </c>
    </row>
    <row r="392">
      <c r="A392" s="11"/>
      <c r="B392" s="7"/>
      <c r="C392" s="7"/>
      <c r="D392" s="10"/>
      <c r="E392" s="21">
        <f>IF($C392="","",IFERROR(SUMIFS(Pakan_Masuk!$D$2:$D$3001,Pakan_Masuk!$B$2:$B$3001,$C392)/SUMIFS(Pakan_Masuk!$C$2:$C$3001,Pakan_Masuk!$B$2:$B$3001,$C392),0))</f>
      </c>
      <c r="F392" s="15">
        <f>IF($C392="","",$D392*$E392)</f>
      </c>
    </row>
    <row r="393">
      <c r="A393" s="11"/>
      <c r="B393" s="7"/>
      <c r="C393" s="7"/>
      <c r="D393" s="10"/>
      <c r="E393" s="21">
        <f>IF($C393="","",IFERROR(SUMIFS(Pakan_Masuk!$D$2:$D$3001,Pakan_Masuk!$B$2:$B$3001,$C393)/SUMIFS(Pakan_Masuk!$C$2:$C$3001,Pakan_Masuk!$B$2:$B$3001,$C393),0))</f>
      </c>
      <c r="F393" s="15">
        <f>IF($C393="","",$D393*$E393)</f>
      </c>
    </row>
    <row r="394">
      <c r="A394" s="11"/>
      <c r="B394" s="7"/>
      <c r="C394" s="7"/>
      <c r="D394" s="10"/>
      <c r="E394" s="21">
        <f>IF($C394="","",IFERROR(SUMIFS(Pakan_Masuk!$D$2:$D$3001,Pakan_Masuk!$B$2:$B$3001,$C394)/SUMIFS(Pakan_Masuk!$C$2:$C$3001,Pakan_Masuk!$B$2:$B$3001,$C394),0))</f>
      </c>
      <c r="F394" s="15">
        <f>IF($C394="","",$D394*$E394)</f>
      </c>
    </row>
    <row r="395">
      <c r="A395" s="11"/>
      <c r="B395" s="7"/>
      <c r="C395" s="7"/>
      <c r="D395" s="10"/>
      <c r="E395" s="21">
        <f>IF($C395="","",IFERROR(SUMIFS(Pakan_Masuk!$D$2:$D$3001,Pakan_Masuk!$B$2:$B$3001,$C395)/SUMIFS(Pakan_Masuk!$C$2:$C$3001,Pakan_Masuk!$B$2:$B$3001,$C395),0))</f>
      </c>
      <c r="F395" s="15">
        <f>IF($C395="","",$D395*$E395)</f>
      </c>
    </row>
    <row r="396">
      <c r="A396" s="11"/>
      <c r="B396" s="7"/>
      <c r="C396" s="7"/>
      <c r="D396" s="10"/>
      <c r="E396" s="21">
        <f>IF($C396="","",IFERROR(SUMIFS(Pakan_Masuk!$D$2:$D$3001,Pakan_Masuk!$B$2:$B$3001,$C396)/SUMIFS(Pakan_Masuk!$C$2:$C$3001,Pakan_Masuk!$B$2:$B$3001,$C396),0))</f>
      </c>
      <c r="F396" s="15">
        <f>IF($C396="","",$D396*$E396)</f>
      </c>
    </row>
    <row r="397">
      <c r="A397" s="11"/>
      <c r="B397" s="7"/>
      <c r="C397" s="7"/>
      <c r="D397" s="10"/>
      <c r="E397" s="21">
        <f>IF($C397="","",IFERROR(SUMIFS(Pakan_Masuk!$D$2:$D$3001,Pakan_Masuk!$B$2:$B$3001,$C397)/SUMIFS(Pakan_Masuk!$C$2:$C$3001,Pakan_Masuk!$B$2:$B$3001,$C397),0))</f>
      </c>
      <c r="F397" s="15">
        <f>IF($C397="","",$D397*$E397)</f>
      </c>
    </row>
    <row r="398">
      <c r="A398" s="11"/>
      <c r="B398" s="7"/>
      <c r="C398" s="7"/>
      <c r="D398" s="10"/>
      <c r="E398" s="21">
        <f>IF($C398="","",IFERROR(SUMIFS(Pakan_Masuk!$D$2:$D$3001,Pakan_Masuk!$B$2:$B$3001,$C398)/SUMIFS(Pakan_Masuk!$C$2:$C$3001,Pakan_Masuk!$B$2:$B$3001,$C398),0))</f>
      </c>
      <c r="F398" s="15">
        <f>IF($C398="","",$D398*$E398)</f>
      </c>
    </row>
    <row r="399">
      <c r="A399" s="11"/>
      <c r="B399" s="7"/>
      <c r="C399" s="7"/>
      <c r="D399" s="10"/>
      <c r="E399" s="21">
        <f>IF($C399="","",IFERROR(SUMIFS(Pakan_Masuk!$D$2:$D$3001,Pakan_Masuk!$B$2:$B$3001,$C399)/SUMIFS(Pakan_Masuk!$C$2:$C$3001,Pakan_Masuk!$B$2:$B$3001,$C399),0))</f>
      </c>
      <c r="F399" s="15">
        <f>IF($C399="","",$D399*$E399)</f>
      </c>
    </row>
    <row r="400">
      <c r="A400" s="11"/>
      <c r="B400" s="7"/>
      <c r="C400" s="7"/>
      <c r="D400" s="10"/>
      <c r="E400" s="21">
        <f>IF($C400="","",IFERROR(SUMIFS(Pakan_Masuk!$D$2:$D$3001,Pakan_Masuk!$B$2:$B$3001,$C400)/SUMIFS(Pakan_Masuk!$C$2:$C$3001,Pakan_Masuk!$B$2:$B$3001,$C400),0))</f>
      </c>
      <c r="F400" s="15">
        <f>IF($C400="","",$D400*$E400)</f>
      </c>
    </row>
    <row r="401">
      <c r="A401" s="11"/>
      <c r="B401" s="7"/>
      <c r="C401" s="7"/>
      <c r="D401" s="10"/>
      <c r="E401" s="21">
        <f>IF($C401="","",IFERROR(SUMIFS(Pakan_Masuk!$D$2:$D$3001,Pakan_Masuk!$B$2:$B$3001,$C401)/SUMIFS(Pakan_Masuk!$C$2:$C$3001,Pakan_Masuk!$B$2:$B$3001,$C401),0))</f>
      </c>
      <c r="F401" s="15">
        <f>IF($C401="","",$D401*$E401)</f>
      </c>
    </row>
    <row r="402">
      <c r="A402" s="11"/>
      <c r="B402" s="7"/>
      <c r="C402" s="7"/>
      <c r="D402" s="10"/>
      <c r="E402" s="21">
        <f>IF($C402="","",IFERROR(SUMIFS(Pakan_Masuk!$D$2:$D$3001,Pakan_Masuk!$B$2:$B$3001,$C402)/SUMIFS(Pakan_Masuk!$C$2:$C$3001,Pakan_Masuk!$B$2:$B$3001,$C402),0))</f>
      </c>
      <c r="F402" s="15">
        <f>IF($C402="","",$D402*$E402)</f>
      </c>
    </row>
    <row r="403">
      <c r="A403" s="11"/>
      <c r="B403" s="7"/>
      <c r="C403" s="7"/>
      <c r="D403" s="10"/>
      <c r="E403" s="21">
        <f>IF($C403="","",IFERROR(SUMIFS(Pakan_Masuk!$D$2:$D$3001,Pakan_Masuk!$B$2:$B$3001,$C403)/SUMIFS(Pakan_Masuk!$C$2:$C$3001,Pakan_Masuk!$B$2:$B$3001,$C403),0))</f>
      </c>
      <c r="F403" s="15">
        <f>IF($C403="","",$D403*$E403)</f>
      </c>
    </row>
    <row r="404">
      <c r="A404" s="11"/>
      <c r="B404" s="7"/>
      <c r="C404" s="7"/>
      <c r="D404" s="10"/>
      <c r="E404" s="21">
        <f>IF($C404="","",IFERROR(SUMIFS(Pakan_Masuk!$D$2:$D$3001,Pakan_Masuk!$B$2:$B$3001,$C404)/SUMIFS(Pakan_Masuk!$C$2:$C$3001,Pakan_Masuk!$B$2:$B$3001,$C404),0))</f>
      </c>
      <c r="F404" s="15">
        <f>IF($C404="","",$D404*$E404)</f>
      </c>
    </row>
    <row r="405">
      <c r="A405" s="11"/>
      <c r="B405" s="7"/>
      <c r="C405" s="7"/>
      <c r="D405" s="10"/>
      <c r="E405" s="21">
        <f>IF($C405="","",IFERROR(SUMIFS(Pakan_Masuk!$D$2:$D$3001,Pakan_Masuk!$B$2:$B$3001,$C405)/SUMIFS(Pakan_Masuk!$C$2:$C$3001,Pakan_Masuk!$B$2:$B$3001,$C405),0))</f>
      </c>
      <c r="F405" s="15">
        <f>IF($C405="","",$D405*$E405)</f>
      </c>
    </row>
    <row r="406">
      <c r="A406" s="11"/>
      <c r="B406" s="7"/>
      <c r="C406" s="7"/>
      <c r="D406" s="10"/>
      <c r="E406" s="21">
        <f>IF($C406="","",IFERROR(SUMIFS(Pakan_Masuk!$D$2:$D$3001,Pakan_Masuk!$B$2:$B$3001,$C406)/SUMIFS(Pakan_Masuk!$C$2:$C$3001,Pakan_Masuk!$B$2:$B$3001,$C406),0))</f>
      </c>
      <c r="F406" s="15">
        <f>IF($C406="","",$D406*$E406)</f>
      </c>
    </row>
    <row r="407">
      <c r="A407" s="11"/>
      <c r="B407" s="7"/>
      <c r="C407" s="7"/>
      <c r="D407" s="10"/>
      <c r="E407" s="21">
        <f>IF($C407="","",IFERROR(SUMIFS(Pakan_Masuk!$D$2:$D$3001,Pakan_Masuk!$B$2:$B$3001,$C407)/SUMIFS(Pakan_Masuk!$C$2:$C$3001,Pakan_Masuk!$B$2:$B$3001,$C407),0))</f>
      </c>
      <c r="F407" s="15">
        <f>IF($C407="","",$D407*$E407)</f>
      </c>
    </row>
    <row r="408">
      <c r="A408" s="11"/>
      <c r="B408" s="7"/>
      <c r="C408" s="7"/>
      <c r="D408" s="10"/>
      <c r="E408" s="21">
        <f>IF($C408="","",IFERROR(SUMIFS(Pakan_Masuk!$D$2:$D$3001,Pakan_Masuk!$B$2:$B$3001,$C408)/SUMIFS(Pakan_Masuk!$C$2:$C$3001,Pakan_Masuk!$B$2:$B$3001,$C408),0))</f>
      </c>
      <c r="F408" s="15">
        <f>IF($C408="","",$D408*$E408)</f>
      </c>
    </row>
    <row r="409">
      <c r="A409" s="11"/>
      <c r="B409" s="7"/>
      <c r="C409" s="7"/>
      <c r="D409" s="10"/>
      <c r="E409" s="21">
        <f>IF($C409="","",IFERROR(SUMIFS(Pakan_Masuk!$D$2:$D$3001,Pakan_Masuk!$B$2:$B$3001,$C409)/SUMIFS(Pakan_Masuk!$C$2:$C$3001,Pakan_Masuk!$B$2:$B$3001,$C409),0))</f>
      </c>
      <c r="F409" s="15">
        <f>IF($C409="","",$D409*$E409)</f>
      </c>
    </row>
    <row r="410">
      <c r="A410" s="11"/>
      <c r="B410" s="7"/>
      <c r="C410" s="7"/>
      <c r="D410" s="10"/>
      <c r="E410" s="21">
        <f>IF($C410="","",IFERROR(SUMIFS(Pakan_Masuk!$D$2:$D$3001,Pakan_Masuk!$B$2:$B$3001,$C410)/SUMIFS(Pakan_Masuk!$C$2:$C$3001,Pakan_Masuk!$B$2:$B$3001,$C410),0))</f>
      </c>
      <c r="F410" s="15">
        <f>IF($C410="","",$D410*$E410)</f>
      </c>
    </row>
    <row r="411">
      <c r="A411" s="11"/>
      <c r="B411" s="7"/>
      <c r="C411" s="7"/>
      <c r="D411" s="10"/>
      <c r="E411" s="21">
        <f>IF($C411="","",IFERROR(SUMIFS(Pakan_Masuk!$D$2:$D$3001,Pakan_Masuk!$B$2:$B$3001,$C411)/SUMIFS(Pakan_Masuk!$C$2:$C$3001,Pakan_Masuk!$B$2:$B$3001,$C411),0))</f>
      </c>
      <c r="F411" s="15">
        <f>IF($C411="","",$D411*$E411)</f>
      </c>
    </row>
    <row r="412">
      <c r="A412" s="11"/>
      <c r="B412" s="7"/>
      <c r="C412" s="7"/>
      <c r="D412" s="10"/>
      <c r="E412" s="21">
        <f>IF($C412="","",IFERROR(SUMIFS(Pakan_Masuk!$D$2:$D$3001,Pakan_Masuk!$B$2:$B$3001,$C412)/SUMIFS(Pakan_Masuk!$C$2:$C$3001,Pakan_Masuk!$B$2:$B$3001,$C412),0))</f>
      </c>
      <c r="F412" s="15">
        <f>IF($C412="","",$D412*$E412)</f>
      </c>
    </row>
    <row r="413">
      <c r="A413" s="11"/>
      <c r="B413" s="7"/>
      <c r="C413" s="7"/>
      <c r="D413" s="10"/>
      <c r="E413" s="21">
        <f>IF($C413="","",IFERROR(SUMIFS(Pakan_Masuk!$D$2:$D$3001,Pakan_Masuk!$B$2:$B$3001,$C413)/SUMIFS(Pakan_Masuk!$C$2:$C$3001,Pakan_Masuk!$B$2:$B$3001,$C413),0))</f>
      </c>
      <c r="F413" s="15">
        <f>IF($C413="","",$D413*$E413)</f>
      </c>
    </row>
    <row r="414">
      <c r="A414" s="11"/>
      <c r="B414" s="7"/>
      <c r="C414" s="7"/>
      <c r="D414" s="10"/>
      <c r="E414" s="21">
        <f>IF($C414="","",IFERROR(SUMIFS(Pakan_Masuk!$D$2:$D$3001,Pakan_Masuk!$B$2:$B$3001,$C414)/SUMIFS(Pakan_Masuk!$C$2:$C$3001,Pakan_Masuk!$B$2:$B$3001,$C414),0))</f>
      </c>
      <c r="F414" s="15">
        <f>IF($C414="","",$D414*$E414)</f>
      </c>
    </row>
    <row r="415">
      <c r="A415" s="11"/>
      <c r="B415" s="7"/>
      <c r="C415" s="7"/>
      <c r="D415" s="10"/>
      <c r="E415" s="21">
        <f>IF($C415="","",IFERROR(SUMIFS(Pakan_Masuk!$D$2:$D$3001,Pakan_Masuk!$B$2:$B$3001,$C415)/SUMIFS(Pakan_Masuk!$C$2:$C$3001,Pakan_Masuk!$B$2:$B$3001,$C415),0))</f>
      </c>
      <c r="F415" s="15">
        <f>IF($C415="","",$D415*$E415)</f>
      </c>
    </row>
    <row r="416">
      <c r="A416" s="11"/>
      <c r="B416" s="7"/>
      <c r="C416" s="7"/>
      <c r="D416" s="10"/>
      <c r="E416" s="21">
        <f>IF($C416="","",IFERROR(SUMIFS(Pakan_Masuk!$D$2:$D$3001,Pakan_Masuk!$B$2:$B$3001,$C416)/SUMIFS(Pakan_Masuk!$C$2:$C$3001,Pakan_Masuk!$B$2:$B$3001,$C416),0))</f>
      </c>
      <c r="F416" s="15">
        <f>IF($C416="","",$D416*$E416)</f>
      </c>
    </row>
    <row r="417">
      <c r="A417" s="11"/>
      <c r="B417" s="7"/>
      <c r="C417" s="7"/>
      <c r="D417" s="10"/>
      <c r="E417" s="21">
        <f>IF($C417="","",IFERROR(SUMIFS(Pakan_Masuk!$D$2:$D$3001,Pakan_Masuk!$B$2:$B$3001,$C417)/SUMIFS(Pakan_Masuk!$C$2:$C$3001,Pakan_Masuk!$B$2:$B$3001,$C417),0))</f>
      </c>
      <c r="F417" s="15">
        <f>IF($C417="","",$D417*$E417)</f>
      </c>
    </row>
    <row r="418">
      <c r="A418" s="11"/>
      <c r="B418" s="7"/>
      <c r="C418" s="7"/>
      <c r="D418" s="10"/>
      <c r="E418" s="21">
        <f>IF($C418="","",IFERROR(SUMIFS(Pakan_Masuk!$D$2:$D$3001,Pakan_Masuk!$B$2:$B$3001,$C418)/SUMIFS(Pakan_Masuk!$C$2:$C$3001,Pakan_Masuk!$B$2:$B$3001,$C418),0))</f>
      </c>
      <c r="F418" s="15">
        <f>IF($C418="","",$D418*$E418)</f>
      </c>
    </row>
    <row r="419">
      <c r="A419" s="11"/>
      <c r="B419" s="7"/>
      <c r="C419" s="7"/>
      <c r="D419" s="10"/>
      <c r="E419" s="21">
        <f>IF($C419="","",IFERROR(SUMIFS(Pakan_Masuk!$D$2:$D$3001,Pakan_Masuk!$B$2:$B$3001,$C419)/SUMIFS(Pakan_Masuk!$C$2:$C$3001,Pakan_Masuk!$B$2:$B$3001,$C419),0))</f>
      </c>
      <c r="F419" s="15">
        <f>IF($C419="","",$D419*$E419)</f>
      </c>
    </row>
    <row r="420">
      <c r="A420" s="11"/>
      <c r="B420" s="7"/>
      <c r="C420" s="7"/>
      <c r="D420" s="10"/>
      <c r="E420" s="21">
        <f>IF($C420="","",IFERROR(SUMIFS(Pakan_Masuk!$D$2:$D$3001,Pakan_Masuk!$B$2:$B$3001,$C420)/SUMIFS(Pakan_Masuk!$C$2:$C$3001,Pakan_Masuk!$B$2:$B$3001,$C420),0))</f>
      </c>
      <c r="F420" s="15">
        <f>IF($C420="","",$D420*$E420)</f>
      </c>
    </row>
    <row r="421">
      <c r="A421" s="11"/>
      <c r="B421" s="7"/>
      <c r="C421" s="7"/>
      <c r="D421" s="10"/>
      <c r="E421" s="21">
        <f>IF($C421="","",IFERROR(SUMIFS(Pakan_Masuk!$D$2:$D$3001,Pakan_Masuk!$B$2:$B$3001,$C421)/SUMIFS(Pakan_Masuk!$C$2:$C$3001,Pakan_Masuk!$B$2:$B$3001,$C421),0))</f>
      </c>
      <c r="F421" s="15">
        <f>IF($C421="","",$D421*$E421)</f>
      </c>
    </row>
    <row r="422">
      <c r="A422" s="11"/>
      <c r="B422" s="7"/>
      <c r="C422" s="7"/>
      <c r="D422" s="10"/>
      <c r="E422" s="21">
        <f>IF($C422="","",IFERROR(SUMIFS(Pakan_Masuk!$D$2:$D$3001,Pakan_Masuk!$B$2:$B$3001,$C422)/SUMIFS(Pakan_Masuk!$C$2:$C$3001,Pakan_Masuk!$B$2:$B$3001,$C422),0))</f>
      </c>
      <c r="F422" s="15">
        <f>IF($C422="","",$D422*$E422)</f>
      </c>
    </row>
    <row r="423">
      <c r="A423" s="11"/>
      <c r="B423" s="7"/>
      <c r="C423" s="7"/>
      <c r="D423" s="10"/>
      <c r="E423" s="21">
        <f>IF($C423="","",IFERROR(SUMIFS(Pakan_Masuk!$D$2:$D$3001,Pakan_Masuk!$B$2:$B$3001,$C423)/SUMIFS(Pakan_Masuk!$C$2:$C$3001,Pakan_Masuk!$B$2:$B$3001,$C423),0))</f>
      </c>
      <c r="F423" s="15">
        <f>IF($C423="","",$D423*$E423)</f>
      </c>
    </row>
    <row r="424">
      <c r="A424" s="11"/>
      <c r="B424" s="7"/>
      <c r="C424" s="7"/>
      <c r="D424" s="10"/>
      <c r="E424" s="21">
        <f>IF($C424="","",IFERROR(SUMIFS(Pakan_Masuk!$D$2:$D$3001,Pakan_Masuk!$B$2:$B$3001,$C424)/SUMIFS(Pakan_Masuk!$C$2:$C$3001,Pakan_Masuk!$B$2:$B$3001,$C424),0))</f>
      </c>
      <c r="F424" s="15">
        <f>IF($C424="","",$D424*$E424)</f>
      </c>
    </row>
    <row r="425">
      <c r="A425" s="11"/>
      <c r="B425" s="7"/>
      <c r="C425" s="7"/>
      <c r="D425" s="10"/>
      <c r="E425" s="21">
        <f>IF($C425="","",IFERROR(SUMIFS(Pakan_Masuk!$D$2:$D$3001,Pakan_Masuk!$B$2:$B$3001,$C425)/SUMIFS(Pakan_Masuk!$C$2:$C$3001,Pakan_Masuk!$B$2:$B$3001,$C425),0))</f>
      </c>
      <c r="F425" s="15">
        <f>IF($C425="","",$D425*$E425)</f>
      </c>
    </row>
    <row r="426">
      <c r="A426" s="11"/>
      <c r="B426" s="7"/>
      <c r="C426" s="7"/>
      <c r="D426" s="10"/>
      <c r="E426" s="21">
        <f>IF($C426="","",IFERROR(SUMIFS(Pakan_Masuk!$D$2:$D$3001,Pakan_Masuk!$B$2:$B$3001,$C426)/SUMIFS(Pakan_Masuk!$C$2:$C$3001,Pakan_Masuk!$B$2:$B$3001,$C426),0))</f>
      </c>
      <c r="F426" s="15">
        <f>IF($C426="","",$D426*$E426)</f>
      </c>
    </row>
    <row r="427">
      <c r="A427" s="11"/>
      <c r="B427" s="7"/>
      <c r="C427" s="7"/>
      <c r="D427" s="10"/>
      <c r="E427" s="21">
        <f>IF($C427="","",IFERROR(SUMIFS(Pakan_Masuk!$D$2:$D$3001,Pakan_Masuk!$B$2:$B$3001,$C427)/SUMIFS(Pakan_Masuk!$C$2:$C$3001,Pakan_Masuk!$B$2:$B$3001,$C427),0))</f>
      </c>
      <c r="F427" s="15">
        <f>IF($C427="","",$D427*$E427)</f>
      </c>
    </row>
    <row r="428">
      <c r="A428" s="11"/>
      <c r="B428" s="7"/>
      <c r="C428" s="7"/>
      <c r="D428" s="10"/>
      <c r="E428" s="21">
        <f>IF($C428="","",IFERROR(SUMIFS(Pakan_Masuk!$D$2:$D$3001,Pakan_Masuk!$B$2:$B$3001,$C428)/SUMIFS(Pakan_Masuk!$C$2:$C$3001,Pakan_Masuk!$B$2:$B$3001,$C428),0))</f>
      </c>
      <c r="F428" s="15">
        <f>IF($C428="","",$D428*$E428)</f>
      </c>
    </row>
    <row r="429">
      <c r="A429" s="11"/>
      <c r="B429" s="7"/>
      <c r="C429" s="7"/>
      <c r="D429" s="10"/>
      <c r="E429" s="21">
        <f>IF($C429="","",IFERROR(SUMIFS(Pakan_Masuk!$D$2:$D$3001,Pakan_Masuk!$B$2:$B$3001,$C429)/SUMIFS(Pakan_Masuk!$C$2:$C$3001,Pakan_Masuk!$B$2:$B$3001,$C429),0))</f>
      </c>
      <c r="F429" s="15">
        <f>IF($C429="","",$D429*$E429)</f>
      </c>
    </row>
    <row r="430">
      <c r="A430" s="11"/>
      <c r="B430" s="7"/>
      <c r="C430" s="7"/>
      <c r="D430" s="10"/>
      <c r="E430" s="21">
        <f>IF($C430="","",IFERROR(SUMIFS(Pakan_Masuk!$D$2:$D$3001,Pakan_Masuk!$B$2:$B$3001,$C430)/SUMIFS(Pakan_Masuk!$C$2:$C$3001,Pakan_Masuk!$B$2:$B$3001,$C430),0))</f>
      </c>
      <c r="F430" s="15">
        <f>IF($C430="","",$D430*$E430)</f>
      </c>
    </row>
    <row r="431">
      <c r="A431" s="11"/>
      <c r="B431" s="7"/>
      <c r="C431" s="7"/>
      <c r="D431" s="10"/>
      <c r="E431" s="21">
        <f>IF($C431="","",IFERROR(SUMIFS(Pakan_Masuk!$D$2:$D$3001,Pakan_Masuk!$B$2:$B$3001,$C431)/SUMIFS(Pakan_Masuk!$C$2:$C$3001,Pakan_Masuk!$B$2:$B$3001,$C431),0))</f>
      </c>
      <c r="F431" s="15">
        <f>IF($C431="","",$D431*$E431)</f>
      </c>
    </row>
    <row r="432">
      <c r="A432" s="11"/>
      <c r="B432" s="7"/>
      <c r="C432" s="7"/>
      <c r="D432" s="10"/>
      <c r="E432" s="21">
        <f>IF($C432="","",IFERROR(SUMIFS(Pakan_Masuk!$D$2:$D$3001,Pakan_Masuk!$B$2:$B$3001,$C432)/SUMIFS(Pakan_Masuk!$C$2:$C$3001,Pakan_Masuk!$B$2:$B$3001,$C432),0))</f>
      </c>
      <c r="F432" s="15">
        <f>IF($C432="","",$D432*$E432)</f>
      </c>
    </row>
    <row r="433">
      <c r="A433" s="11"/>
      <c r="B433" s="7"/>
      <c r="C433" s="7"/>
      <c r="D433" s="10"/>
      <c r="E433" s="21">
        <f>IF($C433="","",IFERROR(SUMIFS(Pakan_Masuk!$D$2:$D$3001,Pakan_Masuk!$B$2:$B$3001,$C433)/SUMIFS(Pakan_Masuk!$C$2:$C$3001,Pakan_Masuk!$B$2:$B$3001,$C433),0))</f>
      </c>
      <c r="F433" s="15">
        <f>IF($C433="","",$D433*$E433)</f>
      </c>
    </row>
    <row r="434">
      <c r="A434" s="11"/>
      <c r="B434" s="7"/>
      <c r="C434" s="7"/>
      <c r="D434" s="10"/>
      <c r="E434" s="21">
        <f>IF($C434="","",IFERROR(SUMIFS(Pakan_Masuk!$D$2:$D$3001,Pakan_Masuk!$B$2:$B$3001,$C434)/SUMIFS(Pakan_Masuk!$C$2:$C$3001,Pakan_Masuk!$B$2:$B$3001,$C434),0))</f>
      </c>
      <c r="F434" s="15">
        <f>IF($C434="","",$D434*$E434)</f>
      </c>
    </row>
    <row r="435">
      <c r="A435" s="11"/>
      <c r="B435" s="7"/>
      <c r="C435" s="7"/>
      <c r="D435" s="10"/>
      <c r="E435" s="21">
        <f>IF($C435="","",IFERROR(SUMIFS(Pakan_Masuk!$D$2:$D$3001,Pakan_Masuk!$B$2:$B$3001,$C435)/SUMIFS(Pakan_Masuk!$C$2:$C$3001,Pakan_Masuk!$B$2:$B$3001,$C435),0))</f>
      </c>
      <c r="F435" s="15">
        <f>IF($C435="","",$D435*$E435)</f>
      </c>
    </row>
    <row r="436">
      <c r="A436" s="11"/>
      <c r="B436" s="7"/>
      <c r="C436" s="7"/>
      <c r="D436" s="10"/>
      <c r="E436" s="21">
        <f>IF($C436="","",IFERROR(SUMIFS(Pakan_Masuk!$D$2:$D$3001,Pakan_Masuk!$B$2:$B$3001,$C436)/SUMIFS(Pakan_Masuk!$C$2:$C$3001,Pakan_Masuk!$B$2:$B$3001,$C436),0))</f>
      </c>
      <c r="F436" s="15">
        <f>IF($C436="","",$D436*$E436)</f>
      </c>
    </row>
    <row r="437">
      <c r="A437" s="11"/>
      <c r="B437" s="7"/>
      <c r="C437" s="7"/>
      <c r="D437" s="10"/>
      <c r="E437" s="21">
        <f>IF($C437="","",IFERROR(SUMIFS(Pakan_Masuk!$D$2:$D$3001,Pakan_Masuk!$B$2:$B$3001,$C437)/SUMIFS(Pakan_Masuk!$C$2:$C$3001,Pakan_Masuk!$B$2:$B$3001,$C437),0))</f>
      </c>
      <c r="F437" s="15">
        <f>IF($C437="","",$D437*$E437)</f>
      </c>
    </row>
    <row r="438">
      <c r="A438" s="11"/>
      <c r="B438" s="7"/>
      <c r="C438" s="7"/>
      <c r="D438" s="10"/>
      <c r="E438" s="21">
        <f>IF($C438="","",IFERROR(SUMIFS(Pakan_Masuk!$D$2:$D$3001,Pakan_Masuk!$B$2:$B$3001,$C438)/SUMIFS(Pakan_Masuk!$C$2:$C$3001,Pakan_Masuk!$B$2:$B$3001,$C438),0))</f>
      </c>
      <c r="F438" s="15">
        <f>IF($C438="","",$D438*$E438)</f>
      </c>
    </row>
    <row r="439">
      <c r="A439" s="11"/>
      <c r="B439" s="7"/>
      <c r="C439" s="7"/>
      <c r="D439" s="10"/>
      <c r="E439" s="21">
        <f>IF($C439="","",IFERROR(SUMIFS(Pakan_Masuk!$D$2:$D$3001,Pakan_Masuk!$B$2:$B$3001,$C439)/SUMIFS(Pakan_Masuk!$C$2:$C$3001,Pakan_Masuk!$B$2:$B$3001,$C439),0))</f>
      </c>
      <c r="F439" s="15">
        <f>IF($C439="","",$D439*$E439)</f>
      </c>
    </row>
    <row r="440">
      <c r="A440" s="11"/>
      <c r="B440" s="7"/>
      <c r="C440" s="7"/>
      <c r="D440" s="10"/>
      <c r="E440" s="21">
        <f>IF($C440="","",IFERROR(SUMIFS(Pakan_Masuk!$D$2:$D$3001,Pakan_Masuk!$B$2:$B$3001,$C440)/SUMIFS(Pakan_Masuk!$C$2:$C$3001,Pakan_Masuk!$B$2:$B$3001,$C440),0))</f>
      </c>
      <c r="F440" s="15">
        <f>IF($C440="","",$D440*$E440)</f>
      </c>
    </row>
    <row r="441">
      <c r="A441" s="11"/>
      <c r="B441" s="7"/>
      <c r="C441" s="7"/>
      <c r="D441" s="10"/>
      <c r="E441" s="21">
        <f>IF($C441="","",IFERROR(SUMIFS(Pakan_Masuk!$D$2:$D$3001,Pakan_Masuk!$B$2:$B$3001,$C441)/SUMIFS(Pakan_Masuk!$C$2:$C$3001,Pakan_Masuk!$B$2:$B$3001,$C441),0))</f>
      </c>
      <c r="F441" s="15">
        <f>IF($C441="","",$D441*$E441)</f>
      </c>
    </row>
    <row r="442">
      <c r="A442" s="11"/>
      <c r="B442" s="7"/>
      <c r="C442" s="7"/>
      <c r="D442" s="10"/>
      <c r="E442" s="21">
        <f>IF($C442="","",IFERROR(SUMIFS(Pakan_Masuk!$D$2:$D$3001,Pakan_Masuk!$B$2:$B$3001,$C442)/SUMIFS(Pakan_Masuk!$C$2:$C$3001,Pakan_Masuk!$B$2:$B$3001,$C442),0))</f>
      </c>
      <c r="F442" s="15">
        <f>IF($C442="","",$D442*$E442)</f>
      </c>
    </row>
    <row r="443">
      <c r="A443" s="11"/>
      <c r="B443" s="7"/>
      <c r="C443" s="7"/>
      <c r="D443" s="10"/>
      <c r="E443" s="21">
        <f>IF($C443="","",IFERROR(SUMIFS(Pakan_Masuk!$D$2:$D$3001,Pakan_Masuk!$B$2:$B$3001,$C443)/SUMIFS(Pakan_Masuk!$C$2:$C$3001,Pakan_Masuk!$B$2:$B$3001,$C443),0))</f>
      </c>
      <c r="F443" s="15">
        <f>IF($C443="","",$D443*$E443)</f>
      </c>
    </row>
    <row r="444">
      <c r="A444" s="11"/>
      <c r="B444" s="7"/>
      <c r="C444" s="7"/>
      <c r="D444" s="10"/>
      <c r="E444" s="21">
        <f>IF($C444="","",IFERROR(SUMIFS(Pakan_Masuk!$D$2:$D$3001,Pakan_Masuk!$B$2:$B$3001,$C444)/SUMIFS(Pakan_Masuk!$C$2:$C$3001,Pakan_Masuk!$B$2:$B$3001,$C444),0))</f>
      </c>
      <c r="F444" s="15">
        <f>IF($C444="","",$D444*$E444)</f>
      </c>
    </row>
    <row r="445">
      <c r="A445" s="11"/>
      <c r="B445" s="7"/>
      <c r="C445" s="7"/>
      <c r="D445" s="10"/>
      <c r="E445" s="21">
        <f>IF($C445="","",IFERROR(SUMIFS(Pakan_Masuk!$D$2:$D$3001,Pakan_Masuk!$B$2:$B$3001,$C445)/SUMIFS(Pakan_Masuk!$C$2:$C$3001,Pakan_Masuk!$B$2:$B$3001,$C445),0))</f>
      </c>
      <c r="F445" s="15">
        <f>IF($C445="","",$D445*$E445)</f>
      </c>
    </row>
    <row r="446">
      <c r="A446" s="11"/>
      <c r="B446" s="7"/>
      <c r="C446" s="7"/>
      <c r="D446" s="10"/>
      <c r="E446" s="21">
        <f>IF($C446="","",IFERROR(SUMIFS(Pakan_Masuk!$D$2:$D$3001,Pakan_Masuk!$B$2:$B$3001,$C446)/SUMIFS(Pakan_Masuk!$C$2:$C$3001,Pakan_Masuk!$B$2:$B$3001,$C446),0))</f>
      </c>
      <c r="F446" s="15">
        <f>IF($C446="","",$D446*$E446)</f>
      </c>
    </row>
    <row r="447">
      <c r="A447" s="11"/>
      <c r="B447" s="7"/>
      <c r="C447" s="7"/>
      <c r="D447" s="10"/>
      <c r="E447" s="21">
        <f>IF($C447="","",IFERROR(SUMIFS(Pakan_Masuk!$D$2:$D$3001,Pakan_Masuk!$B$2:$B$3001,$C447)/SUMIFS(Pakan_Masuk!$C$2:$C$3001,Pakan_Masuk!$B$2:$B$3001,$C447),0))</f>
      </c>
      <c r="F447" s="15">
        <f>IF($C447="","",$D447*$E447)</f>
      </c>
    </row>
    <row r="448">
      <c r="A448" s="11"/>
      <c r="B448" s="7"/>
      <c r="C448" s="7"/>
      <c r="D448" s="10"/>
      <c r="E448" s="21">
        <f>IF($C448="","",IFERROR(SUMIFS(Pakan_Masuk!$D$2:$D$3001,Pakan_Masuk!$B$2:$B$3001,$C448)/SUMIFS(Pakan_Masuk!$C$2:$C$3001,Pakan_Masuk!$B$2:$B$3001,$C448),0))</f>
      </c>
      <c r="F448" s="15">
        <f>IF($C448="","",$D448*$E448)</f>
      </c>
    </row>
    <row r="449">
      <c r="A449" s="11"/>
      <c r="B449" s="7"/>
      <c r="C449" s="7"/>
      <c r="D449" s="10"/>
      <c r="E449" s="21">
        <f>IF($C449="","",IFERROR(SUMIFS(Pakan_Masuk!$D$2:$D$3001,Pakan_Masuk!$B$2:$B$3001,$C449)/SUMIFS(Pakan_Masuk!$C$2:$C$3001,Pakan_Masuk!$B$2:$B$3001,$C449),0))</f>
      </c>
      <c r="F449" s="15">
        <f>IF($C449="","",$D449*$E449)</f>
      </c>
    </row>
    <row r="450">
      <c r="A450" s="11"/>
      <c r="B450" s="7"/>
      <c r="C450" s="7"/>
      <c r="D450" s="10"/>
      <c r="E450" s="21">
        <f>IF($C450="","",IFERROR(SUMIFS(Pakan_Masuk!$D$2:$D$3001,Pakan_Masuk!$B$2:$B$3001,$C450)/SUMIFS(Pakan_Masuk!$C$2:$C$3001,Pakan_Masuk!$B$2:$B$3001,$C450),0))</f>
      </c>
      <c r="F450" s="15">
        <f>IF($C450="","",$D450*$E450)</f>
      </c>
    </row>
    <row r="451">
      <c r="A451" s="11"/>
      <c r="B451" s="7"/>
      <c r="C451" s="7"/>
      <c r="D451" s="10"/>
      <c r="E451" s="21">
        <f>IF($C451="","",IFERROR(SUMIFS(Pakan_Masuk!$D$2:$D$3001,Pakan_Masuk!$B$2:$B$3001,$C451)/SUMIFS(Pakan_Masuk!$C$2:$C$3001,Pakan_Masuk!$B$2:$B$3001,$C451),0))</f>
      </c>
      <c r="F451" s="15">
        <f>IF($C451="","",$D451*$E451)</f>
      </c>
    </row>
    <row r="452">
      <c r="A452" s="11"/>
      <c r="B452" s="7"/>
      <c r="C452" s="7"/>
      <c r="D452" s="10"/>
      <c r="E452" s="21">
        <f>IF($C452="","",IFERROR(SUMIFS(Pakan_Masuk!$D$2:$D$3001,Pakan_Masuk!$B$2:$B$3001,$C452)/SUMIFS(Pakan_Masuk!$C$2:$C$3001,Pakan_Masuk!$B$2:$B$3001,$C452),0))</f>
      </c>
      <c r="F452" s="15">
        <f>IF($C452="","",$D452*$E452)</f>
      </c>
    </row>
    <row r="453">
      <c r="A453" s="11"/>
      <c r="B453" s="7"/>
      <c r="C453" s="7"/>
      <c r="D453" s="10"/>
      <c r="E453" s="21">
        <f>IF($C453="","",IFERROR(SUMIFS(Pakan_Masuk!$D$2:$D$3001,Pakan_Masuk!$B$2:$B$3001,$C453)/SUMIFS(Pakan_Masuk!$C$2:$C$3001,Pakan_Masuk!$B$2:$B$3001,$C453),0))</f>
      </c>
      <c r="F453" s="15">
        <f>IF($C453="","",$D453*$E453)</f>
      </c>
    </row>
    <row r="454">
      <c r="A454" s="11"/>
      <c r="B454" s="7"/>
      <c r="C454" s="7"/>
      <c r="D454" s="10"/>
      <c r="E454" s="21">
        <f>IF($C454="","",IFERROR(SUMIFS(Pakan_Masuk!$D$2:$D$3001,Pakan_Masuk!$B$2:$B$3001,$C454)/SUMIFS(Pakan_Masuk!$C$2:$C$3001,Pakan_Masuk!$B$2:$B$3001,$C454),0))</f>
      </c>
      <c r="F454" s="15">
        <f>IF($C454="","",$D454*$E454)</f>
      </c>
    </row>
    <row r="455">
      <c r="A455" s="11"/>
      <c r="B455" s="7"/>
      <c r="C455" s="7"/>
      <c r="D455" s="10"/>
      <c r="E455" s="21">
        <f>IF($C455="","",IFERROR(SUMIFS(Pakan_Masuk!$D$2:$D$3001,Pakan_Masuk!$B$2:$B$3001,$C455)/SUMIFS(Pakan_Masuk!$C$2:$C$3001,Pakan_Masuk!$B$2:$B$3001,$C455),0))</f>
      </c>
      <c r="F455" s="15">
        <f>IF($C455="","",$D455*$E455)</f>
      </c>
    </row>
    <row r="456">
      <c r="A456" s="11"/>
      <c r="B456" s="7"/>
      <c r="C456" s="7"/>
      <c r="D456" s="10"/>
      <c r="E456" s="21">
        <f>IF($C456="","",IFERROR(SUMIFS(Pakan_Masuk!$D$2:$D$3001,Pakan_Masuk!$B$2:$B$3001,$C456)/SUMIFS(Pakan_Masuk!$C$2:$C$3001,Pakan_Masuk!$B$2:$B$3001,$C456),0))</f>
      </c>
      <c r="F456" s="15">
        <f>IF($C456="","",$D456*$E456)</f>
      </c>
    </row>
    <row r="457">
      <c r="A457" s="11"/>
      <c r="B457" s="7"/>
      <c r="C457" s="7"/>
      <c r="D457" s="10"/>
      <c r="E457" s="21">
        <f>IF($C457="","",IFERROR(SUMIFS(Pakan_Masuk!$D$2:$D$3001,Pakan_Masuk!$B$2:$B$3001,$C457)/SUMIFS(Pakan_Masuk!$C$2:$C$3001,Pakan_Masuk!$B$2:$B$3001,$C457),0))</f>
      </c>
      <c r="F457" s="15">
        <f>IF($C457="","",$D457*$E457)</f>
      </c>
    </row>
    <row r="458">
      <c r="A458" s="11"/>
      <c r="B458" s="7"/>
      <c r="C458" s="7"/>
      <c r="D458" s="10"/>
      <c r="E458" s="21">
        <f>IF($C458="","",IFERROR(SUMIFS(Pakan_Masuk!$D$2:$D$3001,Pakan_Masuk!$B$2:$B$3001,$C458)/SUMIFS(Pakan_Masuk!$C$2:$C$3001,Pakan_Masuk!$B$2:$B$3001,$C458),0))</f>
      </c>
      <c r="F458" s="15">
        <f>IF($C458="","",$D458*$E458)</f>
      </c>
    </row>
    <row r="459">
      <c r="A459" s="11"/>
      <c r="B459" s="7"/>
      <c r="C459" s="7"/>
      <c r="D459" s="10"/>
      <c r="E459" s="21">
        <f>IF($C459="","",IFERROR(SUMIFS(Pakan_Masuk!$D$2:$D$3001,Pakan_Masuk!$B$2:$B$3001,$C459)/SUMIFS(Pakan_Masuk!$C$2:$C$3001,Pakan_Masuk!$B$2:$B$3001,$C459),0))</f>
      </c>
      <c r="F459" s="15">
        <f>IF($C459="","",$D459*$E459)</f>
      </c>
    </row>
    <row r="460">
      <c r="A460" s="11"/>
      <c r="B460" s="7"/>
      <c r="C460" s="7"/>
      <c r="D460" s="10"/>
      <c r="E460" s="21">
        <f>IF($C460="","",IFERROR(SUMIFS(Pakan_Masuk!$D$2:$D$3001,Pakan_Masuk!$B$2:$B$3001,$C460)/SUMIFS(Pakan_Masuk!$C$2:$C$3001,Pakan_Masuk!$B$2:$B$3001,$C460),0))</f>
      </c>
      <c r="F460" s="15">
        <f>IF($C460="","",$D460*$E460)</f>
      </c>
    </row>
    <row r="461">
      <c r="A461" s="11"/>
      <c r="B461" s="7"/>
      <c r="C461" s="7"/>
      <c r="D461" s="10"/>
      <c r="E461" s="21">
        <f>IF($C461="","",IFERROR(SUMIFS(Pakan_Masuk!$D$2:$D$3001,Pakan_Masuk!$B$2:$B$3001,$C461)/SUMIFS(Pakan_Masuk!$C$2:$C$3001,Pakan_Masuk!$B$2:$B$3001,$C461),0))</f>
      </c>
      <c r="F461" s="15">
        <f>IF($C461="","",$D461*$E461)</f>
      </c>
    </row>
    <row r="462">
      <c r="A462" s="11"/>
      <c r="B462" s="7"/>
      <c r="C462" s="7"/>
      <c r="D462" s="10"/>
      <c r="E462" s="21">
        <f>IF($C462="","",IFERROR(SUMIFS(Pakan_Masuk!$D$2:$D$3001,Pakan_Masuk!$B$2:$B$3001,$C462)/SUMIFS(Pakan_Masuk!$C$2:$C$3001,Pakan_Masuk!$B$2:$B$3001,$C462),0))</f>
      </c>
      <c r="F462" s="15">
        <f>IF($C462="","",$D462*$E462)</f>
      </c>
    </row>
    <row r="463">
      <c r="A463" s="11"/>
      <c r="B463" s="7"/>
      <c r="C463" s="7"/>
      <c r="D463" s="10"/>
      <c r="E463" s="21">
        <f>IF($C463="","",IFERROR(SUMIFS(Pakan_Masuk!$D$2:$D$3001,Pakan_Masuk!$B$2:$B$3001,$C463)/SUMIFS(Pakan_Masuk!$C$2:$C$3001,Pakan_Masuk!$B$2:$B$3001,$C463),0))</f>
      </c>
      <c r="F463" s="15">
        <f>IF($C463="","",$D463*$E463)</f>
      </c>
    </row>
    <row r="464">
      <c r="A464" s="11"/>
      <c r="B464" s="7"/>
      <c r="C464" s="7"/>
      <c r="D464" s="10"/>
      <c r="E464" s="21">
        <f>IF($C464="","",IFERROR(SUMIFS(Pakan_Masuk!$D$2:$D$3001,Pakan_Masuk!$B$2:$B$3001,$C464)/SUMIFS(Pakan_Masuk!$C$2:$C$3001,Pakan_Masuk!$B$2:$B$3001,$C464),0))</f>
      </c>
      <c r="F464" s="15">
        <f>IF($C464="","",$D464*$E464)</f>
      </c>
    </row>
    <row r="465">
      <c r="A465" s="11"/>
      <c r="B465" s="7"/>
      <c r="C465" s="7"/>
      <c r="D465" s="10"/>
      <c r="E465" s="21">
        <f>IF($C465="","",IFERROR(SUMIFS(Pakan_Masuk!$D$2:$D$3001,Pakan_Masuk!$B$2:$B$3001,$C465)/SUMIFS(Pakan_Masuk!$C$2:$C$3001,Pakan_Masuk!$B$2:$B$3001,$C465),0))</f>
      </c>
      <c r="F465" s="15">
        <f>IF($C465="","",$D465*$E465)</f>
      </c>
    </row>
    <row r="466">
      <c r="A466" s="11"/>
      <c r="B466" s="7"/>
      <c r="C466" s="7"/>
      <c r="D466" s="10"/>
      <c r="E466" s="21">
        <f>IF($C466="","",IFERROR(SUMIFS(Pakan_Masuk!$D$2:$D$3001,Pakan_Masuk!$B$2:$B$3001,$C466)/SUMIFS(Pakan_Masuk!$C$2:$C$3001,Pakan_Masuk!$B$2:$B$3001,$C466),0))</f>
      </c>
      <c r="F466" s="15">
        <f>IF($C466="","",$D466*$E466)</f>
      </c>
    </row>
    <row r="467">
      <c r="A467" s="11"/>
      <c r="B467" s="7"/>
      <c r="C467" s="7"/>
      <c r="D467" s="10"/>
      <c r="E467" s="21">
        <f>IF($C467="","",IFERROR(SUMIFS(Pakan_Masuk!$D$2:$D$3001,Pakan_Masuk!$B$2:$B$3001,$C467)/SUMIFS(Pakan_Masuk!$C$2:$C$3001,Pakan_Masuk!$B$2:$B$3001,$C467),0))</f>
      </c>
      <c r="F467" s="15">
        <f>IF($C467="","",$D467*$E467)</f>
      </c>
    </row>
    <row r="468">
      <c r="A468" s="11"/>
      <c r="B468" s="7"/>
      <c r="C468" s="7"/>
      <c r="D468" s="10"/>
      <c r="E468" s="21">
        <f>IF($C468="","",IFERROR(SUMIFS(Pakan_Masuk!$D$2:$D$3001,Pakan_Masuk!$B$2:$B$3001,$C468)/SUMIFS(Pakan_Masuk!$C$2:$C$3001,Pakan_Masuk!$B$2:$B$3001,$C468),0))</f>
      </c>
      <c r="F468" s="15">
        <f>IF($C468="","",$D468*$E468)</f>
      </c>
    </row>
    <row r="469">
      <c r="A469" s="11"/>
      <c r="B469" s="7"/>
      <c r="C469" s="7"/>
      <c r="D469" s="10"/>
      <c r="E469" s="21">
        <f>IF($C469="","",IFERROR(SUMIFS(Pakan_Masuk!$D$2:$D$3001,Pakan_Masuk!$B$2:$B$3001,$C469)/SUMIFS(Pakan_Masuk!$C$2:$C$3001,Pakan_Masuk!$B$2:$B$3001,$C469),0))</f>
      </c>
      <c r="F469" s="15">
        <f>IF($C469="","",$D469*$E469)</f>
      </c>
    </row>
    <row r="470">
      <c r="A470" s="11"/>
      <c r="B470" s="7"/>
      <c r="C470" s="7"/>
      <c r="D470" s="10"/>
      <c r="E470" s="21">
        <f>IF($C470="","",IFERROR(SUMIFS(Pakan_Masuk!$D$2:$D$3001,Pakan_Masuk!$B$2:$B$3001,$C470)/SUMIFS(Pakan_Masuk!$C$2:$C$3001,Pakan_Masuk!$B$2:$B$3001,$C470),0))</f>
      </c>
      <c r="F470" s="15">
        <f>IF($C470="","",$D470*$E470)</f>
      </c>
    </row>
    <row r="471">
      <c r="A471" s="11"/>
      <c r="B471" s="7"/>
      <c r="C471" s="7"/>
      <c r="D471" s="10"/>
      <c r="E471" s="21">
        <f>IF($C471="","",IFERROR(SUMIFS(Pakan_Masuk!$D$2:$D$3001,Pakan_Masuk!$B$2:$B$3001,$C471)/SUMIFS(Pakan_Masuk!$C$2:$C$3001,Pakan_Masuk!$B$2:$B$3001,$C471),0))</f>
      </c>
      <c r="F471" s="15">
        <f>IF($C471="","",$D471*$E471)</f>
      </c>
    </row>
    <row r="472">
      <c r="A472" s="11"/>
      <c r="B472" s="7"/>
      <c r="C472" s="7"/>
      <c r="D472" s="10"/>
      <c r="E472" s="21">
        <f>IF($C472="","",IFERROR(SUMIFS(Pakan_Masuk!$D$2:$D$3001,Pakan_Masuk!$B$2:$B$3001,$C472)/SUMIFS(Pakan_Masuk!$C$2:$C$3001,Pakan_Masuk!$B$2:$B$3001,$C472),0))</f>
      </c>
      <c r="F472" s="15">
        <f>IF($C472="","",$D472*$E472)</f>
      </c>
    </row>
    <row r="473">
      <c r="A473" s="11"/>
      <c r="B473" s="7"/>
      <c r="C473" s="7"/>
      <c r="D473" s="10"/>
      <c r="E473" s="21">
        <f>IF($C473="","",IFERROR(SUMIFS(Pakan_Masuk!$D$2:$D$3001,Pakan_Masuk!$B$2:$B$3001,$C473)/SUMIFS(Pakan_Masuk!$C$2:$C$3001,Pakan_Masuk!$B$2:$B$3001,$C473),0))</f>
      </c>
      <c r="F473" s="15">
        <f>IF($C473="","",$D473*$E473)</f>
      </c>
    </row>
    <row r="474">
      <c r="A474" s="11"/>
      <c r="B474" s="7"/>
      <c r="C474" s="7"/>
      <c r="D474" s="10"/>
      <c r="E474" s="21">
        <f>IF($C474="","",IFERROR(SUMIFS(Pakan_Masuk!$D$2:$D$3001,Pakan_Masuk!$B$2:$B$3001,$C474)/SUMIFS(Pakan_Masuk!$C$2:$C$3001,Pakan_Masuk!$B$2:$B$3001,$C474),0))</f>
      </c>
      <c r="F474" s="15">
        <f>IF($C474="","",$D474*$E474)</f>
      </c>
    </row>
    <row r="475">
      <c r="A475" s="11"/>
      <c r="B475" s="7"/>
      <c r="C475" s="7"/>
      <c r="D475" s="10"/>
      <c r="E475" s="21">
        <f>IF($C475="","",IFERROR(SUMIFS(Pakan_Masuk!$D$2:$D$3001,Pakan_Masuk!$B$2:$B$3001,$C475)/SUMIFS(Pakan_Masuk!$C$2:$C$3001,Pakan_Masuk!$B$2:$B$3001,$C475),0))</f>
      </c>
      <c r="F475" s="15">
        <f>IF($C475="","",$D475*$E475)</f>
      </c>
    </row>
    <row r="476">
      <c r="A476" s="11"/>
      <c r="B476" s="7"/>
      <c r="C476" s="7"/>
      <c r="D476" s="10"/>
      <c r="E476" s="21">
        <f>IF($C476="","",IFERROR(SUMIFS(Pakan_Masuk!$D$2:$D$3001,Pakan_Masuk!$B$2:$B$3001,$C476)/SUMIFS(Pakan_Masuk!$C$2:$C$3001,Pakan_Masuk!$B$2:$B$3001,$C476),0))</f>
      </c>
      <c r="F476" s="15">
        <f>IF($C476="","",$D476*$E476)</f>
      </c>
    </row>
    <row r="477">
      <c r="A477" s="11"/>
      <c r="B477" s="7"/>
      <c r="C477" s="7"/>
      <c r="D477" s="10"/>
      <c r="E477" s="21">
        <f>IF($C477="","",IFERROR(SUMIFS(Pakan_Masuk!$D$2:$D$3001,Pakan_Masuk!$B$2:$B$3001,$C477)/SUMIFS(Pakan_Masuk!$C$2:$C$3001,Pakan_Masuk!$B$2:$B$3001,$C477),0))</f>
      </c>
      <c r="F477" s="15">
        <f>IF($C477="","",$D477*$E477)</f>
      </c>
    </row>
    <row r="478">
      <c r="A478" s="11"/>
      <c r="B478" s="7"/>
      <c r="C478" s="7"/>
      <c r="D478" s="10"/>
      <c r="E478" s="21">
        <f>IF($C478="","",IFERROR(SUMIFS(Pakan_Masuk!$D$2:$D$3001,Pakan_Masuk!$B$2:$B$3001,$C478)/SUMIFS(Pakan_Masuk!$C$2:$C$3001,Pakan_Masuk!$B$2:$B$3001,$C478),0))</f>
      </c>
      <c r="F478" s="15">
        <f>IF($C478="","",$D478*$E478)</f>
      </c>
    </row>
    <row r="479">
      <c r="A479" s="11"/>
      <c r="B479" s="7"/>
      <c r="C479" s="7"/>
      <c r="D479" s="10"/>
      <c r="E479" s="21">
        <f>IF($C479="","",IFERROR(SUMIFS(Pakan_Masuk!$D$2:$D$3001,Pakan_Masuk!$B$2:$B$3001,$C479)/SUMIFS(Pakan_Masuk!$C$2:$C$3001,Pakan_Masuk!$B$2:$B$3001,$C479),0))</f>
      </c>
      <c r="F479" s="15">
        <f>IF($C479="","",$D479*$E479)</f>
      </c>
    </row>
    <row r="480">
      <c r="A480" s="11"/>
      <c r="B480" s="7"/>
      <c r="C480" s="7"/>
      <c r="D480" s="10"/>
      <c r="E480" s="21">
        <f>IF($C480="","",IFERROR(SUMIFS(Pakan_Masuk!$D$2:$D$3001,Pakan_Masuk!$B$2:$B$3001,$C480)/SUMIFS(Pakan_Masuk!$C$2:$C$3001,Pakan_Masuk!$B$2:$B$3001,$C480),0))</f>
      </c>
      <c r="F480" s="15">
        <f>IF($C480="","",$D480*$E480)</f>
      </c>
    </row>
    <row r="481">
      <c r="A481" s="11"/>
      <c r="B481" s="7"/>
      <c r="C481" s="7"/>
      <c r="D481" s="10"/>
      <c r="E481" s="21">
        <f>IF($C481="","",IFERROR(SUMIFS(Pakan_Masuk!$D$2:$D$3001,Pakan_Masuk!$B$2:$B$3001,$C481)/SUMIFS(Pakan_Masuk!$C$2:$C$3001,Pakan_Masuk!$B$2:$B$3001,$C481),0))</f>
      </c>
      <c r="F481" s="15">
        <f>IF($C481="","",$D481*$E481)</f>
      </c>
    </row>
    <row r="482">
      <c r="A482" s="11"/>
      <c r="B482" s="7"/>
      <c r="C482" s="7"/>
      <c r="D482" s="10"/>
      <c r="E482" s="21">
        <f>IF($C482="","",IFERROR(SUMIFS(Pakan_Masuk!$D$2:$D$3001,Pakan_Masuk!$B$2:$B$3001,$C482)/SUMIFS(Pakan_Masuk!$C$2:$C$3001,Pakan_Masuk!$B$2:$B$3001,$C482),0))</f>
      </c>
      <c r="F482" s="15">
        <f>IF($C482="","",$D482*$E482)</f>
      </c>
    </row>
    <row r="483">
      <c r="A483" s="11"/>
      <c r="B483" s="7"/>
      <c r="C483" s="7"/>
      <c r="D483" s="10"/>
      <c r="E483" s="21">
        <f>IF($C483="","",IFERROR(SUMIFS(Pakan_Masuk!$D$2:$D$3001,Pakan_Masuk!$B$2:$B$3001,$C483)/SUMIFS(Pakan_Masuk!$C$2:$C$3001,Pakan_Masuk!$B$2:$B$3001,$C483),0))</f>
      </c>
      <c r="F483" s="15">
        <f>IF($C483="","",$D483*$E483)</f>
      </c>
    </row>
    <row r="484">
      <c r="A484" s="11"/>
      <c r="B484" s="7"/>
      <c r="C484" s="7"/>
      <c r="D484" s="10"/>
      <c r="E484" s="21">
        <f>IF($C484="","",IFERROR(SUMIFS(Pakan_Masuk!$D$2:$D$3001,Pakan_Masuk!$B$2:$B$3001,$C484)/SUMIFS(Pakan_Masuk!$C$2:$C$3001,Pakan_Masuk!$B$2:$B$3001,$C484),0))</f>
      </c>
      <c r="F484" s="15">
        <f>IF($C484="","",$D484*$E484)</f>
      </c>
    </row>
    <row r="485">
      <c r="A485" s="11"/>
      <c r="B485" s="7"/>
      <c r="C485" s="7"/>
      <c r="D485" s="10"/>
      <c r="E485" s="21">
        <f>IF($C485="","",IFERROR(SUMIFS(Pakan_Masuk!$D$2:$D$3001,Pakan_Masuk!$B$2:$B$3001,$C485)/SUMIFS(Pakan_Masuk!$C$2:$C$3001,Pakan_Masuk!$B$2:$B$3001,$C485),0))</f>
      </c>
      <c r="F485" s="15">
        <f>IF($C485="","",$D485*$E485)</f>
      </c>
    </row>
    <row r="486">
      <c r="A486" s="11"/>
      <c r="B486" s="7"/>
      <c r="C486" s="7"/>
      <c r="D486" s="10"/>
      <c r="E486" s="21">
        <f>IF($C486="","",IFERROR(SUMIFS(Pakan_Masuk!$D$2:$D$3001,Pakan_Masuk!$B$2:$B$3001,$C486)/SUMIFS(Pakan_Masuk!$C$2:$C$3001,Pakan_Masuk!$B$2:$B$3001,$C486),0))</f>
      </c>
      <c r="F486" s="15">
        <f>IF($C486="","",$D486*$E486)</f>
      </c>
    </row>
    <row r="487">
      <c r="A487" s="11"/>
      <c r="B487" s="7"/>
      <c r="C487" s="7"/>
      <c r="D487" s="10"/>
      <c r="E487" s="21">
        <f>IF($C487="","",IFERROR(SUMIFS(Pakan_Masuk!$D$2:$D$3001,Pakan_Masuk!$B$2:$B$3001,$C487)/SUMIFS(Pakan_Masuk!$C$2:$C$3001,Pakan_Masuk!$B$2:$B$3001,$C487),0))</f>
      </c>
      <c r="F487" s="15">
        <f>IF($C487="","",$D487*$E487)</f>
      </c>
    </row>
    <row r="488">
      <c r="A488" s="11"/>
      <c r="B488" s="7"/>
      <c r="C488" s="7"/>
      <c r="D488" s="10"/>
      <c r="E488" s="21">
        <f>IF($C488="","",IFERROR(SUMIFS(Pakan_Masuk!$D$2:$D$3001,Pakan_Masuk!$B$2:$B$3001,$C488)/SUMIFS(Pakan_Masuk!$C$2:$C$3001,Pakan_Masuk!$B$2:$B$3001,$C488),0))</f>
      </c>
      <c r="F488" s="15">
        <f>IF($C488="","",$D488*$E488)</f>
      </c>
    </row>
    <row r="489">
      <c r="A489" s="11"/>
      <c r="B489" s="7"/>
      <c r="C489" s="7"/>
      <c r="D489" s="10"/>
      <c r="E489" s="21">
        <f>IF($C489="","",IFERROR(SUMIFS(Pakan_Masuk!$D$2:$D$3001,Pakan_Masuk!$B$2:$B$3001,$C489)/SUMIFS(Pakan_Masuk!$C$2:$C$3001,Pakan_Masuk!$B$2:$B$3001,$C489),0))</f>
      </c>
      <c r="F489" s="15">
        <f>IF($C489="","",$D489*$E489)</f>
      </c>
    </row>
    <row r="490">
      <c r="A490" s="11"/>
      <c r="B490" s="7"/>
      <c r="C490" s="7"/>
      <c r="D490" s="10"/>
      <c r="E490" s="21">
        <f>IF($C490="","",IFERROR(SUMIFS(Pakan_Masuk!$D$2:$D$3001,Pakan_Masuk!$B$2:$B$3001,$C490)/SUMIFS(Pakan_Masuk!$C$2:$C$3001,Pakan_Masuk!$B$2:$B$3001,$C490),0))</f>
      </c>
      <c r="F490" s="15">
        <f>IF($C490="","",$D490*$E490)</f>
      </c>
    </row>
    <row r="491">
      <c r="A491" s="11"/>
      <c r="B491" s="7"/>
      <c r="C491" s="7"/>
      <c r="D491" s="10"/>
      <c r="E491" s="21">
        <f>IF($C491="","",IFERROR(SUMIFS(Pakan_Masuk!$D$2:$D$3001,Pakan_Masuk!$B$2:$B$3001,$C491)/SUMIFS(Pakan_Masuk!$C$2:$C$3001,Pakan_Masuk!$B$2:$B$3001,$C491),0))</f>
      </c>
      <c r="F491" s="15">
        <f>IF($C491="","",$D491*$E491)</f>
      </c>
    </row>
    <row r="492">
      <c r="A492" s="11"/>
      <c r="B492" s="7"/>
      <c r="C492" s="7"/>
      <c r="D492" s="10"/>
      <c r="E492" s="21">
        <f>IF($C492="","",IFERROR(SUMIFS(Pakan_Masuk!$D$2:$D$3001,Pakan_Masuk!$B$2:$B$3001,$C492)/SUMIFS(Pakan_Masuk!$C$2:$C$3001,Pakan_Masuk!$B$2:$B$3001,$C492),0))</f>
      </c>
      <c r="F492" s="15">
        <f>IF($C492="","",$D492*$E492)</f>
      </c>
    </row>
    <row r="493">
      <c r="A493" s="11"/>
      <c r="B493" s="7"/>
      <c r="C493" s="7"/>
      <c r="D493" s="10"/>
      <c r="E493" s="21">
        <f>IF($C493="","",IFERROR(SUMIFS(Pakan_Masuk!$D$2:$D$3001,Pakan_Masuk!$B$2:$B$3001,$C493)/SUMIFS(Pakan_Masuk!$C$2:$C$3001,Pakan_Masuk!$B$2:$B$3001,$C493),0))</f>
      </c>
      <c r="F493" s="15">
        <f>IF($C493="","",$D493*$E493)</f>
      </c>
    </row>
    <row r="494">
      <c r="A494" s="11"/>
      <c r="B494" s="7"/>
      <c r="C494" s="7"/>
      <c r="D494" s="10"/>
      <c r="E494" s="21">
        <f>IF($C494="","",IFERROR(SUMIFS(Pakan_Masuk!$D$2:$D$3001,Pakan_Masuk!$B$2:$B$3001,$C494)/SUMIFS(Pakan_Masuk!$C$2:$C$3001,Pakan_Masuk!$B$2:$B$3001,$C494),0))</f>
      </c>
      <c r="F494" s="15">
        <f>IF($C494="","",$D494*$E494)</f>
      </c>
    </row>
    <row r="495">
      <c r="A495" s="11"/>
      <c r="B495" s="7"/>
      <c r="C495" s="7"/>
      <c r="D495" s="10"/>
      <c r="E495" s="21">
        <f>IF($C495="","",IFERROR(SUMIFS(Pakan_Masuk!$D$2:$D$3001,Pakan_Masuk!$B$2:$B$3001,$C495)/SUMIFS(Pakan_Masuk!$C$2:$C$3001,Pakan_Masuk!$B$2:$B$3001,$C495),0))</f>
      </c>
      <c r="F495" s="15">
        <f>IF($C495="","",$D495*$E495)</f>
      </c>
    </row>
    <row r="496">
      <c r="A496" s="11"/>
      <c r="B496" s="7"/>
      <c r="C496" s="7"/>
      <c r="D496" s="10"/>
      <c r="E496" s="21">
        <f>IF($C496="","",IFERROR(SUMIFS(Pakan_Masuk!$D$2:$D$3001,Pakan_Masuk!$B$2:$B$3001,$C496)/SUMIFS(Pakan_Masuk!$C$2:$C$3001,Pakan_Masuk!$B$2:$B$3001,$C496),0))</f>
      </c>
      <c r="F496" s="15">
        <f>IF($C496="","",$D496*$E496)</f>
      </c>
    </row>
    <row r="497">
      <c r="A497" s="11"/>
      <c r="B497" s="7"/>
      <c r="C497" s="7"/>
      <c r="D497" s="10"/>
      <c r="E497" s="21">
        <f>IF($C497="","",IFERROR(SUMIFS(Pakan_Masuk!$D$2:$D$3001,Pakan_Masuk!$B$2:$B$3001,$C497)/SUMIFS(Pakan_Masuk!$C$2:$C$3001,Pakan_Masuk!$B$2:$B$3001,$C497),0))</f>
      </c>
      <c r="F497" s="15">
        <f>IF($C497="","",$D497*$E497)</f>
      </c>
    </row>
    <row r="498">
      <c r="A498" s="11"/>
      <c r="B498" s="7"/>
      <c r="C498" s="7"/>
      <c r="D498" s="10"/>
      <c r="E498" s="21">
        <f>IF($C498="","",IFERROR(SUMIFS(Pakan_Masuk!$D$2:$D$3001,Pakan_Masuk!$B$2:$B$3001,$C498)/SUMIFS(Pakan_Masuk!$C$2:$C$3001,Pakan_Masuk!$B$2:$B$3001,$C498),0))</f>
      </c>
      <c r="F498" s="15">
        <f>IF($C498="","",$D498*$E498)</f>
      </c>
    </row>
    <row r="499">
      <c r="A499" s="11"/>
      <c r="B499" s="7"/>
      <c r="C499" s="7"/>
      <c r="D499" s="10"/>
      <c r="E499" s="21">
        <f>IF($C499="","",IFERROR(SUMIFS(Pakan_Masuk!$D$2:$D$3001,Pakan_Masuk!$B$2:$B$3001,$C499)/SUMIFS(Pakan_Masuk!$C$2:$C$3001,Pakan_Masuk!$B$2:$B$3001,$C499),0))</f>
      </c>
      <c r="F499" s="15">
        <f>IF($C499="","",$D499*$E499)</f>
      </c>
    </row>
    <row r="500">
      <c r="A500" s="11"/>
      <c r="B500" s="7"/>
      <c r="C500" s="7"/>
      <c r="D500" s="10"/>
      <c r="E500" s="21">
        <f>IF($C500="","",IFERROR(SUMIFS(Pakan_Masuk!$D$2:$D$3001,Pakan_Masuk!$B$2:$B$3001,$C500)/SUMIFS(Pakan_Masuk!$C$2:$C$3001,Pakan_Masuk!$B$2:$B$3001,$C500),0))</f>
      </c>
      <c r="F500" s="15">
        <f>IF($C500="","",$D500*$E500)</f>
      </c>
    </row>
    <row r="501">
      <c r="A501" s="11"/>
      <c r="B501" s="7"/>
      <c r="C501" s="7"/>
      <c r="D501" s="10"/>
      <c r="E501" s="21">
        <f>IF($C501="","",IFERROR(SUMIFS(Pakan_Masuk!$D$2:$D$3001,Pakan_Masuk!$B$2:$B$3001,$C501)/SUMIFS(Pakan_Masuk!$C$2:$C$3001,Pakan_Masuk!$B$2:$B$3001,$C501),0))</f>
      </c>
      <c r="F501" s="15">
        <f>IF($C501="","",$D501*$E501)</f>
      </c>
    </row>
    <row r="502">
      <c r="A502" s="11"/>
      <c r="B502" s="7"/>
      <c r="C502" s="7"/>
      <c r="D502" s="10"/>
      <c r="E502" s="21">
        <f>IF($C502="","",IFERROR(SUMIFS(Pakan_Masuk!$D$2:$D$3001,Pakan_Masuk!$B$2:$B$3001,$C502)/SUMIFS(Pakan_Masuk!$C$2:$C$3001,Pakan_Masuk!$B$2:$B$3001,$C502),0))</f>
      </c>
      <c r="F502" s="15">
        <f>IF($C502="","",$D502*$E502)</f>
      </c>
    </row>
    <row r="503">
      <c r="A503" s="11"/>
      <c r="B503" s="7"/>
      <c r="C503" s="7"/>
      <c r="D503" s="10"/>
      <c r="E503" s="21">
        <f>IF($C503="","",IFERROR(SUMIFS(Pakan_Masuk!$D$2:$D$3001,Pakan_Masuk!$B$2:$B$3001,$C503)/SUMIFS(Pakan_Masuk!$C$2:$C$3001,Pakan_Masuk!$B$2:$B$3001,$C503),0))</f>
      </c>
      <c r="F503" s="15">
        <f>IF($C503="","",$D503*$E503)</f>
      </c>
    </row>
    <row r="504">
      <c r="A504" s="11"/>
      <c r="B504" s="7"/>
      <c r="C504" s="7"/>
      <c r="D504" s="10"/>
      <c r="E504" s="21">
        <f>IF($C504="","",IFERROR(SUMIFS(Pakan_Masuk!$D$2:$D$3001,Pakan_Masuk!$B$2:$B$3001,$C504)/SUMIFS(Pakan_Masuk!$C$2:$C$3001,Pakan_Masuk!$B$2:$B$3001,$C504),0))</f>
      </c>
      <c r="F504" s="15">
        <f>IF($C504="","",$D504*$E504)</f>
      </c>
    </row>
    <row r="505">
      <c r="A505" s="11"/>
      <c r="B505" s="7"/>
      <c r="C505" s="7"/>
      <c r="D505" s="10"/>
      <c r="E505" s="21">
        <f>IF($C505="","",IFERROR(SUMIFS(Pakan_Masuk!$D$2:$D$3001,Pakan_Masuk!$B$2:$B$3001,$C505)/SUMIFS(Pakan_Masuk!$C$2:$C$3001,Pakan_Masuk!$B$2:$B$3001,$C505),0))</f>
      </c>
      <c r="F505" s="15">
        <f>IF($C505="","",$D505*$E505)</f>
      </c>
    </row>
    <row r="506">
      <c r="A506" s="11"/>
      <c r="B506" s="7"/>
      <c r="C506" s="7"/>
      <c r="D506" s="10"/>
      <c r="E506" s="21">
        <f>IF($C506="","",IFERROR(SUMIFS(Pakan_Masuk!$D$2:$D$3001,Pakan_Masuk!$B$2:$B$3001,$C506)/SUMIFS(Pakan_Masuk!$C$2:$C$3001,Pakan_Masuk!$B$2:$B$3001,$C506),0))</f>
      </c>
      <c r="F506" s="15">
        <f>IF($C506="","",$D506*$E506)</f>
      </c>
    </row>
    <row r="507">
      <c r="A507" s="11"/>
      <c r="B507" s="7"/>
      <c r="C507" s="7"/>
      <c r="D507" s="10"/>
      <c r="E507" s="21">
        <f>IF($C507="","",IFERROR(SUMIFS(Pakan_Masuk!$D$2:$D$3001,Pakan_Masuk!$B$2:$B$3001,$C507)/SUMIFS(Pakan_Masuk!$C$2:$C$3001,Pakan_Masuk!$B$2:$B$3001,$C507),0))</f>
      </c>
      <c r="F507" s="15">
        <f>IF($C507="","",$D507*$E507)</f>
      </c>
    </row>
    <row r="508">
      <c r="A508" s="11"/>
      <c r="B508" s="7"/>
      <c r="C508" s="7"/>
      <c r="D508" s="10"/>
      <c r="E508" s="21">
        <f>IF($C508="","",IFERROR(SUMIFS(Pakan_Masuk!$D$2:$D$3001,Pakan_Masuk!$B$2:$B$3001,$C508)/SUMIFS(Pakan_Masuk!$C$2:$C$3001,Pakan_Masuk!$B$2:$B$3001,$C508),0))</f>
      </c>
      <c r="F508" s="15">
        <f>IF($C508="","",$D508*$E508)</f>
      </c>
    </row>
    <row r="509">
      <c r="A509" s="11"/>
      <c r="B509" s="7"/>
      <c r="C509" s="7"/>
      <c r="D509" s="10"/>
      <c r="E509" s="21">
        <f>IF($C509="","",IFERROR(SUMIFS(Pakan_Masuk!$D$2:$D$3001,Pakan_Masuk!$B$2:$B$3001,$C509)/SUMIFS(Pakan_Masuk!$C$2:$C$3001,Pakan_Masuk!$B$2:$B$3001,$C509),0))</f>
      </c>
      <c r="F509" s="15">
        <f>IF($C509="","",$D509*$E509)</f>
      </c>
    </row>
    <row r="510">
      <c r="A510" s="11"/>
      <c r="B510" s="7"/>
      <c r="C510" s="7"/>
      <c r="D510" s="10"/>
      <c r="E510" s="21">
        <f>IF($C510="","",IFERROR(SUMIFS(Pakan_Masuk!$D$2:$D$3001,Pakan_Masuk!$B$2:$B$3001,$C510)/SUMIFS(Pakan_Masuk!$C$2:$C$3001,Pakan_Masuk!$B$2:$B$3001,$C510),0))</f>
      </c>
      <c r="F510" s="15">
        <f>IF($C510="","",$D510*$E510)</f>
      </c>
    </row>
    <row r="511">
      <c r="A511" s="11"/>
      <c r="B511" s="7"/>
      <c r="C511" s="7"/>
      <c r="D511" s="10"/>
      <c r="E511" s="21">
        <f>IF($C511="","",IFERROR(SUMIFS(Pakan_Masuk!$D$2:$D$3001,Pakan_Masuk!$B$2:$B$3001,$C511)/SUMIFS(Pakan_Masuk!$C$2:$C$3001,Pakan_Masuk!$B$2:$B$3001,$C511),0))</f>
      </c>
      <c r="F511" s="15">
        <f>IF($C511="","",$D511*$E511)</f>
      </c>
    </row>
    <row r="512">
      <c r="A512" s="11"/>
      <c r="B512" s="7"/>
      <c r="C512" s="7"/>
      <c r="D512" s="10"/>
      <c r="E512" s="21">
        <f>IF($C512="","",IFERROR(SUMIFS(Pakan_Masuk!$D$2:$D$3001,Pakan_Masuk!$B$2:$B$3001,$C512)/SUMIFS(Pakan_Masuk!$C$2:$C$3001,Pakan_Masuk!$B$2:$B$3001,$C512),0))</f>
      </c>
      <c r="F512" s="15">
        <f>IF($C512="","",$D512*$E512)</f>
      </c>
    </row>
    <row r="513">
      <c r="A513" s="11"/>
      <c r="B513" s="7"/>
      <c r="C513" s="7"/>
      <c r="D513" s="10"/>
      <c r="E513" s="21">
        <f>IF($C513="","",IFERROR(SUMIFS(Pakan_Masuk!$D$2:$D$3001,Pakan_Masuk!$B$2:$B$3001,$C513)/SUMIFS(Pakan_Masuk!$C$2:$C$3001,Pakan_Masuk!$B$2:$B$3001,$C513),0))</f>
      </c>
      <c r="F513" s="15">
        <f>IF($C513="","",$D513*$E513)</f>
      </c>
    </row>
    <row r="514">
      <c r="A514" s="11"/>
      <c r="B514" s="7"/>
      <c r="C514" s="7"/>
      <c r="D514" s="10"/>
      <c r="E514" s="21">
        <f>IF($C514="","",IFERROR(SUMIFS(Pakan_Masuk!$D$2:$D$3001,Pakan_Masuk!$B$2:$B$3001,$C514)/SUMIFS(Pakan_Masuk!$C$2:$C$3001,Pakan_Masuk!$B$2:$B$3001,$C514),0))</f>
      </c>
      <c r="F514" s="15">
        <f>IF($C514="","",$D514*$E514)</f>
      </c>
    </row>
    <row r="515">
      <c r="A515" s="11"/>
      <c r="B515" s="7"/>
      <c r="C515" s="7"/>
      <c r="D515" s="10"/>
      <c r="E515" s="21">
        <f>IF($C515="","",IFERROR(SUMIFS(Pakan_Masuk!$D$2:$D$3001,Pakan_Masuk!$B$2:$B$3001,$C515)/SUMIFS(Pakan_Masuk!$C$2:$C$3001,Pakan_Masuk!$B$2:$B$3001,$C515),0))</f>
      </c>
      <c r="F515" s="15">
        <f>IF($C515="","",$D515*$E515)</f>
      </c>
    </row>
    <row r="516">
      <c r="A516" s="11"/>
      <c r="B516" s="7"/>
      <c r="C516" s="7"/>
      <c r="D516" s="10"/>
      <c r="E516" s="21">
        <f>IF($C516="","",IFERROR(SUMIFS(Pakan_Masuk!$D$2:$D$3001,Pakan_Masuk!$B$2:$B$3001,$C516)/SUMIFS(Pakan_Masuk!$C$2:$C$3001,Pakan_Masuk!$B$2:$B$3001,$C516),0))</f>
      </c>
      <c r="F516" s="15">
        <f>IF($C516="","",$D516*$E516)</f>
      </c>
    </row>
    <row r="517">
      <c r="A517" s="11"/>
      <c r="B517" s="7"/>
      <c r="C517" s="7"/>
      <c r="D517" s="10"/>
      <c r="E517" s="21">
        <f>IF($C517="","",IFERROR(SUMIFS(Pakan_Masuk!$D$2:$D$3001,Pakan_Masuk!$B$2:$B$3001,$C517)/SUMIFS(Pakan_Masuk!$C$2:$C$3001,Pakan_Masuk!$B$2:$B$3001,$C517),0))</f>
      </c>
      <c r="F517" s="15">
        <f>IF($C517="","",$D517*$E517)</f>
      </c>
    </row>
    <row r="518">
      <c r="A518" s="11"/>
      <c r="B518" s="7"/>
      <c r="C518" s="7"/>
      <c r="D518" s="10"/>
      <c r="E518" s="21">
        <f>IF($C518="","",IFERROR(SUMIFS(Pakan_Masuk!$D$2:$D$3001,Pakan_Masuk!$B$2:$B$3001,$C518)/SUMIFS(Pakan_Masuk!$C$2:$C$3001,Pakan_Masuk!$B$2:$B$3001,$C518),0))</f>
      </c>
      <c r="F518" s="15">
        <f>IF($C518="","",$D518*$E518)</f>
      </c>
    </row>
    <row r="519">
      <c r="A519" s="11"/>
      <c r="B519" s="7"/>
      <c r="C519" s="7"/>
      <c r="D519" s="10"/>
      <c r="E519" s="21">
        <f>IF($C519="","",IFERROR(SUMIFS(Pakan_Masuk!$D$2:$D$3001,Pakan_Masuk!$B$2:$B$3001,$C519)/SUMIFS(Pakan_Masuk!$C$2:$C$3001,Pakan_Masuk!$B$2:$B$3001,$C519),0))</f>
      </c>
      <c r="F519" s="15">
        <f>IF($C519="","",$D519*$E519)</f>
      </c>
    </row>
    <row r="520">
      <c r="A520" s="11"/>
      <c r="B520" s="7"/>
      <c r="C520" s="7"/>
      <c r="D520" s="10"/>
      <c r="E520" s="21">
        <f>IF($C520="","",IFERROR(SUMIFS(Pakan_Masuk!$D$2:$D$3001,Pakan_Masuk!$B$2:$B$3001,$C520)/SUMIFS(Pakan_Masuk!$C$2:$C$3001,Pakan_Masuk!$B$2:$B$3001,$C520),0))</f>
      </c>
      <c r="F520" s="15">
        <f>IF($C520="","",$D520*$E520)</f>
      </c>
    </row>
    <row r="521">
      <c r="A521" s="11"/>
      <c r="B521" s="7"/>
      <c r="C521" s="7"/>
      <c r="D521" s="10"/>
      <c r="E521" s="21">
        <f>IF($C521="","",IFERROR(SUMIFS(Pakan_Masuk!$D$2:$D$3001,Pakan_Masuk!$B$2:$B$3001,$C521)/SUMIFS(Pakan_Masuk!$C$2:$C$3001,Pakan_Masuk!$B$2:$B$3001,$C521),0))</f>
      </c>
      <c r="F521" s="15">
        <f>IF($C521="","",$D521*$E521)</f>
      </c>
    </row>
    <row r="522">
      <c r="A522" s="11"/>
      <c r="B522" s="7"/>
      <c r="C522" s="7"/>
      <c r="D522" s="10"/>
      <c r="E522" s="21">
        <f>IF($C522="","",IFERROR(SUMIFS(Pakan_Masuk!$D$2:$D$3001,Pakan_Masuk!$B$2:$B$3001,$C522)/SUMIFS(Pakan_Masuk!$C$2:$C$3001,Pakan_Masuk!$B$2:$B$3001,$C522),0))</f>
      </c>
      <c r="F522" s="15">
        <f>IF($C522="","",$D522*$E522)</f>
      </c>
    </row>
    <row r="523">
      <c r="A523" s="11"/>
      <c r="B523" s="7"/>
      <c r="C523" s="7"/>
      <c r="D523" s="10"/>
      <c r="E523" s="21">
        <f>IF($C523="","",IFERROR(SUMIFS(Pakan_Masuk!$D$2:$D$3001,Pakan_Masuk!$B$2:$B$3001,$C523)/SUMIFS(Pakan_Masuk!$C$2:$C$3001,Pakan_Masuk!$B$2:$B$3001,$C523),0))</f>
      </c>
      <c r="F523" s="15">
        <f>IF($C523="","",$D523*$E523)</f>
      </c>
    </row>
    <row r="524">
      <c r="A524" s="11"/>
      <c r="B524" s="7"/>
      <c r="C524" s="7"/>
      <c r="D524" s="10"/>
      <c r="E524" s="21">
        <f>IF($C524="","",IFERROR(SUMIFS(Pakan_Masuk!$D$2:$D$3001,Pakan_Masuk!$B$2:$B$3001,$C524)/SUMIFS(Pakan_Masuk!$C$2:$C$3001,Pakan_Masuk!$B$2:$B$3001,$C524),0))</f>
      </c>
      <c r="F524" s="15">
        <f>IF($C524="","",$D524*$E524)</f>
      </c>
    </row>
    <row r="525">
      <c r="A525" s="11"/>
      <c r="B525" s="7"/>
      <c r="C525" s="7"/>
      <c r="D525" s="10"/>
      <c r="E525" s="21">
        <f>IF($C525="","",IFERROR(SUMIFS(Pakan_Masuk!$D$2:$D$3001,Pakan_Masuk!$B$2:$B$3001,$C525)/SUMIFS(Pakan_Masuk!$C$2:$C$3001,Pakan_Masuk!$B$2:$B$3001,$C525),0))</f>
      </c>
      <c r="F525" s="15">
        <f>IF($C525="","",$D525*$E525)</f>
      </c>
    </row>
    <row r="526">
      <c r="A526" s="11"/>
      <c r="B526" s="7"/>
      <c r="C526" s="7"/>
      <c r="D526" s="10"/>
      <c r="E526" s="21">
        <f>IF($C526="","",IFERROR(SUMIFS(Pakan_Masuk!$D$2:$D$3001,Pakan_Masuk!$B$2:$B$3001,$C526)/SUMIFS(Pakan_Masuk!$C$2:$C$3001,Pakan_Masuk!$B$2:$B$3001,$C526),0))</f>
      </c>
      <c r="F526" s="15">
        <f>IF($C526="","",$D526*$E526)</f>
      </c>
    </row>
    <row r="527">
      <c r="A527" s="11"/>
      <c r="B527" s="7"/>
      <c r="C527" s="7"/>
      <c r="D527" s="10"/>
      <c r="E527" s="21">
        <f>IF($C527="","",IFERROR(SUMIFS(Pakan_Masuk!$D$2:$D$3001,Pakan_Masuk!$B$2:$B$3001,$C527)/SUMIFS(Pakan_Masuk!$C$2:$C$3001,Pakan_Masuk!$B$2:$B$3001,$C527),0))</f>
      </c>
      <c r="F527" s="15">
        <f>IF($C527="","",$D527*$E527)</f>
      </c>
    </row>
    <row r="528">
      <c r="A528" s="11"/>
      <c r="B528" s="7"/>
      <c r="C528" s="7"/>
      <c r="D528" s="10"/>
      <c r="E528" s="21">
        <f>IF($C528="","",IFERROR(SUMIFS(Pakan_Masuk!$D$2:$D$3001,Pakan_Masuk!$B$2:$B$3001,$C528)/SUMIFS(Pakan_Masuk!$C$2:$C$3001,Pakan_Masuk!$B$2:$B$3001,$C528),0))</f>
      </c>
      <c r="F528" s="15">
        <f>IF($C528="","",$D528*$E528)</f>
      </c>
    </row>
    <row r="529">
      <c r="A529" s="11"/>
      <c r="B529" s="7"/>
      <c r="C529" s="7"/>
      <c r="D529" s="10"/>
      <c r="E529" s="21">
        <f>IF($C529="","",IFERROR(SUMIFS(Pakan_Masuk!$D$2:$D$3001,Pakan_Masuk!$B$2:$B$3001,$C529)/SUMIFS(Pakan_Masuk!$C$2:$C$3001,Pakan_Masuk!$B$2:$B$3001,$C529),0))</f>
      </c>
      <c r="F529" s="15">
        <f>IF($C529="","",$D529*$E529)</f>
      </c>
    </row>
    <row r="530">
      <c r="A530" s="11"/>
      <c r="B530" s="7"/>
      <c r="C530" s="7"/>
      <c r="D530" s="10"/>
      <c r="E530" s="21">
        <f>IF($C530="","",IFERROR(SUMIFS(Pakan_Masuk!$D$2:$D$3001,Pakan_Masuk!$B$2:$B$3001,$C530)/SUMIFS(Pakan_Masuk!$C$2:$C$3001,Pakan_Masuk!$B$2:$B$3001,$C530),0))</f>
      </c>
      <c r="F530" s="15">
        <f>IF($C530="","",$D530*$E530)</f>
      </c>
    </row>
    <row r="531">
      <c r="A531" s="11"/>
      <c r="B531" s="7"/>
      <c r="C531" s="7"/>
      <c r="D531" s="10"/>
      <c r="E531" s="21">
        <f>IF($C531="","",IFERROR(SUMIFS(Pakan_Masuk!$D$2:$D$3001,Pakan_Masuk!$B$2:$B$3001,$C531)/SUMIFS(Pakan_Masuk!$C$2:$C$3001,Pakan_Masuk!$B$2:$B$3001,$C531),0))</f>
      </c>
      <c r="F531" s="15">
        <f>IF($C531="","",$D531*$E531)</f>
      </c>
    </row>
    <row r="532">
      <c r="A532" s="11"/>
      <c r="B532" s="7"/>
      <c r="C532" s="7"/>
      <c r="D532" s="10"/>
      <c r="E532" s="21">
        <f>IF($C532="","",IFERROR(SUMIFS(Pakan_Masuk!$D$2:$D$3001,Pakan_Masuk!$B$2:$B$3001,$C532)/SUMIFS(Pakan_Masuk!$C$2:$C$3001,Pakan_Masuk!$B$2:$B$3001,$C532),0))</f>
      </c>
      <c r="F532" s="15">
        <f>IF($C532="","",$D532*$E532)</f>
      </c>
    </row>
    <row r="533">
      <c r="A533" s="11"/>
      <c r="B533" s="7"/>
      <c r="C533" s="7"/>
      <c r="D533" s="10"/>
      <c r="E533" s="21">
        <f>IF($C533="","",IFERROR(SUMIFS(Pakan_Masuk!$D$2:$D$3001,Pakan_Masuk!$B$2:$B$3001,$C533)/SUMIFS(Pakan_Masuk!$C$2:$C$3001,Pakan_Masuk!$B$2:$B$3001,$C533),0))</f>
      </c>
      <c r="F533" s="15">
        <f>IF($C533="","",$D533*$E533)</f>
      </c>
    </row>
    <row r="534">
      <c r="A534" s="11"/>
      <c r="B534" s="7"/>
      <c r="C534" s="7"/>
      <c r="D534" s="10"/>
      <c r="E534" s="21">
        <f>IF($C534="","",IFERROR(SUMIFS(Pakan_Masuk!$D$2:$D$3001,Pakan_Masuk!$B$2:$B$3001,$C534)/SUMIFS(Pakan_Masuk!$C$2:$C$3001,Pakan_Masuk!$B$2:$B$3001,$C534),0))</f>
      </c>
      <c r="F534" s="15">
        <f>IF($C534="","",$D534*$E534)</f>
      </c>
    </row>
    <row r="535">
      <c r="A535" s="11"/>
      <c r="B535" s="7"/>
      <c r="C535" s="7"/>
      <c r="D535" s="10"/>
      <c r="E535" s="21">
        <f>IF($C535="","",IFERROR(SUMIFS(Pakan_Masuk!$D$2:$D$3001,Pakan_Masuk!$B$2:$B$3001,$C535)/SUMIFS(Pakan_Masuk!$C$2:$C$3001,Pakan_Masuk!$B$2:$B$3001,$C535),0))</f>
      </c>
      <c r="F535" s="15">
        <f>IF($C535="","",$D535*$E535)</f>
      </c>
    </row>
    <row r="536">
      <c r="A536" s="11"/>
      <c r="B536" s="7"/>
      <c r="C536" s="7"/>
      <c r="D536" s="10"/>
      <c r="E536" s="21">
        <f>IF($C536="","",IFERROR(SUMIFS(Pakan_Masuk!$D$2:$D$3001,Pakan_Masuk!$B$2:$B$3001,$C536)/SUMIFS(Pakan_Masuk!$C$2:$C$3001,Pakan_Masuk!$B$2:$B$3001,$C536),0))</f>
      </c>
      <c r="F536" s="15">
        <f>IF($C536="","",$D536*$E536)</f>
      </c>
    </row>
    <row r="537">
      <c r="A537" s="11"/>
      <c r="B537" s="7"/>
      <c r="C537" s="7"/>
      <c r="D537" s="10"/>
      <c r="E537" s="21">
        <f>IF($C537="","",IFERROR(SUMIFS(Pakan_Masuk!$D$2:$D$3001,Pakan_Masuk!$B$2:$B$3001,$C537)/SUMIFS(Pakan_Masuk!$C$2:$C$3001,Pakan_Masuk!$B$2:$B$3001,$C537),0))</f>
      </c>
      <c r="F537" s="15">
        <f>IF($C537="","",$D537*$E537)</f>
      </c>
    </row>
    <row r="538">
      <c r="A538" s="11"/>
      <c r="B538" s="7"/>
      <c r="C538" s="7"/>
      <c r="D538" s="10"/>
      <c r="E538" s="21">
        <f>IF($C538="","",IFERROR(SUMIFS(Pakan_Masuk!$D$2:$D$3001,Pakan_Masuk!$B$2:$B$3001,$C538)/SUMIFS(Pakan_Masuk!$C$2:$C$3001,Pakan_Masuk!$B$2:$B$3001,$C538),0))</f>
      </c>
      <c r="F538" s="15">
        <f>IF($C538="","",$D538*$E538)</f>
      </c>
    </row>
    <row r="539">
      <c r="A539" s="11"/>
      <c r="B539" s="7"/>
      <c r="C539" s="7"/>
      <c r="D539" s="10"/>
      <c r="E539" s="21">
        <f>IF($C539="","",IFERROR(SUMIFS(Pakan_Masuk!$D$2:$D$3001,Pakan_Masuk!$B$2:$B$3001,$C539)/SUMIFS(Pakan_Masuk!$C$2:$C$3001,Pakan_Masuk!$B$2:$B$3001,$C539),0))</f>
      </c>
      <c r="F539" s="15">
        <f>IF($C539="","",$D539*$E539)</f>
      </c>
    </row>
    <row r="540">
      <c r="A540" s="11"/>
      <c r="B540" s="7"/>
      <c r="C540" s="7"/>
      <c r="D540" s="10"/>
      <c r="E540" s="21">
        <f>IF($C540="","",IFERROR(SUMIFS(Pakan_Masuk!$D$2:$D$3001,Pakan_Masuk!$B$2:$B$3001,$C540)/SUMIFS(Pakan_Masuk!$C$2:$C$3001,Pakan_Masuk!$B$2:$B$3001,$C540),0))</f>
      </c>
      <c r="F540" s="15">
        <f>IF($C540="","",$D540*$E540)</f>
      </c>
    </row>
    <row r="541">
      <c r="A541" s="11"/>
      <c r="B541" s="7"/>
      <c r="C541" s="7"/>
      <c r="D541" s="10"/>
      <c r="E541" s="21">
        <f>IF($C541="","",IFERROR(SUMIFS(Pakan_Masuk!$D$2:$D$3001,Pakan_Masuk!$B$2:$B$3001,$C541)/SUMIFS(Pakan_Masuk!$C$2:$C$3001,Pakan_Masuk!$B$2:$B$3001,$C541),0))</f>
      </c>
      <c r="F541" s="15">
        <f>IF($C541="","",$D541*$E541)</f>
      </c>
    </row>
    <row r="542">
      <c r="A542" s="11"/>
      <c r="B542" s="7"/>
      <c r="C542" s="7"/>
      <c r="D542" s="10"/>
      <c r="E542" s="21">
        <f>IF($C542="","",IFERROR(SUMIFS(Pakan_Masuk!$D$2:$D$3001,Pakan_Masuk!$B$2:$B$3001,$C542)/SUMIFS(Pakan_Masuk!$C$2:$C$3001,Pakan_Masuk!$B$2:$B$3001,$C542),0))</f>
      </c>
      <c r="F542" s="15">
        <f>IF($C542="","",$D542*$E542)</f>
      </c>
    </row>
    <row r="543">
      <c r="A543" s="11"/>
      <c r="B543" s="7"/>
      <c r="C543" s="7"/>
      <c r="D543" s="10"/>
      <c r="E543" s="21">
        <f>IF($C543="","",IFERROR(SUMIFS(Pakan_Masuk!$D$2:$D$3001,Pakan_Masuk!$B$2:$B$3001,$C543)/SUMIFS(Pakan_Masuk!$C$2:$C$3001,Pakan_Masuk!$B$2:$B$3001,$C543),0))</f>
      </c>
      <c r="F543" s="15">
        <f>IF($C543="","",$D543*$E543)</f>
      </c>
    </row>
    <row r="544">
      <c r="A544" s="11"/>
      <c r="B544" s="7"/>
      <c r="C544" s="7"/>
      <c r="D544" s="10"/>
      <c r="E544" s="21">
        <f>IF($C544="","",IFERROR(SUMIFS(Pakan_Masuk!$D$2:$D$3001,Pakan_Masuk!$B$2:$B$3001,$C544)/SUMIFS(Pakan_Masuk!$C$2:$C$3001,Pakan_Masuk!$B$2:$B$3001,$C544),0))</f>
      </c>
      <c r="F544" s="15">
        <f>IF($C544="","",$D544*$E544)</f>
      </c>
    </row>
    <row r="545">
      <c r="A545" s="11"/>
      <c r="B545" s="7"/>
      <c r="C545" s="7"/>
      <c r="D545" s="10"/>
      <c r="E545" s="21">
        <f>IF($C545="","",IFERROR(SUMIFS(Pakan_Masuk!$D$2:$D$3001,Pakan_Masuk!$B$2:$B$3001,$C545)/SUMIFS(Pakan_Masuk!$C$2:$C$3001,Pakan_Masuk!$B$2:$B$3001,$C545),0))</f>
      </c>
      <c r="F545" s="15">
        <f>IF($C545="","",$D545*$E545)</f>
      </c>
    </row>
    <row r="546">
      <c r="A546" s="11"/>
      <c r="B546" s="7"/>
      <c r="C546" s="7"/>
      <c r="D546" s="10"/>
      <c r="E546" s="21">
        <f>IF($C546="","",IFERROR(SUMIFS(Pakan_Masuk!$D$2:$D$3001,Pakan_Masuk!$B$2:$B$3001,$C546)/SUMIFS(Pakan_Masuk!$C$2:$C$3001,Pakan_Masuk!$B$2:$B$3001,$C546),0))</f>
      </c>
      <c r="F546" s="15">
        <f>IF($C546="","",$D546*$E546)</f>
      </c>
    </row>
    <row r="547">
      <c r="A547" s="11"/>
      <c r="B547" s="7"/>
      <c r="C547" s="7"/>
      <c r="D547" s="10"/>
      <c r="E547" s="21">
        <f>IF($C547="","",IFERROR(SUMIFS(Pakan_Masuk!$D$2:$D$3001,Pakan_Masuk!$B$2:$B$3001,$C547)/SUMIFS(Pakan_Masuk!$C$2:$C$3001,Pakan_Masuk!$B$2:$B$3001,$C547),0))</f>
      </c>
      <c r="F547" s="15">
        <f>IF($C547="","",$D547*$E547)</f>
      </c>
    </row>
    <row r="548">
      <c r="A548" s="11"/>
      <c r="B548" s="7"/>
      <c r="C548" s="7"/>
      <c r="D548" s="10"/>
      <c r="E548" s="21">
        <f>IF($C548="","",IFERROR(SUMIFS(Pakan_Masuk!$D$2:$D$3001,Pakan_Masuk!$B$2:$B$3001,$C548)/SUMIFS(Pakan_Masuk!$C$2:$C$3001,Pakan_Masuk!$B$2:$B$3001,$C548),0))</f>
      </c>
      <c r="F548" s="15">
        <f>IF($C548="","",$D548*$E548)</f>
      </c>
    </row>
    <row r="549">
      <c r="A549" s="11"/>
      <c r="B549" s="7"/>
      <c r="C549" s="7"/>
      <c r="D549" s="10"/>
      <c r="E549" s="21">
        <f>IF($C549="","",IFERROR(SUMIFS(Pakan_Masuk!$D$2:$D$3001,Pakan_Masuk!$B$2:$B$3001,$C549)/SUMIFS(Pakan_Masuk!$C$2:$C$3001,Pakan_Masuk!$B$2:$B$3001,$C549),0))</f>
      </c>
      <c r="F549" s="15">
        <f>IF($C549="","",$D549*$E549)</f>
      </c>
    </row>
    <row r="550">
      <c r="A550" s="11"/>
      <c r="B550" s="7"/>
      <c r="C550" s="7"/>
      <c r="D550" s="10"/>
      <c r="E550" s="21">
        <f>IF($C550="","",IFERROR(SUMIFS(Pakan_Masuk!$D$2:$D$3001,Pakan_Masuk!$B$2:$B$3001,$C550)/SUMIFS(Pakan_Masuk!$C$2:$C$3001,Pakan_Masuk!$B$2:$B$3001,$C550),0))</f>
      </c>
      <c r="F550" s="15">
        <f>IF($C550="","",$D550*$E550)</f>
      </c>
    </row>
    <row r="551">
      <c r="A551" s="11"/>
      <c r="B551" s="7"/>
      <c r="C551" s="7"/>
      <c r="D551" s="10"/>
      <c r="E551" s="21">
        <f>IF($C551="","",IFERROR(SUMIFS(Pakan_Masuk!$D$2:$D$3001,Pakan_Masuk!$B$2:$B$3001,$C551)/SUMIFS(Pakan_Masuk!$C$2:$C$3001,Pakan_Masuk!$B$2:$B$3001,$C551),0))</f>
      </c>
      <c r="F551" s="15">
        <f>IF($C551="","",$D551*$E551)</f>
      </c>
    </row>
    <row r="552">
      <c r="A552" s="11"/>
      <c r="B552" s="7"/>
      <c r="C552" s="7"/>
      <c r="D552" s="10"/>
      <c r="E552" s="21">
        <f>IF($C552="","",IFERROR(SUMIFS(Pakan_Masuk!$D$2:$D$3001,Pakan_Masuk!$B$2:$B$3001,$C552)/SUMIFS(Pakan_Masuk!$C$2:$C$3001,Pakan_Masuk!$B$2:$B$3001,$C552),0))</f>
      </c>
      <c r="F552" s="15">
        <f>IF($C552="","",$D552*$E552)</f>
      </c>
    </row>
    <row r="553">
      <c r="A553" s="11"/>
      <c r="B553" s="7"/>
      <c r="C553" s="7"/>
      <c r="D553" s="10"/>
      <c r="E553" s="21">
        <f>IF($C553="","",IFERROR(SUMIFS(Pakan_Masuk!$D$2:$D$3001,Pakan_Masuk!$B$2:$B$3001,$C553)/SUMIFS(Pakan_Masuk!$C$2:$C$3001,Pakan_Masuk!$B$2:$B$3001,$C553),0))</f>
      </c>
      <c r="F553" s="15">
        <f>IF($C553="","",$D553*$E553)</f>
      </c>
    </row>
    <row r="554">
      <c r="A554" s="11"/>
      <c r="B554" s="7"/>
      <c r="C554" s="7"/>
      <c r="D554" s="10"/>
      <c r="E554" s="21">
        <f>IF($C554="","",IFERROR(SUMIFS(Pakan_Masuk!$D$2:$D$3001,Pakan_Masuk!$B$2:$B$3001,$C554)/SUMIFS(Pakan_Masuk!$C$2:$C$3001,Pakan_Masuk!$B$2:$B$3001,$C554),0))</f>
      </c>
      <c r="F554" s="15">
        <f>IF($C554="","",$D554*$E554)</f>
      </c>
    </row>
    <row r="555">
      <c r="A555" s="11"/>
      <c r="B555" s="7"/>
      <c r="C555" s="7"/>
      <c r="D555" s="10"/>
      <c r="E555" s="21">
        <f>IF($C555="","",IFERROR(SUMIFS(Pakan_Masuk!$D$2:$D$3001,Pakan_Masuk!$B$2:$B$3001,$C555)/SUMIFS(Pakan_Masuk!$C$2:$C$3001,Pakan_Masuk!$B$2:$B$3001,$C555),0))</f>
      </c>
      <c r="F555" s="15">
        <f>IF($C555="","",$D555*$E555)</f>
      </c>
    </row>
    <row r="556">
      <c r="A556" s="11"/>
      <c r="B556" s="7"/>
      <c r="C556" s="7"/>
      <c r="D556" s="10"/>
      <c r="E556" s="21">
        <f>IF($C556="","",IFERROR(SUMIFS(Pakan_Masuk!$D$2:$D$3001,Pakan_Masuk!$B$2:$B$3001,$C556)/SUMIFS(Pakan_Masuk!$C$2:$C$3001,Pakan_Masuk!$B$2:$B$3001,$C556),0))</f>
      </c>
      <c r="F556" s="15">
        <f>IF($C556="","",$D556*$E556)</f>
      </c>
    </row>
    <row r="557">
      <c r="A557" s="11"/>
      <c r="B557" s="7"/>
      <c r="C557" s="7"/>
      <c r="D557" s="10"/>
      <c r="E557" s="21">
        <f>IF($C557="","",IFERROR(SUMIFS(Pakan_Masuk!$D$2:$D$3001,Pakan_Masuk!$B$2:$B$3001,$C557)/SUMIFS(Pakan_Masuk!$C$2:$C$3001,Pakan_Masuk!$B$2:$B$3001,$C557),0))</f>
      </c>
      <c r="F557" s="15">
        <f>IF($C557="","",$D557*$E557)</f>
      </c>
    </row>
    <row r="558">
      <c r="A558" s="11"/>
      <c r="B558" s="7"/>
      <c r="C558" s="7"/>
      <c r="D558" s="10"/>
      <c r="E558" s="21">
        <f>IF($C558="","",IFERROR(SUMIFS(Pakan_Masuk!$D$2:$D$3001,Pakan_Masuk!$B$2:$B$3001,$C558)/SUMIFS(Pakan_Masuk!$C$2:$C$3001,Pakan_Masuk!$B$2:$B$3001,$C558),0))</f>
      </c>
      <c r="F558" s="15">
        <f>IF($C558="","",$D558*$E558)</f>
      </c>
    </row>
    <row r="559">
      <c r="A559" s="11"/>
      <c r="B559" s="7"/>
      <c r="C559" s="7"/>
      <c r="D559" s="10"/>
      <c r="E559" s="21">
        <f>IF($C559="","",IFERROR(SUMIFS(Pakan_Masuk!$D$2:$D$3001,Pakan_Masuk!$B$2:$B$3001,$C559)/SUMIFS(Pakan_Masuk!$C$2:$C$3001,Pakan_Masuk!$B$2:$B$3001,$C559),0))</f>
      </c>
      <c r="F559" s="15">
        <f>IF($C559="","",$D559*$E559)</f>
      </c>
    </row>
    <row r="560">
      <c r="A560" s="11"/>
      <c r="B560" s="7"/>
      <c r="C560" s="7"/>
      <c r="D560" s="10"/>
      <c r="E560" s="21">
        <f>IF($C560="","",IFERROR(SUMIFS(Pakan_Masuk!$D$2:$D$3001,Pakan_Masuk!$B$2:$B$3001,$C560)/SUMIFS(Pakan_Masuk!$C$2:$C$3001,Pakan_Masuk!$B$2:$B$3001,$C560),0))</f>
      </c>
      <c r="F560" s="15">
        <f>IF($C560="","",$D560*$E560)</f>
      </c>
    </row>
    <row r="561">
      <c r="A561" s="11"/>
      <c r="B561" s="7"/>
      <c r="C561" s="7"/>
      <c r="D561" s="10"/>
      <c r="E561" s="21">
        <f>IF($C561="","",IFERROR(SUMIFS(Pakan_Masuk!$D$2:$D$3001,Pakan_Masuk!$B$2:$B$3001,$C561)/SUMIFS(Pakan_Masuk!$C$2:$C$3001,Pakan_Masuk!$B$2:$B$3001,$C561),0))</f>
      </c>
      <c r="F561" s="15">
        <f>IF($C561="","",$D561*$E561)</f>
      </c>
    </row>
    <row r="562">
      <c r="A562" s="11"/>
      <c r="B562" s="7"/>
      <c r="C562" s="7"/>
      <c r="D562" s="10"/>
      <c r="E562" s="21">
        <f>IF($C562="","",IFERROR(SUMIFS(Pakan_Masuk!$D$2:$D$3001,Pakan_Masuk!$B$2:$B$3001,$C562)/SUMIFS(Pakan_Masuk!$C$2:$C$3001,Pakan_Masuk!$B$2:$B$3001,$C562),0))</f>
      </c>
      <c r="F562" s="15">
        <f>IF($C562="","",$D562*$E562)</f>
      </c>
    </row>
    <row r="563">
      <c r="A563" s="11"/>
      <c r="B563" s="7"/>
      <c r="C563" s="7"/>
      <c r="D563" s="10"/>
      <c r="E563" s="21">
        <f>IF($C563="","",IFERROR(SUMIFS(Pakan_Masuk!$D$2:$D$3001,Pakan_Masuk!$B$2:$B$3001,$C563)/SUMIFS(Pakan_Masuk!$C$2:$C$3001,Pakan_Masuk!$B$2:$B$3001,$C563),0))</f>
      </c>
      <c r="F563" s="15">
        <f>IF($C563="","",$D563*$E563)</f>
      </c>
    </row>
    <row r="564">
      <c r="A564" s="11"/>
      <c r="B564" s="7"/>
      <c r="C564" s="7"/>
      <c r="D564" s="10"/>
      <c r="E564" s="21">
        <f>IF($C564="","",IFERROR(SUMIFS(Pakan_Masuk!$D$2:$D$3001,Pakan_Masuk!$B$2:$B$3001,$C564)/SUMIFS(Pakan_Masuk!$C$2:$C$3001,Pakan_Masuk!$B$2:$B$3001,$C564),0))</f>
      </c>
      <c r="F564" s="15">
        <f>IF($C564="","",$D564*$E564)</f>
      </c>
    </row>
    <row r="565">
      <c r="A565" s="11"/>
      <c r="B565" s="7"/>
      <c r="C565" s="7"/>
      <c r="D565" s="10"/>
      <c r="E565" s="21">
        <f>IF($C565="","",IFERROR(SUMIFS(Pakan_Masuk!$D$2:$D$3001,Pakan_Masuk!$B$2:$B$3001,$C565)/SUMIFS(Pakan_Masuk!$C$2:$C$3001,Pakan_Masuk!$B$2:$B$3001,$C565),0))</f>
      </c>
      <c r="F565" s="15">
        <f>IF($C565="","",$D565*$E565)</f>
      </c>
    </row>
    <row r="566">
      <c r="A566" s="11"/>
      <c r="B566" s="7"/>
      <c r="C566" s="7"/>
      <c r="D566" s="10"/>
      <c r="E566" s="21">
        <f>IF($C566="","",IFERROR(SUMIFS(Pakan_Masuk!$D$2:$D$3001,Pakan_Masuk!$B$2:$B$3001,$C566)/SUMIFS(Pakan_Masuk!$C$2:$C$3001,Pakan_Masuk!$B$2:$B$3001,$C566),0))</f>
      </c>
      <c r="F566" s="15">
        <f>IF($C566="","",$D566*$E566)</f>
      </c>
    </row>
    <row r="567">
      <c r="A567" s="11"/>
      <c r="B567" s="7"/>
      <c r="C567" s="7"/>
      <c r="D567" s="10"/>
      <c r="E567" s="21">
        <f>IF($C567="","",IFERROR(SUMIFS(Pakan_Masuk!$D$2:$D$3001,Pakan_Masuk!$B$2:$B$3001,$C567)/SUMIFS(Pakan_Masuk!$C$2:$C$3001,Pakan_Masuk!$B$2:$B$3001,$C567),0))</f>
      </c>
      <c r="F567" s="15">
        <f>IF($C567="","",$D567*$E567)</f>
      </c>
    </row>
    <row r="568">
      <c r="A568" s="11"/>
      <c r="B568" s="7"/>
      <c r="C568" s="7"/>
      <c r="D568" s="10"/>
      <c r="E568" s="21">
        <f>IF($C568="","",IFERROR(SUMIFS(Pakan_Masuk!$D$2:$D$3001,Pakan_Masuk!$B$2:$B$3001,$C568)/SUMIFS(Pakan_Masuk!$C$2:$C$3001,Pakan_Masuk!$B$2:$B$3001,$C568),0))</f>
      </c>
      <c r="F568" s="15">
        <f>IF($C568="","",$D568*$E568)</f>
      </c>
    </row>
    <row r="569">
      <c r="A569" s="11"/>
      <c r="B569" s="7"/>
      <c r="C569" s="7"/>
      <c r="D569" s="10"/>
      <c r="E569" s="21">
        <f>IF($C569="","",IFERROR(SUMIFS(Pakan_Masuk!$D$2:$D$3001,Pakan_Masuk!$B$2:$B$3001,$C569)/SUMIFS(Pakan_Masuk!$C$2:$C$3001,Pakan_Masuk!$B$2:$B$3001,$C569),0))</f>
      </c>
      <c r="F569" s="15">
        <f>IF($C569="","",$D569*$E569)</f>
      </c>
    </row>
    <row r="570">
      <c r="A570" s="11"/>
      <c r="B570" s="7"/>
      <c r="C570" s="7"/>
      <c r="D570" s="10"/>
      <c r="E570" s="21">
        <f>IF($C570="","",IFERROR(SUMIFS(Pakan_Masuk!$D$2:$D$3001,Pakan_Masuk!$B$2:$B$3001,$C570)/SUMIFS(Pakan_Masuk!$C$2:$C$3001,Pakan_Masuk!$B$2:$B$3001,$C570),0))</f>
      </c>
      <c r="F570" s="15">
        <f>IF($C570="","",$D570*$E570)</f>
      </c>
    </row>
    <row r="571">
      <c r="A571" s="11"/>
      <c r="B571" s="7"/>
      <c r="C571" s="7"/>
      <c r="D571" s="10"/>
      <c r="E571" s="21">
        <f>IF($C571="","",IFERROR(SUMIFS(Pakan_Masuk!$D$2:$D$3001,Pakan_Masuk!$B$2:$B$3001,$C571)/SUMIFS(Pakan_Masuk!$C$2:$C$3001,Pakan_Masuk!$B$2:$B$3001,$C571),0))</f>
      </c>
      <c r="F571" s="15">
        <f>IF($C571="","",$D571*$E571)</f>
      </c>
    </row>
    <row r="572">
      <c r="A572" s="11"/>
      <c r="B572" s="7"/>
      <c r="C572" s="7"/>
      <c r="D572" s="10"/>
      <c r="E572" s="21">
        <f>IF($C572="","",IFERROR(SUMIFS(Pakan_Masuk!$D$2:$D$3001,Pakan_Masuk!$B$2:$B$3001,$C572)/SUMIFS(Pakan_Masuk!$C$2:$C$3001,Pakan_Masuk!$B$2:$B$3001,$C572),0))</f>
      </c>
      <c r="F572" s="15">
        <f>IF($C572="","",$D572*$E572)</f>
      </c>
    </row>
    <row r="573">
      <c r="A573" s="11"/>
      <c r="B573" s="7"/>
      <c r="C573" s="7"/>
      <c r="D573" s="10"/>
      <c r="E573" s="21">
        <f>IF($C573="","",IFERROR(SUMIFS(Pakan_Masuk!$D$2:$D$3001,Pakan_Masuk!$B$2:$B$3001,$C573)/SUMIFS(Pakan_Masuk!$C$2:$C$3001,Pakan_Masuk!$B$2:$B$3001,$C573),0))</f>
      </c>
      <c r="F573" s="15">
        <f>IF($C573="","",$D573*$E573)</f>
      </c>
    </row>
    <row r="574">
      <c r="A574" s="11"/>
      <c r="B574" s="7"/>
      <c r="C574" s="7"/>
      <c r="D574" s="10"/>
      <c r="E574" s="21">
        <f>IF($C574="","",IFERROR(SUMIFS(Pakan_Masuk!$D$2:$D$3001,Pakan_Masuk!$B$2:$B$3001,$C574)/SUMIFS(Pakan_Masuk!$C$2:$C$3001,Pakan_Masuk!$B$2:$B$3001,$C574),0))</f>
      </c>
      <c r="F574" s="15">
        <f>IF($C574="","",$D574*$E574)</f>
      </c>
    </row>
    <row r="575">
      <c r="A575" s="11"/>
      <c r="B575" s="7"/>
      <c r="C575" s="7"/>
      <c r="D575" s="10"/>
      <c r="E575" s="21">
        <f>IF($C575="","",IFERROR(SUMIFS(Pakan_Masuk!$D$2:$D$3001,Pakan_Masuk!$B$2:$B$3001,$C575)/SUMIFS(Pakan_Masuk!$C$2:$C$3001,Pakan_Masuk!$B$2:$B$3001,$C575),0))</f>
      </c>
      <c r="F575" s="15">
        <f>IF($C575="","",$D575*$E575)</f>
      </c>
    </row>
    <row r="576">
      <c r="A576" s="11"/>
      <c r="B576" s="7"/>
      <c r="C576" s="7"/>
      <c r="D576" s="10"/>
      <c r="E576" s="21">
        <f>IF($C576="","",IFERROR(SUMIFS(Pakan_Masuk!$D$2:$D$3001,Pakan_Masuk!$B$2:$B$3001,$C576)/SUMIFS(Pakan_Masuk!$C$2:$C$3001,Pakan_Masuk!$B$2:$B$3001,$C576),0))</f>
      </c>
      <c r="F576" s="15">
        <f>IF($C576="","",$D576*$E576)</f>
      </c>
    </row>
    <row r="577">
      <c r="A577" s="11"/>
      <c r="B577" s="7"/>
      <c r="C577" s="7"/>
      <c r="D577" s="10"/>
      <c r="E577" s="21">
        <f>IF($C577="","",IFERROR(SUMIFS(Pakan_Masuk!$D$2:$D$3001,Pakan_Masuk!$B$2:$B$3001,$C577)/SUMIFS(Pakan_Masuk!$C$2:$C$3001,Pakan_Masuk!$B$2:$B$3001,$C577),0))</f>
      </c>
      <c r="F577" s="15">
        <f>IF($C577="","",$D577*$E577)</f>
      </c>
    </row>
    <row r="578">
      <c r="A578" s="11"/>
      <c r="B578" s="7"/>
      <c r="C578" s="7"/>
      <c r="D578" s="10"/>
      <c r="E578" s="21">
        <f>IF($C578="","",IFERROR(SUMIFS(Pakan_Masuk!$D$2:$D$3001,Pakan_Masuk!$B$2:$B$3001,$C578)/SUMIFS(Pakan_Masuk!$C$2:$C$3001,Pakan_Masuk!$B$2:$B$3001,$C578),0))</f>
      </c>
      <c r="F578" s="15">
        <f>IF($C578="","",$D578*$E578)</f>
      </c>
    </row>
    <row r="579">
      <c r="A579" s="11"/>
      <c r="B579" s="7"/>
      <c r="C579" s="7"/>
      <c r="D579" s="10"/>
      <c r="E579" s="21">
        <f>IF($C579="","",IFERROR(SUMIFS(Pakan_Masuk!$D$2:$D$3001,Pakan_Masuk!$B$2:$B$3001,$C579)/SUMIFS(Pakan_Masuk!$C$2:$C$3001,Pakan_Masuk!$B$2:$B$3001,$C579),0))</f>
      </c>
      <c r="F579" s="15">
        <f>IF($C579="","",$D579*$E579)</f>
      </c>
    </row>
    <row r="580">
      <c r="A580" s="11"/>
      <c r="B580" s="7"/>
      <c r="C580" s="7"/>
      <c r="D580" s="10"/>
      <c r="E580" s="21">
        <f>IF($C580="","",IFERROR(SUMIFS(Pakan_Masuk!$D$2:$D$3001,Pakan_Masuk!$B$2:$B$3001,$C580)/SUMIFS(Pakan_Masuk!$C$2:$C$3001,Pakan_Masuk!$B$2:$B$3001,$C580),0))</f>
      </c>
      <c r="F580" s="15">
        <f>IF($C580="","",$D580*$E580)</f>
      </c>
    </row>
    <row r="581">
      <c r="A581" s="11"/>
      <c r="B581" s="7"/>
      <c r="C581" s="7"/>
      <c r="D581" s="10"/>
      <c r="E581" s="21">
        <f>IF($C581="","",IFERROR(SUMIFS(Pakan_Masuk!$D$2:$D$3001,Pakan_Masuk!$B$2:$B$3001,$C581)/SUMIFS(Pakan_Masuk!$C$2:$C$3001,Pakan_Masuk!$B$2:$B$3001,$C581),0))</f>
      </c>
      <c r="F581" s="15">
        <f>IF($C581="","",$D581*$E581)</f>
      </c>
    </row>
    <row r="582">
      <c r="A582" s="11"/>
      <c r="B582" s="7"/>
      <c r="C582" s="7"/>
      <c r="D582" s="10"/>
      <c r="E582" s="21">
        <f>IF($C582="","",IFERROR(SUMIFS(Pakan_Masuk!$D$2:$D$3001,Pakan_Masuk!$B$2:$B$3001,$C582)/SUMIFS(Pakan_Masuk!$C$2:$C$3001,Pakan_Masuk!$B$2:$B$3001,$C582),0))</f>
      </c>
      <c r="F582" s="15">
        <f>IF($C582="","",$D582*$E582)</f>
      </c>
    </row>
    <row r="583">
      <c r="A583" s="11"/>
      <c r="B583" s="7"/>
      <c r="C583" s="7"/>
      <c r="D583" s="10"/>
      <c r="E583" s="21">
        <f>IF($C583="","",IFERROR(SUMIFS(Pakan_Masuk!$D$2:$D$3001,Pakan_Masuk!$B$2:$B$3001,$C583)/SUMIFS(Pakan_Masuk!$C$2:$C$3001,Pakan_Masuk!$B$2:$B$3001,$C583),0))</f>
      </c>
      <c r="F583" s="15">
        <f>IF($C583="","",$D583*$E583)</f>
      </c>
    </row>
    <row r="584">
      <c r="A584" s="11"/>
      <c r="B584" s="7"/>
      <c r="C584" s="7"/>
      <c r="D584" s="10"/>
      <c r="E584" s="21">
        <f>IF($C584="","",IFERROR(SUMIFS(Pakan_Masuk!$D$2:$D$3001,Pakan_Masuk!$B$2:$B$3001,$C584)/SUMIFS(Pakan_Masuk!$C$2:$C$3001,Pakan_Masuk!$B$2:$B$3001,$C584),0))</f>
      </c>
      <c r="F584" s="15">
        <f>IF($C584="","",$D584*$E584)</f>
      </c>
    </row>
    <row r="585">
      <c r="A585" s="11"/>
      <c r="B585" s="7"/>
      <c r="C585" s="7"/>
      <c r="D585" s="10"/>
      <c r="E585" s="21">
        <f>IF($C585="","",IFERROR(SUMIFS(Pakan_Masuk!$D$2:$D$3001,Pakan_Masuk!$B$2:$B$3001,$C585)/SUMIFS(Pakan_Masuk!$C$2:$C$3001,Pakan_Masuk!$B$2:$B$3001,$C585),0))</f>
      </c>
      <c r="F585" s="15">
        <f>IF($C585="","",$D585*$E585)</f>
      </c>
    </row>
    <row r="586">
      <c r="A586" s="11"/>
      <c r="B586" s="7"/>
      <c r="C586" s="7"/>
      <c r="D586" s="10"/>
      <c r="E586" s="21">
        <f>IF($C586="","",IFERROR(SUMIFS(Pakan_Masuk!$D$2:$D$3001,Pakan_Masuk!$B$2:$B$3001,$C586)/SUMIFS(Pakan_Masuk!$C$2:$C$3001,Pakan_Masuk!$B$2:$B$3001,$C586),0))</f>
      </c>
      <c r="F586" s="15">
        <f>IF($C586="","",$D586*$E586)</f>
      </c>
    </row>
    <row r="587">
      <c r="A587" s="11"/>
      <c r="B587" s="7"/>
      <c r="C587" s="7"/>
      <c r="D587" s="10"/>
      <c r="E587" s="21">
        <f>IF($C587="","",IFERROR(SUMIFS(Pakan_Masuk!$D$2:$D$3001,Pakan_Masuk!$B$2:$B$3001,$C587)/SUMIFS(Pakan_Masuk!$C$2:$C$3001,Pakan_Masuk!$B$2:$B$3001,$C587),0))</f>
      </c>
      <c r="F587" s="15">
        <f>IF($C587="","",$D587*$E587)</f>
      </c>
    </row>
    <row r="588">
      <c r="A588" s="11"/>
      <c r="B588" s="7"/>
      <c r="C588" s="7"/>
      <c r="D588" s="10"/>
      <c r="E588" s="21">
        <f>IF($C588="","",IFERROR(SUMIFS(Pakan_Masuk!$D$2:$D$3001,Pakan_Masuk!$B$2:$B$3001,$C588)/SUMIFS(Pakan_Masuk!$C$2:$C$3001,Pakan_Masuk!$B$2:$B$3001,$C588),0))</f>
      </c>
      <c r="F588" s="15">
        <f>IF($C588="","",$D588*$E588)</f>
      </c>
    </row>
    <row r="589">
      <c r="A589" s="11"/>
      <c r="B589" s="7"/>
      <c r="C589" s="7"/>
      <c r="D589" s="10"/>
      <c r="E589" s="21">
        <f>IF($C589="","",IFERROR(SUMIFS(Pakan_Masuk!$D$2:$D$3001,Pakan_Masuk!$B$2:$B$3001,$C589)/SUMIFS(Pakan_Masuk!$C$2:$C$3001,Pakan_Masuk!$B$2:$B$3001,$C589),0))</f>
      </c>
      <c r="F589" s="15">
        <f>IF($C589="","",$D589*$E589)</f>
      </c>
    </row>
    <row r="590">
      <c r="A590" s="11"/>
      <c r="B590" s="7"/>
      <c r="C590" s="7"/>
      <c r="D590" s="10"/>
      <c r="E590" s="21">
        <f>IF($C590="","",IFERROR(SUMIFS(Pakan_Masuk!$D$2:$D$3001,Pakan_Masuk!$B$2:$B$3001,$C590)/SUMIFS(Pakan_Masuk!$C$2:$C$3001,Pakan_Masuk!$B$2:$B$3001,$C590),0))</f>
      </c>
      <c r="F590" s="15">
        <f>IF($C590="","",$D590*$E590)</f>
      </c>
    </row>
    <row r="591">
      <c r="A591" s="11"/>
      <c r="B591" s="7"/>
      <c r="C591" s="7"/>
      <c r="D591" s="10"/>
      <c r="E591" s="21">
        <f>IF($C591="","",IFERROR(SUMIFS(Pakan_Masuk!$D$2:$D$3001,Pakan_Masuk!$B$2:$B$3001,$C591)/SUMIFS(Pakan_Masuk!$C$2:$C$3001,Pakan_Masuk!$B$2:$B$3001,$C591),0))</f>
      </c>
      <c r="F591" s="15">
        <f>IF($C591="","",$D591*$E591)</f>
      </c>
    </row>
    <row r="592">
      <c r="A592" s="11"/>
      <c r="B592" s="7"/>
      <c r="C592" s="7"/>
      <c r="D592" s="10"/>
      <c r="E592" s="21">
        <f>IF($C592="","",IFERROR(SUMIFS(Pakan_Masuk!$D$2:$D$3001,Pakan_Masuk!$B$2:$B$3001,$C592)/SUMIFS(Pakan_Masuk!$C$2:$C$3001,Pakan_Masuk!$B$2:$B$3001,$C592),0))</f>
      </c>
      <c r="F592" s="15">
        <f>IF($C592="","",$D592*$E592)</f>
      </c>
    </row>
    <row r="593">
      <c r="A593" s="11"/>
      <c r="B593" s="7"/>
      <c r="C593" s="7"/>
      <c r="D593" s="10"/>
      <c r="E593" s="21">
        <f>IF($C593="","",IFERROR(SUMIFS(Pakan_Masuk!$D$2:$D$3001,Pakan_Masuk!$B$2:$B$3001,$C593)/SUMIFS(Pakan_Masuk!$C$2:$C$3001,Pakan_Masuk!$B$2:$B$3001,$C593),0))</f>
      </c>
      <c r="F593" s="15">
        <f>IF($C593="","",$D593*$E593)</f>
      </c>
    </row>
    <row r="594">
      <c r="A594" s="11"/>
      <c r="B594" s="7"/>
      <c r="C594" s="7"/>
      <c r="D594" s="10"/>
      <c r="E594" s="21">
        <f>IF($C594="","",IFERROR(SUMIFS(Pakan_Masuk!$D$2:$D$3001,Pakan_Masuk!$B$2:$B$3001,$C594)/SUMIFS(Pakan_Masuk!$C$2:$C$3001,Pakan_Masuk!$B$2:$B$3001,$C594),0))</f>
      </c>
      <c r="F594" s="15">
        <f>IF($C594="","",$D594*$E594)</f>
      </c>
    </row>
    <row r="595">
      <c r="A595" s="11"/>
      <c r="B595" s="7"/>
      <c r="C595" s="7"/>
      <c r="D595" s="10"/>
      <c r="E595" s="21">
        <f>IF($C595="","",IFERROR(SUMIFS(Pakan_Masuk!$D$2:$D$3001,Pakan_Masuk!$B$2:$B$3001,$C595)/SUMIFS(Pakan_Masuk!$C$2:$C$3001,Pakan_Masuk!$B$2:$B$3001,$C595),0))</f>
      </c>
      <c r="F595" s="15">
        <f>IF($C595="","",$D595*$E595)</f>
      </c>
    </row>
    <row r="596">
      <c r="A596" s="11"/>
      <c r="B596" s="7"/>
      <c r="C596" s="7"/>
      <c r="D596" s="10"/>
      <c r="E596" s="21">
        <f>IF($C596="","",IFERROR(SUMIFS(Pakan_Masuk!$D$2:$D$3001,Pakan_Masuk!$B$2:$B$3001,$C596)/SUMIFS(Pakan_Masuk!$C$2:$C$3001,Pakan_Masuk!$B$2:$B$3001,$C596),0))</f>
      </c>
      <c r="F596" s="15">
        <f>IF($C596="","",$D596*$E596)</f>
      </c>
    </row>
    <row r="597">
      <c r="A597" s="11"/>
      <c r="B597" s="7"/>
      <c r="C597" s="7"/>
      <c r="D597" s="10"/>
      <c r="E597" s="21">
        <f>IF($C597="","",IFERROR(SUMIFS(Pakan_Masuk!$D$2:$D$3001,Pakan_Masuk!$B$2:$B$3001,$C597)/SUMIFS(Pakan_Masuk!$C$2:$C$3001,Pakan_Masuk!$B$2:$B$3001,$C597),0))</f>
      </c>
      <c r="F597" s="15">
        <f>IF($C597="","",$D597*$E597)</f>
      </c>
    </row>
    <row r="598">
      <c r="A598" s="11"/>
      <c r="B598" s="7"/>
      <c r="C598" s="7"/>
      <c r="D598" s="10"/>
      <c r="E598" s="21">
        <f>IF($C598="","",IFERROR(SUMIFS(Pakan_Masuk!$D$2:$D$3001,Pakan_Masuk!$B$2:$B$3001,$C598)/SUMIFS(Pakan_Masuk!$C$2:$C$3001,Pakan_Masuk!$B$2:$B$3001,$C598),0))</f>
      </c>
      <c r="F598" s="15">
        <f>IF($C598="","",$D598*$E598)</f>
      </c>
    </row>
    <row r="599">
      <c r="A599" s="11"/>
      <c r="B599" s="7"/>
      <c r="C599" s="7"/>
      <c r="D599" s="10"/>
      <c r="E599" s="21">
        <f>IF($C599="","",IFERROR(SUMIFS(Pakan_Masuk!$D$2:$D$3001,Pakan_Masuk!$B$2:$B$3001,$C599)/SUMIFS(Pakan_Masuk!$C$2:$C$3001,Pakan_Masuk!$B$2:$B$3001,$C599),0))</f>
      </c>
      <c r="F599" s="15">
        <f>IF($C599="","",$D599*$E599)</f>
      </c>
    </row>
    <row r="600">
      <c r="A600" s="11"/>
      <c r="B600" s="7"/>
      <c r="C600" s="7"/>
      <c r="D600" s="10"/>
      <c r="E600" s="21">
        <f>IF($C600="","",IFERROR(SUMIFS(Pakan_Masuk!$D$2:$D$3001,Pakan_Masuk!$B$2:$B$3001,$C600)/SUMIFS(Pakan_Masuk!$C$2:$C$3001,Pakan_Masuk!$B$2:$B$3001,$C600),0))</f>
      </c>
      <c r="F600" s="15">
        <f>IF($C600="","",$D600*$E600)</f>
      </c>
    </row>
    <row r="601">
      <c r="A601" s="11"/>
      <c r="B601" s="7"/>
      <c r="C601" s="7"/>
      <c r="D601" s="10"/>
      <c r="E601" s="21">
        <f>IF($C601="","",IFERROR(SUMIFS(Pakan_Masuk!$D$2:$D$3001,Pakan_Masuk!$B$2:$B$3001,$C601)/SUMIFS(Pakan_Masuk!$C$2:$C$3001,Pakan_Masuk!$B$2:$B$3001,$C601),0))</f>
      </c>
      <c r="F601" s="15">
        <f>IF($C601="","",$D601*$E601)</f>
      </c>
    </row>
    <row r="602">
      <c r="A602" s="11"/>
      <c r="B602" s="7"/>
      <c r="C602" s="7"/>
      <c r="D602" s="10"/>
      <c r="E602" s="21">
        <f>IF($C602="","",IFERROR(SUMIFS(Pakan_Masuk!$D$2:$D$3001,Pakan_Masuk!$B$2:$B$3001,$C602)/SUMIFS(Pakan_Masuk!$C$2:$C$3001,Pakan_Masuk!$B$2:$B$3001,$C602),0))</f>
      </c>
      <c r="F602" s="15">
        <f>IF($C602="","",$D602*$E602)</f>
      </c>
    </row>
    <row r="603">
      <c r="A603" s="11"/>
      <c r="B603" s="7"/>
      <c r="C603" s="7"/>
      <c r="D603" s="10"/>
      <c r="E603" s="21">
        <f>IF($C603="","",IFERROR(SUMIFS(Pakan_Masuk!$D$2:$D$3001,Pakan_Masuk!$B$2:$B$3001,$C603)/SUMIFS(Pakan_Masuk!$C$2:$C$3001,Pakan_Masuk!$B$2:$B$3001,$C603),0))</f>
      </c>
      <c r="F603" s="15">
        <f>IF($C603="","",$D603*$E603)</f>
      </c>
    </row>
    <row r="604">
      <c r="A604" s="11"/>
      <c r="B604" s="7"/>
      <c r="C604" s="7"/>
      <c r="D604" s="10"/>
      <c r="E604" s="21">
        <f>IF($C604="","",IFERROR(SUMIFS(Pakan_Masuk!$D$2:$D$3001,Pakan_Masuk!$B$2:$B$3001,$C604)/SUMIFS(Pakan_Masuk!$C$2:$C$3001,Pakan_Masuk!$B$2:$B$3001,$C604),0))</f>
      </c>
      <c r="F604" s="15">
        <f>IF($C604="","",$D604*$E604)</f>
      </c>
    </row>
    <row r="605">
      <c r="A605" s="11"/>
      <c r="B605" s="7"/>
      <c r="C605" s="7"/>
      <c r="D605" s="10"/>
      <c r="E605" s="21">
        <f>IF($C605="","",IFERROR(SUMIFS(Pakan_Masuk!$D$2:$D$3001,Pakan_Masuk!$B$2:$B$3001,$C605)/SUMIFS(Pakan_Masuk!$C$2:$C$3001,Pakan_Masuk!$B$2:$B$3001,$C605),0))</f>
      </c>
      <c r="F605" s="15">
        <f>IF($C605="","",$D605*$E605)</f>
      </c>
    </row>
    <row r="606">
      <c r="A606" s="11"/>
      <c r="B606" s="7"/>
      <c r="C606" s="7"/>
      <c r="D606" s="10"/>
      <c r="E606" s="21">
        <f>IF($C606="","",IFERROR(SUMIFS(Pakan_Masuk!$D$2:$D$3001,Pakan_Masuk!$B$2:$B$3001,$C606)/SUMIFS(Pakan_Masuk!$C$2:$C$3001,Pakan_Masuk!$B$2:$B$3001,$C606),0))</f>
      </c>
      <c r="F606" s="15">
        <f>IF($C606="","",$D606*$E606)</f>
      </c>
    </row>
    <row r="607">
      <c r="A607" s="11"/>
      <c r="B607" s="7"/>
      <c r="C607" s="7"/>
      <c r="D607" s="10"/>
      <c r="E607" s="21">
        <f>IF($C607="","",IFERROR(SUMIFS(Pakan_Masuk!$D$2:$D$3001,Pakan_Masuk!$B$2:$B$3001,$C607)/SUMIFS(Pakan_Masuk!$C$2:$C$3001,Pakan_Masuk!$B$2:$B$3001,$C607),0))</f>
      </c>
      <c r="F607" s="15">
        <f>IF($C607="","",$D607*$E607)</f>
      </c>
    </row>
    <row r="608">
      <c r="A608" s="11"/>
      <c r="B608" s="7"/>
      <c r="C608" s="7"/>
      <c r="D608" s="10"/>
      <c r="E608" s="21">
        <f>IF($C608="","",IFERROR(SUMIFS(Pakan_Masuk!$D$2:$D$3001,Pakan_Masuk!$B$2:$B$3001,$C608)/SUMIFS(Pakan_Masuk!$C$2:$C$3001,Pakan_Masuk!$B$2:$B$3001,$C608),0))</f>
      </c>
      <c r="F608" s="15">
        <f>IF($C608="","",$D608*$E608)</f>
      </c>
    </row>
    <row r="609">
      <c r="A609" s="11"/>
      <c r="B609" s="7"/>
      <c r="C609" s="7"/>
      <c r="D609" s="10"/>
      <c r="E609" s="21">
        <f>IF($C609="","",IFERROR(SUMIFS(Pakan_Masuk!$D$2:$D$3001,Pakan_Masuk!$B$2:$B$3001,$C609)/SUMIFS(Pakan_Masuk!$C$2:$C$3001,Pakan_Masuk!$B$2:$B$3001,$C609),0))</f>
      </c>
      <c r="F609" s="15">
        <f>IF($C609="","",$D609*$E609)</f>
      </c>
    </row>
    <row r="610">
      <c r="A610" s="11"/>
      <c r="B610" s="7"/>
      <c r="C610" s="7"/>
      <c r="D610" s="10"/>
      <c r="E610" s="21">
        <f>IF($C610="","",IFERROR(SUMIFS(Pakan_Masuk!$D$2:$D$3001,Pakan_Masuk!$B$2:$B$3001,$C610)/SUMIFS(Pakan_Masuk!$C$2:$C$3001,Pakan_Masuk!$B$2:$B$3001,$C610),0))</f>
      </c>
      <c r="F610" s="15">
        <f>IF($C610="","",$D610*$E610)</f>
      </c>
    </row>
    <row r="611">
      <c r="A611" s="11"/>
      <c r="B611" s="7"/>
      <c r="C611" s="7"/>
      <c r="D611" s="10"/>
      <c r="E611" s="21">
        <f>IF($C611="","",IFERROR(SUMIFS(Pakan_Masuk!$D$2:$D$3001,Pakan_Masuk!$B$2:$B$3001,$C611)/SUMIFS(Pakan_Masuk!$C$2:$C$3001,Pakan_Masuk!$B$2:$B$3001,$C611),0))</f>
      </c>
      <c r="F611" s="15">
        <f>IF($C611="","",$D611*$E611)</f>
      </c>
    </row>
    <row r="612">
      <c r="A612" s="11"/>
      <c r="B612" s="7"/>
      <c r="C612" s="7"/>
      <c r="D612" s="10"/>
      <c r="E612" s="21">
        <f>IF($C612="","",IFERROR(SUMIFS(Pakan_Masuk!$D$2:$D$3001,Pakan_Masuk!$B$2:$B$3001,$C612)/SUMIFS(Pakan_Masuk!$C$2:$C$3001,Pakan_Masuk!$B$2:$B$3001,$C612),0))</f>
      </c>
      <c r="F612" s="15">
        <f>IF($C612="","",$D612*$E612)</f>
      </c>
    </row>
    <row r="613">
      <c r="A613" s="11"/>
      <c r="B613" s="7"/>
      <c r="C613" s="7"/>
      <c r="D613" s="10"/>
      <c r="E613" s="21">
        <f>IF($C613="","",IFERROR(SUMIFS(Pakan_Masuk!$D$2:$D$3001,Pakan_Masuk!$B$2:$B$3001,$C613)/SUMIFS(Pakan_Masuk!$C$2:$C$3001,Pakan_Masuk!$B$2:$B$3001,$C613),0))</f>
      </c>
      <c r="F613" s="15">
        <f>IF($C613="","",$D613*$E613)</f>
      </c>
    </row>
    <row r="614">
      <c r="A614" s="11"/>
      <c r="B614" s="7"/>
      <c r="C614" s="7"/>
      <c r="D614" s="10"/>
      <c r="E614" s="21">
        <f>IF($C614="","",IFERROR(SUMIFS(Pakan_Masuk!$D$2:$D$3001,Pakan_Masuk!$B$2:$B$3001,$C614)/SUMIFS(Pakan_Masuk!$C$2:$C$3001,Pakan_Masuk!$B$2:$B$3001,$C614),0))</f>
      </c>
      <c r="F614" s="15">
        <f>IF($C614="","",$D614*$E614)</f>
      </c>
    </row>
    <row r="615">
      <c r="A615" s="11"/>
      <c r="B615" s="7"/>
      <c r="C615" s="7"/>
      <c r="D615" s="10"/>
      <c r="E615" s="21">
        <f>IF($C615="","",IFERROR(SUMIFS(Pakan_Masuk!$D$2:$D$3001,Pakan_Masuk!$B$2:$B$3001,$C615)/SUMIFS(Pakan_Masuk!$C$2:$C$3001,Pakan_Masuk!$B$2:$B$3001,$C615),0))</f>
      </c>
      <c r="F615" s="15">
        <f>IF($C615="","",$D615*$E615)</f>
      </c>
    </row>
    <row r="616">
      <c r="A616" s="11"/>
      <c r="B616" s="7"/>
      <c r="C616" s="7"/>
      <c r="D616" s="10"/>
      <c r="E616" s="21">
        <f>IF($C616="","",IFERROR(SUMIFS(Pakan_Masuk!$D$2:$D$3001,Pakan_Masuk!$B$2:$B$3001,$C616)/SUMIFS(Pakan_Masuk!$C$2:$C$3001,Pakan_Masuk!$B$2:$B$3001,$C616),0))</f>
      </c>
      <c r="F616" s="15">
        <f>IF($C616="","",$D616*$E616)</f>
      </c>
    </row>
    <row r="617">
      <c r="A617" s="11"/>
      <c r="B617" s="7"/>
      <c r="C617" s="7"/>
      <c r="D617" s="10"/>
      <c r="E617" s="21">
        <f>IF($C617="","",IFERROR(SUMIFS(Pakan_Masuk!$D$2:$D$3001,Pakan_Masuk!$B$2:$B$3001,$C617)/SUMIFS(Pakan_Masuk!$C$2:$C$3001,Pakan_Masuk!$B$2:$B$3001,$C617),0))</f>
      </c>
      <c r="F617" s="15">
        <f>IF($C617="","",$D617*$E617)</f>
      </c>
    </row>
    <row r="618">
      <c r="A618" s="11"/>
      <c r="B618" s="7"/>
      <c r="C618" s="7"/>
      <c r="D618" s="10"/>
      <c r="E618" s="21">
        <f>IF($C618="","",IFERROR(SUMIFS(Pakan_Masuk!$D$2:$D$3001,Pakan_Masuk!$B$2:$B$3001,$C618)/SUMIFS(Pakan_Masuk!$C$2:$C$3001,Pakan_Masuk!$B$2:$B$3001,$C618),0))</f>
      </c>
      <c r="F618" s="15">
        <f>IF($C618="","",$D618*$E618)</f>
      </c>
    </row>
    <row r="619">
      <c r="A619" s="11"/>
      <c r="B619" s="7"/>
      <c r="C619" s="7"/>
      <c r="D619" s="10"/>
      <c r="E619" s="21">
        <f>IF($C619="","",IFERROR(SUMIFS(Pakan_Masuk!$D$2:$D$3001,Pakan_Masuk!$B$2:$B$3001,$C619)/SUMIFS(Pakan_Masuk!$C$2:$C$3001,Pakan_Masuk!$B$2:$B$3001,$C619),0))</f>
      </c>
      <c r="F619" s="15">
        <f>IF($C619="","",$D619*$E619)</f>
      </c>
    </row>
    <row r="620">
      <c r="A620" s="11"/>
      <c r="B620" s="7"/>
      <c r="C620" s="7"/>
      <c r="D620" s="10"/>
      <c r="E620" s="21">
        <f>IF($C620="","",IFERROR(SUMIFS(Pakan_Masuk!$D$2:$D$3001,Pakan_Masuk!$B$2:$B$3001,$C620)/SUMIFS(Pakan_Masuk!$C$2:$C$3001,Pakan_Masuk!$B$2:$B$3001,$C620),0))</f>
      </c>
      <c r="F620" s="15">
        <f>IF($C620="","",$D620*$E620)</f>
      </c>
    </row>
    <row r="621">
      <c r="A621" s="11"/>
      <c r="B621" s="7"/>
      <c r="C621" s="7"/>
      <c r="D621" s="10"/>
      <c r="E621" s="21">
        <f>IF($C621="","",IFERROR(SUMIFS(Pakan_Masuk!$D$2:$D$3001,Pakan_Masuk!$B$2:$B$3001,$C621)/SUMIFS(Pakan_Masuk!$C$2:$C$3001,Pakan_Masuk!$B$2:$B$3001,$C621),0))</f>
      </c>
      <c r="F621" s="15">
        <f>IF($C621="","",$D621*$E621)</f>
      </c>
    </row>
    <row r="622">
      <c r="A622" s="11"/>
      <c r="B622" s="7"/>
      <c r="C622" s="7"/>
      <c r="D622" s="10"/>
      <c r="E622" s="21">
        <f>IF($C622="","",IFERROR(SUMIFS(Pakan_Masuk!$D$2:$D$3001,Pakan_Masuk!$B$2:$B$3001,$C622)/SUMIFS(Pakan_Masuk!$C$2:$C$3001,Pakan_Masuk!$B$2:$B$3001,$C622),0))</f>
      </c>
      <c r="F622" s="15">
        <f>IF($C622="","",$D622*$E622)</f>
      </c>
    </row>
    <row r="623">
      <c r="A623" s="11"/>
      <c r="B623" s="7"/>
      <c r="C623" s="7"/>
      <c r="D623" s="10"/>
      <c r="E623" s="21">
        <f>IF($C623="","",IFERROR(SUMIFS(Pakan_Masuk!$D$2:$D$3001,Pakan_Masuk!$B$2:$B$3001,$C623)/SUMIFS(Pakan_Masuk!$C$2:$C$3001,Pakan_Masuk!$B$2:$B$3001,$C623),0))</f>
      </c>
      <c r="F623" s="15">
        <f>IF($C623="","",$D623*$E623)</f>
      </c>
    </row>
    <row r="624">
      <c r="A624" s="11"/>
      <c r="B624" s="7"/>
      <c r="C624" s="7"/>
      <c r="D624" s="10"/>
      <c r="E624" s="21">
        <f>IF($C624="","",IFERROR(SUMIFS(Pakan_Masuk!$D$2:$D$3001,Pakan_Masuk!$B$2:$B$3001,$C624)/SUMIFS(Pakan_Masuk!$C$2:$C$3001,Pakan_Masuk!$B$2:$B$3001,$C624),0))</f>
      </c>
      <c r="F624" s="15">
        <f>IF($C624="","",$D624*$E624)</f>
      </c>
    </row>
    <row r="625">
      <c r="A625" s="11"/>
      <c r="B625" s="7"/>
      <c r="C625" s="7"/>
      <c r="D625" s="10"/>
      <c r="E625" s="21">
        <f>IF($C625="","",IFERROR(SUMIFS(Pakan_Masuk!$D$2:$D$3001,Pakan_Masuk!$B$2:$B$3001,$C625)/SUMIFS(Pakan_Masuk!$C$2:$C$3001,Pakan_Masuk!$B$2:$B$3001,$C625),0))</f>
      </c>
      <c r="F625" s="15">
        <f>IF($C625="","",$D625*$E625)</f>
      </c>
    </row>
    <row r="626">
      <c r="A626" s="11"/>
      <c r="B626" s="7"/>
      <c r="C626" s="7"/>
      <c r="D626" s="10"/>
      <c r="E626" s="21">
        <f>IF($C626="","",IFERROR(SUMIFS(Pakan_Masuk!$D$2:$D$3001,Pakan_Masuk!$B$2:$B$3001,$C626)/SUMIFS(Pakan_Masuk!$C$2:$C$3001,Pakan_Masuk!$B$2:$B$3001,$C626),0))</f>
      </c>
      <c r="F626" s="15">
        <f>IF($C626="","",$D626*$E626)</f>
      </c>
    </row>
    <row r="627">
      <c r="A627" s="11"/>
      <c r="B627" s="7"/>
      <c r="C627" s="7"/>
      <c r="D627" s="10"/>
      <c r="E627" s="21">
        <f>IF($C627="","",IFERROR(SUMIFS(Pakan_Masuk!$D$2:$D$3001,Pakan_Masuk!$B$2:$B$3001,$C627)/SUMIFS(Pakan_Masuk!$C$2:$C$3001,Pakan_Masuk!$B$2:$B$3001,$C627),0))</f>
      </c>
      <c r="F627" s="15">
        <f>IF($C627="","",$D627*$E627)</f>
      </c>
    </row>
    <row r="628">
      <c r="A628" s="11"/>
      <c r="B628" s="7"/>
      <c r="C628" s="7"/>
      <c r="D628" s="10"/>
      <c r="E628" s="21">
        <f>IF($C628="","",IFERROR(SUMIFS(Pakan_Masuk!$D$2:$D$3001,Pakan_Masuk!$B$2:$B$3001,$C628)/SUMIFS(Pakan_Masuk!$C$2:$C$3001,Pakan_Masuk!$B$2:$B$3001,$C628),0))</f>
      </c>
      <c r="F628" s="15">
        <f>IF($C628="","",$D628*$E628)</f>
      </c>
    </row>
    <row r="629">
      <c r="A629" s="11"/>
      <c r="B629" s="7"/>
      <c r="C629" s="7"/>
      <c r="D629" s="10"/>
      <c r="E629" s="21">
        <f>IF($C629="","",IFERROR(SUMIFS(Pakan_Masuk!$D$2:$D$3001,Pakan_Masuk!$B$2:$B$3001,$C629)/SUMIFS(Pakan_Masuk!$C$2:$C$3001,Pakan_Masuk!$B$2:$B$3001,$C629),0))</f>
      </c>
      <c r="F629" s="15">
        <f>IF($C629="","",$D629*$E629)</f>
      </c>
    </row>
    <row r="630">
      <c r="A630" s="11"/>
      <c r="B630" s="7"/>
      <c r="C630" s="7"/>
      <c r="D630" s="10"/>
      <c r="E630" s="21">
        <f>IF($C630="","",IFERROR(SUMIFS(Pakan_Masuk!$D$2:$D$3001,Pakan_Masuk!$B$2:$B$3001,$C630)/SUMIFS(Pakan_Masuk!$C$2:$C$3001,Pakan_Masuk!$B$2:$B$3001,$C630),0))</f>
      </c>
      <c r="F630" s="15">
        <f>IF($C630="","",$D630*$E630)</f>
      </c>
    </row>
    <row r="631">
      <c r="A631" s="11"/>
      <c r="B631" s="7"/>
      <c r="C631" s="7"/>
      <c r="D631" s="10"/>
      <c r="E631" s="21">
        <f>IF($C631="","",IFERROR(SUMIFS(Pakan_Masuk!$D$2:$D$3001,Pakan_Masuk!$B$2:$B$3001,$C631)/SUMIFS(Pakan_Masuk!$C$2:$C$3001,Pakan_Masuk!$B$2:$B$3001,$C631),0))</f>
      </c>
      <c r="F631" s="15">
        <f>IF($C631="","",$D631*$E631)</f>
      </c>
    </row>
    <row r="632">
      <c r="A632" s="11"/>
      <c r="B632" s="7"/>
      <c r="C632" s="7"/>
      <c r="D632" s="10"/>
      <c r="E632" s="21">
        <f>IF($C632="","",IFERROR(SUMIFS(Pakan_Masuk!$D$2:$D$3001,Pakan_Masuk!$B$2:$B$3001,$C632)/SUMIFS(Pakan_Masuk!$C$2:$C$3001,Pakan_Masuk!$B$2:$B$3001,$C632),0))</f>
      </c>
      <c r="F632" s="15">
        <f>IF($C632="","",$D632*$E632)</f>
      </c>
    </row>
    <row r="633">
      <c r="A633" s="11"/>
      <c r="B633" s="7"/>
      <c r="C633" s="7"/>
      <c r="D633" s="10"/>
      <c r="E633" s="21">
        <f>IF($C633="","",IFERROR(SUMIFS(Pakan_Masuk!$D$2:$D$3001,Pakan_Masuk!$B$2:$B$3001,$C633)/SUMIFS(Pakan_Masuk!$C$2:$C$3001,Pakan_Masuk!$B$2:$B$3001,$C633),0))</f>
      </c>
      <c r="F633" s="15">
        <f>IF($C633="","",$D633*$E633)</f>
      </c>
    </row>
    <row r="634">
      <c r="A634" s="11"/>
      <c r="B634" s="7"/>
      <c r="C634" s="7"/>
      <c r="D634" s="10"/>
      <c r="E634" s="21">
        <f>IF($C634="","",IFERROR(SUMIFS(Pakan_Masuk!$D$2:$D$3001,Pakan_Masuk!$B$2:$B$3001,$C634)/SUMIFS(Pakan_Masuk!$C$2:$C$3001,Pakan_Masuk!$B$2:$B$3001,$C634),0))</f>
      </c>
      <c r="F634" s="15">
        <f>IF($C634="","",$D634*$E634)</f>
      </c>
    </row>
    <row r="635">
      <c r="A635" s="11"/>
      <c r="B635" s="7"/>
      <c r="C635" s="7"/>
      <c r="D635" s="10"/>
      <c r="E635" s="21">
        <f>IF($C635="","",IFERROR(SUMIFS(Pakan_Masuk!$D$2:$D$3001,Pakan_Masuk!$B$2:$B$3001,$C635)/SUMIFS(Pakan_Masuk!$C$2:$C$3001,Pakan_Masuk!$B$2:$B$3001,$C635),0))</f>
      </c>
      <c r="F635" s="15">
        <f>IF($C635="","",$D635*$E635)</f>
      </c>
    </row>
    <row r="636">
      <c r="A636" s="11"/>
      <c r="B636" s="7"/>
      <c r="C636" s="7"/>
      <c r="D636" s="10"/>
      <c r="E636" s="21">
        <f>IF($C636="","",IFERROR(SUMIFS(Pakan_Masuk!$D$2:$D$3001,Pakan_Masuk!$B$2:$B$3001,$C636)/SUMIFS(Pakan_Masuk!$C$2:$C$3001,Pakan_Masuk!$B$2:$B$3001,$C636),0))</f>
      </c>
      <c r="F636" s="15">
        <f>IF($C636="","",$D636*$E636)</f>
      </c>
    </row>
    <row r="637">
      <c r="A637" s="11"/>
      <c r="B637" s="7"/>
      <c r="C637" s="7"/>
      <c r="D637" s="10"/>
      <c r="E637" s="21">
        <f>IF($C637="","",IFERROR(SUMIFS(Pakan_Masuk!$D$2:$D$3001,Pakan_Masuk!$B$2:$B$3001,$C637)/SUMIFS(Pakan_Masuk!$C$2:$C$3001,Pakan_Masuk!$B$2:$B$3001,$C637),0))</f>
      </c>
      <c r="F637" s="15">
        <f>IF($C637="","",$D637*$E637)</f>
      </c>
    </row>
    <row r="638">
      <c r="A638" s="11"/>
      <c r="B638" s="7"/>
      <c r="C638" s="7"/>
      <c r="D638" s="10"/>
      <c r="E638" s="21">
        <f>IF($C638="","",IFERROR(SUMIFS(Pakan_Masuk!$D$2:$D$3001,Pakan_Masuk!$B$2:$B$3001,$C638)/SUMIFS(Pakan_Masuk!$C$2:$C$3001,Pakan_Masuk!$B$2:$B$3001,$C638),0))</f>
      </c>
      <c r="F638" s="15">
        <f>IF($C638="","",$D638*$E638)</f>
      </c>
    </row>
    <row r="639">
      <c r="A639" s="11"/>
      <c r="B639" s="7"/>
      <c r="C639" s="7"/>
      <c r="D639" s="10"/>
      <c r="E639" s="21">
        <f>IF($C639="","",IFERROR(SUMIFS(Pakan_Masuk!$D$2:$D$3001,Pakan_Masuk!$B$2:$B$3001,$C639)/SUMIFS(Pakan_Masuk!$C$2:$C$3001,Pakan_Masuk!$B$2:$B$3001,$C639),0))</f>
      </c>
      <c r="F639" s="15">
        <f>IF($C639="","",$D639*$E639)</f>
      </c>
    </row>
    <row r="640">
      <c r="A640" s="11"/>
      <c r="B640" s="7"/>
      <c r="C640" s="7"/>
      <c r="D640" s="10"/>
      <c r="E640" s="21">
        <f>IF($C640="","",IFERROR(SUMIFS(Pakan_Masuk!$D$2:$D$3001,Pakan_Masuk!$B$2:$B$3001,$C640)/SUMIFS(Pakan_Masuk!$C$2:$C$3001,Pakan_Masuk!$B$2:$B$3001,$C640),0))</f>
      </c>
      <c r="F640" s="15">
        <f>IF($C640="","",$D640*$E640)</f>
      </c>
    </row>
    <row r="641">
      <c r="A641" s="11"/>
      <c r="B641" s="7"/>
      <c r="C641" s="7"/>
      <c r="D641" s="10"/>
      <c r="E641" s="21">
        <f>IF($C641="","",IFERROR(SUMIFS(Pakan_Masuk!$D$2:$D$3001,Pakan_Masuk!$B$2:$B$3001,$C641)/SUMIFS(Pakan_Masuk!$C$2:$C$3001,Pakan_Masuk!$B$2:$B$3001,$C641),0))</f>
      </c>
      <c r="F641" s="15">
        <f>IF($C641="","",$D641*$E641)</f>
      </c>
    </row>
    <row r="642">
      <c r="A642" s="11"/>
      <c r="B642" s="7"/>
      <c r="C642" s="7"/>
      <c r="D642" s="10"/>
      <c r="E642" s="21">
        <f>IF($C642="","",IFERROR(SUMIFS(Pakan_Masuk!$D$2:$D$3001,Pakan_Masuk!$B$2:$B$3001,$C642)/SUMIFS(Pakan_Masuk!$C$2:$C$3001,Pakan_Masuk!$B$2:$B$3001,$C642),0))</f>
      </c>
      <c r="F642" s="15">
        <f>IF($C642="","",$D642*$E642)</f>
      </c>
    </row>
    <row r="643">
      <c r="A643" s="11"/>
      <c r="B643" s="7"/>
      <c r="C643" s="7"/>
      <c r="D643" s="10"/>
      <c r="E643" s="21">
        <f>IF($C643="","",IFERROR(SUMIFS(Pakan_Masuk!$D$2:$D$3001,Pakan_Masuk!$B$2:$B$3001,$C643)/SUMIFS(Pakan_Masuk!$C$2:$C$3001,Pakan_Masuk!$B$2:$B$3001,$C643),0))</f>
      </c>
      <c r="F643" s="15">
        <f>IF($C643="","",$D643*$E643)</f>
      </c>
    </row>
    <row r="644">
      <c r="A644" s="11"/>
      <c r="B644" s="7"/>
      <c r="C644" s="7"/>
      <c r="D644" s="10"/>
      <c r="E644" s="21">
        <f>IF($C644="","",IFERROR(SUMIFS(Pakan_Masuk!$D$2:$D$3001,Pakan_Masuk!$B$2:$B$3001,$C644)/SUMIFS(Pakan_Masuk!$C$2:$C$3001,Pakan_Masuk!$B$2:$B$3001,$C644),0))</f>
      </c>
      <c r="F644" s="15">
        <f>IF($C644="","",$D644*$E644)</f>
      </c>
    </row>
    <row r="645">
      <c r="A645" s="11"/>
      <c r="B645" s="7"/>
      <c r="C645" s="7"/>
      <c r="D645" s="10"/>
      <c r="E645" s="21">
        <f>IF($C645="","",IFERROR(SUMIFS(Pakan_Masuk!$D$2:$D$3001,Pakan_Masuk!$B$2:$B$3001,$C645)/SUMIFS(Pakan_Masuk!$C$2:$C$3001,Pakan_Masuk!$B$2:$B$3001,$C645),0))</f>
      </c>
      <c r="F645" s="15">
        <f>IF($C645="","",$D645*$E645)</f>
      </c>
    </row>
    <row r="646">
      <c r="A646" s="11"/>
      <c r="B646" s="7"/>
      <c r="C646" s="7"/>
      <c r="D646" s="10"/>
      <c r="E646" s="21">
        <f>IF($C646="","",IFERROR(SUMIFS(Pakan_Masuk!$D$2:$D$3001,Pakan_Masuk!$B$2:$B$3001,$C646)/SUMIFS(Pakan_Masuk!$C$2:$C$3001,Pakan_Masuk!$B$2:$B$3001,$C646),0))</f>
      </c>
      <c r="F646" s="15">
        <f>IF($C646="","",$D646*$E646)</f>
      </c>
    </row>
    <row r="647">
      <c r="A647" s="11"/>
      <c r="B647" s="7"/>
      <c r="C647" s="7"/>
      <c r="D647" s="10"/>
      <c r="E647" s="21">
        <f>IF($C647="","",IFERROR(SUMIFS(Pakan_Masuk!$D$2:$D$3001,Pakan_Masuk!$B$2:$B$3001,$C647)/SUMIFS(Pakan_Masuk!$C$2:$C$3001,Pakan_Masuk!$B$2:$B$3001,$C647),0))</f>
      </c>
      <c r="F647" s="15">
        <f>IF($C647="","",$D647*$E647)</f>
      </c>
    </row>
    <row r="648">
      <c r="A648" s="11"/>
      <c r="B648" s="7"/>
      <c r="C648" s="7"/>
      <c r="D648" s="10"/>
      <c r="E648" s="21">
        <f>IF($C648="","",IFERROR(SUMIFS(Pakan_Masuk!$D$2:$D$3001,Pakan_Masuk!$B$2:$B$3001,$C648)/SUMIFS(Pakan_Masuk!$C$2:$C$3001,Pakan_Masuk!$B$2:$B$3001,$C648),0))</f>
      </c>
      <c r="F648" s="15">
        <f>IF($C648="","",$D648*$E648)</f>
      </c>
    </row>
    <row r="649">
      <c r="A649" s="11"/>
      <c r="B649" s="7"/>
      <c r="C649" s="7"/>
      <c r="D649" s="10"/>
      <c r="E649" s="21">
        <f>IF($C649="","",IFERROR(SUMIFS(Pakan_Masuk!$D$2:$D$3001,Pakan_Masuk!$B$2:$B$3001,$C649)/SUMIFS(Pakan_Masuk!$C$2:$C$3001,Pakan_Masuk!$B$2:$B$3001,$C649),0))</f>
      </c>
      <c r="F649" s="15">
        <f>IF($C649="","",$D649*$E649)</f>
      </c>
    </row>
    <row r="650">
      <c r="A650" s="11"/>
      <c r="B650" s="7"/>
      <c r="C650" s="7"/>
      <c r="D650" s="10"/>
      <c r="E650" s="21">
        <f>IF($C650="","",IFERROR(SUMIFS(Pakan_Masuk!$D$2:$D$3001,Pakan_Masuk!$B$2:$B$3001,$C650)/SUMIFS(Pakan_Masuk!$C$2:$C$3001,Pakan_Masuk!$B$2:$B$3001,$C650),0))</f>
      </c>
      <c r="F650" s="15">
        <f>IF($C650="","",$D650*$E650)</f>
      </c>
    </row>
    <row r="651">
      <c r="A651" s="11"/>
      <c r="B651" s="7"/>
      <c r="C651" s="7"/>
      <c r="D651" s="10"/>
      <c r="E651" s="21">
        <f>IF($C651="","",IFERROR(SUMIFS(Pakan_Masuk!$D$2:$D$3001,Pakan_Masuk!$B$2:$B$3001,$C651)/SUMIFS(Pakan_Masuk!$C$2:$C$3001,Pakan_Masuk!$B$2:$B$3001,$C651),0))</f>
      </c>
      <c r="F651" s="15">
        <f>IF($C651="","",$D651*$E651)</f>
      </c>
    </row>
    <row r="652">
      <c r="A652" s="11"/>
      <c r="B652" s="7"/>
      <c r="C652" s="7"/>
      <c r="D652" s="10"/>
      <c r="E652" s="21">
        <f>IF($C652="","",IFERROR(SUMIFS(Pakan_Masuk!$D$2:$D$3001,Pakan_Masuk!$B$2:$B$3001,$C652)/SUMIFS(Pakan_Masuk!$C$2:$C$3001,Pakan_Masuk!$B$2:$B$3001,$C652),0))</f>
      </c>
      <c r="F652" s="15">
        <f>IF($C652="","",$D652*$E652)</f>
      </c>
    </row>
    <row r="653">
      <c r="A653" s="11"/>
      <c r="B653" s="7"/>
      <c r="C653" s="7"/>
      <c r="D653" s="10"/>
      <c r="E653" s="21">
        <f>IF($C653="","",IFERROR(SUMIFS(Pakan_Masuk!$D$2:$D$3001,Pakan_Masuk!$B$2:$B$3001,$C653)/SUMIFS(Pakan_Masuk!$C$2:$C$3001,Pakan_Masuk!$B$2:$B$3001,$C653),0))</f>
      </c>
      <c r="F653" s="15">
        <f>IF($C653="","",$D653*$E653)</f>
      </c>
    </row>
    <row r="654">
      <c r="A654" s="11"/>
      <c r="B654" s="7"/>
      <c r="C654" s="7"/>
      <c r="D654" s="10"/>
      <c r="E654" s="21">
        <f>IF($C654="","",IFERROR(SUMIFS(Pakan_Masuk!$D$2:$D$3001,Pakan_Masuk!$B$2:$B$3001,$C654)/SUMIFS(Pakan_Masuk!$C$2:$C$3001,Pakan_Masuk!$B$2:$B$3001,$C654),0))</f>
      </c>
      <c r="F654" s="15">
        <f>IF($C654="","",$D654*$E654)</f>
      </c>
    </row>
    <row r="655">
      <c r="A655" s="11"/>
      <c r="B655" s="7"/>
      <c r="C655" s="7"/>
      <c r="D655" s="10"/>
      <c r="E655" s="21">
        <f>IF($C655="","",IFERROR(SUMIFS(Pakan_Masuk!$D$2:$D$3001,Pakan_Masuk!$B$2:$B$3001,$C655)/SUMIFS(Pakan_Masuk!$C$2:$C$3001,Pakan_Masuk!$B$2:$B$3001,$C655),0))</f>
      </c>
      <c r="F655" s="15">
        <f>IF($C655="","",$D655*$E655)</f>
      </c>
    </row>
    <row r="656">
      <c r="A656" s="11"/>
      <c r="B656" s="7"/>
      <c r="C656" s="7"/>
      <c r="D656" s="10"/>
      <c r="E656" s="21">
        <f>IF($C656="","",IFERROR(SUMIFS(Pakan_Masuk!$D$2:$D$3001,Pakan_Masuk!$B$2:$B$3001,$C656)/SUMIFS(Pakan_Masuk!$C$2:$C$3001,Pakan_Masuk!$B$2:$B$3001,$C656),0))</f>
      </c>
      <c r="F656" s="15">
        <f>IF($C656="","",$D656*$E656)</f>
      </c>
    </row>
    <row r="657">
      <c r="A657" s="11"/>
      <c r="B657" s="7"/>
      <c r="C657" s="7"/>
      <c r="D657" s="10"/>
      <c r="E657" s="21">
        <f>IF($C657="","",IFERROR(SUMIFS(Pakan_Masuk!$D$2:$D$3001,Pakan_Masuk!$B$2:$B$3001,$C657)/SUMIFS(Pakan_Masuk!$C$2:$C$3001,Pakan_Masuk!$B$2:$B$3001,$C657),0))</f>
      </c>
      <c r="F657" s="15">
        <f>IF($C657="","",$D657*$E657)</f>
      </c>
    </row>
    <row r="658">
      <c r="A658" s="11"/>
      <c r="B658" s="7"/>
      <c r="C658" s="7"/>
      <c r="D658" s="10"/>
      <c r="E658" s="21">
        <f>IF($C658="","",IFERROR(SUMIFS(Pakan_Masuk!$D$2:$D$3001,Pakan_Masuk!$B$2:$B$3001,$C658)/SUMIFS(Pakan_Masuk!$C$2:$C$3001,Pakan_Masuk!$B$2:$B$3001,$C658),0))</f>
      </c>
      <c r="F658" s="15">
        <f>IF($C658="","",$D658*$E658)</f>
      </c>
    </row>
    <row r="659">
      <c r="A659" s="11"/>
      <c r="B659" s="7"/>
      <c r="C659" s="7"/>
      <c r="D659" s="10"/>
      <c r="E659" s="21">
        <f>IF($C659="","",IFERROR(SUMIFS(Pakan_Masuk!$D$2:$D$3001,Pakan_Masuk!$B$2:$B$3001,$C659)/SUMIFS(Pakan_Masuk!$C$2:$C$3001,Pakan_Masuk!$B$2:$B$3001,$C659),0))</f>
      </c>
      <c r="F659" s="15">
        <f>IF($C659="","",$D659*$E659)</f>
      </c>
    </row>
    <row r="660">
      <c r="A660" s="11"/>
      <c r="B660" s="7"/>
      <c r="C660" s="7"/>
      <c r="D660" s="10"/>
      <c r="E660" s="21">
        <f>IF($C660="","",IFERROR(SUMIFS(Pakan_Masuk!$D$2:$D$3001,Pakan_Masuk!$B$2:$B$3001,$C660)/SUMIFS(Pakan_Masuk!$C$2:$C$3001,Pakan_Masuk!$B$2:$B$3001,$C660),0))</f>
      </c>
      <c r="F660" s="15">
        <f>IF($C660="","",$D660*$E660)</f>
      </c>
    </row>
    <row r="661">
      <c r="A661" s="11"/>
      <c r="B661" s="7"/>
      <c r="C661" s="7"/>
      <c r="D661" s="10"/>
      <c r="E661" s="21">
        <f>IF($C661="","",IFERROR(SUMIFS(Pakan_Masuk!$D$2:$D$3001,Pakan_Masuk!$B$2:$B$3001,$C661)/SUMIFS(Pakan_Masuk!$C$2:$C$3001,Pakan_Masuk!$B$2:$B$3001,$C661),0))</f>
      </c>
      <c r="F661" s="15">
        <f>IF($C661="","",$D661*$E661)</f>
      </c>
    </row>
    <row r="662">
      <c r="A662" s="11"/>
      <c r="B662" s="7"/>
      <c r="C662" s="7"/>
      <c r="D662" s="10"/>
      <c r="E662" s="21">
        <f>IF($C662="","",IFERROR(SUMIFS(Pakan_Masuk!$D$2:$D$3001,Pakan_Masuk!$B$2:$B$3001,$C662)/SUMIFS(Pakan_Masuk!$C$2:$C$3001,Pakan_Masuk!$B$2:$B$3001,$C662),0))</f>
      </c>
      <c r="F662" s="15">
        <f>IF($C662="","",$D662*$E662)</f>
      </c>
    </row>
    <row r="663">
      <c r="A663" s="11"/>
      <c r="B663" s="7"/>
      <c r="C663" s="7"/>
      <c r="D663" s="10"/>
      <c r="E663" s="21">
        <f>IF($C663="","",IFERROR(SUMIFS(Pakan_Masuk!$D$2:$D$3001,Pakan_Masuk!$B$2:$B$3001,$C663)/SUMIFS(Pakan_Masuk!$C$2:$C$3001,Pakan_Masuk!$B$2:$B$3001,$C663),0))</f>
      </c>
      <c r="F663" s="15">
        <f>IF($C663="","",$D663*$E663)</f>
      </c>
    </row>
    <row r="664">
      <c r="A664" s="11"/>
      <c r="B664" s="7"/>
      <c r="C664" s="7"/>
      <c r="D664" s="10"/>
      <c r="E664" s="21">
        <f>IF($C664="","",IFERROR(SUMIFS(Pakan_Masuk!$D$2:$D$3001,Pakan_Masuk!$B$2:$B$3001,$C664)/SUMIFS(Pakan_Masuk!$C$2:$C$3001,Pakan_Masuk!$B$2:$B$3001,$C664),0))</f>
      </c>
      <c r="F664" s="15">
        <f>IF($C664="","",$D664*$E664)</f>
      </c>
    </row>
    <row r="665">
      <c r="A665" s="11"/>
      <c r="B665" s="7"/>
      <c r="C665" s="7"/>
      <c r="D665" s="10"/>
      <c r="E665" s="21">
        <f>IF($C665="","",IFERROR(SUMIFS(Pakan_Masuk!$D$2:$D$3001,Pakan_Masuk!$B$2:$B$3001,$C665)/SUMIFS(Pakan_Masuk!$C$2:$C$3001,Pakan_Masuk!$B$2:$B$3001,$C665),0))</f>
      </c>
      <c r="F665" s="15">
        <f>IF($C665="","",$D665*$E665)</f>
      </c>
    </row>
    <row r="666">
      <c r="A666" s="11"/>
      <c r="B666" s="7"/>
      <c r="C666" s="7"/>
      <c r="D666" s="10"/>
      <c r="E666" s="21">
        <f>IF($C666="","",IFERROR(SUMIFS(Pakan_Masuk!$D$2:$D$3001,Pakan_Masuk!$B$2:$B$3001,$C666)/SUMIFS(Pakan_Masuk!$C$2:$C$3001,Pakan_Masuk!$B$2:$B$3001,$C666),0))</f>
      </c>
      <c r="F666" s="15">
        <f>IF($C666="","",$D666*$E666)</f>
      </c>
    </row>
    <row r="667">
      <c r="A667" s="11"/>
      <c r="B667" s="7"/>
      <c r="C667" s="7"/>
      <c r="D667" s="10"/>
      <c r="E667" s="21">
        <f>IF($C667="","",IFERROR(SUMIFS(Pakan_Masuk!$D$2:$D$3001,Pakan_Masuk!$B$2:$B$3001,$C667)/SUMIFS(Pakan_Masuk!$C$2:$C$3001,Pakan_Masuk!$B$2:$B$3001,$C667),0))</f>
      </c>
      <c r="F667" s="15">
        <f>IF($C667="","",$D667*$E667)</f>
      </c>
    </row>
    <row r="668">
      <c r="A668" s="11"/>
      <c r="B668" s="7"/>
      <c r="C668" s="7"/>
      <c r="D668" s="10"/>
      <c r="E668" s="21">
        <f>IF($C668="","",IFERROR(SUMIFS(Pakan_Masuk!$D$2:$D$3001,Pakan_Masuk!$B$2:$B$3001,$C668)/SUMIFS(Pakan_Masuk!$C$2:$C$3001,Pakan_Masuk!$B$2:$B$3001,$C668),0))</f>
      </c>
      <c r="F668" s="15">
        <f>IF($C668="","",$D668*$E668)</f>
      </c>
    </row>
    <row r="669">
      <c r="A669" s="11"/>
      <c r="B669" s="7"/>
      <c r="C669" s="7"/>
      <c r="D669" s="10"/>
      <c r="E669" s="21">
        <f>IF($C669="","",IFERROR(SUMIFS(Pakan_Masuk!$D$2:$D$3001,Pakan_Masuk!$B$2:$B$3001,$C669)/SUMIFS(Pakan_Masuk!$C$2:$C$3001,Pakan_Masuk!$B$2:$B$3001,$C669),0))</f>
      </c>
      <c r="F669" s="15">
        <f>IF($C669="","",$D669*$E669)</f>
      </c>
    </row>
    <row r="670">
      <c r="A670" s="11"/>
      <c r="B670" s="7"/>
      <c r="C670" s="7"/>
      <c r="D670" s="10"/>
      <c r="E670" s="21">
        <f>IF($C670="","",IFERROR(SUMIFS(Pakan_Masuk!$D$2:$D$3001,Pakan_Masuk!$B$2:$B$3001,$C670)/SUMIFS(Pakan_Masuk!$C$2:$C$3001,Pakan_Masuk!$B$2:$B$3001,$C670),0))</f>
      </c>
      <c r="F670" s="15">
        <f>IF($C670="","",$D670*$E670)</f>
      </c>
    </row>
    <row r="671">
      <c r="A671" s="11"/>
      <c r="B671" s="7"/>
      <c r="C671" s="7"/>
      <c r="D671" s="10"/>
      <c r="E671" s="21">
        <f>IF($C671="","",IFERROR(SUMIFS(Pakan_Masuk!$D$2:$D$3001,Pakan_Masuk!$B$2:$B$3001,$C671)/SUMIFS(Pakan_Masuk!$C$2:$C$3001,Pakan_Masuk!$B$2:$B$3001,$C671),0))</f>
      </c>
      <c r="F671" s="15">
        <f>IF($C671="","",$D671*$E671)</f>
      </c>
    </row>
    <row r="672">
      <c r="A672" s="11"/>
      <c r="B672" s="7"/>
      <c r="C672" s="7"/>
      <c r="D672" s="10"/>
      <c r="E672" s="21">
        <f>IF($C672="","",IFERROR(SUMIFS(Pakan_Masuk!$D$2:$D$3001,Pakan_Masuk!$B$2:$B$3001,$C672)/SUMIFS(Pakan_Masuk!$C$2:$C$3001,Pakan_Masuk!$B$2:$B$3001,$C672),0))</f>
      </c>
      <c r="F672" s="15">
        <f>IF($C672="","",$D672*$E672)</f>
      </c>
    </row>
    <row r="673">
      <c r="A673" s="11"/>
      <c r="B673" s="7"/>
      <c r="C673" s="7"/>
      <c r="D673" s="10"/>
      <c r="E673" s="21">
        <f>IF($C673="","",IFERROR(SUMIFS(Pakan_Masuk!$D$2:$D$3001,Pakan_Masuk!$B$2:$B$3001,$C673)/SUMIFS(Pakan_Masuk!$C$2:$C$3001,Pakan_Masuk!$B$2:$B$3001,$C673),0))</f>
      </c>
      <c r="F673" s="15">
        <f>IF($C673="","",$D673*$E673)</f>
      </c>
    </row>
    <row r="674">
      <c r="A674" s="11"/>
      <c r="B674" s="7"/>
      <c r="C674" s="7"/>
      <c r="D674" s="10"/>
      <c r="E674" s="21">
        <f>IF($C674="","",IFERROR(SUMIFS(Pakan_Masuk!$D$2:$D$3001,Pakan_Masuk!$B$2:$B$3001,$C674)/SUMIFS(Pakan_Masuk!$C$2:$C$3001,Pakan_Masuk!$B$2:$B$3001,$C674),0))</f>
      </c>
      <c r="F674" s="15">
        <f>IF($C674="","",$D674*$E674)</f>
      </c>
    </row>
    <row r="675">
      <c r="A675" s="11"/>
      <c r="B675" s="7"/>
      <c r="C675" s="7"/>
      <c r="D675" s="10"/>
      <c r="E675" s="21">
        <f>IF($C675="","",IFERROR(SUMIFS(Pakan_Masuk!$D$2:$D$3001,Pakan_Masuk!$B$2:$B$3001,$C675)/SUMIFS(Pakan_Masuk!$C$2:$C$3001,Pakan_Masuk!$B$2:$B$3001,$C675),0))</f>
      </c>
      <c r="F675" s="15">
        <f>IF($C675="","",$D675*$E675)</f>
      </c>
    </row>
    <row r="676">
      <c r="A676" s="11"/>
      <c r="B676" s="7"/>
      <c r="C676" s="7"/>
      <c r="D676" s="10"/>
      <c r="E676" s="21">
        <f>IF($C676="","",IFERROR(SUMIFS(Pakan_Masuk!$D$2:$D$3001,Pakan_Masuk!$B$2:$B$3001,$C676)/SUMIFS(Pakan_Masuk!$C$2:$C$3001,Pakan_Masuk!$B$2:$B$3001,$C676),0))</f>
      </c>
      <c r="F676" s="15">
        <f>IF($C676="","",$D676*$E676)</f>
      </c>
    </row>
    <row r="677">
      <c r="A677" s="11"/>
      <c r="B677" s="7"/>
      <c r="C677" s="7"/>
      <c r="D677" s="10"/>
      <c r="E677" s="21">
        <f>IF($C677="","",IFERROR(SUMIFS(Pakan_Masuk!$D$2:$D$3001,Pakan_Masuk!$B$2:$B$3001,$C677)/SUMIFS(Pakan_Masuk!$C$2:$C$3001,Pakan_Masuk!$B$2:$B$3001,$C677),0))</f>
      </c>
      <c r="F677" s="15">
        <f>IF($C677="","",$D677*$E677)</f>
      </c>
    </row>
    <row r="678">
      <c r="A678" s="11"/>
      <c r="B678" s="7"/>
      <c r="C678" s="7"/>
      <c r="D678" s="10"/>
      <c r="E678" s="21">
        <f>IF($C678="","",IFERROR(SUMIFS(Pakan_Masuk!$D$2:$D$3001,Pakan_Masuk!$B$2:$B$3001,$C678)/SUMIFS(Pakan_Masuk!$C$2:$C$3001,Pakan_Masuk!$B$2:$B$3001,$C678),0))</f>
      </c>
      <c r="F678" s="15">
        <f>IF($C678="","",$D678*$E678)</f>
      </c>
    </row>
    <row r="679">
      <c r="A679" s="11"/>
      <c r="B679" s="7"/>
      <c r="C679" s="7"/>
      <c r="D679" s="10"/>
      <c r="E679" s="21">
        <f>IF($C679="","",IFERROR(SUMIFS(Pakan_Masuk!$D$2:$D$3001,Pakan_Masuk!$B$2:$B$3001,$C679)/SUMIFS(Pakan_Masuk!$C$2:$C$3001,Pakan_Masuk!$B$2:$B$3001,$C679),0))</f>
      </c>
      <c r="F679" s="15">
        <f>IF($C679="","",$D679*$E679)</f>
      </c>
    </row>
    <row r="680">
      <c r="A680" s="11"/>
      <c r="B680" s="7"/>
      <c r="C680" s="7"/>
      <c r="D680" s="10"/>
      <c r="E680" s="21">
        <f>IF($C680="","",IFERROR(SUMIFS(Pakan_Masuk!$D$2:$D$3001,Pakan_Masuk!$B$2:$B$3001,$C680)/SUMIFS(Pakan_Masuk!$C$2:$C$3001,Pakan_Masuk!$B$2:$B$3001,$C680),0))</f>
      </c>
      <c r="F680" s="15">
        <f>IF($C680="","",$D680*$E680)</f>
      </c>
    </row>
    <row r="681">
      <c r="A681" s="11"/>
      <c r="B681" s="7"/>
      <c r="C681" s="7"/>
      <c r="D681" s="10"/>
      <c r="E681" s="21">
        <f>IF($C681="","",IFERROR(SUMIFS(Pakan_Masuk!$D$2:$D$3001,Pakan_Masuk!$B$2:$B$3001,$C681)/SUMIFS(Pakan_Masuk!$C$2:$C$3001,Pakan_Masuk!$B$2:$B$3001,$C681),0))</f>
      </c>
      <c r="F681" s="15">
        <f>IF($C681="","",$D681*$E681)</f>
      </c>
    </row>
    <row r="682">
      <c r="A682" s="11"/>
      <c r="B682" s="7"/>
      <c r="C682" s="7"/>
      <c r="D682" s="10"/>
      <c r="E682" s="21">
        <f>IF($C682="","",IFERROR(SUMIFS(Pakan_Masuk!$D$2:$D$3001,Pakan_Masuk!$B$2:$B$3001,$C682)/SUMIFS(Pakan_Masuk!$C$2:$C$3001,Pakan_Masuk!$B$2:$B$3001,$C682),0))</f>
      </c>
      <c r="F682" s="15">
        <f>IF($C682="","",$D682*$E682)</f>
      </c>
    </row>
    <row r="683">
      <c r="A683" s="11"/>
      <c r="B683" s="7"/>
      <c r="C683" s="7"/>
      <c r="D683" s="10"/>
      <c r="E683" s="21">
        <f>IF($C683="","",IFERROR(SUMIFS(Pakan_Masuk!$D$2:$D$3001,Pakan_Masuk!$B$2:$B$3001,$C683)/SUMIFS(Pakan_Masuk!$C$2:$C$3001,Pakan_Masuk!$B$2:$B$3001,$C683),0))</f>
      </c>
      <c r="F683" s="15">
        <f>IF($C683="","",$D683*$E683)</f>
      </c>
    </row>
    <row r="684">
      <c r="A684" s="11"/>
      <c r="B684" s="7"/>
      <c r="C684" s="7"/>
      <c r="D684" s="10"/>
      <c r="E684" s="21">
        <f>IF($C684="","",IFERROR(SUMIFS(Pakan_Masuk!$D$2:$D$3001,Pakan_Masuk!$B$2:$B$3001,$C684)/SUMIFS(Pakan_Masuk!$C$2:$C$3001,Pakan_Masuk!$B$2:$B$3001,$C684),0))</f>
      </c>
      <c r="F684" s="15">
        <f>IF($C684="","",$D684*$E684)</f>
      </c>
    </row>
    <row r="685">
      <c r="A685" s="11"/>
      <c r="B685" s="7"/>
      <c r="C685" s="7"/>
      <c r="D685" s="10"/>
      <c r="E685" s="21">
        <f>IF($C685="","",IFERROR(SUMIFS(Pakan_Masuk!$D$2:$D$3001,Pakan_Masuk!$B$2:$B$3001,$C685)/SUMIFS(Pakan_Masuk!$C$2:$C$3001,Pakan_Masuk!$B$2:$B$3001,$C685),0))</f>
      </c>
      <c r="F685" s="15">
        <f>IF($C685="","",$D685*$E685)</f>
      </c>
    </row>
    <row r="686">
      <c r="A686" s="11"/>
      <c r="B686" s="7"/>
      <c r="C686" s="7"/>
      <c r="D686" s="10"/>
      <c r="E686" s="21">
        <f>IF($C686="","",IFERROR(SUMIFS(Pakan_Masuk!$D$2:$D$3001,Pakan_Masuk!$B$2:$B$3001,$C686)/SUMIFS(Pakan_Masuk!$C$2:$C$3001,Pakan_Masuk!$B$2:$B$3001,$C686),0))</f>
      </c>
      <c r="F686" s="15">
        <f>IF($C686="","",$D686*$E686)</f>
      </c>
    </row>
    <row r="687">
      <c r="A687" s="11"/>
      <c r="B687" s="7"/>
      <c r="C687" s="7"/>
      <c r="D687" s="10"/>
      <c r="E687" s="21">
        <f>IF($C687="","",IFERROR(SUMIFS(Pakan_Masuk!$D$2:$D$3001,Pakan_Masuk!$B$2:$B$3001,$C687)/SUMIFS(Pakan_Masuk!$C$2:$C$3001,Pakan_Masuk!$B$2:$B$3001,$C687),0))</f>
      </c>
      <c r="F687" s="15">
        <f>IF($C687="","",$D687*$E687)</f>
      </c>
    </row>
    <row r="688">
      <c r="A688" s="11"/>
      <c r="B688" s="7"/>
      <c r="C688" s="7"/>
      <c r="D688" s="10"/>
      <c r="E688" s="21">
        <f>IF($C688="","",IFERROR(SUMIFS(Pakan_Masuk!$D$2:$D$3001,Pakan_Masuk!$B$2:$B$3001,$C688)/SUMIFS(Pakan_Masuk!$C$2:$C$3001,Pakan_Masuk!$B$2:$B$3001,$C688),0))</f>
      </c>
      <c r="F688" s="15">
        <f>IF($C688="","",$D688*$E688)</f>
      </c>
    </row>
    <row r="689">
      <c r="A689" s="11"/>
      <c r="B689" s="7"/>
      <c r="C689" s="7"/>
      <c r="D689" s="10"/>
      <c r="E689" s="21">
        <f>IF($C689="","",IFERROR(SUMIFS(Pakan_Masuk!$D$2:$D$3001,Pakan_Masuk!$B$2:$B$3001,$C689)/SUMIFS(Pakan_Masuk!$C$2:$C$3001,Pakan_Masuk!$B$2:$B$3001,$C689),0))</f>
      </c>
      <c r="F689" s="15">
        <f>IF($C689="","",$D689*$E689)</f>
      </c>
    </row>
    <row r="690">
      <c r="A690" s="11"/>
      <c r="B690" s="7"/>
      <c r="C690" s="7"/>
      <c r="D690" s="10"/>
      <c r="E690" s="21">
        <f>IF($C690="","",IFERROR(SUMIFS(Pakan_Masuk!$D$2:$D$3001,Pakan_Masuk!$B$2:$B$3001,$C690)/SUMIFS(Pakan_Masuk!$C$2:$C$3001,Pakan_Masuk!$B$2:$B$3001,$C690),0))</f>
      </c>
      <c r="F690" s="15">
        <f>IF($C690="","",$D690*$E690)</f>
      </c>
    </row>
    <row r="691">
      <c r="A691" s="11"/>
      <c r="B691" s="7"/>
      <c r="C691" s="7"/>
      <c r="D691" s="10"/>
      <c r="E691" s="21">
        <f>IF($C691="","",IFERROR(SUMIFS(Pakan_Masuk!$D$2:$D$3001,Pakan_Masuk!$B$2:$B$3001,$C691)/SUMIFS(Pakan_Masuk!$C$2:$C$3001,Pakan_Masuk!$B$2:$B$3001,$C691),0))</f>
      </c>
      <c r="F691" s="15">
        <f>IF($C691="","",$D691*$E691)</f>
      </c>
    </row>
    <row r="692">
      <c r="A692" s="11"/>
      <c r="B692" s="7"/>
      <c r="C692" s="7"/>
      <c r="D692" s="10"/>
      <c r="E692" s="21">
        <f>IF($C692="","",IFERROR(SUMIFS(Pakan_Masuk!$D$2:$D$3001,Pakan_Masuk!$B$2:$B$3001,$C692)/SUMIFS(Pakan_Masuk!$C$2:$C$3001,Pakan_Masuk!$B$2:$B$3001,$C692),0))</f>
      </c>
      <c r="F692" s="15">
        <f>IF($C692="","",$D692*$E692)</f>
      </c>
    </row>
    <row r="693">
      <c r="A693" s="11"/>
      <c r="B693" s="7"/>
      <c r="C693" s="7"/>
      <c r="D693" s="10"/>
      <c r="E693" s="21">
        <f>IF($C693="","",IFERROR(SUMIFS(Pakan_Masuk!$D$2:$D$3001,Pakan_Masuk!$B$2:$B$3001,$C693)/SUMIFS(Pakan_Masuk!$C$2:$C$3001,Pakan_Masuk!$B$2:$B$3001,$C693),0))</f>
      </c>
      <c r="F693" s="15">
        <f>IF($C693="","",$D693*$E693)</f>
      </c>
    </row>
    <row r="694">
      <c r="A694" s="11"/>
      <c r="B694" s="7"/>
      <c r="C694" s="7"/>
      <c r="D694" s="10"/>
      <c r="E694" s="21">
        <f>IF($C694="","",IFERROR(SUMIFS(Pakan_Masuk!$D$2:$D$3001,Pakan_Masuk!$B$2:$B$3001,$C694)/SUMIFS(Pakan_Masuk!$C$2:$C$3001,Pakan_Masuk!$B$2:$B$3001,$C694),0))</f>
      </c>
      <c r="F694" s="15">
        <f>IF($C694="","",$D694*$E694)</f>
      </c>
    </row>
    <row r="695">
      <c r="A695" s="11"/>
      <c r="B695" s="7"/>
      <c r="C695" s="7"/>
      <c r="D695" s="10"/>
      <c r="E695" s="21">
        <f>IF($C695="","",IFERROR(SUMIFS(Pakan_Masuk!$D$2:$D$3001,Pakan_Masuk!$B$2:$B$3001,$C695)/SUMIFS(Pakan_Masuk!$C$2:$C$3001,Pakan_Masuk!$B$2:$B$3001,$C695),0))</f>
      </c>
      <c r="F695" s="15">
        <f>IF($C695="","",$D695*$E695)</f>
      </c>
    </row>
    <row r="696">
      <c r="A696" s="11"/>
      <c r="B696" s="7"/>
      <c r="C696" s="7"/>
      <c r="D696" s="10"/>
      <c r="E696" s="21">
        <f>IF($C696="","",IFERROR(SUMIFS(Pakan_Masuk!$D$2:$D$3001,Pakan_Masuk!$B$2:$B$3001,$C696)/SUMIFS(Pakan_Masuk!$C$2:$C$3001,Pakan_Masuk!$B$2:$B$3001,$C696),0))</f>
      </c>
      <c r="F696" s="15">
        <f>IF($C696="","",$D696*$E696)</f>
      </c>
    </row>
    <row r="697">
      <c r="A697" s="11"/>
      <c r="B697" s="7"/>
      <c r="C697" s="7"/>
      <c r="D697" s="10"/>
      <c r="E697" s="21">
        <f>IF($C697="","",IFERROR(SUMIFS(Pakan_Masuk!$D$2:$D$3001,Pakan_Masuk!$B$2:$B$3001,$C697)/SUMIFS(Pakan_Masuk!$C$2:$C$3001,Pakan_Masuk!$B$2:$B$3001,$C697),0))</f>
      </c>
      <c r="F697" s="15">
        <f>IF($C697="","",$D697*$E697)</f>
      </c>
    </row>
    <row r="698">
      <c r="A698" s="11"/>
      <c r="B698" s="7"/>
      <c r="C698" s="7"/>
      <c r="D698" s="10"/>
      <c r="E698" s="21">
        <f>IF($C698="","",IFERROR(SUMIFS(Pakan_Masuk!$D$2:$D$3001,Pakan_Masuk!$B$2:$B$3001,$C698)/SUMIFS(Pakan_Masuk!$C$2:$C$3001,Pakan_Masuk!$B$2:$B$3001,$C698),0))</f>
      </c>
      <c r="F698" s="15">
        <f>IF($C698="","",$D698*$E698)</f>
      </c>
    </row>
    <row r="699">
      <c r="A699" s="11"/>
      <c r="B699" s="7"/>
      <c r="C699" s="7"/>
      <c r="D699" s="10"/>
      <c r="E699" s="21">
        <f>IF($C699="","",IFERROR(SUMIFS(Pakan_Masuk!$D$2:$D$3001,Pakan_Masuk!$B$2:$B$3001,$C699)/SUMIFS(Pakan_Masuk!$C$2:$C$3001,Pakan_Masuk!$B$2:$B$3001,$C699),0))</f>
      </c>
      <c r="F699" s="15">
        <f>IF($C699="","",$D699*$E699)</f>
      </c>
    </row>
    <row r="700">
      <c r="A700" s="11"/>
      <c r="B700" s="7"/>
      <c r="C700" s="7"/>
      <c r="D700" s="10"/>
      <c r="E700" s="21">
        <f>IF($C700="","",IFERROR(SUMIFS(Pakan_Masuk!$D$2:$D$3001,Pakan_Masuk!$B$2:$B$3001,$C700)/SUMIFS(Pakan_Masuk!$C$2:$C$3001,Pakan_Masuk!$B$2:$B$3001,$C700),0))</f>
      </c>
      <c r="F700" s="15">
        <f>IF($C700="","",$D700*$E700)</f>
      </c>
    </row>
    <row r="701">
      <c r="A701" s="11"/>
      <c r="B701" s="7"/>
      <c r="C701" s="7"/>
      <c r="D701" s="10"/>
      <c r="E701" s="21">
        <f>IF($C701="","",IFERROR(SUMIFS(Pakan_Masuk!$D$2:$D$3001,Pakan_Masuk!$B$2:$B$3001,$C701)/SUMIFS(Pakan_Masuk!$C$2:$C$3001,Pakan_Masuk!$B$2:$B$3001,$C701),0))</f>
      </c>
      <c r="F701" s="15">
        <f>IF($C701="","",$D701*$E701)</f>
      </c>
    </row>
    <row r="702">
      <c r="A702" s="11"/>
      <c r="B702" s="7"/>
      <c r="C702" s="7"/>
      <c r="D702" s="10"/>
      <c r="E702" s="21">
        <f>IF($C702="","",IFERROR(SUMIFS(Pakan_Masuk!$D$2:$D$3001,Pakan_Masuk!$B$2:$B$3001,$C702)/SUMIFS(Pakan_Masuk!$C$2:$C$3001,Pakan_Masuk!$B$2:$B$3001,$C702),0))</f>
      </c>
      <c r="F702" s="15">
        <f>IF($C702="","",$D702*$E702)</f>
      </c>
    </row>
    <row r="703">
      <c r="A703" s="11"/>
      <c r="B703" s="7"/>
      <c r="C703" s="7"/>
      <c r="D703" s="10"/>
      <c r="E703" s="21">
        <f>IF($C703="","",IFERROR(SUMIFS(Pakan_Masuk!$D$2:$D$3001,Pakan_Masuk!$B$2:$B$3001,$C703)/SUMIFS(Pakan_Masuk!$C$2:$C$3001,Pakan_Masuk!$B$2:$B$3001,$C703),0))</f>
      </c>
      <c r="F703" s="15">
        <f>IF($C703="","",$D703*$E703)</f>
      </c>
    </row>
    <row r="704">
      <c r="A704" s="11"/>
      <c r="B704" s="7"/>
      <c r="C704" s="7"/>
      <c r="D704" s="10"/>
      <c r="E704" s="21">
        <f>IF($C704="","",IFERROR(SUMIFS(Pakan_Masuk!$D$2:$D$3001,Pakan_Masuk!$B$2:$B$3001,$C704)/SUMIFS(Pakan_Masuk!$C$2:$C$3001,Pakan_Masuk!$B$2:$B$3001,$C704),0))</f>
      </c>
      <c r="F704" s="15">
        <f>IF($C704="","",$D704*$E704)</f>
      </c>
    </row>
    <row r="705">
      <c r="A705" s="11"/>
      <c r="B705" s="7"/>
      <c r="C705" s="7"/>
      <c r="D705" s="10"/>
      <c r="E705" s="21">
        <f>IF($C705="","",IFERROR(SUMIFS(Pakan_Masuk!$D$2:$D$3001,Pakan_Masuk!$B$2:$B$3001,$C705)/SUMIFS(Pakan_Masuk!$C$2:$C$3001,Pakan_Masuk!$B$2:$B$3001,$C705),0))</f>
      </c>
      <c r="F705" s="15">
        <f>IF($C705="","",$D705*$E705)</f>
      </c>
    </row>
    <row r="706">
      <c r="A706" s="11"/>
      <c r="B706" s="7"/>
      <c r="C706" s="7"/>
      <c r="D706" s="10"/>
      <c r="E706" s="21">
        <f>IF($C706="","",IFERROR(SUMIFS(Pakan_Masuk!$D$2:$D$3001,Pakan_Masuk!$B$2:$B$3001,$C706)/SUMIFS(Pakan_Masuk!$C$2:$C$3001,Pakan_Masuk!$B$2:$B$3001,$C706),0))</f>
      </c>
      <c r="F706" s="15">
        <f>IF($C706="","",$D706*$E706)</f>
      </c>
    </row>
    <row r="707">
      <c r="A707" s="11"/>
      <c r="B707" s="7"/>
      <c r="C707" s="7"/>
      <c r="D707" s="10"/>
      <c r="E707" s="21">
        <f>IF($C707="","",IFERROR(SUMIFS(Pakan_Masuk!$D$2:$D$3001,Pakan_Masuk!$B$2:$B$3001,$C707)/SUMIFS(Pakan_Masuk!$C$2:$C$3001,Pakan_Masuk!$B$2:$B$3001,$C707),0))</f>
      </c>
      <c r="F707" s="15">
        <f>IF($C707="","",$D707*$E707)</f>
      </c>
    </row>
    <row r="708">
      <c r="A708" s="11"/>
      <c r="B708" s="7"/>
      <c r="C708" s="7"/>
      <c r="D708" s="10"/>
      <c r="E708" s="21">
        <f>IF($C708="","",IFERROR(SUMIFS(Pakan_Masuk!$D$2:$D$3001,Pakan_Masuk!$B$2:$B$3001,$C708)/SUMIFS(Pakan_Masuk!$C$2:$C$3001,Pakan_Masuk!$B$2:$B$3001,$C708),0))</f>
      </c>
      <c r="F708" s="15">
        <f>IF($C708="","",$D708*$E708)</f>
      </c>
    </row>
    <row r="709">
      <c r="A709" s="11"/>
      <c r="B709" s="7"/>
      <c r="C709" s="7"/>
      <c r="D709" s="10"/>
      <c r="E709" s="21">
        <f>IF($C709="","",IFERROR(SUMIFS(Pakan_Masuk!$D$2:$D$3001,Pakan_Masuk!$B$2:$B$3001,$C709)/SUMIFS(Pakan_Masuk!$C$2:$C$3001,Pakan_Masuk!$B$2:$B$3001,$C709),0))</f>
      </c>
      <c r="F709" s="15">
        <f>IF($C709="","",$D709*$E709)</f>
      </c>
    </row>
    <row r="710">
      <c r="A710" s="11"/>
      <c r="B710" s="7"/>
      <c r="C710" s="7"/>
      <c r="D710" s="10"/>
      <c r="E710" s="21">
        <f>IF($C710="","",IFERROR(SUMIFS(Pakan_Masuk!$D$2:$D$3001,Pakan_Masuk!$B$2:$B$3001,$C710)/SUMIFS(Pakan_Masuk!$C$2:$C$3001,Pakan_Masuk!$B$2:$B$3001,$C710),0))</f>
      </c>
      <c r="F710" s="15">
        <f>IF($C710="","",$D710*$E710)</f>
      </c>
    </row>
    <row r="711">
      <c r="A711" s="11"/>
      <c r="B711" s="7"/>
      <c r="C711" s="7"/>
      <c r="D711" s="10"/>
      <c r="E711" s="21">
        <f>IF($C711="","",IFERROR(SUMIFS(Pakan_Masuk!$D$2:$D$3001,Pakan_Masuk!$B$2:$B$3001,$C711)/SUMIFS(Pakan_Masuk!$C$2:$C$3001,Pakan_Masuk!$B$2:$B$3001,$C711),0))</f>
      </c>
      <c r="F711" s="15">
        <f>IF($C711="","",$D711*$E711)</f>
      </c>
    </row>
    <row r="712">
      <c r="A712" s="11"/>
      <c r="B712" s="7"/>
      <c r="C712" s="7"/>
      <c r="D712" s="10"/>
      <c r="E712" s="21">
        <f>IF($C712="","",IFERROR(SUMIFS(Pakan_Masuk!$D$2:$D$3001,Pakan_Masuk!$B$2:$B$3001,$C712)/SUMIFS(Pakan_Masuk!$C$2:$C$3001,Pakan_Masuk!$B$2:$B$3001,$C712),0))</f>
      </c>
      <c r="F712" s="15">
        <f>IF($C712="","",$D712*$E712)</f>
      </c>
    </row>
    <row r="713">
      <c r="A713" s="11"/>
      <c r="B713" s="7"/>
      <c r="C713" s="7"/>
      <c r="D713" s="10"/>
      <c r="E713" s="21">
        <f>IF($C713="","",IFERROR(SUMIFS(Pakan_Masuk!$D$2:$D$3001,Pakan_Masuk!$B$2:$B$3001,$C713)/SUMIFS(Pakan_Masuk!$C$2:$C$3001,Pakan_Masuk!$B$2:$B$3001,$C713),0))</f>
      </c>
      <c r="F713" s="15">
        <f>IF($C713="","",$D713*$E713)</f>
      </c>
    </row>
    <row r="714">
      <c r="A714" s="11"/>
      <c r="B714" s="7"/>
      <c r="C714" s="7"/>
      <c r="D714" s="10"/>
      <c r="E714" s="21">
        <f>IF($C714="","",IFERROR(SUMIFS(Pakan_Masuk!$D$2:$D$3001,Pakan_Masuk!$B$2:$B$3001,$C714)/SUMIFS(Pakan_Masuk!$C$2:$C$3001,Pakan_Masuk!$B$2:$B$3001,$C714),0))</f>
      </c>
      <c r="F714" s="15">
        <f>IF($C714="","",$D714*$E714)</f>
      </c>
    </row>
    <row r="715">
      <c r="A715" s="11"/>
      <c r="B715" s="7"/>
      <c r="C715" s="7"/>
      <c r="D715" s="10"/>
      <c r="E715" s="21">
        <f>IF($C715="","",IFERROR(SUMIFS(Pakan_Masuk!$D$2:$D$3001,Pakan_Masuk!$B$2:$B$3001,$C715)/SUMIFS(Pakan_Masuk!$C$2:$C$3001,Pakan_Masuk!$B$2:$B$3001,$C715),0))</f>
      </c>
      <c r="F715" s="15">
        <f>IF($C715="","",$D715*$E715)</f>
      </c>
    </row>
    <row r="716">
      <c r="A716" s="11"/>
      <c r="B716" s="7"/>
      <c r="C716" s="7"/>
      <c r="D716" s="10"/>
      <c r="E716" s="21">
        <f>IF($C716="","",IFERROR(SUMIFS(Pakan_Masuk!$D$2:$D$3001,Pakan_Masuk!$B$2:$B$3001,$C716)/SUMIFS(Pakan_Masuk!$C$2:$C$3001,Pakan_Masuk!$B$2:$B$3001,$C716),0))</f>
      </c>
      <c r="F716" s="15">
        <f>IF($C716="","",$D716*$E716)</f>
      </c>
    </row>
    <row r="717">
      <c r="A717" s="11"/>
      <c r="B717" s="7"/>
      <c r="C717" s="7"/>
      <c r="D717" s="10"/>
      <c r="E717" s="21">
        <f>IF($C717="","",IFERROR(SUMIFS(Pakan_Masuk!$D$2:$D$3001,Pakan_Masuk!$B$2:$B$3001,$C717)/SUMIFS(Pakan_Masuk!$C$2:$C$3001,Pakan_Masuk!$B$2:$B$3001,$C717),0))</f>
      </c>
      <c r="F717" s="15">
        <f>IF($C717="","",$D717*$E717)</f>
      </c>
    </row>
    <row r="718">
      <c r="A718" s="11"/>
      <c r="B718" s="7"/>
      <c r="C718" s="7"/>
      <c r="D718" s="10"/>
      <c r="E718" s="21">
        <f>IF($C718="","",IFERROR(SUMIFS(Pakan_Masuk!$D$2:$D$3001,Pakan_Masuk!$B$2:$B$3001,$C718)/SUMIFS(Pakan_Masuk!$C$2:$C$3001,Pakan_Masuk!$B$2:$B$3001,$C718),0))</f>
      </c>
      <c r="F718" s="15">
        <f>IF($C718="","",$D718*$E718)</f>
      </c>
    </row>
    <row r="719">
      <c r="A719" s="11"/>
      <c r="B719" s="7"/>
      <c r="C719" s="7"/>
      <c r="D719" s="10"/>
      <c r="E719" s="21">
        <f>IF($C719="","",IFERROR(SUMIFS(Pakan_Masuk!$D$2:$D$3001,Pakan_Masuk!$B$2:$B$3001,$C719)/SUMIFS(Pakan_Masuk!$C$2:$C$3001,Pakan_Masuk!$B$2:$B$3001,$C719),0))</f>
      </c>
      <c r="F719" s="15">
        <f>IF($C719="","",$D719*$E719)</f>
      </c>
    </row>
    <row r="720">
      <c r="A720" s="11"/>
      <c r="B720" s="7"/>
      <c r="C720" s="7"/>
      <c r="D720" s="10"/>
      <c r="E720" s="21">
        <f>IF($C720="","",IFERROR(SUMIFS(Pakan_Masuk!$D$2:$D$3001,Pakan_Masuk!$B$2:$B$3001,$C720)/SUMIFS(Pakan_Masuk!$C$2:$C$3001,Pakan_Masuk!$B$2:$B$3001,$C720),0))</f>
      </c>
      <c r="F720" s="15">
        <f>IF($C720="","",$D720*$E720)</f>
      </c>
    </row>
    <row r="721">
      <c r="A721" s="11"/>
      <c r="B721" s="7"/>
      <c r="C721" s="7"/>
      <c r="D721" s="10"/>
      <c r="E721" s="21">
        <f>IF($C721="","",IFERROR(SUMIFS(Pakan_Masuk!$D$2:$D$3001,Pakan_Masuk!$B$2:$B$3001,$C721)/SUMIFS(Pakan_Masuk!$C$2:$C$3001,Pakan_Masuk!$B$2:$B$3001,$C721),0))</f>
      </c>
      <c r="F721" s="15">
        <f>IF($C721="","",$D721*$E721)</f>
      </c>
    </row>
    <row r="722">
      <c r="A722" s="11"/>
      <c r="B722" s="7"/>
      <c r="C722" s="7"/>
      <c r="D722" s="10"/>
      <c r="E722" s="21">
        <f>IF($C722="","",IFERROR(SUMIFS(Pakan_Masuk!$D$2:$D$3001,Pakan_Masuk!$B$2:$B$3001,$C722)/SUMIFS(Pakan_Masuk!$C$2:$C$3001,Pakan_Masuk!$B$2:$B$3001,$C722),0))</f>
      </c>
      <c r="F722" s="15">
        <f>IF($C722="","",$D722*$E722)</f>
      </c>
    </row>
    <row r="723">
      <c r="A723" s="11"/>
      <c r="B723" s="7"/>
      <c r="C723" s="7"/>
      <c r="D723" s="10"/>
      <c r="E723" s="21">
        <f>IF($C723="","",IFERROR(SUMIFS(Pakan_Masuk!$D$2:$D$3001,Pakan_Masuk!$B$2:$B$3001,$C723)/SUMIFS(Pakan_Masuk!$C$2:$C$3001,Pakan_Masuk!$B$2:$B$3001,$C723),0))</f>
      </c>
      <c r="F723" s="15">
        <f>IF($C723="","",$D723*$E723)</f>
      </c>
    </row>
    <row r="724">
      <c r="A724" s="11"/>
      <c r="B724" s="7"/>
      <c r="C724" s="7"/>
      <c r="D724" s="10"/>
      <c r="E724" s="21">
        <f>IF($C724="","",IFERROR(SUMIFS(Pakan_Masuk!$D$2:$D$3001,Pakan_Masuk!$B$2:$B$3001,$C724)/SUMIFS(Pakan_Masuk!$C$2:$C$3001,Pakan_Masuk!$B$2:$B$3001,$C724),0))</f>
      </c>
      <c r="F724" s="15">
        <f>IF($C724="","",$D724*$E724)</f>
      </c>
    </row>
    <row r="725">
      <c r="A725" s="11"/>
      <c r="B725" s="7"/>
      <c r="C725" s="7"/>
      <c r="D725" s="10"/>
      <c r="E725" s="21">
        <f>IF($C725="","",IFERROR(SUMIFS(Pakan_Masuk!$D$2:$D$3001,Pakan_Masuk!$B$2:$B$3001,$C725)/SUMIFS(Pakan_Masuk!$C$2:$C$3001,Pakan_Masuk!$B$2:$B$3001,$C725),0))</f>
      </c>
      <c r="F725" s="15">
        <f>IF($C725="","",$D725*$E725)</f>
      </c>
    </row>
    <row r="726">
      <c r="A726" s="11"/>
      <c r="B726" s="7"/>
      <c r="C726" s="7"/>
      <c r="D726" s="10"/>
      <c r="E726" s="21">
        <f>IF($C726="","",IFERROR(SUMIFS(Pakan_Masuk!$D$2:$D$3001,Pakan_Masuk!$B$2:$B$3001,$C726)/SUMIFS(Pakan_Masuk!$C$2:$C$3001,Pakan_Masuk!$B$2:$B$3001,$C726),0))</f>
      </c>
      <c r="F726" s="15">
        <f>IF($C726="","",$D726*$E726)</f>
      </c>
    </row>
    <row r="727">
      <c r="A727" s="11"/>
      <c r="B727" s="7"/>
      <c r="C727" s="7"/>
      <c r="D727" s="10"/>
      <c r="E727" s="21">
        <f>IF($C727="","",IFERROR(SUMIFS(Pakan_Masuk!$D$2:$D$3001,Pakan_Masuk!$B$2:$B$3001,$C727)/SUMIFS(Pakan_Masuk!$C$2:$C$3001,Pakan_Masuk!$B$2:$B$3001,$C727),0))</f>
      </c>
      <c r="F727" s="15">
        <f>IF($C727="","",$D727*$E727)</f>
      </c>
    </row>
    <row r="728">
      <c r="A728" s="11"/>
      <c r="B728" s="7"/>
      <c r="C728" s="7"/>
      <c r="D728" s="10"/>
      <c r="E728" s="21">
        <f>IF($C728="","",IFERROR(SUMIFS(Pakan_Masuk!$D$2:$D$3001,Pakan_Masuk!$B$2:$B$3001,$C728)/SUMIFS(Pakan_Masuk!$C$2:$C$3001,Pakan_Masuk!$B$2:$B$3001,$C728),0))</f>
      </c>
      <c r="F728" s="15">
        <f>IF($C728="","",$D728*$E728)</f>
      </c>
    </row>
    <row r="729">
      <c r="A729" s="11"/>
      <c r="B729" s="7"/>
      <c r="C729" s="7"/>
      <c r="D729" s="10"/>
      <c r="E729" s="21">
        <f>IF($C729="","",IFERROR(SUMIFS(Pakan_Masuk!$D$2:$D$3001,Pakan_Masuk!$B$2:$B$3001,$C729)/SUMIFS(Pakan_Masuk!$C$2:$C$3001,Pakan_Masuk!$B$2:$B$3001,$C729),0))</f>
      </c>
      <c r="F729" s="15">
        <f>IF($C729="","",$D729*$E729)</f>
      </c>
    </row>
    <row r="730">
      <c r="A730" s="11"/>
      <c r="B730" s="7"/>
      <c r="C730" s="7"/>
      <c r="D730" s="10"/>
      <c r="E730" s="21">
        <f>IF($C730="","",IFERROR(SUMIFS(Pakan_Masuk!$D$2:$D$3001,Pakan_Masuk!$B$2:$B$3001,$C730)/SUMIFS(Pakan_Masuk!$C$2:$C$3001,Pakan_Masuk!$B$2:$B$3001,$C730),0))</f>
      </c>
      <c r="F730" s="15">
        <f>IF($C730="","",$D730*$E730)</f>
      </c>
    </row>
    <row r="731">
      <c r="A731" s="11"/>
      <c r="B731" s="7"/>
      <c r="C731" s="7"/>
      <c r="D731" s="10"/>
      <c r="E731" s="21">
        <f>IF($C731="","",IFERROR(SUMIFS(Pakan_Masuk!$D$2:$D$3001,Pakan_Masuk!$B$2:$B$3001,$C731)/SUMIFS(Pakan_Masuk!$C$2:$C$3001,Pakan_Masuk!$B$2:$B$3001,$C731),0))</f>
      </c>
      <c r="F731" s="15">
        <f>IF($C731="","",$D731*$E731)</f>
      </c>
    </row>
    <row r="732">
      <c r="A732" s="11"/>
      <c r="B732" s="7"/>
      <c r="C732" s="7"/>
      <c r="D732" s="10"/>
      <c r="E732" s="21">
        <f>IF($C732="","",IFERROR(SUMIFS(Pakan_Masuk!$D$2:$D$3001,Pakan_Masuk!$B$2:$B$3001,$C732)/SUMIFS(Pakan_Masuk!$C$2:$C$3001,Pakan_Masuk!$B$2:$B$3001,$C732),0))</f>
      </c>
      <c r="F732" s="15">
        <f>IF($C732="","",$D732*$E732)</f>
      </c>
    </row>
    <row r="733">
      <c r="A733" s="11"/>
      <c r="B733" s="7"/>
      <c r="C733" s="7"/>
      <c r="D733" s="10"/>
      <c r="E733" s="21">
        <f>IF($C733="","",IFERROR(SUMIFS(Pakan_Masuk!$D$2:$D$3001,Pakan_Masuk!$B$2:$B$3001,$C733)/SUMIFS(Pakan_Masuk!$C$2:$C$3001,Pakan_Masuk!$B$2:$B$3001,$C733),0))</f>
      </c>
      <c r="F733" s="15">
        <f>IF($C733="","",$D733*$E733)</f>
      </c>
    </row>
    <row r="734">
      <c r="A734" s="11"/>
      <c r="B734" s="7"/>
      <c r="C734" s="7"/>
      <c r="D734" s="10"/>
      <c r="E734" s="21">
        <f>IF($C734="","",IFERROR(SUMIFS(Pakan_Masuk!$D$2:$D$3001,Pakan_Masuk!$B$2:$B$3001,$C734)/SUMIFS(Pakan_Masuk!$C$2:$C$3001,Pakan_Masuk!$B$2:$B$3001,$C734),0))</f>
      </c>
      <c r="F734" s="15">
        <f>IF($C734="","",$D734*$E734)</f>
      </c>
    </row>
    <row r="735">
      <c r="A735" s="11"/>
      <c r="B735" s="7"/>
      <c r="C735" s="7"/>
      <c r="D735" s="10"/>
      <c r="E735" s="21">
        <f>IF($C735="","",IFERROR(SUMIFS(Pakan_Masuk!$D$2:$D$3001,Pakan_Masuk!$B$2:$B$3001,$C735)/SUMIFS(Pakan_Masuk!$C$2:$C$3001,Pakan_Masuk!$B$2:$B$3001,$C735),0))</f>
      </c>
      <c r="F735" s="15">
        <f>IF($C735="","",$D735*$E735)</f>
      </c>
    </row>
    <row r="736">
      <c r="A736" s="11"/>
      <c r="B736" s="7"/>
      <c r="C736" s="7"/>
      <c r="D736" s="10"/>
      <c r="E736" s="21">
        <f>IF($C736="","",IFERROR(SUMIFS(Pakan_Masuk!$D$2:$D$3001,Pakan_Masuk!$B$2:$B$3001,$C736)/SUMIFS(Pakan_Masuk!$C$2:$C$3001,Pakan_Masuk!$B$2:$B$3001,$C736),0))</f>
      </c>
      <c r="F736" s="15">
        <f>IF($C736="","",$D736*$E736)</f>
      </c>
    </row>
    <row r="737">
      <c r="A737" s="11"/>
      <c r="B737" s="7"/>
      <c r="C737" s="7"/>
      <c r="D737" s="10"/>
      <c r="E737" s="21">
        <f>IF($C737="","",IFERROR(SUMIFS(Pakan_Masuk!$D$2:$D$3001,Pakan_Masuk!$B$2:$B$3001,$C737)/SUMIFS(Pakan_Masuk!$C$2:$C$3001,Pakan_Masuk!$B$2:$B$3001,$C737),0))</f>
      </c>
      <c r="F737" s="15">
        <f>IF($C737="","",$D737*$E737)</f>
      </c>
    </row>
    <row r="738">
      <c r="A738" s="11"/>
      <c r="B738" s="7"/>
      <c r="C738" s="7"/>
      <c r="D738" s="10"/>
      <c r="E738" s="21">
        <f>IF($C738="","",IFERROR(SUMIFS(Pakan_Masuk!$D$2:$D$3001,Pakan_Masuk!$B$2:$B$3001,$C738)/SUMIFS(Pakan_Masuk!$C$2:$C$3001,Pakan_Masuk!$B$2:$B$3001,$C738),0))</f>
      </c>
      <c r="F738" s="15">
        <f>IF($C738="","",$D738*$E738)</f>
      </c>
    </row>
    <row r="739">
      <c r="A739" s="11"/>
      <c r="B739" s="7"/>
      <c r="C739" s="7"/>
      <c r="D739" s="10"/>
      <c r="E739" s="21">
        <f>IF($C739="","",IFERROR(SUMIFS(Pakan_Masuk!$D$2:$D$3001,Pakan_Masuk!$B$2:$B$3001,$C739)/SUMIFS(Pakan_Masuk!$C$2:$C$3001,Pakan_Masuk!$B$2:$B$3001,$C739),0))</f>
      </c>
      <c r="F739" s="15">
        <f>IF($C739="","",$D739*$E739)</f>
      </c>
    </row>
    <row r="740">
      <c r="A740" s="11"/>
      <c r="B740" s="7"/>
      <c r="C740" s="7"/>
      <c r="D740" s="10"/>
      <c r="E740" s="21">
        <f>IF($C740="","",IFERROR(SUMIFS(Pakan_Masuk!$D$2:$D$3001,Pakan_Masuk!$B$2:$B$3001,$C740)/SUMIFS(Pakan_Masuk!$C$2:$C$3001,Pakan_Masuk!$B$2:$B$3001,$C740),0))</f>
      </c>
      <c r="F740" s="15">
        <f>IF($C740="","",$D740*$E740)</f>
      </c>
    </row>
    <row r="741">
      <c r="A741" s="11"/>
      <c r="B741" s="7"/>
      <c r="C741" s="7"/>
      <c r="D741" s="10"/>
      <c r="E741" s="21">
        <f>IF($C741="","",IFERROR(SUMIFS(Pakan_Masuk!$D$2:$D$3001,Pakan_Masuk!$B$2:$B$3001,$C741)/SUMIFS(Pakan_Masuk!$C$2:$C$3001,Pakan_Masuk!$B$2:$B$3001,$C741),0))</f>
      </c>
      <c r="F741" s="15">
        <f>IF($C741="","",$D741*$E741)</f>
      </c>
    </row>
    <row r="742">
      <c r="A742" s="11"/>
      <c r="B742" s="7"/>
      <c r="C742" s="7"/>
      <c r="D742" s="10"/>
      <c r="E742" s="21">
        <f>IF($C742="","",IFERROR(SUMIFS(Pakan_Masuk!$D$2:$D$3001,Pakan_Masuk!$B$2:$B$3001,$C742)/SUMIFS(Pakan_Masuk!$C$2:$C$3001,Pakan_Masuk!$B$2:$B$3001,$C742),0))</f>
      </c>
      <c r="F742" s="15">
        <f>IF($C742="","",$D742*$E742)</f>
      </c>
    </row>
    <row r="743">
      <c r="A743" s="11"/>
      <c r="B743" s="7"/>
      <c r="C743" s="7"/>
      <c r="D743" s="10"/>
      <c r="E743" s="21">
        <f>IF($C743="","",IFERROR(SUMIFS(Pakan_Masuk!$D$2:$D$3001,Pakan_Masuk!$B$2:$B$3001,$C743)/SUMIFS(Pakan_Masuk!$C$2:$C$3001,Pakan_Masuk!$B$2:$B$3001,$C743),0))</f>
      </c>
      <c r="F743" s="15">
        <f>IF($C743="","",$D743*$E743)</f>
      </c>
    </row>
    <row r="744">
      <c r="A744" s="11"/>
      <c r="B744" s="7"/>
      <c r="C744" s="7"/>
      <c r="D744" s="10"/>
      <c r="E744" s="21">
        <f>IF($C744="","",IFERROR(SUMIFS(Pakan_Masuk!$D$2:$D$3001,Pakan_Masuk!$B$2:$B$3001,$C744)/SUMIFS(Pakan_Masuk!$C$2:$C$3001,Pakan_Masuk!$B$2:$B$3001,$C744),0))</f>
      </c>
      <c r="F744" s="15">
        <f>IF($C744="","",$D744*$E744)</f>
      </c>
    </row>
    <row r="745">
      <c r="A745" s="11"/>
      <c r="B745" s="7"/>
      <c r="C745" s="7"/>
      <c r="D745" s="10"/>
      <c r="E745" s="21">
        <f>IF($C745="","",IFERROR(SUMIFS(Pakan_Masuk!$D$2:$D$3001,Pakan_Masuk!$B$2:$B$3001,$C745)/SUMIFS(Pakan_Masuk!$C$2:$C$3001,Pakan_Masuk!$B$2:$B$3001,$C745),0))</f>
      </c>
      <c r="F745" s="15">
        <f>IF($C745="","",$D745*$E745)</f>
      </c>
    </row>
    <row r="746">
      <c r="A746" s="11"/>
      <c r="B746" s="7"/>
      <c r="C746" s="7"/>
      <c r="D746" s="10"/>
      <c r="E746" s="21">
        <f>IF($C746="","",IFERROR(SUMIFS(Pakan_Masuk!$D$2:$D$3001,Pakan_Masuk!$B$2:$B$3001,$C746)/SUMIFS(Pakan_Masuk!$C$2:$C$3001,Pakan_Masuk!$B$2:$B$3001,$C746),0))</f>
      </c>
      <c r="F746" s="15">
        <f>IF($C746="","",$D746*$E746)</f>
      </c>
    </row>
    <row r="747">
      <c r="A747" s="11"/>
      <c r="B747" s="7"/>
      <c r="C747" s="7"/>
      <c r="D747" s="10"/>
      <c r="E747" s="21">
        <f>IF($C747="","",IFERROR(SUMIFS(Pakan_Masuk!$D$2:$D$3001,Pakan_Masuk!$B$2:$B$3001,$C747)/SUMIFS(Pakan_Masuk!$C$2:$C$3001,Pakan_Masuk!$B$2:$B$3001,$C747),0))</f>
      </c>
      <c r="F747" s="15">
        <f>IF($C747="","",$D747*$E747)</f>
      </c>
    </row>
    <row r="748">
      <c r="A748" s="11"/>
      <c r="B748" s="7"/>
      <c r="C748" s="7"/>
      <c r="D748" s="10"/>
      <c r="E748" s="21">
        <f>IF($C748="","",IFERROR(SUMIFS(Pakan_Masuk!$D$2:$D$3001,Pakan_Masuk!$B$2:$B$3001,$C748)/SUMIFS(Pakan_Masuk!$C$2:$C$3001,Pakan_Masuk!$B$2:$B$3001,$C748),0))</f>
      </c>
      <c r="F748" s="15">
        <f>IF($C748="","",$D748*$E748)</f>
      </c>
    </row>
    <row r="749">
      <c r="A749" s="11"/>
      <c r="B749" s="7"/>
      <c r="C749" s="7"/>
      <c r="D749" s="10"/>
      <c r="E749" s="21">
        <f>IF($C749="","",IFERROR(SUMIFS(Pakan_Masuk!$D$2:$D$3001,Pakan_Masuk!$B$2:$B$3001,$C749)/SUMIFS(Pakan_Masuk!$C$2:$C$3001,Pakan_Masuk!$B$2:$B$3001,$C749),0))</f>
      </c>
      <c r="F749" s="15">
        <f>IF($C749="","",$D749*$E749)</f>
      </c>
    </row>
    <row r="750">
      <c r="A750" s="11"/>
      <c r="B750" s="7"/>
      <c r="C750" s="7"/>
      <c r="D750" s="10"/>
      <c r="E750" s="21">
        <f>IF($C750="","",IFERROR(SUMIFS(Pakan_Masuk!$D$2:$D$3001,Pakan_Masuk!$B$2:$B$3001,$C750)/SUMIFS(Pakan_Masuk!$C$2:$C$3001,Pakan_Masuk!$B$2:$B$3001,$C750),0))</f>
      </c>
      <c r="F750" s="15">
        <f>IF($C750="","",$D750*$E750)</f>
      </c>
    </row>
    <row r="751">
      <c r="A751" s="11"/>
      <c r="B751" s="7"/>
      <c r="C751" s="7"/>
      <c r="D751" s="10"/>
      <c r="E751" s="21">
        <f>IF($C751="","",IFERROR(SUMIFS(Pakan_Masuk!$D$2:$D$3001,Pakan_Masuk!$B$2:$B$3001,$C751)/SUMIFS(Pakan_Masuk!$C$2:$C$3001,Pakan_Masuk!$B$2:$B$3001,$C751),0))</f>
      </c>
      <c r="F751" s="15">
        <f>IF($C751="","",$D751*$E751)</f>
      </c>
    </row>
    <row r="752">
      <c r="A752" s="11"/>
      <c r="B752" s="7"/>
      <c r="C752" s="7"/>
      <c r="D752" s="10"/>
      <c r="E752" s="21">
        <f>IF($C752="","",IFERROR(SUMIFS(Pakan_Masuk!$D$2:$D$3001,Pakan_Masuk!$B$2:$B$3001,$C752)/SUMIFS(Pakan_Masuk!$C$2:$C$3001,Pakan_Masuk!$B$2:$B$3001,$C752),0))</f>
      </c>
      <c r="F752" s="15">
        <f>IF($C752="","",$D752*$E752)</f>
      </c>
    </row>
    <row r="753">
      <c r="A753" s="11"/>
      <c r="B753" s="7"/>
      <c r="C753" s="7"/>
      <c r="D753" s="10"/>
      <c r="E753" s="21">
        <f>IF($C753="","",IFERROR(SUMIFS(Pakan_Masuk!$D$2:$D$3001,Pakan_Masuk!$B$2:$B$3001,$C753)/SUMIFS(Pakan_Masuk!$C$2:$C$3001,Pakan_Masuk!$B$2:$B$3001,$C753),0))</f>
      </c>
      <c r="F753" s="15">
        <f>IF($C753="","",$D753*$E753)</f>
      </c>
    </row>
    <row r="754">
      <c r="A754" s="11"/>
      <c r="B754" s="7"/>
      <c r="C754" s="7"/>
      <c r="D754" s="10"/>
      <c r="E754" s="21">
        <f>IF($C754="","",IFERROR(SUMIFS(Pakan_Masuk!$D$2:$D$3001,Pakan_Masuk!$B$2:$B$3001,$C754)/SUMIFS(Pakan_Masuk!$C$2:$C$3001,Pakan_Masuk!$B$2:$B$3001,$C754),0))</f>
      </c>
      <c r="F754" s="15">
        <f>IF($C754="","",$D754*$E754)</f>
      </c>
    </row>
    <row r="755">
      <c r="A755" s="11"/>
      <c r="B755" s="7"/>
      <c r="C755" s="7"/>
      <c r="D755" s="10"/>
      <c r="E755" s="21">
        <f>IF($C755="","",IFERROR(SUMIFS(Pakan_Masuk!$D$2:$D$3001,Pakan_Masuk!$B$2:$B$3001,$C755)/SUMIFS(Pakan_Masuk!$C$2:$C$3001,Pakan_Masuk!$B$2:$B$3001,$C755),0))</f>
      </c>
      <c r="F755" s="15">
        <f>IF($C755="","",$D755*$E755)</f>
      </c>
    </row>
    <row r="756">
      <c r="A756" s="11"/>
      <c r="B756" s="7"/>
      <c r="C756" s="7"/>
      <c r="D756" s="10"/>
      <c r="E756" s="21">
        <f>IF($C756="","",IFERROR(SUMIFS(Pakan_Masuk!$D$2:$D$3001,Pakan_Masuk!$B$2:$B$3001,$C756)/SUMIFS(Pakan_Masuk!$C$2:$C$3001,Pakan_Masuk!$B$2:$B$3001,$C756),0))</f>
      </c>
      <c r="F756" s="15">
        <f>IF($C756="","",$D756*$E756)</f>
      </c>
    </row>
    <row r="757">
      <c r="A757" s="11"/>
      <c r="B757" s="7"/>
      <c r="C757" s="7"/>
      <c r="D757" s="10"/>
      <c r="E757" s="21">
        <f>IF($C757="","",IFERROR(SUMIFS(Pakan_Masuk!$D$2:$D$3001,Pakan_Masuk!$B$2:$B$3001,$C757)/SUMIFS(Pakan_Masuk!$C$2:$C$3001,Pakan_Masuk!$B$2:$B$3001,$C757),0))</f>
      </c>
      <c r="F757" s="15">
        <f>IF($C757="","",$D757*$E757)</f>
      </c>
    </row>
    <row r="758">
      <c r="A758" s="11"/>
      <c r="B758" s="7"/>
      <c r="C758" s="7"/>
      <c r="D758" s="10"/>
      <c r="E758" s="21">
        <f>IF($C758="","",IFERROR(SUMIFS(Pakan_Masuk!$D$2:$D$3001,Pakan_Masuk!$B$2:$B$3001,$C758)/SUMIFS(Pakan_Masuk!$C$2:$C$3001,Pakan_Masuk!$B$2:$B$3001,$C758),0))</f>
      </c>
      <c r="F758" s="15">
        <f>IF($C758="","",$D758*$E758)</f>
      </c>
    </row>
    <row r="759">
      <c r="A759" s="11"/>
      <c r="B759" s="7"/>
      <c r="C759" s="7"/>
      <c r="D759" s="10"/>
      <c r="E759" s="21">
        <f>IF($C759="","",IFERROR(SUMIFS(Pakan_Masuk!$D$2:$D$3001,Pakan_Masuk!$B$2:$B$3001,$C759)/SUMIFS(Pakan_Masuk!$C$2:$C$3001,Pakan_Masuk!$B$2:$B$3001,$C759),0))</f>
      </c>
      <c r="F759" s="15">
        <f>IF($C759="","",$D759*$E759)</f>
      </c>
    </row>
    <row r="760">
      <c r="A760" s="11"/>
      <c r="B760" s="7"/>
      <c r="C760" s="7"/>
      <c r="D760" s="10"/>
      <c r="E760" s="21">
        <f>IF($C760="","",IFERROR(SUMIFS(Pakan_Masuk!$D$2:$D$3001,Pakan_Masuk!$B$2:$B$3001,$C760)/SUMIFS(Pakan_Masuk!$C$2:$C$3001,Pakan_Masuk!$B$2:$B$3001,$C760),0))</f>
      </c>
      <c r="F760" s="15">
        <f>IF($C760="","",$D760*$E760)</f>
      </c>
    </row>
    <row r="761">
      <c r="A761" s="11"/>
      <c r="B761" s="7"/>
      <c r="C761" s="7"/>
      <c r="D761" s="10"/>
      <c r="E761" s="21">
        <f>IF($C761="","",IFERROR(SUMIFS(Pakan_Masuk!$D$2:$D$3001,Pakan_Masuk!$B$2:$B$3001,$C761)/SUMIFS(Pakan_Masuk!$C$2:$C$3001,Pakan_Masuk!$B$2:$B$3001,$C761),0))</f>
      </c>
      <c r="F761" s="15">
        <f>IF($C761="","",$D761*$E761)</f>
      </c>
    </row>
    <row r="762">
      <c r="A762" s="11"/>
      <c r="B762" s="7"/>
      <c r="C762" s="7"/>
      <c r="D762" s="10"/>
      <c r="E762" s="21">
        <f>IF($C762="","",IFERROR(SUMIFS(Pakan_Masuk!$D$2:$D$3001,Pakan_Masuk!$B$2:$B$3001,$C762)/SUMIFS(Pakan_Masuk!$C$2:$C$3001,Pakan_Masuk!$B$2:$B$3001,$C762),0))</f>
      </c>
      <c r="F762" s="15">
        <f>IF($C762="","",$D762*$E762)</f>
      </c>
    </row>
    <row r="763">
      <c r="A763" s="11"/>
      <c r="B763" s="7"/>
      <c r="C763" s="7"/>
      <c r="D763" s="10"/>
      <c r="E763" s="21">
        <f>IF($C763="","",IFERROR(SUMIFS(Pakan_Masuk!$D$2:$D$3001,Pakan_Masuk!$B$2:$B$3001,$C763)/SUMIFS(Pakan_Masuk!$C$2:$C$3001,Pakan_Masuk!$B$2:$B$3001,$C763),0))</f>
      </c>
      <c r="F763" s="15">
        <f>IF($C763="","",$D763*$E763)</f>
      </c>
    </row>
    <row r="764">
      <c r="A764" s="11"/>
      <c r="B764" s="7"/>
      <c r="C764" s="7"/>
      <c r="D764" s="10"/>
      <c r="E764" s="21">
        <f>IF($C764="","",IFERROR(SUMIFS(Pakan_Masuk!$D$2:$D$3001,Pakan_Masuk!$B$2:$B$3001,$C764)/SUMIFS(Pakan_Masuk!$C$2:$C$3001,Pakan_Masuk!$B$2:$B$3001,$C764),0))</f>
      </c>
      <c r="F764" s="15">
        <f>IF($C764="","",$D764*$E764)</f>
      </c>
    </row>
    <row r="765">
      <c r="A765" s="11"/>
      <c r="B765" s="7"/>
      <c r="C765" s="7"/>
      <c r="D765" s="10"/>
      <c r="E765" s="21">
        <f>IF($C765="","",IFERROR(SUMIFS(Pakan_Masuk!$D$2:$D$3001,Pakan_Masuk!$B$2:$B$3001,$C765)/SUMIFS(Pakan_Masuk!$C$2:$C$3001,Pakan_Masuk!$B$2:$B$3001,$C765),0))</f>
      </c>
      <c r="F765" s="15">
        <f>IF($C765="","",$D765*$E765)</f>
      </c>
    </row>
    <row r="766">
      <c r="A766" s="11"/>
      <c r="B766" s="7"/>
      <c r="C766" s="7"/>
      <c r="D766" s="10"/>
      <c r="E766" s="21">
        <f>IF($C766="","",IFERROR(SUMIFS(Pakan_Masuk!$D$2:$D$3001,Pakan_Masuk!$B$2:$B$3001,$C766)/SUMIFS(Pakan_Masuk!$C$2:$C$3001,Pakan_Masuk!$B$2:$B$3001,$C766),0))</f>
      </c>
      <c r="F766" s="15">
        <f>IF($C766="","",$D766*$E766)</f>
      </c>
    </row>
    <row r="767">
      <c r="A767" s="11"/>
      <c r="B767" s="7"/>
      <c r="C767" s="7"/>
      <c r="D767" s="10"/>
      <c r="E767" s="21">
        <f>IF($C767="","",IFERROR(SUMIFS(Pakan_Masuk!$D$2:$D$3001,Pakan_Masuk!$B$2:$B$3001,$C767)/SUMIFS(Pakan_Masuk!$C$2:$C$3001,Pakan_Masuk!$B$2:$B$3001,$C767),0))</f>
      </c>
      <c r="F767" s="15">
        <f>IF($C767="","",$D767*$E767)</f>
      </c>
    </row>
    <row r="768">
      <c r="A768" s="11"/>
      <c r="B768" s="7"/>
      <c r="C768" s="7"/>
      <c r="D768" s="10"/>
      <c r="E768" s="21">
        <f>IF($C768="","",IFERROR(SUMIFS(Pakan_Masuk!$D$2:$D$3001,Pakan_Masuk!$B$2:$B$3001,$C768)/SUMIFS(Pakan_Masuk!$C$2:$C$3001,Pakan_Masuk!$B$2:$B$3001,$C768),0))</f>
      </c>
      <c r="F768" s="15">
        <f>IF($C768="","",$D768*$E768)</f>
      </c>
    </row>
    <row r="769">
      <c r="A769" s="11"/>
      <c r="B769" s="7"/>
      <c r="C769" s="7"/>
      <c r="D769" s="10"/>
      <c r="E769" s="21">
        <f>IF($C769="","",IFERROR(SUMIFS(Pakan_Masuk!$D$2:$D$3001,Pakan_Masuk!$B$2:$B$3001,$C769)/SUMIFS(Pakan_Masuk!$C$2:$C$3001,Pakan_Masuk!$B$2:$B$3001,$C769),0))</f>
      </c>
      <c r="F769" s="15">
        <f>IF($C769="","",$D769*$E769)</f>
      </c>
    </row>
    <row r="770">
      <c r="A770" s="11"/>
      <c r="B770" s="7"/>
      <c r="C770" s="7"/>
      <c r="D770" s="10"/>
      <c r="E770" s="21">
        <f>IF($C770="","",IFERROR(SUMIFS(Pakan_Masuk!$D$2:$D$3001,Pakan_Masuk!$B$2:$B$3001,$C770)/SUMIFS(Pakan_Masuk!$C$2:$C$3001,Pakan_Masuk!$B$2:$B$3001,$C770),0))</f>
      </c>
      <c r="F770" s="15">
        <f>IF($C770="","",$D770*$E770)</f>
      </c>
    </row>
    <row r="771">
      <c r="A771" s="11"/>
      <c r="B771" s="7"/>
      <c r="C771" s="7"/>
      <c r="D771" s="10"/>
      <c r="E771" s="21">
        <f>IF($C771="","",IFERROR(SUMIFS(Pakan_Masuk!$D$2:$D$3001,Pakan_Masuk!$B$2:$B$3001,$C771)/SUMIFS(Pakan_Masuk!$C$2:$C$3001,Pakan_Masuk!$B$2:$B$3001,$C771),0))</f>
      </c>
      <c r="F771" s="15">
        <f>IF($C771="","",$D771*$E771)</f>
      </c>
    </row>
    <row r="772">
      <c r="A772" s="11"/>
      <c r="B772" s="7"/>
      <c r="C772" s="7"/>
      <c r="D772" s="10"/>
      <c r="E772" s="21">
        <f>IF($C772="","",IFERROR(SUMIFS(Pakan_Masuk!$D$2:$D$3001,Pakan_Masuk!$B$2:$B$3001,$C772)/SUMIFS(Pakan_Masuk!$C$2:$C$3001,Pakan_Masuk!$B$2:$B$3001,$C772),0))</f>
      </c>
      <c r="F772" s="15">
        <f>IF($C772="","",$D772*$E772)</f>
      </c>
    </row>
    <row r="773">
      <c r="A773" s="11"/>
      <c r="B773" s="7"/>
      <c r="C773" s="7"/>
      <c r="D773" s="10"/>
      <c r="E773" s="21">
        <f>IF($C773="","",IFERROR(SUMIFS(Pakan_Masuk!$D$2:$D$3001,Pakan_Masuk!$B$2:$B$3001,$C773)/SUMIFS(Pakan_Masuk!$C$2:$C$3001,Pakan_Masuk!$B$2:$B$3001,$C773),0))</f>
      </c>
      <c r="F773" s="15">
        <f>IF($C773="","",$D773*$E773)</f>
      </c>
    </row>
    <row r="774">
      <c r="A774" s="11"/>
      <c r="B774" s="7"/>
      <c r="C774" s="7"/>
      <c r="D774" s="10"/>
      <c r="E774" s="21">
        <f>IF($C774="","",IFERROR(SUMIFS(Pakan_Masuk!$D$2:$D$3001,Pakan_Masuk!$B$2:$B$3001,$C774)/SUMIFS(Pakan_Masuk!$C$2:$C$3001,Pakan_Masuk!$B$2:$B$3001,$C774),0))</f>
      </c>
      <c r="F774" s="15">
        <f>IF($C774="","",$D774*$E774)</f>
      </c>
    </row>
    <row r="775">
      <c r="A775" s="11"/>
      <c r="B775" s="7"/>
      <c r="C775" s="7"/>
      <c r="D775" s="10"/>
      <c r="E775" s="21">
        <f>IF($C775="","",IFERROR(SUMIFS(Pakan_Masuk!$D$2:$D$3001,Pakan_Masuk!$B$2:$B$3001,$C775)/SUMIFS(Pakan_Masuk!$C$2:$C$3001,Pakan_Masuk!$B$2:$B$3001,$C775),0))</f>
      </c>
      <c r="F775" s="15">
        <f>IF($C775="","",$D775*$E775)</f>
      </c>
    </row>
    <row r="776">
      <c r="A776" s="11"/>
      <c r="B776" s="7"/>
      <c r="C776" s="7"/>
      <c r="D776" s="10"/>
      <c r="E776" s="21">
        <f>IF($C776="","",IFERROR(SUMIFS(Pakan_Masuk!$D$2:$D$3001,Pakan_Masuk!$B$2:$B$3001,$C776)/SUMIFS(Pakan_Masuk!$C$2:$C$3001,Pakan_Masuk!$B$2:$B$3001,$C776),0))</f>
      </c>
      <c r="F776" s="15">
        <f>IF($C776="","",$D776*$E776)</f>
      </c>
    </row>
    <row r="777">
      <c r="A777" s="11"/>
      <c r="B777" s="7"/>
      <c r="C777" s="7"/>
      <c r="D777" s="10"/>
      <c r="E777" s="21">
        <f>IF($C777="","",IFERROR(SUMIFS(Pakan_Masuk!$D$2:$D$3001,Pakan_Masuk!$B$2:$B$3001,$C777)/SUMIFS(Pakan_Masuk!$C$2:$C$3001,Pakan_Masuk!$B$2:$B$3001,$C777),0))</f>
      </c>
      <c r="F777" s="15">
        <f>IF($C777="","",$D777*$E777)</f>
      </c>
    </row>
    <row r="778">
      <c r="A778" s="11"/>
      <c r="B778" s="7"/>
      <c r="C778" s="7"/>
      <c r="D778" s="10"/>
      <c r="E778" s="21">
        <f>IF($C778="","",IFERROR(SUMIFS(Pakan_Masuk!$D$2:$D$3001,Pakan_Masuk!$B$2:$B$3001,$C778)/SUMIFS(Pakan_Masuk!$C$2:$C$3001,Pakan_Masuk!$B$2:$B$3001,$C778),0))</f>
      </c>
      <c r="F778" s="15">
        <f>IF($C778="","",$D778*$E778)</f>
      </c>
    </row>
    <row r="779">
      <c r="A779" s="11"/>
      <c r="B779" s="7"/>
      <c r="C779" s="7"/>
      <c r="D779" s="10"/>
      <c r="E779" s="21">
        <f>IF($C779="","",IFERROR(SUMIFS(Pakan_Masuk!$D$2:$D$3001,Pakan_Masuk!$B$2:$B$3001,$C779)/SUMIFS(Pakan_Masuk!$C$2:$C$3001,Pakan_Masuk!$B$2:$B$3001,$C779),0))</f>
      </c>
      <c r="F779" s="15">
        <f>IF($C779="","",$D779*$E779)</f>
      </c>
    </row>
    <row r="780">
      <c r="A780" s="11"/>
      <c r="B780" s="7"/>
      <c r="C780" s="7"/>
      <c r="D780" s="10"/>
      <c r="E780" s="21">
        <f>IF($C780="","",IFERROR(SUMIFS(Pakan_Masuk!$D$2:$D$3001,Pakan_Masuk!$B$2:$B$3001,$C780)/SUMIFS(Pakan_Masuk!$C$2:$C$3001,Pakan_Masuk!$B$2:$B$3001,$C780),0))</f>
      </c>
      <c r="F780" s="15">
        <f>IF($C780="","",$D780*$E780)</f>
      </c>
    </row>
    <row r="781">
      <c r="A781" s="11"/>
      <c r="B781" s="7"/>
      <c r="C781" s="7"/>
      <c r="D781" s="10"/>
      <c r="E781" s="21">
        <f>IF($C781="","",IFERROR(SUMIFS(Pakan_Masuk!$D$2:$D$3001,Pakan_Masuk!$B$2:$B$3001,$C781)/SUMIFS(Pakan_Masuk!$C$2:$C$3001,Pakan_Masuk!$B$2:$B$3001,$C781),0))</f>
      </c>
      <c r="F781" s="15">
        <f>IF($C781="","",$D781*$E781)</f>
      </c>
    </row>
    <row r="782">
      <c r="A782" s="11"/>
      <c r="B782" s="7"/>
      <c r="C782" s="7"/>
      <c r="D782" s="10"/>
      <c r="E782" s="21">
        <f>IF($C782="","",IFERROR(SUMIFS(Pakan_Masuk!$D$2:$D$3001,Pakan_Masuk!$B$2:$B$3001,$C782)/SUMIFS(Pakan_Masuk!$C$2:$C$3001,Pakan_Masuk!$B$2:$B$3001,$C782),0))</f>
      </c>
      <c r="F782" s="15">
        <f>IF($C782="","",$D782*$E782)</f>
      </c>
    </row>
    <row r="783">
      <c r="A783" s="11"/>
      <c r="B783" s="7"/>
      <c r="C783" s="7"/>
      <c r="D783" s="10"/>
      <c r="E783" s="21">
        <f>IF($C783="","",IFERROR(SUMIFS(Pakan_Masuk!$D$2:$D$3001,Pakan_Masuk!$B$2:$B$3001,$C783)/SUMIFS(Pakan_Masuk!$C$2:$C$3001,Pakan_Masuk!$B$2:$B$3001,$C783),0))</f>
      </c>
      <c r="F783" s="15">
        <f>IF($C783="","",$D783*$E783)</f>
      </c>
    </row>
    <row r="784">
      <c r="A784" s="11"/>
      <c r="B784" s="7"/>
      <c r="C784" s="7"/>
      <c r="D784" s="10"/>
      <c r="E784" s="21">
        <f>IF($C784="","",IFERROR(SUMIFS(Pakan_Masuk!$D$2:$D$3001,Pakan_Masuk!$B$2:$B$3001,$C784)/SUMIFS(Pakan_Masuk!$C$2:$C$3001,Pakan_Masuk!$B$2:$B$3001,$C784),0))</f>
      </c>
      <c r="F784" s="15">
        <f>IF($C784="","",$D784*$E784)</f>
      </c>
    </row>
    <row r="785">
      <c r="A785" s="11"/>
      <c r="B785" s="7"/>
      <c r="C785" s="7"/>
      <c r="D785" s="10"/>
      <c r="E785" s="21">
        <f>IF($C785="","",IFERROR(SUMIFS(Pakan_Masuk!$D$2:$D$3001,Pakan_Masuk!$B$2:$B$3001,$C785)/SUMIFS(Pakan_Masuk!$C$2:$C$3001,Pakan_Masuk!$B$2:$B$3001,$C785),0))</f>
      </c>
      <c r="F785" s="15">
        <f>IF($C785="","",$D785*$E785)</f>
      </c>
    </row>
    <row r="786">
      <c r="A786" s="11"/>
      <c r="B786" s="7"/>
      <c r="C786" s="7"/>
      <c r="D786" s="10"/>
      <c r="E786" s="21">
        <f>IF($C786="","",IFERROR(SUMIFS(Pakan_Masuk!$D$2:$D$3001,Pakan_Masuk!$B$2:$B$3001,$C786)/SUMIFS(Pakan_Masuk!$C$2:$C$3001,Pakan_Masuk!$B$2:$B$3001,$C786),0))</f>
      </c>
      <c r="F786" s="15">
        <f>IF($C786="","",$D786*$E786)</f>
      </c>
    </row>
    <row r="787">
      <c r="A787" s="11"/>
      <c r="B787" s="7"/>
      <c r="C787" s="7"/>
      <c r="D787" s="10"/>
      <c r="E787" s="21">
        <f>IF($C787="","",IFERROR(SUMIFS(Pakan_Masuk!$D$2:$D$3001,Pakan_Masuk!$B$2:$B$3001,$C787)/SUMIFS(Pakan_Masuk!$C$2:$C$3001,Pakan_Masuk!$B$2:$B$3001,$C787),0))</f>
      </c>
      <c r="F787" s="15">
        <f>IF($C787="","",$D787*$E787)</f>
      </c>
    </row>
    <row r="788">
      <c r="A788" s="11"/>
      <c r="B788" s="7"/>
      <c r="C788" s="7"/>
      <c r="D788" s="10"/>
      <c r="E788" s="21">
        <f>IF($C788="","",IFERROR(SUMIFS(Pakan_Masuk!$D$2:$D$3001,Pakan_Masuk!$B$2:$B$3001,$C788)/SUMIFS(Pakan_Masuk!$C$2:$C$3001,Pakan_Masuk!$B$2:$B$3001,$C788),0))</f>
      </c>
      <c r="F788" s="15">
        <f>IF($C788="","",$D788*$E788)</f>
      </c>
    </row>
    <row r="789">
      <c r="A789" s="11"/>
      <c r="B789" s="7"/>
      <c r="C789" s="7"/>
      <c r="D789" s="10"/>
      <c r="E789" s="21">
        <f>IF($C789="","",IFERROR(SUMIFS(Pakan_Masuk!$D$2:$D$3001,Pakan_Masuk!$B$2:$B$3001,$C789)/SUMIFS(Pakan_Masuk!$C$2:$C$3001,Pakan_Masuk!$B$2:$B$3001,$C789),0))</f>
      </c>
      <c r="F789" s="15">
        <f>IF($C789="","",$D789*$E789)</f>
      </c>
    </row>
    <row r="790">
      <c r="A790" s="11"/>
      <c r="B790" s="7"/>
      <c r="C790" s="7"/>
      <c r="D790" s="10"/>
      <c r="E790" s="21">
        <f>IF($C790="","",IFERROR(SUMIFS(Pakan_Masuk!$D$2:$D$3001,Pakan_Masuk!$B$2:$B$3001,$C790)/SUMIFS(Pakan_Masuk!$C$2:$C$3001,Pakan_Masuk!$B$2:$B$3001,$C790),0))</f>
      </c>
      <c r="F790" s="15">
        <f>IF($C790="","",$D790*$E790)</f>
      </c>
    </row>
    <row r="791">
      <c r="A791" s="11"/>
      <c r="B791" s="7"/>
      <c r="C791" s="7"/>
      <c r="D791" s="10"/>
      <c r="E791" s="21">
        <f>IF($C791="","",IFERROR(SUMIFS(Pakan_Masuk!$D$2:$D$3001,Pakan_Masuk!$B$2:$B$3001,$C791)/SUMIFS(Pakan_Masuk!$C$2:$C$3001,Pakan_Masuk!$B$2:$B$3001,$C791),0))</f>
      </c>
      <c r="F791" s="15">
        <f>IF($C791="","",$D791*$E791)</f>
      </c>
    </row>
    <row r="792">
      <c r="A792" s="11"/>
      <c r="B792" s="7"/>
      <c r="C792" s="7"/>
      <c r="D792" s="10"/>
      <c r="E792" s="21">
        <f>IF($C792="","",IFERROR(SUMIFS(Pakan_Masuk!$D$2:$D$3001,Pakan_Masuk!$B$2:$B$3001,$C792)/SUMIFS(Pakan_Masuk!$C$2:$C$3001,Pakan_Masuk!$B$2:$B$3001,$C792),0))</f>
      </c>
      <c r="F792" s="15">
        <f>IF($C792="","",$D792*$E792)</f>
      </c>
    </row>
    <row r="793">
      <c r="A793" s="11"/>
      <c r="B793" s="7"/>
      <c r="C793" s="7"/>
      <c r="D793" s="10"/>
      <c r="E793" s="21">
        <f>IF($C793="","",IFERROR(SUMIFS(Pakan_Masuk!$D$2:$D$3001,Pakan_Masuk!$B$2:$B$3001,$C793)/SUMIFS(Pakan_Masuk!$C$2:$C$3001,Pakan_Masuk!$B$2:$B$3001,$C793),0))</f>
      </c>
      <c r="F793" s="15">
        <f>IF($C793="","",$D793*$E793)</f>
      </c>
    </row>
    <row r="794">
      <c r="A794" s="11"/>
      <c r="B794" s="7"/>
      <c r="C794" s="7"/>
      <c r="D794" s="10"/>
      <c r="E794" s="21">
        <f>IF($C794="","",IFERROR(SUMIFS(Pakan_Masuk!$D$2:$D$3001,Pakan_Masuk!$B$2:$B$3001,$C794)/SUMIFS(Pakan_Masuk!$C$2:$C$3001,Pakan_Masuk!$B$2:$B$3001,$C794),0))</f>
      </c>
      <c r="F794" s="15">
        <f>IF($C794="","",$D794*$E794)</f>
      </c>
    </row>
    <row r="795">
      <c r="A795" s="11"/>
      <c r="B795" s="7"/>
      <c r="C795" s="7"/>
      <c r="D795" s="10"/>
      <c r="E795" s="21">
        <f>IF($C795="","",IFERROR(SUMIFS(Pakan_Masuk!$D$2:$D$3001,Pakan_Masuk!$B$2:$B$3001,$C795)/SUMIFS(Pakan_Masuk!$C$2:$C$3001,Pakan_Masuk!$B$2:$B$3001,$C795),0))</f>
      </c>
      <c r="F795" s="15">
        <f>IF($C795="","",$D795*$E795)</f>
      </c>
    </row>
    <row r="796">
      <c r="A796" s="11"/>
      <c r="B796" s="7"/>
      <c r="C796" s="7"/>
      <c r="D796" s="10"/>
      <c r="E796" s="21">
        <f>IF($C796="","",IFERROR(SUMIFS(Pakan_Masuk!$D$2:$D$3001,Pakan_Masuk!$B$2:$B$3001,$C796)/SUMIFS(Pakan_Masuk!$C$2:$C$3001,Pakan_Masuk!$B$2:$B$3001,$C796),0))</f>
      </c>
      <c r="F796" s="15">
        <f>IF($C796="","",$D796*$E796)</f>
      </c>
    </row>
    <row r="797">
      <c r="A797" s="11"/>
      <c r="B797" s="7"/>
      <c r="C797" s="7"/>
      <c r="D797" s="10"/>
      <c r="E797" s="21">
        <f>IF($C797="","",IFERROR(SUMIFS(Pakan_Masuk!$D$2:$D$3001,Pakan_Masuk!$B$2:$B$3001,$C797)/SUMIFS(Pakan_Masuk!$C$2:$C$3001,Pakan_Masuk!$B$2:$B$3001,$C797),0))</f>
      </c>
      <c r="F797" s="15">
        <f>IF($C797="","",$D797*$E797)</f>
      </c>
    </row>
    <row r="798">
      <c r="A798" s="11"/>
      <c r="B798" s="7"/>
      <c r="C798" s="7"/>
      <c r="D798" s="10"/>
      <c r="E798" s="21">
        <f>IF($C798="","",IFERROR(SUMIFS(Pakan_Masuk!$D$2:$D$3001,Pakan_Masuk!$B$2:$B$3001,$C798)/SUMIFS(Pakan_Masuk!$C$2:$C$3001,Pakan_Masuk!$B$2:$B$3001,$C798),0))</f>
      </c>
      <c r="F798" s="15">
        <f>IF($C798="","",$D798*$E798)</f>
      </c>
    </row>
    <row r="799">
      <c r="A799" s="11"/>
      <c r="B799" s="7"/>
      <c r="C799" s="7"/>
      <c r="D799" s="10"/>
      <c r="E799" s="21">
        <f>IF($C799="","",IFERROR(SUMIFS(Pakan_Masuk!$D$2:$D$3001,Pakan_Masuk!$B$2:$B$3001,$C799)/SUMIFS(Pakan_Masuk!$C$2:$C$3001,Pakan_Masuk!$B$2:$B$3001,$C799),0))</f>
      </c>
      <c r="F799" s="15">
        <f>IF($C799="","",$D799*$E799)</f>
      </c>
    </row>
    <row r="800">
      <c r="A800" s="11"/>
      <c r="B800" s="7"/>
      <c r="C800" s="7"/>
      <c r="D800" s="10"/>
      <c r="E800" s="21">
        <f>IF($C800="","",IFERROR(SUMIFS(Pakan_Masuk!$D$2:$D$3001,Pakan_Masuk!$B$2:$B$3001,$C800)/SUMIFS(Pakan_Masuk!$C$2:$C$3001,Pakan_Masuk!$B$2:$B$3001,$C800),0))</f>
      </c>
      <c r="F800" s="15">
        <f>IF($C800="","",$D800*$E800)</f>
      </c>
    </row>
    <row r="801">
      <c r="A801" s="11"/>
      <c r="B801" s="7"/>
      <c r="C801" s="7"/>
      <c r="D801" s="10"/>
      <c r="E801" s="21">
        <f>IF($C801="","",IFERROR(SUMIFS(Pakan_Masuk!$D$2:$D$3001,Pakan_Masuk!$B$2:$B$3001,$C801)/SUMIFS(Pakan_Masuk!$C$2:$C$3001,Pakan_Masuk!$B$2:$B$3001,$C801),0))</f>
      </c>
      <c r="F801" s="15">
        <f>IF($C801="","",$D801*$E801)</f>
      </c>
    </row>
    <row r="802">
      <c r="A802" s="11"/>
      <c r="B802" s="7"/>
      <c r="C802" s="7"/>
      <c r="D802" s="10"/>
      <c r="E802" s="21">
        <f>IF($C802="","",IFERROR(SUMIFS(Pakan_Masuk!$D$2:$D$3001,Pakan_Masuk!$B$2:$B$3001,$C802)/SUMIFS(Pakan_Masuk!$C$2:$C$3001,Pakan_Masuk!$B$2:$B$3001,$C802),0))</f>
      </c>
      <c r="F802" s="15">
        <f>IF($C802="","",$D802*$E802)</f>
      </c>
    </row>
    <row r="803">
      <c r="A803" s="11"/>
      <c r="B803" s="7"/>
      <c r="C803" s="7"/>
      <c r="D803" s="10"/>
      <c r="E803" s="21">
        <f>IF($C803="","",IFERROR(SUMIFS(Pakan_Masuk!$D$2:$D$3001,Pakan_Masuk!$B$2:$B$3001,$C803)/SUMIFS(Pakan_Masuk!$C$2:$C$3001,Pakan_Masuk!$B$2:$B$3001,$C803),0))</f>
      </c>
      <c r="F803" s="15">
        <f>IF($C803="","",$D803*$E803)</f>
      </c>
    </row>
    <row r="804">
      <c r="A804" s="11"/>
      <c r="B804" s="7"/>
      <c r="C804" s="7"/>
      <c r="D804" s="10"/>
      <c r="E804" s="21">
        <f>IF($C804="","",IFERROR(SUMIFS(Pakan_Masuk!$D$2:$D$3001,Pakan_Masuk!$B$2:$B$3001,$C804)/SUMIFS(Pakan_Masuk!$C$2:$C$3001,Pakan_Masuk!$B$2:$B$3001,$C804),0))</f>
      </c>
      <c r="F804" s="15">
        <f>IF($C804="","",$D804*$E804)</f>
      </c>
    </row>
    <row r="805">
      <c r="A805" s="11"/>
      <c r="B805" s="7"/>
      <c r="C805" s="7"/>
      <c r="D805" s="10"/>
      <c r="E805" s="21">
        <f>IF($C805="","",IFERROR(SUMIFS(Pakan_Masuk!$D$2:$D$3001,Pakan_Masuk!$B$2:$B$3001,$C805)/SUMIFS(Pakan_Masuk!$C$2:$C$3001,Pakan_Masuk!$B$2:$B$3001,$C805),0))</f>
      </c>
      <c r="F805" s="15">
        <f>IF($C805="","",$D805*$E805)</f>
      </c>
    </row>
    <row r="806">
      <c r="A806" s="11"/>
      <c r="B806" s="7"/>
      <c r="C806" s="7"/>
      <c r="D806" s="10"/>
      <c r="E806" s="21">
        <f>IF($C806="","",IFERROR(SUMIFS(Pakan_Masuk!$D$2:$D$3001,Pakan_Masuk!$B$2:$B$3001,$C806)/SUMIFS(Pakan_Masuk!$C$2:$C$3001,Pakan_Masuk!$B$2:$B$3001,$C806),0))</f>
      </c>
      <c r="F806" s="15">
        <f>IF($C806="","",$D806*$E806)</f>
      </c>
    </row>
    <row r="807">
      <c r="A807" s="11"/>
      <c r="B807" s="7"/>
      <c r="C807" s="7"/>
      <c r="D807" s="10"/>
      <c r="E807" s="21">
        <f>IF($C807="","",IFERROR(SUMIFS(Pakan_Masuk!$D$2:$D$3001,Pakan_Masuk!$B$2:$B$3001,$C807)/SUMIFS(Pakan_Masuk!$C$2:$C$3001,Pakan_Masuk!$B$2:$B$3001,$C807),0))</f>
      </c>
      <c r="F807" s="15">
        <f>IF($C807="","",$D807*$E807)</f>
      </c>
    </row>
    <row r="808">
      <c r="A808" s="11"/>
      <c r="B808" s="7"/>
      <c r="C808" s="7"/>
      <c r="D808" s="10"/>
      <c r="E808" s="21">
        <f>IF($C808="","",IFERROR(SUMIFS(Pakan_Masuk!$D$2:$D$3001,Pakan_Masuk!$B$2:$B$3001,$C808)/SUMIFS(Pakan_Masuk!$C$2:$C$3001,Pakan_Masuk!$B$2:$B$3001,$C808),0))</f>
      </c>
      <c r="F808" s="15">
        <f>IF($C808="","",$D808*$E808)</f>
      </c>
    </row>
    <row r="809">
      <c r="A809" s="11"/>
      <c r="B809" s="7"/>
      <c r="C809" s="7"/>
      <c r="D809" s="10"/>
      <c r="E809" s="21">
        <f>IF($C809="","",IFERROR(SUMIFS(Pakan_Masuk!$D$2:$D$3001,Pakan_Masuk!$B$2:$B$3001,$C809)/SUMIFS(Pakan_Masuk!$C$2:$C$3001,Pakan_Masuk!$B$2:$B$3001,$C809),0))</f>
      </c>
      <c r="F809" s="15">
        <f>IF($C809="","",$D809*$E809)</f>
      </c>
    </row>
    <row r="810">
      <c r="A810" s="11"/>
      <c r="B810" s="7"/>
      <c r="C810" s="7"/>
      <c r="D810" s="10"/>
      <c r="E810" s="21">
        <f>IF($C810="","",IFERROR(SUMIFS(Pakan_Masuk!$D$2:$D$3001,Pakan_Masuk!$B$2:$B$3001,$C810)/SUMIFS(Pakan_Masuk!$C$2:$C$3001,Pakan_Masuk!$B$2:$B$3001,$C810),0))</f>
      </c>
      <c r="F810" s="15">
        <f>IF($C810="","",$D810*$E810)</f>
      </c>
    </row>
    <row r="811">
      <c r="A811" s="11"/>
      <c r="B811" s="7"/>
      <c r="C811" s="7"/>
      <c r="D811" s="10"/>
      <c r="E811" s="21">
        <f>IF($C811="","",IFERROR(SUMIFS(Pakan_Masuk!$D$2:$D$3001,Pakan_Masuk!$B$2:$B$3001,$C811)/SUMIFS(Pakan_Masuk!$C$2:$C$3001,Pakan_Masuk!$B$2:$B$3001,$C811),0))</f>
      </c>
      <c r="F811" s="15">
        <f>IF($C811="","",$D811*$E811)</f>
      </c>
    </row>
    <row r="812">
      <c r="A812" s="11"/>
      <c r="B812" s="7"/>
      <c r="C812" s="7"/>
      <c r="D812" s="10"/>
      <c r="E812" s="21">
        <f>IF($C812="","",IFERROR(SUMIFS(Pakan_Masuk!$D$2:$D$3001,Pakan_Masuk!$B$2:$B$3001,$C812)/SUMIFS(Pakan_Masuk!$C$2:$C$3001,Pakan_Masuk!$B$2:$B$3001,$C812),0))</f>
      </c>
      <c r="F812" s="15">
        <f>IF($C812="","",$D812*$E812)</f>
      </c>
    </row>
    <row r="813">
      <c r="A813" s="11"/>
      <c r="B813" s="7"/>
      <c r="C813" s="7"/>
      <c r="D813" s="10"/>
      <c r="E813" s="21">
        <f>IF($C813="","",IFERROR(SUMIFS(Pakan_Masuk!$D$2:$D$3001,Pakan_Masuk!$B$2:$B$3001,$C813)/SUMIFS(Pakan_Masuk!$C$2:$C$3001,Pakan_Masuk!$B$2:$B$3001,$C813),0))</f>
      </c>
      <c r="F813" s="15">
        <f>IF($C813="","",$D813*$E813)</f>
      </c>
    </row>
    <row r="814">
      <c r="A814" s="11"/>
      <c r="B814" s="7"/>
      <c r="C814" s="7"/>
      <c r="D814" s="10"/>
      <c r="E814" s="21">
        <f>IF($C814="","",IFERROR(SUMIFS(Pakan_Masuk!$D$2:$D$3001,Pakan_Masuk!$B$2:$B$3001,$C814)/SUMIFS(Pakan_Masuk!$C$2:$C$3001,Pakan_Masuk!$B$2:$B$3001,$C814),0))</f>
      </c>
      <c r="F814" s="15">
        <f>IF($C814="","",$D814*$E814)</f>
      </c>
    </row>
    <row r="815">
      <c r="A815" s="11"/>
      <c r="B815" s="7"/>
      <c r="C815" s="7"/>
      <c r="D815" s="10"/>
      <c r="E815" s="21">
        <f>IF($C815="","",IFERROR(SUMIFS(Pakan_Masuk!$D$2:$D$3001,Pakan_Masuk!$B$2:$B$3001,$C815)/SUMIFS(Pakan_Masuk!$C$2:$C$3001,Pakan_Masuk!$B$2:$B$3001,$C815),0))</f>
      </c>
      <c r="F815" s="15">
        <f>IF($C815="","",$D815*$E815)</f>
      </c>
    </row>
    <row r="816">
      <c r="A816" s="11"/>
      <c r="B816" s="7"/>
      <c r="C816" s="7"/>
      <c r="D816" s="10"/>
      <c r="E816" s="21">
        <f>IF($C816="","",IFERROR(SUMIFS(Pakan_Masuk!$D$2:$D$3001,Pakan_Masuk!$B$2:$B$3001,$C816)/SUMIFS(Pakan_Masuk!$C$2:$C$3001,Pakan_Masuk!$B$2:$B$3001,$C816),0))</f>
      </c>
      <c r="F816" s="15">
        <f>IF($C816="","",$D816*$E816)</f>
      </c>
    </row>
    <row r="817">
      <c r="A817" s="11"/>
      <c r="B817" s="7"/>
      <c r="C817" s="7"/>
      <c r="D817" s="10"/>
      <c r="E817" s="21">
        <f>IF($C817="","",IFERROR(SUMIFS(Pakan_Masuk!$D$2:$D$3001,Pakan_Masuk!$B$2:$B$3001,$C817)/SUMIFS(Pakan_Masuk!$C$2:$C$3001,Pakan_Masuk!$B$2:$B$3001,$C817),0))</f>
      </c>
      <c r="F817" s="15">
        <f>IF($C817="","",$D817*$E817)</f>
      </c>
    </row>
    <row r="818">
      <c r="A818" s="11"/>
      <c r="B818" s="7"/>
      <c r="C818" s="7"/>
      <c r="D818" s="10"/>
      <c r="E818" s="21">
        <f>IF($C818="","",IFERROR(SUMIFS(Pakan_Masuk!$D$2:$D$3001,Pakan_Masuk!$B$2:$B$3001,$C818)/SUMIFS(Pakan_Masuk!$C$2:$C$3001,Pakan_Masuk!$B$2:$B$3001,$C818),0))</f>
      </c>
      <c r="F818" s="15">
        <f>IF($C818="","",$D818*$E818)</f>
      </c>
    </row>
    <row r="819">
      <c r="A819" s="11"/>
      <c r="B819" s="7"/>
      <c r="C819" s="7"/>
      <c r="D819" s="10"/>
      <c r="E819" s="21">
        <f>IF($C819="","",IFERROR(SUMIFS(Pakan_Masuk!$D$2:$D$3001,Pakan_Masuk!$B$2:$B$3001,$C819)/SUMIFS(Pakan_Masuk!$C$2:$C$3001,Pakan_Masuk!$B$2:$B$3001,$C819),0))</f>
      </c>
      <c r="F819" s="15">
        <f>IF($C819="","",$D819*$E819)</f>
      </c>
    </row>
    <row r="820">
      <c r="A820" s="11"/>
      <c r="B820" s="7"/>
      <c r="C820" s="7"/>
      <c r="D820" s="10"/>
      <c r="E820" s="21">
        <f>IF($C820="","",IFERROR(SUMIFS(Pakan_Masuk!$D$2:$D$3001,Pakan_Masuk!$B$2:$B$3001,$C820)/SUMIFS(Pakan_Masuk!$C$2:$C$3001,Pakan_Masuk!$B$2:$B$3001,$C820),0))</f>
      </c>
      <c r="F820" s="15">
        <f>IF($C820="","",$D820*$E820)</f>
      </c>
    </row>
    <row r="821">
      <c r="A821" s="11"/>
      <c r="B821" s="7"/>
      <c r="C821" s="7"/>
      <c r="D821" s="10"/>
      <c r="E821" s="21">
        <f>IF($C821="","",IFERROR(SUMIFS(Pakan_Masuk!$D$2:$D$3001,Pakan_Masuk!$B$2:$B$3001,$C821)/SUMIFS(Pakan_Masuk!$C$2:$C$3001,Pakan_Masuk!$B$2:$B$3001,$C821),0))</f>
      </c>
      <c r="F821" s="15">
        <f>IF($C821="","",$D821*$E821)</f>
      </c>
    </row>
    <row r="822">
      <c r="A822" s="11"/>
      <c r="B822" s="7"/>
      <c r="C822" s="7"/>
      <c r="D822" s="10"/>
      <c r="E822" s="21">
        <f>IF($C822="","",IFERROR(SUMIFS(Pakan_Masuk!$D$2:$D$3001,Pakan_Masuk!$B$2:$B$3001,$C822)/SUMIFS(Pakan_Masuk!$C$2:$C$3001,Pakan_Masuk!$B$2:$B$3001,$C822),0))</f>
      </c>
      <c r="F822" s="15">
        <f>IF($C822="","",$D822*$E822)</f>
      </c>
    </row>
    <row r="823">
      <c r="A823" s="11"/>
      <c r="B823" s="7"/>
      <c r="C823" s="7"/>
      <c r="D823" s="10"/>
      <c r="E823" s="21">
        <f>IF($C823="","",IFERROR(SUMIFS(Pakan_Masuk!$D$2:$D$3001,Pakan_Masuk!$B$2:$B$3001,$C823)/SUMIFS(Pakan_Masuk!$C$2:$C$3001,Pakan_Masuk!$B$2:$B$3001,$C823),0))</f>
      </c>
      <c r="F823" s="15">
        <f>IF($C823="","",$D823*$E823)</f>
      </c>
    </row>
    <row r="824">
      <c r="A824" s="11"/>
      <c r="B824" s="7"/>
      <c r="C824" s="7"/>
      <c r="D824" s="10"/>
      <c r="E824" s="21">
        <f>IF($C824="","",IFERROR(SUMIFS(Pakan_Masuk!$D$2:$D$3001,Pakan_Masuk!$B$2:$B$3001,$C824)/SUMIFS(Pakan_Masuk!$C$2:$C$3001,Pakan_Masuk!$B$2:$B$3001,$C824),0))</f>
      </c>
      <c r="F824" s="15">
        <f>IF($C824="","",$D824*$E824)</f>
      </c>
    </row>
    <row r="825">
      <c r="A825" s="11"/>
      <c r="B825" s="7"/>
      <c r="C825" s="7"/>
      <c r="D825" s="10"/>
      <c r="E825" s="21">
        <f>IF($C825="","",IFERROR(SUMIFS(Pakan_Masuk!$D$2:$D$3001,Pakan_Masuk!$B$2:$B$3001,$C825)/SUMIFS(Pakan_Masuk!$C$2:$C$3001,Pakan_Masuk!$B$2:$B$3001,$C825),0))</f>
      </c>
      <c r="F825" s="15">
        <f>IF($C825="","",$D825*$E825)</f>
      </c>
    </row>
    <row r="826">
      <c r="A826" s="11"/>
      <c r="B826" s="7"/>
      <c r="C826" s="7"/>
      <c r="D826" s="10"/>
      <c r="E826" s="21">
        <f>IF($C826="","",IFERROR(SUMIFS(Pakan_Masuk!$D$2:$D$3001,Pakan_Masuk!$B$2:$B$3001,$C826)/SUMIFS(Pakan_Masuk!$C$2:$C$3001,Pakan_Masuk!$B$2:$B$3001,$C826),0))</f>
      </c>
      <c r="F826" s="15">
        <f>IF($C826="","",$D826*$E826)</f>
      </c>
    </row>
    <row r="827">
      <c r="A827" s="11"/>
      <c r="B827" s="7"/>
      <c r="C827" s="7"/>
      <c r="D827" s="10"/>
      <c r="E827" s="21">
        <f>IF($C827="","",IFERROR(SUMIFS(Pakan_Masuk!$D$2:$D$3001,Pakan_Masuk!$B$2:$B$3001,$C827)/SUMIFS(Pakan_Masuk!$C$2:$C$3001,Pakan_Masuk!$B$2:$B$3001,$C827),0))</f>
      </c>
      <c r="F827" s="15">
        <f>IF($C827="","",$D827*$E827)</f>
      </c>
    </row>
    <row r="828">
      <c r="A828" s="11"/>
      <c r="B828" s="7"/>
      <c r="C828" s="7"/>
      <c r="D828" s="10"/>
      <c r="E828" s="21">
        <f>IF($C828="","",IFERROR(SUMIFS(Pakan_Masuk!$D$2:$D$3001,Pakan_Masuk!$B$2:$B$3001,$C828)/SUMIFS(Pakan_Masuk!$C$2:$C$3001,Pakan_Masuk!$B$2:$B$3001,$C828),0))</f>
      </c>
      <c r="F828" s="15">
        <f>IF($C828="","",$D828*$E828)</f>
      </c>
    </row>
    <row r="829">
      <c r="A829" s="11"/>
      <c r="B829" s="7"/>
      <c r="C829" s="7"/>
      <c r="D829" s="10"/>
      <c r="E829" s="21">
        <f>IF($C829="","",IFERROR(SUMIFS(Pakan_Masuk!$D$2:$D$3001,Pakan_Masuk!$B$2:$B$3001,$C829)/SUMIFS(Pakan_Masuk!$C$2:$C$3001,Pakan_Masuk!$B$2:$B$3001,$C829),0))</f>
      </c>
      <c r="F829" s="15">
        <f>IF($C829="","",$D829*$E829)</f>
      </c>
    </row>
    <row r="830">
      <c r="A830" s="11"/>
      <c r="B830" s="7"/>
      <c r="C830" s="7"/>
      <c r="D830" s="10"/>
      <c r="E830" s="21">
        <f>IF($C830="","",IFERROR(SUMIFS(Pakan_Masuk!$D$2:$D$3001,Pakan_Masuk!$B$2:$B$3001,$C830)/SUMIFS(Pakan_Masuk!$C$2:$C$3001,Pakan_Masuk!$B$2:$B$3001,$C830),0))</f>
      </c>
      <c r="F830" s="15">
        <f>IF($C830="","",$D830*$E830)</f>
      </c>
    </row>
    <row r="831">
      <c r="A831" s="11"/>
      <c r="B831" s="7"/>
      <c r="C831" s="7"/>
      <c r="D831" s="10"/>
      <c r="E831" s="21">
        <f>IF($C831="","",IFERROR(SUMIFS(Pakan_Masuk!$D$2:$D$3001,Pakan_Masuk!$B$2:$B$3001,$C831)/SUMIFS(Pakan_Masuk!$C$2:$C$3001,Pakan_Masuk!$B$2:$B$3001,$C831),0))</f>
      </c>
      <c r="F831" s="15">
        <f>IF($C831="","",$D831*$E831)</f>
      </c>
    </row>
    <row r="832">
      <c r="A832" s="11"/>
      <c r="B832" s="7"/>
      <c r="C832" s="7"/>
      <c r="D832" s="10"/>
      <c r="E832" s="21">
        <f>IF($C832="","",IFERROR(SUMIFS(Pakan_Masuk!$D$2:$D$3001,Pakan_Masuk!$B$2:$B$3001,$C832)/SUMIFS(Pakan_Masuk!$C$2:$C$3001,Pakan_Masuk!$B$2:$B$3001,$C832),0))</f>
      </c>
      <c r="F832" s="15">
        <f>IF($C832="","",$D832*$E832)</f>
      </c>
    </row>
    <row r="833">
      <c r="A833" s="11"/>
      <c r="B833" s="7"/>
      <c r="C833" s="7"/>
      <c r="D833" s="10"/>
      <c r="E833" s="21">
        <f>IF($C833="","",IFERROR(SUMIFS(Pakan_Masuk!$D$2:$D$3001,Pakan_Masuk!$B$2:$B$3001,$C833)/SUMIFS(Pakan_Masuk!$C$2:$C$3001,Pakan_Masuk!$B$2:$B$3001,$C833),0))</f>
      </c>
      <c r="F833" s="15">
        <f>IF($C833="","",$D833*$E833)</f>
      </c>
    </row>
    <row r="834">
      <c r="A834" s="11"/>
      <c r="B834" s="7"/>
      <c r="C834" s="7"/>
      <c r="D834" s="10"/>
      <c r="E834" s="21">
        <f>IF($C834="","",IFERROR(SUMIFS(Pakan_Masuk!$D$2:$D$3001,Pakan_Masuk!$B$2:$B$3001,$C834)/SUMIFS(Pakan_Masuk!$C$2:$C$3001,Pakan_Masuk!$B$2:$B$3001,$C834),0))</f>
      </c>
      <c r="F834" s="15">
        <f>IF($C834="","",$D834*$E834)</f>
      </c>
    </row>
    <row r="835">
      <c r="A835" s="11"/>
      <c r="B835" s="7"/>
      <c r="C835" s="7"/>
      <c r="D835" s="10"/>
      <c r="E835" s="21">
        <f>IF($C835="","",IFERROR(SUMIFS(Pakan_Masuk!$D$2:$D$3001,Pakan_Masuk!$B$2:$B$3001,$C835)/SUMIFS(Pakan_Masuk!$C$2:$C$3001,Pakan_Masuk!$B$2:$B$3001,$C835),0))</f>
      </c>
      <c r="F835" s="15">
        <f>IF($C835="","",$D835*$E835)</f>
      </c>
    </row>
    <row r="836">
      <c r="A836" s="11"/>
      <c r="B836" s="7"/>
      <c r="C836" s="7"/>
      <c r="D836" s="10"/>
      <c r="E836" s="21">
        <f>IF($C836="","",IFERROR(SUMIFS(Pakan_Masuk!$D$2:$D$3001,Pakan_Masuk!$B$2:$B$3001,$C836)/SUMIFS(Pakan_Masuk!$C$2:$C$3001,Pakan_Masuk!$B$2:$B$3001,$C836),0))</f>
      </c>
      <c r="F836" s="15">
        <f>IF($C836="","",$D836*$E836)</f>
      </c>
    </row>
    <row r="837">
      <c r="A837" s="11"/>
      <c r="B837" s="7"/>
      <c r="C837" s="7"/>
      <c r="D837" s="10"/>
      <c r="E837" s="21">
        <f>IF($C837="","",IFERROR(SUMIFS(Pakan_Masuk!$D$2:$D$3001,Pakan_Masuk!$B$2:$B$3001,$C837)/SUMIFS(Pakan_Masuk!$C$2:$C$3001,Pakan_Masuk!$B$2:$B$3001,$C837),0))</f>
      </c>
      <c r="F837" s="15">
        <f>IF($C837="","",$D837*$E837)</f>
      </c>
    </row>
    <row r="838">
      <c r="A838" s="11"/>
      <c r="B838" s="7"/>
      <c r="C838" s="7"/>
      <c r="D838" s="10"/>
      <c r="E838" s="21">
        <f>IF($C838="","",IFERROR(SUMIFS(Pakan_Masuk!$D$2:$D$3001,Pakan_Masuk!$B$2:$B$3001,$C838)/SUMIFS(Pakan_Masuk!$C$2:$C$3001,Pakan_Masuk!$B$2:$B$3001,$C838),0))</f>
      </c>
      <c r="F838" s="15">
        <f>IF($C838="","",$D838*$E838)</f>
      </c>
    </row>
    <row r="839">
      <c r="A839" s="11"/>
      <c r="B839" s="7"/>
      <c r="C839" s="7"/>
      <c r="D839" s="10"/>
      <c r="E839" s="21">
        <f>IF($C839="","",IFERROR(SUMIFS(Pakan_Masuk!$D$2:$D$3001,Pakan_Masuk!$B$2:$B$3001,$C839)/SUMIFS(Pakan_Masuk!$C$2:$C$3001,Pakan_Masuk!$B$2:$B$3001,$C839),0))</f>
      </c>
      <c r="F839" s="15">
        <f>IF($C839="","",$D839*$E839)</f>
      </c>
    </row>
    <row r="840">
      <c r="A840" s="11"/>
      <c r="B840" s="7"/>
      <c r="C840" s="7"/>
      <c r="D840" s="10"/>
      <c r="E840" s="21">
        <f>IF($C840="","",IFERROR(SUMIFS(Pakan_Masuk!$D$2:$D$3001,Pakan_Masuk!$B$2:$B$3001,$C840)/SUMIFS(Pakan_Masuk!$C$2:$C$3001,Pakan_Masuk!$B$2:$B$3001,$C840),0))</f>
      </c>
      <c r="F840" s="15">
        <f>IF($C840="","",$D840*$E840)</f>
      </c>
    </row>
    <row r="841">
      <c r="A841" s="11"/>
      <c r="B841" s="7"/>
      <c r="C841" s="7"/>
      <c r="D841" s="10"/>
      <c r="E841" s="21">
        <f>IF($C841="","",IFERROR(SUMIFS(Pakan_Masuk!$D$2:$D$3001,Pakan_Masuk!$B$2:$B$3001,$C841)/SUMIFS(Pakan_Masuk!$C$2:$C$3001,Pakan_Masuk!$B$2:$B$3001,$C841),0))</f>
      </c>
      <c r="F841" s="15">
        <f>IF($C841="","",$D841*$E841)</f>
      </c>
    </row>
    <row r="842">
      <c r="A842" s="11"/>
      <c r="B842" s="7"/>
      <c r="C842" s="7"/>
      <c r="D842" s="10"/>
      <c r="E842" s="21">
        <f>IF($C842="","",IFERROR(SUMIFS(Pakan_Masuk!$D$2:$D$3001,Pakan_Masuk!$B$2:$B$3001,$C842)/SUMIFS(Pakan_Masuk!$C$2:$C$3001,Pakan_Masuk!$B$2:$B$3001,$C842),0))</f>
      </c>
      <c r="F842" s="15">
        <f>IF($C842="","",$D842*$E842)</f>
      </c>
    </row>
    <row r="843">
      <c r="A843" s="11"/>
      <c r="B843" s="7"/>
      <c r="C843" s="7"/>
      <c r="D843" s="10"/>
      <c r="E843" s="21">
        <f>IF($C843="","",IFERROR(SUMIFS(Pakan_Masuk!$D$2:$D$3001,Pakan_Masuk!$B$2:$B$3001,$C843)/SUMIFS(Pakan_Masuk!$C$2:$C$3001,Pakan_Masuk!$B$2:$B$3001,$C843),0))</f>
      </c>
      <c r="F843" s="15">
        <f>IF($C843="","",$D843*$E843)</f>
      </c>
    </row>
    <row r="844">
      <c r="A844" s="11"/>
      <c r="B844" s="7"/>
      <c r="C844" s="7"/>
      <c r="D844" s="10"/>
      <c r="E844" s="21">
        <f>IF($C844="","",IFERROR(SUMIFS(Pakan_Masuk!$D$2:$D$3001,Pakan_Masuk!$B$2:$B$3001,$C844)/SUMIFS(Pakan_Masuk!$C$2:$C$3001,Pakan_Masuk!$B$2:$B$3001,$C844),0))</f>
      </c>
      <c r="F844" s="15">
        <f>IF($C844="","",$D844*$E844)</f>
      </c>
    </row>
    <row r="845">
      <c r="A845" s="11"/>
      <c r="B845" s="7"/>
      <c r="C845" s="7"/>
      <c r="D845" s="10"/>
      <c r="E845" s="21">
        <f>IF($C845="","",IFERROR(SUMIFS(Pakan_Masuk!$D$2:$D$3001,Pakan_Masuk!$B$2:$B$3001,$C845)/SUMIFS(Pakan_Masuk!$C$2:$C$3001,Pakan_Masuk!$B$2:$B$3001,$C845),0))</f>
      </c>
      <c r="F845" s="15">
        <f>IF($C845="","",$D845*$E845)</f>
      </c>
    </row>
    <row r="846">
      <c r="A846" s="11"/>
      <c r="B846" s="7"/>
      <c r="C846" s="7"/>
      <c r="D846" s="10"/>
      <c r="E846" s="21">
        <f>IF($C846="","",IFERROR(SUMIFS(Pakan_Masuk!$D$2:$D$3001,Pakan_Masuk!$B$2:$B$3001,$C846)/SUMIFS(Pakan_Masuk!$C$2:$C$3001,Pakan_Masuk!$B$2:$B$3001,$C846),0))</f>
      </c>
      <c r="F846" s="15">
        <f>IF($C846="","",$D846*$E846)</f>
      </c>
    </row>
    <row r="847">
      <c r="A847" s="11"/>
      <c r="B847" s="7"/>
      <c r="C847" s="7"/>
      <c r="D847" s="10"/>
      <c r="E847" s="21">
        <f>IF($C847="","",IFERROR(SUMIFS(Pakan_Masuk!$D$2:$D$3001,Pakan_Masuk!$B$2:$B$3001,$C847)/SUMIFS(Pakan_Masuk!$C$2:$C$3001,Pakan_Masuk!$B$2:$B$3001,$C847),0))</f>
      </c>
      <c r="F847" s="15">
        <f>IF($C847="","",$D847*$E847)</f>
      </c>
    </row>
    <row r="848">
      <c r="A848" s="11"/>
      <c r="B848" s="7"/>
      <c r="C848" s="7"/>
      <c r="D848" s="10"/>
      <c r="E848" s="21">
        <f>IF($C848="","",IFERROR(SUMIFS(Pakan_Masuk!$D$2:$D$3001,Pakan_Masuk!$B$2:$B$3001,$C848)/SUMIFS(Pakan_Masuk!$C$2:$C$3001,Pakan_Masuk!$B$2:$B$3001,$C848),0))</f>
      </c>
      <c r="F848" s="15">
        <f>IF($C848="","",$D848*$E848)</f>
      </c>
    </row>
    <row r="849">
      <c r="A849" s="11"/>
      <c r="B849" s="7"/>
      <c r="C849" s="7"/>
      <c r="D849" s="10"/>
      <c r="E849" s="21">
        <f>IF($C849="","",IFERROR(SUMIFS(Pakan_Masuk!$D$2:$D$3001,Pakan_Masuk!$B$2:$B$3001,$C849)/SUMIFS(Pakan_Masuk!$C$2:$C$3001,Pakan_Masuk!$B$2:$B$3001,$C849),0))</f>
      </c>
      <c r="F849" s="15">
        <f>IF($C849="","",$D849*$E849)</f>
      </c>
    </row>
    <row r="850">
      <c r="A850" s="11"/>
      <c r="B850" s="7"/>
      <c r="C850" s="7"/>
      <c r="D850" s="10"/>
      <c r="E850" s="21">
        <f>IF($C850="","",IFERROR(SUMIFS(Pakan_Masuk!$D$2:$D$3001,Pakan_Masuk!$B$2:$B$3001,$C850)/SUMIFS(Pakan_Masuk!$C$2:$C$3001,Pakan_Masuk!$B$2:$B$3001,$C850),0))</f>
      </c>
      <c r="F850" s="15">
        <f>IF($C850="","",$D850*$E850)</f>
      </c>
    </row>
    <row r="851">
      <c r="A851" s="11"/>
      <c r="B851" s="7"/>
      <c r="C851" s="7"/>
      <c r="D851" s="10"/>
      <c r="E851" s="21">
        <f>IF($C851="","",IFERROR(SUMIFS(Pakan_Masuk!$D$2:$D$3001,Pakan_Masuk!$B$2:$B$3001,$C851)/SUMIFS(Pakan_Masuk!$C$2:$C$3001,Pakan_Masuk!$B$2:$B$3001,$C851),0))</f>
      </c>
      <c r="F851" s="15">
        <f>IF($C851="","",$D851*$E851)</f>
      </c>
    </row>
    <row r="852">
      <c r="A852" s="11"/>
      <c r="B852" s="7"/>
      <c r="C852" s="7"/>
      <c r="D852" s="10"/>
      <c r="E852" s="21">
        <f>IF($C852="","",IFERROR(SUMIFS(Pakan_Masuk!$D$2:$D$3001,Pakan_Masuk!$B$2:$B$3001,$C852)/SUMIFS(Pakan_Masuk!$C$2:$C$3001,Pakan_Masuk!$B$2:$B$3001,$C852),0))</f>
      </c>
      <c r="F852" s="15">
        <f>IF($C852="","",$D852*$E852)</f>
      </c>
    </row>
    <row r="853">
      <c r="A853" s="11"/>
      <c r="B853" s="7"/>
      <c r="C853" s="7"/>
      <c r="D853" s="10"/>
      <c r="E853" s="21">
        <f>IF($C853="","",IFERROR(SUMIFS(Pakan_Masuk!$D$2:$D$3001,Pakan_Masuk!$B$2:$B$3001,$C853)/SUMIFS(Pakan_Masuk!$C$2:$C$3001,Pakan_Masuk!$B$2:$B$3001,$C853),0))</f>
      </c>
      <c r="F853" s="15">
        <f>IF($C853="","",$D853*$E853)</f>
      </c>
    </row>
    <row r="854">
      <c r="A854" s="11"/>
      <c r="B854" s="7"/>
      <c r="C854" s="7"/>
      <c r="D854" s="10"/>
      <c r="E854" s="21">
        <f>IF($C854="","",IFERROR(SUMIFS(Pakan_Masuk!$D$2:$D$3001,Pakan_Masuk!$B$2:$B$3001,$C854)/SUMIFS(Pakan_Masuk!$C$2:$C$3001,Pakan_Masuk!$B$2:$B$3001,$C854),0))</f>
      </c>
      <c r="F854" s="15">
        <f>IF($C854="","",$D854*$E854)</f>
      </c>
    </row>
    <row r="855">
      <c r="A855" s="11"/>
      <c r="B855" s="7"/>
      <c r="C855" s="7"/>
      <c r="D855" s="10"/>
      <c r="E855" s="21">
        <f>IF($C855="","",IFERROR(SUMIFS(Pakan_Masuk!$D$2:$D$3001,Pakan_Masuk!$B$2:$B$3001,$C855)/SUMIFS(Pakan_Masuk!$C$2:$C$3001,Pakan_Masuk!$B$2:$B$3001,$C855),0))</f>
      </c>
      <c r="F855" s="15">
        <f>IF($C855="","",$D855*$E855)</f>
      </c>
    </row>
    <row r="856">
      <c r="A856" s="11"/>
      <c r="B856" s="7"/>
      <c r="C856" s="7"/>
      <c r="D856" s="10"/>
      <c r="E856" s="21">
        <f>IF($C856="","",IFERROR(SUMIFS(Pakan_Masuk!$D$2:$D$3001,Pakan_Masuk!$B$2:$B$3001,$C856)/SUMIFS(Pakan_Masuk!$C$2:$C$3001,Pakan_Masuk!$B$2:$B$3001,$C856),0))</f>
      </c>
      <c r="F856" s="15">
        <f>IF($C856="","",$D856*$E856)</f>
      </c>
    </row>
    <row r="857">
      <c r="A857" s="11"/>
      <c r="B857" s="7"/>
      <c r="C857" s="7"/>
      <c r="D857" s="10"/>
      <c r="E857" s="21">
        <f>IF($C857="","",IFERROR(SUMIFS(Pakan_Masuk!$D$2:$D$3001,Pakan_Masuk!$B$2:$B$3001,$C857)/SUMIFS(Pakan_Masuk!$C$2:$C$3001,Pakan_Masuk!$B$2:$B$3001,$C857),0))</f>
      </c>
      <c r="F857" s="15">
        <f>IF($C857="","",$D857*$E857)</f>
      </c>
    </row>
    <row r="858">
      <c r="A858" s="11"/>
      <c r="B858" s="7"/>
      <c r="C858" s="7"/>
      <c r="D858" s="10"/>
      <c r="E858" s="21">
        <f>IF($C858="","",IFERROR(SUMIFS(Pakan_Masuk!$D$2:$D$3001,Pakan_Masuk!$B$2:$B$3001,$C858)/SUMIFS(Pakan_Masuk!$C$2:$C$3001,Pakan_Masuk!$B$2:$B$3001,$C858),0))</f>
      </c>
      <c r="F858" s="15">
        <f>IF($C858="","",$D858*$E858)</f>
      </c>
    </row>
    <row r="859">
      <c r="A859" s="11"/>
      <c r="B859" s="7"/>
      <c r="C859" s="7"/>
      <c r="D859" s="10"/>
      <c r="E859" s="21">
        <f>IF($C859="","",IFERROR(SUMIFS(Pakan_Masuk!$D$2:$D$3001,Pakan_Masuk!$B$2:$B$3001,$C859)/SUMIFS(Pakan_Masuk!$C$2:$C$3001,Pakan_Masuk!$B$2:$B$3001,$C859),0))</f>
      </c>
      <c r="F859" s="15">
        <f>IF($C859="","",$D859*$E859)</f>
      </c>
    </row>
    <row r="860">
      <c r="A860" s="11"/>
      <c r="B860" s="7"/>
      <c r="C860" s="7"/>
      <c r="D860" s="10"/>
      <c r="E860" s="21">
        <f>IF($C860="","",IFERROR(SUMIFS(Pakan_Masuk!$D$2:$D$3001,Pakan_Masuk!$B$2:$B$3001,$C860)/SUMIFS(Pakan_Masuk!$C$2:$C$3001,Pakan_Masuk!$B$2:$B$3001,$C860),0))</f>
      </c>
      <c r="F860" s="15">
        <f>IF($C860="","",$D860*$E860)</f>
      </c>
    </row>
    <row r="861">
      <c r="A861" s="11"/>
      <c r="B861" s="7"/>
      <c r="C861" s="7"/>
      <c r="D861" s="10"/>
      <c r="E861" s="21">
        <f>IF($C861="","",IFERROR(SUMIFS(Pakan_Masuk!$D$2:$D$3001,Pakan_Masuk!$B$2:$B$3001,$C861)/SUMIFS(Pakan_Masuk!$C$2:$C$3001,Pakan_Masuk!$B$2:$B$3001,$C861),0))</f>
      </c>
      <c r="F861" s="15">
        <f>IF($C861="","",$D861*$E861)</f>
      </c>
    </row>
    <row r="862">
      <c r="A862" s="11"/>
      <c r="B862" s="7"/>
      <c r="C862" s="7"/>
      <c r="D862" s="10"/>
      <c r="E862" s="21">
        <f>IF($C862="","",IFERROR(SUMIFS(Pakan_Masuk!$D$2:$D$3001,Pakan_Masuk!$B$2:$B$3001,$C862)/SUMIFS(Pakan_Masuk!$C$2:$C$3001,Pakan_Masuk!$B$2:$B$3001,$C862),0))</f>
      </c>
      <c r="F862" s="15">
        <f>IF($C862="","",$D862*$E862)</f>
      </c>
    </row>
    <row r="863">
      <c r="A863" s="11"/>
      <c r="B863" s="7"/>
      <c r="C863" s="7"/>
      <c r="D863" s="10"/>
      <c r="E863" s="21">
        <f>IF($C863="","",IFERROR(SUMIFS(Pakan_Masuk!$D$2:$D$3001,Pakan_Masuk!$B$2:$B$3001,$C863)/SUMIFS(Pakan_Masuk!$C$2:$C$3001,Pakan_Masuk!$B$2:$B$3001,$C863),0))</f>
      </c>
      <c r="F863" s="15">
        <f>IF($C863="","",$D863*$E863)</f>
      </c>
    </row>
    <row r="864">
      <c r="A864" s="11"/>
      <c r="B864" s="7"/>
      <c r="C864" s="7"/>
      <c r="D864" s="10"/>
      <c r="E864" s="21">
        <f>IF($C864="","",IFERROR(SUMIFS(Pakan_Masuk!$D$2:$D$3001,Pakan_Masuk!$B$2:$B$3001,$C864)/SUMIFS(Pakan_Masuk!$C$2:$C$3001,Pakan_Masuk!$B$2:$B$3001,$C864),0))</f>
      </c>
      <c r="F864" s="15">
        <f>IF($C864="","",$D864*$E864)</f>
      </c>
    </row>
    <row r="865">
      <c r="A865" s="11"/>
      <c r="B865" s="7"/>
      <c r="C865" s="7"/>
      <c r="D865" s="10"/>
      <c r="E865" s="21">
        <f>IF($C865="","",IFERROR(SUMIFS(Pakan_Masuk!$D$2:$D$3001,Pakan_Masuk!$B$2:$B$3001,$C865)/SUMIFS(Pakan_Masuk!$C$2:$C$3001,Pakan_Masuk!$B$2:$B$3001,$C865),0))</f>
      </c>
      <c r="F865" s="15">
        <f>IF($C865="","",$D865*$E865)</f>
      </c>
    </row>
    <row r="866">
      <c r="A866" s="11"/>
      <c r="B866" s="7"/>
      <c r="C866" s="7"/>
      <c r="D866" s="10"/>
      <c r="E866" s="21">
        <f>IF($C866="","",IFERROR(SUMIFS(Pakan_Masuk!$D$2:$D$3001,Pakan_Masuk!$B$2:$B$3001,$C866)/SUMIFS(Pakan_Masuk!$C$2:$C$3001,Pakan_Masuk!$B$2:$B$3001,$C866),0))</f>
      </c>
      <c r="F866" s="15">
        <f>IF($C866="","",$D866*$E866)</f>
      </c>
    </row>
    <row r="867">
      <c r="A867" s="11"/>
      <c r="B867" s="7"/>
      <c r="C867" s="7"/>
      <c r="D867" s="10"/>
      <c r="E867" s="21">
        <f>IF($C867="","",IFERROR(SUMIFS(Pakan_Masuk!$D$2:$D$3001,Pakan_Masuk!$B$2:$B$3001,$C867)/SUMIFS(Pakan_Masuk!$C$2:$C$3001,Pakan_Masuk!$B$2:$B$3001,$C867),0))</f>
      </c>
      <c r="F867" s="15">
        <f>IF($C867="","",$D867*$E867)</f>
      </c>
    </row>
    <row r="868">
      <c r="A868" s="11"/>
      <c r="B868" s="7"/>
      <c r="C868" s="7"/>
      <c r="D868" s="10"/>
      <c r="E868" s="21">
        <f>IF($C868="","",IFERROR(SUMIFS(Pakan_Masuk!$D$2:$D$3001,Pakan_Masuk!$B$2:$B$3001,$C868)/SUMIFS(Pakan_Masuk!$C$2:$C$3001,Pakan_Masuk!$B$2:$B$3001,$C868),0))</f>
      </c>
      <c r="F868" s="15">
        <f>IF($C868="","",$D868*$E868)</f>
      </c>
    </row>
    <row r="869">
      <c r="A869" s="11"/>
      <c r="B869" s="7"/>
      <c r="C869" s="7"/>
      <c r="D869" s="10"/>
      <c r="E869" s="21">
        <f>IF($C869="","",IFERROR(SUMIFS(Pakan_Masuk!$D$2:$D$3001,Pakan_Masuk!$B$2:$B$3001,$C869)/SUMIFS(Pakan_Masuk!$C$2:$C$3001,Pakan_Masuk!$B$2:$B$3001,$C869),0))</f>
      </c>
      <c r="F869" s="15">
        <f>IF($C869="","",$D869*$E869)</f>
      </c>
    </row>
    <row r="870">
      <c r="A870" s="11"/>
      <c r="B870" s="7"/>
      <c r="C870" s="7"/>
      <c r="D870" s="10"/>
      <c r="E870" s="21">
        <f>IF($C870="","",IFERROR(SUMIFS(Pakan_Masuk!$D$2:$D$3001,Pakan_Masuk!$B$2:$B$3001,$C870)/SUMIFS(Pakan_Masuk!$C$2:$C$3001,Pakan_Masuk!$B$2:$B$3001,$C870),0))</f>
      </c>
      <c r="F870" s="15">
        <f>IF($C870="","",$D870*$E870)</f>
      </c>
    </row>
    <row r="871">
      <c r="A871" s="11"/>
      <c r="B871" s="7"/>
      <c r="C871" s="7"/>
      <c r="D871" s="10"/>
      <c r="E871" s="21">
        <f>IF($C871="","",IFERROR(SUMIFS(Pakan_Masuk!$D$2:$D$3001,Pakan_Masuk!$B$2:$B$3001,$C871)/SUMIFS(Pakan_Masuk!$C$2:$C$3001,Pakan_Masuk!$B$2:$B$3001,$C871),0))</f>
      </c>
      <c r="F871" s="15">
        <f>IF($C871="","",$D871*$E871)</f>
      </c>
    </row>
    <row r="872">
      <c r="A872" s="11"/>
      <c r="B872" s="7"/>
      <c r="C872" s="7"/>
      <c r="D872" s="10"/>
      <c r="E872" s="21">
        <f>IF($C872="","",IFERROR(SUMIFS(Pakan_Masuk!$D$2:$D$3001,Pakan_Masuk!$B$2:$B$3001,$C872)/SUMIFS(Pakan_Masuk!$C$2:$C$3001,Pakan_Masuk!$B$2:$B$3001,$C872),0))</f>
      </c>
      <c r="F872" s="15">
        <f>IF($C872="","",$D872*$E872)</f>
      </c>
    </row>
    <row r="873">
      <c r="A873" s="11"/>
      <c r="B873" s="7"/>
      <c r="C873" s="7"/>
      <c r="D873" s="10"/>
      <c r="E873" s="21">
        <f>IF($C873="","",IFERROR(SUMIFS(Pakan_Masuk!$D$2:$D$3001,Pakan_Masuk!$B$2:$B$3001,$C873)/SUMIFS(Pakan_Masuk!$C$2:$C$3001,Pakan_Masuk!$B$2:$B$3001,$C873),0))</f>
      </c>
      <c r="F873" s="15">
        <f>IF($C873="","",$D873*$E873)</f>
      </c>
    </row>
    <row r="874">
      <c r="A874" s="11"/>
      <c r="B874" s="7"/>
      <c r="C874" s="7"/>
      <c r="D874" s="10"/>
      <c r="E874" s="21">
        <f>IF($C874="","",IFERROR(SUMIFS(Pakan_Masuk!$D$2:$D$3001,Pakan_Masuk!$B$2:$B$3001,$C874)/SUMIFS(Pakan_Masuk!$C$2:$C$3001,Pakan_Masuk!$B$2:$B$3001,$C874),0))</f>
      </c>
      <c r="F874" s="15">
        <f>IF($C874="","",$D874*$E874)</f>
      </c>
    </row>
    <row r="875">
      <c r="A875" s="11"/>
      <c r="B875" s="7"/>
      <c r="C875" s="7"/>
      <c r="D875" s="10"/>
      <c r="E875" s="21">
        <f>IF($C875="","",IFERROR(SUMIFS(Pakan_Masuk!$D$2:$D$3001,Pakan_Masuk!$B$2:$B$3001,$C875)/SUMIFS(Pakan_Masuk!$C$2:$C$3001,Pakan_Masuk!$B$2:$B$3001,$C875),0))</f>
      </c>
      <c r="F875" s="15">
        <f>IF($C875="","",$D875*$E875)</f>
      </c>
    </row>
    <row r="876">
      <c r="A876" s="11"/>
      <c r="B876" s="7"/>
      <c r="C876" s="7"/>
      <c r="D876" s="10"/>
      <c r="E876" s="21">
        <f>IF($C876="","",IFERROR(SUMIFS(Pakan_Masuk!$D$2:$D$3001,Pakan_Masuk!$B$2:$B$3001,$C876)/SUMIFS(Pakan_Masuk!$C$2:$C$3001,Pakan_Masuk!$B$2:$B$3001,$C876),0))</f>
      </c>
      <c r="F876" s="15">
        <f>IF($C876="","",$D876*$E876)</f>
      </c>
    </row>
    <row r="877">
      <c r="A877" s="11"/>
      <c r="B877" s="7"/>
      <c r="C877" s="7"/>
      <c r="D877" s="10"/>
      <c r="E877" s="21">
        <f>IF($C877="","",IFERROR(SUMIFS(Pakan_Masuk!$D$2:$D$3001,Pakan_Masuk!$B$2:$B$3001,$C877)/SUMIFS(Pakan_Masuk!$C$2:$C$3001,Pakan_Masuk!$B$2:$B$3001,$C877),0))</f>
      </c>
      <c r="F877" s="15">
        <f>IF($C877="","",$D877*$E877)</f>
      </c>
    </row>
    <row r="878">
      <c r="A878" s="11"/>
      <c r="B878" s="7"/>
      <c r="C878" s="7"/>
      <c r="D878" s="10"/>
      <c r="E878" s="21">
        <f>IF($C878="","",IFERROR(SUMIFS(Pakan_Masuk!$D$2:$D$3001,Pakan_Masuk!$B$2:$B$3001,$C878)/SUMIFS(Pakan_Masuk!$C$2:$C$3001,Pakan_Masuk!$B$2:$B$3001,$C878),0))</f>
      </c>
      <c r="F878" s="15">
        <f>IF($C878="","",$D878*$E878)</f>
      </c>
    </row>
    <row r="879">
      <c r="A879" s="11"/>
      <c r="B879" s="7"/>
      <c r="C879" s="7"/>
      <c r="D879" s="10"/>
      <c r="E879" s="21">
        <f>IF($C879="","",IFERROR(SUMIFS(Pakan_Masuk!$D$2:$D$3001,Pakan_Masuk!$B$2:$B$3001,$C879)/SUMIFS(Pakan_Masuk!$C$2:$C$3001,Pakan_Masuk!$B$2:$B$3001,$C879),0))</f>
      </c>
      <c r="F879" s="15">
        <f>IF($C879="","",$D879*$E879)</f>
      </c>
    </row>
    <row r="880">
      <c r="A880" s="11"/>
      <c r="B880" s="7"/>
      <c r="C880" s="7"/>
      <c r="D880" s="10"/>
      <c r="E880" s="21">
        <f>IF($C880="","",IFERROR(SUMIFS(Pakan_Masuk!$D$2:$D$3001,Pakan_Masuk!$B$2:$B$3001,$C880)/SUMIFS(Pakan_Masuk!$C$2:$C$3001,Pakan_Masuk!$B$2:$B$3001,$C880),0))</f>
      </c>
      <c r="F880" s="15">
        <f>IF($C880="","",$D880*$E880)</f>
      </c>
    </row>
    <row r="881">
      <c r="A881" s="11"/>
      <c r="B881" s="7"/>
      <c r="C881" s="7"/>
      <c r="D881" s="10"/>
      <c r="E881" s="21">
        <f>IF($C881="","",IFERROR(SUMIFS(Pakan_Masuk!$D$2:$D$3001,Pakan_Masuk!$B$2:$B$3001,$C881)/SUMIFS(Pakan_Masuk!$C$2:$C$3001,Pakan_Masuk!$B$2:$B$3001,$C881),0))</f>
      </c>
      <c r="F881" s="15">
        <f>IF($C881="","",$D881*$E881)</f>
      </c>
    </row>
    <row r="882">
      <c r="A882" s="11"/>
      <c r="B882" s="7"/>
      <c r="C882" s="7"/>
      <c r="D882" s="10"/>
      <c r="E882" s="21">
        <f>IF($C882="","",IFERROR(SUMIFS(Pakan_Masuk!$D$2:$D$3001,Pakan_Masuk!$B$2:$B$3001,$C882)/SUMIFS(Pakan_Masuk!$C$2:$C$3001,Pakan_Masuk!$B$2:$B$3001,$C882),0))</f>
      </c>
      <c r="F882" s="15">
        <f>IF($C882="","",$D882*$E882)</f>
      </c>
    </row>
    <row r="883">
      <c r="A883" s="11"/>
      <c r="B883" s="7"/>
      <c r="C883" s="7"/>
      <c r="D883" s="10"/>
      <c r="E883" s="21">
        <f>IF($C883="","",IFERROR(SUMIFS(Pakan_Masuk!$D$2:$D$3001,Pakan_Masuk!$B$2:$B$3001,$C883)/SUMIFS(Pakan_Masuk!$C$2:$C$3001,Pakan_Masuk!$B$2:$B$3001,$C883),0))</f>
      </c>
      <c r="F883" s="15">
        <f>IF($C883="","",$D883*$E883)</f>
      </c>
    </row>
    <row r="884">
      <c r="A884" s="11"/>
      <c r="B884" s="7"/>
      <c r="C884" s="7"/>
      <c r="D884" s="10"/>
      <c r="E884" s="21">
        <f>IF($C884="","",IFERROR(SUMIFS(Pakan_Masuk!$D$2:$D$3001,Pakan_Masuk!$B$2:$B$3001,$C884)/SUMIFS(Pakan_Masuk!$C$2:$C$3001,Pakan_Masuk!$B$2:$B$3001,$C884),0))</f>
      </c>
      <c r="F884" s="15">
        <f>IF($C884="","",$D884*$E884)</f>
      </c>
    </row>
    <row r="885">
      <c r="A885" s="11"/>
      <c r="B885" s="7"/>
      <c r="C885" s="7"/>
      <c r="D885" s="10"/>
      <c r="E885" s="21">
        <f>IF($C885="","",IFERROR(SUMIFS(Pakan_Masuk!$D$2:$D$3001,Pakan_Masuk!$B$2:$B$3001,$C885)/SUMIFS(Pakan_Masuk!$C$2:$C$3001,Pakan_Masuk!$B$2:$B$3001,$C885),0))</f>
      </c>
      <c r="F885" s="15">
        <f>IF($C885="","",$D885*$E885)</f>
      </c>
    </row>
    <row r="886">
      <c r="A886" s="11"/>
      <c r="B886" s="7"/>
      <c r="C886" s="7"/>
      <c r="D886" s="10"/>
      <c r="E886" s="21">
        <f>IF($C886="","",IFERROR(SUMIFS(Pakan_Masuk!$D$2:$D$3001,Pakan_Masuk!$B$2:$B$3001,$C886)/SUMIFS(Pakan_Masuk!$C$2:$C$3001,Pakan_Masuk!$B$2:$B$3001,$C886),0))</f>
      </c>
      <c r="F886" s="15">
        <f>IF($C886="","",$D886*$E886)</f>
      </c>
    </row>
    <row r="887">
      <c r="A887" s="11"/>
      <c r="B887" s="7"/>
      <c r="C887" s="7"/>
      <c r="D887" s="10"/>
      <c r="E887" s="21">
        <f>IF($C887="","",IFERROR(SUMIFS(Pakan_Masuk!$D$2:$D$3001,Pakan_Masuk!$B$2:$B$3001,$C887)/SUMIFS(Pakan_Masuk!$C$2:$C$3001,Pakan_Masuk!$B$2:$B$3001,$C887),0))</f>
      </c>
      <c r="F887" s="15">
        <f>IF($C887="","",$D887*$E887)</f>
      </c>
    </row>
    <row r="888">
      <c r="A888" s="11"/>
      <c r="B888" s="7"/>
      <c r="C888" s="7"/>
      <c r="D888" s="10"/>
      <c r="E888" s="21">
        <f>IF($C888="","",IFERROR(SUMIFS(Pakan_Masuk!$D$2:$D$3001,Pakan_Masuk!$B$2:$B$3001,$C888)/SUMIFS(Pakan_Masuk!$C$2:$C$3001,Pakan_Masuk!$B$2:$B$3001,$C888),0))</f>
      </c>
      <c r="F888" s="15">
        <f>IF($C888="","",$D888*$E888)</f>
      </c>
    </row>
    <row r="889">
      <c r="A889" s="11"/>
      <c r="B889" s="7"/>
      <c r="C889" s="7"/>
      <c r="D889" s="10"/>
      <c r="E889" s="21">
        <f>IF($C889="","",IFERROR(SUMIFS(Pakan_Masuk!$D$2:$D$3001,Pakan_Masuk!$B$2:$B$3001,$C889)/SUMIFS(Pakan_Masuk!$C$2:$C$3001,Pakan_Masuk!$B$2:$B$3001,$C889),0))</f>
      </c>
      <c r="F889" s="15">
        <f>IF($C889="","",$D889*$E889)</f>
      </c>
    </row>
    <row r="890">
      <c r="A890" s="11"/>
      <c r="B890" s="7"/>
      <c r="C890" s="7"/>
      <c r="D890" s="10"/>
      <c r="E890" s="21">
        <f>IF($C890="","",IFERROR(SUMIFS(Pakan_Masuk!$D$2:$D$3001,Pakan_Masuk!$B$2:$B$3001,$C890)/SUMIFS(Pakan_Masuk!$C$2:$C$3001,Pakan_Masuk!$B$2:$B$3001,$C890),0))</f>
      </c>
      <c r="F890" s="15">
        <f>IF($C890="","",$D890*$E890)</f>
      </c>
    </row>
    <row r="891">
      <c r="A891" s="11"/>
      <c r="B891" s="7"/>
      <c r="C891" s="7"/>
      <c r="D891" s="10"/>
      <c r="E891" s="21">
        <f>IF($C891="","",IFERROR(SUMIFS(Pakan_Masuk!$D$2:$D$3001,Pakan_Masuk!$B$2:$B$3001,$C891)/SUMIFS(Pakan_Masuk!$C$2:$C$3001,Pakan_Masuk!$B$2:$B$3001,$C891),0))</f>
      </c>
      <c r="F891" s="15">
        <f>IF($C891="","",$D891*$E891)</f>
      </c>
    </row>
    <row r="892">
      <c r="A892" s="11"/>
      <c r="B892" s="7"/>
      <c r="C892" s="7"/>
      <c r="D892" s="10"/>
      <c r="E892" s="21">
        <f>IF($C892="","",IFERROR(SUMIFS(Pakan_Masuk!$D$2:$D$3001,Pakan_Masuk!$B$2:$B$3001,$C892)/SUMIFS(Pakan_Masuk!$C$2:$C$3001,Pakan_Masuk!$B$2:$B$3001,$C892),0))</f>
      </c>
      <c r="F892" s="15">
        <f>IF($C892="","",$D892*$E892)</f>
      </c>
    </row>
    <row r="893">
      <c r="A893" s="11"/>
      <c r="B893" s="7"/>
      <c r="C893" s="7"/>
      <c r="D893" s="10"/>
      <c r="E893" s="21">
        <f>IF($C893="","",IFERROR(SUMIFS(Pakan_Masuk!$D$2:$D$3001,Pakan_Masuk!$B$2:$B$3001,$C893)/SUMIFS(Pakan_Masuk!$C$2:$C$3001,Pakan_Masuk!$B$2:$B$3001,$C893),0))</f>
      </c>
      <c r="F893" s="15">
        <f>IF($C893="","",$D893*$E893)</f>
      </c>
    </row>
    <row r="894">
      <c r="A894" s="11"/>
      <c r="B894" s="7"/>
      <c r="C894" s="7"/>
      <c r="D894" s="10"/>
      <c r="E894" s="21">
        <f>IF($C894="","",IFERROR(SUMIFS(Pakan_Masuk!$D$2:$D$3001,Pakan_Masuk!$B$2:$B$3001,$C894)/SUMIFS(Pakan_Masuk!$C$2:$C$3001,Pakan_Masuk!$B$2:$B$3001,$C894),0))</f>
      </c>
      <c r="F894" s="15">
        <f>IF($C894="","",$D894*$E894)</f>
      </c>
    </row>
    <row r="895">
      <c r="A895" s="11"/>
      <c r="B895" s="7"/>
      <c r="C895" s="7"/>
      <c r="D895" s="10"/>
      <c r="E895" s="21">
        <f>IF($C895="","",IFERROR(SUMIFS(Pakan_Masuk!$D$2:$D$3001,Pakan_Masuk!$B$2:$B$3001,$C895)/SUMIFS(Pakan_Masuk!$C$2:$C$3001,Pakan_Masuk!$B$2:$B$3001,$C895),0))</f>
      </c>
      <c r="F895" s="15">
        <f>IF($C895="","",$D895*$E895)</f>
      </c>
    </row>
    <row r="896">
      <c r="A896" s="11"/>
      <c r="B896" s="7"/>
      <c r="C896" s="7"/>
      <c r="D896" s="10"/>
      <c r="E896" s="21">
        <f>IF($C896="","",IFERROR(SUMIFS(Pakan_Masuk!$D$2:$D$3001,Pakan_Masuk!$B$2:$B$3001,$C896)/SUMIFS(Pakan_Masuk!$C$2:$C$3001,Pakan_Masuk!$B$2:$B$3001,$C896),0))</f>
      </c>
      <c r="F896" s="15">
        <f>IF($C896="","",$D896*$E896)</f>
      </c>
    </row>
    <row r="897">
      <c r="A897" s="11"/>
      <c r="B897" s="7"/>
      <c r="C897" s="7"/>
      <c r="D897" s="10"/>
      <c r="E897" s="21">
        <f>IF($C897="","",IFERROR(SUMIFS(Pakan_Masuk!$D$2:$D$3001,Pakan_Masuk!$B$2:$B$3001,$C897)/SUMIFS(Pakan_Masuk!$C$2:$C$3001,Pakan_Masuk!$B$2:$B$3001,$C897),0))</f>
      </c>
      <c r="F897" s="15">
        <f>IF($C897="","",$D897*$E897)</f>
      </c>
    </row>
    <row r="898">
      <c r="A898" s="11"/>
      <c r="B898" s="7"/>
      <c r="C898" s="7"/>
      <c r="D898" s="10"/>
      <c r="E898" s="21">
        <f>IF($C898="","",IFERROR(SUMIFS(Pakan_Masuk!$D$2:$D$3001,Pakan_Masuk!$B$2:$B$3001,$C898)/SUMIFS(Pakan_Masuk!$C$2:$C$3001,Pakan_Masuk!$B$2:$B$3001,$C898),0))</f>
      </c>
      <c r="F898" s="15">
        <f>IF($C898="","",$D898*$E898)</f>
      </c>
    </row>
    <row r="899">
      <c r="A899" s="11"/>
      <c r="B899" s="7"/>
      <c r="C899" s="7"/>
      <c r="D899" s="10"/>
      <c r="E899" s="21">
        <f>IF($C899="","",IFERROR(SUMIFS(Pakan_Masuk!$D$2:$D$3001,Pakan_Masuk!$B$2:$B$3001,$C899)/SUMIFS(Pakan_Masuk!$C$2:$C$3001,Pakan_Masuk!$B$2:$B$3001,$C899),0))</f>
      </c>
      <c r="F899" s="15">
        <f>IF($C899="","",$D899*$E899)</f>
      </c>
    </row>
    <row r="900">
      <c r="A900" s="11"/>
      <c r="B900" s="7"/>
      <c r="C900" s="7"/>
      <c r="D900" s="10"/>
      <c r="E900" s="21">
        <f>IF($C900="","",IFERROR(SUMIFS(Pakan_Masuk!$D$2:$D$3001,Pakan_Masuk!$B$2:$B$3001,$C900)/SUMIFS(Pakan_Masuk!$C$2:$C$3001,Pakan_Masuk!$B$2:$B$3001,$C900),0))</f>
      </c>
      <c r="F900" s="15">
        <f>IF($C900="","",$D900*$E900)</f>
      </c>
    </row>
    <row r="901">
      <c r="A901" s="11"/>
      <c r="B901" s="7"/>
      <c r="C901" s="7"/>
      <c r="D901" s="10"/>
      <c r="E901" s="21">
        <f>IF($C901="","",IFERROR(SUMIFS(Pakan_Masuk!$D$2:$D$3001,Pakan_Masuk!$B$2:$B$3001,$C901)/SUMIFS(Pakan_Masuk!$C$2:$C$3001,Pakan_Masuk!$B$2:$B$3001,$C901),0))</f>
      </c>
      <c r="F901" s="15">
        <f>IF($C901="","",$D901*$E901)</f>
      </c>
    </row>
    <row r="902">
      <c r="A902" s="11"/>
      <c r="B902" s="7"/>
      <c r="C902" s="7"/>
      <c r="D902" s="10"/>
      <c r="E902" s="21">
        <f>IF($C902="","",IFERROR(SUMIFS(Pakan_Masuk!$D$2:$D$3001,Pakan_Masuk!$B$2:$B$3001,$C902)/SUMIFS(Pakan_Masuk!$C$2:$C$3001,Pakan_Masuk!$B$2:$B$3001,$C902),0))</f>
      </c>
      <c r="F902" s="15">
        <f>IF($C902="","",$D902*$E902)</f>
      </c>
    </row>
    <row r="903">
      <c r="A903" s="11"/>
      <c r="B903" s="7"/>
      <c r="C903" s="7"/>
      <c r="D903" s="10"/>
      <c r="E903" s="21">
        <f>IF($C903="","",IFERROR(SUMIFS(Pakan_Masuk!$D$2:$D$3001,Pakan_Masuk!$B$2:$B$3001,$C903)/SUMIFS(Pakan_Masuk!$C$2:$C$3001,Pakan_Masuk!$B$2:$B$3001,$C903),0))</f>
      </c>
      <c r="F903" s="15">
        <f>IF($C903="","",$D903*$E903)</f>
      </c>
    </row>
    <row r="904">
      <c r="A904" s="11"/>
      <c r="B904" s="7"/>
      <c r="C904" s="7"/>
      <c r="D904" s="10"/>
      <c r="E904" s="21">
        <f>IF($C904="","",IFERROR(SUMIFS(Pakan_Masuk!$D$2:$D$3001,Pakan_Masuk!$B$2:$B$3001,$C904)/SUMIFS(Pakan_Masuk!$C$2:$C$3001,Pakan_Masuk!$B$2:$B$3001,$C904),0))</f>
      </c>
      <c r="F904" s="15">
        <f>IF($C904="","",$D904*$E904)</f>
      </c>
    </row>
    <row r="905">
      <c r="A905" s="11"/>
      <c r="B905" s="7"/>
      <c r="C905" s="7"/>
      <c r="D905" s="10"/>
      <c r="E905" s="21">
        <f>IF($C905="","",IFERROR(SUMIFS(Pakan_Masuk!$D$2:$D$3001,Pakan_Masuk!$B$2:$B$3001,$C905)/SUMIFS(Pakan_Masuk!$C$2:$C$3001,Pakan_Masuk!$B$2:$B$3001,$C905),0))</f>
      </c>
      <c r="F905" s="15">
        <f>IF($C905="","",$D905*$E905)</f>
      </c>
    </row>
    <row r="906">
      <c r="A906" s="11"/>
      <c r="B906" s="7"/>
      <c r="C906" s="7"/>
      <c r="D906" s="10"/>
      <c r="E906" s="21">
        <f>IF($C906="","",IFERROR(SUMIFS(Pakan_Masuk!$D$2:$D$3001,Pakan_Masuk!$B$2:$B$3001,$C906)/SUMIFS(Pakan_Masuk!$C$2:$C$3001,Pakan_Masuk!$B$2:$B$3001,$C906),0))</f>
      </c>
      <c r="F906" s="15">
        <f>IF($C906="","",$D906*$E906)</f>
      </c>
    </row>
    <row r="907">
      <c r="A907" s="11"/>
      <c r="B907" s="7"/>
      <c r="C907" s="7"/>
      <c r="D907" s="10"/>
      <c r="E907" s="21">
        <f>IF($C907="","",IFERROR(SUMIFS(Pakan_Masuk!$D$2:$D$3001,Pakan_Masuk!$B$2:$B$3001,$C907)/SUMIFS(Pakan_Masuk!$C$2:$C$3001,Pakan_Masuk!$B$2:$B$3001,$C907),0))</f>
      </c>
      <c r="F907" s="15">
        <f>IF($C907="","",$D907*$E907)</f>
      </c>
    </row>
    <row r="908">
      <c r="A908" s="11"/>
      <c r="B908" s="7"/>
      <c r="C908" s="7"/>
      <c r="D908" s="10"/>
      <c r="E908" s="21">
        <f>IF($C908="","",IFERROR(SUMIFS(Pakan_Masuk!$D$2:$D$3001,Pakan_Masuk!$B$2:$B$3001,$C908)/SUMIFS(Pakan_Masuk!$C$2:$C$3001,Pakan_Masuk!$B$2:$B$3001,$C908),0))</f>
      </c>
      <c r="F908" s="15">
        <f>IF($C908="","",$D908*$E908)</f>
      </c>
    </row>
    <row r="909">
      <c r="A909" s="11"/>
      <c r="B909" s="7"/>
      <c r="C909" s="7"/>
      <c r="D909" s="10"/>
      <c r="E909" s="21">
        <f>IF($C909="","",IFERROR(SUMIFS(Pakan_Masuk!$D$2:$D$3001,Pakan_Masuk!$B$2:$B$3001,$C909)/SUMIFS(Pakan_Masuk!$C$2:$C$3001,Pakan_Masuk!$B$2:$B$3001,$C909),0))</f>
      </c>
      <c r="F909" s="15">
        <f>IF($C909="","",$D909*$E909)</f>
      </c>
    </row>
    <row r="910">
      <c r="A910" s="11"/>
      <c r="B910" s="7"/>
      <c r="C910" s="7"/>
      <c r="D910" s="10"/>
      <c r="E910" s="21">
        <f>IF($C910="","",IFERROR(SUMIFS(Pakan_Masuk!$D$2:$D$3001,Pakan_Masuk!$B$2:$B$3001,$C910)/SUMIFS(Pakan_Masuk!$C$2:$C$3001,Pakan_Masuk!$B$2:$B$3001,$C910),0))</f>
      </c>
      <c r="F910" s="15">
        <f>IF($C910="","",$D910*$E910)</f>
      </c>
    </row>
    <row r="911">
      <c r="A911" s="11"/>
      <c r="B911" s="7"/>
      <c r="C911" s="7"/>
      <c r="D911" s="10"/>
      <c r="E911" s="21">
        <f>IF($C911="","",IFERROR(SUMIFS(Pakan_Masuk!$D$2:$D$3001,Pakan_Masuk!$B$2:$B$3001,$C911)/SUMIFS(Pakan_Masuk!$C$2:$C$3001,Pakan_Masuk!$B$2:$B$3001,$C911),0))</f>
      </c>
      <c r="F911" s="15">
        <f>IF($C911="","",$D911*$E911)</f>
      </c>
    </row>
    <row r="912">
      <c r="A912" s="11"/>
      <c r="B912" s="7"/>
      <c r="C912" s="7"/>
      <c r="D912" s="10"/>
      <c r="E912" s="21">
        <f>IF($C912="","",IFERROR(SUMIFS(Pakan_Masuk!$D$2:$D$3001,Pakan_Masuk!$B$2:$B$3001,$C912)/SUMIFS(Pakan_Masuk!$C$2:$C$3001,Pakan_Masuk!$B$2:$B$3001,$C912),0))</f>
      </c>
      <c r="F912" s="15">
        <f>IF($C912="","",$D912*$E912)</f>
      </c>
    </row>
    <row r="913">
      <c r="A913" s="11"/>
      <c r="B913" s="7"/>
      <c r="C913" s="7"/>
      <c r="D913" s="10"/>
      <c r="E913" s="21">
        <f>IF($C913="","",IFERROR(SUMIFS(Pakan_Masuk!$D$2:$D$3001,Pakan_Masuk!$B$2:$B$3001,$C913)/SUMIFS(Pakan_Masuk!$C$2:$C$3001,Pakan_Masuk!$B$2:$B$3001,$C913),0))</f>
      </c>
      <c r="F913" s="15">
        <f>IF($C913="","",$D913*$E913)</f>
      </c>
    </row>
    <row r="914">
      <c r="A914" s="11"/>
      <c r="B914" s="7"/>
      <c r="C914" s="7"/>
      <c r="D914" s="10"/>
      <c r="E914" s="21">
        <f>IF($C914="","",IFERROR(SUMIFS(Pakan_Masuk!$D$2:$D$3001,Pakan_Masuk!$B$2:$B$3001,$C914)/SUMIFS(Pakan_Masuk!$C$2:$C$3001,Pakan_Masuk!$B$2:$B$3001,$C914),0))</f>
      </c>
      <c r="F914" s="15">
        <f>IF($C914="","",$D914*$E914)</f>
      </c>
    </row>
    <row r="915">
      <c r="A915" s="11"/>
      <c r="B915" s="7"/>
      <c r="C915" s="7"/>
      <c r="D915" s="10"/>
      <c r="E915" s="21">
        <f>IF($C915="","",IFERROR(SUMIFS(Pakan_Masuk!$D$2:$D$3001,Pakan_Masuk!$B$2:$B$3001,$C915)/SUMIFS(Pakan_Masuk!$C$2:$C$3001,Pakan_Masuk!$B$2:$B$3001,$C915),0))</f>
      </c>
      <c r="F915" s="15">
        <f>IF($C915="","",$D915*$E915)</f>
      </c>
    </row>
    <row r="916">
      <c r="A916" s="11"/>
      <c r="B916" s="7"/>
      <c r="C916" s="7"/>
      <c r="D916" s="10"/>
      <c r="E916" s="21">
        <f>IF($C916="","",IFERROR(SUMIFS(Pakan_Masuk!$D$2:$D$3001,Pakan_Masuk!$B$2:$B$3001,$C916)/SUMIFS(Pakan_Masuk!$C$2:$C$3001,Pakan_Masuk!$B$2:$B$3001,$C916),0))</f>
      </c>
      <c r="F916" s="15">
        <f>IF($C916="","",$D916*$E916)</f>
      </c>
    </row>
    <row r="917">
      <c r="A917" s="11"/>
      <c r="B917" s="7"/>
      <c r="C917" s="7"/>
      <c r="D917" s="10"/>
      <c r="E917" s="21">
        <f>IF($C917="","",IFERROR(SUMIFS(Pakan_Masuk!$D$2:$D$3001,Pakan_Masuk!$B$2:$B$3001,$C917)/SUMIFS(Pakan_Masuk!$C$2:$C$3001,Pakan_Masuk!$B$2:$B$3001,$C917),0))</f>
      </c>
      <c r="F917" s="15">
        <f>IF($C917="","",$D917*$E917)</f>
      </c>
    </row>
    <row r="918">
      <c r="A918" s="11"/>
      <c r="B918" s="7"/>
      <c r="C918" s="7"/>
      <c r="D918" s="10"/>
      <c r="E918" s="21">
        <f>IF($C918="","",IFERROR(SUMIFS(Pakan_Masuk!$D$2:$D$3001,Pakan_Masuk!$B$2:$B$3001,$C918)/SUMIFS(Pakan_Masuk!$C$2:$C$3001,Pakan_Masuk!$B$2:$B$3001,$C918),0))</f>
      </c>
      <c r="F918" s="15">
        <f>IF($C918="","",$D918*$E918)</f>
      </c>
    </row>
    <row r="919">
      <c r="A919" s="11"/>
      <c r="B919" s="7"/>
      <c r="C919" s="7"/>
      <c r="D919" s="10"/>
      <c r="E919" s="21">
        <f>IF($C919="","",IFERROR(SUMIFS(Pakan_Masuk!$D$2:$D$3001,Pakan_Masuk!$B$2:$B$3001,$C919)/SUMIFS(Pakan_Masuk!$C$2:$C$3001,Pakan_Masuk!$B$2:$B$3001,$C919),0))</f>
      </c>
      <c r="F919" s="15">
        <f>IF($C919="","",$D919*$E919)</f>
      </c>
    </row>
    <row r="920">
      <c r="A920" s="11"/>
      <c r="B920" s="7"/>
      <c r="C920" s="7"/>
      <c r="D920" s="10"/>
      <c r="E920" s="21">
        <f>IF($C920="","",IFERROR(SUMIFS(Pakan_Masuk!$D$2:$D$3001,Pakan_Masuk!$B$2:$B$3001,$C920)/SUMIFS(Pakan_Masuk!$C$2:$C$3001,Pakan_Masuk!$B$2:$B$3001,$C920),0))</f>
      </c>
      <c r="F920" s="15">
        <f>IF($C920="","",$D920*$E920)</f>
      </c>
    </row>
    <row r="921">
      <c r="A921" s="11"/>
      <c r="B921" s="7"/>
      <c r="C921" s="7"/>
      <c r="D921" s="10"/>
      <c r="E921" s="21">
        <f>IF($C921="","",IFERROR(SUMIFS(Pakan_Masuk!$D$2:$D$3001,Pakan_Masuk!$B$2:$B$3001,$C921)/SUMIFS(Pakan_Masuk!$C$2:$C$3001,Pakan_Masuk!$B$2:$B$3001,$C921),0))</f>
      </c>
      <c r="F921" s="15">
        <f>IF($C921="","",$D921*$E921)</f>
      </c>
    </row>
    <row r="922">
      <c r="A922" s="11"/>
      <c r="B922" s="7"/>
      <c r="C922" s="7"/>
      <c r="D922" s="10"/>
      <c r="E922" s="21">
        <f>IF($C922="","",IFERROR(SUMIFS(Pakan_Masuk!$D$2:$D$3001,Pakan_Masuk!$B$2:$B$3001,$C922)/SUMIFS(Pakan_Masuk!$C$2:$C$3001,Pakan_Masuk!$B$2:$B$3001,$C922),0))</f>
      </c>
      <c r="F922" s="15">
        <f>IF($C922="","",$D922*$E922)</f>
      </c>
    </row>
    <row r="923">
      <c r="A923" s="11"/>
      <c r="B923" s="7"/>
      <c r="C923" s="7"/>
      <c r="D923" s="10"/>
      <c r="E923" s="21">
        <f>IF($C923="","",IFERROR(SUMIFS(Pakan_Masuk!$D$2:$D$3001,Pakan_Masuk!$B$2:$B$3001,$C923)/SUMIFS(Pakan_Masuk!$C$2:$C$3001,Pakan_Masuk!$B$2:$B$3001,$C923),0))</f>
      </c>
      <c r="F923" s="15">
        <f>IF($C923="","",$D923*$E923)</f>
      </c>
    </row>
    <row r="924">
      <c r="A924" s="11"/>
      <c r="B924" s="7"/>
      <c r="C924" s="7"/>
      <c r="D924" s="10"/>
      <c r="E924" s="21">
        <f>IF($C924="","",IFERROR(SUMIFS(Pakan_Masuk!$D$2:$D$3001,Pakan_Masuk!$B$2:$B$3001,$C924)/SUMIFS(Pakan_Masuk!$C$2:$C$3001,Pakan_Masuk!$B$2:$B$3001,$C924),0))</f>
      </c>
      <c r="F924" s="15">
        <f>IF($C924="","",$D924*$E924)</f>
      </c>
    </row>
    <row r="925">
      <c r="A925" s="11"/>
      <c r="B925" s="7"/>
      <c r="C925" s="7"/>
      <c r="D925" s="10"/>
      <c r="E925" s="21">
        <f>IF($C925="","",IFERROR(SUMIFS(Pakan_Masuk!$D$2:$D$3001,Pakan_Masuk!$B$2:$B$3001,$C925)/SUMIFS(Pakan_Masuk!$C$2:$C$3001,Pakan_Masuk!$B$2:$B$3001,$C925),0))</f>
      </c>
      <c r="F925" s="15">
        <f>IF($C925="","",$D925*$E925)</f>
      </c>
    </row>
    <row r="926">
      <c r="A926" s="11"/>
      <c r="B926" s="7"/>
      <c r="C926" s="7"/>
      <c r="D926" s="10"/>
      <c r="E926" s="21">
        <f>IF($C926="","",IFERROR(SUMIFS(Pakan_Masuk!$D$2:$D$3001,Pakan_Masuk!$B$2:$B$3001,$C926)/SUMIFS(Pakan_Masuk!$C$2:$C$3001,Pakan_Masuk!$B$2:$B$3001,$C926),0))</f>
      </c>
      <c r="F926" s="15">
        <f>IF($C926="","",$D926*$E926)</f>
      </c>
    </row>
    <row r="927">
      <c r="A927" s="11"/>
      <c r="B927" s="7"/>
      <c r="C927" s="7"/>
      <c r="D927" s="10"/>
      <c r="E927" s="21">
        <f>IF($C927="","",IFERROR(SUMIFS(Pakan_Masuk!$D$2:$D$3001,Pakan_Masuk!$B$2:$B$3001,$C927)/SUMIFS(Pakan_Masuk!$C$2:$C$3001,Pakan_Masuk!$B$2:$B$3001,$C927),0))</f>
      </c>
      <c r="F927" s="15">
        <f>IF($C927="","",$D927*$E927)</f>
      </c>
    </row>
    <row r="928">
      <c r="A928" s="11"/>
      <c r="B928" s="7"/>
      <c r="C928" s="7"/>
      <c r="D928" s="10"/>
      <c r="E928" s="21">
        <f>IF($C928="","",IFERROR(SUMIFS(Pakan_Masuk!$D$2:$D$3001,Pakan_Masuk!$B$2:$B$3001,$C928)/SUMIFS(Pakan_Masuk!$C$2:$C$3001,Pakan_Masuk!$B$2:$B$3001,$C928),0))</f>
      </c>
      <c r="F928" s="15">
        <f>IF($C928="","",$D928*$E928)</f>
      </c>
    </row>
    <row r="929">
      <c r="A929" s="11"/>
      <c r="B929" s="7"/>
      <c r="C929" s="7"/>
      <c r="D929" s="10"/>
      <c r="E929" s="21">
        <f>IF($C929="","",IFERROR(SUMIFS(Pakan_Masuk!$D$2:$D$3001,Pakan_Masuk!$B$2:$B$3001,$C929)/SUMIFS(Pakan_Masuk!$C$2:$C$3001,Pakan_Masuk!$B$2:$B$3001,$C929),0))</f>
      </c>
      <c r="F929" s="15">
        <f>IF($C929="","",$D929*$E929)</f>
      </c>
    </row>
    <row r="930">
      <c r="A930" s="11"/>
      <c r="B930" s="7"/>
      <c r="C930" s="7"/>
      <c r="D930" s="10"/>
      <c r="E930" s="21">
        <f>IF($C930="","",IFERROR(SUMIFS(Pakan_Masuk!$D$2:$D$3001,Pakan_Masuk!$B$2:$B$3001,$C930)/SUMIFS(Pakan_Masuk!$C$2:$C$3001,Pakan_Masuk!$B$2:$B$3001,$C930),0))</f>
      </c>
      <c r="F930" s="15">
        <f>IF($C930="","",$D930*$E930)</f>
      </c>
    </row>
    <row r="931">
      <c r="A931" s="11"/>
      <c r="B931" s="7"/>
      <c r="C931" s="7"/>
      <c r="D931" s="10"/>
      <c r="E931" s="21">
        <f>IF($C931="","",IFERROR(SUMIFS(Pakan_Masuk!$D$2:$D$3001,Pakan_Masuk!$B$2:$B$3001,$C931)/SUMIFS(Pakan_Masuk!$C$2:$C$3001,Pakan_Masuk!$B$2:$B$3001,$C931),0))</f>
      </c>
      <c r="F931" s="15">
        <f>IF($C931="","",$D931*$E931)</f>
      </c>
    </row>
    <row r="932">
      <c r="A932" s="11"/>
      <c r="B932" s="7"/>
      <c r="C932" s="7"/>
      <c r="D932" s="10"/>
      <c r="E932" s="21">
        <f>IF($C932="","",IFERROR(SUMIFS(Pakan_Masuk!$D$2:$D$3001,Pakan_Masuk!$B$2:$B$3001,$C932)/SUMIFS(Pakan_Masuk!$C$2:$C$3001,Pakan_Masuk!$B$2:$B$3001,$C932),0))</f>
      </c>
      <c r="F932" s="15">
        <f>IF($C932="","",$D932*$E932)</f>
      </c>
    </row>
    <row r="933">
      <c r="A933" s="11"/>
      <c r="B933" s="7"/>
      <c r="C933" s="7"/>
      <c r="D933" s="10"/>
      <c r="E933" s="21">
        <f>IF($C933="","",IFERROR(SUMIFS(Pakan_Masuk!$D$2:$D$3001,Pakan_Masuk!$B$2:$B$3001,$C933)/SUMIFS(Pakan_Masuk!$C$2:$C$3001,Pakan_Masuk!$B$2:$B$3001,$C933),0))</f>
      </c>
      <c r="F933" s="15">
        <f>IF($C933="","",$D933*$E933)</f>
      </c>
    </row>
    <row r="934">
      <c r="A934" s="11"/>
      <c r="B934" s="7"/>
      <c r="C934" s="7"/>
      <c r="D934" s="10"/>
      <c r="E934" s="21">
        <f>IF($C934="","",IFERROR(SUMIFS(Pakan_Masuk!$D$2:$D$3001,Pakan_Masuk!$B$2:$B$3001,$C934)/SUMIFS(Pakan_Masuk!$C$2:$C$3001,Pakan_Masuk!$B$2:$B$3001,$C934),0))</f>
      </c>
      <c r="F934" s="15">
        <f>IF($C934="","",$D934*$E934)</f>
      </c>
    </row>
    <row r="935">
      <c r="A935" s="11"/>
      <c r="B935" s="7"/>
      <c r="C935" s="7"/>
      <c r="D935" s="10"/>
      <c r="E935" s="21">
        <f>IF($C935="","",IFERROR(SUMIFS(Pakan_Masuk!$D$2:$D$3001,Pakan_Masuk!$B$2:$B$3001,$C935)/SUMIFS(Pakan_Masuk!$C$2:$C$3001,Pakan_Masuk!$B$2:$B$3001,$C935),0))</f>
      </c>
      <c r="F935" s="15">
        <f>IF($C935="","",$D935*$E935)</f>
      </c>
    </row>
    <row r="936">
      <c r="A936" s="11"/>
      <c r="B936" s="7"/>
      <c r="C936" s="7"/>
      <c r="D936" s="10"/>
      <c r="E936" s="21">
        <f>IF($C936="","",IFERROR(SUMIFS(Pakan_Masuk!$D$2:$D$3001,Pakan_Masuk!$B$2:$B$3001,$C936)/SUMIFS(Pakan_Masuk!$C$2:$C$3001,Pakan_Masuk!$B$2:$B$3001,$C936),0))</f>
      </c>
      <c r="F936" s="15">
        <f>IF($C936="","",$D936*$E936)</f>
      </c>
    </row>
    <row r="937">
      <c r="A937" s="11"/>
      <c r="B937" s="7"/>
      <c r="C937" s="7"/>
      <c r="D937" s="10"/>
      <c r="E937" s="21">
        <f>IF($C937="","",IFERROR(SUMIFS(Pakan_Masuk!$D$2:$D$3001,Pakan_Masuk!$B$2:$B$3001,$C937)/SUMIFS(Pakan_Masuk!$C$2:$C$3001,Pakan_Masuk!$B$2:$B$3001,$C937),0))</f>
      </c>
      <c r="F937" s="15">
        <f>IF($C937="","",$D937*$E937)</f>
      </c>
    </row>
    <row r="938">
      <c r="A938" s="11"/>
      <c r="B938" s="7"/>
      <c r="C938" s="7"/>
      <c r="D938" s="10"/>
      <c r="E938" s="21">
        <f>IF($C938="","",IFERROR(SUMIFS(Pakan_Masuk!$D$2:$D$3001,Pakan_Masuk!$B$2:$B$3001,$C938)/SUMIFS(Pakan_Masuk!$C$2:$C$3001,Pakan_Masuk!$B$2:$B$3001,$C938),0))</f>
      </c>
      <c r="F938" s="15">
        <f>IF($C938="","",$D938*$E938)</f>
      </c>
    </row>
    <row r="939">
      <c r="A939" s="11"/>
      <c r="B939" s="7"/>
      <c r="C939" s="7"/>
      <c r="D939" s="10"/>
      <c r="E939" s="21">
        <f>IF($C939="","",IFERROR(SUMIFS(Pakan_Masuk!$D$2:$D$3001,Pakan_Masuk!$B$2:$B$3001,$C939)/SUMIFS(Pakan_Masuk!$C$2:$C$3001,Pakan_Masuk!$B$2:$B$3001,$C939),0))</f>
      </c>
      <c r="F939" s="15">
        <f>IF($C939="","",$D939*$E939)</f>
      </c>
    </row>
    <row r="940">
      <c r="A940" s="11"/>
      <c r="B940" s="7"/>
      <c r="C940" s="7"/>
      <c r="D940" s="10"/>
      <c r="E940" s="21">
        <f>IF($C940="","",IFERROR(SUMIFS(Pakan_Masuk!$D$2:$D$3001,Pakan_Masuk!$B$2:$B$3001,$C940)/SUMIFS(Pakan_Masuk!$C$2:$C$3001,Pakan_Masuk!$B$2:$B$3001,$C940),0))</f>
      </c>
      <c r="F940" s="15">
        <f>IF($C940="","",$D940*$E940)</f>
      </c>
    </row>
    <row r="941">
      <c r="A941" s="11"/>
      <c r="B941" s="7"/>
      <c r="C941" s="7"/>
      <c r="D941" s="10"/>
      <c r="E941" s="21">
        <f>IF($C941="","",IFERROR(SUMIFS(Pakan_Masuk!$D$2:$D$3001,Pakan_Masuk!$B$2:$B$3001,$C941)/SUMIFS(Pakan_Masuk!$C$2:$C$3001,Pakan_Masuk!$B$2:$B$3001,$C941),0))</f>
      </c>
      <c r="F941" s="15">
        <f>IF($C941="","",$D941*$E941)</f>
      </c>
    </row>
    <row r="942">
      <c r="A942" s="11"/>
      <c r="B942" s="7"/>
      <c r="C942" s="7"/>
      <c r="D942" s="10"/>
      <c r="E942" s="21">
        <f>IF($C942="","",IFERROR(SUMIFS(Pakan_Masuk!$D$2:$D$3001,Pakan_Masuk!$B$2:$B$3001,$C942)/SUMIFS(Pakan_Masuk!$C$2:$C$3001,Pakan_Masuk!$B$2:$B$3001,$C942),0))</f>
      </c>
      <c r="F942" s="15">
        <f>IF($C942="","",$D942*$E942)</f>
      </c>
    </row>
    <row r="943">
      <c r="A943" s="11"/>
      <c r="B943" s="7"/>
      <c r="C943" s="7"/>
      <c r="D943" s="10"/>
      <c r="E943" s="21">
        <f>IF($C943="","",IFERROR(SUMIFS(Pakan_Masuk!$D$2:$D$3001,Pakan_Masuk!$B$2:$B$3001,$C943)/SUMIFS(Pakan_Masuk!$C$2:$C$3001,Pakan_Masuk!$B$2:$B$3001,$C943),0))</f>
      </c>
      <c r="F943" s="15">
        <f>IF($C943="","",$D943*$E943)</f>
      </c>
    </row>
    <row r="944">
      <c r="A944" s="11"/>
      <c r="B944" s="7"/>
      <c r="C944" s="7"/>
      <c r="D944" s="10"/>
      <c r="E944" s="21">
        <f>IF($C944="","",IFERROR(SUMIFS(Pakan_Masuk!$D$2:$D$3001,Pakan_Masuk!$B$2:$B$3001,$C944)/SUMIFS(Pakan_Masuk!$C$2:$C$3001,Pakan_Masuk!$B$2:$B$3001,$C944),0))</f>
      </c>
      <c r="F944" s="15">
        <f>IF($C944="","",$D944*$E944)</f>
      </c>
    </row>
    <row r="945">
      <c r="A945" s="11"/>
      <c r="B945" s="7"/>
      <c r="C945" s="7"/>
      <c r="D945" s="10"/>
      <c r="E945" s="21">
        <f>IF($C945="","",IFERROR(SUMIFS(Pakan_Masuk!$D$2:$D$3001,Pakan_Masuk!$B$2:$B$3001,$C945)/SUMIFS(Pakan_Masuk!$C$2:$C$3001,Pakan_Masuk!$B$2:$B$3001,$C945),0))</f>
      </c>
      <c r="F945" s="15">
        <f>IF($C945="","",$D945*$E945)</f>
      </c>
    </row>
    <row r="946">
      <c r="A946" s="11"/>
      <c r="B946" s="7"/>
      <c r="C946" s="7"/>
      <c r="D946" s="10"/>
      <c r="E946" s="21">
        <f>IF($C946="","",IFERROR(SUMIFS(Pakan_Masuk!$D$2:$D$3001,Pakan_Masuk!$B$2:$B$3001,$C946)/SUMIFS(Pakan_Masuk!$C$2:$C$3001,Pakan_Masuk!$B$2:$B$3001,$C946),0))</f>
      </c>
      <c r="F946" s="15">
        <f>IF($C946="","",$D946*$E946)</f>
      </c>
    </row>
    <row r="947">
      <c r="A947" s="11"/>
      <c r="B947" s="7"/>
      <c r="C947" s="7"/>
      <c r="D947" s="10"/>
      <c r="E947" s="21">
        <f>IF($C947="","",IFERROR(SUMIFS(Pakan_Masuk!$D$2:$D$3001,Pakan_Masuk!$B$2:$B$3001,$C947)/SUMIFS(Pakan_Masuk!$C$2:$C$3001,Pakan_Masuk!$B$2:$B$3001,$C947),0))</f>
      </c>
      <c r="F947" s="15">
        <f>IF($C947="","",$D947*$E947)</f>
      </c>
    </row>
    <row r="948">
      <c r="A948" s="11"/>
      <c r="B948" s="7"/>
      <c r="C948" s="7"/>
      <c r="D948" s="10"/>
      <c r="E948" s="21">
        <f>IF($C948="","",IFERROR(SUMIFS(Pakan_Masuk!$D$2:$D$3001,Pakan_Masuk!$B$2:$B$3001,$C948)/SUMIFS(Pakan_Masuk!$C$2:$C$3001,Pakan_Masuk!$B$2:$B$3001,$C948),0))</f>
      </c>
      <c r="F948" s="15">
        <f>IF($C948="","",$D948*$E948)</f>
      </c>
    </row>
    <row r="949">
      <c r="A949" s="11"/>
      <c r="B949" s="7"/>
      <c r="C949" s="7"/>
      <c r="D949" s="10"/>
      <c r="E949" s="21">
        <f>IF($C949="","",IFERROR(SUMIFS(Pakan_Masuk!$D$2:$D$3001,Pakan_Masuk!$B$2:$B$3001,$C949)/SUMIFS(Pakan_Masuk!$C$2:$C$3001,Pakan_Masuk!$B$2:$B$3001,$C949),0))</f>
      </c>
      <c r="F949" s="15">
        <f>IF($C949="","",$D949*$E949)</f>
      </c>
    </row>
    <row r="950">
      <c r="A950" s="11"/>
      <c r="B950" s="7"/>
      <c r="C950" s="7"/>
      <c r="D950" s="10"/>
      <c r="E950" s="21">
        <f>IF($C950="","",IFERROR(SUMIFS(Pakan_Masuk!$D$2:$D$3001,Pakan_Masuk!$B$2:$B$3001,$C950)/SUMIFS(Pakan_Masuk!$C$2:$C$3001,Pakan_Masuk!$B$2:$B$3001,$C950),0))</f>
      </c>
      <c r="F950" s="15">
        <f>IF($C950="","",$D950*$E950)</f>
      </c>
    </row>
    <row r="951">
      <c r="A951" s="11"/>
      <c r="B951" s="7"/>
      <c r="C951" s="7"/>
      <c r="D951" s="10"/>
      <c r="E951" s="21">
        <f>IF($C951="","",IFERROR(SUMIFS(Pakan_Masuk!$D$2:$D$3001,Pakan_Masuk!$B$2:$B$3001,$C951)/SUMIFS(Pakan_Masuk!$C$2:$C$3001,Pakan_Masuk!$B$2:$B$3001,$C951),0))</f>
      </c>
      <c r="F951" s="15">
        <f>IF($C951="","",$D951*$E951)</f>
      </c>
    </row>
    <row r="952">
      <c r="A952" s="11"/>
      <c r="B952" s="7"/>
      <c r="C952" s="7"/>
      <c r="D952" s="10"/>
      <c r="E952" s="21">
        <f>IF($C952="","",IFERROR(SUMIFS(Pakan_Masuk!$D$2:$D$3001,Pakan_Masuk!$B$2:$B$3001,$C952)/SUMIFS(Pakan_Masuk!$C$2:$C$3001,Pakan_Masuk!$B$2:$B$3001,$C952),0))</f>
      </c>
      <c r="F952" s="15">
        <f>IF($C952="","",$D952*$E952)</f>
      </c>
    </row>
    <row r="953">
      <c r="A953" s="11"/>
      <c r="B953" s="7"/>
      <c r="C953" s="7"/>
      <c r="D953" s="10"/>
      <c r="E953" s="21">
        <f>IF($C953="","",IFERROR(SUMIFS(Pakan_Masuk!$D$2:$D$3001,Pakan_Masuk!$B$2:$B$3001,$C953)/SUMIFS(Pakan_Masuk!$C$2:$C$3001,Pakan_Masuk!$B$2:$B$3001,$C953),0))</f>
      </c>
      <c r="F953" s="15">
        <f>IF($C953="","",$D953*$E953)</f>
      </c>
    </row>
    <row r="954">
      <c r="A954" s="11"/>
      <c r="B954" s="7"/>
      <c r="C954" s="7"/>
      <c r="D954" s="10"/>
      <c r="E954" s="21">
        <f>IF($C954="","",IFERROR(SUMIFS(Pakan_Masuk!$D$2:$D$3001,Pakan_Masuk!$B$2:$B$3001,$C954)/SUMIFS(Pakan_Masuk!$C$2:$C$3001,Pakan_Masuk!$B$2:$B$3001,$C954),0))</f>
      </c>
      <c r="F954" s="15">
        <f>IF($C954="","",$D954*$E954)</f>
      </c>
    </row>
    <row r="955">
      <c r="A955" s="11"/>
      <c r="B955" s="7"/>
      <c r="C955" s="7"/>
      <c r="D955" s="10"/>
      <c r="E955" s="21">
        <f>IF($C955="","",IFERROR(SUMIFS(Pakan_Masuk!$D$2:$D$3001,Pakan_Masuk!$B$2:$B$3001,$C955)/SUMIFS(Pakan_Masuk!$C$2:$C$3001,Pakan_Masuk!$B$2:$B$3001,$C955),0))</f>
      </c>
      <c r="F955" s="15">
        <f>IF($C955="","",$D955*$E955)</f>
      </c>
    </row>
    <row r="956">
      <c r="A956" s="11"/>
      <c r="B956" s="7"/>
      <c r="C956" s="7"/>
      <c r="D956" s="10"/>
      <c r="E956" s="21">
        <f>IF($C956="","",IFERROR(SUMIFS(Pakan_Masuk!$D$2:$D$3001,Pakan_Masuk!$B$2:$B$3001,$C956)/SUMIFS(Pakan_Masuk!$C$2:$C$3001,Pakan_Masuk!$B$2:$B$3001,$C956),0))</f>
      </c>
      <c r="F956" s="15">
        <f>IF($C956="","",$D956*$E956)</f>
      </c>
    </row>
    <row r="957">
      <c r="A957" s="11"/>
      <c r="B957" s="7"/>
      <c r="C957" s="7"/>
      <c r="D957" s="10"/>
      <c r="E957" s="21">
        <f>IF($C957="","",IFERROR(SUMIFS(Pakan_Masuk!$D$2:$D$3001,Pakan_Masuk!$B$2:$B$3001,$C957)/SUMIFS(Pakan_Masuk!$C$2:$C$3001,Pakan_Masuk!$B$2:$B$3001,$C957),0))</f>
      </c>
      <c r="F957" s="15">
        <f>IF($C957="","",$D957*$E957)</f>
      </c>
    </row>
    <row r="958">
      <c r="A958" s="11"/>
      <c r="B958" s="7"/>
      <c r="C958" s="7"/>
      <c r="D958" s="10"/>
      <c r="E958" s="21">
        <f>IF($C958="","",IFERROR(SUMIFS(Pakan_Masuk!$D$2:$D$3001,Pakan_Masuk!$B$2:$B$3001,$C958)/SUMIFS(Pakan_Masuk!$C$2:$C$3001,Pakan_Masuk!$B$2:$B$3001,$C958),0))</f>
      </c>
      <c r="F958" s="15">
        <f>IF($C958="","",$D958*$E958)</f>
      </c>
    </row>
    <row r="959">
      <c r="A959" s="11"/>
      <c r="B959" s="7"/>
      <c r="C959" s="7"/>
      <c r="D959" s="10"/>
      <c r="E959" s="21">
        <f>IF($C959="","",IFERROR(SUMIFS(Pakan_Masuk!$D$2:$D$3001,Pakan_Masuk!$B$2:$B$3001,$C959)/SUMIFS(Pakan_Masuk!$C$2:$C$3001,Pakan_Masuk!$B$2:$B$3001,$C959),0))</f>
      </c>
      <c r="F959" s="15">
        <f>IF($C959="","",$D959*$E959)</f>
      </c>
    </row>
    <row r="960">
      <c r="A960" s="11"/>
      <c r="B960" s="7"/>
      <c r="C960" s="7"/>
      <c r="D960" s="10"/>
      <c r="E960" s="21">
        <f>IF($C960="","",IFERROR(SUMIFS(Pakan_Masuk!$D$2:$D$3001,Pakan_Masuk!$B$2:$B$3001,$C960)/SUMIFS(Pakan_Masuk!$C$2:$C$3001,Pakan_Masuk!$B$2:$B$3001,$C960),0))</f>
      </c>
      <c r="F960" s="15">
        <f>IF($C960="","",$D960*$E960)</f>
      </c>
    </row>
    <row r="961">
      <c r="A961" s="11"/>
      <c r="B961" s="7"/>
      <c r="C961" s="7"/>
      <c r="D961" s="10"/>
      <c r="E961" s="21">
        <f>IF($C961="","",IFERROR(SUMIFS(Pakan_Masuk!$D$2:$D$3001,Pakan_Masuk!$B$2:$B$3001,$C961)/SUMIFS(Pakan_Masuk!$C$2:$C$3001,Pakan_Masuk!$B$2:$B$3001,$C961),0))</f>
      </c>
      <c r="F961" s="15">
        <f>IF($C961="","",$D961*$E961)</f>
      </c>
    </row>
    <row r="962">
      <c r="A962" s="11"/>
      <c r="B962" s="7"/>
      <c r="C962" s="7"/>
      <c r="D962" s="10"/>
      <c r="E962" s="21">
        <f>IF($C962="","",IFERROR(SUMIFS(Pakan_Masuk!$D$2:$D$3001,Pakan_Masuk!$B$2:$B$3001,$C962)/SUMIFS(Pakan_Masuk!$C$2:$C$3001,Pakan_Masuk!$B$2:$B$3001,$C962),0))</f>
      </c>
      <c r="F962" s="15">
        <f>IF($C962="","",$D962*$E962)</f>
      </c>
    </row>
    <row r="963">
      <c r="A963" s="11"/>
      <c r="B963" s="7"/>
      <c r="C963" s="7"/>
      <c r="D963" s="10"/>
      <c r="E963" s="21">
        <f>IF($C963="","",IFERROR(SUMIFS(Pakan_Masuk!$D$2:$D$3001,Pakan_Masuk!$B$2:$B$3001,$C963)/SUMIFS(Pakan_Masuk!$C$2:$C$3001,Pakan_Masuk!$B$2:$B$3001,$C963),0))</f>
      </c>
      <c r="F963" s="15">
        <f>IF($C963="","",$D963*$E963)</f>
      </c>
    </row>
    <row r="964">
      <c r="A964" s="11"/>
      <c r="B964" s="7"/>
      <c r="C964" s="7"/>
      <c r="D964" s="10"/>
      <c r="E964" s="21">
        <f>IF($C964="","",IFERROR(SUMIFS(Pakan_Masuk!$D$2:$D$3001,Pakan_Masuk!$B$2:$B$3001,$C964)/SUMIFS(Pakan_Masuk!$C$2:$C$3001,Pakan_Masuk!$B$2:$B$3001,$C964),0))</f>
      </c>
      <c r="F964" s="15">
        <f>IF($C964="","",$D964*$E964)</f>
      </c>
    </row>
    <row r="965">
      <c r="A965" s="11"/>
      <c r="B965" s="7"/>
      <c r="C965" s="7"/>
      <c r="D965" s="10"/>
      <c r="E965" s="21">
        <f>IF($C965="","",IFERROR(SUMIFS(Pakan_Masuk!$D$2:$D$3001,Pakan_Masuk!$B$2:$B$3001,$C965)/SUMIFS(Pakan_Masuk!$C$2:$C$3001,Pakan_Masuk!$B$2:$B$3001,$C965),0))</f>
      </c>
      <c r="F965" s="15">
        <f>IF($C965="","",$D965*$E965)</f>
      </c>
    </row>
    <row r="966">
      <c r="A966" s="11"/>
      <c r="B966" s="7"/>
      <c r="C966" s="7"/>
      <c r="D966" s="10"/>
      <c r="E966" s="21">
        <f>IF($C966="","",IFERROR(SUMIFS(Pakan_Masuk!$D$2:$D$3001,Pakan_Masuk!$B$2:$B$3001,$C966)/SUMIFS(Pakan_Masuk!$C$2:$C$3001,Pakan_Masuk!$B$2:$B$3001,$C966),0))</f>
      </c>
      <c r="F966" s="15">
        <f>IF($C966="","",$D966*$E966)</f>
      </c>
    </row>
    <row r="967">
      <c r="A967" s="11"/>
      <c r="B967" s="7"/>
      <c r="C967" s="7"/>
      <c r="D967" s="10"/>
      <c r="E967" s="21">
        <f>IF($C967="","",IFERROR(SUMIFS(Pakan_Masuk!$D$2:$D$3001,Pakan_Masuk!$B$2:$B$3001,$C967)/SUMIFS(Pakan_Masuk!$C$2:$C$3001,Pakan_Masuk!$B$2:$B$3001,$C967),0))</f>
      </c>
      <c r="F967" s="15">
        <f>IF($C967="","",$D967*$E967)</f>
      </c>
    </row>
    <row r="968">
      <c r="A968" s="11"/>
      <c r="B968" s="7"/>
      <c r="C968" s="7"/>
      <c r="D968" s="10"/>
      <c r="E968" s="21">
        <f>IF($C968="","",IFERROR(SUMIFS(Pakan_Masuk!$D$2:$D$3001,Pakan_Masuk!$B$2:$B$3001,$C968)/SUMIFS(Pakan_Masuk!$C$2:$C$3001,Pakan_Masuk!$B$2:$B$3001,$C968),0))</f>
      </c>
      <c r="F968" s="15">
        <f>IF($C968="","",$D968*$E968)</f>
      </c>
    </row>
    <row r="969">
      <c r="A969" s="11"/>
      <c r="B969" s="7"/>
      <c r="C969" s="7"/>
      <c r="D969" s="10"/>
      <c r="E969" s="21">
        <f>IF($C969="","",IFERROR(SUMIFS(Pakan_Masuk!$D$2:$D$3001,Pakan_Masuk!$B$2:$B$3001,$C969)/SUMIFS(Pakan_Masuk!$C$2:$C$3001,Pakan_Masuk!$B$2:$B$3001,$C969),0))</f>
      </c>
      <c r="F969" s="15">
        <f>IF($C969="","",$D969*$E969)</f>
      </c>
    </row>
    <row r="970">
      <c r="A970" s="11"/>
      <c r="B970" s="7"/>
      <c r="C970" s="7"/>
      <c r="D970" s="10"/>
      <c r="E970" s="21">
        <f>IF($C970="","",IFERROR(SUMIFS(Pakan_Masuk!$D$2:$D$3001,Pakan_Masuk!$B$2:$B$3001,$C970)/SUMIFS(Pakan_Masuk!$C$2:$C$3001,Pakan_Masuk!$B$2:$B$3001,$C970),0))</f>
      </c>
      <c r="F970" s="15">
        <f>IF($C970="","",$D970*$E970)</f>
      </c>
    </row>
    <row r="971">
      <c r="A971" s="11"/>
      <c r="B971" s="7"/>
      <c r="C971" s="7"/>
      <c r="D971" s="10"/>
      <c r="E971" s="21">
        <f>IF($C971="","",IFERROR(SUMIFS(Pakan_Masuk!$D$2:$D$3001,Pakan_Masuk!$B$2:$B$3001,$C971)/SUMIFS(Pakan_Masuk!$C$2:$C$3001,Pakan_Masuk!$B$2:$B$3001,$C971),0))</f>
      </c>
      <c r="F971" s="15">
        <f>IF($C971="","",$D971*$E971)</f>
      </c>
    </row>
    <row r="972">
      <c r="A972" s="11"/>
      <c r="B972" s="7"/>
      <c r="C972" s="7"/>
      <c r="D972" s="10"/>
      <c r="E972" s="21">
        <f>IF($C972="","",IFERROR(SUMIFS(Pakan_Masuk!$D$2:$D$3001,Pakan_Masuk!$B$2:$B$3001,$C972)/SUMIFS(Pakan_Masuk!$C$2:$C$3001,Pakan_Masuk!$B$2:$B$3001,$C972),0))</f>
      </c>
      <c r="F972" s="15">
        <f>IF($C972="","",$D972*$E972)</f>
      </c>
    </row>
    <row r="973">
      <c r="A973" s="11"/>
      <c r="B973" s="7"/>
      <c r="C973" s="7"/>
      <c r="D973" s="10"/>
      <c r="E973" s="21">
        <f>IF($C973="","",IFERROR(SUMIFS(Pakan_Masuk!$D$2:$D$3001,Pakan_Masuk!$B$2:$B$3001,$C973)/SUMIFS(Pakan_Masuk!$C$2:$C$3001,Pakan_Masuk!$B$2:$B$3001,$C973),0))</f>
      </c>
      <c r="F973" s="15">
        <f>IF($C973="","",$D973*$E973)</f>
      </c>
    </row>
    <row r="974">
      <c r="A974" s="11"/>
      <c r="B974" s="7"/>
      <c r="C974" s="7"/>
      <c r="D974" s="10"/>
      <c r="E974" s="21">
        <f>IF($C974="","",IFERROR(SUMIFS(Pakan_Masuk!$D$2:$D$3001,Pakan_Masuk!$B$2:$B$3001,$C974)/SUMIFS(Pakan_Masuk!$C$2:$C$3001,Pakan_Masuk!$B$2:$B$3001,$C974),0))</f>
      </c>
      <c r="F974" s="15">
        <f>IF($C974="","",$D974*$E974)</f>
      </c>
    </row>
    <row r="975">
      <c r="A975" s="11"/>
      <c r="B975" s="7"/>
      <c r="C975" s="7"/>
      <c r="D975" s="10"/>
      <c r="E975" s="21">
        <f>IF($C975="","",IFERROR(SUMIFS(Pakan_Masuk!$D$2:$D$3001,Pakan_Masuk!$B$2:$B$3001,$C975)/SUMIFS(Pakan_Masuk!$C$2:$C$3001,Pakan_Masuk!$B$2:$B$3001,$C975),0))</f>
      </c>
      <c r="F975" s="15">
        <f>IF($C975="","",$D975*$E975)</f>
      </c>
    </row>
    <row r="976">
      <c r="A976" s="11"/>
      <c r="B976" s="7"/>
      <c r="C976" s="7"/>
      <c r="D976" s="10"/>
      <c r="E976" s="21">
        <f>IF($C976="","",IFERROR(SUMIFS(Pakan_Masuk!$D$2:$D$3001,Pakan_Masuk!$B$2:$B$3001,$C976)/SUMIFS(Pakan_Masuk!$C$2:$C$3001,Pakan_Masuk!$B$2:$B$3001,$C976),0))</f>
      </c>
      <c r="F976" s="15">
        <f>IF($C976="","",$D976*$E976)</f>
      </c>
    </row>
    <row r="977">
      <c r="A977" s="11"/>
      <c r="B977" s="7"/>
      <c r="C977" s="7"/>
      <c r="D977" s="10"/>
      <c r="E977" s="21">
        <f>IF($C977="","",IFERROR(SUMIFS(Pakan_Masuk!$D$2:$D$3001,Pakan_Masuk!$B$2:$B$3001,$C977)/SUMIFS(Pakan_Masuk!$C$2:$C$3001,Pakan_Masuk!$B$2:$B$3001,$C977),0))</f>
      </c>
      <c r="F977" s="15">
        <f>IF($C977="","",$D977*$E977)</f>
      </c>
    </row>
    <row r="978">
      <c r="A978" s="11"/>
      <c r="B978" s="7"/>
      <c r="C978" s="7"/>
      <c r="D978" s="10"/>
      <c r="E978" s="21">
        <f>IF($C978="","",IFERROR(SUMIFS(Pakan_Masuk!$D$2:$D$3001,Pakan_Masuk!$B$2:$B$3001,$C978)/SUMIFS(Pakan_Masuk!$C$2:$C$3001,Pakan_Masuk!$B$2:$B$3001,$C978),0))</f>
      </c>
      <c r="F978" s="15">
        <f>IF($C978="","",$D978*$E978)</f>
      </c>
    </row>
    <row r="979">
      <c r="A979" s="11"/>
      <c r="B979" s="7"/>
      <c r="C979" s="7"/>
      <c r="D979" s="10"/>
      <c r="E979" s="21">
        <f>IF($C979="","",IFERROR(SUMIFS(Pakan_Masuk!$D$2:$D$3001,Pakan_Masuk!$B$2:$B$3001,$C979)/SUMIFS(Pakan_Masuk!$C$2:$C$3001,Pakan_Masuk!$B$2:$B$3001,$C979),0))</f>
      </c>
      <c r="F979" s="15">
        <f>IF($C979="","",$D979*$E979)</f>
      </c>
    </row>
    <row r="980">
      <c r="A980" s="11"/>
      <c r="B980" s="7"/>
      <c r="C980" s="7"/>
      <c r="D980" s="10"/>
      <c r="E980" s="21">
        <f>IF($C980="","",IFERROR(SUMIFS(Pakan_Masuk!$D$2:$D$3001,Pakan_Masuk!$B$2:$B$3001,$C980)/SUMIFS(Pakan_Masuk!$C$2:$C$3001,Pakan_Masuk!$B$2:$B$3001,$C980),0))</f>
      </c>
      <c r="F980" s="15">
        <f>IF($C980="","",$D980*$E980)</f>
      </c>
    </row>
    <row r="981">
      <c r="A981" s="11"/>
      <c r="B981" s="7"/>
      <c r="C981" s="7"/>
      <c r="D981" s="10"/>
      <c r="E981" s="21">
        <f>IF($C981="","",IFERROR(SUMIFS(Pakan_Masuk!$D$2:$D$3001,Pakan_Masuk!$B$2:$B$3001,$C981)/SUMIFS(Pakan_Masuk!$C$2:$C$3001,Pakan_Masuk!$B$2:$B$3001,$C981),0))</f>
      </c>
      <c r="F981" s="15">
        <f>IF($C981="","",$D981*$E981)</f>
      </c>
    </row>
    <row r="982">
      <c r="A982" s="11"/>
      <c r="B982" s="7"/>
      <c r="C982" s="7"/>
      <c r="D982" s="10"/>
      <c r="E982" s="21">
        <f>IF($C982="","",IFERROR(SUMIFS(Pakan_Masuk!$D$2:$D$3001,Pakan_Masuk!$B$2:$B$3001,$C982)/SUMIFS(Pakan_Masuk!$C$2:$C$3001,Pakan_Masuk!$B$2:$B$3001,$C982),0))</f>
      </c>
      <c r="F982" s="15">
        <f>IF($C982="","",$D982*$E982)</f>
      </c>
    </row>
    <row r="983">
      <c r="A983" s="11"/>
      <c r="B983" s="7"/>
      <c r="C983" s="7"/>
      <c r="D983" s="10"/>
      <c r="E983" s="21">
        <f>IF($C983="","",IFERROR(SUMIFS(Pakan_Masuk!$D$2:$D$3001,Pakan_Masuk!$B$2:$B$3001,$C983)/SUMIFS(Pakan_Masuk!$C$2:$C$3001,Pakan_Masuk!$B$2:$B$3001,$C983),0))</f>
      </c>
      <c r="F983" s="15">
        <f>IF($C983="","",$D983*$E983)</f>
      </c>
    </row>
    <row r="984">
      <c r="A984" s="11"/>
      <c r="B984" s="7"/>
      <c r="C984" s="7"/>
      <c r="D984" s="10"/>
      <c r="E984" s="21">
        <f>IF($C984="","",IFERROR(SUMIFS(Pakan_Masuk!$D$2:$D$3001,Pakan_Masuk!$B$2:$B$3001,$C984)/SUMIFS(Pakan_Masuk!$C$2:$C$3001,Pakan_Masuk!$B$2:$B$3001,$C984),0))</f>
      </c>
      <c r="F984" s="15">
        <f>IF($C984="","",$D984*$E984)</f>
      </c>
    </row>
    <row r="985">
      <c r="A985" s="11"/>
      <c r="B985" s="7"/>
      <c r="C985" s="7"/>
      <c r="D985" s="10"/>
      <c r="E985" s="21">
        <f>IF($C985="","",IFERROR(SUMIFS(Pakan_Masuk!$D$2:$D$3001,Pakan_Masuk!$B$2:$B$3001,$C985)/SUMIFS(Pakan_Masuk!$C$2:$C$3001,Pakan_Masuk!$B$2:$B$3001,$C985),0))</f>
      </c>
      <c r="F985" s="15">
        <f>IF($C985="","",$D985*$E985)</f>
      </c>
    </row>
    <row r="986">
      <c r="A986" s="11"/>
      <c r="B986" s="7"/>
      <c r="C986" s="7"/>
      <c r="D986" s="10"/>
      <c r="E986" s="21">
        <f>IF($C986="","",IFERROR(SUMIFS(Pakan_Masuk!$D$2:$D$3001,Pakan_Masuk!$B$2:$B$3001,$C986)/SUMIFS(Pakan_Masuk!$C$2:$C$3001,Pakan_Masuk!$B$2:$B$3001,$C986),0))</f>
      </c>
      <c r="F986" s="15">
        <f>IF($C986="","",$D986*$E986)</f>
      </c>
    </row>
    <row r="987">
      <c r="A987" s="11"/>
      <c r="B987" s="7"/>
      <c r="C987" s="7"/>
      <c r="D987" s="10"/>
      <c r="E987" s="21">
        <f>IF($C987="","",IFERROR(SUMIFS(Pakan_Masuk!$D$2:$D$3001,Pakan_Masuk!$B$2:$B$3001,$C987)/SUMIFS(Pakan_Masuk!$C$2:$C$3001,Pakan_Masuk!$B$2:$B$3001,$C987),0))</f>
      </c>
      <c r="F987" s="15">
        <f>IF($C987="","",$D987*$E987)</f>
      </c>
    </row>
    <row r="988">
      <c r="A988" s="11"/>
      <c r="B988" s="7"/>
      <c r="C988" s="7"/>
      <c r="D988" s="10"/>
      <c r="E988" s="21">
        <f>IF($C988="","",IFERROR(SUMIFS(Pakan_Masuk!$D$2:$D$3001,Pakan_Masuk!$B$2:$B$3001,$C988)/SUMIFS(Pakan_Masuk!$C$2:$C$3001,Pakan_Masuk!$B$2:$B$3001,$C988),0))</f>
      </c>
      <c r="F988" s="15">
        <f>IF($C988="","",$D988*$E988)</f>
      </c>
    </row>
    <row r="989">
      <c r="A989" s="11"/>
      <c r="B989" s="7"/>
      <c r="C989" s="7"/>
      <c r="D989" s="10"/>
      <c r="E989" s="21">
        <f>IF($C989="","",IFERROR(SUMIFS(Pakan_Masuk!$D$2:$D$3001,Pakan_Masuk!$B$2:$B$3001,$C989)/SUMIFS(Pakan_Masuk!$C$2:$C$3001,Pakan_Masuk!$B$2:$B$3001,$C989),0))</f>
      </c>
      <c r="F989" s="15">
        <f>IF($C989="","",$D989*$E989)</f>
      </c>
    </row>
    <row r="990">
      <c r="A990" s="11"/>
      <c r="B990" s="7"/>
      <c r="C990" s="7"/>
      <c r="D990" s="10"/>
      <c r="E990" s="21">
        <f>IF($C990="","",IFERROR(SUMIFS(Pakan_Masuk!$D$2:$D$3001,Pakan_Masuk!$B$2:$B$3001,$C990)/SUMIFS(Pakan_Masuk!$C$2:$C$3001,Pakan_Masuk!$B$2:$B$3001,$C990),0))</f>
      </c>
      <c r="F990" s="15">
        <f>IF($C990="","",$D990*$E990)</f>
      </c>
    </row>
    <row r="991">
      <c r="A991" s="11"/>
      <c r="B991" s="7"/>
      <c r="C991" s="7"/>
      <c r="D991" s="10"/>
      <c r="E991" s="21">
        <f>IF($C991="","",IFERROR(SUMIFS(Pakan_Masuk!$D$2:$D$3001,Pakan_Masuk!$B$2:$B$3001,$C991)/SUMIFS(Pakan_Masuk!$C$2:$C$3001,Pakan_Masuk!$B$2:$B$3001,$C991),0))</f>
      </c>
      <c r="F991" s="15">
        <f>IF($C991="","",$D991*$E991)</f>
      </c>
    </row>
    <row r="992">
      <c r="A992" s="11"/>
      <c r="B992" s="7"/>
      <c r="C992" s="7"/>
      <c r="D992" s="10"/>
      <c r="E992" s="21">
        <f>IF($C992="","",IFERROR(SUMIFS(Pakan_Masuk!$D$2:$D$3001,Pakan_Masuk!$B$2:$B$3001,$C992)/SUMIFS(Pakan_Masuk!$C$2:$C$3001,Pakan_Masuk!$B$2:$B$3001,$C992),0))</f>
      </c>
      <c r="F992" s="15">
        <f>IF($C992="","",$D992*$E992)</f>
      </c>
    </row>
    <row r="993">
      <c r="A993" s="11"/>
      <c r="B993" s="7"/>
      <c r="C993" s="7"/>
      <c r="D993" s="10"/>
      <c r="E993" s="21">
        <f>IF($C993="","",IFERROR(SUMIFS(Pakan_Masuk!$D$2:$D$3001,Pakan_Masuk!$B$2:$B$3001,$C993)/SUMIFS(Pakan_Masuk!$C$2:$C$3001,Pakan_Masuk!$B$2:$B$3001,$C993),0))</f>
      </c>
      <c r="F993" s="15">
        <f>IF($C993="","",$D993*$E993)</f>
      </c>
    </row>
    <row r="994">
      <c r="A994" s="11"/>
      <c r="B994" s="7"/>
      <c r="C994" s="7"/>
      <c r="D994" s="10"/>
      <c r="E994" s="21">
        <f>IF($C994="","",IFERROR(SUMIFS(Pakan_Masuk!$D$2:$D$3001,Pakan_Masuk!$B$2:$B$3001,$C994)/SUMIFS(Pakan_Masuk!$C$2:$C$3001,Pakan_Masuk!$B$2:$B$3001,$C994),0))</f>
      </c>
      <c r="F994" s="15">
        <f>IF($C994="","",$D994*$E994)</f>
      </c>
    </row>
    <row r="995">
      <c r="A995" s="11"/>
      <c r="B995" s="7"/>
      <c r="C995" s="7"/>
      <c r="D995" s="10"/>
      <c r="E995" s="21">
        <f>IF($C995="","",IFERROR(SUMIFS(Pakan_Masuk!$D$2:$D$3001,Pakan_Masuk!$B$2:$B$3001,$C995)/SUMIFS(Pakan_Masuk!$C$2:$C$3001,Pakan_Masuk!$B$2:$B$3001,$C995),0))</f>
      </c>
      <c r="F995" s="15">
        <f>IF($C995="","",$D995*$E995)</f>
      </c>
    </row>
    <row r="996">
      <c r="A996" s="11"/>
      <c r="B996" s="7"/>
      <c r="C996" s="7"/>
      <c r="D996" s="10"/>
      <c r="E996" s="21">
        <f>IF($C996="","",IFERROR(SUMIFS(Pakan_Masuk!$D$2:$D$3001,Pakan_Masuk!$B$2:$B$3001,$C996)/SUMIFS(Pakan_Masuk!$C$2:$C$3001,Pakan_Masuk!$B$2:$B$3001,$C996),0))</f>
      </c>
      <c r="F996" s="15">
        <f>IF($C996="","",$D996*$E996)</f>
      </c>
    </row>
    <row r="997">
      <c r="A997" s="11"/>
      <c r="B997" s="7"/>
      <c r="C997" s="7"/>
      <c r="D997" s="10"/>
      <c r="E997" s="21">
        <f>IF($C997="","",IFERROR(SUMIFS(Pakan_Masuk!$D$2:$D$3001,Pakan_Masuk!$B$2:$B$3001,$C997)/SUMIFS(Pakan_Masuk!$C$2:$C$3001,Pakan_Masuk!$B$2:$B$3001,$C997),0))</f>
      </c>
      <c r="F997" s="15">
        <f>IF($C997="","",$D997*$E997)</f>
      </c>
    </row>
    <row r="998">
      <c r="A998" s="11"/>
      <c r="B998" s="7"/>
      <c r="C998" s="7"/>
      <c r="D998" s="10"/>
      <c r="E998" s="21">
        <f>IF($C998="","",IFERROR(SUMIFS(Pakan_Masuk!$D$2:$D$3001,Pakan_Masuk!$B$2:$B$3001,$C998)/SUMIFS(Pakan_Masuk!$C$2:$C$3001,Pakan_Masuk!$B$2:$B$3001,$C998),0))</f>
      </c>
      <c r="F998" s="15">
        <f>IF($C998="","",$D998*$E998)</f>
      </c>
    </row>
    <row r="999">
      <c r="A999" s="11"/>
      <c r="B999" s="7"/>
      <c r="C999" s="7"/>
      <c r="D999" s="10"/>
      <c r="E999" s="21">
        <f>IF($C999="","",IFERROR(SUMIFS(Pakan_Masuk!$D$2:$D$3001,Pakan_Masuk!$B$2:$B$3001,$C999)/SUMIFS(Pakan_Masuk!$C$2:$C$3001,Pakan_Masuk!$B$2:$B$3001,$C999),0))</f>
      </c>
      <c r="F999" s="15">
        <f>IF($C999="","",$D999*$E999)</f>
      </c>
    </row>
    <row r="1000">
      <c r="A1000" s="11"/>
      <c r="B1000" s="7"/>
      <c r="C1000" s="7"/>
      <c r="D1000" s="10"/>
      <c r="E1000" s="21">
        <f>IF($C1000="","",IFERROR(SUMIFS(Pakan_Masuk!$D$2:$D$3001,Pakan_Masuk!$B$2:$B$3001,$C1000)/SUMIFS(Pakan_Masuk!$C$2:$C$3001,Pakan_Masuk!$B$2:$B$3001,$C1000),0))</f>
      </c>
      <c r="F1000" s="15">
        <f>IF($C1000="","",$D1000*$E1000)</f>
      </c>
    </row>
    <row r="1001">
      <c r="A1001" s="11"/>
      <c r="B1001" s="7"/>
      <c r="C1001" s="7"/>
      <c r="D1001" s="10"/>
      <c r="E1001" s="21">
        <f>IF($C1001="","",IFERROR(SUMIFS(Pakan_Masuk!$D$2:$D$3001,Pakan_Masuk!$B$2:$B$3001,$C1001)/SUMIFS(Pakan_Masuk!$C$2:$C$3001,Pakan_Masuk!$B$2:$B$3001,$C1001),0))</f>
      </c>
      <c r="F1001" s="15">
        <f>IF($C1001="","",$D1001*$E1001)</f>
      </c>
    </row>
    <row r="1002">
      <c r="A1002" s="11"/>
      <c r="B1002" s="7"/>
      <c r="C1002" s="7"/>
      <c r="D1002" s="10"/>
      <c r="E1002" s="21">
        <f>IF($C1002="","",IFERROR(SUMIFS(Pakan_Masuk!$D$2:$D$3001,Pakan_Masuk!$B$2:$B$3001,$C1002)/SUMIFS(Pakan_Masuk!$C$2:$C$3001,Pakan_Masuk!$B$2:$B$3001,$C1002),0))</f>
      </c>
      <c r="F1002" s="15">
        <f>IF($C1002="","",$D1002*$E1002)</f>
      </c>
    </row>
    <row r="1003">
      <c r="A1003" s="11"/>
      <c r="B1003" s="7"/>
      <c r="C1003" s="7"/>
      <c r="D1003" s="10"/>
      <c r="E1003" s="21">
        <f>IF($C1003="","",IFERROR(SUMIFS(Pakan_Masuk!$D$2:$D$3001,Pakan_Masuk!$B$2:$B$3001,$C1003)/SUMIFS(Pakan_Masuk!$C$2:$C$3001,Pakan_Masuk!$B$2:$B$3001,$C1003),0))</f>
      </c>
      <c r="F1003" s="15">
        <f>IF($C1003="","",$D1003*$E1003)</f>
      </c>
    </row>
    <row r="1004">
      <c r="A1004" s="11"/>
      <c r="B1004" s="7"/>
      <c r="C1004" s="7"/>
      <c r="D1004" s="10"/>
      <c r="E1004" s="21">
        <f>IF($C1004="","",IFERROR(SUMIFS(Pakan_Masuk!$D$2:$D$3001,Pakan_Masuk!$B$2:$B$3001,$C1004)/SUMIFS(Pakan_Masuk!$C$2:$C$3001,Pakan_Masuk!$B$2:$B$3001,$C1004),0))</f>
      </c>
      <c r="F1004" s="15">
        <f>IF($C1004="","",$D1004*$E1004)</f>
      </c>
    </row>
    <row r="1005">
      <c r="A1005" s="11"/>
      <c r="B1005" s="7"/>
      <c r="C1005" s="7"/>
      <c r="D1005" s="10"/>
      <c r="E1005" s="21">
        <f>IF($C1005="","",IFERROR(SUMIFS(Pakan_Masuk!$D$2:$D$3001,Pakan_Masuk!$B$2:$B$3001,$C1005)/SUMIFS(Pakan_Masuk!$C$2:$C$3001,Pakan_Masuk!$B$2:$B$3001,$C1005),0))</f>
      </c>
      <c r="F1005" s="15">
        <f>IF($C1005="","",$D1005*$E1005)</f>
      </c>
    </row>
    <row r="1006">
      <c r="A1006" s="11"/>
      <c r="B1006" s="7"/>
      <c r="C1006" s="7"/>
      <c r="D1006" s="10"/>
      <c r="E1006" s="21">
        <f>IF($C1006="","",IFERROR(SUMIFS(Pakan_Masuk!$D$2:$D$3001,Pakan_Masuk!$B$2:$B$3001,$C1006)/SUMIFS(Pakan_Masuk!$C$2:$C$3001,Pakan_Masuk!$B$2:$B$3001,$C1006),0))</f>
      </c>
      <c r="F1006" s="15">
        <f>IF($C1006="","",$D1006*$E1006)</f>
      </c>
    </row>
    <row r="1007">
      <c r="A1007" s="11"/>
      <c r="B1007" s="7"/>
      <c r="C1007" s="7"/>
      <c r="D1007" s="10"/>
      <c r="E1007" s="21">
        <f>IF($C1007="","",IFERROR(SUMIFS(Pakan_Masuk!$D$2:$D$3001,Pakan_Masuk!$B$2:$B$3001,$C1007)/SUMIFS(Pakan_Masuk!$C$2:$C$3001,Pakan_Masuk!$B$2:$B$3001,$C1007),0))</f>
      </c>
      <c r="F1007" s="15">
        <f>IF($C1007="","",$D1007*$E1007)</f>
      </c>
    </row>
    <row r="1008">
      <c r="A1008" s="11"/>
      <c r="B1008" s="7"/>
      <c r="C1008" s="7"/>
      <c r="D1008" s="10"/>
      <c r="E1008" s="21">
        <f>IF($C1008="","",IFERROR(SUMIFS(Pakan_Masuk!$D$2:$D$3001,Pakan_Masuk!$B$2:$B$3001,$C1008)/SUMIFS(Pakan_Masuk!$C$2:$C$3001,Pakan_Masuk!$B$2:$B$3001,$C1008),0))</f>
      </c>
      <c r="F1008" s="15">
        <f>IF($C1008="","",$D1008*$E1008)</f>
      </c>
    </row>
    <row r="1009">
      <c r="A1009" s="11"/>
      <c r="B1009" s="7"/>
      <c r="C1009" s="7"/>
      <c r="D1009" s="10"/>
      <c r="E1009" s="21">
        <f>IF($C1009="","",IFERROR(SUMIFS(Pakan_Masuk!$D$2:$D$3001,Pakan_Masuk!$B$2:$B$3001,$C1009)/SUMIFS(Pakan_Masuk!$C$2:$C$3001,Pakan_Masuk!$B$2:$B$3001,$C1009),0))</f>
      </c>
      <c r="F1009" s="15">
        <f>IF($C1009="","",$D1009*$E1009)</f>
      </c>
    </row>
    <row r="1010">
      <c r="A1010" s="11"/>
      <c r="B1010" s="7"/>
      <c r="C1010" s="7"/>
      <c r="D1010" s="10"/>
      <c r="E1010" s="21">
        <f>IF($C1010="","",IFERROR(SUMIFS(Pakan_Masuk!$D$2:$D$3001,Pakan_Masuk!$B$2:$B$3001,$C1010)/SUMIFS(Pakan_Masuk!$C$2:$C$3001,Pakan_Masuk!$B$2:$B$3001,$C1010),0))</f>
      </c>
      <c r="F1010" s="15">
        <f>IF($C1010="","",$D1010*$E1010)</f>
      </c>
    </row>
    <row r="1011">
      <c r="A1011" s="11"/>
      <c r="B1011" s="7"/>
      <c r="C1011" s="7"/>
      <c r="D1011" s="10"/>
      <c r="E1011" s="21">
        <f>IF($C1011="","",IFERROR(SUMIFS(Pakan_Masuk!$D$2:$D$3001,Pakan_Masuk!$B$2:$B$3001,$C1011)/SUMIFS(Pakan_Masuk!$C$2:$C$3001,Pakan_Masuk!$B$2:$B$3001,$C1011),0))</f>
      </c>
      <c r="F1011" s="15">
        <f>IF($C1011="","",$D1011*$E1011)</f>
      </c>
    </row>
    <row r="1012">
      <c r="A1012" s="11"/>
      <c r="B1012" s="7"/>
      <c r="C1012" s="7"/>
      <c r="D1012" s="10"/>
      <c r="E1012" s="21">
        <f>IF($C1012="","",IFERROR(SUMIFS(Pakan_Masuk!$D$2:$D$3001,Pakan_Masuk!$B$2:$B$3001,$C1012)/SUMIFS(Pakan_Masuk!$C$2:$C$3001,Pakan_Masuk!$B$2:$B$3001,$C1012),0))</f>
      </c>
      <c r="F1012" s="15">
        <f>IF($C1012="","",$D1012*$E1012)</f>
      </c>
    </row>
    <row r="1013">
      <c r="A1013" s="11"/>
      <c r="B1013" s="7"/>
      <c r="C1013" s="7"/>
      <c r="D1013" s="10"/>
      <c r="E1013" s="21">
        <f>IF($C1013="","",IFERROR(SUMIFS(Pakan_Masuk!$D$2:$D$3001,Pakan_Masuk!$B$2:$B$3001,$C1013)/SUMIFS(Pakan_Masuk!$C$2:$C$3001,Pakan_Masuk!$B$2:$B$3001,$C1013),0))</f>
      </c>
      <c r="F1013" s="15">
        <f>IF($C1013="","",$D1013*$E1013)</f>
      </c>
    </row>
    <row r="1014">
      <c r="A1014" s="11"/>
      <c r="B1014" s="7"/>
      <c r="C1014" s="7"/>
      <c r="D1014" s="10"/>
      <c r="E1014" s="21">
        <f>IF($C1014="","",IFERROR(SUMIFS(Pakan_Masuk!$D$2:$D$3001,Pakan_Masuk!$B$2:$B$3001,$C1014)/SUMIFS(Pakan_Masuk!$C$2:$C$3001,Pakan_Masuk!$B$2:$B$3001,$C1014),0))</f>
      </c>
      <c r="F1014" s="15">
        <f>IF($C1014="","",$D1014*$E1014)</f>
      </c>
    </row>
    <row r="1015">
      <c r="A1015" s="11"/>
      <c r="B1015" s="7"/>
      <c r="C1015" s="7"/>
      <c r="D1015" s="10"/>
      <c r="E1015" s="21">
        <f>IF($C1015="","",IFERROR(SUMIFS(Pakan_Masuk!$D$2:$D$3001,Pakan_Masuk!$B$2:$B$3001,$C1015)/SUMIFS(Pakan_Masuk!$C$2:$C$3001,Pakan_Masuk!$B$2:$B$3001,$C1015),0))</f>
      </c>
      <c r="F1015" s="15">
        <f>IF($C1015="","",$D1015*$E1015)</f>
      </c>
    </row>
    <row r="1016">
      <c r="A1016" s="11"/>
      <c r="B1016" s="7"/>
      <c r="C1016" s="7"/>
      <c r="D1016" s="10"/>
      <c r="E1016" s="21">
        <f>IF($C1016="","",IFERROR(SUMIFS(Pakan_Masuk!$D$2:$D$3001,Pakan_Masuk!$B$2:$B$3001,$C1016)/SUMIFS(Pakan_Masuk!$C$2:$C$3001,Pakan_Masuk!$B$2:$B$3001,$C1016),0))</f>
      </c>
      <c r="F1016" s="15">
        <f>IF($C1016="","",$D1016*$E1016)</f>
      </c>
    </row>
    <row r="1017">
      <c r="A1017" s="11"/>
      <c r="B1017" s="7"/>
      <c r="C1017" s="7"/>
      <c r="D1017" s="10"/>
      <c r="E1017" s="21">
        <f>IF($C1017="","",IFERROR(SUMIFS(Pakan_Masuk!$D$2:$D$3001,Pakan_Masuk!$B$2:$B$3001,$C1017)/SUMIFS(Pakan_Masuk!$C$2:$C$3001,Pakan_Masuk!$B$2:$B$3001,$C1017),0))</f>
      </c>
      <c r="F1017" s="15">
        <f>IF($C1017="","",$D1017*$E1017)</f>
      </c>
    </row>
    <row r="1018">
      <c r="A1018" s="11"/>
      <c r="B1018" s="7"/>
      <c r="C1018" s="7"/>
      <c r="D1018" s="10"/>
      <c r="E1018" s="21">
        <f>IF($C1018="","",IFERROR(SUMIFS(Pakan_Masuk!$D$2:$D$3001,Pakan_Masuk!$B$2:$B$3001,$C1018)/SUMIFS(Pakan_Masuk!$C$2:$C$3001,Pakan_Masuk!$B$2:$B$3001,$C1018),0))</f>
      </c>
      <c r="F1018" s="15">
        <f>IF($C1018="","",$D1018*$E1018)</f>
      </c>
    </row>
    <row r="1019">
      <c r="A1019" s="11"/>
      <c r="B1019" s="7"/>
      <c r="C1019" s="7"/>
      <c r="D1019" s="10"/>
      <c r="E1019" s="21">
        <f>IF($C1019="","",IFERROR(SUMIFS(Pakan_Masuk!$D$2:$D$3001,Pakan_Masuk!$B$2:$B$3001,$C1019)/SUMIFS(Pakan_Masuk!$C$2:$C$3001,Pakan_Masuk!$B$2:$B$3001,$C1019),0))</f>
      </c>
      <c r="F1019" s="15">
        <f>IF($C1019="","",$D1019*$E1019)</f>
      </c>
    </row>
    <row r="1020">
      <c r="A1020" s="11"/>
      <c r="B1020" s="7"/>
      <c r="C1020" s="7"/>
      <c r="D1020" s="10"/>
      <c r="E1020" s="21">
        <f>IF($C1020="","",IFERROR(SUMIFS(Pakan_Masuk!$D$2:$D$3001,Pakan_Masuk!$B$2:$B$3001,$C1020)/SUMIFS(Pakan_Masuk!$C$2:$C$3001,Pakan_Masuk!$B$2:$B$3001,$C1020),0))</f>
      </c>
      <c r="F1020" s="15">
        <f>IF($C1020="","",$D1020*$E1020)</f>
      </c>
    </row>
    <row r="1021">
      <c r="A1021" s="11"/>
      <c r="B1021" s="7"/>
      <c r="C1021" s="7"/>
      <c r="D1021" s="10"/>
      <c r="E1021" s="21">
        <f>IF($C1021="","",IFERROR(SUMIFS(Pakan_Masuk!$D$2:$D$3001,Pakan_Masuk!$B$2:$B$3001,$C1021)/SUMIFS(Pakan_Masuk!$C$2:$C$3001,Pakan_Masuk!$B$2:$B$3001,$C1021),0))</f>
      </c>
      <c r="F1021" s="15">
        <f>IF($C1021="","",$D1021*$E1021)</f>
      </c>
    </row>
    <row r="1022">
      <c r="A1022" s="11"/>
      <c r="B1022" s="7"/>
      <c r="C1022" s="7"/>
      <c r="D1022" s="10"/>
      <c r="E1022" s="21">
        <f>IF($C1022="","",IFERROR(SUMIFS(Pakan_Masuk!$D$2:$D$3001,Pakan_Masuk!$B$2:$B$3001,$C1022)/SUMIFS(Pakan_Masuk!$C$2:$C$3001,Pakan_Masuk!$B$2:$B$3001,$C1022),0))</f>
      </c>
      <c r="F1022" s="15">
        <f>IF($C1022="","",$D1022*$E1022)</f>
      </c>
    </row>
    <row r="1023">
      <c r="A1023" s="11"/>
      <c r="B1023" s="7"/>
      <c r="C1023" s="7"/>
      <c r="D1023" s="10"/>
      <c r="E1023" s="21">
        <f>IF($C1023="","",IFERROR(SUMIFS(Pakan_Masuk!$D$2:$D$3001,Pakan_Masuk!$B$2:$B$3001,$C1023)/SUMIFS(Pakan_Masuk!$C$2:$C$3001,Pakan_Masuk!$B$2:$B$3001,$C1023),0))</f>
      </c>
      <c r="F1023" s="15">
        <f>IF($C1023="","",$D1023*$E1023)</f>
      </c>
    </row>
    <row r="1024">
      <c r="A1024" s="11"/>
      <c r="B1024" s="7"/>
      <c r="C1024" s="7"/>
      <c r="D1024" s="10"/>
      <c r="E1024" s="21">
        <f>IF($C1024="","",IFERROR(SUMIFS(Pakan_Masuk!$D$2:$D$3001,Pakan_Masuk!$B$2:$B$3001,$C1024)/SUMIFS(Pakan_Masuk!$C$2:$C$3001,Pakan_Masuk!$B$2:$B$3001,$C1024),0))</f>
      </c>
      <c r="F1024" s="15">
        <f>IF($C1024="","",$D1024*$E1024)</f>
      </c>
    </row>
    <row r="1025">
      <c r="A1025" s="11"/>
      <c r="B1025" s="7"/>
      <c r="C1025" s="7"/>
      <c r="D1025" s="10"/>
      <c r="E1025" s="21">
        <f>IF($C1025="","",IFERROR(SUMIFS(Pakan_Masuk!$D$2:$D$3001,Pakan_Masuk!$B$2:$B$3001,$C1025)/SUMIFS(Pakan_Masuk!$C$2:$C$3001,Pakan_Masuk!$B$2:$B$3001,$C1025),0))</f>
      </c>
      <c r="F1025" s="15">
        <f>IF($C1025="","",$D1025*$E1025)</f>
      </c>
    </row>
    <row r="1026">
      <c r="A1026" s="11"/>
      <c r="B1026" s="7"/>
      <c r="C1026" s="7"/>
      <c r="D1026" s="10"/>
      <c r="E1026" s="21">
        <f>IF($C1026="","",IFERROR(SUMIFS(Pakan_Masuk!$D$2:$D$3001,Pakan_Masuk!$B$2:$B$3001,$C1026)/SUMIFS(Pakan_Masuk!$C$2:$C$3001,Pakan_Masuk!$B$2:$B$3001,$C1026),0))</f>
      </c>
      <c r="F1026" s="15">
        <f>IF($C1026="","",$D1026*$E1026)</f>
      </c>
    </row>
    <row r="1027">
      <c r="A1027" s="11"/>
      <c r="B1027" s="7"/>
      <c r="C1027" s="7"/>
      <c r="D1027" s="10"/>
      <c r="E1027" s="21">
        <f>IF($C1027="","",IFERROR(SUMIFS(Pakan_Masuk!$D$2:$D$3001,Pakan_Masuk!$B$2:$B$3001,$C1027)/SUMIFS(Pakan_Masuk!$C$2:$C$3001,Pakan_Masuk!$B$2:$B$3001,$C1027),0))</f>
      </c>
      <c r="F1027" s="15">
        <f>IF($C1027="","",$D1027*$E1027)</f>
      </c>
    </row>
    <row r="1028">
      <c r="A1028" s="11"/>
      <c r="B1028" s="7"/>
      <c r="C1028" s="7"/>
      <c r="D1028" s="10"/>
      <c r="E1028" s="21">
        <f>IF($C1028="","",IFERROR(SUMIFS(Pakan_Masuk!$D$2:$D$3001,Pakan_Masuk!$B$2:$B$3001,$C1028)/SUMIFS(Pakan_Masuk!$C$2:$C$3001,Pakan_Masuk!$B$2:$B$3001,$C1028),0))</f>
      </c>
      <c r="F1028" s="15">
        <f>IF($C1028="","",$D1028*$E1028)</f>
      </c>
    </row>
    <row r="1029">
      <c r="A1029" s="11"/>
      <c r="B1029" s="7"/>
      <c r="C1029" s="7"/>
      <c r="D1029" s="10"/>
      <c r="E1029" s="21">
        <f>IF($C1029="","",IFERROR(SUMIFS(Pakan_Masuk!$D$2:$D$3001,Pakan_Masuk!$B$2:$B$3001,$C1029)/SUMIFS(Pakan_Masuk!$C$2:$C$3001,Pakan_Masuk!$B$2:$B$3001,$C1029),0))</f>
      </c>
      <c r="F1029" s="15">
        <f>IF($C1029="","",$D1029*$E1029)</f>
      </c>
    </row>
    <row r="1030">
      <c r="A1030" s="11"/>
      <c r="B1030" s="7"/>
      <c r="C1030" s="7"/>
      <c r="D1030" s="10"/>
      <c r="E1030" s="21">
        <f>IF($C1030="","",IFERROR(SUMIFS(Pakan_Masuk!$D$2:$D$3001,Pakan_Masuk!$B$2:$B$3001,$C1030)/SUMIFS(Pakan_Masuk!$C$2:$C$3001,Pakan_Masuk!$B$2:$B$3001,$C1030),0))</f>
      </c>
      <c r="F1030" s="15">
        <f>IF($C1030="","",$D1030*$E1030)</f>
      </c>
    </row>
    <row r="1031">
      <c r="A1031" s="11"/>
      <c r="B1031" s="7"/>
      <c r="C1031" s="7"/>
      <c r="D1031" s="10"/>
      <c r="E1031" s="21">
        <f>IF($C1031="","",IFERROR(SUMIFS(Pakan_Masuk!$D$2:$D$3001,Pakan_Masuk!$B$2:$B$3001,$C1031)/SUMIFS(Pakan_Masuk!$C$2:$C$3001,Pakan_Masuk!$B$2:$B$3001,$C1031),0))</f>
      </c>
      <c r="F1031" s="15">
        <f>IF($C1031="","",$D1031*$E1031)</f>
      </c>
    </row>
    <row r="1032">
      <c r="A1032" s="11"/>
      <c r="B1032" s="7"/>
      <c r="C1032" s="7"/>
      <c r="D1032" s="10"/>
      <c r="E1032" s="21">
        <f>IF($C1032="","",IFERROR(SUMIFS(Pakan_Masuk!$D$2:$D$3001,Pakan_Masuk!$B$2:$B$3001,$C1032)/SUMIFS(Pakan_Masuk!$C$2:$C$3001,Pakan_Masuk!$B$2:$B$3001,$C1032),0))</f>
      </c>
      <c r="F1032" s="15">
        <f>IF($C1032="","",$D1032*$E1032)</f>
      </c>
    </row>
    <row r="1033">
      <c r="A1033" s="11"/>
      <c r="B1033" s="7"/>
      <c r="C1033" s="7"/>
      <c r="D1033" s="10"/>
      <c r="E1033" s="21">
        <f>IF($C1033="","",IFERROR(SUMIFS(Pakan_Masuk!$D$2:$D$3001,Pakan_Masuk!$B$2:$B$3001,$C1033)/SUMIFS(Pakan_Masuk!$C$2:$C$3001,Pakan_Masuk!$B$2:$B$3001,$C1033),0))</f>
      </c>
      <c r="F1033" s="15">
        <f>IF($C1033="","",$D1033*$E1033)</f>
      </c>
    </row>
    <row r="1034">
      <c r="A1034" s="11"/>
      <c r="B1034" s="7"/>
      <c r="C1034" s="7"/>
      <c r="D1034" s="10"/>
      <c r="E1034" s="21">
        <f>IF($C1034="","",IFERROR(SUMIFS(Pakan_Masuk!$D$2:$D$3001,Pakan_Masuk!$B$2:$B$3001,$C1034)/SUMIFS(Pakan_Masuk!$C$2:$C$3001,Pakan_Masuk!$B$2:$B$3001,$C1034),0))</f>
      </c>
      <c r="F1034" s="15">
        <f>IF($C1034="","",$D1034*$E1034)</f>
      </c>
    </row>
    <row r="1035">
      <c r="A1035" s="11"/>
      <c r="B1035" s="7"/>
      <c r="C1035" s="7"/>
      <c r="D1035" s="10"/>
      <c r="E1035" s="21">
        <f>IF($C1035="","",IFERROR(SUMIFS(Pakan_Masuk!$D$2:$D$3001,Pakan_Masuk!$B$2:$B$3001,$C1035)/SUMIFS(Pakan_Masuk!$C$2:$C$3001,Pakan_Masuk!$B$2:$B$3001,$C1035),0))</f>
      </c>
      <c r="F1035" s="15">
        <f>IF($C1035="","",$D1035*$E1035)</f>
      </c>
    </row>
    <row r="1036">
      <c r="A1036" s="11"/>
      <c r="B1036" s="7"/>
      <c r="C1036" s="7"/>
      <c r="D1036" s="10"/>
      <c r="E1036" s="21">
        <f>IF($C1036="","",IFERROR(SUMIFS(Pakan_Masuk!$D$2:$D$3001,Pakan_Masuk!$B$2:$B$3001,$C1036)/SUMIFS(Pakan_Masuk!$C$2:$C$3001,Pakan_Masuk!$B$2:$B$3001,$C1036),0))</f>
      </c>
      <c r="F1036" s="15">
        <f>IF($C1036="","",$D1036*$E1036)</f>
      </c>
    </row>
    <row r="1037">
      <c r="A1037" s="11"/>
      <c r="B1037" s="7"/>
      <c r="C1037" s="7"/>
      <c r="D1037" s="10"/>
      <c r="E1037" s="21">
        <f>IF($C1037="","",IFERROR(SUMIFS(Pakan_Masuk!$D$2:$D$3001,Pakan_Masuk!$B$2:$B$3001,$C1037)/SUMIFS(Pakan_Masuk!$C$2:$C$3001,Pakan_Masuk!$B$2:$B$3001,$C1037),0))</f>
      </c>
      <c r="F1037" s="15">
        <f>IF($C1037="","",$D1037*$E1037)</f>
      </c>
    </row>
    <row r="1038">
      <c r="A1038" s="11"/>
      <c r="B1038" s="7"/>
      <c r="C1038" s="7"/>
      <c r="D1038" s="10"/>
      <c r="E1038" s="21">
        <f>IF($C1038="","",IFERROR(SUMIFS(Pakan_Masuk!$D$2:$D$3001,Pakan_Masuk!$B$2:$B$3001,$C1038)/SUMIFS(Pakan_Masuk!$C$2:$C$3001,Pakan_Masuk!$B$2:$B$3001,$C1038),0))</f>
      </c>
      <c r="F1038" s="15">
        <f>IF($C1038="","",$D1038*$E1038)</f>
      </c>
    </row>
    <row r="1039">
      <c r="A1039" s="11"/>
      <c r="B1039" s="7"/>
      <c r="C1039" s="7"/>
      <c r="D1039" s="10"/>
      <c r="E1039" s="21">
        <f>IF($C1039="","",IFERROR(SUMIFS(Pakan_Masuk!$D$2:$D$3001,Pakan_Masuk!$B$2:$B$3001,$C1039)/SUMIFS(Pakan_Masuk!$C$2:$C$3001,Pakan_Masuk!$B$2:$B$3001,$C1039),0))</f>
      </c>
      <c r="F1039" s="15">
        <f>IF($C1039="","",$D1039*$E1039)</f>
      </c>
    </row>
    <row r="1040">
      <c r="A1040" s="11"/>
      <c r="B1040" s="7"/>
      <c r="C1040" s="7"/>
      <c r="D1040" s="10"/>
      <c r="E1040" s="21">
        <f>IF($C1040="","",IFERROR(SUMIFS(Pakan_Masuk!$D$2:$D$3001,Pakan_Masuk!$B$2:$B$3001,$C1040)/SUMIFS(Pakan_Masuk!$C$2:$C$3001,Pakan_Masuk!$B$2:$B$3001,$C1040),0))</f>
      </c>
      <c r="F1040" s="15">
        <f>IF($C1040="","",$D1040*$E1040)</f>
      </c>
    </row>
    <row r="1041">
      <c r="A1041" s="11"/>
      <c r="B1041" s="7"/>
      <c r="C1041" s="7"/>
      <c r="D1041" s="10"/>
      <c r="E1041" s="21">
        <f>IF($C1041="","",IFERROR(SUMIFS(Pakan_Masuk!$D$2:$D$3001,Pakan_Masuk!$B$2:$B$3001,$C1041)/SUMIFS(Pakan_Masuk!$C$2:$C$3001,Pakan_Masuk!$B$2:$B$3001,$C1041),0))</f>
      </c>
      <c r="F1041" s="15">
        <f>IF($C1041="","",$D1041*$E1041)</f>
      </c>
    </row>
    <row r="1042">
      <c r="A1042" s="11"/>
      <c r="B1042" s="7"/>
      <c r="C1042" s="7"/>
      <c r="D1042" s="10"/>
      <c r="E1042" s="21">
        <f>IF($C1042="","",IFERROR(SUMIFS(Pakan_Masuk!$D$2:$D$3001,Pakan_Masuk!$B$2:$B$3001,$C1042)/SUMIFS(Pakan_Masuk!$C$2:$C$3001,Pakan_Masuk!$B$2:$B$3001,$C1042),0))</f>
      </c>
      <c r="F1042" s="15">
        <f>IF($C1042="","",$D1042*$E1042)</f>
      </c>
    </row>
    <row r="1043">
      <c r="A1043" s="11"/>
      <c r="B1043" s="7"/>
      <c r="C1043" s="7"/>
      <c r="D1043" s="10"/>
      <c r="E1043" s="21">
        <f>IF($C1043="","",IFERROR(SUMIFS(Pakan_Masuk!$D$2:$D$3001,Pakan_Masuk!$B$2:$B$3001,$C1043)/SUMIFS(Pakan_Masuk!$C$2:$C$3001,Pakan_Masuk!$B$2:$B$3001,$C1043),0))</f>
      </c>
      <c r="F1043" s="15">
        <f>IF($C1043="","",$D1043*$E1043)</f>
      </c>
    </row>
    <row r="1044">
      <c r="A1044" s="11"/>
      <c r="B1044" s="7"/>
      <c r="C1044" s="7"/>
      <c r="D1044" s="10"/>
      <c r="E1044" s="21">
        <f>IF($C1044="","",IFERROR(SUMIFS(Pakan_Masuk!$D$2:$D$3001,Pakan_Masuk!$B$2:$B$3001,$C1044)/SUMIFS(Pakan_Masuk!$C$2:$C$3001,Pakan_Masuk!$B$2:$B$3001,$C1044),0))</f>
      </c>
      <c r="F1044" s="15">
        <f>IF($C1044="","",$D1044*$E1044)</f>
      </c>
    </row>
    <row r="1045">
      <c r="A1045" s="11"/>
      <c r="B1045" s="7"/>
      <c r="C1045" s="7"/>
      <c r="D1045" s="10"/>
      <c r="E1045" s="21">
        <f>IF($C1045="","",IFERROR(SUMIFS(Pakan_Masuk!$D$2:$D$3001,Pakan_Masuk!$B$2:$B$3001,$C1045)/SUMIFS(Pakan_Masuk!$C$2:$C$3001,Pakan_Masuk!$B$2:$B$3001,$C1045),0))</f>
      </c>
      <c r="F1045" s="15">
        <f>IF($C1045="","",$D1045*$E1045)</f>
      </c>
    </row>
    <row r="1046">
      <c r="A1046" s="11"/>
      <c r="B1046" s="7"/>
      <c r="C1046" s="7"/>
      <c r="D1046" s="10"/>
      <c r="E1046" s="21">
        <f>IF($C1046="","",IFERROR(SUMIFS(Pakan_Masuk!$D$2:$D$3001,Pakan_Masuk!$B$2:$B$3001,$C1046)/SUMIFS(Pakan_Masuk!$C$2:$C$3001,Pakan_Masuk!$B$2:$B$3001,$C1046),0))</f>
      </c>
      <c r="F1046" s="15">
        <f>IF($C1046="","",$D1046*$E1046)</f>
      </c>
    </row>
    <row r="1047">
      <c r="A1047" s="11"/>
      <c r="B1047" s="7"/>
      <c r="C1047" s="7"/>
      <c r="D1047" s="10"/>
      <c r="E1047" s="21">
        <f>IF($C1047="","",IFERROR(SUMIFS(Pakan_Masuk!$D$2:$D$3001,Pakan_Masuk!$B$2:$B$3001,$C1047)/SUMIFS(Pakan_Masuk!$C$2:$C$3001,Pakan_Masuk!$B$2:$B$3001,$C1047),0))</f>
      </c>
      <c r="F1047" s="15">
        <f>IF($C1047="","",$D1047*$E1047)</f>
      </c>
    </row>
    <row r="1048">
      <c r="A1048" s="11"/>
      <c r="B1048" s="7"/>
      <c r="C1048" s="7"/>
      <c r="D1048" s="10"/>
      <c r="E1048" s="21">
        <f>IF($C1048="","",IFERROR(SUMIFS(Pakan_Masuk!$D$2:$D$3001,Pakan_Masuk!$B$2:$B$3001,$C1048)/SUMIFS(Pakan_Masuk!$C$2:$C$3001,Pakan_Masuk!$B$2:$B$3001,$C1048),0))</f>
      </c>
      <c r="F1048" s="15">
        <f>IF($C1048="","",$D1048*$E1048)</f>
      </c>
    </row>
    <row r="1049">
      <c r="A1049" s="11"/>
      <c r="B1049" s="7"/>
      <c r="C1049" s="7"/>
      <c r="D1049" s="10"/>
      <c r="E1049" s="21">
        <f>IF($C1049="","",IFERROR(SUMIFS(Pakan_Masuk!$D$2:$D$3001,Pakan_Masuk!$B$2:$B$3001,$C1049)/SUMIFS(Pakan_Masuk!$C$2:$C$3001,Pakan_Masuk!$B$2:$B$3001,$C1049),0))</f>
      </c>
      <c r="F1049" s="15">
        <f>IF($C1049="","",$D1049*$E1049)</f>
      </c>
    </row>
    <row r="1050">
      <c r="A1050" s="11"/>
      <c r="B1050" s="7"/>
      <c r="C1050" s="7"/>
      <c r="D1050" s="10"/>
      <c r="E1050" s="21">
        <f>IF($C1050="","",IFERROR(SUMIFS(Pakan_Masuk!$D$2:$D$3001,Pakan_Masuk!$B$2:$B$3001,$C1050)/SUMIFS(Pakan_Masuk!$C$2:$C$3001,Pakan_Masuk!$B$2:$B$3001,$C1050),0))</f>
      </c>
      <c r="F1050" s="15">
        <f>IF($C1050="","",$D1050*$E1050)</f>
      </c>
    </row>
    <row r="1051">
      <c r="A1051" s="11"/>
      <c r="B1051" s="7"/>
      <c r="C1051" s="7"/>
      <c r="D1051" s="10"/>
      <c r="E1051" s="21">
        <f>IF($C1051="","",IFERROR(SUMIFS(Pakan_Masuk!$D$2:$D$3001,Pakan_Masuk!$B$2:$B$3001,$C1051)/SUMIFS(Pakan_Masuk!$C$2:$C$3001,Pakan_Masuk!$B$2:$B$3001,$C1051),0))</f>
      </c>
      <c r="F1051" s="15">
        <f>IF($C1051="","",$D1051*$E1051)</f>
      </c>
    </row>
    <row r="1052">
      <c r="A1052" s="11"/>
      <c r="B1052" s="7"/>
      <c r="C1052" s="7"/>
      <c r="D1052" s="10"/>
      <c r="E1052" s="21">
        <f>IF($C1052="","",IFERROR(SUMIFS(Pakan_Masuk!$D$2:$D$3001,Pakan_Masuk!$B$2:$B$3001,$C1052)/SUMIFS(Pakan_Masuk!$C$2:$C$3001,Pakan_Masuk!$B$2:$B$3001,$C1052),0))</f>
      </c>
      <c r="F1052" s="15">
        <f>IF($C1052="","",$D1052*$E1052)</f>
      </c>
    </row>
    <row r="1053">
      <c r="A1053" s="11"/>
      <c r="B1053" s="7"/>
      <c r="C1053" s="7"/>
      <c r="D1053" s="10"/>
      <c r="E1053" s="21">
        <f>IF($C1053="","",IFERROR(SUMIFS(Pakan_Masuk!$D$2:$D$3001,Pakan_Masuk!$B$2:$B$3001,$C1053)/SUMIFS(Pakan_Masuk!$C$2:$C$3001,Pakan_Masuk!$B$2:$B$3001,$C1053),0))</f>
      </c>
      <c r="F1053" s="15">
        <f>IF($C1053="","",$D1053*$E1053)</f>
      </c>
    </row>
    <row r="1054">
      <c r="A1054" s="11"/>
      <c r="B1054" s="7"/>
      <c r="C1054" s="7"/>
      <c r="D1054" s="10"/>
      <c r="E1054" s="21">
        <f>IF($C1054="","",IFERROR(SUMIFS(Pakan_Masuk!$D$2:$D$3001,Pakan_Masuk!$B$2:$B$3001,$C1054)/SUMIFS(Pakan_Masuk!$C$2:$C$3001,Pakan_Masuk!$B$2:$B$3001,$C1054),0))</f>
      </c>
      <c r="F1054" s="15">
        <f>IF($C1054="","",$D1054*$E1054)</f>
      </c>
    </row>
    <row r="1055">
      <c r="A1055" s="11"/>
      <c r="B1055" s="7"/>
      <c r="C1055" s="7"/>
      <c r="D1055" s="10"/>
      <c r="E1055" s="21">
        <f>IF($C1055="","",IFERROR(SUMIFS(Pakan_Masuk!$D$2:$D$3001,Pakan_Masuk!$B$2:$B$3001,$C1055)/SUMIFS(Pakan_Masuk!$C$2:$C$3001,Pakan_Masuk!$B$2:$B$3001,$C1055),0))</f>
      </c>
      <c r="F1055" s="15">
        <f>IF($C1055="","",$D1055*$E1055)</f>
      </c>
    </row>
    <row r="1056">
      <c r="A1056" s="11"/>
      <c r="B1056" s="7"/>
      <c r="C1056" s="7"/>
      <c r="D1056" s="10"/>
      <c r="E1056" s="21">
        <f>IF($C1056="","",IFERROR(SUMIFS(Pakan_Masuk!$D$2:$D$3001,Pakan_Masuk!$B$2:$B$3001,$C1056)/SUMIFS(Pakan_Masuk!$C$2:$C$3001,Pakan_Masuk!$B$2:$B$3001,$C1056),0))</f>
      </c>
      <c r="F1056" s="15">
        <f>IF($C1056="","",$D1056*$E1056)</f>
      </c>
    </row>
    <row r="1057">
      <c r="A1057" s="11"/>
      <c r="B1057" s="7"/>
      <c r="C1057" s="7"/>
      <c r="D1057" s="10"/>
      <c r="E1057" s="21">
        <f>IF($C1057="","",IFERROR(SUMIFS(Pakan_Masuk!$D$2:$D$3001,Pakan_Masuk!$B$2:$B$3001,$C1057)/SUMIFS(Pakan_Masuk!$C$2:$C$3001,Pakan_Masuk!$B$2:$B$3001,$C1057),0))</f>
      </c>
      <c r="F1057" s="15">
        <f>IF($C1057="","",$D1057*$E1057)</f>
      </c>
    </row>
    <row r="1058">
      <c r="A1058" s="11"/>
      <c r="B1058" s="7"/>
      <c r="C1058" s="7"/>
      <c r="D1058" s="10"/>
      <c r="E1058" s="21">
        <f>IF($C1058="","",IFERROR(SUMIFS(Pakan_Masuk!$D$2:$D$3001,Pakan_Masuk!$B$2:$B$3001,$C1058)/SUMIFS(Pakan_Masuk!$C$2:$C$3001,Pakan_Masuk!$B$2:$B$3001,$C1058),0))</f>
      </c>
      <c r="F1058" s="15">
        <f>IF($C1058="","",$D1058*$E1058)</f>
      </c>
    </row>
    <row r="1059">
      <c r="A1059" s="11"/>
      <c r="B1059" s="7"/>
      <c r="C1059" s="7"/>
      <c r="D1059" s="10"/>
      <c r="E1059" s="21">
        <f>IF($C1059="","",IFERROR(SUMIFS(Pakan_Masuk!$D$2:$D$3001,Pakan_Masuk!$B$2:$B$3001,$C1059)/SUMIFS(Pakan_Masuk!$C$2:$C$3001,Pakan_Masuk!$B$2:$B$3001,$C1059),0))</f>
      </c>
      <c r="F1059" s="15">
        <f>IF($C1059="","",$D1059*$E1059)</f>
      </c>
    </row>
    <row r="1060">
      <c r="A1060" s="11"/>
      <c r="B1060" s="7"/>
      <c r="C1060" s="7"/>
      <c r="D1060" s="10"/>
      <c r="E1060" s="21">
        <f>IF($C1060="","",IFERROR(SUMIFS(Pakan_Masuk!$D$2:$D$3001,Pakan_Masuk!$B$2:$B$3001,$C1060)/SUMIFS(Pakan_Masuk!$C$2:$C$3001,Pakan_Masuk!$B$2:$B$3001,$C1060),0))</f>
      </c>
      <c r="F1060" s="15">
        <f>IF($C1060="","",$D1060*$E1060)</f>
      </c>
    </row>
    <row r="1061">
      <c r="A1061" s="11"/>
      <c r="B1061" s="7"/>
      <c r="C1061" s="7"/>
      <c r="D1061" s="10"/>
      <c r="E1061" s="21">
        <f>IF($C1061="","",IFERROR(SUMIFS(Pakan_Masuk!$D$2:$D$3001,Pakan_Masuk!$B$2:$B$3001,$C1061)/SUMIFS(Pakan_Masuk!$C$2:$C$3001,Pakan_Masuk!$B$2:$B$3001,$C1061),0))</f>
      </c>
      <c r="F1061" s="15">
        <f>IF($C1061="","",$D1061*$E1061)</f>
      </c>
    </row>
    <row r="1062">
      <c r="A1062" s="11"/>
      <c r="B1062" s="7"/>
      <c r="C1062" s="7"/>
      <c r="D1062" s="10"/>
      <c r="E1062" s="21">
        <f>IF($C1062="","",IFERROR(SUMIFS(Pakan_Masuk!$D$2:$D$3001,Pakan_Masuk!$B$2:$B$3001,$C1062)/SUMIFS(Pakan_Masuk!$C$2:$C$3001,Pakan_Masuk!$B$2:$B$3001,$C1062),0))</f>
      </c>
      <c r="F1062" s="15">
        <f>IF($C1062="","",$D1062*$E1062)</f>
      </c>
    </row>
    <row r="1063">
      <c r="A1063" s="11"/>
      <c r="B1063" s="7"/>
      <c r="C1063" s="7"/>
      <c r="D1063" s="10"/>
      <c r="E1063" s="21">
        <f>IF($C1063="","",IFERROR(SUMIFS(Pakan_Masuk!$D$2:$D$3001,Pakan_Masuk!$B$2:$B$3001,$C1063)/SUMIFS(Pakan_Masuk!$C$2:$C$3001,Pakan_Masuk!$B$2:$B$3001,$C1063),0))</f>
      </c>
      <c r="F1063" s="15">
        <f>IF($C1063="","",$D1063*$E1063)</f>
      </c>
    </row>
    <row r="1064">
      <c r="A1064" s="11"/>
      <c r="B1064" s="7"/>
      <c r="C1064" s="7"/>
      <c r="D1064" s="10"/>
      <c r="E1064" s="21">
        <f>IF($C1064="","",IFERROR(SUMIFS(Pakan_Masuk!$D$2:$D$3001,Pakan_Masuk!$B$2:$B$3001,$C1064)/SUMIFS(Pakan_Masuk!$C$2:$C$3001,Pakan_Masuk!$B$2:$B$3001,$C1064),0))</f>
      </c>
      <c r="F1064" s="15">
        <f>IF($C1064="","",$D1064*$E1064)</f>
      </c>
    </row>
    <row r="1065">
      <c r="A1065" s="11"/>
      <c r="B1065" s="7"/>
      <c r="C1065" s="7"/>
      <c r="D1065" s="10"/>
      <c r="E1065" s="21">
        <f>IF($C1065="","",IFERROR(SUMIFS(Pakan_Masuk!$D$2:$D$3001,Pakan_Masuk!$B$2:$B$3001,$C1065)/SUMIFS(Pakan_Masuk!$C$2:$C$3001,Pakan_Masuk!$B$2:$B$3001,$C1065),0))</f>
      </c>
      <c r="F1065" s="15">
        <f>IF($C1065="","",$D1065*$E1065)</f>
      </c>
    </row>
    <row r="1066">
      <c r="A1066" s="11"/>
      <c r="B1066" s="7"/>
      <c r="C1066" s="7"/>
      <c r="D1066" s="10"/>
      <c r="E1066" s="21">
        <f>IF($C1066="","",IFERROR(SUMIFS(Pakan_Masuk!$D$2:$D$3001,Pakan_Masuk!$B$2:$B$3001,$C1066)/SUMIFS(Pakan_Masuk!$C$2:$C$3001,Pakan_Masuk!$B$2:$B$3001,$C1066),0))</f>
      </c>
      <c r="F1066" s="15">
        <f>IF($C1066="","",$D1066*$E1066)</f>
      </c>
    </row>
    <row r="1067">
      <c r="A1067" s="11"/>
      <c r="B1067" s="7"/>
      <c r="C1067" s="7"/>
      <c r="D1067" s="10"/>
      <c r="E1067" s="21">
        <f>IF($C1067="","",IFERROR(SUMIFS(Pakan_Masuk!$D$2:$D$3001,Pakan_Masuk!$B$2:$B$3001,$C1067)/SUMIFS(Pakan_Masuk!$C$2:$C$3001,Pakan_Masuk!$B$2:$B$3001,$C1067),0))</f>
      </c>
      <c r="F1067" s="15">
        <f>IF($C1067="","",$D1067*$E1067)</f>
      </c>
    </row>
    <row r="1068">
      <c r="A1068" s="11"/>
      <c r="B1068" s="7"/>
      <c r="C1068" s="7"/>
      <c r="D1068" s="10"/>
      <c r="E1068" s="21">
        <f>IF($C1068="","",IFERROR(SUMIFS(Pakan_Masuk!$D$2:$D$3001,Pakan_Masuk!$B$2:$B$3001,$C1068)/SUMIFS(Pakan_Masuk!$C$2:$C$3001,Pakan_Masuk!$B$2:$B$3001,$C1068),0))</f>
      </c>
      <c r="F1068" s="15">
        <f>IF($C1068="","",$D1068*$E1068)</f>
      </c>
    </row>
    <row r="1069">
      <c r="A1069" s="11"/>
      <c r="B1069" s="7"/>
      <c r="C1069" s="7"/>
      <c r="D1069" s="10"/>
      <c r="E1069" s="21">
        <f>IF($C1069="","",IFERROR(SUMIFS(Pakan_Masuk!$D$2:$D$3001,Pakan_Masuk!$B$2:$B$3001,$C1069)/SUMIFS(Pakan_Masuk!$C$2:$C$3001,Pakan_Masuk!$B$2:$B$3001,$C1069),0))</f>
      </c>
      <c r="F1069" s="15">
        <f>IF($C1069="","",$D1069*$E1069)</f>
      </c>
    </row>
    <row r="1070">
      <c r="A1070" s="11"/>
      <c r="B1070" s="7"/>
      <c r="C1070" s="7"/>
      <c r="D1070" s="10"/>
      <c r="E1070" s="21">
        <f>IF($C1070="","",IFERROR(SUMIFS(Pakan_Masuk!$D$2:$D$3001,Pakan_Masuk!$B$2:$B$3001,$C1070)/SUMIFS(Pakan_Masuk!$C$2:$C$3001,Pakan_Masuk!$B$2:$B$3001,$C1070),0))</f>
      </c>
      <c r="F1070" s="15">
        <f>IF($C1070="","",$D1070*$E1070)</f>
      </c>
    </row>
    <row r="1071">
      <c r="A1071" s="11"/>
      <c r="B1071" s="7"/>
      <c r="C1071" s="7"/>
      <c r="D1071" s="10"/>
      <c r="E1071" s="21">
        <f>IF($C1071="","",IFERROR(SUMIFS(Pakan_Masuk!$D$2:$D$3001,Pakan_Masuk!$B$2:$B$3001,$C1071)/SUMIFS(Pakan_Masuk!$C$2:$C$3001,Pakan_Masuk!$B$2:$B$3001,$C1071),0))</f>
      </c>
      <c r="F1071" s="15">
        <f>IF($C1071="","",$D1071*$E1071)</f>
      </c>
    </row>
    <row r="1072">
      <c r="A1072" s="11"/>
      <c r="B1072" s="7"/>
      <c r="C1072" s="7"/>
      <c r="D1072" s="10"/>
      <c r="E1072" s="21">
        <f>IF($C1072="","",IFERROR(SUMIFS(Pakan_Masuk!$D$2:$D$3001,Pakan_Masuk!$B$2:$B$3001,$C1072)/SUMIFS(Pakan_Masuk!$C$2:$C$3001,Pakan_Masuk!$B$2:$B$3001,$C1072),0))</f>
      </c>
      <c r="F1072" s="15">
        <f>IF($C1072="","",$D1072*$E1072)</f>
      </c>
    </row>
    <row r="1073">
      <c r="A1073" s="11"/>
      <c r="B1073" s="7"/>
      <c r="C1073" s="7"/>
      <c r="D1073" s="10"/>
      <c r="E1073" s="21">
        <f>IF($C1073="","",IFERROR(SUMIFS(Pakan_Masuk!$D$2:$D$3001,Pakan_Masuk!$B$2:$B$3001,$C1073)/SUMIFS(Pakan_Masuk!$C$2:$C$3001,Pakan_Masuk!$B$2:$B$3001,$C1073),0))</f>
      </c>
      <c r="F1073" s="15">
        <f>IF($C1073="","",$D1073*$E1073)</f>
      </c>
    </row>
    <row r="1074">
      <c r="A1074" s="11"/>
      <c r="B1074" s="7"/>
      <c r="C1074" s="7"/>
      <c r="D1074" s="10"/>
      <c r="E1074" s="21">
        <f>IF($C1074="","",IFERROR(SUMIFS(Pakan_Masuk!$D$2:$D$3001,Pakan_Masuk!$B$2:$B$3001,$C1074)/SUMIFS(Pakan_Masuk!$C$2:$C$3001,Pakan_Masuk!$B$2:$B$3001,$C1074),0))</f>
      </c>
      <c r="F1074" s="15">
        <f>IF($C1074="","",$D1074*$E1074)</f>
      </c>
    </row>
    <row r="1075">
      <c r="A1075" s="11"/>
      <c r="B1075" s="7"/>
      <c r="C1075" s="7"/>
      <c r="D1075" s="10"/>
      <c r="E1075" s="21">
        <f>IF($C1075="","",IFERROR(SUMIFS(Pakan_Masuk!$D$2:$D$3001,Pakan_Masuk!$B$2:$B$3001,$C1075)/SUMIFS(Pakan_Masuk!$C$2:$C$3001,Pakan_Masuk!$B$2:$B$3001,$C1075),0))</f>
      </c>
      <c r="F1075" s="15">
        <f>IF($C1075="","",$D1075*$E1075)</f>
      </c>
    </row>
    <row r="1076">
      <c r="A1076" s="11"/>
      <c r="B1076" s="7"/>
      <c r="C1076" s="7"/>
      <c r="D1076" s="10"/>
      <c r="E1076" s="21">
        <f>IF($C1076="","",IFERROR(SUMIFS(Pakan_Masuk!$D$2:$D$3001,Pakan_Masuk!$B$2:$B$3001,$C1076)/SUMIFS(Pakan_Masuk!$C$2:$C$3001,Pakan_Masuk!$B$2:$B$3001,$C1076),0))</f>
      </c>
      <c r="F1076" s="15">
        <f>IF($C1076="","",$D1076*$E1076)</f>
      </c>
    </row>
    <row r="1077">
      <c r="A1077" s="11"/>
      <c r="B1077" s="7"/>
      <c r="C1077" s="7"/>
      <c r="D1077" s="10"/>
      <c r="E1077" s="21">
        <f>IF($C1077="","",IFERROR(SUMIFS(Pakan_Masuk!$D$2:$D$3001,Pakan_Masuk!$B$2:$B$3001,$C1077)/SUMIFS(Pakan_Masuk!$C$2:$C$3001,Pakan_Masuk!$B$2:$B$3001,$C1077),0))</f>
      </c>
      <c r="F1077" s="15">
        <f>IF($C1077="","",$D1077*$E1077)</f>
      </c>
    </row>
    <row r="1078">
      <c r="A1078" s="11"/>
      <c r="B1078" s="7"/>
      <c r="C1078" s="7"/>
      <c r="D1078" s="10"/>
      <c r="E1078" s="21">
        <f>IF($C1078="","",IFERROR(SUMIFS(Pakan_Masuk!$D$2:$D$3001,Pakan_Masuk!$B$2:$B$3001,$C1078)/SUMIFS(Pakan_Masuk!$C$2:$C$3001,Pakan_Masuk!$B$2:$B$3001,$C1078),0))</f>
      </c>
      <c r="F1078" s="15">
        <f>IF($C1078="","",$D1078*$E1078)</f>
      </c>
    </row>
    <row r="1079">
      <c r="A1079" s="11"/>
      <c r="B1079" s="7"/>
      <c r="C1079" s="7"/>
      <c r="D1079" s="10"/>
      <c r="E1079" s="21">
        <f>IF($C1079="","",IFERROR(SUMIFS(Pakan_Masuk!$D$2:$D$3001,Pakan_Masuk!$B$2:$B$3001,$C1079)/SUMIFS(Pakan_Masuk!$C$2:$C$3001,Pakan_Masuk!$B$2:$B$3001,$C1079),0))</f>
      </c>
      <c r="F1079" s="15">
        <f>IF($C1079="","",$D1079*$E1079)</f>
      </c>
    </row>
    <row r="1080">
      <c r="A1080" s="11"/>
      <c r="B1080" s="7"/>
      <c r="C1080" s="7"/>
      <c r="D1080" s="10"/>
      <c r="E1080" s="21">
        <f>IF($C1080="","",IFERROR(SUMIFS(Pakan_Masuk!$D$2:$D$3001,Pakan_Masuk!$B$2:$B$3001,$C1080)/SUMIFS(Pakan_Masuk!$C$2:$C$3001,Pakan_Masuk!$B$2:$B$3001,$C1080),0))</f>
      </c>
      <c r="F1080" s="15">
        <f>IF($C1080="","",$D1080*$E1080)</f>
      </c>
    </row>
    <row r="1081">
      <c r="A1081" s="11"/>
      <c r="B1081" s="7"/>
      <c r="C1081" s="7"/>
      <c r="D1081" s="10"/>
      <c r="E1081" s="21">
        <f>IF($C1081="","",IFERROR(SUMIFS(Pakan_Masuk!$D$2:$D$3001,Pakan_Masuk!$B$2:$B$3001,$C1081)/SUMIFS(Pakan_Masuk!$C$2:$C$3001,Pakan_Masuk!$B$2:$B$3001,$C1081),0))</f>
      </c>
      <c r="F1081" s="15">
        <f>IF($C1081="","",$D1081*$E1081)</f>
      </c>
    </row>
    <row r="1082">
      <c r="A1082" s="11"/>
      <c r="B1082" s="7"/>
      <c r="C1082" s="7"/>
      <c r="D1082" s="10"/>
      <c r="E1082" s="21">
        <f>IF($C1082="","",IFERROR(SUMIFS(Pakan_Masuk!$D$2:$D$3001,Pakan_Masuk!$B$2:$B$3001,$C1082)/SUMIFS(Pakan_Masuk!$C$2:$C$3001,Pakan_Masuk!$B$2:$B$3001,$C1082),0))</f>
      </c>
      <c r="F1082" s="15">
        <f>IF($C1082="","",$D1082*$E1082)</f>
      </c>
    </row>
    <row r="1083">
      <c r="A1083" s="11"/>
      <c r="B1083" s="7"/>
      <c r="C1083" s="7"/>
      <c r="D1083" s="10"/>
      <c r="E1083" s="21">
        <f>IF($C1083="","",IFERROR(SUMIFS(Pakan_Masuk!$D$2:$D$3001,Pakan_Masuk!$B$2:$B$3001,$C1083)/SUMIFS(Pakan_Masuk!$C$2:$C$3001,Pakan_Masuk!$B$2:$B$3001,$C1083),0))</f>
      </c>
      <c r="F1083" s="15">
        <f>IF($C1083="","",$D1083*$E1083)</f>
      </c>
    </row>
    <row r="1084">
      <c r="A1084" s="11"/>
      <c r="B1084" s="7"/>
      <c r="C1084" s="7"/>
      <c r="D1084" s="10"/>
      <c r="E1084" s="21">
        <f>IF($C1084="","",IFERROR(SUMIFS(Pakan_Masuk!$D$2:$D$3001,Pakan_Masuk!$B$2:$B$3001,$C1084)/SUMIFS(Pakan_Masuk!$C$2:$C$3001,Pakan_Masuk!$B$2:$B$3001,$C1084),0))</f>
      </c>
      <c r="F1084" s="15">
        <f>IF($C1084="","",$D1084*$E1084)</f>
      </c>
    </row>
    <row r="1085">
      <c r="A1085" s="11"/>
      <c r="B1085" s="7"/>
      <c r="C1085" s="7"/>
      <c r="D1085" s="10"/>
      <c r="E1085" s="21">
        <f>IF($C1085="","",IFERROR(SUMIFS(Pakan_Masuk!$D$2:$D$3001,Pakan_Masuk!$B$2:$B$3001,$C1085)/SUMIFS(Pakan_Masuk!$C$2:$C$3001,Pakan_Masuk!$B$2:$B$3001,$C1085),0))</f>
      </c>
      <c r="F1085" s="15">
        <f>IF($C1085="","",$D1085*$E1085)</f>
      </c>
    </row>
    <row r="1086">
      <c r="A1086" s="11"/>
      <c r="B1086" s="7"/>
      <c r="C1086" s="7"/>
      <c r="D1086" s="10"/>
      <c r="E1086" s="21">
        <f>IF($C1086="","",IFERROR(SUMIFS(Pakan_Masuk!$D$2:$D$3001,Pakan_Masuk!$B$2:$B$3001,$C1086)/SUMIFS(Pakan_Masuk!$C$2:$C$3001,Pakan_Masuk!$B$2:$B$3001,$C1086),0))</f>
      </c>
      <c r="F1086" s="15">
        <f>IF($C1086="","",$D1086*$E1086)</f>
      </c>
    </row>
    <row r="1087">
      <c r="A1087" s="11"/>
      <c r="B1087" s="7"/>
      <c r="C1087" s="7"/>
      <c r="D1087" s="10"/>
      <c r="E1087" s="21">
        <f>IF($C1087="","",IFERROR(SUMIFS(Pakan_Masuk!$D$2:$D$3001,Pakan_Masuk!$B$2:$B$3001,$C1087)/SUMIFS(Pakan_Masuk!$C$2:$C$3001,Pakan_Masuk!$B$2:$B$3001,$C1087),0))</f>
      </c>
      <c r="F1087" s="15">
        <f>IF($C1087="","",$D1087*$E1087)</f>
      </c>
    </row>
    <row r="1088">
      <c r="A1088" s="11"/>
      <c r="B1088" s="7"/>
      <c r="C1088" s="7"/>
      <c r="D1088" s="10"/>
      <c r="E1088" s="21">
        <f>IF($C1088="","",IFERROR(SUMIFS(Pakan_Masuk!$D$2:$D$3001,Pakan_Masuk!$B$2:$B$3001,$C1088)/SUMIFS(Pakan_Masuk!$C$2:$C$3001,Pakan_Masuk!$B$2:$B$3001,$C1088),0))</f>
      </c>
      <c r="F1088" s="15">
        <f>IF($C1088="","",$D1088*$E1088)</f>
      </c>
    </row>
    <row r="1089">
      <c r="A1089" s="11"/>
      <c r="B1089" s="7"/>
      <c r="C1089" s="7"/>
      <c r="D1089" s="10"/>
      <c r="E1089" s="21">
        <f>IF($C1089="","",IFERROR(SUMIFS(Pakan_Masuk!$D$2:$D$3001,Pakan_Masuk!$B$2:$B$3001,$C1089)/SUMIFS(Pakan_Masuk!$C$2:$C$3001,Pakan_Masuk!$B$2:$B$3001,$C1089),0))</f>
      </c>
      <c r="F1089" s="15">
        <f>IF($C1089="","",$D1089*$E1089)</f>
      </c>
    </row>
    <row r="1090">
      <c r="A1090" s="11"/>
      <c r="B1090" s="7"/>
      <c r="C1090" s="7"/>
      <c r="D1090" s="10"/>
      <c r="E1090" s="21">
        <f>IF($C1090="","",IFERROR(SUMIFS(Pakan_Masuk!$D$2:$D$3001,Pakan_Masuk!$B$2:$B$3001,$C1090)/SUMIFS(Pakan_Masuk!$C$2:$C$3001,Pakan_Masuk!$B$2:$B$3001,$C1090),0))</f>
      </c>
      <c r="F1090" s="15">
        <f>IF($C1090="","",$D1090*$E1090)</f>
      </c>
    </row>
    <row r="1091">
      <c r="A1091" s="11"/>
      <c r="B1091" s="7"/>
      <c r="C1091" s="7"/>
      <c r="D1091" s="10"/>
      <c r="E1091" s="21">
        <f>IF($C1091="","",IFERROR(SUMIFS(Pakan_Masuk!$D$2:$D$3001,Pakan_Masuk!$B$2:$B$3001,$C1091)/SUMIFS(Pakan_Masuk!$C$2:$C$3001,Pakan_Masuk!$B$2:$B$3001,$C1091),0))</f>
      </c>
      <c r="F1091" s="15">
        <f>IF($C1091="","",$D1091*$E1091)</f>
      </c>
    </row>
    <row r="1092">
      <c r="A1092" s="11"/>
      <c r="B1092" s="7"/>
      <c r="C1092" s="7"/>
      <c r="D1092" s="10"/>
      <c r="E1092" s="21">
        <f>IF($C1092="","",IFERROR(SUMIFS(Pakan_Masuk!$D$2:$D$3001,Pakan_Masuk!$B$2:$B$3001,$C1092)/SUMIFS(Pakan_Masuk!$C$2:$C$3001,Pakan_Masuk!$B$2:$B$3001,$C1092),0))</f>
      </c>
      <c r="F1092" s="15">
        <f>IF($C1092="","",$D1092*$E1092)</f>
      </c>
    </row>
    <row r="1093">
      <c r="A1093" s="11"/>
      <c r="B1093" s="7"/>
      <c r="C1093" s="7"/>
      <c r="D1093" s="10"/>
      <c r="E1093" s="21">
        <f>IF($C1093="","",IFERROR(SUMIFS(Pakan_Masuk!$D$2:$D$3001,Pakan_Masuk!$B$2:$B$3001,$C1093)/SUMIFS(Pakan_Masuk!$C$2:$C$3001,Pakan_Masuk!$B$2:$B$3001,$C1093),0))</f>
      </c>
      <c r="F1093" s="15">
        <f>IF($C1093="","",$D1093*$E1093)</f>
      </c>
    </row>
    <row r="1094">
      <c r="A1094" s="11"/>
      <c r="B1094" s="7"/>
      <c r="C1094" s="7"/>
      <c r="D1094" s="10"/>
      <c r="E1094" s="21">
        <f>IF($C1094="","",IFERROR(SUMIFS(Pakan_Masuk!$D$2:$D$3001,Pakan_Masuk!$B$2:$B$3001,$C1094)/SUMIFS(Pakan_Masuk!$C$2:$C$3001,Pakan_Masuk!$B$2:$B$3001,$C1094),0))</f>
      </c>
      <c r="F1094" s="15">
        <f>IF($C1094="","",$D1094*$E1094)</f>
      </c>
    </row>
    <row r="1095">
      <c r="A1095" s="11"/>
      <c r="B1095" s="7"/>
      <c r="C1095" s="7"/>
      <c r="D1095" s="10"/>
      <c r="E1095" s="21">
        <f>IF($C1095="","",IFERROR(SUMIFS(Pakan_Masuk!$D$2:$D$3001,Pakan_Masuk!$B$2:$B$3001,$C1095)/SUMIFS(Pakan_Masuk!$C$2:$C$3001,Pakan_Masuk!$B$2:$B$3001,$C1095),0))</f>
      </c>
      <c r="F1095" s="15">
        <f>IF($C1095="","",$D1095*$E1095)</f>
      </c>
    </row>
    <row r="1096">
      <c r="A1096" s="11"/>
      <c r="B1096" s="7"/>
      <c r="C1096" s="7"/>
      <c r="D1096" s="10"/>
      <c r="E1096" s="21">
        <f>IF($C1096="","",IFERROR(SUMIFS(Pakan_Masuk!$D$2:$D$3001,Pakan_Masuk!$B$2:$B$3001,$C1096)/SUMIFS(Pakan_Masuk!$C$2:$C$3001,Pakan_Masuk!$B$2:$B$3001,$C1096),0))</f>
      </c>
      <c r="F1096" s="15">
        <f>IF($C1096="","",$D1096*$E1096)</f>
      </c>
    </row>
    <row r="1097">
      <c r="A1097" s="11"/>
      <c r="B1097" s="7"/>
      <c r="C1097" s="7"/>
      <c r="D1097" s="10"/>
      <c r="E1097" s="21">
        <f>IF($C1097="","",IFERROR(SUMIFS(Pakan_Masuk!$D$2:$D$3001,Pakan_Masuk!$B$2:$B$3001,$C1097)/SUMIFS(Pakan_Masuk!$C$2:$C$3001,Pakan_Masuk!$B$2:$B$3001,$C1097),0))</f>
      </c>
      <c r="F1097" s="15">
        <f>IF($C1097="","",$D1097*$E1097)</f>
      </c>
    </row>
    <row r="1098">
      <c r="A1098" s="11"/>
      <c r="B1098" s="7"/>
      <c r="C1098" s="7"/>
      <c r="D1098" s="10"/>
      <c r="E1098" s="21">
        <f>IF($C1098="","",IFERROR(SUMIFS(Pakan_Masuk!$D$2:$D$3001,Pakan_Masuk!$B$2:$B$3001,$C1098)/SUMIFS(Pakan_Masuk!$C$2:$C$3001,Pakan_Masuk!$B$2:$B$3001,$C1098),0))</f>
      </c>
      <c r="F1098" s="15">
        <f>IF($C1098="","",$D1098*$E1098)</f>
      </c>
    </row>
    <row r="1099">
      <c r="A1099" s="11"/>
      <c r="B1099" s="7"/>
      <c r="C1099" s="7"/>
      <c r="D1099" s="10"/>
      <c r="E1099" s="21">
        <f>IF($C1099="","",IFERROR(SUMIFS(Pakan_Masuk!$D$2:$D$3001,Pakan_Masuk!$B$2:$B$3001,$C1099)/SUMIFS(Pakan_Masuk!$C$2:$C$3001,Pakan_Masuk!$B$2:$B$3001,$C1099),0))</f>
      </c>
      <c r="F1099" s="15">
        <f>IF($C1099="","",$D1099*$E1099)</f>
      </c>
    </row>
    <row r="1100">
      <c r="A1100" s="11"/>
      <c r="B1100" s="7"/>
      <c r="C1100" s="7"/>
      <c r="D1100" s="10"/>
      <c r="E1100" s="21">
        <f>IF($C1100="","",IFERROR(SUMIFS(Pakan_Masuk!$D$2:$D$3001,Pakan_Masuk!$B$2:$B$3001,$C1100)/SUMIFS(Pakan_Masuk!$C$2:$C$3001,Pakan_Masuk!$B$2:$B$3001,$C1100),0))</f>
      </c>
      <c r="F1100" s="15">
        <f>IF($C1100="","",$D1100*$E1100)</f>
      </c>
    </row>
    <row r="1101">
      <c r="A1101" s="11"/>
      <c r="B1101" s="7"/>
      <c r="C1101" s="7"/>
      <c r="D1101" s="10"/>
      <c r="E1101" s="21">
        <f>IF($C1101="","",IFERROR(SUMIFS(Pakan_Masuk!$D$2:$D$3001,Pakan_Masuk!$B$2:$B$3001,$C1101)/SUMIFS(Pakan_Masuk!$C$2:$C$3001,Pakan_Masuk!$B$2:$B$3001,$C1101),0))</f>
      </c>
      <c r="F1101" s="15">
        <f>IF($C1101="","",$D1101*$E1101)</f>
      </c>
    </row>
    <row r="1102">
      <c r="A1102" s="11"/>
      <c r="B1102" s="7"/>
      <c r="C1102" s="7"/>
      <c r="D1102" s="10"/>
      <c r="E1102" s="21">
        <f>IF($C1102="","",IFERROR(SUMIFS(Pakan_Masuk!$D$2:$D$3001,Pakan_Masuk!$B$2:$B$3001,$C1102)/SUMIFS(Pakan_Masuk!$C$2:$C$3001,Pakan_Masuk!$B$2:$B$3001,$C1102),0))</f>
      </c>
      <c r="F1102" s="15">
        <f>IF($C1102="","",$D1102*$E1102)</f>
      </c>
    </row>
    <row r="1103">
      <c r="A1103" s="11"/>
      <c r="B1103" s="7"/>
      <c r="C1103" s="7"/>
      <c r="D1103" s="10"/>
      <c r="E1103" s="21">
        <f>IF($C1103="","",IFERROR(SUMIFS(Pakan_Masuk!$D$2:$D$3001,Pakan_Masuk!$B$2:$B$3001,$C1103)/SUMIFS(Pakan_Masuk!$C$2:$C$3001,Pakan_Masuk!$B$2:$B$3001,$C1103),0))</f>
      </c>
      <c r="F1103" s="15">
        <f>IF($C1103="","",$D1103*$E1103)</f>
      </c>
    </row>
    <row r="1104">
      <c r="A1104" s="11"/>
      <c r="B1104" s="7"/>
      <c r="C1104" s="7"/>
      <c r="D1104" s="10"/>
      <c r="E1104" s="21">
        <f>IF($C1104="","",IFERROR(SUMIFS(Pakan_Masuk!$D$2:$D$3001,Pakan_Masuk!$B$2:$B$3001,$C1104)/SUMIFS(Pakan_Masuk!$C$2:$C$3001,Pakan_Masuk!$B$2:$B$3001,$C1104),0))</f>
      </c>
      <c r="F1104" s="15">
        <f>IF($C1104="","",$D1104*$E1104)</f>
      </c>
    </row>
    <row r="1105">
      <c r="A1105" s="11"/>
      <c r="B1105" s="7"/>
      <c r="C1105" s="7"/>
      <c r="D1105" s="10"/>
      <c r="E1105" s="21">
        <f>IF($C1105="","",IFERROR(SUMIFS(Pakan_Masuk!$D$2:$D$3001,Pakan_Masuk!$B$2:$B$3001,$C1105)/SUMIFS(Pakan_Masuk!$C$2:$C$3001,Pakan_Masuk!$B$2:$B$3001,$C1105),0))</f>
      </c>
      <c r="F1105" s="15">
        <f>IF($C1105="","",$D1105*$E1105)</f>
      </c>
    </row>
    <row r="1106">
      <c r="A1106" s="11"/>
      <c r="B1106" s="7"/>
      <c r="C1106" s="7"/>
      <c r="D1106" s="10"/>
      <c r="E1106" s="21">
        <f>IF($C1106="","",IFERROR(SUMIFS(Pakan_Masuk!$D$2:$D$3001,Pakan_Masuk!$B$2:$B$3001,$C1106)/SUMIFS(Pakan_Masuk!$C$2:$C$3001,Pakan_Masuk!$B$2:$B$3001,$C1106),0))</f>
      </c>
      <c r="F1106" s="15">
        <f>IF($C1106="","",$D1106*$E1106)</f>
      </c>
    </row>
    <row r="1107">
      <c r="A1107" s="11"/>
      <c r="B1107" s="7"/>
      <c r="C1107" s="7"/>
      <c r="D1107" s="10"/>
      <c r="E1107" s="21">
        <f>IF($C1107="","",IFERROR(SUMIFS(Pakan_Masuk!$D$2:$D$3001,Pakan_Masuk!$B$2:$B$3001,$C1107)/SUMIFS(Pakan_Masuk!$C$2:$C$3001,Pakan_Masuk!$B$2:$B$3001,$C1107),0))</f>
      </c>
      <c r="F1107" s="15">
        <f>IF($C1107="","",$D1107*$E1107)</f>
      </c>
    </row>
    <row r="1108">
      <c r="A1108" s="11"/>
      <c r="B1108" s="7"/>
      <c r="C1108" s="7"/>
      <c r="D1108" s="10"/>
      <c r="E1108" s="21">
        <f>IF($C1108="","",IFERROR(SUMIFS(Pakan_Masuk!$D$2:$D$3001,Pakan_Masuk!$B$2:$B$3001,$C1108)/SUMIFS(Pakan_Masuk!$C$2:$C$3001,Pakan_Masuk!$B$2:$B$3001,$C1108),0))</f>
      </c>
      <c r="F1108" s="15">
        <f>IF($C1108="","",$D1108*$E1108)</f>
      </c>
    </row>
    <row r="1109">
      <c r="A1109" s="11"/>
      <c r="B1109" s="7"/>
      <c r="C1109" s="7"/>
      <c r="D1109" s="10"/>
      <c r="E1109" s="21">
        <f>IF($C1109="","",IFERROR(SUMIFS(Pakan_Masuk!$D$2:$D$3001,Pakan_Masuk!$B$2:$B$3001,$C1109)/SUMIFS(Pakan_Masuk!$C$2:$C$3001,Pakan_Masuk!$B$2:$B$3001,$C1109),0))</f>
      </c>
      <c r="F1109" s="15">
        <f>IF($C1109="","",$D1109*$E1109)</f>
      </c>
    </row>
    <row r="1110">
      <c r="A1110" s="11"/>
      <c r="B1110" s="7"/>
      <c r="C1110" s="7"/>
      <c r="D1110" s="10"/>
      <c r="E1110" s="21">
        <f>IF($C1110="","",IFERROR(SUMIFS(Pakan_Masuk!$D$2:$D$3001,Pakan_Masuk!$B$2:$B$3001,$C1110)/SUMIFS(Pakan_Masuk!$C$2:$C$3001,Pakan_Masuk!$B$2:$B$3001,$C1110),0))</f>
      </c>
      <c r="F1110" s="15">
        <f>IF($C1110="","",$D1110*$E1110)</f>
      </c>
    </row>
    <row r="1111">
      <c r="A1111" s="11"/>
      <c r="B1111" s="7"/>
      <c r="C1111" s="7"/>
      <c r="D1111" s="10"/>
      <c r="E1111" s="21">
        <f>IF($C1111="","",IFERROR(SUMIFS(Pakan_Masuk!$D$2:$D$3001,Pakan_Masuk!$B$2:$B$3001,$C1111)/SUMIFS(Pakan_Masuk!$C$2:$C$3001,Pakan_Masuk!$B$2:$B$3001,$C1111),0))</f>
      </c>
      <c r="F1111" s="15">
        <f>IF($C1111="","",$D1111*$E1111)</f>
      </c>
    </row>
    <row r="1112">
      <c r="A1112" s="11"/>
      <c r="B1112" s="7"/>
      <c r="C1112" s="7"/>
      <c r="D1112" s="10"/>
      <c r="E1112" s="21">
        <f>IF($C1112="","",IFERROR(SUMIFS(Pakan_Masuk!$D$2:$D$3001,Pakan_Masuk!$B$2:$B$3001,$C1112)/SUMIFS(Pakan_Masuk!$C$2:$C$3001,Pakan_Masuk!$B$2:$B$3001,$C1112),0))</f>
      </c>
      <c r="F1112" s="15">
        <f>IF($C1112="","",$D1112*$E1112)</f>
      </c>
    </row>
    <row r="1113">
      <c r="A1113" s="11"/>
      <c r="B1113" s="7"/>
      <c r="C1113" s="7"/>
      <c r="D1113" s="10"/>
      <c r="E1113" s="21">
        <f>IF($C1113="","",IFERROR(SUMIFS(Pakan_Masuk!$D$2:$D$3001,Pakan_Masuk!$B$2:$B$3001,$C1113)/SUMIFS(Pakan_Masuk!$C$2:$C$3001,Pakan_Masuk!$B$2:$B$3001,$C1113),0))</f>
      </c>
      <c r="F1113" s="15">
        <f>IF($C1113="","",$D1113*$E1113)</f>
      </c>
    </row>
    <row r="1114">
      <c r="A1114" s="11"/>
      <c r="B1114" s="7"/>
      <c r="C1114" s="7"/>
      <c r="D1114" s="10"/>
      <c r="E1114" s="21">
        <f>IF($C1114="","",IFERROR(SUMIFS(Pakan_Masuk!$D$2:$D$3001,Pakan_Masuk!$B$2:$B$3001,$C1114)/SUMIFS(Pakan_Masuk!$C$2:$C$3001,Pakan_Masuk!$B$2:$B$3001,$C1114),0))</f>
      </c>
      <c r="F1114" s="15">
        <f>IF($C1114="","",$D1114*$E1114)</f>
      </c>
    </row>
    <row r="1115">
      <c r="A1115" s="11"/>
      <c r="B1115" s="7"/>
      <c r="C1115" s="7"/>
      <c r="D1115" s="10"/>
      <c r="E1115" s="21">
        <f>IF($C1115="","",IFERROR(SUMIFS(Pakan_Masuk!$D$2:$D$3001,Pakan_Masuk!$B$2:$B$3001,$C1115)/SUMIFS(Pakan_Masuk!$C$2:$C$3001,Pakan_Masuk!$B$2:$B$3001,$C1115),0))</f>
      </c>
      <c r="F1115" s="15">
        <f>IF($C1115="","",$D1115*$E1115)</f>
      </c>
    </row>
    <row r="1116">
      <c r="A1116" s="11"/>
      <c r="B1116" s="7"/>
      <c r="C1116" s="7"/>
      <c r="D1116" s="10"/>
      <c r="E1116" s="21">
        <f>IF($C1116="","",IFERROR(SUMIFS(Pakan_Masuk!$D$2:$D$3001,Pakan_Masuk!$B$2:$B$3001,$C1116)/SUMIFS(Pakan_Masuk!$C$2:$C$3001,Pakan_Masuk!$B$2:$B$3001,$C1116),0))</f>
      </c>
      <c r="F1116" s="15">
        <f>IF($C1116="","",$D1116*$E1116)</f>
      </c>
    </row>
    <row r="1117">
      <c r="A1117" s="11"/>
      <c r="B1117" s="7"/>
      <c r="C1117" s="7"/>
      <c r="D1117" s="10"/>
      <c r="E1117" s="21">
        <f>IF($C1117="","",IFERROR(SUMIFS(Pakan_Masuk!$D$2:$D$3001,Pakan_Masuk!$B$2:$B$3001,$C1117)/SUMIFS(Pakan_Masuk!$C$2:$C$3001,Pakan_Masuk!$B$2:$B$3001,$C1117),0))</f>
      </c>
      <c r="F1117" s="15">
        <f>IF($C1117="","",$D1117*$E1117)</f>
      </c>
    </row>
    <row r="1118">
      <c r="A1118" s="11"/>
      <c r="B1118" s="7"/>
      <c r="C1118" s="7"/>
      <c r="D1118" s="10"/>
      <c r="E1118" s="21">
        <f>IF($C1118="","",IFERROR(SUMIFS(Pakan_Masuk!$D$2:$D$3001,Pakan_Masuk!$B$2:$B$3001,$C1118)/SUMIFS(Pakan_Masuk!$C$2:$C$3001,Pakan_Masuk!$B$2:$B$3001,$C1118),0))</f>
      </c>
      <c r="F1118" s="15">
        <f>IF($C1118="","",$D1118*$E1118)</f>
      </c>
    </row>
    <row r="1119">
      <c r="A1119" s="11"/>
      <c r="B1119" s="7"/>
      <c r="C1119" s="7"/>
      <c r="D1119" s="10"/>
      <c r="E1119" s="21">
        <f>IF($C1119="","",IFERROR(SUMIFS(Pakan_Masuk!$D$2:$D$3001,Pakan_Masuk!$B$2:$B$3001,$C1119)/SUMIFS(Pakan_Masuk!$C$2:$C$3001,Pakan_Masuk!$B$2:$B$3001,$C1119),0))</f>
      </c>
      <c r="F1119" s="15">
        <f>IF($C1119="","",$D1119*$E1119)</f>
      </c>
    </row>
    <row r="1120">
      <c r="A1120" s="11"/>
      <c r="B1120" s="7"/>
      <c r="C1120" s="7"/>
      <c r="D1120" s="10"/>
      <c r="E1120" s="21">
        <f>IF($C1120="","",IFERROR(SUMIFS(Pakan_Masuk!$D$2:$D$3001,Pakan_Masuk!$B$2:$B$3001,$C1120)/SUMIFS(Pakan_Masuk!$C$2:$C$3001,Pakan_Masuk!$B$2:$B$3001,$C1120),0))</f>
      </c>
      <c r="F1120" s="15">
        <f>IF($C1120="","",$D1120*$E1120)</f>
      </c>
    </row>
    <row r="1121">
      <c r="A1121" s="11"/>
      <c r="B1121" s="7"/>
      <c r="C1121" s="7"/>
      <c r="D1121" s="10"/>
      <c r="E1121" s="21">
        <f>IF($C1121="","",IFERROR(SUMIFS(Pakan_Masuk!$D$2:$D$3001,Pakan_Masuk!$B$2:$B$3001,$C1121)/SUMIFS(Pakan_Masuk!$C$2:$C$3001,Pakan_Masuk!$B$2:$B$3001,$C1121),0))</f>
      </c>
      <c r="F1121" s="15">
        <f>IF($C1121="","",$D1121*$E1121)</f>
      </c>
    </row>
    <row r="1122">
      <c r="A1122" s="11"/>
      <c r="B1122" s="7"/>
      <c r="C1122" s="7"/>
      <c r="D1122" s="10"/>
      <c r="E1122" s="21">
        <f>IF($C1122="","",IFERROR(SUMIFS(Pakan_Masuk!$D$2:$D$3001,Pakan_Masuk!$B$2:$B$3001,$C1122)/SUMIFS(Pakan_Masuk!$C$2:$C$3001,Pakan_Masuk!$B$2:$B$3001,$C1122),0))</f>
      </c>
      <c r="F1122" s="15">
        <f>IF($C1122="","",$D1122*$E1122)</f>
      </c>
    </row>
    <row r="1123">
      <c r="A1123" s="11"/>
      <c r="B1123" s="7"/>
      <c r="C1123" s="7"/>
      <c r="D1123" s="10"/>
      <c r="E1123" s="21">
        <f>IF($C1123="","",IFERROR(SUMIFS(Pakan_Masuk!$D$2:$D$3001,Pakan_Masuk!$B$2:$B$3001,$C1123)/SUMIFS(Pakan_Masuk!$C$2:$C$3001,Pakan_Masuk!$B$2:$B$3001,$C1123),0))</f>
      </c>
      <c r="F1123" s="15">
        <f>IF($C1123="","",$D1123*$E1123)</f>
      </c>
    </row>
    <row r="1124">
      <c r="A1124" s="11"/>
      <c r="B1124" s="7"/>
      <c r="C1124" s="7"/>
      <c r="D1124" s="10"/>
      <c r="E1124" s="21">
        <f>IF($C1124="","",IFERROR(SUMIFS(Pakan_Masuk!$D$2:$D$3001,Pakan_Masuk!$B$2:$B$3001,$C1124)/SUMIFS(Pakan_Masuk!$C$2:$C$3001,Pakan_Masuk!$B$2:$B$3001,$C1124),0))</f>
      </c>
      <c r="F1124" s="15">
        <f>IF($C1124="","",$D1124*$E1124)</f>
      </c>
    </row>
    <row r="1125">
      <c r="A1125" s="11"/>
      <c r="B1125" s="7"/>
      <c r="C1125" s="7"/>
      <c r="D1125" s="10"/>
      <c r="E1125" s="21">
        <f>IF($C1125="","",IFERROR(SUMIFS(Pakan_Masuk!$D$2:$D$3001,Pakan_Masuk!$B$2:$B$3001,$C1125)/SUMIFS(Pakan_Masuk!$C$2:$C$3001,Pakan_Masuk!$B$2:$B$3001,$C1125),0))</f>
      </c>
      <c r="F1125" s="15">
        <f>IF($C1125="","",$D1125*$E1125)</f>
      </c>
    </row>
    <row r="1126">
      <c r="A1126" s="11"/>
      <c r="B1126" s="7"/>
      <c r="C1126" s="7"/>
      <c r="D1126" s="10"/>
      <c r="E1126" s="21">
        <f>IF($C1126="","",IFERROR(SUMIFS(Pakan_Masuk!$D$2:$D$3001,Pakan_Masuk!$B$2:$B$3001,$C1126)/SUMIFS(Pakan_Masuk!$C$2:$C$3001,Pakan_Masuk!$B$2:$B$3001,$C1126),0))</f>
      </c>
      <c r="F1126" s="15">
        <f>IF($C1126="","",$D1126*$E1126)</f>
      </c>
    </row>
    <row r="1127">
      <c r="A1127" s="11"/>
      <c r="B1127" s="7"/>
      <c r="C1127" s="7"/>
      <c r="D1127" s="10"/>
      <c r="E1127" s="21">
        <f>IF($C1127="","",IFERROR(SUMIFS(Pakan_Masuk!$D$2:$D$3001,Pakan_Masuk!$B$2:$B$3001,$C1127)/SUMIFS(Pakan_Masuk!$C$2:$C$3001,Pakan_Masuk!$B$2:$B$3001,$C1127),0))</f>
      </c>
      <c r="F1127" s="15">
        <f>IF($C1127="","",$D1127*$E1127)</f>
      </c>
    </row>
    <row r="1128">
      <c r="A1128" s="11"/>
      <c r="B1128" s="7"/>
      <c r="C1128" s="7"/>
      <c r="D1128" s="10"/>
      <c r="E1128" s="21">
        <f>IF($C1128="","",IFERROR(SUMIFS(Pakan_Masuk!$D$2:$D$3001,Pakan_Masuk!$B$2:$B$3001,$C1128)/SUMIFS(Pakan_Masuk!$C$2:$C$3001,Pakan_Masuk!$B$2:$B$3001,$C1128),0))</f>
      </c>
      <c r="F1128" s="15">
        <f>IF($C1128="","",$D1128*$E1128)</f>
      </c>
    </row>
    <row r="1129">
      <c r="A1129" s="11"/>
      <c r="B1129" s="7"/>
      <c r="C1129" s="7"/>
      <c r="D1129" s="10"/>
      <c r="E1129" s="21">
        <f>IF($C1129="","",IFERROR(SUMIFS(Pakan_Masuk!$D$2:$D$3001,Pakan_Masuk!$B$2:$B$3001,$C1129)/SUMIFS(Pakan_Masuk!$C$2:$C$3001,Pakan_Masuk!$B$2:$B$3001,$C1129),0))</f>
      </c>
      <c r="F1129" s="15">
        <f>IF($C1129="","",$D1129*$E1129)</f>
      </c>
    </row>
    <row r="1130">
      <c r="A1130" s="11"/>
      <c r="B1130" s="7"/>
      <c r="C1130" s="7"/>
      <c r="D1130" s="10"/>
      <c r="E1130" s="21">
        <f>IF($C1130="","",IFERROR(SUMIFS(Pakan_Masuk!$D$2:$D$3001,Pakan_Masuk!$B$2:$B$3001,$C1130)/SUMIFS(Pakan_Masuk!$C$2:$C$3001,Pakan_Masuk!$B$2:$B$3001,$C1130),0))</f>
      </c>
      <c r="F1130" s="15">
        <f>IF($C1130="","",$D1130*$E1130)</f>
      </c>
    </row>
    <row r="1131">
      <c r="A1131" s="11"/>
      <c r="B1131" s="7"/>
      <c r="C1131" s="7"/>
      <c r="D1131" s="10"/>
      <c r="E1131" s="21">
        <f>IF($C1131="","",IFERROR(SUMIFS(Pakan_Masuk!$D$2:$D$3001,Pakan_Masuk!$B$2:$B$3001,$C1131)/SUMIFS(Pakan_Masuk!$C$2:$C$3001,Pakan_Masuk!$B$2:$B$3001,$C1131),0))</f>
      </c>
      <c r="F1131" s="15">
        <f>IF($C1131="","",$D1131*$E1131)</f>
      </c>
    </row>
    <row r="1132">
      <c r="A1132" s="11"/>
      <c r="B1132" s="7"/>
      <c r="C1132" s="7"/>
      <c r="D1132" s="10"/>
      <c r="E1132" s="21">
        <f>IF($C1132="","",IFERROR(SUMIFS(Pakan_Masuk!$D$2:$D$3001,Pakan_Masuk!$B$2:$B$3001,$C1132)/SUMIFS(Pakan_Masuk!$C$2:$C$3001,Pakan_Masuk!$B$2:$B$3001,$C1132),0))</f>
      </c>
      <c r="F1132" s="15">
        <f>IF($C1132="","",$D1132*$E1132)</f>
      </c>
    </row>
    <row r="1133">
      <c r="A1133" s="11"/>
      <c r="B1133" s="7"/>
      <c r="C1133" s="7"/>
      <c r="D1133" s="10"/>
      <c r="E1133" s="21">
        <f>IF($C1133="","",IFERROR(SUMIFS(Pakan_Masuk!$D$2:$D$3001,Pakan_Masuk!$B$2:$B$3001,$C1133)/SUMIFS(Pakan_Masuk!$C$2:$C$3001,Pakan_Masuk!$B$2:$B$3001,$C1133),0))</f>
      </c>
      <c r="F1133" s="15">
        <f>IF($C1133="","",$D1133*$E1133)</f>
      </c>
    </row>
    <row r="1134">
      <c r="A1134" s="11"/>
      <c r="B1134" s="7"/>
      <c r="C1134" s="7"/>
      <c r="D1134" s="10"/>
      <c r="E1134" s="21">
        <f>IF($C1134="","",IFERROR(SUMIFS(Pakan_Masuk!$D$2:$D$3001,Pakan_Masuk!$B$2:$B$3001,$C1134)/SUMIFS(Pakan_Masuk!$C$2:$C$3001,Pakan_Masuk!$B$2:$B$3001,$C1134),0))</f>
      </c>
      <c r="F1134" s="15">
        <f>IF($C1134="","",$D1134*$E1134)</f>
      </c>
    </row>
    <row r="1135">
      <c r="A1135" s="11"/>
      <c r="B1135" s="7"/>
      <c r="C1135" s="7"/>
      <c r="D1135" s="10"/>
      <c r="E1135" s="21">
        <f>IF($C1135="","",IFERROR(SUMIFS(Pakan_Masuk!$D$2:$D$3001,Pakan_Masuk!$B$2:$B$3001,$C1135)/SUMIFS(Pakan_Masuk!$C$2:$C$3001,Pakan_Masuk!$B$2:$B$3001,$C1135),0))</f>
      </c>
      <c r="F1135" s="15">
        <f>IF($C1135="","",$D1135*$E1135)</f>
      </c>
    </row>
    <row r="1136">
      <c r="A1136" s="11"/>
      <c r="B1136" s="7"/>
      <c r="C1136" s="7"/>
      <c r="D1136" s="10"/>
      <c r="E1136" s="21">
        <f>IF($C1136="","",IFERROR(SUMIFS(Pakan_Masuk!$D$2:$D$3001,Pakan_Masuk!$B$2:$B$3001,$C1136)/SUMIFS(Pakan_Masuk!$C$2:$C$3001,Pakan_Masuk!$B$2:$B$3001,$C1136),0))</f>
      </c>
      <c r="F1136" s="15">
        <f>IF($C1136="","",$D1136*$E1136)</f>
      </c>
    </row>
    <row r="1137">
      <c r="A1137" s="11"/>
      <c r="B1137" s="7"/>
      <c r="C1137" s="7"/>
      <c r="D1137" s="10"/>
      <c r="E1137" s="21">
        <f>IF($C1137="","",IFERROR(SUMIFS(Pakan_Masuk!$D$2:$D$3001,Pakan_Masuk!$B$2:$B$3001,$C1137)/SUMIFS(Pakan_Masuk!$C$2:$C$3001,Pakan_Masuk!$B$2:$B$3001,$C1137),0))</f>
      </c>
      <c r="F1137" s="15">
        <f>IF($C1137="","",$D1137*$E1137)</f>
      </c>
    </row>
    <row r="1138">
      <c r="A1138" s="11"/>
      <c r="B1138" s="7"/>
      <c r="C1138" s="7"/>
      <c r="D1138" s="10"/>
      <c r="E1138" s="21">
        <f>IF($C1138="","",IFERROR(SUMIFS(Pakan_Masuk!$D$2:$D$3001,Pakan_Masuk!$B$2:$B$3001,$C1138)/SUMIFS(Pakan_Masuk!$C$2:$C$3001,Pakan_Masuk!$B$2:$B$3001,$C1138),0))</f>
      </c>
      <c r="F1138" s="15">
        <f>IF($C1138="","",$D1138*$E1138)</f>
      </c>
    </row>
    <row r="1139">
      <c r="A1139" s="11"/>
      <c r="B1139" s="7"/>
      <c r="C1139" s="7"/>
      <c r="D1139" s="10"/>
      <c r="E1139" s="21">
        <f>IF($C1139="","",IFERROR(SUMIFS(Pakan_Masuk!$D$2:$D$3001,Pakan_Masuk!$B$2:$B$3001,$C1139)/SUMIFS(Pakan_Masuk!$C$2:$C$3001,Pakan_Masuk!$B$2:$B$3001,$C1139),0))</f>
      </c>
      <c r="F1139" s="15">
        <f>IF($C1139="","",$D1139*$E1139)</f>
      </c>
    </row>
    <row r="1140">
      <c r="A1140" s="11"/>
      <c r="B1140" s="7"/>
      <c r="C1140" s="7"/>
      <c r="D1140" s="10"/>
      <c r="E1140" s="21">
        <f>IF($C1140="","",IFERROR(SUMIFS(Pakan_Masuk!$D$2:$D$3001,Pakan_Masuk!$B$2:$B$3001,$C1140)/SUMIFS(Pakan_Masuk!$C$2:$C$3001,Pakan_Masuk!$B$2:$B$3001,$C1140),0))</f>
      </c>
      <c r="F1140" s="15">
        <f>IF($C1140="","",$D1140*$E1140)</f>
      </c>
    </row>
    <row r="1141">
      <c r="A1141" s="11"/>
      <c r="B1141" s="7"/>
      <c r="C1141" s="7"/>
      <c r="D1141" s="10"/>
      <c r="E1141" s="21">
        <f>IF($C1141="","",IFERROR(SUMIFS(Pakan_Masuk!$D$2:$D$3001,Pakan_Masuk!$B$2:$B$3001,$C1141)/SUMIFS(Pakan_Masuk!$C$2:$C$3001,Pakan_Masuk!$B$2:$B$3001,$C1141),0))</f>
      </c>
      <c r="F1141" s="15">
        <f>IF($C1141="","",$D1141*$E1141)</f>
      </c>
    </row>
    <row r="1142">
      <c r="A1142" s="11"/>
      <c r="B1142" s="7"/>
      <c r="C1142" s="7"/>
      <c r="D1142" s="10"/>
      <c r="E1142" s="21">
        <f>IF($C1142="","",IFERROR(SUMIFS(Pakan_Masuk!$D$2:$D$3001,Pakan_Masuk!$B$2:$B$3001,$C1142)/SUMIFS(Pakan_Masuk!$C$2:$C$3001,Pakan_Masuk!$B$2:$B$3001,$C1142),0))</f>
      </c>
      <c r="F1142" s="15">
        <f>IF($C1142="","",$D1142*$E1142)</f>
      </c>
    </row>
    <row r="1143">
      <c r="A1143" s="11"/>
      <c r="B1143" s="7"/>
      <c r="C1143" s="7"/>
      <c r="D1143" s="10"/>
      <c r="E1143" s="21">
        <f>IF($C1143="","",IFERROR(SUMIFS(Pakan_Masuk!$D$2:$D$3001,Pakan_Masuk!$B$2:$B$3001,$C1143)/SUMIFS(Pakan_Masuk!$C$2:$C$3001,Pakan_Masuk!$B$2:$B$3001,$C1143),0))</f>
      </c>
      <c r="F1143" s="15">
        <f>IF($C1143="","",$D1143*$E1143)</f>
      </c>
    </row>
    <row r="1144">
      <c r="A1144" s="11"/>
      <c r="B1144" s="7"/>
      <c r="C1144" s="7"/>
      <c r="D1144" s="10"/>
      <c r="E1144" s="21">
        <f>IF($C1144="","",IFERROR(SUMIFS(Pakan_Masuk!$D$2:$D$3001,Pakan_Masuk!$B$2:$B$3001,$C1144)/SUMIFS(Pakan_Masuk!$C$2:$C$3001,Pakan_Masuk!$B$2:$B$3001,$C1144),0))</f>
      </c>
      <c r="F1144" s="15">
        <f>IF($C1144="","",$D1144*$E1144)</f>
      </c>
    </row>
    <row r="1145">
      <c r="A1145" s="11"/>
      <c r="B1145" s="7"/>
      <c r="C1145" s="7"/>
      <c r="D1145" s="10"/>
      <c r="E1145" s="21">
        <f>IF($C1145="","",IFERROR(SUMIFS(Pakan_Masuk!$D$2:$D$3001,Pakan_Masuk!$B$2:$B$3001,$C1145)/SUMIFS(Pakan_Masuk!$C$2:$C$3001,Pakan_Masuk!$B$2:$B$3001,$C1145),0))</f>
      </c>
      <c r="F1145" s="15">
        <f>IF($C1145="","",$D1145*$E1145)</f>
      </c>
    </row>
    <row r="1146">
      <c r="A1146" s="11"/>
      <c r="B1146" s="7"/>
      <c r="C1146" s="7"/>
      <c r="D1146" s="10"/>
      <c r="E1146" s="21">
        <f>IF($C1146="","",IFERROR(SUMIFS(Pakan_Masuk!$D$2:$D$3001,Pakan_Masuk!$B$2:$B$3001,$C1146)/SUMIFS(Pakan_Masuk!$C$2:$C$3001,Pakan_Masuk!$B$2:$B$3001,$C1146),0))</f>
      </c>
      <c r="F1146" s="15">
        <f>IF($C1146="","",$D1146*$E1146)</f>
      </c>
    </row>
    <row r="1147">
      <c r="A1147" s="11"/>
      <c r="B1147" s="7"/>
      <c r="C1147" s="7"/>
      <c r="D1147" s="10"/>
      <c r="E1147" s="21">
        <f>IF($C1147="","",IFERROR(SUMIFS(Pakan_Masuk!$D$2:$D$3001,Pakan_Masuk!$B$2:$B$3001,$C1147)/SUMIFS(Pakan_Masuk!$C$2:$C$3001,Pakan_Masuk!$B$2:$B$3001,$C1147),0))</f>
      </c>
      <c r="F1147" s="15">
        <f>IF($C1147="","",$D1147*$E1147)</f>
      </c>
    </row>
    <row r="1148">
      <c r="A1148" s="11"/>
      <c r="B1148" s="7"/>
      <c r="C1148" s="7"/>
      <c r="D1148" s="10"/>
      <c r="E1148" s="21">
        <f>IF($C1148="","",IFERROR(SUMIFS(Pakan_Masuk!$D$2:$D$3001,Pakan_Masuk!$B$2:$B$3001,$C1148)/SUMIFS(Pakan_Masuk!$C$2:$C$3001,Pakan_Masuk!$B$2:$B$3001,$C1148),0))</f>
      </c>
      <c r="F1148" s="15">
        <f>IF($C1148="","",$D1148*$E1148)</f>
      </c>
    </row>
    <row r="1149">
      <c r="A1149" s="11"/>
      <c r="B1149" s="7"/>
      <c r="C1149" s="7"/>
      <c r="D1149" s="10"/>
      <c r="E1149" s="21">
        <f>IF($C1149="","",IFERROR(SUMIFS(Pakan_Masuk!$D$2:$D$3001,Pakan_Masuk!$B$2:$B$3001,$C1149)/SUMIFS(Pakan_Masuk!$C$2:$C$3001,Pakan_Masuk!$B$2:$B$3001,$C1149),0))</f>
      </c>
      <c r="F1149" s="15">
        <f>IF($C1149="","",$D1149*$E1149)</f>
      </c>
    </row>
    <row r="1150">
      <c r="A1150" s="11"/>
      <c r="B1150" s="7"/>
      <c r="C1150" s="7"/>
      <c r="D1150" s="10"/>
      <c r="E1150" s="21">
        <f>IF($C1150="","",IFERROR(SUMIFS(Pakan_Masuk!$D$2:$D$3001,Pakan_Masuk!$B$2:$B$3001,$C1150)/SUMIFS(Pakan_Masuk!$C$2:$C$3001,Pakan_Masuk!$B$2:$B$3001,$C1150),0))</f>
      </c>
      <c r="F1150" s="15">
        <f>IF($C1150="","",$D1150*$E1150)</f>
      </c>
    </row>
    <row r="1151">
      <c r="A1151" s="11"/>
      <c r="B1151" s="7"/>
      <c r="C1151" s="7"/>
      <c r="D1151" s="10"/>
      <c r="E1151" s="21">
        <f>IF($C1151="","",IFERROR(SUMIFS(Pakan_Masuk!$D$2:$D$3001,Pakan_Masuk!$B$2:$B$3001,$C1151)/SUMIFS(Pakan_Masuk!$C$2:$C$3001,Pakan_Masuk!$B$2:$B$3001,$C1151),0))</f>
      </c>
      <c r="F1151" s="15">
        <f>IF($C1151="","",$D1151*$E1151)</f>
      </c>
    </row>
    <row r="1152">
      <c r="A1152" s="11"/>
      <c r="B1152" s="7"/>
      <c r="C1152" s="7"/>
      <c r="D1152" s="10"/>
      <c r="E1152" s="21">
        <f>IF($C1152="","",IFERROR(SUMIFS(Pakan_Masuk!$D$2:$D$3001,Pakan_Masuk!$B$2:$B$3001,$C1152)/SUMIFS(Pakan_Masuk!$C$2:$C$3001,Pakan_Masuk!$B$2:$B$3001,$C1152),0))</f>
      </c>
      <c r="F1152" s="15">
        <f>IF($C1152="","",$D1152*$E1152)</f>
      </c>
    </row>
    <row r="1153">
      <c r="A1153" s="11"/>
      <c r="B1153" s="7"/>
      <c r="C1153" s="7"/>
      <c r="D1153" s="10"/>
      <c r="E1153" s="21">
        <f>IF($C1153="","",IFERROR(SUMIFS(Pakan_Masuk!$D$2:$D$3001,Pakan_Masuk!$B$2:$B$3001,$C1153)/SUMIFS(Pakan_Masuk!$C$2:$C$3001,Pakan_Masuk!$B$2:$B$3001,$C1153),0))</f>
      </c>
      <c r="F1153" s="15">
        <f>IF($C1153="","",$D1153*$E1153)</f>
      </c>
    </row>
    <row r="1154">
      <c r="A1154" s="11"/>
      <c r="B1154" s="7"/>
      <c r="C1154" s="7"/>
      <c r="D1154" s="10"/>
      <c r="E1154" s="21">
        <f>IF($C1154="","",IFERROR(SUMIFS(Pakan_Masuk!$D$2:$D$3001,Pakan_Masuk!$B$2:$B$3001,$C1154)/SUMIFS(Pakan_Masuk!$C$2:$C$3001,Pakan_Masuk!$B$2:$B$3001,$C1154),0))</f>
      </c>
      <c r="F1154" s="15">
        <f>IF($C1154="","",$D1154*$E1154)</f>
      </c>
    </row>
    <row r="1155">
      <c r="A1155" s="11"/>
      <c r="B1155" s="7"/>
      <c r="C1155" s="7"/>
      <c r="D1155" s="10"/>
      <c r="E1155" s="21">
        <f>IF($C1155="","",IFERROR(SUMIFS(Pakan_Masuk!$D$2:$D$3001,Pakan_Masuk!$B$2:$B$3001,$C1155)/SUMIFS(Pakan_Masuk!$C$2:$C$3001,Pakan_Masuk!$B$2:$B$3001,$C1155),0))</f>
      </c>
      <c r="F1155" s="15">
        <f>IF($C1155="","",$D1155*$E1155)</f>
      </c>
    </row>
    <row r="1156">
      <c r="A1156" s="11"/>
      <c r="B1156" s="7"/>
      <c r="C1156" s="7"/>
      <c r="D1156" s="10"/>
      <c r="E1156" s="21">
        <f>IF($C1156="","",IFERROR(SUMIFS(Pakan_Masuk!$D$2:$D$3001,Pakan_Masuk!$B$2:$B$3001,$C1156)/SUMIFS(Pakan_Masuk!$C$2:$C$3001,Pakan_Masuk!$B$2:$B$3001,$C1156),0))</f>
      </c>
      <c r="F1156" s="15">
        <f>IF($C1156="","",$D1156*$E1156)</f>
      </c>
    </row>
    <row r="1157">
      <c r="A1157" s="11"/>
      <c r="B1157" s="7"/>
      <c r="C1157" s="7"/>
      <c r="D1157" s="10"/>
      <c r="E1157" s="21">
        <f>IF($C1157="","",IFERROR(SUMIFS(Pakan_Masuk!$D$2:$D$3001,Pakan_Masuk!$B$2:$B$3001,$C1157)/SUMIFS(Pakan_Masuk!$C$2:$C$3001,Pakan_Masuk!$B$2:$B$3001,$C1157),0))</f>
      </c>
      <c r="F1157" s="15">
        <f>IF($C1157="","",$D1157*$E1157)</f>
      </c>
    </row>
    <row r="1158">
      <c r="A1158" s="11"/>
      <c r="B1158" s="7"/>
      <c r="C1158" s="7"/>
      <c r="D1158" s="10"/>
      <c r="E1158" s="21">
        <f>IF($C1158="","",IFERROR(SUMIFS(Pakan_Masuk!$D$2:$D$3001,Pakan_Masuk!$B$2:$B$3001,$C1158)/SUMIFS(Pakan_Masuk!$C$2:$C$3001,Pakan_Masuk!$B$2:$B$3001,$C1158),0))</f>
      </c>
      <c r="F1158" s="15">
        <f>IF($C1158="","",$D1158*$E1158)</f>
      </c>
    </row>
    <row r="1159">
      <c r="A1159" s="11"/>
      <c r="B1159" s="7"/>
      <c r="C1159" s="7"/>
      <c r="D1159" s="10"/>
      <c r="E1159" s="21">
        <f>IF($C1159="","",IFERROR(SUMIFS(Pakan_Masuk!$D$2:$D$3001,Pakan_Masuk!$B$2:$B$3001,$C1159)/SUMIFS(Pakan_Masuk!$C$2:$C$3001,Pakan_Masuk!$B$2:$B$3001,$C1159),0))</f>
      </c>
      <c r="F1159" s="15">
        <f>IF($C1159="","",$D1159*$E1159)</f>
      </c>
    </row>
    <row r="1160">
      <c r="A1160" s="11"/>
      <c r="B1160" s="7"/>
      <c r="C1160" s="7"/>
      <c r="D1160" s="10"/>
      <c r="E1160" s="21">
        <f>IF($C1160="","",IFERROR(SUMIFS(Pakan_Masuk!$D$2:$D$3001,Pakan_Masuk!$B$2:$B$3001,$C1160)/SUMIFS(Pakan_Masuk!$C$2:$C$3001,Pakan_Masuk!$B$2:$B$3001,$C1160),0))</f>
      </c>
      <c r="F1160" s="15">
        <f>IF($C1160="","",$D1160*$E1160)</f>
      </c>
    </row>
    <row r="1161">
      <c r="A1161" s="11"/>
      <c r="B1161" s="7"/>
      <c r="C1161" s="7"/>
      <c r="D1161" s="10"/>
      <c r="E1161" s="21">
        <f>IF($C1161="","",IFERROR(SUMIFS(Pakan_Masuk!$D$2:$D$3001,Pakan_Masuk!$B$2:$B$3001,$C1161)/SUMIFS(Pakan_Masuk!$C$2:$C$3001,Pakan_Masuk!$B$2:$B$3001,$C1161),0))</f>
      </c>
      <c r="F1161" s="15">
        <f>IF($C1161="","",$D1161*$E1161)</f>
      </c>
    </row>
    <row r="1162">
      <c r="A1162" s="11"/>
      <c r="B1162" s="7"/>
      <c r="C1162" s="7"/>
      <c r="D1162" s="10"/>
      <c r="E1162" s="21">
        <f>IF($C1162="","",IFERROR(SUMIFS(Pakan_Masuk!$D$2:$D$3001,Pakan_Masuk!$B$2:$B$3001,$C1162)/SUMIFS(Pakan_Masuk!$C$2:$C$3001,Pakan_Masuk!$B$2:$B$3001,$C1162),0))</f>
      </c>
      <c r="F1162" s="15">
        <f>IF($C1162="","",$D1162*$E1162)</f>
      </c>
    </row>
    <row r="1163">
      <c r="A1163" s="11"/>
      <c r="B1163" s="7"/>
      <c r="C1163" s="7"/>
      <c r="D1163" s="10"/>
      <c r="E1163" s="21">
        <f>IF($C1163="","",IFERROR(SUMIFS(Pakan_Masuk!$D$2:$D$3001,Pakan_Masuk!$B$2:$B$3001,$C1163)/SUMIFS(Pakan_Masuk!$C$2:$C$3001,Pakan_Masuk!$B$2:$B$3001,$C1163),0))</f>
      </c>
      <c r="F1163" s="15">
        <f>IF($C1163="","",$D1163*$E1163)</f>
      </c>
    </row>
    <row r="1164">
      <c r="A1164" s="11"/>
      <c r="B1164" s="7"/>
      <c r="C1164" s="7"/>
      <c r="D1164" s="10"/>
      <c r="E1164" s="21">
        <f>IF($C1164="","",IFERROR(SUMIFS(Pakan_Masuk!$D$2:$D$3001,Pakan_Masuk!$B$2:$B$3001,$C1164)/SUMIFS(Pakan_Masuk!$C$2:$C$3001,Pakan_Masuk!$B$2:$B$3001,$C1164),0))</f>
      </c>
      <c r="F1164" s="15">
        <f>IF($C1164="","",$D1164*$E1164)</f>
      </c>
    </row>
    <row r="1165">
      <c r="A1165" s="11"/>
      <c r="B1165" s="7"/>
      <c r="C1165" s="7"/>
      <c r="D1165" s="10"/>
      <c r="E1165" s="21">
        <f>IF($C1165="","",IFERROR(SUMIFS(Pakan_Masuk!$D$2:$D$3001,Pakan_Masuk!$B$2:$B$3001,$C1165)/SUMIFS(Pakan_Masuk!$C$2:$C$3001,Pakan_Masuk!$B$2:$B$3001,$C1165),0))</f>
      </c>
      <c r="F1165" s="15">
        <f>IF($C1165="","",$D1165*$E1165)</f>
      </c>
    </row>
    <row r="1166">
      <c r="A1166" s="11"/>
      <c r="B1166" s="7"/>
      <c r="C1166" s="7"/>
      <c r="D1166" s="10"/>
      <c r="E1166" s="21">
        <f>IF($C1166="","",IFERROR(SUMIFS(Pakan_Masuk!$D$2:$D$3001,Pakan_Masuk!$B$2:$B$3001,$C1166)/SUMIFS(Pakan_Masuk!$C$2:$C$3001,Pakan_Masuk!$B$2:$B$3001,$C1166),0))</f>
      </c>
      <c r="F1166" s="15">
        <f>IF($C1166="","",$D1166*$E1166)</f>
      </c>
    </row>
    <row r="1167">
      <c r="A1167" s="11"/>
      <c r="B1167" s="7"/>
      <c r="C1167" s="7"/>
      <c r="D1167" s="10"/>
      <c r="E1167" s="21">
        <f>IF($C1167="","",IFERROR(SUMIFS(Pakan_Masuk!$D$2:$D$3001,Pakan_Masuk!$B$2:$B$3001,$C1167)/SUMIFS(Pakan_Masuk!$C$2:$C$3001,Pakan_Masuk!$B$2:$B$3001,$C1167),0))</f>
      </c>
      <c r="F1167" s="15">
        <f>IF($C1167="","",$D1167*$E1167)</f>
      </c>
    </row>
    <row r="1168">
      <c r="A1168" s="11"/>
      <c r="B1168" s="7"/>
      <c r="C1168" s="7"/>
      <c r="D1168" s="10"/>
      <c r="E1168" s="21">
        <f>IF($C1168="","",IFERROR(SUMIFS(Pakan_Masuk!$D$2:$D$3001,Pakan_Masuk!$B$2:$B$3001,$C1168)/SUMIFS(Pakan_Masuk!$C$2:$C$3001,Pakan_Masuk!$B$2:$B$3001,$C1168),0))</f>
      </c>
      <c r="F1168" s="15">
        <f>IF($C1168="","",$D1168*$E1168)</f>
      </c>
    </row>
    <row r="1169">
      <c r="A1169" s="11"/>
      <c r="B1169" s="7"/>
      <c r="C1169" s="7"/>
      <c r="D1169" s="10"/>
      <c r="E1169" s="21">
        <f>IF($C1169="","",IFERROR(SUMIFS(Pakan_Masuk!$D$2:$D$3001,Pakan_Masuk!$B$2:$B$3001,$C1169)/SUMIFS(Pakan_Masuk!$C$2:$C$3001,Pakan_Masuk!$B$2:$B$3001,$C1169),0))</f>
      </c>
      <c r="F1169" s="15">
        <f>IF($C1169="","",$D1169*$E1169)</f>
      </c>
    </row>
    <row r="1170">
      <c r="A1170" s="11"/>
      <c r="B1170" s="7"/>
      <c r="C1170" s="7"/>
      <c r="D1170" s="10"/>
      <c r="E1170" s="21">
        <f>IF($C1170="","",IFERROR(SUMIFS(Pakan_Masuk!$D$2:$D$3001,Pakan_Masuk!$B$2:$B$3001,$C1170)/SUMIFS(Pakan_Masuk!$C$2:$C$3001,Pakan_Masuk!$B$2:$B$3001,$C1170),0))</f>
      </c>
      <c r="F1170" s="15">
        <f>IF($C1170="","",$D1170*$E1170)</f>
      </c>
    </row>
    <row r="1171">
      <c r="A1171" s="11"/>
      <c r="B1171" s="7"/>
      <c r="C1171" s="7"/>
      <c r="D1171" s="10"/>
      <c r="E1171" s="21">
        <f>IF($C1171="","",IFERROR(SUMIFS(Pakan_Masuk!$D$2:$D$3001,Pakan_Masuk!$B$2:$B$3001,$C1171)/SUMIFS(Pakan_Masuk!$C$2:$C$3001,Pakan_Masuk!$B$2:$B$3001,$C1171),0))</f>
      </c>
      <c r="F1171" s="15">
        <f>IF($C1171="","",$D1171*$E1171)</f>
      </c>
    </row>
    <row r="1172">
      <c r="A1172" s="11"/>
      <c r="B1172" s="7"/>
      <c r="C1172" s="7"/>
      <c r="D1172" s="10"/>
      <c r="E1172" s="21">
        <f>IF($C1172="","",IFERROR(SUMIFS(Pakan_Masuk!$D$2:$D$3001,Pakan_Masuk!$B$2:$B$3001,$C1172)/SUMIFS(Pakan_Masuk!$C$2:$C$3001,Pakan_Masuk!$B$2:$B$3001,$C1172),0))</f>
      </c>
      <c r="F1172" s="15">
        <f>IF($C1172="","",$D1172*$E1172)</f>
      </c>
    </row>
    <row r="1173">
      <c r="A1173" s="11"/>
      <c r="B1173" s="7"/>
      <c r="C1173" s="7"/>
      <c r="D1173" s="10"/>
      <c r="E1173" s="21">
        <f>IF($C1173="","",IFERROR(SUMIFS(Pakan_Masuk!$D$2:$D$3001,Pakan_Masuk!$B$2:$B$3001,$C1173)/SUMIFS(Pakan_Masuk!$C$2:$C$3001,Pakan_Masuk!$B$2:$B$3001,$C1173),0))</f>
      </c>
      <c r="F1173" s="15">
        <f>IF($C1173="","",$D1173*$E1173)</f>
      </c>
    </row>
    <row r="1174">
      <c r="A1174" s="11"/>
      <c r="B1174" s="7"/>
      <c r="C1174" s="7"/>
      <c r="D1174" s="10"/>
      <c r="E1174" s="21">
        <f>IF($C1174="","",IFERROR(SUMIFS(Pakan_Masuk!$D$2:$D$3001,Pakan_Masuk!$B$2:$B$3001,$C1174)/SUMIFS(Pakan_Masuk!$C$2:$C$3001,Pakan_Masuk!$B$2:$B$3001,$C1174),0))</f>
      </c>
      <c r="F1174" s="15">
        <f>IF($C1174="","",$D1174*$E1174)</f>
      </c>
    </row>
    <row r="1175">
      <c r="A1175" s="11"/>
      <c r="B1175" s="7"/>
      <c r="C1175" s="7"/>
      <c r="D1175" s="10"/>
      <c r="E1175" s="21">
        <f>IF($C1175="","",IFERROR(SUMIFS(Pakan_Masuk!$D$2:$D$3001,Pakan_Masuk!$B$2:$B$3001,$C1175)/SUMIFS(Pakan_Masuk!$C$2:$C$3001,Pakan_Masuk!$B$2:$B$3001,$C1175),0))</f>
      </c>
      <c r="F1175" s="15">
        <f>IF($C1175="","",$D1175*$E1175)</f>
      </c>
    </row>
    <row r="1176">
      <c r="A1176" s="11"/>
      <c r="B1176" s="7"/>
      <c r="C1176" s="7"/>
      <c r="D1176" s="10"/>
      <c r="E1176" s="21">
        <f>IF($C1176="","",IFERROR(SUMIFS(Pakan_Masuk!$D$2:$D$3001,Pakan_Masuk!$B$2:$B$3001,$C1176)/SUMIFS(Pakan_Masuk!$C$2:$C$3001,Pakan_Masuk!$B$2:$B$3001,$C1176),0))</f>
      </c>
      <c r="F1176" s="15">
        <f>IF($C1176="","",$D1176*$E1176)</f>
      </c>
    </row>
    <row r="1177">
      <c r="A1177" s="11"/>
      <c r="B1177" s="7"/>
      <c r="C1177" s="7"/>
      <c r="D1177" s="10"/>
      <c r="E1177" s="21">
        <f>IF($C1177="","",IFERROR(SUMIFS(Pakan_Masuk!$D$2:$D$3001,Pakan_Masuk!$B$2:$B$3001,$C1177)/SUMIFS(Pakan_Masuk!$C$2:$C$3001,Pakan_Masuk!$B$2:$B$3001,$C1177),0))</f>
      </c>
      <c r="F1177" s="15">
        <f>IF($C1177="","",$D1177*$E1177)</f>
      </c>
    </row>
    <row r="1178">
      <c r="A1178" s="11"/>
      <c r="B1178" s="7"/>
      <c r="C1178" s="7"/>
      <c r="D1178" s="10"/>
      <c r="E1178" s="21">
        <f>IF($C1178="","",IFERROR(SUMIFS(Pakan_Masuk!$D$2:$D$3001,Pakan_Masuk!$B$2:$B$3001,$C1178)/SUMIFS(Pakan_Masuk!$C$2:$C$3001,Pakan_Masuk!$B$2:$B$3001,$C1178),0))</f>
      </c>
      <c r="F1178" s="15">
        <f>IF($C1178="","",$D1178*$E1178)</f>
      </c>
    </row>
    <row r="1179">
      <c r="A1179" s="11"/>
      <c r="B1179" s="7"/>
      <c r="C1179" s="7"/>
      <c r="D1179" s="10"/>
      <c r="E1179" s="21">
        <f>IF($C1179="","",IFERROR(SUMIFS(Pakan_Masuk!$D$2:$D$3001,Pakan_Masuk!$B$2:$B$3001,$C1179)/SUMIFS(Pakan_Masuk!$C$2:$C$3001,Pakan_Masuk!$B$2:$B$3001,$C1179),0))</f>
      </c>
      <c r="F1179" s="15">
        <f>IF($C1179="","",$D1179*$E1179)</f>
      </c>
    </row>
    <row r="1180">
      <c r="A1180" s="11"/>
      <c r="B1180" s="7"/>
      <c r="C1180" s="7"/>
      <c r="D1180" s="10"/>
      <c r="E1180" s="21">
        <f>IF($C1180="","",IFERROR(SUMIFS(Pakan_Masuk!$D$2:$D$3001,Pakan_Masuk!$B$2:$B$3001,$C1180)/SUMIFS(Pakan_Masuk!$C$2:$C$3001,Pakan_Masuk!$B$2:$B$3001,$C1180),0))</f>
      </c>
      <c r="F1180" s="15">
        <f>IF($C1180="","",$D1180*$E1180)</f>
      </c>
    </row>
    <row r="1181">
      <c r="A1181" s="11"/>
      <c r="B1181" s="7"/>
      <c r="C1181" s="7"/>
      <c r="D1181" s="10"/>
      <c r="E1181" s="21">
        <f>IF($C1181="","",IFERROR(SUMIFS(Pakan_Masuk!$D$2:$D$3001,Pakan_Masuk!$B$2:$B$3001,$C1181)/SUMIFS(Pakan_Masuk!$C$2:$C$3001,Pakan_Masuk!$B$2:$B$3001,$C1181),0))</f>
      </c>
      <c r="F1181" s="15">
        <f>IF($C1181="","",$D1181*$E1181)</f>
      </c>
    </row>
    <row r="1182">
      <c r="A1182" s="11"/>
      <c r="B1182" s="7"/>
      <c r="C1182" s="7"/>
      <c r="D1182" s="10"/>
      <c r="E1182" s="21">
        <f>IF($C1182="","",IFERROR(SUMIFS(Pakan_Masuk!$D$2:$D$3001,Pakan_Masuk!$B$2:$B$3001,$C1182)/SUMIFS(Pakan_Masuk!$C$2:$C$3001,Pakan_Masuk!$B$2:$B$3001,$C1182),0))</f>
      </c>
      <c r="F1182" s="15">
        <f>IF($C1182="","",$D1182*$E1182)</f>
      </c>
    </row>
    <row r="1183">
      <c r="A1183" s="11"/>
      <c r="B1183" s="7"/>
      <c r="C1183" s="7"/>
      <c r="D1183" s="10"/>
      <c r="E1183" s="21">
        <f>IF($C1183="","",IFERROR(SUMIFS(Pakan_Masuk!$D$2:$D$3001,Pakan_Masuk!$B$2:$B$3001,$C1183)/SUMIFS(Pakan_Masuk!$C$2:$C$3001,Pakan_Masuk!$B$2:$B$3001,$C1183),0))</f>
      </c>
      <c r="F1183" s="15">
        <f>IF($C1183="","",$D1183*$E1183)</f>
      </c>
    </row>
    <row r="1184">
      <c r="A1184" s="11"/>
      <c r="B1184" s="7"/>
      <c r="C1184" s="7"/>
      <c r="D1184" s="10"/>
      <c r="E1184" s="21">
        <f>IF($C1184="","",IFERROR(SUMIFS(Pakan_Masuk!$D$2:$D$3001,Pakan_Masuk!$B$2:$B$3001,$C1184)/SUMIFS(Pakan_Masuk!$C$2:$C$3001,Pakan_Masuk!$B$2:$B$3001,$C1184),0))</f>
      </c>
      <c r="F1184" s="15">
        <f>IF($C1184="","",$D1184*$E1184)</f>
      </c>
    </row>
    <row r="1185">
      <c r="A1185" s="11"/>
      <c r="B1185" s="7"/>
      <c r="C1185" s="7"/>
      <c r="D1185" s="10"/>
      <c r="E1185" s="21">
        <f>IF($C1185="","",IFERROR(SUMIFS(Pakan_Masuk!$D$2:$D$3001,Pakan_Masuk!$B$2:$B$3001,$C1185)/SUMIFS(Pakan_Masuk!$C$2:$C$3001,Pakan_Masuk!$B$2:$B$3001,$C1185),0))</f>
      </c>
      <c r="F1185" s="15">
        <f>IF($C1185="","",$D1185*$E1185)</f>
      </c>
    </row>
    <row r="1186">
      <c r="A1186" s="11"/>
      <c r="B1186" s="7"/>
      <c r="C1186" s="7"/>
      <c r="D1186" s="10"/>
      <c r="E1186" s="21">
        <f>IF($C1186="","",IFERROR(SUMIFS(Pakan_Masuk!$D$2:$D$3001,Pakan_Masuk!$B$2:$B$3001,$C1186)/SUMIFS(Pakan_Masuk!$C$2:$C$3001,Pakan_Masuk!$B$2:$B$3001,$C1186),0))</f>
      </c>
      <c r="F1186" s="15">
        <f>IF($C1186="","",$D1186*$E1186)</f>
      </c>
    </row>
    <row r="1187">
      <c r="A1187" s="11"/>
      <c r="B1187" s="7"/>
      <c r="C1187" s="7"/>
      <c r="D1187" s="10"/>
      <c r="E1187" s="21">
        <f>IF($C1187="","",IFERROR(SUMIFS(Pakan_Masuk!$D$2:$D$3001,Pakan_Masuk!$B$2:$B$3001,$C1187)/SUMIFS(Pakan_Masuk!$C$2:$C$3001,Pakan_Masuk!$B$2:$B$3001,$C1187),0))</f>
      </c>
      <c r="F1187" s="15">
        <f>IF($C1187="","",$D1187*$E1187)</f>
      </c>
    </row>
    <row r="1188">
      <c r="A1188" s="11"/>
      <c r="B1188" s="7"/>
      <c r="C1188" s="7"/>
      <c r="D1188" s="10"/>
      <c r="E1188" s="21">
        <f>IF($C1188="","",IFERROR(SUMIFS(Pakan_Masuk!$D$2:$D$3001,Pakan_Masuk!$B$2:$B$3001,$C1188)/SUMIFS(Pakan_Masuk!$C$2:$C$3001,Pakan_Masuk!$B$2:$B$3001,$C1188),0))</f>
      </c>
      <c r="F1188" s="15">
        <f>IF($C1188="","",$D1188*$E1188)</f>
      </c>
    </row>
    <row r="1189">
      <c r="A1189" s="11"/>
      <c r="B1189" s="7"/>
      <c r="C1189" s="7"/>
      <c r="D1189" s="10"/>
      <c r="E1189" s="21">
        <f>IF($C1189="","",IFERROR(SUMIFS(Pakan_Masuk!$D$2:$D$3001,Pakan_Masuk!$B$2:$B$3001,$C1189)/SUMIFS(Pakan_Masuk!$C$2:$C$3001,Pakan_Masuk!$B$2:$B$3001,$C1189),0))</f>
      </c>
      <c r="F1189" s="15">
        <f>IF($C1189="","",$D1189*$E1189)</f>
      </c>
    </row>
    <row r="1190">
      <c r="A1190" s="11"/>
      <c r="B1190" s="7"/>
      <c r="C1190" s="7"/>
      <c r="D1190" s="10"/>
      <c r="E1190" s="21">
        <f>IF($C1190="","",IFERROR(SUMIFS(Pakan_Masuk!$D$2:$D$3001,Pakan_Masuk!$B$2:$B$3001,$C1190)/SUMIFS(Pakan_Masuk!$C$2:$C$3001,Pakan_Masuk!$B$2:$B$3001,$C1190),0))</f>
      </c>
      <c r="F1190" s="15">
        <f>IF($C1190="","",$D1190*$E1190)</f>
      </c>
    </row>
    <row r="1191">
      <c r="A1191" s="11"/>
      <c r="B1191" s="7"/>
      <c r="C1191" s="7"/>
      <c r="D1191" s="10"/>
      <c r="E1191" s="21">
        <f>IF($C1191="","",IFERROR(SUMIFS(Pakan_Masuk!$D$2:$D$3001,Pakan_Masuk!$B$2:$B$3001,$C1191)/SUMIFS(Pakan_Masuk!$C$2:$C$3001,Pakan_Masuk!$B$2:$B$3001,$C1191),0))</f>
      </c>
      <c r="F1191" s="15">
        <f>IF($C1191="","",$D1191*$E1191)</f>
      </c>
    </row>
    <row r="1192">
      <c r="A1192" s="11"/>
      <c r="B1192" s="7"/>
      <c r="C1192" s="7"/>
      <c r="D1192" s="10"/>
      <c r="E1192" s="21">
        <f>IF($C1192="","",IFERROR(SUMIFS(Pakan_Masuk!$D$2:$D$3001,Pakan_Masuk!$B$2:$B$3001,$C1192)/SUMIFS(Pakan_Masuk!$C$2:$C$3001,Pakan_Masuk!$B$2:$B$3001,$C1192),0))</f>
      </c>
      <c r="F1192" s="15">
        <f>IF($C1192="","",$D1192*$E1192)</f>
      </c>
    </row>
    <row r="1193">
      <c r="A1193" s="11"/>
      <c r="B1193" s="7"/>
      <c r="C1193" s="7"/>
      <c r="D1193" s="10"/>
      <c r="E1193" s="21">
        <f>IF($C1193="","",IFERROR(SUMIFS(Pakan_Masuk!$D$2:$D$3001,Pakan_Masuk!$B$2:$B$3001,$C1193)/SUMIFS(Pakan_Masuk!$C$2:$C$3001,Pakan_Masuk!$B$2:$B$3001,$C1193),0))</f>
      </c>
      <c r="F1193" s="15">
        <f>IF($C1193="","",$D1193*$E1193)</f>
      </c>
    </row>
    <row r="1194">
      <c r="A1194" s="11"/>
      <c r="B1194" s="7"/>
      <c r="C1194" s="7"/>
      <c r="D1194" s="10"/>
      <c r="E1194" s="21">
        <f>IF($C1194="","",IFERROR(SUMIFS(Pakan_Masuk!$D$2:$D$3001,Pakan_Masuk!$B$2:$B$3001,$C1194)/SUMIFS(Pakan_Masuk!$C$2:$C$3001,Pakan_Masuk!$B$2:$B$3001,$C1194),0))</f>
      </c>
      <c r="F1194" s="15">
        <f>IF($C1194="","",$D1194*$E1194)</f>
      </c>
    </row>
    <row r="1195">
      <c r="A1195" s="11"/>
      <c r="B1195" s="7"/>
      <c r="C1195" s="7"/>
      <c r="D1195" s="10"/>
      <c r="E1195" s="21">
        <f>IF($C1195="","",IFERROR(SUMIFS(Pakan_Masuk!$D$2:$D$3001,Pakan_Masuk!$B$2:$B$3001,$C1195)/SUMIFS(Pakan_Masuk!$C$2:$C$3001,Pakan_Masuk!$B$2:$B$3001,$C1195),0))</f>
      </c>
      <c r="F1195" s="15">
        <f>IF($C1195="","",$D1195*$E1195)</f>
      </c>
    </row>
    <row r="1196">
      <c r="A1196" s="11"/>
      <c r="B1196" s="7"/>
      <c r="C1196" s="7"/>
      <c r="D1196" s="10"/>
      <c r="E1196" s="21">
        <f>IF($C1196="","",IFERROR(SUMIFS(Pakan_Masuk!$D$2:$D$3001,Pakan_Masuk!$B$2:$B$3001,$C1196)/SUMIFS(Pakan_Masuk!$C$2:$C$3001,Pakan_Masuk!$B$2:$B$3001,$C1196),0))</f>
      </c>
      <c r="F1196" s="15">
        <f>IF($C1196="","",$D1196*$E1196)</f>
      </c>
    </row>
    <row r="1197">
      <c r="A1197" s="11"/>
      <c r="B1197" s="7"/>
      <c r="C1197" s="7"/>
      <c r="D1197" s="10"/>
      <c r="E1197" s="21">
        <f>IF($C1197="","",IFERROR(SUMIFS(Pakan_Masuk!$D$2:$D$3001,Pakan_Masuk!$B$2:$B$3001,$C1197)/SUMIFS(Pakan_Masuk!$C$2:$C$3001,Pakan_Masuk!$B$2:$B$3001,$C1197),0))</f>
      </c>
      <c r="F1197" s="15">
        <f>IF($C1197="","",$D1197*$E1197)</f>
      </c>
    </row>
    <row r="1198">
      <c r="A1198" s="11"/>
      <c r="B1198" s="7"/>
      <c r="C1198" s="7"/>
      <c r="D1198" s="10"/>
      <c r="E1198" s="21">
        <f>IF($C1198="","",IFERROR(SUMIFS(Pakan_Masuk!$D$2:$D$3001,Pakan_Masuk!$B$2:$B$3001,$C1198)/SUMIFS(Pakan_Masuk!$C$2:$C$3001,Pakan_Masuk!$B$2:$B$3001,$C1198),0))</f>
      </c>
      <c r="F1198" s="15">
        <f>IF($C1198="","",$D1198*$E1198)</f>
      </c>
    </row>
    <row r="1199">
      <c r="A1199" s="11"/>
      <c r="B1199" s="7"/>
      <c r="C1199" s="7"/>
      <c r="D1199" s="10"/>
      <c r="E1199" s="21">
        <f>IF($C1199="","",IFERROR(SUMIFS(Pakan_Masuk!$D$2:$D$3001,Pakan_Masuk!$B$2:$B$3001,$C1199)/SUMIFS(Pakan_Masuk!$C$2:$C$3001,Pakan_Masuk!$B$2:$B$3001,$C1199),0))</f>
      </c>
      <c r="F1199" s="15">
        <f>IF($C1199="","",$D1199*$E1199)</f>
      </c>
    </row>
    <row r="1200">
      <c r="A1200" s="11"/>
      <c r="B1200" s="7"/>
      <c r="C1200" s="7"/>
      <c r="D1200" s="10"/>
      <c r="E1200" s="21">
        <f>IF($C1200="","",IFERROR(SUMIFS(Pakan_Masuk!$D$2:$D$3001,Pakan_Masuk!$B$2:$B$3001,$C1200)/SUMIFS(Pakan_Masuk!$C$2:$C$3001,Pakan_Masuk!$B$2:$B$3001,$C1200),0))</f>
      </c>
      <c r="F1200" s="15">
        <f>IF($C1200="","",$D1200*$E1200)</f>
      </c>
    </row>
    <row r="1201">
      <c r="A1201" s="11"/>
      <c r="B1201" s="7"/>
      <c r="C1201" s="7"/>
      <c r="D1201" s="10"/>
      <c r="E1201" s="21">
        <f>IF($C1201="","",IFERROR(SUMIFS(Pakan_Masuk!$D$2:$D$3001,Pakan_Masuk!$B$2:$B$3001,$C1201)/SUMIFS(Pakan_Masuk!$C$2:$C$3001,Pakan_Masuk!$B$2:$B$3001,$C1201),0))</f>
      </c>
      <c r="F1201" s="15">
        <f>IF($C1201="","",$D1201*$E1201)</f>
      </c>
    </row>
    <row r="1202">
      <c r="A1202" s="11"/>
      <c r="B1202" s="7"/>
      <c r="C1202" s="7"/>
      <c r="D1202" s="10"/>
      <c r="E1202" s="21">
        <f>IF($C1202="","",IFERROR(SUMIFS(Pakan_Masuk!$D$2:$D$3001,Pakan_Masuk!$B$2:$B$3001,$C1202)/SUMIFS(Pakan_Masuk!$C$2:$C$3001,Pakan_Masuk!$B$2:$B$3001,$C1202),0))</f>
      </c>
      <c r="F1202" s="15">
        <f>IF($C1202="","",$D1202*$E1202)</f>
      </c>
    </row>
    <row r="1203">
      <c r="A1203" s="11"/>
      <c r="B1203" s="7"/>
      <c r="C1203" s="7"/>
      <c r="D1203" s="10"/>
      <c r="E1203" s="21">
        <f>IF($C1203="","",IFERROR(SUMIFS(Pakan_Masuk!$D$2:$D$3001,Pakan_Masuk!$B$2:$B$3001,$C1203)/SUMIFS(Pakan_Masuk!$C$2:$C$3001,Pakan_Masuk!$B$2:$B$3001,$C1203),0))</f>
      </c>
      <c r="F1203" s="15">
        <f>IF($C1203="","",$D1203*$E1203)</f>
      </c>
    </row>
    <row r="1204">
      <c r="A1204" s="11"/>
      <c r="B1204" s="7"/>
      <c r="C1204" s="7"/>
      <c r="D1204" s="10"/>
      <c r="E1204" s="21">
        <f>IF($C1204="","",IFERROR(SUMIFS(Pakan_Masuk!$D$2:$D$3001,Pakan_Masuk!$B$2:$B$3001,$C1204)/SUMIFS(Pakan_Masuk!$C$2:$C$3001,Pakan_Masuk!$B$2:$B$3001,$C1204),0))</f>
      </c>
      <c r="F1204" s="15">
        <f>IF($C1204="","",$D1204*$E1204)</f>
      </c>
    </row>
    <row r="1205">
      <c r="A1205" s="11"/>
      <c r="B1205" s="7"/>
      <c r="C1205" s="7"/>
      <c r="D1205" s="10"/>
      <c r="E1205" s="21">
        <f>IF($C1205="","",IFERROR(SUMIFS(Pakan_Masuk!$D$2:$D$3001,Pakan_Masuk!$B$2:$B$3001,$C1205)/SUMIFS(Pakan_Masuk!$C$2:$C$3001,Pakan_Masuk!$B$2:$B$3001,$C1205),0))</f>
      </c>
      <c r="F1205" s="15">
        <f>IF($C1205="","",$D1205*$E1205)</f>
      </c>
    </row>
    <row r="1206">
      <c r="A1206" s="11"/>
      <c r="B1206" s="7"/>
      <c r="C1206" s="7"/>
      <c r="D1206" s="10"/>
      <c r="E1206" s="21">
        <f>IF($C1206="","",IFERROR(SUMIFS(Pakan_Masuk!$D$2:$D$3001,Pakan_Masuk!$B$2:$B$3001,$C1206)/SUMIFS(Pakan_Masuk!$C$2:$C$3001,Pakan_Masuk!$B$2:$B$3001,$C1206),0))</f>
      </c>
      <c r="F1206" s="15">
        <f>IF($C1206="","",$D1206*$E1206)</f>
      </c>
    </row>
    <row r="1207">
      <c r="A1207" s="11"/>
      <c r="B1207" s="7"/>
      <c r="C1207" s="7"/>
      <c r="D1207" s="10"/>
      <c r="E1207" s="21">
        <f>IF($C1207="","",IFERROR(SUMIFS(Pakan_Masuk!$D$2:$D$3001,Pakan_Masuk!$B$2:$B$3001,$C1207)/SUMIFS(Pakan_Masuk!$C$2:$C$3001,Pakan_Masuk!$B$2:$B$3001,$C1207),0))</f>
      </c>
      <c r="F1207" s="15">
        <f>IF($C1207="","",$D1207*$E1207)</f>
      </c>
    </row>
    <row r="1208">
      <c r="A1208" s="11"/>
      <c r="B1208" s="7"/>
      <c r="C1208" s="7"/>
      <c r="D1208" s="10"/>
      <c r="E1208" s="21">
        <f>IF($C1208="","",IFERROR(SUMIFS(Pakan_Masuk!$D$2:$D$3001,Pakan_Masuk!$B$2:$B$3001,$C1208)/SUMIFS(Pakan_Masuk!$C$2:$C$3001,Pakan_Masuk!$B$2:$B$3001,$C1208),0))</f>
      </c>
      <c r="F1208" s="15">
        <f>IF($C1208="","",$D1208*$E1208)</f>
      </c>
    </row>
    <row r="1209">
      <c r="A1209" s="11"/>
      <c r="B1209" s="7"/>
      <c r="C1209" s="7"/>
      <c r="D1209" s="10"/>
      <c r="E1209" s="21">
        <f>IF($C1209="","",IFERROR(SUMIFS(Pakan_Masuk!$D$2:$D$3001,Pakan_Masuk!$B$2:$B$3001,$C1209)/SUMIFS(Pakan_Masuk!$C$2:$C$3001,Pakan_Masuk!$B$2:$B$3001,$C1209),0))</f>
      </c>
      <c r="F1209" s="15">
        <f>IF($C1209="","",$D1209*$E1209)</f>
      </c>
    </row>
    <row r="1210">
      <c r="A1210" s="11"/>
      <c r="B1210" s="7"/>
      <c r="C1210" s="7"/>
      <c r="D1210" s="10"/>
      <c r="E1210" s="21">
        <f>IF($C1210="","",IFERROR(SUMIFS(Pakan_Masuk!$D$2:$D$3001,Pakan_Masuk!$B$2:$B$3001,$C1210)/SUMIFS(Pakan_Masuk!$C$2:$C$3001,Pakan_Masuk!$B$2:$B$3001,$C1210),0))</f>
      </c>
      <c r="F1210" s="15">
        <f>IF($C1210="","",$D1210*$E1210)</f>
      </c>
    </row>
    <row r="1211">
      <c r="A1211" s="11"/>
      <c r="B1211" s="7"/>
      <c r="C1211" s="7"/>
      <c r="D1211" s="10"/>
      <c r="E1211" s="21">
        <f>IF($C1211="","",IFERROR(SUMIFS(Pakan_Masuk!$D$2:$D$3001,Pakan_Masuk!$B$2:$B$3001,$C1211)/SUMIFS(Pakan_Masuk!$C$2:$C$3001,Pakan_Masuk!$B$2:$B$3001,$C1211),0))</f>
      </c>
      <c r="F1211" s="15">
        <f>IF($C1211="","",$D1211*$E1211)</f>
      </c>
    </row>
    <row r="1212">
      <c r="A1212" s="11"/>
      <c r="B1212" s="7"/>
      <c r="C1212" s="7"/>
      <c r="D1212" s="10"/>
      <c r="E1212" s="21">
        <f>IF($C1212="","",IFERROR(SUMIFS(Pakan_Masuk!$D$2:$D$3001,Pakan_Masuk!$B$2:$B$3001,$C1212)/SUMIFS(Pakan_Masuk!$C$2:$C$3001,Pakan_Masuk!$B$2:$B$3001,$C1212),0))</f>
      </c>
      <c r="F1212" s="15">
        <f>IF($C1212="","",$D1212*$E1212)</f>
      </c>
    </row>
    <row r="1213">
      <c r="A1213" s="11"/>
      <c r="B1213" s="7"/>
      <c r="C1213" s="7"/>
      <c r="D1213" s="10"/>
      <c r="E1213" s="21">
        <f>IF($C1213="","",IFERROR(SUMIFS(Pakan_Masuk!$D$2:$D$3001,Pakan_Masuk!$B$2:$B$3001,$C1213)/SUMIFS(Pakan_Masuk!$C$2:$C$3001,Pakan_Masuk!$B$2:$B$3001,$C1213),0))</f>
      </c>
      <c r="F1213" s="15">
        <f>IF($C1213="","",$D1213*$E1213)</f>
      </c>
    </row>
    <row r="1214">
      <c r="A1214" s="11"/>
      <c r="B1214" s="7"/>
      <c r="C1214" s="7"/>
      <c r="D1214" s="10"/>
      <c r="E1214" s="21">
        <f>IF($C1214="","",IFERROR(SUMIFS(Pakan_Masuk!$D$2:$D$3001,Pakan_Masuk!$B$2:$B$3001,$C1214)/SUMIFS(Pakan_Masuk!$C$2:$C$3001,Pakan_Masuk!$B$2:$B$3001,$C1214),0))</f>
      </c>
      <c r="F1214" s="15">
        <f>IF($C1214="","",$D1214*$E1214)</f>
      </c>
    </row>
    <row r="1215">
      <c r="A1215" s="11"/>
      <c r="B1215" s="7"/>
      <c r="C1215" s="7"/>
      <c r="D1215" s="10"/>
      <c r="E1215" s="21">
        <f>IF($C1215="","",IFERROR(SUMIFS(Pakan_Masuk!$D$2:$D$3001,Pakan_Masuk!$B$2:$B$3001,$C1215)/SUMIFS(Pakan_Masuk!$C$2:$C$3001,Pakan_Masuk!$B$2:$B$3001,$C1215),0))</f>
      </c>
      <c r="F1215" s="15">
        <f>IF($C1215="","",$D1215*$E1215)</f>
      </c>
    </row>
    <row r="1216">
      <c r="A1216" s="11"/>
      <c r="B1216" s="7"/>
      <c r="C1216" s="7"/>
      <c r="D1216" s="10"/>
      <c r="E1216" s="21">
        <f>IF($C1216="","",IFERROR(SUMIFS(Pakan_Masuk!$D$2:$D$3001,Pakan_Masuk!$B$2:$B$3001,$C1216)/SUMIFS(Pakan_Masuk!$C$2:$C$3001,Pakan_Masuk!$B$2:$B$3001,$C1216),0))</f>
      </c>
      <c r="F1216" s="15">
        <f>IF($C1216="","",$D1216*$E1216)</f>
      </c>
    </row>
    <row r="1217">
      <c r="A1217" s="11"/>
      <c r="B1217" s="7"/>
      <c r="C1217" s="7"/>
      <c r="D1217" s="10"/>
      <c r="E1217" s="21">
        <f>IF($C1217="","",IFERROR(SUMIFS(Pakan_Masuk!$D$2:$D$3001,Pakan_Masuk!$B$2:$B$3001,$C1217)/SUMIFS(Pakan_Masuk!$C$2:$C$3001,Pakan_Masuk!$B$2:$B$3001,$C1217),0))</f>
      </c>
      <c r="F1217" s="15">
        <f>IF($C1217="","",$D1217*$E1217)</f>
      </c>
    </row>
    <row r="1218">
      <c r="A1218" s="11"/>
      <c r="B1218" s="7"/>
      <c r="C1218" s="7"/>
      <c r="D1218" s="10"/>
      <c r="E1218" s="21">
        <f>IF($C1218="","",IFERROR(SUMIFS(Pakan_Masuk!$D$2:$D$3001,Pakan_Masuk!$B$2:$B$3001,$C1218)/SUMIFS(Pakan_Masuk!$C$2:$C$3001,Pakan_Masuk!$B$2:$B$3001,$C1218),0))</f>
      </c>
      <c r="F1218" s="15">
        <f>IF($C1218="","",$D1218*$E1218)</f>
      </c>
    </row>
    <row r="1219">
      <c r="A1219" s="11"/>
      <c r="B1219" s="7"/>
      <c r="C1219" s="7"/>
      <c r="D1219" s="10"/>
      <c r="E1219" s="21">
        <f>IF($C1219="","",IFERROR(SUMIFS(Pakan_Masuk!$D$2:$D$3001,Pakan_Masuk!$B$2:$B$3001,$C1219)/SUMIFS(Pakan_Masuk!$C$2:$C$3001,Pakan_Masuk!$B$2:$B$3001,$C1219),0))</f>
      </c>
      <c r="F1219" s="15">
        <f>IF($C1219="","",$D1219*$E1219)</f>
      </c>
    </row>
    <row r="1220">
      <c r="A1220" s="11"/>
      <c r="B1220" s="7"/>
      <c r="C1220" s="7"/>
      <c r="D1220" s="10"/>
      <c r="E1220" s="21">
        <f>IF($C1220="","",IFERROR(SUMIFS(Pakan_Masuk!$D$2:$D$3001,Pakan_Masuk!$B$2:$B$3001,$C1220)/SUMIFS(Pakan_Masuk!$C$2:$C$3001,Pakan_Masuk!$B$2:$B$3001,$C1220),0))</f>
      </c>
      <c r="F1220" s="15">
        <f>IF($C1220="","",$D1220*$E1220)</f>
      </c>
    </row>
    <row r="1221">
      <c r="A1221" s="11"/>
      <c r="B1221" s="7"/>
      <c r="C1221" s="7"/>
      <c r="D1221" s="10"/>
      <c r="E1221" s="21">
        <f>IF($C1221="","",IFERROR(SUMIFS(Pakan_Masuk!$D$2:$D$3001,Pakan_Masuk!$B$2:$B$3001,$C1221)/SUMIFS(Pakan_Masuk!$C$2:$C$3001,Pakan_Masuk!$B$2:$B$3001,$C1221),0))</f>
      </c>
      <c r="F1221" s="15">
        <f>IF($C1221="","",$D1221*$E1221)</f>
      </c>
    </row>
    <row r="1222">
      <c r="A1222" s="11"/>
      <c r="B1222" s="7"/>
      <c r="C1222" s="7"/>
      <c r="D1222" s="10"/>
      <c r="E1222" s="21">
        <f>IF($C1222="","",IFERROR(SUMIFS(Pakan_Masuk!$D$2:$D$3001,Pakan_Masuk!$B$2:$B$3001,$C1222)/SUMIFS(Pakan_Masuk!$C$2:$C$3001,Pakan_Masuk!$B$2:$B$3001,$C1222),0))</f>
      </c>
      <c r="F1222" s="15">
        <f>IF($C1222="","",$D1222*$E1222)</f>
      </c>
    </row>
    <row r="1223">
      <c r="A1223" s="11"/>
      <c r="B1223" s="7"/>
      <c r="C1223" s="7"/>
      <c r="D1223" s="10"/>
      <c r="E1223" s="21">
        <f>IF($C1223="","",IFERROR(SUMIFS(Pakan_Masuk!$D$2:$D$3001,Pakan_Masuk!$B$2:$B$3001,$C1223)/SUMIFS(Pakan_Masuk!$C$2:$C$3001,Pakan_Masuk!$B$2:$B$3001,$C1223),0))</f>
      </c>
      <c r="F1223" s="15">
        <f>IF($C1223="","",$D1223*$E1223)</f>
      </c>
    </row>
    <row r="1224">
      <c r="A1224" s="11"/>
      <c r="B1224" s="7"/>
      <c r="C1224" s="7"/>
      <c r="D1224" s="10"/>
      <c r="E1224" s="21">
        <f>IF($C1224="","",IFERROR(SUMIFS(Pakan_Masuk!$D$2:$D$3001,Pakan_Masuk!$B$2:$B$3001,$C1224)/SUMIFS(Pakan_Masuk!$C$2:$C$3001,Pakan_Masuk!$B$2:$B$3001,$C1224),0))</f>
      </c>
      <c r="F1224" s="15">
        <f>IF($C1224="","",$D1224*$E1224)</f>
      </c>
    </row>
    <row r="1225">
      <c r="A1225" s="11"/>
      <c r="B1225" s="7"/>
      <c r="C1225" s="7"/>
      <c r="D1225" s="10"/>
      <c r="E1225" s="21">
        <f>IF($C1225="","",IFERROR(SUMIFS(Pakan_Masuk!$D$2:$D$3001,Pakan_Masuk!$B$2:$B$3001,$C1225)/SUMIFS(Pakan_Masuk!$C$2:$C$3001,Pakan_Masuk!$B$2:$B$3001,$C1225),0))</f>
      </c>
      <c r="F1225" s="15">
        <f>IF($C1225="","",$D1225*$E1225)</f>
      </c>
    </row>
    <row r="1226">
      <c r="A1226" s="11"/>
      <c r="B1226" s="7"/>
      <c r="C1226" s="7"/>
      <c r="D1226" s="10"/>
      <c r="E1226" s="21">
        <f>IF($C1226="","",IFERROR(SUMIFS(Pakan_Masuk!$D$2:$D$3001,Pakan_Masuk!$B$2:$B$3001,$C1226)/SUMIFS(Pakan_Masuk!$C$2:$C$3001,Pakan_Masuk!$B$2:$B$3001,$C1226),0))</f>
      </c>
      <c r="F1226" s="15">
        <f>IF($C1226="","",$D1226*$E1226)</f>
      </c>
    </row>
    <row r="1227">
      <c r="A1227" s="11"/>
      <c r="B1227" s="7"/>
      <c r="C1227" s="7"/>
      <c r="D1227" s="10"/>
      <c r="E1227" s="21">
        <f>IF($C1227="","",IFERROR(SUMIFS(Pakan_Masuk!$D$2:$D$3001,Pakan_Masuk!$B$2:$B$3001,$C1227)/SUMIFS(Pakan_Masuk!$C$2:$C$3001,Pakan_Masuk!$B$2:$B$3001,$C1227),0))</f>
      </c>
      <c r="F1227" s="15">
        <f>IF($C1227="","",$D1227*$E1227)</f>
      </c>
    </row>
    <row r="1228">
      <c r="A1228" s="11"/>
      <c r="B1228" s="7"/>
      <c r="C1228" s="7"/>
      <c r="D1228" s="10"/>
      <c r="E1228" s="21">
        <f>IF($C1228="","",IFERROR(SUMIFS(Pakan_Masuk!$D$2:$D$3001,Pakan_Masuk!$B$2:$B$3001,$C1228)/SUMIFS(Pakan_Masuk!$C$2:$C$3001,Pakan_Masuk!$B$2:$B$3001,$C1228),0))</f>
      </c>
      <c r="F1228" s="15">
        <f>IF($C1228="","",$D1228*$E1228)</f>
      </c>
    </row>
    <row r="1229">
      <c r="A1229" s="11"/>
      <c r="B1229" s="7"/>
      <c r="C1229" s="7"/>
      <c r="D1229" s="10"/>
      <c r="E1229" s="21">
        <f>IF($C1229="","",IFERROR(SUMIFS(Pakan_Masuk!$D$2:$D$3001,Pakan_Masuk!$B$2:$B$3001,$C1229)/SUMIFS(Pakan_Masuk!$C$2:$C$3001,Pakan_Masuk!$B$2:$B$3001,$C1229),0))</f>
      </c>
      <c r="F1229" s="15">
        <f>IF($C1229="","",$D1229*$E1229)</f>
      </c>
    </row>
    <row r="1230">
      <c r="A1230" s="11"/>
      <c r="B1230" s="7"/>
      <c r="C1230" s="7"/>
      <c r="D1230" s="10"/>
      <c r="E1230" s="21">
        <f>IF($C1230="","",IFERROR(SUMIFS(Pakan_Masuk!$D$2:$D$3001,Pakan_Masuk!$B$2:$B$3001,$C1230)/SUMIFS(Pakan_Masuk!$C$2:$C$3001,Pakan_Masuk!$B$2:$B$3001,$C1230),0))</f>
      </c>
      <c r="F1230" s="15">
        <f>IF($C1230="","",$D1230*$E1230)</f>
      </c>
    </row>
    <row r="1231">
      <c r="A1231" s="11"/>
      <c r="B1231" s="7"/>
      <c r="C1231" s="7"/>
      <c r="D1231" s="10"/>
      <c r="E1231" s="21">
        <f>IF($C1231="","",IFERROR(SUMIFS(Pakan_Masuk!$D$2:$D$3001,Pakan_Masuk!$B$2:$B$3001,$C1231)/SUMIFS(Pakan_Masuk!$C$2:$C$3001,Pakan_Masuk!$B$2:$B$3001,$C1231),0))</f>
      </c>
      <c r="F1231" s="15">
        <f>IF($C1231="","",$D1231*$E1231)</f>
      </c>
    </row>
    <row r="1232">
      <c r="A1232" s="11"/>
      <c r="B1232" s="7"/>
      <c r="C1232" s="7"/>
      <c r="D1232" s="10"/>
      <c r="E1232" s="21">
        <f>IF($C1232="","",IFERROR(SUMIFS(Pakan_Masuk!$D$2:$D$3001,Pakan_Masuk!$B$2:$B$3001,$C1232)/SUMIFS(Pakan_Masuk!$C$2:$C$3001,Pakan_Masuk!$B$2:$B$3001,$C1232),0))</f>
      </c>
      <c r="F1232" s="15">
        <f>IF($C1232="","",$D1232*$E1232)</f>
      </c>
    </row>
    <row r="1233">
      <c r="A1233" s="11"/>
      <c r="B1233" s="7"/>
      <c r="C1233" s="7"/>
      <c r="D1233" s="10"/>
      <c r="E1233" s="21">
        <f>IF($C1233="","",IFERROR(SUMIFS(Pakan_Masuk!$D$2:$D$3001,Pakan_Masuk!$B$2:$B$3001,$C1233)/SUMIFS(Pakan_Masuk!$C$2:$C$3001,Pakan_Masuk!$B$2:$B$3001,$C1233),0))</f>
      </c>
      <c r="F1233" s="15">
        <f>IF($C1233="","",$D1233*$E1233)</f>
      </c>
    </row>
    <row r="1234">
      <c r="A1234" s="11"/>
      <c r="B1234" s="7"/>
      <c r="C1234" s="7"/>
      <c r="D1234" s="10"/>
      <c r="E1234" s="21">
        <f>IF($C1234="","",IFERROR(SUMIFS(Pakan_Masuk!$D$2:$D$3001,Pakan_Masuk!$B$2:$B$3001,$C1234)/SUMIFS(Pakan_Masuk!$C$2:$C$3001,Pakan_Masuk!$B$2:$B$3001,$C1234),0))</f>
      </c>
      <c r="F1234" s="15">
        <f>IF($C1234="","",$D1234*$E1234)</f>
      </c>
    </row>
    <row r="1235">
      <c r="A1235" s="11"/>
      <c r="B1235" s="7"/>
      <c r="C1235" s="7"/>
      <c r="D1235" s="10"/>
      <c r="E1235" s="21">
        <f>IF($C1235="","",IFERROR(SUMIFS(Pakan_Masuk!$D$2:$D$3001,Pakan_Masuk!$B$2:$B$3001,$C1235)/SUMIFS(Pakan_Masuk!$C$2:$C$3001,Pakan_Masuk!$B$2:$B$3001,$C1235),0))</f>
      </c>
      <c r="F1235" s="15">
        <f>IF($C1235="","",$D1235*$E1235)</f>
      </c>
    </row>
    <row r="1236">
      <c r="A1236" s="11"/>
      <c r="B1236" s="7"/>
      <c r="C1236" s="7"/>
      <c r="D1236" s="10"/>
      <c r="E1236" s="21">
        <f>IF($C1236="","",IFERROR(SUMIFS(Pakan_Masuk!$D$2:$D$3001,Pakan_Masuk!$B$2:$B$3001,$C1236)/SUMIFS(Pakan_Masuk!$C$2:$C$3001,Pakan_Masuk!$B$2:$B$3001,$C1236),0))</f>
      </c>
      <c r="F1236" s="15">
        <f>IF($C1236="","",$D1236*$E1236)</f>
      </c>
    </row>
    <row r="1237">
      <c r="A1237" s="11"/>
      <c r="B1237" s="7"/>
      <c r="C1237" s="7"/>
      <c r="D1237" s="10"/>
      <c r="E1237" s="21">
        <f>IF($C1237="","",IFERROR(SUMIFS(Pakan_Masuk!$D$2:$D$3001,Pakan_Masuk!$B$2:$B$3001,$C1237)/SUMIFS(Pakan_Masuk!$C$2:$C$3001,Pakan_Masuk!$B$2:$B$3001,$C1237),0))</f>
      </c>
      <c r="F1237" s="15">
        <f>IF($C1237="","",$D1237*$E1237)</f>
      </c>
    </row>
    <row r="1238">
      <c r="A1238" s="11"/>
      <c r="B1238" s="7"/>
      <c r="C1238" s="7"/>
      <c r="D1238" s="10"/>
      <c r="E1238" s="21">
        <f>IF($C1238="","",IFERROR(SUMIFS(Pakan_Masuk!$D$2:$D$3001,Pakan_Masuk!$B$2:$B$3001,$C1238)/SUMIFS(Pakan_Masuk!$C$2:$C$3001,Pakan_Masuk!$B$2:$B$3001,$C1238),0))</f>
      </c>
      <c r="F1238" s="15">
        <f>IF($C1238="","",$D1238*$E1238)</f>
      </c>
    </row>
    <row r="1239">
      <c r="A1239" s="11"/>
      <c r="B1239" s="7"/>
      <c r="C1239" s="7"/>
      <c r="D1239" s="10"/>
      <c r="E1239" s="21">
        <f>IF($C1239="","",IFERROR(SUMIFS(Pakan_Masuk!$D$2:$D$3001,Pakan_Masuk!$B$2:$B$3001,$C1239)/SUMIFS(Pakan_Masuk!$C$2:$C$3001,Pakan_Masuk!$B$2:$B$3001,$C1239),0))</f>
      </c>
      <c r="F1239" s="15">
        <f>IF($C1239="","",$D1239*$E1239)</f>
      </c>
    </row>
    <row r="1240">
      <c r="A1240" s="11"/>
      <c r="B1240" s="7"/>
      <c r="C1240" s="7"/>
      <c r="D1240" s="10"/>
      <c r="E1240" s="21">
        <f>IF($C1240="","",IFERROR(SUMIFS(Pakan_Masuk!$D$2:$D$3001,Pakan_Masuk!$B$2:$B$3001,$C1240)/SUMIFS(Pakan_Masuk!$C$2:$C$3001,Pakan_Masuk!$B$2:$B$3001,$C1240),0))</f>
      </c>
      <c r="F1240" s="15">
        <f>IF($C1240="","",$D1240*$E1240)</f>
      </c>
    </row>
    <row r="1241">
      <c r="A1241" s="11"/>
      <c r="B1241" s="7"/>
      <c r="C1241" s="7"/>
      <c r="D1241" s="10"/>
      <c r="E1241" s="21">
        <f>IF($C1241="","",IFERROR(SUMIFS(Pakan_Masuk!$D$2:$D$3001,Pakan_Masuk!$B$2:$B$3001,$C1241)/SUMIFS(Pakan_Masuk!$C$2:$C$3001,Pakan_Masuk!$B$2:$B$3001,$C1241),0))</f>
      </c>
      <c r="F1241" s="15">
        <f>IF($C1241="","",$D1241*$E1241)</f>
      </c>
    </row>
    <row r="1242">
      <c r="A1242" s="11"/>
      <c r="B1242" s="7"/>
      <c r="C1242" s="7"/>
      <c r="D1242" s="10"/>
      <c r="E1242" s="21">
        <f>IF($C1242="","",IFERROR(SUMIFS(Pakan_Masuk!$D$2:$D$3001,Pakan_Masuk!$B$2:$B$3001,$C1242)/SUMIFS(Pakan_Masuk!$C$2:$C$3001,Pakan_Masuk!$B$2:$B$3001,$C1242),0))</f>
      </c>
      <c r="F1242" s="15">
        <f>IF($C1242="","",$D1242*$E1242)</f>
      </c>
    </row>
    <row r="1243">
      <c r="A1243" s="11"/>
      <c r="B1243" s="7"/>
      <c r="C1243" s="7"/>
      <c r="D1243" s="10"/>
      <c r="E1243" s="21">
        <f>IF($C1243="","",IFERROR(SUMIFS(Pakan_Masuk!$D$2:$D$3001,Pakan_Masuk!$B$2:$B$3001,$C1243)/SUMIFS(Pakan_Masuk!$C$2:$C$3001,Pakan_Masuk!$B$2:$B$3001,$C1243),0))</f>
      </c>
      <c r="F1243" s="15">
        <f>IF($C1243="","",$D1243*$E1243)</f>
      </c>
    </row>
    <row r="1244">
      <c r="A1244" s="11"/>
      <c r="B1244" s="7"/>
      <c r="C1244" s="7"/>
      <c r="D1244" s="10"/>
      <c r="E1244" s="21">
        <f>IF($C1244="","",IFERROR(SUMIFS(Pakan_Masuk!$D$2:$D$3001,Pakan_Masuk!$B$2:$B$3001,$C1244)/SUMIFS(Pakan_Masuk!$C$2:$C$3001,Pakan_Masuk!$B$2:$B$3001,$C1244),0))</f>
      </c>
      <c r="F1244" s="15">
        <f>IF($C1244="","",$D1244*$E1244)</f>
      </c>
    </row>
    <row r="1245">
      <c r="A1245" s="11"/>
      <c r="B1245" s="7"/>
      <c r="C1245" s="7"/>
      <c r="D1245" s="10"/>
      <c r="E1245" s="21">
        <f>IF($C1245="","",IFERROR(SUMIFS(Pakan_Masuk!$D$2:$D$3001,Pakan_Masuk!$B$2:$B$3001,$C1245)/SUMIFS(Pakan_Masuk!$C$2:$C$3001,Pakan_Masuk!$B$2:$B$3001,$C1245),0))</f>
      </c>
      <c r="F1245" s="15">
        <f>IF($C1245="","",$D1245*$E1245)</f>
      </c>
    </row>
    <row r="1246">
      <c r="A1246" s="11"/>
      <c r="B1246" s="7"/>
      <c r="C1246" s="7"/>
      <c r="D1246" s="10"/>
      <c r="E1246" s="21">
        <f>IF($C1246="","",IFERROR(SUMIFS(Pakan_Masuk!$D$2:$D$3001,Pakan_Masuk!$B$2:$B$3001,$C1246)/SUMIFS(Pakan_Masuk!$C$2:$C$3001,Pakan_Masuk!$B$2:$B$3001,$C1246),0))</f>
      </c>
      <c r="F1246" s="15">
        <f>IF($C1246="","",$D1246*$E1246)</f>
      </c>
    </row>
    <row r="1247">
      <c r="A1247" s="11"/>
      <c r="B1247" s="7"/>
      <c r="C1247" s="7"/>
      <c r="D1247" s="10"/>
      <c r="E1247" s="21">
        <f>IF($C1247="","",IFERROR(SUMIFS(Pakan_Masuk!$D$2:$D$3001,Pakan_Masuk!$B$2:$B$3001,$C1247)/SUMIFS(Pakan_Masuk!$C$2:$C$3001,Pakan_Masuk!$B$2:$B$3001,$C1247),0))</f>
      </c>
      <c r="F1247" s="15">
        <f>IF($C1247="","",$D1247*$E1247)</f>
      </c>
    </row>
    <row r="1248">
      <c r="A1248" s="11"/>
      <c r="B1248" s="7"/>
      <c r="C1248" s="7"/>
      <c r="D1248" s="10"/>
      <c r="E1248" s="21">
        <f>IF($C1248="","",IFERROR(SUMIFS(Pakan_Masuk!$D$2:$D$3001,Pakan_Masuk!$B$2:$B$3001,$C1248)/SUMIFS(Pakan_Masuk!$C$2:$C$3001,Pakan_Masuk!$B$2:$B$3001,$C1248),0))</f>
      </c>
      <c r="F1248" s="15">
        <f>IF($C1248="","",$D1248*$E1248)</f>
      </c>
    </row>
    <row r="1249">
      <c r="A1249" s="11"/>
      <c r="B1249" s="7"/>
      <c r="C1249" s="7"/>
      <c r="D1249" s="10"/>
      <c r="E1249" s="21">
        <f>IF($C1249="","",IFERROR(SUMIFS(Pakan_Masuk!$D$2:$D$3001,Pakan_Masuk!$B$2:$B$3001,$C1249)/SUMIFS(Pakan_Masuk!$C$2:$C$3001,Pakan_Masuk!$B$2:$B$3001,$C1249),0))</f>
      </c>
      <c r="F1249" s="15">
        <f>IF($C1249="","",$D1249*$E1249)</f>
      </c>
    </row>
    <row r="1250">
      <c r="A1250" s="11"/>
      <c r="B1250" s="7"/>
      <c r="C1250" s="7"/>
      <c r="D1250" s="10"/>
      <c r="E1250" s="21">
        <f>IF($C1250="","",IFERROR(SUMIFS(Pakan_Masuk!$D$2:$D$3001,Pakan_Masuk!$B$2:$B$3001,$C1250)/SUMIFS(Pakan_Masuk!$C$2:$C$3001,Pakan_Masuk!$B$2:$B$3001,$C1250),0))</f>
      </c>
      <c r="F1250" s="15">
        <f>IF($C1250="","",$D1250*$E1250)</f>
      </c>
    </row>
    <row r="1251">
      <c r="A1251" s="11"/>
      <c r="B1251" s="7"/>
      <c r="C1251" s="7"/>
      <c r="D1251" s="10"/>
      <c r="E1251" s="21">
        <f>IF($C1251="","",IFERROR(SUMIFS(Pakan_Masuk!$D$2:$D$3001,Pakan_Masuk!$B$2:$B$3001,$C1251)/SUMIFS(Pakan_Masuk!$C$2:$C$3001,Pakan_Masuk!$B$2:$B$3001,$C1251),0))</f>
      </c>
      <c r="F1251" s="15">
        <f>IF($C1251="","",$D1251*$E1251)</f>
      </c>
    </row>
    <row r="1252">
      <c r="A1252" s="11"/>
      <c r="B1252" s="7"/>
      <c r="C1252" s="7"/>
      <c r="D1252" s="10"/>
      <c r="E1252" s="21">
        <f>IF($C1252="","",IFERROR(SUMIFS(Pakan_Masuk!$D$2:$D$3001,Pakan_Masuk!$B$2:$B$3001,$C1252)/SUMIFS(Pakan_Masuk!$C$2:$C$3001,Pakan_Masuk!$B$2:$B$3001,$C1252),0))</f>
      </c>
      <c r="F1252" s="15">
        <f>IF($C1252="","",$D1252*$E1252)</f>
      </c>
    </row>
    <row r="1253">
      <c r="A1253" s="11"/>
      <c r="B1253" s="7"/>
      <c r="C1253" s="7"/>
      <c r="D1253" s="10"/>
      <c r="E1253" s="21">
        <f>IF($C1253="","",IFERROR(SUMIFS(Pakan_Masuk!$D$2:$D$3001,Pakan_Masuk!$B$2:$B$3001,$C1253)/SUMIFS(Pakan_Masuk!$C$2:$C$3001,Pakan_Masuk!$B$2:$B$3001,$C1253),0))</f>
      </c>
      <c r="F1253" s="15">
        <f>IF($C1253="","",$D1253*$E1253)</f>
      </c>
    </row>
    <row r="1254">
      <c r="A1254" s="11"/>
      <c r="B1254" s="7"/>
      <c r="C1254" s="7"/>
      <c r="D1254" s="10"/>
      <c r="E1254" s="21">
        <f>IF($C1254="","",IFERROR(SUMIFS(Pakan_Masuk!$D$2:$D$3001,Pakan_Masuk!$B$2:$B$3001,$C1254)/SUMIFS(Pakan_Masuk!$C$2:$C$3001,Pakan_Masuk!$B$2:$B$3001,$C1254),0))</f>
      </c>
      <c r="F1254" s="15">
        <f>IF($C1254="","",$D1254*$E1254)</f>
      </c>
    </row>
    <row r="1255">
      <c r="A1255" s="11"/>
      <c r="B1255" s="7"/>
      <c r="C1255" s="7"/>
      <c r="D1255" s="10"/>
      <c r="E1255" s="21">
        <f>IF($C1255="","",IFERROR(SUMIFS(Pakan_Masuk!$D$2:$D$3001,Pakan_Masuk!$B$2:$B$3001,$C1255)/SUMIFS(Pakan_Masuk!$C$2:$C$3001,Pakan_Masuk!$B$2:$B$3001,$C1255),0))</f>
      </c>
      <c r="F1255" s="15">
        <f>IF($C1255="","",$D1255*$E1255)</f>
      </c>
    </row>
    <row r="1256">
      <c r="A1256" s="11"/>
      <c r="B1256" s="7"/>
      <c r="C1256" s="7"/>
      <c r="D1256" s="10"/>
      <c r="E1256" s="21">
        <f>IF($C1256="","",IFERROR(SUMIFS(Pakan_Masuk!$D$2:$D$3001,Pakan_Masuk!$B$2:$B$3001,$C1256)/SUMIFS(Pakan_Masuk!$C$2:$C$3001,Pakan_Masuk!$B$2:$B$3001,$C1256),0))</f>
      </c>
      <c r="F1256" s="15">
        <f>IF($C1256="","",$D1256*$E1256)</f>
      </c>
    </row>
    <row r="1257">
      <c r="A1257" s="11"/>
      <c r="B1257" s="7"/>
      <c r="C1257" s="7"/>
      <c r="D1257" s="10"/>
      <c r="E1257" s="21">
        <f>IF($C1257="","",IFERROR(SUMIFS(Pakan_Masuk!$D$2:$D$3001,Pakan_Masuk!$B$2:$B$3001,$C1257)/SUMIFS(Pakan_Masuk!$C$2:$C$3001,Pakan_Masuk!$B$2:$B$3001,$C1257),0))</f>
      </c>
      <c r="F1257" s="15">
        <f>IF($C1257="","",$D1257*$E1257)</f>
      </c>
    </row>
    <row r="1258">
      <c r="A1258" s="11"/>
      <c r="B1258" s="7"/>
      <c r="C1258" s="7"/>
      <c r="D1258" s="10"/>
      <c r="E1258" s="21">
        <f>IF($C1258="","",IFERROR(SUMIFS(Pakan_Masuk!$D$2:$D$3001,Pakan_Masuk!$B$2:$B$3001,$C1258)/SUMIFS(Pakan_Masuk!$C$2:$C$3001,Pakan_Masuk!$B$2:$B$3001,$C1258),0))</f>
      </c>
      <c r="F1258" s="15">
        <f>IF($C1258="","",$D1258*$E1258)</f>
      </c>
    </row>
    <row r="1259">
      <c r="A1259" s="11"/>
      <c r="B1259" s="7"/>
      <c r="C1259" s="7"/>
      <c r="D1259" s="10"/>
      <c r="E1259" s="21">
        <f>IF($C1259="","",IFERROR(SUMIFS(Pakan_Masuk!$D$2:$D$3001,Pakan_Masuk!$B$2:$B$3001,$C1259)/SUMIFS(Pakan_Masuk!$C$2:$C$3001,Pakan_Masuk!$B$2:$B$3001,$C1259),0))</f>
      </c>
      <c r="F1259" s="15">
        <f>IF($C1259="","",$D1259*$E1259)</f>
      </c>
    </row>
    <row r="1260">
      <c r="A1260" s="11"/>
      <c r="B1260" s="7"/>
      <c r="C1260" s="7"/>
      <c r="D1260" s="10"/>
      <c r="E1260" s="21">
        <f>IF($C1260="","",IFERROR(SUMIFS(Pakan_Masuk!$D$2:$D$3001,Pakan_Masuk!$B$2:$B$3001,$C1260)/SUMIFS(Pakan_Masuk!$C$2:$C$3001,Pakan_Masuk!$B$2:$B$3001,$C1260),0))</f>
      </c>
      <c r="F1260" s="15">
        <f>IF($C1260="","",$D1260*$E1260)</f>
      </c>
    </row>
    <row r="1261">
      <c r="A1261" s="11"/>
      <c r="B1261" s="7"/>
      <c r="C1261" s="7"/>
      <c r="D1261" s="10"/>
      <c r="E1261" s="21">
        <f>IF($C1261="","",IFERROR(SUMIFS(Pakan_Masuk!$D$2:$D$3001,Pakan_Masuk!$B$2:$B$3001,$C1261)/SUMIFS(Pakan_Masuk!$C$2:$C$3001,Pakan_Masuk!$B$2:$B$3001,$C1261),0))</f>
      </c>
      <c r="F1261" s="15">
        <f>IF($C1261="","",$D1261*$E1261)</f>
      </c>
    </row>
    <row r="1262">
      <c r="A1262" s="11"/>
      <c r="B1262" s="7"/>
      <c r="C1262" s="7"/>
      <c r="D1262" s="10"/>
      <c r="E1262" s="21">
        <f>IF($C1262="","",IFERROR(SUMIFS(Pakan_Masuk!$D$2:$D$3001,Pakan_Masuk!$B$2:$B$3001,$C1262)/SUMIFS(Pakan_Masuk!$C$2:$C$3001,Pakan_Masuk!$B$2:$B$3001,$C1262),0))</f>
      </c>
      <c r="F1262" s="15">
        <f>IF($C1262="","",$D1262*$E1262)</f>
      </c>
    </row>
    <row r="1263">
      <c r="A1263" s="11"/>
      <c r="B1263" s="7"/>
      <c r="C1263" s="7"/>
      <c r="D1263" s="10"/>
      <c r="E1263" s="21">
        <f>IF($C1263="","",IFERROR(SUMIFS(Pakan_Masuk!$D$2:$D$3001,Pakan_Masuk!$B$2:$B$3001,$C1263)/SUMIFS(Pakan_Masuk!$C$2:$C$3001,Pakan_Masuk!$B$2:$B$3001,$C1263),0))</f>
      </c>
      <c r="F1263" s="15">
        <f>IF($C1263="","",$D1263*$E1263)</f>
      </c>
    </row>
    <row r="1264">
      <c r="A1264" s="11"/>
      <c r="B1264" s="7"/>
      <c r="C1264" s="7"/>
      <c r="D1264" s="10"/>
      <c r="E1264" s="21">
        <f>IF($C1264="","",IFERROR(SUMIFS(Pakan_Masuk!$D$2:$D$3001,Pakan_Masuk!$B$2:$B$3001,$C1264)/SUMIFS(Pakan_Masuk!$C$2:$C$3001,Pakan_Masuk!$B$2:$B$3001,$C1264),0))</f>
      </c>
      <c r="F1264" s="15">
        <f>IF($C1264="","",$D1264*$E1264)</f>
      </c>
    </row>
    <row r="1265">
      <c r="A1265" s="11"/>
      <c r="B1265" s="7"/>
      <c r="C1265" s="7"/>
      <c r="D1265" s="10"/>
      <c r="E1265" s="21">
        <f>IF($C1265="","",IFERROR(SUMIFS(Pakan_Masuk!$D$2:$D$3001,Pakan_Masuk!$B$2:$B$3001,$C1265)/SUMIFS(Pakan_Masuk!$C$2:$C$3001,Pakan_Masuk!$B$2:$B$3001,$C1265),0))</f>
      </c>
      <c r="F1265" s="15">
        <f>IF($C1265="","",$D1265*$E1265)</f>
      </c>
    </row>
    <row r="1266">
      <c r="A1266" s="11"/>
      <c r="B1266" s="7"/>
      <c r="C1266" s="7"/>
      <c r="D1266" s="10"/>
      <c r="E1266" s="21">
        <f>IF($C1266="","",IFERROR(SUMIFS(Pakan_Masuk!$D$2:$D$3001,Pakan_Masuk!$B$2:$B$3001,$C1266)/SUMIFS(Pakan_Masuk!$C$2:$C$3001,Pakan_Masuk!$B$2:$B$3001,$C1266),0))</f>
      </c>
      <c r="F1266" s="15">
        <f>IF($C1266="","",$D1266*$E1266)</f>
      </c>
    </row>
    <row r="1267">
      <c r="A1267" s="11"/>
      <c r="B1267" s="7"/>
      <c r="C1267" s="7"/>
      <c r="D1267" s="10"/>
      <c r="E1267" s="21">
        <f>IF($C1267="","",IFERROR(SUMIFS(Pakan_Masuk!$D$2:$D$3001,Pakan_Masuk!$B$2:$B$3001,$C1267)/SUMIFS(Pakan_Masuk!$C$2:$C$3001,Pakan_Masuk!$B$2:$B$3001,$C1267),0))</f>
      </c>
      <c r="F1267" s="15">
        <f>IF($C1267="","",$D1267*$E1267)</f>
      </c>
    </row>
    <row r="1268">
      <c r="A1268" s="11"/>
      <c r="B1268" s="7"/>
      <c r="C1268" s="7"/>
      <c r="D1268" s="10"/>
      <c r="E1268" s="21">
        <f>IF($C1268="","",IFERROR(SUMIFS(Pakan_Masuk!$D$2:$D$3001,Pakan_Masuk!$B$2:$B$3001,$C1268)/SUMIFS(Pakan_Masuk!$C$2:$C$3001,Pakan_Masuk!$B$2:$B$3001,$C1268),0))</f>
      </c>
      <c r="F1268" s="15">
        <f>IF($C1268="","",$D1268*$E1268)</f>
      </c>
    </row>
    <row r="1269">
      <c r="A1269" s="11"/>
      <c r="B1269" s="7"/>
      <c r="C1269" s="7"/>
      <c r="D1269" s="10"/>
      <c r="E1269" s="21">
        <f>IF($C1269="","",IFERROR(SUMIFS(Pakan_Masuk!$D$2:$D$3001,Pakan_Masuk!$B$2:$B$3001,$C1269)/SUMIFS(Pakan_Masuk!$C$2:$C$3001,Pakan_Masuk!$B$2:$B$3001,$C1269),0))</f>
      </c>
      <c r="F1269" s="15">
        <f>IF($C1269="","",$D1269*$E1269)</f>
      </c>
    </row>
    <row r="1270">
      <c r="A1270" s="11"/>
      <c r="B1270" s="7"/>
      <c r="C1270" s="7"/>
      <c r="D1270" s="10"/>
      <c r="E1270" s="21">
        <f>IF($C1270="","",IFERROR(SUMIFS(Pakan_Masuk!$D$2:$D$3001,Pakan_Masuk!$B$2:$B$3001,$C1270)/SUMIFS(Pakan_Masuk!$C$2:$C$3001,Pakan_Masuk!$B$2:$B$3001,$C1270),0))</f>
      </c>
      <c r="F1270" s="15">
        <f>IF($C1270="","",$D1270*$E1270)</f>
      </c>
    </row>
    <row r="1271">
      <c r="A1271" s="11"/>
      <c r="B1271" s="7"/>
      <c r="C1271" s="7"/>
      <c r="D1271" s="10"/>
      <c r="E1271" s="21">
        <f>IF($C1271="","",IFERROR(SUMIFS(Pakan_Masuk!$D$2:$D$3001,Pakan_Masuk!$B$2:$B$3001,$C1271)/SUMIFS(Pakan_Masuk!$C$2:$C$3001,Pakan_Masuk!$B$2:$B$3001,$C1271),0))</f>
      </c>
      <c r="F1271" s="15">
        <f>IF($C1271="","",$D1271*$E1271)</f>
      </c>
    </row>
    <row r="1272">
      <c r="A1272" s="11"/>
      <c r="B1272" s="7"/>
      <c r="C1272" s="7"/>
      <c r="D1272" s="10"/>
      <c r="E1272" s="21">
        <f>IF($C1272="","",IFERROR(SUMIFS(Pakan_Masuk!$D$2:$D$3001,Pakan_Masuk!$B$2:$B$3001,$C1272)/SUMIFS(Pakan_Masuk!$C$2:$C$3001,Pakan_Masuk!$B$2:$B$3001,$C1272),0))</f>
      </c>
      <c r="F1272" s="15">
        <f>IF($C1272="","",$D1272*$E1272)</f>
      </c>
    </row>
    <row r="1273">
      <c r="A1273" s="11"/>
      <c r="B1273" s="7"/>
      <c r="C1273" s="7"/>
      <c r="D1273" s="10"/>
      <c r="E1273" s="21">
        <f>IF($C1273="","",IFERROR(SUMIFS(Pakan_Masuk!$D$2:$D$3001,Pakan_Masuk!$B$2:$B$3001,$C1273)/SUMIFS(Pakan_Masuk!$C$2:$C$3001,Pakan_Masuk!$B$2:$B$3001,$C1273),0))</f>
      </c>
      <c r="F1273" s="15">
        <f>IF($C1273="","",$D1273*$E1273)</f>
      </c>
    </row>
    <row r="1274">
      <c r="A1274" s="11"/>
      <c r="B1274" s="7"/>
      <c r="C1274" s="7"/>
      <c r="D1274" s="10"/>
      <c r="E1274" s="21">
        <f>IF($C1274="","",IFERROR(SUMIFS(Pakan_Masuk!$D$2:$D$3001,Pakan_Masuk!$B$2:$B$3001,$C1274)/SUMIFS(Pakan_Masuk!$C$2:$C$3001,Pakan_Masuk!$B$2:$B$3001,$C1274),0))</f>
      </c>
      <c r="F1274" s="15">
        <f>IF($C1274="","",$D1274*$E1274)</f>
      </c>
    </row>
    <row r="1275">
      <c r="A1275" s="11"/>
      <c r="B1275" s="7"/>
      <c r="C1275" s="7"/>
      <c r="D1275" s="10"/>
      <c r="E1275" s="21">
        <f>IF($C1275="","",IFERROR(SUMIFS(Pakan_Masuk!$D$2:$D$3001,Pakan_Masuk!$B$2:$B$3001,$C1275)/SUMIFS(Pakan_Masuk!$C$2:$C$3001,Pakan_Masuk!$B$2:$B$3001,$C1275),0))</f>
      </c>
      <c r="F1275" s="15">
        <f>IF($C1275="","",$D1275*$E1275)</f>
      </c>
    </row>
    <row r="1276">
      <c r="A1276" s="11"/>
      <c r="B1276" s="7"/>
      <c r="C1276" s="7"/>
      <c r="D1276" s="10"/>
      <c r="E1276" s="21">
        <f>IF($C1276="","",IFERROR(SUMIFS(Pakan_Masuk!$D$2:$D$3001,Pakan_Masuk!$B$2:$B$3001,$C1276)/SUMIFS(Pakan_Masuk!$C$2:$C$3001,Pakan_Masuk!$B$2:$B$3001,$C1276),0))</f>
      </c>
      <c r="F1276" s="15">
        <f>IF($C1276="","",$D1276*$E1276)</f>
      </c>
    </row>
    <row r="1277">
      <c r="A1277" s="11"/>
      <c r="B1277" s="7"/>
      <c r="C1277" s="7"/>
      <c r="D1277" s="10"/>
      <c r="E1277" s="21">
        <f>IF($C1277="","",IFERROR(SUMIFS(Pakan_Masuk!$D$2:$D$3001,Pakan_Masuk!$B$2:$B$3001,$C1277)/SUMIFS(Pakan_Masuk!$C$2:$C$3001,Pakan_Masuk!$B$2:$B$3001,$C1277),0))</f>
      </c>
      <c r="F1277" s="15">
        <f>IF($C1277="","",$D1277*$E1277)</f>
      </c>
    </row>
    <row r="1278">
      <c r="A1278" s="11"/>
      <c r="B1278" s="7"/>
      <c r="C1278" s="7"/>
      <c r="D1278" s="10"/>
      <c r="E1278" s="21">
        <f>IF($C1278="","",IFERROR(SUMIFS(Pakan_Masuk!$D$2:$D$3001,Pakan_Masuk!$B$2:$B$3001,$C1278)/SUMIFS(Pakan_Masuk!$C$2:$C$3001,Pakan_Masuk!$B$2:$B$3001,$C1278),0))</f>
      </c>
      <c r="F1278" s="15">
        <f>IF($C1278="","",$D1278*$E1278)</f>
      </c>
    </row>
    <row r="1279">
      <c r="A1279" s="11"/>
      <c r="B1279" s="7"/>
      <c r="C1279" s="7"/>
      <c r="D1279" s="10"/>
      <c r="E1279" s="21">
        <f>IF($C1279="","",IFERROR(SUMIFS(Pakan_Masuk!$D$2:$D$3001,Pakan_Masuk!$B$2:$B$3001,$C1279)/SUMIFS(Pakan_Masuk!$C$2:$C$3001,Pakan_Masuk!$B$2:$B$3001,$C1279),0))</f>
      </c>
      <c r="F1279" s="15">
        <f>IF($C1279="","",$D1279*$E1279)</f>
      </c>
    </row>
    <row r="1280">
      <c r="A1280" s="11"/>
      <c r="B1280" s="7"/>
      <c r="C1280" s="7"/>
      <c r="D1280" s="10"/>
      <c r="E1280" s="21">
        <f>IF($C1280="","",IFERROR(SUMIFS(Pakan_Masuk!$D$2:$D$3001,Pakan_Masuk!$B$2:$B$3001,$C1280)/SUMIFS(Pakan_Masuk!$C$2:$C$3001,Pakan_Masuk!$B$2:$B$3001,$C1280),0))</f>
      </c>
      <c r="F1280" s="15">
        <f>IF($C1280="","",$D1280*$E1280)</f>
      </c>
    </row>
    <row r="1281">
      <c r="A1281" s="11"/>
      <c r="B1281" s="7"/>
      <c r="C1281" s="7"/>
      <c r="D1281" s="10"/>
      <c r="E1281" s="21">
        <f>IF($C1281="","",IFERROR(SUMIFS(Pakan_Masuk!$D$2:$D$3001,Pakan_Masuk!$B$2:$B$3001,$C1281)/SUMIFS(Pakan_Masuk!$C$2:$C$3001,Pakan_Masuk!$B$2:$B$3001,$C1281),0))</f>
      </c>
      <c r="F1281" s="15">
        <f>IF($C1281="","",$D1281*$E1281)</f>
      </c>
    </row>
    <row r="1282">
      <c r="A1282" s="11"/>
      <c r="B1282" s="7"/>
      <c r="C1282" s="7"/>
      <c r="D1282" s="10"/>
      <c r="E1282" s="21">
        <f>IF($C1282="","",IFERROR(SUMIFS(Pakan_Masuk!$D$2:$D$3001,Pakan_Masuk!$B$2:$B$3001,$C1282)/SUMIFS(Pakan_Masuk!$C$2:$C$3001,Pakan_Masuk!$B$2:$B$3001,$C1282),0))</f>
      </c>
      <c r="F1282" s="15">
        <f>IF($C1282="","",$D1282*$E1282)</f>
      </c>
    </row>
    <row r="1283">
      <c r="A1283" s="11"/>
      <c r="B1283" s="7"/>
      <c r="C1283" s="7"/>
      <c r="D1283" s="10"/>
      <c r="E1283" s="21">
        <f>IF($C1283="","",IFERROR(SUMIFS(Pakan_Masuk!$D$2:$D$3001,Pakan_Masuk!$B$2:$B$3001,$C1283)/SUMIFS(Pakan_Masuk!$C$2:$C$3001,Pakan_Masuk!$B$2:$B$3001,$C1283),0))</f>
      </c>
      <c r="F1283" s="15">
        <f>IF($C1283="","",$D1283*$E1283)</f>
      </c>
    </row>
    <row r="1284">
      <c r="A1284" s="11"/>
      <c r="B1284" s="7"/>
      <c r="C1284" s="7"/>
      <c r="D1284" s="10"/>
      <c r="E1284" s="21">
        <f>IF($C1284="","",IFERROR(SUMIFS(Pakan_Masuk!$D$2:$D$3001,Pakan_Masuk!$B$2:$B$3001,$C1284)/SUMIFS(Pakan_Masuk!$C$2:$C$3001,Pakan_Masuk!$B$2:$B$3001,$C1284),0))</f>
      </c>
      <c r="F1284" s="15">
        <f>IF($C1284="","",$D1284*$E1284)</f>
      </c>
    </row>
    <row r="1285">
      <c r="A1285" s="11"/>
      <c r="B1285" s="7"/>
      <c r="C1285" s="7"/>
      <c r="D1285" s="10"/>
      <c r="E1285" s="21">
        <f>IF($C1285="","",IFERROR(SUMIFS(Pakan_Masuk!$D$2:$D$3001,Pakan_Masuk!$B$2:$B$3001,$C1285)/SUMIFS(Pakan_Masuk!$C$2:$C$3001,Pakan_Masuk!$B$2:$B$3001,$C1285),0))</f>
      </c>
      <c r="F1285" s="15">
        <f>IF($C1285="","",$D1285*$E1285)</f>
      </c>
    </row>
    <row r="1286">
      <c r="A1286" s="11"/>
      <c r="B1286" s="7"/>
      <c r="C1286" s="7"/>
      <c r="D1286" s="10"/>
      <c r="E1286" s="21">
        <f>IF($C1286="","",IFERROR(SUMIFS(Pakan_Masuk!$D$2:$D$3001,Pakan_Masuk!$B$2:$B$3001,$C1286)/SUMIFS(Pakan_Masuk!$C$2:$C$3001,Pakan_Masuk!$B$2:$B$3001,$C1286),0))</f>
      </c>
      <c r="F1286" s="15">
        <f>IF($C1286="","",$D1286*$E1286)</f>
      </c>
    </row>
    <row r="1287">
      <c r="A1287" s="11"/>
      <c r="B1287" s="7"/>
      <c r="C1287" s="7"/>
      <c r="D1287" s="10"/>
      <c r="E1287" s="21">
        <f>IF($C1287="","",IFERROR(SUMIFS(Pakan_Masuk!$D$2:$D$3001,Pakan_Masuk!$B$2:$B$3001,$C1287)/SUMIFS(Pakan_Masuk!$C$2:$C$3001,Pakan_Masuk!$B$2:$B$3001,$C1287),0))</f>
      </c>
      <c r="F1287" s="15">
        <f>IF($C1287="","",$D1287*$E1287)</f>
      </c>
    </row>
    <row r="1288">
      <c r="A1288" s="11"/>
      <c r="B1288" s="7"/>
      <c r="C1288" s="7"/>
      <c r="D1288" s="10"/>
      <c r="E1288" s="21">
        <f>IF($C1288="","",IFERROR(SUMIFS(Pakan_Masuk!$D$2:$D$3001,Pakan_Masuk!$B$2:$B$3001,$C1288)/SUMIFS(Pakan_Masuk!$C$2:$C$3001,Pakan_Masuk!$B$2:$B$3001,$C1288),0))</f>
      </c>
      <c r="F1288" s="15">
        <f>IF($C1288="","",$D1288*$E1288)</f>
      </c>
    </row>
    <row r="1289">
      <c r="A1289" s="11"/>
      <c r="B1289" s="7"/>
      <c r="C1289" s="7"/>
      <c r="D1289" s="10"/>
      <c r="E1289" s="21">
        <f>IF($C1289="","",IFERROR(SUMIFS(Pakan_Masuk!$D$2:$D$3001,Pakan_Masuk!$B$2:$B$3001,$C1289)/SUMIFS(Pakan_Masuk!$C$2:$C$3001,Pakan_Masuk!$B$2:$B$3001,$C1289),0))</f>
      </c>
      <c r="F1289" s="15">
        <f>IF($C1289="","",$D1289*$E1289)</f>
      </c>
    </row>
    <row r="1290">
      <c r="A1290" s="11"/>
      <c r="B1290" s="7"/>
      <c r="C1290" s="7"/>
      <c r="D1290" s="10"/>
      <c r="E1290" s="21">
        <f>IF($C1290="","",IFERROR(SUMIFS(Pakan_Masuk!$D$2:$D$3001,Pakan_Masuk!$B$2:$B$3001,$C1290)/SUMIFS(Pakan_Masuk!$C$2:$C$3001,Pakan_Masuk!$B$2:$B$3001,$C1290),0))</f>
      </c>
      <c r="F1290" s="15">
        <f>IF($C1290="","",$D1290*$E1290)</f>
      </c>
    </row>
    <row r="1291">
      <c r="A1291" s="11"/>
      <c r="B1291" s="7"/>
      <c r="C1291" s="7"/>
      <c r="D1291" s="10"/>
      <c r="E1291" s="21">
        <f>IF($C1291="","",IFERROR(SUMIFS(Pakan_Masuk!$D$2:$D$3001,Pakan_Masuk!$B$2:$B$3001,$C1291)/SUMIFS(Pakan_Masuk!$C$2:$C$3001,Pakan_Masuk!$B$2:$B$3001,$C1291),0))</f>
      </c>
      <c r="F1291" s="15">
        <f>IF($C1291="","",$D1291*$E1291)</f>
      </c>
    </row>
    <row r="1292">
      <c r="A1292" s="11"/>
      <c r="B1292" s="7"/>
      <c r="C1292" s="7"/>
      <c r="D1292" s="10"/>
      <c r="E1292" s="21">
        <f>IF($C1292="","",IFERROR(SUMIFS(Pakan_Masuk!$D$2:$D$3001,Pakan_Masuk!$B$2:$B$3001,$C1292)/SUMIFS(Pakan_Masuk!$C$2:$C$3001,Pakan_Masuk!$B$2:$B$3001,$C1292),0))</f>
      </c>
      <c r="F1292" s="15">
        <f>IF($C1292="","",$D1292*$E1292)</f>
      </c>
    </row>
    <row r="1293">
      <c r="A1293" s="11"/>
      <c r="B1293" s="7"/>
      <c r="C1293" s="7"/>
      <c r="D1293" s="10"/>
      <c r="E1293" s="21">
        <f>IF($C1293="","",IFERROR(SUMIFS(Pakan_Masuk!$D$2:$D$3001,Pakan_Masuk!$B$2:$B$3001,$C1293)/SUMIFS(Pakan_Masuk!$C$2:$C$3001,Pakan_Masuk!$B$2:$B$3001,$C1293),0))</f>
      </c>
      <c r="F1293" s="15">
        <f>IF($C1293="","",$D1293*$E1293)</f>
      </c>
    </row>
    <row r="1294">
      <c r="A1294" s="11"/>
      <c r="B1294" s="7"/>
      <c r="C1294" s="7"/>
      <c r="D1294" s="10"/>
      <c r="E1294" s="21">
        <f>IF($C1294="","",IFERROR(SUMIFS(Pakan_Masuk!$D$2:$D$3001,Pakan_Masuk!$B$2:$B$3001,$C1294)/SUMIFS(Pakan_Masuk!$C$2:$C$3001,Pakan_Masuk!$B$2:$B$3001,$C1294),0))</f>
      </c>
      <c r="F1294" s="15">
        <f>IF($C1294="","",$D1294*$E1294)</f>
      </c>
    </row>
    <row r="1295">
      <c r="A1295" s="11"/>
      <c r="B1295" s="7"/>
      <c r="C1295" s="7"/>
      <c r="D1295" s="10"/>
      <c r="E1295" s="21">
        <f>IF($C1295="","",IFERROR(SUMIFS(Pakan_Masuk!$D$2:$D$3001,Pakan_Masuk!$B$2:$B$3001,$C1295)/SUMIFS(Pakan_Masuk!$C$2:$C$3001,Pakan_Masuk!$B$2:$B$3001,$C1295),0))</f>
      </c>
      <c r="F1295" s="15">
        <f>IF($C1295="","",$D1295*$E1295)</f>
      </c>
    </row>
    <row r="1296">
      <c r="A1296" s="11"/>
      <c r="B1296" s="7"/>
      <c r="C1296" s="7"/>
      <c r="D1296" s="10"/>
      <c r="E1296" s="21">
        <f>IF($C1296="","",IFERROR(SUMIFS(Pakan_Masuk!$D$2:$D$3001,Pakan_Masuk!$B$2:$B$3001,$C1296)/SUMIFS(Pakan_Masuk!$C$2:$C$3001,Pakan_Masuk!$B$2:$B$3001,$C1296),0))</f>
      </c>
      <c r="F1296" s="15">
        <f>IF($C1296="","",$D1296*$E1296)</f>
      </c>
    </row>
    <row r="1297">
      <c r="A1297" s="11"/>
      <c r="B1297" s="7"/>
      <c r="C1297" s="7"/>
      <c r="D1297" s="10"/>
      <c r="E1297" s="21">
        <f>IF($C1297="","",IFERROR(SUMIFS(Pakan_Masuk!$D$2:$D$3001,Pakan_Masuk!$B$2:$B$3001,$C1297)/SUMIFS(Pakan_Masuk!$C$2:$C$3001,Pakan_Masuk!$B$2:$B$3001,$C1297),0))</f>
      </c>
      <c r="F1297" s="15">
        <f>IF($C1297="","",$D1297*$E1297)</f>
      </c>
    </row>
    <row r="1298">
      <c r="A1298" s="11"/>
      <c r="B1298" s="7"/>
      <c r="C1298" s="7"/>
      <c r="D1298" s="10"/>
      <c r="E1298" s="21">
        <f>IF($C1298="","",IFERROR(SUMIFS(Pakan_Masuk!$D$2:$D$3001,Pakan_Masuk!$B$2:$B$3001,$C1298)/SUMIFS(Pakan_Masuk!$C$2:$C$3001,Pakan_Masuk!$B$2:$B$3001,$C1298),0))</f>
      </c>
      <c r="F1298" s="15">
        <f>IF($C1298="","",$D1298*$E1298)</f>
      </c>
    </row>
    <row r="1299">
      <c r="A1299" s="11"/>
      <c r="B1299" s="7"/>
      <c r="C1299" s="7"/>
      <c r="D1299" s="10"/>
      <c r="E1299" s="21">
        <f>IF($C1299="","",IFERROR(SUMIFS(Pakan_Masuk!$D$2:$D$3001,Pakan_Masuk!$B$2:$B$3001,$C1299)/SUMIFS(Pakan_Masuk!$C$2:$C$3001,Pakan_Masuk!$B$2:$B$3001,$C1299),0))</f>
      </c>
      <c r="F1299" s="15">
        <f>IF($C1299="","",$D1299*$E1299)</f>
      </c>
    </row>
    <row r="1300">
      <c r="A1300" s="11"/>
      <c r="B1300" s="7"/>
      <c r="C1300" s="7"/>
      <c r="D1300" s="10"/>
      <c r="E1300" s="21">
        <f>IF($C1300="","",IFERROR(SUMIFS(Pakan_Masuk!$D$2:$D$3001,Pakan_Masuk!$B$2:$B$3001,$C1300)/SUMIFS(Pakan_Masuk!$C$2:$C$3001,Pakan_Masuk!$B$2:$B$3001,$C1300),0))</f>
      </c>
      <c r="F1300" s="15">
        <f>IF($C1300="","",$D1300*$E1300)</f>
      </c>
    </row>
    <row r="1301">
      <c r="A1301" s="11"/>
      <c r="B1301" s="7"/>
      <c r="C1301" s="7"/>
      <c r="D1301" s="10"/>
      <c r="E1301" s="21">
        <f>IF($C1301="","",IFERROR(SUMIFS(Pakan_Masuk!$D$2:$D$3001,Pakan_Masuk!$B$2:$B$3001,$C1301)/SUMIFS(Pakan_Masuk!$C$2:$C$3001,Pakan_Masuk!$B$2:$B$3001,$C1301),0))</f>
      </c>
      <c r="F1301" s="15">
        <f>IF($C1301="","",$D1301*$E1301)</f>
      </c>
    </row>
    <row r="1302">
      <c r="A1302" s="11"/>
      <c r="B1302" s="7"/>
      <c r="C1302" s="7"/>
      <c r="D1302" s="10"/>
      <c r="E1302" s="21">
        <f>IF($C1302="","",IFERROR(SUMIFS(Pakan_Masuk!$D$2:$D$3001,Pakan_Masuk!$B$2:$B$3001,$C1302)/SUMIFS(Pakan_Masuk!$C$2:$C$3001,Pakan_Masuk!$B$2:$B$3001,$C1302),0))</f>
      </c>
      <c r="F1302" s="15">
        <f>IF($C1302="","",$D1302*$E1302)</f>
      </c>
    </row>
    <row r="1303">
      <c r="A1303" s="11"/>
      <c r="B1303" s="7"/>
      <c r="C1303" s="7"/>
      <c r="D1303" s="10"/>
      <c r="E1303" s="21">
        <f>IF($C1303="","",IFERROR(SUMIFS(Pakan_Masuk!$D$2:$D$3001,Pakan_Masuk!$B$2:$B$3001,$C1303)/SUMIFS(Pakan_Masuk!$C$2:$C$3001,Pakan_Masuk!$B$2:$B$3001,$C1303),0))</f>
      </c>
      <c r="F1303" s="15">
        <f>IF($C1303="","",$D1303*$E1303)</f>
      </c>
    </row>
    <row r="1304">
      <c r="A1304" s="11"/>
      <c r="B1304" s="7"/>
      <c r="C1304" s="7"/>
      <c r="D1304" s="10"/>
      <c r="E1304" s="21">
        <f>IF($C1304="","",IFERROR(SUMIFS(Pakan_Masuk!$D$2:$D$3001,Pakan_Masuk!$B$2:$B$3001,$C1304)/SUMIFS(Pakan_Masuk!$C$2:$C$3001,Pakan_Masuk!$B$2:$B$3001,$C1304),0))</f>
      </c>
      <c r="F1304" s="15">
        <f>IF($C1304="","",$D1304*$E1304)</f>
      </c>
    </row>
    <row r="1305">
      <c r="A1305" s="11"/>
      <c r="B1305" s="7"/>
      <c r="C1305" s="7"/>
      <c r="D1305" s="10"/>
      <c r="E1305" s="21">
        <f>IF($C1305="","",IFERROR(SUMIFS(Pakan_Masuk!$D$2:$D$3001,Pakan_Masuk!$B$2:$B$3001,$C1305)/SUMIFS(Pakan_Masuk!$C$2:$C$3001,Pakan_Masuk!$B$2:$B$3001,$C1305),0))</f>
      </c>
      <c r="F1305" s="15">
        <f>IF($C1305="","",$D1305*$E1305)</f>
      </c>
    </row>
    <row r="1306">
      <c r="A1306" s="11"/>
      <c r="B1306" s="7"/>
      <c r="C1306" s="7"/>
      <c r="D1306" s="10"/>
      <c r="E1306" s="21">
        <f>IF($C1306="","",IFERROR(SUMIFS(Pakan_Masuk!$D$2:$D$3001,Pakan_Masuk!$B$2:$B$3001,$C1306)/SUMIFS(Pakan_Masuk!$C$2:$C$3001,Pakan_Masuk!$B$2:$B$3001,$C1306),0))</f>
      </c>
      <c r="F1306" s="15">
        <f>IF($C1306="","",$D1306*$E1306)</f>
      </c>
    </row>
    <row r="1307">
      <c r="A1307" s="11"/>
      <c r="B1307" s="7"/>
      <c r="C1307" s="7"/>
      <c r="D1307" s="10"/>
      <c r="E1307" s="21">
        <f>IF($C1307="","",IFERROR(SUMIFS(Pakan_Masuk!$D$2:$D$3001,Pakan_Masuk!$B$2:$B$3001,$C1307)/SUMIFS(Pakan_Masuk!$C$2:$C$3001,Pakan_Masuk!$B$2:$B$3001,$C1307),0))</f>
      </c>
      <c r="F1307" s="15">
        <f>IF($C1307="","",$D1307*$E1307)</f>
      </c>
    </row>
    <row r="1308">
      <c r="A1308" s="11"/>
      <c r="B1308" s="7"/>
      <c r="C1308" s="7"/>
      <c r="D1308" s="10"/>
      <c r="E1308" s="21">
        <f>IF($C1308="","",IFERROR(SUMIFS(Pakan_Masuk!$D$2:$D$3001,Pakan_Masuk!$B$2:$B$3001,$C1308)/SUMIFS(Pakan_Masuk!$C$2:$C$3001,Pakan_Masuk!$B$2:$B$3001,$C1308),0))</f>
      </c>
      <c r="F1308" s="15">
        <f>IF($C1308="","",$D1308*$E1308)</f>
      </c>
    </row>
    <row r="1309">
      <c r="A1309" s="11"/>
      <c r="B1309" s="7"/>
      <c r="C1309" s="7"/>
      <c r="D1309" s="10"/>
      <c r="E1309" s="21">
        <f>IF($C1309="","",IFERROR(SUMIFS(Pakan_Masuk!$D$2:$D$3001,Pakan_Masuk!$B$2:$B$3001,$C1309)/SUMIFS(Pakan_Masuk!$C$2:$C$3001,Pakan_Masuk!$B$2:$B$3001,$C1309),0))</f>
      </c>
      <c r="F1309" s="15">
        <f>IF($C1309="","",$D1309*$E1309)</f>
      </c>
    </row>
    <row r="1310">
      <c r="A1310" s="11"/>
      <c r="B1310" s="7"/>
      <c r="C1310" s="7"/>
      <c r="D1310" s="10"/>
      <c r="E1310" s="21">
        <f>IF($C1310="","",IFERROR(SUMIFS(Pakan_Masuk!$D$2:$D$3001,Pakan_Masuk!$B$2:$B$3001,$C1310)/SUMIFS(Pakan_Masuk!$C$2:$C$3001,Pakan_Masuk!$B$2:$B$3001,$C1310),0))</f>
      </c>
      <c r="F1310" s="15">
        <f>IF($C1310="","",$D1310*$E1310)</f>
      </c>
    </row>
    <row r="1311">
      <c r="A1311" s="11"/>
      <c r="B1311" s="7"/>
      <c r="C1311" s="7"/>
      <c r="D1311" s="10"/>
      <c r="E1311" s="21">
        <f>IF($C1311="","",IFERROR(SUMIFS(Pakan_Masuk!$D$2:$D$3001,Pakan_Masuk!$B$2:$B$3001,$C1311)/SUMIFS(Pakan_Masuk!$C$2:$C$3001,Pakan_Masuk!$B$2:$B$3001,$C1311),0))</f>
      </c>
      <c r="F1311" s="15">
        <f>IF($C1311="","",$D1311*$E1311)</f>
      </c>
    </row>
    <row r="1312">
      <c r="A1312" s="11"/>
      <c r="B1312" s="7"/>
      <c r="C1312" s="7"/>
      <c r="D1312" s="10"/>
      <c r="E1312" s="21">
        <f>IF($C1312="","",IFERROR(SUMIFS(Pakan_Masuk!$D$2:$D$3001,Pakan_Masuk!$B$2:$B$3001,$C1312)/SUMIFS(Pakan_Masuk!$C$2:$C$3001,Pakan_Masuk!$B$2:$B$3001,$C1312),0))</f>
      </c>
      <c r="F1312" s="15">
        <f>IF($C1312="","",$D1312*$E1312)</f>
      </c>
    </row>
    <row r="1313">
      <c r="A1313" s="11"/>
      <c r="B1313" s="7"/>
      <c r="C1313" s="7"/>
      <c r="D1313" s="10"/>
      <c r="E1313" s="21">
        <f>IF($C1313="","",IFERROR(SUMIFS(Pakan_Masuk!$D$2:$D$3001,Pakan_Masuk!$B$2:$B$3001,$C1313)/SUMIFS(Pakan_Masuk!$C$2:$C$3001,Pakan_Masuk!$B$2:$B$3001,$C1313),0))</f>
      </c>
      <c r="F1313" s="15">
        <f>IF($C1313="","",$D1313*$E1313)</f>
      </c>
    </row>
    <row r="1314">
      <c r="A1314" s="11"/>
      <c r="B1314" s="7"/>
      <c r="C1314" s="7"/>
      <c r="D1314" s="10"/>
      <c r="E1314" s="21">
        <f>IF($C1314="","",IFERROR(SUMIFS(Pakan_Masuk!$D$2:$D$3001,Pakan_Masuk!$B$2:$B$3001,$C1314)/SUMIFS(Pakan_Masuk!$C$2:$C$3001,Pakan_Masuk!$B$2:$B$3001,$C1314),0))</f>
      </c>
      <c r="F1314" s="15">
        <f>IF($C1314="","",$D1314*$E1314)</f>
      </c>
    </row>
    <row r="1315">
      <c r="A1315" s="11"/>
      <c r="B1315" s="7"/>
      <c r="C1315" s="7"/>
      <c r="D1315" s="10"/>
      <c r="E1315" s="21">
        <f>IF($C1315="","",IFERROR(SUMIFS(Pakan_Masuk!$D$2:$D$3001,Pakan_Masuk!$B$2:$B$3001,$C1315)/SUMIFS(Pakan_Masuk!$C$2:$C$3001,Pakan_Masuk!$B$2:$B$3001,$C1315),0))</f>
      </c>
      <c r="F1315" s="15">
        <f>IF($C1315="","",$D1315*$E1315)</f>
      </c>
    </row>
    <row r="1316">
      <c r="A1316" s="11"/>
      <c r="B1316" s="7"/>
      <c r="C1316" s="7"/>
      <c r="D1316" s="10"/>
      <c r="E1316" s="21">
        <f>IF($C1316="","",IFERROR(SUMIFS(Pakan_Masuk!$D$2:$D$3001,Pakan_Masuk!$B$2:$B$3001,$C1316)/SUMIFS(Pakan_Masuk!$C$2:$C$3001,Pakan_Masuk!$B$2:$B$3001,$C1316),0))</f>
      </c>
      <c r="F1316" s="15">
        <f>IF($C1316="","",$D1316*$E1316)</f>
      </c>
    </row>
    <row r="1317">
      <c r="A1317" s="11"/>
      <c r="B1317" s="7"/>
      <c r="C1317" s="7"/>
      <c r="D1317" s="10"/>
      <c r="E1317" s="21">
        <f>IF($C1317="","",IFERROR(SUMIFS(Pakan_Masuk!$D$2:$D$3001,Pakan_Masuk!$B$2:$B$3001,$C1317)/SUMIFS(Pakan_Masuk!$C$2:$C$3001,Pakan_Masuk!$B$2:$B$3001,$C1317),0))</f>
      </c>
      <c r="F1317" s="15">
        <f>IF($C1317="","",$D1317*$E1317)</f>
      </c>
    </row>
    <row r="1318">
      <c r="A1318" s="11"/>
      <c r="B1318" s="7"/>
      <c r="C1318" s="7"/>
      <c r="D1318" s="10"/>
      <c r="E1318" s="21">
        <f>IF($C1318="","",IFERROR(SUMIFS(Pakan_Masuk!$D$2:$D$3001,Pakan_Masuk!$B$2:$B$3001,$C1318)/SUMIFS(Pakan_Masuk!$C$2:$C$3001,Pakan_Masuk!$B$2:$B$3001,$C1318),0))</f>
      </c>
      <c r="F1318" s="15">
        <f>IF($C1318="","",$D1318*$E1318)</f>
      </c>
    </row>
    <row r="1319">
      <c r="A1319" s="11"/>
      <c r="B1319" s="7"/>
      <c r="C1319" s="7"/>
      <c r="D1319" s="10"/>
      <c r="E1319" s="21">
        <f>IF($C1319="","",IFERROR(SUMIFS(Pakan_Masuk!$D$2:$D$3001,Pakan_Masuk!$B$2:$B$3001,$C1319)/SUMIFS(Pakan_Masuk!$C$2:$C$3001,Pakan_Masuk!$B$2:$B$3001,$C1319),0))</f>
      </c>
      <c r="F1319" s="15">
        <f>IF($C1319="","",$D1319*$E1319)</f>
      </c>
    </row>
    <row r="1320">
      <c r="A1320" s="11"/>
      <c r="B1320" s="7"/>
      <c r="C1320" s="7"/>
      <c r="D1320" s="10"/>
      <c r="E1320" s="21">
        <f>IF($C1320="","",IFERROR(SUMIFS(Pakan_Masuk!$D$2:$D$3001,Pakan_Masuk!$B$2:$B$3001,$C1320)/SUMIFS(Pakan_Masuk!$C$2:$C$3001,Pakan_Masuk!$B$2:$B$3001,$C1320),0))</f>
      </c>
      <c r="F1320" s="15">
        <f>IF($C1320="","",$D1320*$E1320)</f>
      </c>
    </row>
    <row r="1321">
      <c r="A1321" s="11"/>
      <c r="B1321" s="7"/>
      <c r="C1321" s="7"/>
      <c r="D1321" s="10"/>
      <c r="E1321" s="21">
        <f>IF($C1321="","",IFERROR(SUMIFS(Pakan_Masuk!$D$2:$D$3001,Pakan_Masuk!$B$2:$B$3001,$C1321)/SUMIFS(Pakan_Masuk!$C$2:$C$3001,Pakan_Masuk!$B$2:$B$3001,$C1321),0))</f>
      </c>
      <c r="F1321" s="15">
        <f>IF($C1321="","",$D1321*$E1321)</f>
      </c>
    </row>
    <row r="1322">
      <c r="A1322" s="11"/>
      <c r="B1322" s="7"/>
      <c r="C1322" s="7"/>
      <c r="D1322" s="10"/>
      <c r="E1322" s="21">
        <f>IF($C1322="","",IFERROR(SUMIFS(Pakan_Masuk!$D$2:$D$3001,Pakan_Masuk!$B$2:$B$3001,$C1322)/SUMIFS(Pakan_Masuk!$C$2:$C$3001,Pakan_Masuk!$B$2:$B$3001,$C1322),0))</f>
      </c>
      <c r="F1322" s="15">
        <f>IF($C1322="","",$D1322*$E1322)</f>
      </c>
    </row>
    <row r="1323">
      <c r="A1323" s="11"/>
      <c r="B1323" s="7"/>
      <c r="C1323" s="7"/>
      <c r="D1323" s="10"/>
      <c r="E1323" s="21">
        <f>IF($C1323="","",IFERROR(SUMIFS(Pakan_Masuk!$D$2:$D$3001,Pakan_Masuk!$B$2:$B$3001,$C1323)/SUMIFS(Pakan_Masuk!$C$2:$C$3001,Pakan_Masuk!$B$2:$B$3001,$C1323),0))</f>
      </c>
      <c r="F1323" s="15">
        <f>IF($C1323="","",$D1323*$E1323)</f>
      </c>
    </row>
    <row r="1324">
      <c r="A1324" s="11"/>
      <c r="B1324" s="7"/>
      <c r="C1324" s="7"/>
      <c r="D1324" s="10"/>
      <c r="E1324" s="21">
        <f>IF($C1324="","",IFERROR(SUMIFS(Pakan_Masuk!$D$2:$D$3001,Pakan_Masuk!$B$2:$B$3001,$C1324)/SUMIFS(Pakan_Masuk!$C$2:$C$3001,Pakan_Masuk!$B$2:$B$3001,$C1324),0))</f>
      </c>
      <c r="F1324" s="15">
        <f>IF($C1324="","",$D1324*$E1324)</f>
      </c>
    </row>
    <row r="1325">
      <c r="A1325" s="11"/>
      <c r="B1325" s="7"/>
      <c r="C1325" s="7"/>
      <c r="D1325" s="10"/>
      <c r="E1325" s="21">
        <f>IF($C1325="","",IFERROR(SUMIFS(Pakan_Masuk!$D$2:$D$3001,Pakan_Masuk!$B$2:$B$3001,$C1325)/SUMIFS(Pakan_Masuk!$C$2:$C$3001,Pakan_Masuk!$B$2:$B$3001,$C1325),0))</f>
      </c>
      <c r="F1325" s="15">
        <f>IF($C1325="","",$D1325*$E1325)</f>
      </c>
    </row>
    <row r="1326">
      <c r="A1326" s="11"/>
      <c r="B1326" s="7"/>
      <c r="C1326" s="7"/>
      <c r="D1326" s="10"/>
      <c r="E1326" s="21">
        <f>IF($C1326="","",IFERROR(SUMIFS(Pakan_Masuk!$D$2:$D$3001,Pakan_Masuk!$B$2:$B$3001,$C1326)/SUMIFS(Pakan_Masuk!$C$2:$C$3001,Pakan_Masuk!$B$2:$B$3001,$C1326),0))</f>
      </c>
      <c r="F1326" s="15">
        <f>IF($C1326="","",$D1326*$E1326)</f>
      </c>
    </row>
    <row r="1327">
      <c r="A1327" s="11"/>
      <c r="B1327" s="7"/>
      <c r="C1327" s="7"/>
      <c r="D1327" s="10"/>
      <c r="E1327" s="21">
        <f>IF($C1327="","",IFERROR(SUMIFS(Pakan_Masuk!$D$2:$D$3001,Pakan_Masuk!$B$2:$B$3001,$C1327)/SUMIFS(Pakan_Masuk!$C$2:$C$3001,Pakan_Masuk!$B$2:$B$3001,$C1327),0))</f>
      </c>
      <c r="F1327" s="15">
        <f>IF($C1327="","",$D1327*$E1327)</f>
      </c>
    </row>
    <row r="1328">
      <c r="A1328" s="11"/>
      <c r="B1328" s="7"/>
      <c r="C1328" s="7"/>
      <c r="D1328" s="10"/>
      <c r="E1328" s="21">
        <f>IF($C1328="","",IFERROR(SUMIFS(Pakan_Masuk!$D$2:$D$3001,Pakan_Masuk!$B$2:$B$3001,$C1328)/SUMIFS(Pakan_Masuk!$C$2:$C$3001,Pakan_Masuk!$B$2:$B$3001,$C1328),0))</f>
      </c>
      <c r="F1328" s="15">
        <f>IF($C1328="","",$D1328*$E1328)</f>
      </c>
    </row>
    <row r="1329">
      <c r="A1329" s="11"/>
      <c r="B1329" s="7"/>
      <c r="C1329" s="7"/>
      <c r="D1329" s="10"/>
      <c r="E1329" s="21">
        <f>IF($C1329="","",IFERROR(SUMIFS(Pakan_Masuk!$D$2:$D$3001,Pakan_Masuk!$B$2:$B$3001,$C1329)/SUMIFS(Pakan_Masuk!$C$2:$C$3001,Pakan_Masuk!$B$2:$B$3001,$C1329),0))</f>
      </c>
      <c r="F1329" s="15">
        <f>IF($C1329="","",$D1329*$E1329)</f>
      </c>
    </row>
    <row r="1330">
      <c r="A1330" s="11"/>
      <c r="B1330" s="7"/>
      <c r="C1330" s="7"/>
      <c r="D1330" s="10"/>
      <c r="E1330" s="21">
        <f>IF($C1330="","",IFERROR(SUMIFS(Pakan_Masuk!$D$2:$D$3001,Pakan_Masuk!$B$2:$B$3001,$C1330)/SUMIFS(Pakan_Masuk!$C$2:$C$3001,Pakan_Masuk!$B$2:$B$3001,$C1330),0))</f>
      </c>
      <c r="F1330" s="15">
        <f>IF($C1330="","",$D1330*$E1330)</f>
      </c>
    </row>
    <row r="1331">
      <c r="A1331" s="11"/>
      <c r="B1331" s="7"/>
      <c r="C1331" s="7"/>
      <c r="D1331" s="10"/>
      <c r="E1331" s="21">
        <f>IF($C1331="","",IFERROR(SUMIFS(Pakan_Masuk!$D$2:$D$3001,Pakan_Masuk!$B$2:$B$3001,$C1331)/SUMIFS(Pakan_Masuk!$C$2:$C$3001,Pakan_Masuk!$B$2:$B$3001,$C1331),0))</f>
      </c>
      <c r="F1331" s="15">
        <f>IF($C1331="","",$D1331*$E1331)</f>
      </c>
    </row>
    <row r="1332">
      <c r="A1332" s="11"/>
      <c r="B1332" s="7"/>
      <c r="C1332" s="7"/>
      <c r="D1332" s="10"/>
      <c r="E1332" s="21">
        <f>IF($C1332="","",IFERROR(SUMIFS(Pakan_Masuk!$D$2:$D$3001,Pakan_Masuk!$B$2:$B$3001,$C1332)/SUMIFS(Pakan_Masuk!$C$2:$C$3001,Pakan_Masuk!$B$2:$B$3001,$C1332),0))</f>
      </c>
      <c r="F1332" s="15">
        <f>IF($C1332="","",$D1332*$E1332)</f>
      </c>
    </row>
    <row r="1333">
      <c r="A1333" s="11"/>
      <c r="B1333" s="7"/>
      <c r="C1333" s="7"/>
      <c r="D1333" s="10"/>
      <c r="E1333" s="21">
        <f>IF($C1333="","",IFERROR(SUMIFS(Pakan_Masuk!$D$2:$D$3001,Pakan_Masuk!$B$2:$B$3001,$C1333)/SUMIFS(Pakan_Masuk!$C$2:$C$3001,Pakan_Masuk!$B$2:$B$3001,$C1333),0))</f>
      </c>
      <c r="F1333" s="15">
        <f>IF($C1333="","",$D1333*$E1333)</f>
      </c>
    </row>
    <row r="1334">
      <c r="A1334" s="11"/>
      <c r="B1334" s="7"/>
      <c r="C1334" s="7"/>
      <c r="D1334" s="10"/>
      <c r="E1334" s="21">
        <f>IF($C1334="","",IFERROR(SUMIFS(Pakan_Masuk!$D$2:$D$3001,Pakan_Masuk!$B$2:$B$3001,$C1334)/SUMIFS(Pakan_Masuk!$C$2:$C$3001,Pakan_Masuk!$B$2:$B$3001,$C1334),0))</f>
      </c>
      <c r="F1334" s="15">
        <f>IF($C1334="","",$D1334*$E1334)</f>
      </c>
    </row>
    <row r="1335">
      <c r="A1335" s="11"/>
      <c r="B1335" s="7"/>
      <c r="C1335" s="7"/>
      <c r="D1335" s="10"/>
      <c r="E1335" s="21">
        <f>IF($C1335="","",IFERROR(SUMIFS(Pakan_Masuk!$D$2:$D$3001,Pakan_Masuk!$B$2:$B$3001,$C1335)/SUMIFS(Pakan_Masuk!$C$2:$C$3001,Pakan_Masuk!$B$2:$B$3001,$C1335),0))</f>
      </c>
      <c r="F1335" s="15">
        <f>IF($C1335="","",$D1335*$E1335)</f>
      </c>
    </row>
    <row r="1336">
      <c r="A1336" s="11"/>
      <c r="B1336" s="7"/>
      <c r="C1336" s="7"/>
      <c r="D1336" s="10"/>
      <c r="E1336" s="21">
        <f>IF($C1336="","",IFERROR(SUMIFS(Pakan_Masuk!$D$2:$D$3001,Pakan_Masuk!$B$2:$B$3001,$C1336)/SUMIFS(Pakan_Masuk!$C$2:$C$3001,Pakan_Masuk!$B$2:$B$3001,$C1336),0))</f>
      </c>
      <c r="F1336" s="15">
        <f>IF($C1336="","",$D1336*$E1336)</f>
      </c>
    </row>
    <row r="1337">
      <c r="A1337" s="11"/>
      <c r="B1337" s="7"/>
      <c r="C1337" s="7"/>
      <c r="D1337" s="10"/>
      <c r="E1337" s="21">
        <f>IF($C1337="","",IFERROR(SUMIFS(Pakan_Masuk!$D$2:$D$3001,Pakan_Masuk!$B$2:$B$3001,$C1337)/SUMIFS(Pakan_Masuk!$C$2:$C$3001,Pakan_Masuk!$B$2:$B$3001,$C1337),0))</f>
      </c>
      <c r="F1337" s="15">
        <f>IF($C1337="","",$D1337*$E1337)</f>
      </c>
    </row>
    <row r="1338">
      <c r="A1338" s="11"/>
      <c r="B1338" s="7"/>
      <c r="C1338" s="7"/>
      <c r="D1338" s="10"/>
      <c r="E1338" s="21">
        <f>IF($C1338="","",IFERROR(SUMIFS(Pakan_Masuk!$D$2:$D$3001,Pakan_Masuk!$B$2:$B$3001,$C1338)/SUMIFS(Pakan_Masuk!$C$2:$C$3001,Pakan_Masuk!$B$2:$B$3001,$C1338),0))</f>
      </c>
      <c r="F1338" s="15">
        <f>IF($C1338="","",$D1338*$E1338)</f>
      </c>
    </row>
    <row r="1339">
      <c r="A1339" s="11"/>
      <c r="B1339" s="7"/>
      <c r="C1339" s="7"/>
      <c r="D1339" s="10"/>
      <c r="E1339" s="21">
        <f>IF($C1339="","",IFERROR(SUMIFS(Pakan_Masuk!$D$2:$D$3001,Pakan_Masuk!$B$2:$B$3001,$C1339)/SUMIFS(Pakan_Masuk!$C$2:$C$3001,Pakan_Masuk!$B$2:$B$3001,$C1339),0))</f>
      </c>
      <c r="F1339" s="15">
        <f>IF($C1339="","",$D1339*$E1339)</f>
      </c>
    </row>
    <row r="1340">
      <c r="A1340" s="11"/>
      <c r="B1340" s="7"/>
      <c r="C1340" s="7"/>
      <c r="D1340" s="10"/>
      <c r="E1340" s="21">
        <f>IF($C1340="","",IFERROR(SUMIFS(Pakan_Masuk!$D$2:$D$3001,Pakan_Masuk!$B$2:$B$3001,$C1340)/SUMIFS(Pakan_Masuk!$C$2:$C$3001,Pakan_Masuk!$B$2:$B$3001,$C1340),0))</f>
      </c>
      <c r="F1340" s="15">
        <f>IF($C1340="","",$D1340*$E1340)</f>
      </c>
    </row>
    <row r="1341">
      <c r="A1341" s="11"/>
      <c r="B1341" s="7"/>
      <c r="C1341" s="7"/>
      <c r="D1341" s="10"/>
      <c r="E1341" s="21">
        <f>IF($C1341="","",IFERROR(SUMIFS(Pakan_Masuk!$D$2:$D$3001,Pakan_Masuk!$B$2:$B$3001,$C1341)/SUMIFS(Pakan_Masuk!$C$2:$C$3001,Pakan_Masuk!$B$2:$B$3001,$C1341),0))</f>
      </c>
      <c r="F1341" s="15">
        <f>IF($C1341="","",$D1341*$E1341)</f>
      </c>
    </row>
    <row r="1342">
      <c r="A1342" s="11"/>
      <c r="B1342" s="7"/>
      <c r="C1342" s="7"/>
      <c r="D1342" s="10"/>
      <c r="E1342" s="21">
        <f>IF($C1342="","",IFERROR(SUMIFS(Pakan_Masuk!$D$2:$D$3001,Pakan_Masuk!$B$2:$B$3001,$C1342)/SUMIFS(Pakan_Masuk!$C$2:$C$3001,Pakan_Masuk!$B$2:$B$3001,$C1342),0))</f>
      </c>
      <c r="F1342" s="15">
        <f>IF($C1342="","",$D1342*$E1342)</f>
      </c>
    </row>
    <row r="1343">
      <c r="A1343" s="11"/>
      <c r="B1343" s="7"/>
      <c r="C1343" s="7"/>
      <c r="D1343" s="10"/>
      <c r="E1343" s="21">
        <f>IF($C1343="","",IFERROR(SUMIFS(Pakan_Masuk!$D$2:$D$3001,Pakan_Masuk!$B$2:$B$3001,$C1343)/SUMIFS(Pakan_Masuk!$C$2:$C$3001,Pakan_Masuk!$B$2:$B$3001,$C1343),0))</f>
      </c>
      <c r="F1343" s="15">
        <f>IF($C1343="","",$D1343*$E1343)</f>
      </c>
    </row>
    <row r="1344">
      <c r="A1344" s="11"/>
      <c r="B1344" s="7"/>
      <c r="C1344" s="7"/>
      <c r="D1344" s="10"/>
      <c r="E1344" s="21">
        <f>IF($C1344="","",IFERROR(SUMIFS(Pakan_Masuk!$D$2:$D$3001,Pakan_Masuk!$B$2:$B$3001,$C1344)/SUMIFS(Pakan_Masuk!$C$2:$C$3001,Pakan_Masuk!$B$2:$B$3001,$C1344),0))</f>
      </c>
      <c r="F1344" s="15">
        <f>IF($C1344="","",$D1344*$E1344)</f>
      </c>
    </row>
    <row r="1345">
      <c r="A1345" s="11"/>
      <c r="B1345" s="7"/>
      <c r="C1345" s="7"/>
      <c r="D1345" s="10"/>
      <c r="E1345" s="21">
        <f>IF($C1345="","",IFERROR(SUMIFS(Pakan_Masuk!$D$2:$D$3001,Pakan_Masuk!$B$2:$B$3001,$C1345)/SUMIFS(Pakan_Masuk!$C$2:$C$3001,Pakan_Masuk!$B$2:$B$3001,$C1345),0))</f>
      </c>
      <c r="F1345" s="15">
        <f>IF($C1345="","",$D1345*$E1345)</f>
      </c>
    </row>
    <row r="1346">
      <c r="A1346" s="11"/>
      <c r="B1346" s="7"/>
      <c r="C1346" s="7"/>
      <c r="D1346" s="10"/>
      <c r="E1346" s="21">
        <f>IF($C1346="","",IFERROR(SUMIFS(Pakan_Masuk!$D$2:$D$3001,Pakan_Masuk!$B$2:$B$3001,$C1346)/SUMIFS(Pakan_Masuk!$C$2:$C$3001,Pakan_Masuk!$B$2:$B$3001,$C1346),0))</f>
      </c>
      <c r="F1346" s="15">
        <f>IF($C1346="","",$D1346*$E1346)</f>
      </c>
    </row>
    <row r="1347">
      <c r="A1347" s="11"/>
      <c r="B1347" s="7"/>
      <c r="C1347" s="7"/>
      <c r="D1347" s="10"/>
      <c r="E1347" s="21">
        <f>IF($C1347="","",IFERROR(SUMIFS(Pakan_Masuk!$D$2:$D$3001,Pakan_Masuk!$B$2:$B$3001,$C1347)/SUMIFS(Pakan_Masuk!$C$2:$C$3001,Pakan_Masuk!$B$2:$B$3001,$C1347),0))</f>
      </c>
      <c r="F1347" s="15">
        <f>IF($C1347="","",$D1347*$E1347)</f>
      </c>
    </row>
    <row r="1348">
      <c r="A1348" s="11"/>
      <c r="B1348" s="7"/>
      <c r="C1348" s="7"/>
      <c r="D1348" s="10"/>
      <c r="E1348" s="21">
        <f>IF($C1348="","",IFERROR(SUMIFS(Pakan_Masuk!$D$2:$D$3001,Pakan_Masuk!$B$2:$B$3001,$C1348)/SUMIFS(Pakan_Masuk!$C$2:$C$3001,Pakan_Masuk!$B$2:$B$3001,$C1348),0))</f>
      </c>
      <c r="F1348" s="15">
        <f>IF($C1348="","",$D1348*$E1348)</f>
      </c>
    </row>
    <row r="1349">
      <c r="A1349" s="11"/>
      <c r="B1349" s="7"/>
      <c r="C1349" s="7"/>
      <c r="D1349" s="10"/>
      <c r="E1349" s="21">
        <f>IF($C1349="","",IFERROR(SUMIFS(Pakan_Masuk!$D$2:$D$3001,Pakan_Masuk!$B$2:$B$3001,$C1349)/SUMIFS(Pakan_Masuk!$C$2:$C$3001,Pakan_Masuk!$B$2:$B$3001,$C1349),0))</f>
      </c>
      <c r="F1349" s="15">
        <f>IF($C1349="","",$D1349*$E1349)</f>
      </c>
    </row>
    <row r="1350">
      <c r="A1350" s="11"/>
      <c r="B1350" s="7"/>
      <c r="C1350" s="7"/>
      <c r="D1350" s="10"/>
      <c r="E1350" s="21">
        <f>IF($C1350="","",IFERROR(SUMIFS(Pakan_Masuk!$D$2:$D$3001,Pakan_Masuk!$B$2:$B$3001,$C1350)/SUMIFS(Pakan_Masuk!$C$2:$C$3001,Pakan_Masuk!$B$2:$B$3001,$C1350),0))</f>
      </c>
      <c r="F1350" s="15">
        <f>IF($C1350="","",$D1350*$E1350)</f>
      </c>
    </row>
    <row r="1351">
      <c r="A1351" s="11"/>
      <c r="B1351" s="7"/>
      <c r="C1351" s="7"/>
      <c r="D1351" s="10"/>
      <c r="E1351" s="21">
        <f>IF($C1351="","",IFERROR(SUMIFS(Pakan_Masuk!$D$2:$D$3001,Pakan_Masuk!$B$2:$B$3001,$C1351)/SUMIFS(Pakan_Masuk!$C$2:$C$3001,Pakan_Masuk!$B$2:$B$3001,$C1351),0))</f>
      </c>
      <c r="F1351" s="15">
        <f>IF($C1351="","",$D1351*$E1351)</f>
      </c>
    </row>
    <row r="1352">
      <c r="A1352" s="11"/>
      <c r="B1352" s="7"/>
      <c r="C1352" s="7"/>
      <c r="D1352" s="10"/>
      <c r="E1352" s="21">
        <f>IF($C1352="","",IFERROR(SUMIFS(Pakan_Masuk!$D$2:$D$3001,Pakan_Masuk!$B$2:$B$3001,$C1352)/SUMIFS(Pakan_Masuk!$C$2:$C$3001,Pakan_Masuk!$B$2:$B$3001,$C1352),0))</f>
      </c>
      <c r="F1352" s="15">
        <f>IF($C1352="","",$D1352*$E1352)</f>
      </c>
    </row>
    <row r="1353">
      <c r="A1353" s="11"/>
      <c r="B1353" s="7"/>
      <c r="C1353" s="7"/>
      <c r="D1353" s="10"/>
      <c r="E1353" s="21">
        <f>IF($C1353="","",IFERROR(SUMIFS(Pakan_Masuk!$D$2:$D$3001,Pakan_Masuk!$B$2:$B$3001,$C1353)/SUMIFS(Pakan_Masuk!$C$2:$C$3001,Pakan_Masuk!$B$2:$B$3001,$C1353),0))</f>
      </c>
      <c r="F1353" s="15">
        <f>IF($C1353="","",$D1353*$E1353)</f>
      </c>
    </row>
    <row r="1354">
      <c r="A1354" s="11"/>
      <c r="B1354" s="7"/>
      <c r="C1354" s="7"/>
      <c r="D1354" s="10"/>
      <c r="E1354" s="21">
        <f>IF($C1354="","",IFERROR(SUMIFS(Pakan_Masuk!$D$2:$D$3001,Pakan_Masuk!$B$2:$B$3001,$C1354)/SUMIFS(Pakan_Masuk!$C$2:$C$3001,Pakan_Masuk!$B$2:$B$3001,$C1354),0))</f>
      </c>
      <c r="F1354" s="15">
        <f>IF($C1354="","",$D1354*$E1354)</f>
      </c>
    </row>
    <row r="1355">
      <c r="A1355" s="11"/>
      <c r="B1355" s="7"/>
      <c r="C1355" s="7"/>
      <c r="D1355" s="10"/>
      <c r="E1355" s="21">
        <f>IF($C1355="","",IFERROR(SUMIFS(Pakan_Masuk!$D$2:$D$3001,Pakan_Masuk!$B$2:$B$3001,$C1355)/SUMIFS(Pakan_Masuk!$C$2:$C$3001,Pakan_Masuk!$B$2:$B$3001,$C1355),0))</f>
      </c>
      <c r="F1355" s="15">
        <f>IF($C1355="","",$D1355*$E1355)</f>
      </c>
    </row>
    <row r="1356">
      <c r="A1356" s="11"/>
      <c r="B1356" s="7"/>
      <c r="C1356" s="7"/>
      <c r="D1356" s="10"/>
      <c r="E1356" s="21">
        <f>IF($C1356="","",IFERROR(SUMIFS(Pakan_Masuk!$D$2:$D$3001,Pakan_Masuk!$B$2:$B$3001,$C1356)/SUMIFS(Pakan_Masuk!$C$2:$C$3001,Pakan_Masuk!$B$2:$B$3001,$C1356),0))</f>
      </c>
      <c r="F1356" s="15">
        <f>IF($C1356="","",$D1356*$E1356)</f>
      </c>
    </row>
    <row r="1357">
      <c r="A1357" s="11"/>
      <c r="B1357" s="7"/>
      <c r="C1357" s="7"/>
      <c r="D1357" s="10"/>
      <c r="E1357" s="21">
        <f>IF($C1357="","",IFERROR(SUMIFS(Pakan_Masuk!$D$2:$D$3001,Pakan_Masuk!$B$2:$B$3001,$C1357)/SUMIFS(Pakan_Masuk!$C$2:$C$3001,Pakan_Masuk!$B$2:$B$3001,$C1357),0))</f>
      </c>
      <c r="F1357" s="15">
        <f>IF($C1357="","",$D1357*$E1357)</f>
      </c>
    </row>
    <row r="1358">
      <c r="A1358" s="11"/>
      <c r="B1358" s="7"/>
      <c r="C1358" s="7"/>
      <c r="D1358" s="10"/>
      <c r="E1358" s="21">
        <f>IF($C1358="","",IFERROR(SUMIFS(Pakan_Masuk!$D$2:$D$3001,Pakan_Masuk!$B$2:$B$3001,$C1358)/SUMIFS(Pakan_Masuk!$C$2:$C$3001,Pakan_Masuk!$B$2:$B$3001,$C1358),0))</f>
      </c>
      <c r="F1358" s="15">
        <f>IF($C1358="","",$D1358*$E1358)</f>
      </c>
    </row>
    <row r="1359">
      <c r="A1359" s="11"/>
      <c r="B1359" s="7"/>
      <c r="C1359" s="7"/>
      <c r="D1359" s="10"/>
      <c r="E1359" s="21">
        <f>IF($C1359="","",IFERROR(SUMIFS(Pakan_Masuk!$D$2:$D$3001,Pakan_Masuk!$B$2:$B$3001,$C1359)/SUMIFS(Pakan_Masuk!$C$2:$C$3001,Pakan_Masuk!$B$2:$B$3001,$C1359),0))</f>
      </c>
      <c r="F1359" s="15">
        <f>IF($C1359="","",$D1359*$E1359)</f>
      </c>
    </row>
    <row r="1360">
      <c r="A1360" s="11"/>
      <c r="B1360" s="7"/>
      <c r="C1360" s="7"/>
      <c r="D1360" s="10"/>
      <c r="E1360" s="21">
        <f>IF($C1360="","",IFERROR(SUMIFS(Pakan_Masuk!$D$2:$D$3001,Pakan_Masuk!$B$2:$B$3001,$C1360)/SUMIFS(Pakan_Masuk!$C$2:$C$3001,Pakan_Masuk!$B$2:$B$3001,$C1360),0))</f>
      </c>
      <c r="F1360" s="15">
        <f>IF($C1360="","",$D1360*$E1360)</f>
      </c>
    </row>
    <row r="1361">
      <c r="A1361" s="11"/>
      <c r="B1361" s="7"/>
      <c r="C1361" s="7"/>
      <c r="D1361" s="10"/>
      <c r="E1361" s="21">
        <f>IF($C1361="","",IFERROR(SUMIFS(Pakan_Masuk!$D$2:$D$3001,Pakan_Masuk!$B$2:$B$3001,$C1361)/SUMIFS(Pakan_Masuk!$C$2:$C$3001,Pakan_Masuk!$B$2:$B$3001,$C1361),0))</f>
      </c>
      <c r="F1361" s="15">
        <f>IF($C1361="","",$D1361*$E1361)</f>
      </c>
    </row>
    <row r="1362">
      <c r="A1362" s="11"/>
      <c r="B1362" s="7"/>
      <c r="C1362" s="7"/>
      <c r="D1362" s="10"/>
      <c r="E1362" s="21">
        <f>IF($C1362="","",IFERROR(SUMIFS(Pakan_Masuk!$D$2:$D$3001,Pakan_Masuk!$B$2:$B$3001,$C1362)/SUMIFS(Pakan_Masuk!$C$2:$C$3001,Pakan_Masuk!$B$2:$B$3001,$C1362),0))</f>
      </c>
      <c r="F1362" s="15">
        <f>IF($C1362="","",$D1362*$E1362)</f>
      </c>
    </row>
    <row r="1363">
      <c r="A1363" s="11"/>
      <c r="B1363" s="7"/>
      <c r="C1363" s="7"/>
      <c r="D1363" s="10"/>
      <c r="E1363" s="21">
        <f>IF($C1363="","",IFERROR(SUMIFS(Pakan_Masuk!$D$2:$D$3001,Pakan_Masuk!$B$2:$B$3001,$C1363)/SUMIFS(Pakan_Masuk!$C$2:$C$3001,Pakan_Masuk!$B$2:$B$3001,$C1363),0))</f>
      </c>
      <c r="F1363" s="15">
        <f>IF($C1363="","",$D1363*$E1363)</f>
      </c>
    </row>
    <row r="1364">
      <c r="A1364" s="11"/>
      <c r="B1364" s="7"/>
      <c r="C1364" s="7"/>
      <c r="D1364" s="10"/>
      <c r="E1364" s="21">
        <f>IF($C1364="","",IFERROR(SUMIFS(Pakan_Masuk!$D$2:$D$3001,Pakan_Masuk!$B$2:$B$3001,$C1364)/SUMIFS(Pakan_Masuk!$C$2:$C$3001,Pakan_Masuk!$B$2:$B$3001,$C1364),0))</f>
      </c>
      <c r="F1364" s="15">
        <f>IF($C1364="","",$D1364*$E1364)</f>
      </c>
    </row>
    <row r="1365">
      <c r="A1365" s="11"/>
      <c r="B1365" s="7"/>
      <c r="C1365" s="7"/>
      <c r="D1365" s="10"/>
      <c r="E1365" s="21">
        <f>IF($C1365="","",IFERROR(SUMIFS(Pakan_Masuk!$D$2:$D$3001,Pakan_Masuk!$B$2:$B$3001,$C1365)/SUMIFS(Pakan_Masuk!$C$2:$C$3001,Pakan_Masuk!$B$2:$B$3001,$C1365),0))</f>
      </c>
      <c r="F1365" s="15">
        <f>IF($C1365="","",$D1365*$E1365)</f>
      </c>
    </row>
    <row r="1366">
      <c r="A1366" s="11"/>
      <c r="B1366" s="7"/>
      <c r="C1366" s="7"/>
      <c r="D1366" s="10"/>
      <c r="E1366" s="21">
        <f>IF($C1366="","",IFERROR(SUMIFS(Pakan_Masuk!$D$2:$D$3001,Pakan_Masuk!$B$2:$B$3001,$C1366)/SUMIFS(Pakan_Masuk!$C$2:$C$3001,Pakan_Masuk!$B$2:$B$3001,$C1366),0))</f>
      </c>
      <c r="F1366" s="15">
        <f>IF($C1366="","",$D1366*$E1366)</f>
      </c>
    </row>
    <row r="1367">
      <c r="A1367" s="11"/>
      <c r="B1367" s="7"/>
      <c r="C1367" s="7"/>
      <c r="D1367" s="10"/>
      <c r="E1367" s="21">
        <f>IF($C1367="","",IFERROR(SUMIFS(Pakan_Masuk!$D$2:$D$3001,Pakan_Masuk!$B$2:$B$3001,$C1367)/SUMIFS(Pakan_Masuk!$C$2:$C$3001,Pakan_Masuk!$B$2:$B$3001,$C1367),0))</f>
      </c>
      <c r="F1367" s="15">
        <f>IF($C1367="","",$D1367*$E1367)</f>
      </c>
    </row>
    <row r="1368">
      <c r="A1368" s="11"/>
      <c r="B1368" s="7"/>
      <c r="C1368" s="7"/>
      <c r="D1368" s="10"/>
      <c r="E1368" s="21">
        <f>IF($C1368="","",IFERROR(SUMIFS(Pakan_Masuk!$D$2:$D$3001,Pakan_Masuk!$B$2:$B$3001,$C1368)/SUMIFS(Pakan_Masuk!$C$2:$C$3001,Pakan_Masuk!$B$2:$B$3001,$C1368),0))</f>
      </c>
      <c r="F1368" s="15">
        <f>IF($C1368="","",$D1368*$E1368)</f>
      </c>
    </row>
    <row r="1369">
      <c r="A1369" s="11"/>
      <c r="B1369" s="7"/>
      <c r="C1369" s="7"/>
      <c r="D1369" s="10"/>
      <c r="E1369" s="21">
        <f>IF($C1369="","",IFERROR(SUMIFS(Pakan_Masuk!$D$2:$D$3001,Pakan_Masuk!$B$2:$B$3001,$C1369)/SUMIFS(Pakan_Masuk!$C$2:$C$3001,Pakan_Masuk!$B$2:$B$3001,$C1369),0))</f>
      </c>
      <c r="F1369" s="15">
        <f>IF($C1369="","",$D1369*$E1369)</f>
      </c>
    </row>
    <row r="1370">
      <c r="A1370" s="11"/>
      <c r="B1370" s="7"/>
      <c r="C1370" s="7"/>
      <c r="D1370" s="10"/>
      <c r="E1370" s="21">
        <f>IF($C1370="","",IFERROR(SUMIFS(Pakan_Masuk!$D$2:$D$3001,Pakan_Masuk!$B$2:$B$3001,$C1370)/SUMIFS(Pakan_Masuk!$C$2:$C$3001,Pakan_Masuk!$B$2:$B$3001,$C1370),0))</f>
      </c>
      <c r="F1370" s="15">
        <f>IF($C1370="","",$D1370*$E1370)</f>
      </c>
    </row>
    <row r="1371">
      <c r="A1371" s="11"/>
      <c r="B1371" s="7"/>
      <c r="C1371" s="7"/>
      <c r="D1371" s="10"/>
      <c r="E1371" s="21">
        <f>IF($C1371="","",IFERROR(SUMIFS(Pakan_Masuk!$D$2:$D$3001,Pakan_Masuk!$B$2:$B$3001,$C1371)/SUMIFS(Pakan_Masuk!$C$2:$C$3001,Pakan_Masuk!$B$2:$B$3001,$C1371),0))</f>
      </c>
      <c r="F1371" s="15">
        <f>IF($C1371="","",$D1371*$E1371)</f>
      </c>
    </row>
    <row r="1372">
      <c r="A1372" s="11"/>
      <c r="B1372" s="7"/>
      <c r="C1372" s="7"/>
      <c r="D1372" s="10"/>
      <c r="E1372" s="21">
        <f>IF($C1372="","",IFERROR(SUMIFS(Pakan_Masuk!$D$2:$D$3001,Pakan_Masuk!$B$2:$B$3001,$C1372)/SUMIFS(Pakan_Masuk!$C$2:$C$3001,Pakan_Masuk!$B$2:$B$3001,$C1372),0))</f>
      </c>
      <c r="F1372" s="15">
        <f>IF($C1372="","",$D1372*$E1372)</f>
      </c>
    </row>
    <row r="1373">
      <c r="A1373" s="11"/>
      <c r="B1373" s="7"/>
      <c r="C1373" s="7"/>
      <c r="D1373" s="10"/>
      <c r="E1373" s="21">
        <f>IF($C1373="","",IFERROR(SUMIFS(Pakan_Masuk!$D$2:$D$3001,Pakan_Masuk!$B$2:$B$3001,$C1373)/SUMIFS(Pakan_Masuk!$C$2:$C$3001,Pakan_Masuk!$B$2:$B$3001,$C1373),0))</f>
      </c>
      <c r="F1373" s="15">
        <f>IF($C1373="","",$D1373*$E1373)</f>
      </c>
    </row>
    <row r="1374">
      <c r="A1374" s="11"/>
      <c r="B1374" s="7"/>
      <c r="C1374" s="7"/>
      <c r="D1374" s="10"/>
      <c r="E1374" s="21">
        <f>IF($C1374="","",IFERROR(SUMIFS(Pakan_Masuk!$D$2:$D$3001,Pakan_Masuk!$B$2:$B$3001,$C1374)/SUMIFS(Pakan_Masuk!$C$2:$C$3001,Pakan_Masuk!$B$2:$B$3001,$C1374),0))</f>
      </c>
      <c r="F1374" s="15">
        <f>IF($C1374="","",$D1374*$E1374)</f>
      </c>
    </row>
    <row r="1375">
      <c r="A1375" s="11"/>
      <c r="B1375" s="7"/>
      <c r="C1375" s="7"/>
      <c r="D1375" s="10"/>
      <c r="E1375" s="21">
        <f>IF($C1375="","",IFERROR(SUMIFS(Pakan_Masuk!$D$2:$D$3001,Pakan_Masuk!$B$2:$B$3001,$C1375)/SUMIFS(Pakan_Masuk!$C$2:$C$3001,Pakan_Masuk!$B$2:$B$3001,$C1375),0))</f>
      </c>
      <c r="F1375" s="15">
        <f>IF($C1375="","",$D1375*$E1375)</f>
      </c>
    </row>
    <row r="1376">
      <c r="A1376" s="11"/>
      <c r="B1376" s="7"/>
      <c r="C1376" s="7"/>
      <c r="D1376" s="10"/>
      <c r="E1376" s="21">
        <f>IF($C1376="","",IFERROR(SUMIFS(Pakan_Masuk!$D$2:$D$3001,Pakan_Masuk!$B$2:$B$3001,$C1376)/SUMIFS(Pakan_Masuk!$C$2:$C$3001,Pakan_Masuk!$B$2:$B$3001,$C1376),0))</f>
      </c>
      <c r="F1376" s="15">
        <f>IF($C1376="","",$D1376*$E1376)</f>
      </c>
    </row>
    <row r="1377">
      <c r="A1377" s="11"/>
      <c r="B1377" s="7"/>
      <c r="C1377" s="7"/>
      <c r="D1377" s="10"/>
      <c r="E1377" s="21">
        <f>IF($C1377="","",IFERROR(SUMIFS(Pakan_Masuk!$D$2:$D$3001,Pakan_Masuk!$B$2:$B$3001,$C1377)/SUMIFS(Pakan_Masuk!$C$2:$C$3001,Pakan_Masuk!$B$2:$B$3001,$C1377),0))</f>
      </c>
      <c r="F1377" s="15">
        <f>IF($C1377="","",$D1377*$E1377)</f>
      </c>
    </row>
    <row r="1378">
      <c r="A1378" s="11"/>
      <c r="B1378" s="7"/>
      <c r="C1378" s="7"/>
      <c r="D1378" s="10"/>
      <c r="E1378" s="21">
        <f>IF($C1378="","",IFERROR(SUMIFS(Pakan_Masuk!$D$2:$D$3001,Pakan_Masuk!$B$2:$B$3001,$C1378)/SUMIFS(Pakan_Masuk!$C$2:$C$3001,Pakan_Masuk!$B$2:$B$3001,$C1378),0))</f>
      </c>
      <c r="F1378" s="15">
        <f>IF($C1378="","",$D1378*$E1378)</f>
      </c>
    </row>
    <row r="1379">
      <c r="A1379" s="11"/>
      <c r="B1379" s="7"/>
      <c r="C1379" s="7"/>
      <c r="D1379" s="10"/>
      <c r="E1379" s="21">
        <f>IF($C1379="","",IFERROR(SUMIFS(Pakan_Masuk!$D$2:$D$3001,Pakan_Masuk!$B$2:$B$3001,$C1379)/SUMIFS(Pakan_Masuk!$C$2:$C$3001,Pakan_Masuk!$B$2:$B$3001,$C1379),0))</f>
      </c>
      <c r="F1379" s="15">
        <f>IF($C1379="","",$D1379*$E1379)</f>
      </c>
    </row>
    <row r="1380">
      <c r="A1380" s="11"/>
      <c r="B1380" s="7"/>
      <c r="C1380" s="7"/>
      <c r="D1380" s="10"/>
      <c r="E1380" s="21">
        <f>IF($C1380="","",IFERROR(SUMIFS(Pakan_Masuk!$D$2:$D$3001,Pakan_Masuk!$B$2:$B$3001,$C1380)/SUMIFS(Pakan_Masuk!$C$2:$C$3001,Pakan_Masuk!$B$2:$B$3001,$C1380),0))</f>
      </c>
      <c r="F1380" s="15">
        <f>IF($C1380="","",$D1380*$E1380)</f>
      </c>
    </row>
    <row r="1381">
      <c r="A1381" s="11"/>
      <c r="B1381" s="7"/>
      <c r="C1381" s="7"/>
      <c r="D1381" s="10"/>
      <c r="E1381" s="21">
        <f>IF($C1381="","",IFERROR(SUMIFS(Pakan_Masuk!$D$2:$D$3001,Pakan_Masuk!$B$2:$B$3001,$C1381)/SUMIFS(Pakan_Masuk!$C$2:$C$3001,Pakan_Masuk!$B$2:$B$3001,$C1381),0))</f>
      </c>
      <c r="F1381" s="15">
        <f>IF($C1381="","",$D1381*$E1381)</f>
      </c>
    </row>
    <row r="1382">
      <c r="A1382" s="11"/>
      <c r="B1382" s="7"/>
      <c r="C1382" s="7"/>
      <c r="D1382" s="10"/>
      <c r="E1382" s="21">
        <f>IF($C1382="","",IFERROR(SUMIFS(Pakan_Masuk!$D$2:$D$3001,Pakan_Masuk!$B$2:$B$3001,$C1382)/SUMIFS(Pakan_Masuk!$C$2:$C$3001,Pakan_Masuk!$B$2:$B$3001,$C1382),0))</f>
      </c>
      <c r="F1382" s="15">
        <f>IF($C1382="","",$D1382*$E1382)</f>
      </c>
    </row>
    <row r="1383">
      <c r="A1383" s="11"/>
      <c r="B1383" s="7"/>
      <c r="C1383" s="7"/>
      <c r="D1383" s="10"/>
      <c r="E1383" s="21">
        <f>IF($C1383="","",IFERROR(SUMIFS(Pakan_Masuk!$D$2:$D$3001,Pakan_Masuk!$B$2:$B$3001,$C1383)/SUMIFS(Pakan_Masuk!$C$2:$C$3001,Pakan_Masuk!$B$2:$B$3001,$C1383),0))</f>
      </c>
      <c r="F1383" s="15">
        <f>IF($C1383="","",$D1383*$E1383)</f>
      </c>
    </row>
    <row r="1384">
      <c r="A1384" s="11"/>
      <c r="B1384" s="7"/>
      <c r="C1384" s="7"/>
      <c r="D1384" s="10"/>
      <c r="E1384" s="21">
        <f>IF($C1384="","",IFERROR(SUMIFS(Pakan_Masuk!$D$2:$D$3001,Pakan_Masuk!$B$2:$B$3001,$C1384)/SUMIFS(Pakan_Masuk!$C$2:$C$3001,Pakan_Masuk!$B$2:$B$3001,$C1384),0))</f>
      </c>
      <c r="F1384" s="15">
        <f>IF($C1384="","",$D1384*$E1384)</f>
      </c>
    </row>
    <row r="1385">
      <c r="A1385" s="11"/>
      <c r="B1385" s="7"/>
      <c r="C1385" s="7"/>
      <c r="D1385" s="10"/>
      <c r="E1385" s="21">
        <f>IF($C1385="","",IFERROR(SUMIFS(Pakan_Masuk!$D$2:$D$3001,Pakan_Masuk!$B$2:$B$3001,$C1385)/SUMIFS(Pakan_Masuk!$C$2:$C$3001,Pakan_Masuk!$B$2:$B$3001,$C1385),0))</f>
      </c>
      <c r="F1385" s="15">
        <f>IF($C1385="","",$D1385*$E1385)</f>
      </c>
    </row>
    <row r="1386">
      <c r="A1386" s="11"/>
      <c r="B1386" s="7"/>
      <c r="C1386" s="7"/>
      <c r="D1386" s="10"/>
      <c r="E1386" s="21">
        <f>IF($C1386="","",IFERROR(SUMIFS(Pakan_Masuk!$D$2:$D$3001,Pakan_Masuk!$B$2:$B$3001,$C1386)/SUMIFS(Pakan_Masuk!$C$2:$C$3001,Pakan_Masuk!$B$2:$B$3001,$C1386),0))</f>
      </c>
      <c r="F1386" s="15">
        <f>IF($C1386="","",$D1386*$E1386)</f>
      </c>
    </row>
    <row r="1387">
      <c r="A1387" s="11"/>
      <c r="B1387" s="7"/>
      <c r="C1387" s="7"/>
      <c r="D1387" s="10"/>
      <c r="E1387" s="21">
        <f>IF($C1387="","",IFERROR(SUMIFS(Pakan_Masuk!$D$2:$D$3001,Pakan_Masuk!$B$2:$B$3001,$C1387)/SUMIFS(Pakan_Masuk!$C$2:$C$3001,Pakan_Masuk!$B$2:$B$3001,$C1387),0))</f>
      </c>
      <c r="F1387" s="15">
        <f>IF($C1387="","",$D1387*$E1387)</f>
      </c>
    </row>
    <row r="1388">
      <c r="A1388" s="11"/>
      <c r="B1388" s="7"/>
      <c r="C1388" s="7"/>
      <c r="D1388" s="10"/>
      <c r="E1388" s="21">
        <f>IF($C1388="","",IFERROR(SUMIFS(Pakan_Masuk!$D$2:$D$3001,Pakan_Masuk!$B$2:$B$3001,$C1388)/SUMIFS(Pakan_Masuk!$C$2:$C$3001,Pakan_Masuk!$B$2:$B$3001,$C1388),0))</f>
      </c>
      <c r="F1388" s="15">
        <f>IF($C1388="","",$D1388*$E1388)</f>
      </c>
    </row>
    <row r="1389">
      <c r="A1389" s="11"/>
      <c r="B1389" s="7"/>
      <c r="C1389" s="7"/>
      <c r="D1389" s="10"/>
      <c r="E1389" s="21">
        <f>IF($C1389="","",IFERROR(SUMIFS(Pakan_Masuk!$D$2:$D$3001,Pakan_Masuk!$B$2:$B$3001,$C1389)/SUMIFS(Pakan_Masuk!$C$2:$C$3001,Pakan_Masuk!$B$2:$B$3001,$C1389),0))</f>
      </c>
      <c r="F1389" s="15">
        <f>IF($C1389="","",$D1389*$E1389)</f>
      </c>
    </row>
    <row r="1390">
      <c r="A1390" s="11"/>
      <c r="B1390" s="7"/>
      <c r="C1390" s="7"/>
      <c r="D1390" s="10"/>
      <c r="E1390" s="21">
        <f>IF($C1390="","",IFERROR(SUMIFS(Pakan_Masuk!$D$2:$D$3001,Pakan_Masuk!$B$2:$B$3001,$C1390)/SUMIFS(Pakan_Masuk!$C$2:$C$3001,Pakan_Masuk!$B$2:$B$3001,$C1390),0))</f>
      </c>
      <c r="F1390" s="15">
        <f>IF($C1390="","",$D1390*$E1390)</f>
      </c>
    </row>
    <row r="1391">
      <c r="A1391" s="11"/>
      <c r="B1391" s="7"/>
      <c r="C1391" s="7"/>
      <c r="D1391" s="10"/>
      <c r="E1391" s="21">
        <f>IF($C1391="","",IFERROR(SUMIFS(Pakan_Masuk!$D$2:$D$3001,Pakan_Masuk!$B$2:$B$3001,$C1391)/SUMIFS(Pakan_Masuk!$C$2:$C$3001,Pakan_Masuk!$B$2:$B$3001,$C1391),0))</f>
      </c>
      <c r="F1391" s="15">
        <f>IF($C1391="","",$D1391*$E1391)</f>
      </c>
    </row>
    <row r="1392">
      <c r="A1392" s="11"/>
      <c r="B1392" s="7"/>
      <c r="C1392" s="7"/>
      <c r="D1392" s="10"/>
      <c r="E1392" s="21">
        <f>IF($C1392="","",IFERROR(SUMIFS(Pakan_Masuk!$D$2:$D$3001,Pakan_Masuk!$B$2:$B$3001,$C1392)/SUMIFS(Pakan_Masuk!$C$2:$C$3001,Pakan_Masuk!$B$2:$B$3001,$C1392),0))</f>
      </c>
      <c r="F1392" s="15">
        <f>IF($C1392="","",$D1392*$E1392)</f>
      </c>
    </row>
    <row r="1393">
      <c r="A1393" s="11"/>
      <c r="B1393" s="7"/>
      <c r="C1393" s="7"/>
      <c r="D1393" s="10"/>
      <c r="E1393" s="21">
        <f>IF($C1393="","",IFERROR(SUMIFS(Pakan_Masuk!$D$2:$D$3001,Pakan_Masuk!$B$2:$B$3001,$C1393)/SUMIFS(Pakan_Masuk!$C$2:$C$3001,Pakan_Masuk!$B$2:$B$3001,$C1393),0))</f>
      </c>
      <c r="F1393" s="15">
        <f>IF($C1393="","",$D1393*$E1393)</f>
      </c>
    </row>
    <row r="1394">
      <c r="A1394" s="11"/>
      <c r="B1394" s="7"/>
      <c r="C1394" s="7"/>
      <c r="D1394" s="10"/>
      <c r="E1394" s="21">
        <f>IF($C1394="","",IFERROR(SUMIFS(Pakan_Masuk!$D$2:$D$3001,Pakan_Masuk!$B$2:$B$3001,$C1394)/SUMIFS(Pakan_Masuk!$C$2:$C$3001,Pakan_Masuk!$B$2:$B$3001,$C1394),0))</f>
      </c>
      <c r="F1394" s="15">
        <f>IF($C1394="","",$D1394*$E1394)</f>
      </c>
    </row>
    <row r="1395">
      <c r="A1395" s="11"/>
      <c r="B1395" s="7"/>
      <c r="C1395" s="7"/>
      <c r="D1395" s="10"/>
      <c r="E1395" s="21">
        <f>IF($C1395="","",IFERROR(SUMIFS(Pakan_Masuk!$D$2:$D$3001,Pakan_Masuk!$B$2:$B$3001,$C1395)/SUMIFS(Pakan_Masuk!$C$2:$C$3001,Pakan_Masuk!$B$2:$B$3001,$C1395),0))</f>
      </c>
      <c r="F1395" s="15">
        <f>IF($C1395="","",$D1395*$E1395)</f>
      </c>
    </row>
    <row r="1396">
      <c r="A1396" s="11"/>
      <c r="B1396" s="7"/>
      <c r="C1396" s="7"/>
      <c r="D1396" s="10"/>
      <c r="E1396" s="21">
        <f>IF($C1396="","",IFERROR(SUMIFS(Pakan_Masuk!$D$2:$D$3001,Pakan_Masuk!$B$2:$B$3001,$C1396)/SUMIFS(Pakan_Masuk!$C$2:$C$3001,Pakan_Masuk!$B$2:$B$3001,$C1396),0))</f>
      </c>
      <c r="F1396" s="15">
        <f>IF($C1396="","",$D1396*$E1396)</f>
      </c>
    </row>
    <row r="1397">
      <c r="A1397" s="11"/>
      <c r="B1397" s="7"/>
      <c r="C1397" s="7"/>
      <c r="D1397" s="10"/>
      <c r="E1397" s="21">
        <f>IF($C1397="","",IFERROR(SUMIFS(Pakan_Masuk!$D$2:$D$3001,Pakan_Masuk!$B$2:$B$3001,$C1397)/SUMIFS(Pakan_Masuk!$C$2:$C$3001,Pakan_Masuk!$B$2:$B$3001,$C1397),0))</f>
      </c>
      <c r="F1397" s="15">
        <f>IF($C1397="","",$D1397*$E1397)</f>
      </c>
    </row>
    <row r="1398">
      <c r="A1398" s="11"/>
      <c r="B1398" s="7"/>
      <c r="C1398" s="7"/>
      <c r="D1398" s="10"/>
      <c r="E1398" s="21">
        <f>IF($C1398="","",IFERROR(SUMIFS(Pakan_Masuk!$D$2:$D$3001,Pakan_Masuk!$B$2:$B$3001,$C1398)/SUMIFS(Pakan_Masuk!$C$2:$C$3001,Pakan_Masuk!$B$2:$B$3001,$C1398),0))</f>
      </c>
      <c r="F1398" s="15">
        <f>IF($C1398="","",$D1398*$E1398)</f>
      </c>
    </row>
    <row r="1399">
      <c r="A1399" s="11"/>
      <c r="B1399" s="7"/>
      <c r="C1399" s="7"/>
      <c r="D1399" s="10"/>
      <c r="E1399" s="21">
        <f>IF($C1399="","",IFERROR(SUMIFS(Pakan_Masuk!$D$2:$D$3001,Pakan_Masuk!$B$2:$B$3001,$C1399)/SUMIFS(Pakan_Masuk!$C$2:$C$3001,Pakan_Masuk!$B$2:$B$3001,$C1399),0))</f>
      </c>
      <c r="F1399" s="15">
        <f>IF($C1399="","",$D1399*$E1399)</f>
      </c>
    </row>
    <row r="1400">
      <c r="A1400" s="11"/>
      <c r="B1400" s="7"/>
      <c r="C1400" s="7"/>
      <c r="D1400" s="10"/>
      <c r="E1400" s="21">
        <f>IF($C1400="","",IFERROR(SUMIFS(Pakan_Masuk!$D$2:$D$3001,Pakan_Masuk!$B$2:$B$3001,$C1400)/SUMIFS(Pakan_Masuk!$C$2:$C$3001,Pakan_Masuk!$B$2:$B$3001,$C1400),0))</f>
      </c>
      <c r="F1400" s="15">
        <f>IF($C1400="","",$D1400*$E1400)</f>
      </c>
    </row>
    <row r="1401">
      <c r="A1401" s="11"/>
      <c r="B1401" s="7"/>
      <c r="C1401" s="7"/>
      <c r="D1401" s="10"/>
      <c r="E1401" s="21">
        <f>IF($C1401="","",IFERROR(SUMIFS(Pakan_Masuk!$D$2:$D$3001,Pakan_Masuk!$B$2:$B$3001,$C1401)/SUMIFS(Pakan_Masuk!$C$2:$C$3001,Pakan_Masuk!$B$2:$B$3001,$C1401),0))</f>
      </c>
      <c r="F1401" s="15">
        <f>IF($C1401="","",$D1401*$E1401)</f>
      </c>
    </row>
    <row r="1402">
      <c r="A1402" s="11"/>
      <c r="B1402" s="7"/>
      <c r="C1402" s="7"/>
      <c r="D1402" s="10"/>
      <c r="E1402" s="21">
        <f>IF($C1402="","",IFERROR(SUMIFS(Pakan_Masuk!$D$2:$D$3001,Pakan_Masuk!$B$2:$B$3001,$C1402)/SUMIFS(Pakan_Masuk!$C$2:$C$3001,Pakan_Masuk!$B$2:$B$3001,$C1402),0))</f>
      </c>
      <c r="F1402" s="15">
        <f>IF($C1402="","",$D1402*$E1402)</f>
      </c>
    </row>
    <row r="1403">
      <c r="A1403" s="11"/>
      <c r="B1403" s="7"/>
      <c r="C1403" s="7"/>
      <c r="D1403" s="10"/>
      <c r="E1403" s="21">
        <f>IF($C1403="","",IFERROR(SUMIFS(Pakan_Masuk!$D$2:$D$3001,Pakan_Masuk!$B$2:$B$3001,$C1403)/SUMIFS(Pakan_Masuk!$C$2:$C$3001,Pakan_Masuk!$B$2:$B$3001,$C1403),0))</f>
      </c>
      <c r="F1403" s="15">
        <f>IF($C1403="","",$D1403*$E1403)</f>
      </c>
    </row>
    <row r="1404">
      <c r="A1404" s="11"/>
      <c r="B1404" s="7"/>
      <c r="C1404" s="7"/>
      <c r="D1404" s="10"/>
      <c r="E1404" s="21">
        <f>IF($C1404="","",IFERROR(SUMIFS(Pakan_Masuk!$D$2:$D$3001,Pakan_Masuk!$B$2:$B$3001,$C1404)/SUMIFS(Pakan_Masuk!$C$2:$C$3001,Pakan_Masuk!$B$2:$B$3001,$C1404),0))</f>
      </c>
      <c r="F1404" s="15">
        <f>IF($C1404="","",$D1404*$E1404)</f>
      </c>
    </row>
    <row r="1405">
      <c r="A1405" s="11"/>
      <c r="B1405" s="7"/>
      <c r="C1405" s="7"/>
      <c r="D1405" s="10"/>
      <c r="E1405" s="21">
        <f>IF($C1405="","",IFERROR(SUMIFS(Pakan_Masuk!$D$2:$D$3001,Pakan_Masuk!$B$2:$B$3001,$C1405)/SUMIFS(Pakan_Masuk!$C$2:$C$3001,Pakan_Masuk!$B$2:$B$3001,$C1405),0))</f>
      </c>
      <c r="F1405" s="15">
        <f>IF($C1405="","",$D1405*$E1405)</f>
      </c>
    </row>
    <row r="1406">
      <c r="A1406" s="11"/>
      <c r="B1406" s="7"/>
      <c r="C1406" s="7"/>
      <c r="D1406" s="10"/>
      <c r="E1406" s="21">
        <f>IF($C1406="","",IFERROR(SUMIFS(Pakan_Masuk!$D$2:$D$3001,Pakan_Masuk!$B$2:$B$3001,$C1406)/SUMIFS(Pakan_Masuk!$C$2:$C$3001,Pakan_Masuk!$B$2:$B$3001,$C1406),0))</f>
      </c>
      <c r="F1406" s="15">
        <f>IF($C1406="","",$D1406*$E1406)</f>
      </c>
    </row>
    <row r="1407">
      <c r="A1407" s="11"/>
      <c r="B1407" s="7"/>
      <c r="C1407" s="7"/>
      <c r="D1407" s="10"/>
      <c r="E1407" s="21">
        <f>IF($C1407="","",IFERROR(SUMIFS(Pakan_Masuk!$D$2:$D$3001,Pakan_Masuk!$B$2:$B$3001,$C1407)/SUMIFS(Pakan_Masuk!$C$2:$C$3001,Pakan_Masuk!$B$2:$B$3001,$C1407),0))</f>
      </c>
      <c r="F1407" s="15">
        <f>IF($C1407="","",$D1407*$E1407)</f>
      </c>
    </row>
    <row r="1408">
      <c r="A1408" s="11"/>
      <c r="B1408" s="7"/>
      <c r="C1408" s="7"/>
      <c r="D1408" s="10"/>
      <c r="E1408" s="21">
        <f>IF($C1408="","",IFERROR(SUMIFS(Pakan_Masuk!$D$2:$D$3001,Pakan_Masuk!$B$2:$B$3001,$C1408)/SUMIFS(Pakan_Masuk!$C$2:$C$3001,Pakan_Masuk!$B$2:$B$3001,$C1408),0))</f>
      </c>
      <c r="F1408" s="15">
        <f>IF($C1408="","",$D1408*$E1408)</f>
      </c>
    </row>
    <row r="1409">
      <c r="A1409" s="11"/>
      <c r="B1409" s="7"/>
      <c r="C1409" s="7"/>
      <c r="D1409" s="10"/>
      <c r="E1409" s="21">
        <f>IF($C1409="","",IFERROR(SUMIFS(Pakan_Masuk!$D$2:$D$3001,Pakan_Masuk!$B$2:$B$3001,$C1409)/SUMIFS(Pakan_Masuk!$C$2:$C$3001,Pakan_Masuk!$B$2:$B$3001,$C1409),0))</f>
      </c>
      <c r="F1409" s="15">
        <f>IF($C1409="","",$D1409*$E1409)</f>
      </c>
    </row>
    <row r="1410">
      <c r="A1410" s="11"/>
      <c r="B1410" s="7"/>
      <c r="C1410" s="7"/>
      <c r="D1410" s="10"/>
      <c r="E1410" s="21">
        <f>IF($C1410="","",IFERROR(SUMIFS(Pakan_Masuk!$D$2:$D$3001,Pakan_Masuk!$B$2:$B$3001,$C1410)/SUMIFS(Pakan_Masuk!$C$2:$C$3001,Pakan_Masuk!$B$2:$B$3001,$C1410),0))</f>
      </c>
      <c r="F1410" s="15">
        <f>IF($C1410="","",$D1410*$E1410)</f>
      </c>
    </row>
    <row r="1411">
      <c r="A1411" s="11"/>
      <c r="B1411" s="7"/>
      <c r="C1411" s="7"/>
      <c r="D1411" s="10"/>
      <c r="E1411" s="21">
        <f>IF($C1411="","",IFERROR(SUMIFS(Pakan_Masuk!$D$2:$D$3001,Pakan_Masuk!$B$2:$B$3001,$C1411)/SUMIFS(Pakan_Masuk!$C$2:$C$3001,Pakan_Masuk!$B$2:$B$3001,$C1411),0))</f>
      </c>
      <c r="F1411" s="15">
        <f>IF($C1411="","",$D1411*$E1411)</f>
      </c>
    </row>
    <row r="1412">
      <c r="A1412" s="11"/>
      <c r="B1412" s="7"/>
      <c r="C1412" s="7"/>
      <c r="D1412" s="10"/>
      <c r="E1412" s="21">
        <f>IF($C1412="","",IFERROR(SUMIFS(Pakan_Masuk!$D$2:$D$3001,Pakan_Masuk!$B$2:$B$3001,$C1412)/SUMIFS(Pakan_Masuk!$C$2:$C$3001,Pakan_Masuk!$B$2:$B$3001,$C1412),0))</f>
      </c>
      <c r="F1412" s="15">
        <f>IF($C1412="","",$D1412*$E1412)</f>
      </c>
    </row>
    <row r="1413">
      <c r="A1413" s="11"/>
      <c r="B1413" s="7"/>
      <c r="C1413" s="7"/>
      <c r="D1413" s="10"/>
      <c r="E1413" s="21">
        <f>IF($C1413="","",IFERROR(SUMIFS(Pakan_Masuk!$D$2:$D$3001,Pakan_Masuk!$B$2:$B$3001,$C1413)/SUMIFS(Pakan_Masuk!$C$2:$C$3001,Pakan_Masuk!$B$2:$B$3001,$C1413),0))</f>
      </c>
      <c r="F1413" s="15">
        <f>IF($C1413="","",$D1413*$E1413)</f>
      </c>
    </row>
    <row r="1414">
      <c r="A1414" s="11"/>
      <c r="B1414" s="7"/>
      <c r="C1414" s="7"/>
      <c r="D1414" s="10"/>
      <c r="E1414" s="21">
        <f>IF($C1414="","",IFERROR(SUMIFS(Pakan_Masuk!$D$2:$D$3001,Pakan_Masuk!$B$2:$B$3001,$C1414)/SUMIFS(Pakan_Masuk!$C$2:$C$3001,Pakan_Masuk!$B$2:$B$3001,$C1414),0))</f>
      </c>
      <c r="F1414" s="15">
        <f>IF($C1414="","",$D1414*$E1414)</f>
      </c>
    </row>
    <row r="1415">
      <c r="A1415" s="11"/>
      <c r="B1415" s="7"/>
      <c r="C1415" s="7"/>
      <c r="D1415" s="10"/>
      <c r="E1415" s="21">
        <f>IF($C1415="","",IFERROR(SUMIFS(Pakan_Masuk!$D$2:$D$3001,Pakan_Masuk!$B$2:$B$3001,$C1415)/SUMIFS(Pakan_Masuk!$C$2:$C$3001,Pakan_Masuk!$B$2:$B$3001,$C1415),0))</f>
      </c>
      <c r="F1415" s="15">
        <f>IF($C1415="","",$D1415*$E1415)</f>
      </c>
    </row>
    <row r="1416">
      <c r="A1416" s="11"/>
      <c r="B1416" s="7"/>
      <c r="C1416" s="7"/>
      <c r="D1416" s="10"/>
      <c r="E1416" s="21">
        <f>IF($C1416="","",IFERROR(SUMIFS(Pakan_Masuk!$D$2:$D$3001,Pakan_Masuk!$B$2:$B$3001,$C1416)/SUMIFS(Pakan_Masuk!$C$2:$C$3001,Pakan_Masuk!$B$2:$B$3001,$C1416),0))</f>
      </c>
      <c r="F1416" s="15">
        <f>IF($C1416="","",$D1416*$E1416)</f>
      </c>
    </row>
    <row r="1417">
      <c r="A1417" s="11"/>
      <c r="B1417" s="7"/>
      <c r="C1417" s="7"/>
      <c r="D1417" s="10"/>
      <c r="E1417" s="21">
        <f>IF($C1417="","",IFERROR(SUMIFS(Pakan_Masuk!$D$2:$D$3001,Pakan_Masuk!$B$2:$B$3001,$C1417)/SUMIFS(Pakan_Masuk!$C$2:$C$3001,Pakan_Masuk!$B$2:$B$3001,$C1417),0))</f>
      </c>
      <c r="F1417" s="15">
        <f>IF($C1417="","",$D1417*$E1417)</f>
      </c>
    </row>
    <row r="1418">
      <c r="A1418" s="11"/>
      <c r="B1418" s="7"/>
      <c r="C1418" s="7"/>
      <c r="D1418" s="10"/>
      <c r="E1418" s="21">
        <f>IF($C1418="","",IFERROR(SUMIFS(Pakan_Masuk!$D$2:$D$3001,Pakan_Masuk!$B$2:$B$3001,$C1418)/SUMIFS(Pakan_Masuk!$C$2:$C$3001,Pakan_Masuk!$B$2:$B$3001,$C1418),0))</f>
      </c>
      <c r="F1418" s="15">
        <f>IF($C1418="","",$D1418*$E1418)</f>
      </c>
    </row>
    <row r="1419">
      <c r="A1419" s="11"/>
      <c r="B1419" s="7"/>
      <c r="C1419" s="7"/>
      <c r="D1419" s="10"/>
      <c r="E1419" s="21">
        <f>IF($C1419="","",IFERROR(SUMIFS(Pakan_Masuk!$D$2:$D$3001,Pakan_Masuk!$B$2:$B$3001,$C1419)/SUMIFS(Pakan_Masuk!$C$2:$C$3001,Pakan_Masuk!$B$2:$B$3001,$C1419),0))</f>
      </c>
      <c r="F1419" s="15">
        <f>IF($C1419="","",$D1419*$E1419)</f>
      </c>
    </row>
    <row r="1420">
      <c r="A1420" s="11"/>
      <c r="B1420" s="7"/>
      <c r="C1420" s="7"/>
      <c r="D1420" s="10"/>
      <c r="E1420" s="21">
        <f>IF($C1420="","",IFERROR(SUMIFS(Pakan_Masuk!$D$2:$D$3001,Pakan_Masuk!$B$2:$B$3001,$C1420)/SUMIFS(Pakan_Masuk!$C$2:$C$3001,Pakan_Masuk!$B$2:$B$3001,$C1420),0))</f>
      </c>
      <c r="F1420" s="15">
        <f>IF($C1420="","",$D1420*$E1420)</f>
      </c>
    </row>
    <row r="1421">
      <c r="A1421" s="11"/>
      <c r="B1421" s="7"/>
      <c r="C1421" s="7"/>
      <c r="D1421" s="10"/>
      <c r="E1421" s="21">
        <f>IF($C1421="","",IFERROR(SUMIFS(Pakan_Masuk!$D$2:$D$3001,Pakan_Masuk!$B$2:$B$3001,$C1421)/SUMIFS(Pakan_Masuk!$C$2:$C$3001,Pakan_Masuk!$B$2:$B$3001,$C1421),0))</f>
      </c>
      <c r="F1421" s="15">
        <f>IF($C1421="","",$D1421*$E1421)</f>
      </c>
    </row>
    <row r="1422">
      <c r="A1422" s="11"/>
      <c r="B1422" s="7"/>
      <c r="C1422" s="7"/>
      <c r="D1422" s="10"/>
      <c r="E1422" s="21">
        <f>IF($C1422="","",IFERROR(SUMIFS(Pakan_Masuk!$D$2:$D$3001,Pakan_Masuk!$B$2:$B$3001,$C1422)/SUMIFS(Pakan_Masuk!$C$2:$C$3001,Pakan_Masuk!$B$2:$B$3001,$C1422),0))</f>
      </c>
      <c r="F1422" s="15">
        <f>IF($C1422="","",$D1422*$E1422)</f>
      </c>
    </row>
    <row r="1423">
      <c r="A1423" s="11"/>
      <c r="B1423" s="7"/>
      <c r="C1423" s="7"/>
      <c r="D1423" s="10"/>
      <c r="E1423" s="21">
        <f>IF($C1423="","",IFERROR(SUMIFS(Pakan_Masuk!$D$2:$D$3001,Pakan_Masuk!$B$2:$B$3001,$C1423)/SUMIFS(Pakan_Masuk!$C$2:$C$3001,Pakan_Masuk!$B$2:$B$3001,$C1423),0))</f>
      </c>
      <c r="F1423" s="15">
        <f>IF($C1423="","",$D1423*$E1423)</f>
      </c>
    </row>
    <row r="1424">
      <c r="A1424" s="11"/>
      <c r="B1424" s="7"/>
      <c r="C1424" s="7"/>
      <c r="D1424" s="10"/>
      <c r="E1424" s="21">
        <f>IF($C1424="","",IFERROR(SUMIFS(Pakan_Masuk!$D$2:$D$3001,Pakan_Masuk!$B$2:$B$3001,$C1424)/SUMIFS(Pakan_Masuk!$C$2:$C$3001,Pakan_Masuk!$B$2:$B$3001,$C1424),0))</f>
      </c>
      <c r="F1424" s="15">
        <f>IF($C1424="","",$D1424*$E1424)</f>
      </c>
    </row>
    <row r="1425">
      <c r="A1425" s="11"/>
      <c r="B1425" s="7"/>
      <c r="C1425" s="7"/>
      <c r="D1425" s="10"/>
      <c r="E1425" s="21">
        <f>IF($C1425="","",IFERROR(SUMIFS(Pakan_Masuk!$D$2:$D$3001,Pakan_Masuk!$B$2:$B$3001,$C1425)/SUMIFS(Pakan_Masuk!$C$2:$C$3001,Pakan_Masuk!$B$2:$B$3001,$C1425),0))</f>
      </c>
      <c r="F1425" s="15">
        <f>IF($C1425="","",$D1425*$E1425)</f>
      </c>
    </row>
    <row r="1426">
      <c r="A1426" s="11"/>
      <c r="B1426" s="7"/>
      <c r="C1426" s="7"/>
      <c r="D1426" s="10"/>
      <c r="E1426" s="21">
        <f>IF($C1426="","",IFERROR(SUMIFS(Pakan_Masuk!$D$2:$D$3001,Pakan_Masuk!$B$2:$B$3001,$C1426)/SUMIFS(Pakan_Masuk!$C$2:$C$3001,Pakan_Masuk!$B$2:$B$3001,$C1426),0))</f>
      </c>
      <c r="F1426" s="15">
        <f>IF($C1426="","",$D1426*$E1426)</f>
      </c>
    </row>
    <row r="1427">
      <c r="A1427" s="11"/>
      <c r="B1427" s="7"/>
      <c r="C1427" s="7"/>
      <c r="D1427" s="10"/>
      <c r="E1427" s="21">
        <f>IF($C1427="","",IFERROR(SUMIFS(Pakan_Masuk!$D$2:$D$3001,Pakan_Masuk!$B$2:$B$3001,$C1427)/SUMIFS(Pakan_Masuk!$C$2:$C$3001,Pakan_Masuk!$B$2:$B$3001,$C1427),0))</f>
      </c>
      <c r="F1427" s="15">
        <f>IF($C1427="","",$D1427*$E1427)</f>
      </c>
    </row>
    <row r="1428">
      <c r="A1428" s="11"/>
      <c r="B1428" s="7"/>
      <c r="C1428" s="7"/>
      <c r="D1428" s="10"/>
      <c r="E1428" s="21">
        <f>IF($C1428="","",IFERROR(SUMIFS(Pakan_Masuk!$D$2:$D$3001,Pakan_Masuk!$B$2:$B$3001,$C1428)/SUMIFS(Pakan_Masuk!$C$2:$C$3001,Pakan_Masuk!$B$2:$B$3001,$C1428),0))</f>
      </c>
      <c r="F1428" s="15">
        <f>IF($C1428="","",$D1428*$E1428)</f>
      </c>
    </row>
    <row r="1429">
      <c r="A1429" s="11"/>
      <c r="B1429" s="7"/>
      <c r="C1429" s="7"/>
      <c r="D1429" s="10"/>
      <c r="E1429" s="21">
        <f>IF($C1429="","",IFERROR(SUMIFS(Pakan_Masuk!$D$2:$D$3001,Pakan_Masuk!$B$2:$B$3001,$C1429)/SUMIFS(Pakan_Masuk!$C$2:$C$3001,Pakan_Masuk!$B$2:$B$3001,$C1429),0))</f>
      </c>
      <c r="F1429" s="15">
        <f>IF($C1429="","",$D1429*$E1429)</f>
      </c>
    </row>
    <row r="1430">
      <c r="A1430" s="11"/>
      <c r="B1430" s="7"/>
      <c r="C1430" s="7"/>
      <c r="D1430" s="10"/>
      <c r="E1430" s="21">
        <f>IF($C1430="","",IFERROR(SUMIFS(Pakan_Masuk!$D$2:$D$3001,Pakan_Masuk!$B$2:$B$3001,$C1430)/SUMIFS(Pakan_Masuk!$C$2:$C$3001,Pakan_Masuk!$B$2:$B$3001,$C1430),0))</f>
      </c>
      <c r="F1430" s="15">
        <f>IF($C1430="","",$D1430*$E1430)</f>
      </c>
    </row>
    <row r="1431">
      <c r="A1431" s="11"/>
      <c r="B1431" s="7"/>
      <c r="C1431" s="7"/>
      <c r="D1431" s="10"/>
      <c r="E1431" s="21">
        <f>IF($C1431="","",IFERROR(SUMIFS(Pakan_Masuk!$D$2:$D$3001,Pakan_Masuk!$B$2:$B$3001,$C1431)/SUMIFS(Pakan_Masuk!$C$2:$C$3001,Pakan_Masuk!$B$2:$B$3001,$C1431),0))</f>
      </c>
      <c r="F1431" s="15">
        <f>IF($C1431="","",$D1431*$E1431)</f>
      </c>
    </row>
    <row r="1432">
      <c r="A1432" s="11"/>
      <c r="B1432" s="7"/>
      <c r="C1432" s="7"/>
      <c r="D1432" s="10"/>
      <c r="E1432" s="21">
        <f>IF($C1432="","",IFERROR(SUMIFS(Pakan_Masuk!$D$2:$D$3001,Pakan_Masuk!$B$2:$B$3001,$C1432)/SUMIFS(Pakan_Masuk!$C$2:$C$3001,Pakan_Masuk!$B$2:$B$3001,$C1432),0))</f>
      </c>
      <c r="F1432" s="15">
        <f>IF($C1432="","",$D1432*$E1432)</f>
      </c>
    </row>
    <row r="1433">
      <c r="A1433" s="11"/>
      <c r="B1433" s="7"/>
      <c r="C1433" s="7"/>
      <c r="D1433" s="10"/>
      <c r="E1433" s="21">
        <f>IF($C1433="","",IFERROR(SUMIFS(Pakan_Masuk!$D$2:$D$3001,Pakan_Masuk!$B$2:$B$3001,$C1433)/SUMIFS(Pakan_Masuk!$C$2:$C$3001,Pakan_Masuk!$B$2:$B$3001,$C1433),0))</f>
      </c>
      <c r="F1433" s="15">
        <f>IF($C1433="","",$D1433*$E1433)</f>
      </c>
    </row>
    <row r="1434">
      <c r="A1434" s="11"/>
      <c r="B1434" s="7"/>
      <c r="C1434" s="7"/>
      <c r="D1434" s="10"/>
      <c r="E1434" s="21">
        <f>IF($C1434="","",IFERROR(SUMIFS(Pakan_Masuk!$D$2:$D$3001,Pakan_Masuk!$B$2:$B$3001,$C1434)/SUMIFS(Pakan_Masuk!$C$2:$C$3001,Pakan_Masuk!$B$2:$B$3001,$C1434),0))</f>
      </c>
      <c r="F1434" s="15">
        <f>IF($C1434="","",$D1434*$E1434)</f>
      </c>
    </row>
    <row r="1435">
      <c r="A1435" s="11"/>
      <c r="B1435" s="7"/>
      <c r="C1435" s="7"/>
      <c r="D1435" s="10"/>
      <c r="E1435" s="21">
        <f>IF($C1435="","",IFERROR(SUMIFS(Pakan_Masuk!$D$2:$D$3001,Pakan_Masuk!$B$2:$B$3001,$C1435)/SUMIFS(Pakan_Masuk!$C$2:$C$3001,Pakan_Masuk!$B$2:$B$3001,$C1435),0))</f>
      </c>
      <c r="F1435" s="15">
        <f>IF($C1435="","",$D1435*$E1435)</f>
      </c>
    </row>
    <row r="1436">
      <c r="A1436" s="11"/>
      <c r="B1436" s="7"/>
      <c r="C1436" s="7"/>
      <c r="D1436" s="10"/>
      <c r="E1436" s="21">
        <f>IF($C1436="","",IFERROR(SUMIFS(Pakan_Masuk!$D$2:$D$3001,Pakan_Masuk!$B$2:$B$3001,$C1436)/SUMIFS(Pakan_Masuk!$C$2:$C$3001,Pakan_Masuk!$B$2:$B$3001,$C1436),0))</f>
      </c>
      <c r="F1436" s="15">
        <f>IF($C1436="","",$D1436*$E1436)</f>
      </c>
    </row>
    <row r="1437">
      <c r="A1437" s="11"/>
      <c r="B1437" s="7"/>
      <c r="C1437" s="7"/>
      <c r="D1437" s="10"/>
      <c r="E1437" s="21">
        <f>IF($C1437="","",IFERROR(SUMIFS(Pakan_Masuk!$D$2:$D$3001,Pakan_Masuk!$B$2:$B$3001,$C1437)/SUMIFS(Pakan_Masuk!$C$2:$C$3001,Pakan_Masuk!$B$2:$B$3001,$C1437),0))</f>
      </c>
      <c r="F1437" s="15">
        <f>IF($C1437="","",$D1437*$E1437)</f>
      </c>
    </row>
    <row r="1438">
      <c r="A1438" s="11"/>
      <c r="B1438" s="7"/>
      <c r="C1438" s="7"/>
      <c r="D1438" s="10"/>
      <c r="E1438" s="21">
        <f>IF($C1438="","",IFERROR(SUMIFS(Pakan_Masuk!$D$2:$D$3001,Pakan_Masuk!$B$2:$B$3001,$C1438)/SUMIFS(Pakan_Masuk!$C$2:$C$3001,Pakan_Masuk!$B$2:$B$3001,$C1438),0))</f>
      </c>
      <c r="F1438" s="15">
        <f>IF($C1438="","",$D1438*$E1438)</f>
      </c>
    </row>
    <row r="1439">
      <c r="A1439" s="11"/>
      <c r="B1439" s="7"/>
      <c r="C1439" s="7"/>
      <c r="D1439" s="10"/>
      <c r="E1439" s="21">
        <f>IF($C1439="","",IFERROR(SUMIFS(Pakan_Masuk!$D$2:$D$3001,Pakan_Masuk!$B$2:$B$3001,$C1439)/SUMIFS(Pakan_Masuk!$C$2:$C$3001,Pakan_Masuk!$B$2:$B$3001,$C1439),0))</f>
      </c>
      <c r="F1439" s="15">
        <f>IF($C1439="","",$D1439*$E1439)</f>
      </c>
    </row>
    <row r="1440">
      <c r="A1440" s="11"/>
      <c r="B1440" s="7"/>
      <c r="C1440" s="7"/>
      <c r="D1440" s="10"/>
      <c r="E1440" s="21">
        <f>IF($C1440="","",IFERROR(SUMIFS(Pakan_Masuk!$D$2:$D$3001,Pakan_Masuk!$B$2:$B$3001,$C1440)/SUMIFS(Pakan_Masuk!$C$2:$C$3001,Pakan_Masuk!$B$2:$B$3001,$C1440),0))</f>
      </c>
      <c r="F1440" s="15">
        <f>IF($C1440="","",$D1440*$E1440)</f>
      </c>
    </row>
    <row r="1441">
      <c r="A1441" s="11"/>
      <c r="B1441" s="7"/>
      <c r="C1441" s="7"/>
      <c r="D1441" s="10"/>
      <c r="E1441" s="21">
        <f>IF($C1441="","",IFERROR(SUMIFS(Pakan_Masuk!$D$2:$D$3001,Pakan_Masuk!$B$2:$B$3001,$C1441)/SUMIFS(Pakan_Masuk!$C$2:$C$3001,Pakan_Masuk!$B$2:$B$3001,$C1441),0))</f>
      </c>
      <c r="F1441" s="15">
        <f>IF($C1441="","",$D1441*$E1441)</f>
      </c>
    </row>
    <row r="1442">
      <c r="A1442" s="11"/>
      <c r="B1442" s="7"/>
      <c r="C1442" s="7"/>
      <c r="D1442" s="10"/>
      <c r="E1442" s="21">
        <f>IF($C1442="","",IFERROR(SUMIFS(Pakan_Masuk!$D$2:$D$3001,Pakan_Masuk!$B$2:$B$3001,$C1442)/SUMIFS(Pakan_Masuk!$C$2:$C$3001,Pakan_Masuk!$B$2:$B$3001,$C1442),0))</f>
      </c>
      <c r="F1442" s="15">
        <f>IF($C1442="","",$D1442*$E1442)</f>
      </c>
    </row>
    <row r="1443">
      <c r="A1443" s="11"/>
      <c r="B1443" s="7"/>
      <c r="C1443" s="7"/>
      <c r="D1443" s="10"/>
      <c r="E1443" s="21">
        <f>IF($C1443="","",IFERROR(SUMIFS(Pakan_Masuk!$D$2:$D$3001,Pakan_Masuk!$B$2:$B$3001,$C1443)/SUMIFS(Pakan_Masuk!$C$2:$C$3001,Pakan_Masuk!$B$2:$B$3001,$C1443),0))</f>
      </c>
      <c r="F1443" s="15">
        <f>IF($C1443="","",$D1443*$E1443)</f>
      </c>
    </row>
    <row r="1444">
      <c r="A1444" s="11"/>
      <c r="B1444" s="7"/>
      <c r="C1444" s="7"/>
      <c r="D1444" s="10"/>
      <c r="E1444" s="21">
        <f>IF($C1444="","",IFERROR(SUMIFS(Pakan_Masuk!$D$2:$D$3001,Pakan_Masuk!$B$2:$B$3001,$C1444)/SUMIFS(Pakan_Masuk!$C$2:$C$3001,Pakan_Masuk!$B$2:$B$3001,$C1444),0))</f>
      </c>
      <c r="F1444" s="15">
        <f>IF($C1444="","",$D1444*$E1444)</f>
      </c>
    </row>
    <row r="1445">
      <c r="A1445" s="11"/>
      <c r="B1445" s="7"/>
      <c r="C1445" s="7"/>
      <c r="D1445" s="10"/>
      <c r="E1445" s="21">
        <f>IF($C1445="","",IFERROR(SUMIFS(Pakan_Masuk!$D$2:$D$3001,Pakan_Masuk!$B$2:$B$3001,$C1445)/SUMIFS(Pakan_Masuk!$C$2:$C$3001,Pakan_Masuk!$B$2:$B$3001,$C1445),0))</f>
      </c>
      <c r="F1445" s="15">
        <f>IF($C1445="","",$D1445*$E1445)</f>
      </c>
    </row>
    <row r="1446">
      <c r="A1446" s="11"/>
      <c r="B1446" s="7"/>
      <c r="C1446" s="7"/>
      <c r="D1446" s="10"/>
      <c r="E1446" s="21">
        <f>IF($C1446="","",IFERROR(SUMIFS(Pakan_Masuk!$D$2:$D$3001,Pakan_Masuk!$B$2:$B$3001,$C1446)/SUMIFS(Pakan_Masuk!$C$2:$C$3001,Pakan_Masuk!$B$2:$B$3001,$C1446),0))</f>
      </c>
      <c r="F1446" s="15">
        <f>IF($C1446="","",$D1446*$E1446)</f>
      </c>
    </row>
    <row r="1447">
      <c r="A1447" s="11"/>
      <c r="B1447" s="7"/>
      <c r="C1447" s="7"/>
      <c r="D1447" s="10"/>
      <c r="E1447" s="21">
        <f>IF($C1447="","",IFERROR(SUMIFS(Pakan_Masuk!$D$2:$D$3001,Pakan_Masuk!$B$2:$B$3001,$C1447)/SUMIFS(Pakan_Masuk!$C$2:$C$3001,Pakan_Masuk!$B$2:$B$3001,$C1447),0))</f>
      </c>
      <c r="F1447" s="15">
        <f>IF($C1447="","",$D1447*$E1447)</f>
      </c>
    </row>
    <row r="1448">
      <c r="A1448" s="11"/>
      <c r="B1448" s="7"/>
      <c r="C1448" s="7"/>
      <c r="D1448" s="10"/>
      <c r="E1448" s="21">
        <f>IF($C1448="","",IFERROR(SUMIFS(Pakan_Masuk!$D$2:$D$3001,Pakan_Masuk!$B$2:$B$3001,$C1448)/SUMIFS(Pakan_Masuk!$C$2:$C$3001,Pakan_Masuk!$B$2:$B$3001,$C1448),0))</f>
      </c>
      <c r="F1448" s="15">
        <f>IF($C1448="","",$D1448*$E1448)</f>
      </c>
    </row>
    <row r="1449">
      <c r="A1449" s="11"/>
      <c r="B1449" s="7"/>
      <c r="C1449" s="7"/>
      <c r="D1449" s="10"/>
      <c r="E1449" s="21">
        <f>IF($C1449="","",IFERROR(SUMIFS(Pakan_Masuk!$D$2:$D$3001,Pakan_Masuk!$B$2:$B$3001,$C1449)/SUMIFS(Pakan_Masuk!$C$2:$C$3001,Pakan_Masuk!$B$2:$B$3001,$C1449),0))</f>
      </c>
      <c r="F1449" s="15">
        <f>IF($C1449="","",$D1449*$E1449)</f>
      </c>
    </row>
    <row r="1450">
      <c r="A1450" s="11"/>
      <c r="B1450" s="7"/>
      <c r="C1450" s="7"/>
      <c r="D1450" s="10"/>
      <c r="E1450" s="21">
        <f>IF($C1450="","",IFERROR(SUMIFS(Pakan_Masuk!$D$2:$D$3001,Pakan_Masuk!$B$2:$B$3001,$C1450)/SUMIFS(Pakan_Masuk!$C$2:$C$3001,Pakan_Masuk!$B$2:$B$3001,$C1450),0))</f>
      </c>
      <c r="F1450" s="15">
        <f>IF($C1450="","",$D1450*$E1450)</f>
      </c>
    </row>
    <row r="1451">
      <c r="A1451" s="11"/>
      <c r="B1451" s="7"/>
      <c r="C1451" s="7"/>
      <c r="D1451" s="10"/>
      <c r="E1451" s="21">
        <f>IF($C1451="","",IFERROR(SUMIFS(Pakan_Masuk!$D$2:$D$3001,Pakan_Masuk!$B$2:$B$3001,$C1451)/SUMIFS(Pakan_Masuk!$C$2:$C$3001,Pakan_Masuk!$B$2:$B$3001,$C1451),0))</f>
      </c>
      <c r="F1451" s="15">
        <f>IF($C1451="","",$D1451*$E1451)</f>
      </c>
    </row>
    <row r="1452">
      <c r="A1452" s="11"/>
      <c r="B1452" s="7"/>
      <c r="C1452" s="7"/>
      <c r="D1452" s="10"/>
      <c r="E1452" s="21">
        <f>IF($C1452="","",IFERROR(SUMIFS(Pakan_Masuk!$D$2:$D$3001,Pakan_Masuk!$B$2:$B$3001,$C1452)/SUMIFS(Pakan_Masuk!$C$2:$C$3001,Pakan_Masuk!$B$2:$B$3001,$C1452),0))</f>
      </c>
      <c r="F1452" s="15">
        <f>IF($C1452="","",$D1452*$E1452)</f>
      </c>
    </row>
    <row r="1453">
      <c r="A1453" s="11"/>
      <c r="B1453" s="7"/>
      <c r="C1453" s="7"/>
      <c r="D1453" s="10"/>
      <c r="E1453" s="21">
        <f>IF($C1453="","",IFERROR(SUMIFS(Pakan_Masuk!$D$2:$D$3001,Pakan_Masuk!$B$2:$B$3001,$C1453)/SUMIFS(Pakan_Masuk!$C$2:$C$3001,Pakan_Masuk!$B$2:$B$3001,$C1453),0))</f>
      </c>
      <c r="F1453" s="15">
        <f>IF($C1453="","",$D1453*$E1453)</f>
      </c>
    </row>
    <row r="1454">
      <c r="A1454" s="11"/>
      <c r="B1454" s="7"/>
      <c r="C1454" s="7"/>
      <c r="D1454" s="10"/>
      <c r="E1454" s="21">
        <f>IF($C1454="","",IFERROR(SUMIFS(Pakan_Masuk!$D$2:$D$3001,Pakan_Masuk!$B$2:$B$3001,$C1454)/SUMIFS(Pakan_Masuk!$C$2:$C$3001,Pakan_Masuk!$B$2:$B$3001,$C1454),0))</f>
      </c>
      <c r="F1454" s="15">
        <f>IF($C1454="","",$D1454*$E1454)</f>
      </c>
    </row>
    <row r="1455">
      <c r="A1455" s="11"/>
      <c r="B1455" s="7"/>
      <c r="C1455" s="7"/>
      <c r="D1455" s="10"/>
      <c r="E1455" s="21">
        <f>IF($C1455="","",IFERROR(SUMIFS(Pakan_Masuk!$D$2:$D$3001,Pakan_Masuk!$B$2:$B$3001,$C1455)/SUMIFS(Pakan_Masuk!$C$2:$C$3001,Pakan_Masuk!$B$2:$B$3001,$C1455),0))</f>
      </c>
      <c r="F1455" s="15">
        <f>IF($C1455="","",$D1455*$E1455)</f>
      </c>
    </row>
    <row r="1456">
      <c r="A1456" s="11"/>
      <c r="B1456" s="7"/>
      <c r="C1456" s="7"/>
      <c r="D1456" s="10"/>
      <c r="E1456" s="21">
        <f>IF($C1456="","",IFERROR(SUMIFS(Pakan_Masuk!$D$2:$D$3001,Pakan_Masuk!$B$2:$B$3001,$C1456)/SUMIFS(Pakan_Masuk!$C$2:$C$3001,Pakan_Masuk!$B$2:$B$3001,$C1456),0))</f>
      </c>
      <c r="F1456" s="15">
        <f>IF($C1456="","",$D1456*$E1456)</f>
      </c>
    </row>
    <row r="1457">
      <c r="A1457" s="11"/>
      <c r="B1457" s="7"/>
      <c r="C1457" s="7"/>
      <c r="D1457" s="10"/>
      <c r="E1457" s="21">
        <f>IF($C1457="","",IFERROR(SUMIFS(Pakan_Masuk!$D$2:$D$3001,Pakan_Masuk!$B$2:$B$3001,$C1457)/SUMIFS(Pakan_Masuk!$C$2:$C$3001,Pakan_Masuk!$B$2:$B$3001,$C1457),0))</f>
      </c>
      <c r="F1457" s="15">
        <f>IF($C1457="","",$D1457*$E1457)</f>
      </c>
    </row>
    <row r="1458">
      <c r="A1458" s="11"/>
      <c r="B1458" s="7"/>
      <c r="C1458" s="7"/>
      <c r="D1458" s="10"/>
      <c r="E1458" s="21">
        <f>IF($C1458="","",IFERROR(SUMIFS(Pakan_Masuk!$D$2:$D$3001,Pakan_Masuk!$B$2:$B$3001,$C1458)/SUMIFS(Pakan_Masuk!$C$2:$C$3001,Pakan_Masuk!$B$2:$B$3001,$C1458),0))</f>
      </c>
      <c r="F1458" s="15">
        <f>IF($C1458="","",$D1458*$E1458)</f>
      </c>
    </row>
    <row r="1459">
      <c r="A1459" s="11"/>
      <c r="B1459" s="7"/>
      <c r="C1459" s="7"/>
      <c r="D1459" s="10"/>
      <c r="E1459" s="21">
        <f>IF($C1459="","",IFERROR(SUMIFS(Pakan_Masuk!$D$2:$D$3001,Pakan_Masuk!$B$2:$B$3001,$C1459)/SUMIFS(Pakan_Masuk!$C$2:$C$3001,Pakan_Masuk!$B$2:$B$3001,$C1459),0))</f>
      </c>
      <c r="F1459" s="15">
        <f>IF($C1459="","",$D1459*$E1459)</f>
      </c>
    </row>
    <row r="1460">
      <c r="A1460" s="11"/>
      <c r="B1460" s="7"/>
      <c r="C1460" s="7"/>
      <c r="D1460" s="10"/>
      <c r="E1460" s="21">
        <f>IF($C1460="","",IFERROR(SUMIFS(Pakan_Masuk!$D$2:$D$3001,Pakan_Masuk!$B$2:$B$3001,$C1460)/SUMIFS(Pakan_Masuk!$C$2:$C$3001,Pakan_Masuk!$B$2:$B$3001,$C1460),0))</f>
      </c>
      <c r="F1460" s="15">
        <f>IF($C1460="","",$D1460*$E1460)</f>
      </c>
    </row>
    <row r="1461">
      <c r="A1461" s="11"/>
      <c r="B1461" s="7"/>
      <c r="C1461" s="7"/>
      <c r="D1461" s="10"/>
      <c r="E1461" s="21">
        <f>IF($C1461="","",IFERROR(SUMIFS(Pakan_Masuk!$D$2:$D$3001,Pakan_Masuk!$B$2:$B$3001,$C1461)/SUMIFS(Pakan_Masuk!$C$2:$C$3001,Pakan_Masuk!$B$2:$B$3001,$C1461),0))</f>
      </c>
      <c r="F1461" s="15">
        <f>IF($C1461="","",$D1461*$E1461)</f>
      </c>
    </row>
    <row r="1462">
      <c r="A1462" s="11"/>
      <c r="B1462" s="7"/>
      <c r="C1462" s="7"/>
      <c r="D1462" s="10"/>
      <c r="E1462" s="21">
        <f>IF($C1462="","",IFERROR(SUMIFS(Pakan_Masuk!$D$2:$D$3001,Pakan_Masuk!$B$2:$B$3001,$C1462)/SUMIFS(Pakan_Masuk!$C$2:$C$3001,Pakan_Masuk!$B$2:$B$3001,$C1462),0))</f>
      </c>
      <c r="F1462" s="15">
        <f>IF($C1462="","",$D1462*$E1462)</f>
      </c>
    </row>
    <row r="1463">
      <c r="A1463" s="11"/>
      <c r="B1463" s="7"/>
      <c r="C1463" s="7"/>
      <c r="D1463" s="10"/>
      <c r="E1463" s="21">
        <f>IF($C1463="","",IFERROR(SUMIFS(Pakan_Masuk!$D$2:$D$3001,Pakan_Masuk!$B$2:$B$3001,$C1463)/SUMIFS(Pakan_Masuk!$C$2:$C$3001,Pakan_Masuk!$B$2:$B$3001,$C1463),0))</f>
      </c>
      <c r="F1463" s="15">
        <f>IF($C1463="","",$D1463*$E1463)</f>
      </c>
    </row>
    <row r="1464">
      <c r="A1464" s="11"/>
      <c r="B1464" s="7"/>
      <c r="C1464" s="7"/>
      <c r="D1464" s="10"/>
      <c r="E1464" s="21">
        <f>IF($C1464="","",IFERROR(SUMIFS(Pakan_Masuk!$D$2:$D$3001,Pakan_Masuk!$B$2:$B$3001,$C1464)/SUMIFS(Pakan_Masuk!$C$2:$C$3001,Pakan_Masuk!$B$2:$B$3001,$C1464),0))</f>
      </c>
      <c r="F1464" s="15">
        <f>IF($C1464="","",$D1464*$E1464)</f>
      </c>
    </row>
    <row r="1465">
      <c r="A1465" s="11"/>
      <c r="B1465" s="7"/>
      <c r="C1465" s="7"/>
      <c r="D1465" s="10"/>
      <c r="E1465" s="21">
        <f>IF($C1465="","",IFERROR(SUMIFS(Pakan_Masuk!$D$2:$D$3001,Pakan_Masuk!$B$2:$B$3001,$C1465)/SUMIFS(Pakan_Masuk!$C$2:$C$3001,Pakan_Masuk!$B$2:$B$3001,$C1465),0))</f>
      </c>
      <c r="F1465" s="15">
        <f>IF($C1465="","",$D1465*$E1465)</f>
      </c>
    </row>
    <row r="1466">
      <c r="A1466" s="11"/>
      <c r="B1466" s="7"/>
      <c r="C1466" s="7"/>
      <c r="D1466" s="10"/>
      <c r="E1466" s="21">
        <f>IF($C1466="","",IFERROR(SUMIFS(Pakan_Masuk!$D$2:$D$3001,Pakan_Masuk!$B$2:$B$3001,$C1466)/SUMIFS(Pakan_Masuk!$C$2:$C$3001,Pakan_Masuk!$B$2:$B$3001,$C1466),0))</f>
      </c>
      <c r="F1466" s="15">
        <f>IF($C1466="","",$D1466*$E1466)</f>
      </c>
    </row>
    <row r="1467">
      <c r="A1467" s="11"/>
      <c r="B1467" s="7"/>
      <c r="C1467" s="7"/>
      <c r="D1467" s="10"/>
      <c r="E1467" s="21">
        <f>IF($C1467="","",IFERROR(SUMIFS(Pakan_Masuk!$D$2:$D$3001,Pakan_Masuk!$B$2:$B$3001,$C1467)/SUMIFS(Pakan_Masuk!$C$2:$C$3001,Pakan_Masuk!$B$2:$B$3001,$C1467),0))</f>
      </c>
      <c r="F1467" s="15">
        <f>IF($C1467="","",$D1467*$E1467)</f>
      </c>
    </row>
    <row r="1468">
      <c r="A1468" s="11"/>
      <c r="B1468" s="7"/>
      <c r="C1468" s="7"/>
      <c r="D1468" s="10"/>
      <c r="E1468" s="21">
        <f>IF($C1468="","",IFERROR(SUMIFS(Pakan_Masuk!$D$2:$D$3001,Pakan_Masuk!$B$2:$B$3001,$C1468)/SUMIFS(Pakan_Masuk!$C$2:$C$3001,Pakan_Masuk!$B$2:$B$3001,$C1468),0))</f>
      </c>
      <c r="F1468" s="15">
        <f>IF($C1468="","",$D1468*$E1468)</f>
      </c>
    </row>
    <row r="1469">
      <c r="A1469" s="11"/>
      <c r="B1469" s="7"/>
      <c r="C1469" s="7"/>
      <c r="D1469" s="10"/>
      <c r="E1469" s="21">
        <f>IF($C1469="","",IFERROR(SUMIFS(Pakan_Masuk!$D$2:$D$3001,Pakan_Masuk!$B$2:$B$3001,$C1469)/SUMIFS(Pakan_Masuk!$C$2:$C$3001,Pakan_Masuk!$B$2:$B$3001,$C1469),0))</f>
      </c>
      <c r="F1469" s="15">
        <f>IF($C1469="","",$D1469*$E1469)</f>
      </c>
    </row>
    <row r="1470">
      <c r="A1470" s="11"/>
      <c r="B1470" s="7"/>
      <c r="C1470" s="7"/>
      <c r="D1470" s="10"/>
      <c r="E1470" s="21">
        <f>IF($C1470="","",IFERROR(SUMIFS(Pakan_Masuk!$D$2:$D$3001,Pakan_Masuk!$B$2:$B$3001,$C1470)/SUMIFS(Pakan_Masuk!$C$2:$C$3001,Pakan_Masuk!$B$2:$B$3001,$C1470),0))</f>
      </c>
      <c r="F1470" s="15">
        <f>IF($C1470="","",$D1470*$E1470)</f>
      </c>
    </row>
    <row r="1471">
      <c r="A1471" s="11"/>
      <c r="B1471" s="7"/>
      <c r="C1471" s="7"/>
      <c r="D1471" s="10"/>
      <c r="E1471" s="21">
        <f>IF($C1471="","",IFERROR(SUMIFS(Pakan_Masuk!$D$2:$D$3001,Pakan_Masuk!$B$2:$B$3001,$C1471)/SUMIFS(Pakan_Masuk!$C$2:$C$3001,Pakan_Masuk!$B$2:$B$3001,$C1471),0))</f>
      </c>
      <c r="F1471" s="15">
        <f>IF($C1471="","",$D1471*$E1471)</f>
      </c>
    </row>
    <row r="1472">
      <c r="A1472" s="11"/>
      <c r="B1472" s="7"/>
      <c r="C1472" s="7"/>
      <c r="D1472" s="10"/>
      <c r="E1472" s="21">
        <f>IF($C1472="","",IFERROR(SUMIFS(Pakan_Masuk!$D$2:$D$3001,Pakan_Masuk!$B$2:$B$3001,$C1472)/SUMIFS(Pakan_Masuk!$C$2:$C$3001,Pakan_Masuk!$B$2:$B$3001,$C1472),0))</f>
      </c>
      <c r="F1472" s="15">
        <f>IF($C1472="","",$D1472*$E1472)</f>
      </c>
    </row>
    <row r="1473">
      <c r="A1473" s="11"/>
      <c r="B1473" s="7"/>
      <c r="C1473" s="7"/>
      <c r="D1473" s="10"/>
      <c r="E1473" s="21">
        <f>IF($C1473="","",IFERROR(SUMIFS(Pakan_Masuk!$D$2:$D$3001,Pakan_Masuk!$B$2:$B$3001,$C1473)/SUMIFS(Pakan_Masuk!$C$2:$C$3001,Pakan_Masuk!$B$2:$B$3001,$C1473),0))</f>
      </c>
      <c r="F1473" s="15">
        <f>IF($C1473="","",$D1473*$E1473)</f>
      </c>
    </row>
    <row r="1474">
      <c r="A1474" s="11"/>
      <c r="B1474" s="7"/>
      <c r="C1474" s="7"/>
      <c r="D1474" s="10"/>
      <c r="E1474" s="21">
        <f>IF($C1474="","",IFERROR(SUMIFS(Pakan_Masuk!$D$2:$D$3001,Pakan_Masuk!$B$2:$B$3001,$C1474)/SUMIFS(Pakan_Masuk!$C$2:$C$3001,Pakan_Masuk!$B$2:$B$3001,$C1474),0))</f>
      </c>
      <c r="F1474" s="15">
        <f>IF($C1474="","",$D1474*$E1474)</f>
      </c>
    </row>
    <row r="1475">
      <c r="A1475" s="11"/>
      <c r="B1475" s="7"/>
      <c r="C1475" s="7"/>
      <c r="D1475" s="10"/>
      <c r="E1475" s="21">
        <f>IF($C1475="","",IFERROR(SUMIFS(Pakan_Masuk!$D$2:$D$3001,Pakan_Masuk!$B$2:$B$3001,$C1475)/SUMIFS(Pakan_Masuk!$C$2:$C$3001,Pakan_Masuk!$B$2:$B$3001,$C1475),0))</f>
      </c>
      <c r="F1475" s="15">
        <f>IF($C1475="","",$D1475*$E1475)</f>
      </c>
    </row>
    <row r="1476">
      <c r="A1476" s="11"/>
      <c r="B1476" s="7"/>
      <c r="C1476" s="7"/>
      <c r="D1476" s="10"/>
      <c r="E1476" s="21">
        <f>IF($C1476="","",IFERROR(SUMIFS(Pakan_Masuk!$D$2:$D$3001,Pakan_Masuk!$B$2:$B$3001,$C1476)/SUMIFS(Pakan_Masuk!$C$2:$C$3001,Pakan_Masuk!$B$2:$B$3001,$C1476),0))</f>
      </c>
      <c r="F1476" s="15">
        <f>IF($C1476="","",$D1476*$E1476)</f>
      </c>
    </row>
    <row r="1477">
      <c r="A1477" s="11"/>
      <c r="B1477" s="7"/>
      <c r="C1477" s="7"/>
      <c r="D1477" s="10"/>
      <c r="E1477" s="21">
        <f>IF($C1477="","",IFERROR(SUMIFS(Pakan_Masuk!$D$2:$D$3001,Pakan_Masuk!$B$2:$B$3001,$C1477)/SUMIFS(Pakan_Masuk!$C$2:$C$3001,Pakan_Masuk!$B$2:$B$3001,$C1477),0))</f>
      </c>
      <c r="F1477" s="15">
        <f>IF($C1477="","",$D1477*$E1477)</f>
      </c>
    </row>
    <row r="1478">
      <c r="A1478" s="11"/>
      <c r="B1478" s="7"/>
      <c r="C1478" s="7"/>
      <c r="D1478" s="10"/>
      <c r="E1478" s="21">
        <f>IF($C1478="","",IFERROR(SUMIFS(Pakan_Masuk!$D$2:$D$3001,Pakan_Masuk!$B$2:$B$3001,$C1478)/SUMIFS(Pakan_Masuk!$C$2:$C$3001,Pakan_Masuk!$B$2:$B$3001,$C1478),0))</f>
      </c>
      <c r="F1478" s="15">
        <f>IF($C1478="","",$D1478*$E1478)</f>
      </c>
    </row>
    <row r="1479">
      <c r="A1479" s="11"/>
      <c r="B1479" s="7"/>
      <c r="C1479" s="7"/>
      <c r="D1479" s="10"/>
      <c r="E1479" s="21">
        <f>IF($C1479="","",IFERROR(SUMIFS(Pakan_Masuk!$D$2:$D$3001,Pakan_Masuk!$B$2:$B$3001,$C1479)/SUMIFS(Pakan_Masuk!$C$2:$C$3001,Pakan_Masuk!$B$2:$B$3001,$C1479),0))</f>
      </c>
      <c r="F1479" s="15">
        <f>IF($C1479="","",$D1479*$E1479)</f>
      </c>
    </row>
    <row r="1480">
      <c r="A1480" s="11"/>
      <c r="B1480" s="7"/>
      <c r="C1480" s="7"/>
      <c r="D1480" s="10"/>
      <c r="E1480" s="21">
        <f>IF($C1480="","",IFERROR(SUMIFS(Pakan_Masuk!$D$2:$D$3001,Pakan_Masuk!$B$2:$B$3001,$C1480)/SUMIFS(Pakan_Masuk!$C$2:$C$3001,Pakan_Masuk!$B$2:$B$3001,$C1480),0))</f>
      </c>
      <c r="F1480" s="15">
        <f>IF($C1480="","",$D1480*$E1480)</f>
      </c>
    </row>
    <row r="1481">
      <c r="A1481" s="11"/>
      <c r="B1481" s="7"/>
      <c r="C1481" s="7"/>
      <c r="D1481" s="10"/>
      <c r="E1481" s="21">
        <f>IF($C1481="","",IFERROR(SUMIFS(Pakan_Masuk!$D$2:$D$3001,Pakan_Masuk!$B$2:$B$3001,$C1481)/SUMIFS(Pakan_Masuk!$C$2:$C$3001,Pakan_Masuk!$B$2:$B$3001,$C1481),0))</f>
      </c>
      <c r="F1481" s="15">
        <f>IF($C1481="","",$D1481*$E1481)</f>
      </c>
    </row>
    <row r="1482">
      <c r="A1482" s="11"/>
      <c r="B1482" s="7"/>
      <c r="C1482" s="7"/>
      <c r="D1482" s="10"/>
      <c r="E1482" s="21">
        <f>IF($C1482="","",IFERROR(SUMIFS(Pakan_Masuk!$D$2:$D$3001,Pakan_Masuk!$B$2:$B$3001,$C1482)/SUMIFS(Pakan_Masuk!$C$2:$C$3001,Pakan_Masuk!$B$2:$B$3001,$C1482),0))</f>
      </c>
      <c r="F1482" s="15">
        <f>IF($C1482="","",$D1482*$E1482)</f>
      </c>
    </row>
    <row r="1483">
      <c r="A1483" s="11"/>
      <c r="B1483" s="7"/>
      <c r="C1483" s="7"/>
      <c r="D1483" s="10"/>
      <c r="E1483" s="21">
        <f>IF($C1483="","",IFERROR(SUMIFS(Pakan_Masuk!$D$2:$D$3001,Pakan_Masuk!$B$2:$B$3001,$C1483)/SUMIFS(Pakan_Masuk!$C$2:$C$3001,Pakan_Masuk!$B$2:$B$3001,$C1483),0))</f>
      </c>
      <c r="F1483" s="15">
        <f>IF($C1483="","",$D1483*$E1483)</f>
      </c>
    </row>
    <row r="1484">
      <c r="A1484" s="11"/>
      <c r="B1484" s="7"/>
      <c r="C1484" s="7"/>
      <c r="D1484" s="10"/>
      <c r="E1484" s="21">
        <f>IF($C1484="","",IFERROR(SUMIFS(Pakan_Masuk!$D$2:$D$3001,Pakan_Masuk!$B$2:$B$3001,$C1484)/SUMIFS(Pakan_Masuk!$C$2:$C$3001,Pakan_Masuk!$B$2:$B$3001,$C1484),0))</f>
      </c>
      <c r="F1484" s="15">
        <f>IF($C1484="","",$D1484*$E1484)</f>
      </c>
    </row>
    <row r="1485">
      <c r="A1485" s="11"/>
      <c r="B1485" s="7"/>
      <c r="C1485" s="7"/>
      <c r="D1485" s="10"/>
      <c r="E1485" s="21">
        <f>IF($C1485="","",IFERROR(SUMIFS(Pakan_Masuk!$D$2:$D$3001,Pakan_Masuk!$B$2:$B$3001,$C1485)/SUMIFS(Pakan_Masuk!$C$2:$C$3001,Pakan_Masuk!$B$2:$B$3001,$C1485),0))</f>
      </c>
      <c r="F1485" s="15">
        <f>IF($C1485="","",$D1485*$E1485)</f>
      </c>
    </row>
    <row r="1486">
      <c r="A1486" s="11"/>
      <c r="B1486" s="7"/>
      <c r="C1486" s="7"/>
      <c r="D1486" s="10"/>
      <c r="E1486" s="21">
        <f>IF($C1486="","",IFERROR(SUMIFS(Pakan_Masuk!$D$2:$D$3001,Pakan_Masuk!$B$2:$B$3001,$C1486)/SUMIFS(Pakan_Masuk!$C$2:$C$3001,Pakan_Masuk!$B$2:$B$3001,$C1486),0))</f>
      </c>
      <c r="F1486" s="15">
        <f>IF($C1486="","",$D1486*$E1486)</f>
      </c>
    </row>
    <row r="1487">
      <c r="A1487" s="11"/>
      <c r="B1487" s="7"/>
      <c r="C1487" s="7"/>
      <c r="D1487" s="10"/>
      <c r="E1487" s="21">
        <f>IF($C1487="","",IFERROR(SUMIFS(Pakan_Masuk!$D$2:$D$3001,Pakan_Masuk!$B$2:$B$3001,$C1487)/SUMIFS(Pakan_Masuk!$C$2:$C$3001,Pakan_Masuk!$B$2:$B$3001,$C1487),0))</f>
      </c>
      <c r="F1487" s="15">
        <f>IF($C1487="","",$D1487*$E1487)</f>
      </c>
    </row>
    <row r="1488">
      <c r="A1488" s="11"/>
      <c r="B1488" s="7"/>
      <c r="C1488" s="7"/>
      <c r="D1488" s="10"/>
      <c r="E1488" s="21">
        <f>IF($C1488="","",IFERROR(SUMIFS(Pakan_Masuk!$D$2:$D$3001,Pakan_Masuk!$B$2:$B$3001,$C1488)/SUMIFS(Pakan_Masuk!$C$2:$C$3001,Pakan_Masuk!$B$2:$B$3001,$C1488),0))</f>
      </c>
      <c r="F1488" s="15">
        <f>IF($C1488="","",$D1488*$E1488)</f>
      </c>
    </row>
    <row r="1489">
      <c r="A1489" s="11"/>
      <c r="B1489" s="7"/>
      <c r="C1489" s="7"/>
      <c r="D1489" s="10"/>
      <c r="E1489" s="21">
        <f>IF($C1489="","",IFERROR(SUMIFS(Pakan_Masuk!$D$2:$D$3001,Pakan_Masuk!$B$2:$B$3001,$C1489)/SUMIFS(Pakan_Masuk!$C$2:$C$3001,Pakan_Masuk!$B$2:$B$3001,$C1489),0))</f>
      </c>
      <c r="F1489" s="15">
        <f>IF($C1489="","",$D1489*$E1489)</f>
      </c>
    </row>
    <row r="1490">
      <c r="A1490" s="11"/>
      <c r="B1490" s="7"/>
      <c r="C1490" s="7"/>
      <c r="D1490" s="10"/>
      <c r="E1490" s="21">
        <f>IF($C1490="","",IFERROR(SUMIFS(Pakan_Masuk!$D$2:$D$3001,Pakan_Masuk!$B$2:$B$3001,$C1490)/SUMIFS(Pakan_Masuk!$C$2:$C$3001,Pakan_Masuk!$B$2:$B$3001,$C1490),0))</f>
      </c>
      <c r="F1490" s="15">
        <f>IF($C1490="","",$D1490*$E1490)</f>
      </c>
    </row>
    <row r="1491">
      <c r="A1491" s="11"/>
      <c r="B1491" s="7"/>
      <c r="C1491" s="7"/>
      <c r="D1491" s="10"/>
      <c r="E1491" s="21">
        <f>IF($C1491="","",IFERROR(SUMIFS(Pakan_Masuk!$D$2:$D$3001,Pakan_Masuk!$B$2:$B$3001,$C1491)/SUMIFS(Pakan_Masuk!$C$2:$C$3001,Pakan_Masuk!$B$2:$B$3001,$C1491),0))</f>
      </c>
      <c r="F1491" s="15">
        <f>IF($C1491="","",$D1491*$E1491)</f>
      </c>
    </row>
    <row r="1492">
      <c r="A1492" s="11"/>
      <c r="B1492" s="7"/>
      <c r="C1492" s="7"/>
      <c r="D1492" s="10"/>
      <c r="E1492" s="21">
        <f>IF($C1492="","",IFERROR(SUMIFS(Pakan_Masuk!$D$2:$D$3001,Pakan_Masuk!$B$2:$B$3001,$C1492)/SUMIFS(Pakan_Masuk!$C$2:$C$3001,Pakan_Masuk!$B$2:$B$3001,$C1492),0))</f>
      </c>
      <c r="F1492" s="15">
        <f>IF($C1492="","",$D1492*$E1492)</f>
      </c>
    </row>
    <row r="1493">
      <c r="A1493" s="11"/>
      <c r="B1493" s="7"/>
      <c r="C1493" s="7"/>
      <c r="D1493" s="10"/>
      <c r="E1493" s="21">
        <f>IF($C1493="","",IFERROR(SUMIFS(Pakan_Masuk!$D$2:$D$3001,Pakan_Masuk!$B$2:$B$3001,$C1493)/SUMIFS(Pakan_Masuk!$C$2:$C$3001,Pakan_Masuk!$B$2:$B$3001,$C1493),0))</f>
      </c>
      <c r="F1493" s="15">
        <f>IF($C1493="","",$D1493*$E1493)</f>
      </c>
    </row>
    <row r="1494">
      <c r="A1494" s="11"/>
      <c r="B1494" s="7"/>
      <c r="C1494" s="7"/>
      <c r="D1494" s="10"/>
      <c r="E1494" s="21">
        <f>IF($C1494="","",IFERROR(SUMIFS(Pakan_Masuk!$D$2:$D$3001,Pakan_Masuk!$B$2:$B$3001,$C1494)/SUMIFS(Pakan_Masuk!$C$2:$C$3001,Pakan_Masuk!$B$2:$B$3001,$C1494),0))</f>
      </c>
      <c r="F1494" s="15">
        <f>IF($C1494="","",$D1494*$E1494)</f>
      </c>
    </row>
    <row r="1495">
      <c r="A1495" s="11"/>
      <c r="B1495" s="7"/>
      <c r="C1495" s="7"/>
      <c r="D1495" s="10"/>
      <c r="E1495" s="21">
        <f>IF($C1495="","",IFERROR(SUMIFS(Pakan_Masuk!$D$2:$D$3001,Pakan_Masuk!$B$2:$B$3001,$C1495)/SUMIFS(Pakan_Masuk!$C$2:$C$3001,Pakan_Masuk!$B$2:$B$3001,$C1495),0))</f>
      </c>
      <c r="F1495" s="15">
        <f>IF($C1495="","",$D1495*$E1495)</f>
      </c>
    </row>
    <row r="1496">
      <c r="A1496" s="11"/>
      <c r="B1496" s="7"/>
      <c r="C1496" s="7"/>
      <c r="D1496" s="10"/>
      <c r="E1496" s="21">
        <f>IF($C1496="","",IFERROR(SUMIFS(Pakan_Masuk!$D$2:$D$3001,Pakan_Masuk!$B$2:$B$3001,$C1496)/SUMIFS(Pakan_Masuk!$C$2:$C$3001,Pakan_Masuk!$B$2:$B$3001,$C1496),0))</f>
      </c>
      <c r="F1496" s="15">
        <f>IF($C1496="","",$D1496*$E1496)</f>
      </c>
    </row>
    <row r="1497">
      <c r="A1497" s="11"/>
      <c r="B1497" s="7"/>
      <c r="C1497" s="7"/>
      <c r="D1497" s="10"/>
      <c r="E1497" s="21">
        <f>IF($C1497="","",IFERROR(SUMIFS(Pakan_Masuk!$D$2:$D$3001,Pakan_Masuk!$B$2:$B$3001,$C1497)/SUMIFS(Pakan_Masuk!$C$2:$C$3001,Pakan_Masuk!$B$2:$B$3001,$C1497),0))</f>
      </c>
      <c r="F1497" s="15">
        <f>IF($C1497="","",$D1497*$E1497)</f>
      </c>
    </row>
    <row r="1498">
      <c r="A1498" s="11"/>
      <c r="B1498" s="7"/>
      <c r="C1498" s="7"/>
      <c r="D1498" s="10"/>
      <c r="E1498" s="21">
        <f>IF($C1498="","",IFERROR(SUMIFS(Pakan_Masuk!$D$2:$D$3001,Pakan_Masuk!$B$2:$B$3001,$C1498)/SUMIFS(Pakan_Masuk!$C$2:$C$3001,Pakan_Masuk!$B$2:$B$3001,$C1498),0))</f>
      </c>
      <c r="F1498" s="15">
        <f>IF($C1498="","",$D1498*$E1498)</f>
      </c>
    </row>
    <row r="1499">
      <c r="A1499" s="11"/>
      <c r="B1499" s="7"/>
      <c r="C1499" s="7"/>
      <c r="D1499" s="10"/>
      <c r="E1499" s="21">
        <f>IF($C1499="","",IFERROR(SUMIFS(Pakan_Masuk!$D$2:$D$3001,Pakan_Masuk!$B$2:$B$3001,$C1499)/SUMIFS(Pakan_Masuk!$C$2:$C$3001,Pakan_Masuk!$B$2:$B$3001,$C1499),0))</f>
      </c>
      <c r="F1499" s="15">
        <f>IF($C1499="","",$D1499*$E1499)</f>
      </c>
    </row>
    <row r="1500">
      <c r="A1500" s="11"/>
      <c r="B1500" s="7"/>
      <c r="C1500" s="7"/>
      <c r="D1500" s="10"/>
      <c r="E1500" s="21">
        <f>IF($C1500="","",IFERROR(SUMIFS(Pakan_Masuk!$D$2:$D$3001,Pakan_Masuk!$B$2:$B$3001,$C1500)/SUMIFS(Pakan_Masuk!$C$2:$C$3001,Pakan_Masuk!$B$2:$B$3001,$C1500),0))</f>
      </c>
      <c r="F1500" s="15">
        <f>IF($C1500="","",$D1500*$E1500)</f>
      </c>
    </row>
    <row r="1501">
      <c r="A1501" s="11"/>
      <c r="B1501" s="7"/>
      <c r="C1501" s="7"/>
      <c r="D1501" s="10"/>
      <c r="E1501" s="21">
        <f>IF($C1501="","",IFERROR(SUMIFS(Pakan_Masuk!$D$2:$D$3001,Pakan_Masuk!$B$2:$B$3001,$C1501)/SUMIFS(Pakan_Masuk!$C$2:$C$3001,Pakan_Masuk!$B$2:$B$3001,$C1501),0))</f>
      </c>
      <c r="F1501" s="15">
        <f>IF($C1501="","",$D1501*$E1501)</f>
      </c>
    </row>
    <row r="1502">
      <c r="A1502" s="11"/>
      <c r="B1502" s="7"/>
      <c r="C1502" s="7"/>
      <c r="D1502" s="10"/>
      <c r="E1502" s="21">
        <f>IF($C1502="","",IFERROR(SUMIFS(Pakan_Masuk!$D$2:$D$3001,Pakan_Masuk!$B$2:$B$3001,$C1502)/SUMIFS(Pakan_Masuk!$C$2:$C$3001,Pakan_Masuk!$B$2:$B$3001,$C1502),0))</f>
      </c>
      <c r="F1502" s="15">
        <f>IF($C1502="","",$D1502*$E1502)</f>
      </c>
    </row>
    <row r="1503">
      <c r="A1503" s="11"/>
      <c r="B1503" s="7"/>
      <c r="C1503" s="7"/>
      <c r="D1503" s="10"/>
      <c r="E1503" s="21">
        <f>IF($C1503="","",IFERROR(SUMIFS(Pakan_Masuk!$D$2:$D$3001,Pakan_Masuk!$B$2:$B$3001,$C1503)/SUMIFS(Pakan_Masuk!$C$2:$C$3001,Pakan_Masuk!$B$2:$B$3001,$C1503),0))</f>
      </c>
      <c r="F1503" s="15">
        <f>IF($C1503="","",$D1503*$E1503)</f>
      </c>
    </row>
    <row r="1504">
      <c r="A1504" s="11"/>
      <c r="B1504" s="7"/>
      <c r="C1504" s="7"/>
      <c r="D1504" s="10"/>
      <c r="E1504" s="21">
        <f>IF($C1504="","",IFERROR(SUMIFS(Pakan_Masuk!$D$2:$D$3001,Pakan_Masuk!$B$2:$B$3001,$C1504)/SUMIFS(Pakan_Masuk!$C$2:$C$3001,Pakan_Masuk!$B$2:$B$3001,$C1504),0))</f>
      </c>
      <c r="F1504" s="15">
        <f>IF($C1504="","",$D1504*$E1504)</f>
      </c>
    </row>
    <row r="1505">
      <c r="A1505" s="11"/>
      <c r="B1505" s="7"/>
      <c r="C1505" s="7"/>
      <c r="D1505" s="10"/>
      <c r="E1505" s="21">
        <f>IF($C1505="","",IFERROR(SUMIFS(Pakan_Masuk!$D$2:$D$3001,Pakan_Masuk!$B$2:$B$3001,$C1505)/SUMIFS(Pakan_Masuk!$C$2:$C$3001,Pakan_Masuk!$B$2:$B$3001,$C1505),0))</f>
      </c>
      <c r="F1505" s="15">
        <f>IF($C1505="","",$D1505*$E1505)</f>
      </c>
    </row>
    <row r="1506">
      <c r="A1506" s="11"/>
      <c r="B1506" s="7"/>
      <c r="C1506" s="7"/>
      <c r="D1506" s="10"/>
      <c r="E1506" s="21">
        <f>IF($C1506="","",IFERROR(SUMIFS(Pakan_Masuk!$D$2:$D$3001,Pakan_Masuk!$B$2:$B$3001,$C1506)/SUMIFS(Pakan_Masuk!$C$2:$C$3001,Pakan_Masuk!$B$2:$B$3001,$C1506),0))</f>
      </c>
      <c r="F1506" s="15">
        <f>IF($C1506="","",$D1506*$E1506)</f>
      </c>
    </row>
    <row r="1507">
      <c r="A1507" s="11"/>
      <c r="B1507" s="7"/>
      <c r="C1507" s="7"/>
      <c r="D1507" s="10"/>
      <c r="E1507" s="21">
        <f>IF($C1507="","",IFERROR(SUMIFS(Pakan_Masuk!$D$2:$D$3001,Pakan_Masuk!$B$2:$B$3001,$C1507)/SUMIFS(Pakan_Masuk!$C$2:$C$3001,Pakan_Masuk!$B$2:$B$3001,$C1507),0))</f>
      </c>
      <c r="F1507" s="15">
        <f>IF($C1507="","",$D1507*$E1507)</f>
      </c>
    </row>
    <row r="1508">
      <c r="A1508" s="11"/>
      <c r="B1508" s="7"/>
      <c r="C1508" s="7"/>
      <c r="D1508" s="10"/>
      <c r="E1508" s="21">
        <f>IF($C1508="","",IFERROR(SUMIFS(Pakan_Masuk!$D$2:$D$3001,Pakan_Masuk!$B$2:$B$3001,$C1508)/SUMIFS(Pakan_Masuk!$C$2:$C$3001,Pakan_Masuk!$B$2:$B$3001,$C1508),0))</f>
      </c>
      <c r="F1508" s="15">
        <f>IF($C1508="","",$D1508*$E1508)</f>
      </c>
    </row>
    <row r="1509">
      <c r="A1509" s="11"/>
      <c r="B1509" s="7"/>
      <c r="C1509" s="7"/>
      <c r="D1509" s="10"/>
      <c r="E1509" s="21">
        <f>IF($C1509="","",IFERROR(SUMIFS(Pakan_Masuk!$D$2:$D$3001,Pakan_Masuk!$B$2:$B$3001,$C1509)/SUMIFS(Pakan_Masuk!$C$2:$C$3001,Pakan_Masuk!$B$2:$B$3001,$C1509),0))</f>
      </c>
      <c r="F1509" s="15">
        <f>IF($C1509="","",$D1509*$E1509)</f>
      </c>
    </row>
    <row r="1510">
      <c r="A1510" s="11"/>
      <c r="B1510" s="7"/>
      <c r="C1510" s="7"/>
      <c r="D1510" s="10"/>
      <c r="E1510" s="21">
        <f>IF($C1510="","",IFERROR(SUMIFS(Pakan_Masuk!$D$2:$D$3001,Pakan_Masuk!$B$2:$B$3001,$C1510)/SUMIFS(Pakan_Masuk!$C$2:$C$3001,Pakan_Masuk!$B$2:$B$3001,$C1510),0))</f>
      </c>
      <c r="F1510" s="15">
        <f>IF($C1510="","",$D1510*$E1510)</f>
      </c>
    </row>
    <row r="1511">
      <c r="A1511" s="11"/>
      <c r="B1511" s="7"/>
      <c r="C1511" s="7"/>
      <c r="D1511" s="10"/>
      <c r="E1511" s="21">
        <f>IF($C1511="","",IFERROR(SUMIFS(Pakan_Masuk!$D$2:$D$3001,Pakan_Masuk!$B$2:$B$3001,$C1511)/SUMIFS(Pakan_Masuk!$C$2:$C$3001,Pakan_Masuk!$B$2:$B$3001,$C1511),0))</f>
      </c>
      <c r="F1511" s="15">
        <f>IF($C1511="","",$D1511*$E1511)</f>
      </c>
    </row>
    <row r="1512">
      <c r="A1512" s="11"/>
      <c r="B1512" s="7"/>
      <c r="C1512" s="7"/>
      <c r="D1512" s="10"/>
      <c r="E1512" s="21">
        <f>IF($C1512="","",IFERROR(SUMIFS(Pakan_Masuk!$D$2:$D$3001,Pakan_Masuk!$B$2:$B$3001,$C1512)/SUMIFS(Pakan_Masuk!$C$2:$C$3001,Pakan_Masuk!$B$2:$B$3001,$C1512),0))</f>
      </c>
      <c r="F1512" s="15">
        <f>IF($C1512="","",$D1512*$E1512)</f>
      </c>
    </row>
    <row r="1513">
      <c r="A1513" s="11"/>
      <c r="B1513" s="7"/>
      <c r="C1513" s="7"/>
      <c r="D1513" s="10"/>
      <c r="E1513" s="21">
        <f>IF($C1513="","",IFERROR(SUMIFS(Pakan_Masuk!$D$2:$D$3001,Pakan_Masuk!$B$2:$B$3001,$C1513)/SUMIFS(Pakan_Masuk!$C$2:$C$3001,Pakan_Masuk!$B$2:$B$3001,$C1513),0))</f>
      </c>
      <c r="F1513" s="15">
        <f>IF($C1513="","",$D1513*$E1513)</f>
      </c>
    </row>
    <row r="1514">
      <c r="A1514" s="11"/>
      <c r="B1514" s="7"/>
      <c r="C1514" s="7"/>
      <c r="D1514" s="10"/>
      <c r="E1514" s="21">
        <f>IF($C1514="","",IFERROR(SUMIFS(Pakan_Masuk!$D$2:$D$3001,Pakan_Masuk!$B$2:$B$3001,$C1514)/SUMIFS(Pakan_Masuk!$C$2:$C$3001,Pakan_Masuk!$B$2:$B$3001,$C1514),0))</f>
      </c>
      <c r="F1514" s="15">
        <f>IF($C1514="","",$D1514*$E1514)</f>
      </c>
    </row>
    <row r="1515">
      <c r="A1515" s="11"/>
      <c r="B1515" s="7"/>
      <c r="C1515" s="7"/>
      <c r="D1515" s="10"/>
      <c r="E1515" s="21">
        <f>IF($C1515="","",IFERROR(SUMIFS(Pakan_Masuk!$D$2:$D$3001,Pakan_Masuk!$B$2:$B$3001,$C1515)/SUMIFS(Pakan_Masuk!$C$2:$C$3001,Pakan_Masuk!$B$2:$B$3001,$C1515),0))</f>
      </c>
      <c r="F1515" s="15">
        <f>IF($C1515="","",$D1515*$E1515)</f>
      </c>
    </row>
    <row r="1516">
      <c r="A1516" s="11"/>
      <c r="B1516" s="7"/>
      <c r="C1516" s="7"/>
      <c r="D1516" s="10"/>
      <c r="E1516" s="21">
        <f>IF($C1516="","",IFERROR(SUMIFS(Pakan_Masuk!$D$2:$D$3001,Pakan_Masuk!$B$2:$B$3001,$C1516)/SUMIFS(Pakan_Masuk!$C$2:$C$3001,Pakan_Masuk!$B$2:$B$3001,$C1516),0))</f>
      </c>
      <c r="F1516" s="15">
        <f>IF($C1516="","",$D1516*$E1516)</f>
      </c>
    </row>
    <row r="1517">
      <c r="A1517" s="11"/>
      <c r="B1517" s="7"/>
      <c r="C1517" s="7"/>
      <c r="D1517" s="10"/>
      <c r="E1517" s="21">
        <f>IF($C1517="","",IFERROR(SUMIFS(Pakan_Masuk!$D$2:$D$3001,Pakan_Masuk!$B$2:$B$3001,$C1517)/SUMIFS(Pakan_Masuk!$C$2:$C$3001,Pakan_Masuk!$B$2:$B$3001,$C1517),0))</f>
      </c>
      <c r="F1517" s="15">
        <f>IF($C1517="","",$D1517*$E1517)</f>
      </c>
    </row>
    <row r="1518">
      <c r="A1518" s="11"/>
      <c r="B1518" s="7"/>
      <c r="C1518" s="7"/>
      <c r="D1518" s="10"/>
      <c r="E1518" s="21">
        <f>IF($C1518="","",IFERROR(SUMIFS(Pakan_Masuk!$D$2:$D$3001,Pakan_Masuk!$B$2:$B$3001,$C1518)/SUMIFS(Pakan_Masuk!$C$2:$C$3001,Pakan_Masuk!$B$2:$B$3001,$C1518),0))</f>
      </c>
      <c r="F1518" s="15">
        <f>IF($C1518="","",$D1518*$E1518)</f>
      </c>
    </row>
    <row r="1519">
      <c r="A1519" s="11"/>
      <c r="B1519" s="7"/>
      <c r="C1519" s="7"/>
      <c r="D1519" s="10"/>
      <c r="E1519" s="21">
        <f>IF($C1519="","",IFERROR(SUMIFS(Pakan_Masuk!$D$2:$D$3001,Pakan_Masuk!$B$2:$B$3001,$C1519)/SUMIFS(Pakan_Masuk!$C$2:$C$3001,Pakan_Masuk!$B$2:$B$3001,$C1519),0))</f>
      </c>
      <c r="F1519" s="15">
        <f>IF($C1519="","",$D1519*$E1519)</f>
      </c>
    </row>
    <row r="1520">
      <c r="A1520" s="11"/>
      <c r="B1520" s="7"/>
      <c r="C1520" s="7"/>
      <c r="D1520" s="10"/>
      <c r="E1520" s="21">
        <f>IF($C1520="","",IFERROR(SUMIFS(Pakan_Masuk!$D$2:$D$3001,Pakan_Masuk!$B$2:$B$3001,$C1520)/SUMIFS(Pakan_Masuk!$C$2:$C$3001,Pakan_Masuk!$B$2:$B$3001,$C1520),0))</f>
      </c>
      <c r="F1520" s="15">
        <f>IF($C1520="","",$D1520*$E1520)</f>
      </c>
    </row>
    <row r="1521">
      <c r="A1521" s="11"/>
      <c r="B1521" s="7"/>
      <c r="C1521" s="7"/>
      <c r="D1521" s="10"/>
      <c r="E1521" s="21">
        <f>IF($C1521="","",IFERROR(SUMIFS(Pakan_Masuk!$D$2:$D$3001,Pakan_Masuk!$B$2:$B$3001,$C1521)/SUMIFS(Pakan_Masuk!$C$2:$C$3001,Pakan_Masuk!$B$2:$B$3001,$C1521),0))</f>
      </c>
      <c r="F1521" s="15">
        <f>IF($C1521="","",$D1521*$E1521)</f>
      </c>
    </row>
    <row r="1522">
      <c r="A1522" s="11"/>
      <c r="B1522" s="7"/>
      <c r="C1522" s="7"/>
      <c r="D1522" s="10"/>
      <c r="E1522" s="21">
        <f>IF($C1522="","",IFERROR(SUMIFS(Pakan_Masuk!$D$2:$D$3001,Pakan_Masuk!$B$2:$B$3001,$C1522)/SUMIFS(Pakan_Masuk!$C$2:$C$3001,Pakan_Masuk!$B$2:$B$3001,$C1522),0))</f>
      </c>
      <c r="F1522" s="15">
        <f>IF($C1522="","",$D1522*$E1522)</f>
      </c>
    </row>
    <row r="1523">
      <c r="A1523" s="11"/>
      <c r="B1523" s="7"/>
      <c r="C1523" s="7"/>
      <c r="D1523" s="10"/>
      <c r="E1523" s="21">
        <f>IF($C1523="","",IFERROR(SUMIFS(Pakan_Masuk!$D$2:$D$3001,Pakan_Masuk!$B$2:$B$3001,$C1523)/SUMIFS(Pakan_Masuk!$C$2:$C$3001,Pakan_Masuk!$B$2:$B$3001,$C1523),0))</f>
      </c>
      <c r="F1523" s="15">
        <f>IF($C1523="","",$D1523*$E1523)</f>
      </c>
    </row>
    <row r="1524">
      <c r="A1524" s="11"/>
      <c r="B1524" s="7"/>
      <c r="C1524" s="7"/>
      <c r="D1524" s="10"/>
      <c r="E1524" s="21">
        <f>IF($C1524="","",IFERROR(SUMIFS(Pakan_Masuk!$D$2:$D$3001,Pakan_Masuk!$B$2:$B$3001,$C1524)/SUMIFS(Pakan_Masuk!$C$2:$C$3001,Pakan_Masuk!$B$2:$B$3001,$C1524),0))</f>
      </c>
      <c r="F1524" s="15">
        <f>IF($C1524="","",$D1524*$E1524)</f>
      </c>
    </row>
    <row r="1525">
      <c r="A1525" s="11"/>
      <c r="B1525" s="7"/>
      <c r="C1525" s="7"/>
      <c r="D1525" s="10"/>
      <c r="E1525" s="21">
        <f>IF($C1525="","",IFERROR(SUMIFS(Pakan_Masuk!$D$2:$D$3001,Pakan_Masuk!$B$2:$B$3001,$C1525)/SUMIFS(Pakan_Masuk!$C$2:$C$3001,Pakan_Masuk!$B$2:$B$3001,$C1525),0))</f>
      </c>
      <c r="F1525" s="15">
        <f>IF($C1525="","",$D1525*$E1525)</f>
      </c>
    </row>
    <row r="1526">
      <c r="A1526" s="11"/>
      <c r="B1526" s="7"/>
      <c r="C1526" s="7"/>
      <c r="D1526" s="10"/>
      <c r="E1526" s="21">
        <f>IF($C1526="","",IFERROR(SUMIFS(Pakan_Masuk!$D$2:$D$3001,Pakan_Masuk!$B$2:$B$3001,$C1526)/SUMIFS(Pakan_Masuk!$C$2:$C$3001,Pakan_Masuk!$B$2:$B$3001,$C1526),0))</f>
      </c>
      <c r="F1526" s="15">
        <f>IF($C1526="","",$D1526*$E1526)</f>
      </c>
    </row>
    <row r="1527">
      <c r="A1527" s="11"/>
      <c r="B1527" s="7"/>
      <c r="C1527" s="7"/>
      <c r="D1527" s="10"/>
      <c r="E1527" s="21">
        <f>IF($C1527="","",IFERROR(SUMIFS(Pakan_Masuk!$D$2:$D$3001,Pakan_Masuk!$B$2:$B$3001,$C1527)/SUMIFS(Pakan_Masuk!$C$2:$C$3001,Pakan_Masuk!$B$2:$B$3001,$C1527),0))</f>
      </c>
      <c r="F1527" s="15">
        <f>IF($C1527="","",$D1527*$E1527)</f>
      </c>
    </row>
    <row r="1528">
      <c r="A1528" s="11"/>
      <c r="B1528" s="7"/>
      <c r="C1528" s="7"/>
      <c r="D1528" s="10"/>
      <c r="E1528" s="21">
        <f>IF($C1528="","",IFERROR(SUMIFS(Pakan_Masuk!$D$2:$D$3001,Pakan_Masuk!$B$2:$B$3001,$C1528)/SUMIFS(Pakan_Masuk!$C$2:$C$3001,Pakan_Masuk!$B$2:$B$3001,$C1528),0))</f>
      </c>
      <c r="F1528" s="15">
        <f>IF($C1528="","",$D1528*$E1528)</f>
      </c>
    </row>
    <row r="1529">
      <c r="A1529" s="11"/>
      <c r="B1529" s="7"/>
      <c r="C1529" s="7"/>
      <c r="D1529" s="10"/>
      <c r="E1529" s="21">
        <f>IF($C1529="","",IFERROR(SUMIFS(Pakan_Masuk!$D$2:$D$3001,Pakan_Masuk!$B$2:$B$3001,$C1529)/SUMIFS(Pakan_Masuk!$C$2:$C$3001,Pakan_Masuk!$B$2:$B$3001,$C1529),0))</f>
      </c>
      <c r="F1529" s="15">
        <f>IF($C1529="","",$D1529*$E1529)</f>
      </c>
    </row>
    <row r="1530">
      <c r="A1530" s="11"/>
      <c r="B1530" s="7"/>
      <c r="C1530" s="7"/>
      <c r="D1530" s="10"/>
      <c r="E1530" s="21">
        <f>IF($C1530="","",IFERROR(SUMIFS(Pakan_Masuk!$D$2:$D$3001,Pakan_Masuk!$B$2:$B$3001,$C1530)/SUMIFS(Pakan_Masuk!$C$2:$C$3001,Pakan_Masuk!$B$2:$B$3001,$C1530),0))</f>
      </c>
      <c r="F1530" s="15">
        <f>IF($C1530="","",$D1530*$E1530)</f>
      </c>
    </row>
    <row r="1531">
      <c r="A1531" s="11"/>
      <c r="B1531" s="7"/>
      <c r="C1531" s="7"/>
      <c r="D1531" s="10"/>
      <c r="E1531" s="21">
        <f>IF($C1531="","",IFERROR(SUMIFS(Pakan_Masuk!$D$2:$D$3001,Pakan_Masuk!$B$2:$B$3001,$C1531)/SUMIFS(Pakan_Masuk!$C$2:$C$3001,Pakan_Masuk!$B$2:$B$3001,$C1531),0))</f>
      </c>
      <c r="F1531" s="15">
        <f>IF($C1531="","",$D1531*$E1531)</f>
      </c>
    </row>
    <row r="1532">
      <c r="A1532" s="11"/>
      <c r="B1532" s="7"/>
      <c r="C1532" s="7"/>
      <c r="D1532" s="10"/>
      <c r="E1532" s="21">
        <f>IF($C1532="","",IFERROR(SUMIFS(Pakan_Masuk!$D$2:$D$3001,Pakan_Masuk!$B$2:$B$3001,$C1532)/SUMIFS(Pakan_Masuk!$C$2:$C$3001,Pakan_Masuk!$B$2:$B$3001,$C1532),0))</f>
      </c>
      <c r="F1532" s="15">
        <f>IF($C1532="","",$D1532*$E1532)</f>
      </c>
    </row>
    <row r="1533">
      <c r="A1533" s="11"/>
      <c r="B1533" s="7"/>
      <c r="C1533" s="7"/>
      <c r="D1533" s="10"/>
      <c r="E1533" s="21">
        <f>IF($C1533="","",IFERROR(SUMIFS(Pakan_Masuk!$D$2:$D$3001,Pakan_Masuk!$B$2:$B$3001,$C1533)/SUMIFS(Pakan_Masuk!$C$2:$C$3001,Pakan_Masuk!$B$2:$B$3001,$C1533),0))</f>
      </c>
      <c r="F1533" s="15">
        <f>IF($C1533="","",$D1533*$E1533)</f>
      </c>
    </row>
    <row r="1534">
      <c r="A1534" s="11"/>
      <c r="B1534" s="7"/>
      <c r="C1534" s="7"/>
      <c r="D1534" s="10"/>
      <c r="E1534" s="21">
        <f>IF($C1534="","",IFERROR(SUMIFS(Pakan_Masuk!$D$2:$D$3001,Pakan_Masuk!$B$2:$B$3001,$C1534)/SUMIFS(Pakan_Masuk!$C$2:$C$3001,Pakan_Masuk!$B$2:$B$3001,$C1534),0))</f>
      </c>
      <c r="F1534" s="15">
        <f>IF($C1534="","",$D1534*$E1534)</f>
      </c>
    </row>
    <row r="1535">
      <c r="A1535" s="11"/>
      <c r="B1535" s="7"/>
      <c r="C1535" s="7"/>
      <c r="D1535" s="10"/>
      <c r="E1535" s="21">
        <f>IF($C1535="","",IFERROR(SUMIFS(Pakan_Masuk!$D$2:$D$3001,Pakan_Masuk!$B$2:$B$3001,$C1535)/SUMIFS(Pakan_Masuk!$C$2:$C$3001,Pakan_Masuk!$B$2:$B$3001,$C1535),0))</f>
      </c>
      <c r="F1535" s="15">
        <f>IF($C1535="","",$D1535*$E1535)</f>
      </c>
    </row>
    <row r="1536">
      <c r="A1536" s="11"/>
      <c r="B1536" s="7"/>
      <c r="C1536" s="7"/>
      <c r="D1536" s="10"/>
      <c r="E1536" s="21">
        <f>IF($C1536="","",IFERROR(SUMIFS(Pakan_Masuk!$D$2:$D$3001,Pakan_Masuk!$B$2:$B$3001,$C1536)/SUMIFS(Pakan_Masuk!$C$2:$C$3001,Pakan_Masuk!$B$2:$B$3001,$C1536),0))</f>
      </c>
      <c r="F1536" s="15">
        <f>IF($C1536="","",$D1536*$E1536)</f>
      </c>
    </row>
    <row r="1537">
      <c r="A1537" s="11"/>
      <c r="B1537" s="7"/>
      <c r="C1537" s="7"/>
      <c r="D1537" s="10"/>
      <c r="E1537" s="21">
        <f>IF($C1537="","",IFERROR(SUMIFS(Pakan_Masuk!$D$2:$D$3001,Pakan_Masuk!$B$2:$B$3001,$C1537)/SUMIFS(Pakan_Masuk!$C$2:$C$3001,Pakan_Masuk!$B$2:$B$3001,$C1537),0))</f>
      </c>
      <c r="F1537" s="15">
        <f>IF($C1537="","",$D1537*$E1537)</f>
      </c>
    </row>
    <row r="1538">
      <c r="A1538" s="11"/>
      <c r="B1538" s="7"/>
      <c r="C1538" s="7"/>
      <c r="D1538" s="10"/>
      <c r="E1538" s="21">
        <f>IF($C1538="","",IFERROR(SUMIFS(Pakan_Masuk!$D$2:$D$3001,Pakan_Masuk!$B$2:$B$3001,$C1538)/SUMIFS(Pakan_Masuk!$C$2:$C$3001,Pakan_Masuk!$B$2:$B$3001,$C1538),0))</f>
      </c>
      <c r="F1538" s="15">
        <f>IF($C1538="","",$D1538*$E1538)</f>
      </c>
    </row>
    <row r="1539">
      <c r="A1539" s="11"/>
      <c r="B1539" s="7"/>
      <c r="C1539" s="7"/>
      <c r="D1539" s="10"/>
      <c r="E1539" s="21">
        <f>IF($C1539="","",IFERROR(SUMIFS(Pakan_Masuk!$D$2:$D$3001,Pakan_Masuk!$B$2:$B$3001,$C1539)/SUMIFS(Pakan_Masuk!$C$2:$C$3001,Pakan_Masuk!$B$2:$B$3001,$C1539),0))</f>
      </c>
      <c r="F1539" s="15">
        <f>IF($C1539="","",$D1539*$E1539)</f>
      </c>
    </row>
    <row r="1540">
      <c r="A1540" s="11"/>
      <c r="B1540" s="7"/>
      <c r="C1540" s="7"/>
      <c r="D1540" s="10"/>
      <c r="E1540" s="21">
        <f>IF($C1540="","",IFERROR(SUMIFS(Pakan_Masuk!$D$2:$D$3001,Pakan_Masuk!$B$2:$B$3001,$C1540)/SUMIFS(Pakan_Masuk!$C$2:$C$3001,Pakan_Masuk!$B$2:$B$3001,$C1540),0))</f>
      </c>
      <c r="F1540" s="15">
        <f>IF($C1540="","",$D1540*$E1540)</f>
      </c>
    </row>
    <row r="1541">
      <c r="A1541" s="11"/>
      <c r="B1541" s="7"/>
      <c r="C1541" s="7"/>
      <c r="D1541" s="10"/>
      <c r="E1541" s="21">
        <f>IF($C1541="","",IFERROR(SUMIFS(Pakan_Masuk!$D$2:$D$3001,Pakan_Masuk!$B$2:$B$3001,$C1541)/SUMIFS(Pakan_Masuk!$C$2:$C$3001,Pakan_Masuk!$B$2:$B$3001,$C1541),0))</f>
      </c>
      <c r="F1541" s="15">
        <f>IF($C1541="","",$D1541*$E1541)</f>
      </c>
    </row>
    <row r="1542">
      <c r="A1542" s="11"/>
      <c r="B1542" s="7"/>
      <c r="C1542" s="7"/>
      <c r="D1542" s="10"/>
      <c r="E1542" s="21">
        <f>IF($C1542="","",IFERROR(SUMIFS(Pakan_Masuk!$D$2:$D$3001,Pakan_Masuk!$B$2:$B$3001,$C1542)/SUMIFS(Pakan_Masuk!$C$2:$C$3001,Pakan_Masuk!$B$2:$B$3001,$C1542),0))</f>
      </c>
      <c r="F1542" s="15">
        <f>IF($C1542="","",$D1542*$E1542)</f>
      </c>
    </row>
    <row r="1543">
      <c r="A1543" s="11"/>
      <c r="B1543" s="7"/>
      <c r="C1543" s="7"/>
      <c r="D1543" s="10"/>
      <c r="E1543" s="21">
        <f>IF($C1543="","",IFERROR(SUMIFS(Pakan_Masuk!$D$2:$D$3001,Pakan_Masuk!$B$2:$B$3001,$C1543)/SUMIFS(Pakan_Masuk!$C$2:$C$3001,Pakan_Masuk!$B$2:$B$3001,$C1543),0))</f>
      </c>
      <c r="F1543" s="15">
        <f>IF($C1543="","",$D1543*$E1543)</f>
      </c>
    </row>
    <row r="1544">
      <c r="A1544" s="11"/>
      <c r="B1544" s="7"/>
      <c r="C1544" s="7"/>
      <c r="D1544" s="10"/>
      <c r="E1544" s="21">
        <f>IF($C1544="","",IFERROR(SUMIFS(Pakan_Masuk!$D$2:$D$3001,Pakan_Masuk!$B$2:$B$3001,$C1544)/SUMIFS(Pakan_Masuk!$C$2:$C$3001,Pakan_Masuk!$B$2:$B$3001,$C1544),0))</f>
      </c>
      <c r="F1544" s="15">
        <f>IF($C1544="","",$D1544*$E1544)</f>
      </c>
    </row>
    <row r="1545">
      <c r="A1545" s="11"/>
      <c r="B1545" s="7"/>
      <c r="C1545" s="7"/>
      <c r="D1545" s="10"/>
      <c r="E1545" s="21">
        <f>IF($C1545="","",IFERROR(SUMIFS(Pakan_Masuk!$D$2:$D$3001,Pakan_Masuk!$B$2:$B$3001,$C1545)/SUMIFS(Pakan_Masuk!$C$2:$C$3001,Pakan_Masuk!$B$2:$B$3001,$C1545),0))</f>
      </c>
      <c r="F1545" s="15">
        <f>IF($C1545="","",$D1545*$E1545)</f>
      </c>
    </row>
    <row r="1546">
      <c r="A1546" s="11"/>
      <c r="B1546" s="7"/>
      <c r="C1546" s="7"/>
      <c r="D1546" s="10"/>
      <c r="E1546" s="21">
        <f>IF($C1546="","",IFERROR(SUMIFS(Pakan_Masuk!$D$2:$D$3001,Pakan_Masuk!$B$2:$B$3001,$C1546)/SUMIFS(Pakan_Masuk!$C$2:$C$3001,Pakan_Masuk!$B$2:$B$3001,$C1546),0))</f>
      </c>
      <c r="F1546" s="15">
        <f>IF($C1546="","",$D1546*$E1546)</f>
      </c>
    </row>
    <row r="1547">
      <c r="A1547" s="11"/>
      <c r="B1547" s="7"/>
      <c r="C1547" s="7"/>
      <c r="D1547" s="10"/>
      <c r="E1547" s="21">
        <f>IF($C1547="","",IFERROR(SUMIFS(Pakan_Masuk!$D$2:$D$3001,Pakan_Masuk!$B$2:$B$3001,$C1547)/SUMIFS(Pakan_Masuk!$C$2:$C$3001,Pakan_Masuk!$B$2:$B$3001,$C1547),0))</f>
      </c>
      <c r="F1547" s="15">
        <f>IF($C1547="","",$D1547*$E1547)</f>
      </c>
    </row>
    <row r="1548">
      <c r="A1548" s="11"/>
      <c r="B1548" s="7"/>
      <c r="C1548" s="7"/>
      <c r="D1548" s="10"/>
      <c r="E1548" s="21">
        <f>IF($C1548="","",IFERROR(SUMIFS(Pakan_Masuk!$D$2:$D$3001,Pakan_Masuk!$B$2:$B$3001,$C1548)/SUMIFS(Pakan_Masuk!$C$2:$C$3001,Pakan_Masuk!$B$2:$B$3001,$C1548),0))</f>
      </c>
      <c r="F1548" s="15">
        <f>IF($C1548="","",$D1548*$E1548)</f>
      </c>
    </row>
    <row r="1549">
      <c r="A1549" s="11"/>
      <c r="B1549" s="7"/>
      <c r="C1549" s="7"/>
      <c r="D1549" s="10"/>
      <c r="E1549" s="21">
        <f>IF($C1549="","",IFERROR(SUMIFS(Pakan_Masuk!$D$2:$D$3001,Pakan_Masuk!$B$2:$B$3001,$C1549)/SUMIFS(Pakan_Masuk!$C$2:$C$3001,Pakan_Masuk!$B$2:$B$3001,$C1549),0))</f>
      </c>
      <c r="F1549" s="15">
        <f>IF($C1549="","",$D1549*$E1549)</f>
      </c>
    </row>
    <row r="1550">
      <c r="A1550" s="11"/>
      <c r="B1550" s="7"/>
      <c r="C1550" s="7"/>
      <c r="D1550" s="10"/>
      <c r="E1550" s="21">
        <f>IF($C1550="","",IFERROR(SUMIFS(Pakan_Masuk!$D$2:$D$3001,Pakan_Masuk!$B$2:$B$3001,$C1550)/SUMIFS(Pakan_Masuk!$C$2:$C$3001,Pakan_Masuk!$B$2:$B$3001,$C1550),0))</f>
      </c>
      <c r="F1550" s="15">
        <f>IF($C1550="","",$D1550*$E1550)</f>
      </c>
    </row>
    <row r="1551">
      <c r="A1551" s="11"/>
      <c r="B1551" s="7"/>
      <c r="C1551" s="7"/>
      <c r="D1551" s="10"/>
      <c r="E1551" s="21">
        <f>IF($C1551="","",IFERROR(SUMIFS(Pakan_Masuk!$D$2:$D$3001,Pakan_Masuk!$B$2:$B$3001,$C1551)/SUMIFS(Pakan_Masuk!$C$2:$C$3001,Pakan_Masuk!$B$2:$B$3001,$C1551),0))</f>
      </c>
      <c r="F1551" s="15">
        <f>IF($C1551="","",$D1551*$E1551)</f>
      </c>
    </row>
    <row r="1552">
      <c r="A1552" s="11"/>
      <c r="B1552" s="7"/>
      <c r="C1552" s="7"/>
      <c r="D1552" s="10"/>
      <c r="E1552" s="21">
        <f>IF($C1552="","",IFERROR(SUMIFS(Pakan_Masuk!$D$2:$D$3001,Pakan_Masuk!$B$2:$B$3001,$C1552)/SUMIFS(Pakan_Masuk!$C$2:$C$3001,Pakan_Masuk!$B$2:$B$3001,$C1552),0))</f>
      </c>
      <c r="F1552" s="15">
        <f>IF($C1552="","",$D1552*$E1552)</f>
      </c>
    </row>
    <row r="1553">
      <c r="A1553" s="11"/>
      <c r="B1553" s="7"/>
      <c r="C1553" s="7"/>
      <c r="D1553" s="10"/>
      <c r="E1553" s="21">
        <f>IF($C1553="","",IFERROR(SUMIFS(Pakan_Masuk!$D$2:$D$3001,Pakan_Masuk!$B$2:$B$3001,$C1553)/SUMIFS(Pakan_Masuk!$C$2:$C$3001,Pakan_Masuk!$B$2:$B$3001,$C1553),0))</f>
      </c>
      <c r="F1553" s="15">
        <f>IF($C1553="","",$D1553*$E1553)</f>
      </c>
    </row>
    <row r="1554">
      <c r="A1554" s="11"/>
      <c r="B1554" s="7"/>
      <c r="C1554" s="7"/>
      <c r="D1554" s="10"/>
      <c r="E1554" s="21">
        <f>IF($C1554="","",IFERROR(SUMIFS(Pakan_Masuk!$D$2:$D$3001,Pakan_Masuk!$B$2:$B$3001,$C1554)/SUMIFS(Pakan_Masuk!$C$2:$C$3001,Pakan_Masuk!$B$2:$B$3001,$C1554),0))</f>
      </c>
      <c r="F1554" s="15">
        <f>IF($C1554="","",$D1554*$E1554)</f>
      </c>
    </row>
    <row r="1555">
      <c r="A1555" s="11"/>
      <c r="B1555" s="7"/>
      <c r="C1555" s="7"/>
      <c r="D1555" s="10"/>
      <c r="E1555" s="21">
        <f>IF($C1555="","",IFERROR(SUMIFS(Pakan_Masuk!$D$2:$D$3001,Pakan_Masuk!$B$2:$B$3001,$C1555)/SUMIFS(Pakan_Masuk!$C$2:$C$3001,Pakan_Masuk!$B$2:$B$3001,$C1555),0))</f>
      </c>
      <c r="F1555" s="15">
        <f>IF($C1555="","",$D1555*$E1555)</f>
      </c>
    </row>
    <row r="1556">
      <c r="A1556" s="11"/>
      <c r="B1556" s="7"/>
      <c r="C1556" s="7"/>
      <c r="D1556" s="10"/>
      <c r="E1556" s="21">
        <f>IF($C1556="","",IFERROR(SUMIFS(Pakan_Masuk!$D$2:$D$3001,Pakan_Masuk!$B$2:$B$3001,$C1556)/SUMIFS(Pakan_Masuk!$C$2:$C$3001,Pakan_Masuk!$B$2:$B$3001,$C1556),0))</f>
      </c>
      <c r="F1556" s="15">
        <f>IF($C1556="","",$D1556*$E1556)</f>
      </c>
    </row>
    <row r="1557">
      <c r="A1557" s="11"/>
      <c r="B1557" s="7"/>
      <c r="C1557" s="7"/>
      <c r="D1557" s="10"/>
      <c r="E1557" s="21">
        <f>IF($C1557="","",IFERROR(SUMIFS(Pakan_Masuk!$D$2:$D$3001,Pakan_Masuk!$B$2:$B$3001,$C1557)/SUMIFS(Pakan_Masuk!$C$2:$C$3001,Pakan_Masuk!$B$2:$B$3001,$C1557),0))</f>
      </c>
      <c r="F1557" s="15">
        <f>IF($C1557="","",$D1557*$E1557)</f>
      </c>
    </row>
    <row r="1558">
      <c r="A1558" s="11"/>
      <c r="B1558" s="7"/>
      <c r="C1558" s="7"/>
      <c r="D1558" s="10"/>
      <c r="E1558" s="21">
        <f>IF($C1558="","",IFERROR(SUMIFS(Pakan_Masuk!$D$2:$D$3001,Pakan_Masuk!$B$2:$B$3001,$C1558)/SUMIFS(Pakan_Masuk!$C$2:$C$3001,Pakan_Masuk!$B$2:$B$3001,$C1558),0))</f>
      </c>
      <c r="F1558" s="15">
        <f>IF($C1558="","",$D1558*$E1558)</f>
      </c>
    </row>
    <row r="1559">
      <c r="A1559" s="11"/>
      <c r="B1559" s="7"/>
      <c r="C1559" s="7"/>
      <c r="D1559" s="10"/>
      <c r="E1559" s="21">
        <f>IF($C1559="","",IFERROR(SUMIFS(Pakan_Masuk!$D$2:$D$3001,Pakan_Masuk!$B$2:$B$3001,$C1559)/SUMIFS(Pakan_Masuk!$C$2:$C$3001,Pakan_Masuk!$B$2:$B$3001,$C1559),0))</f>
      </c>
      <c r="F1559" s="15">
        <f>IF($C1559="","",$D1559*$E1559)</f>
      </c>
    </row>
    <row r="1560">
      <c r="A1560" s="11"/>
      <c r="B1560" s="7"/>
      <c r="C1560" s="7"/>
      <c r="D1560" s="10"/>
      <c r="E1560" s="21">
        <f>IF($C1560="","",IFERROR(SUMIFS(Pakan_Masuk!$D$2:$D$3001,Pakan_Masuk!$B$2:$B$3001,$C1560)/SUMIFS(Pakan_Masuk!$C$2:$C$3001,Pakan_Masuk!$B$2:$B$3001,$C1560),0))</f>
      </c>
      <c r="F1560" s="15">
        <f>IF($C1560="","",$D1560*$E1560)</f>
      </c>
    </row>
    <row r="1561">
      <c r="A1561" s="11"/>
      <c r="B1561" s="7"/>
      <c r="C1561" s="7"/>
      <c r="D1561" s="10"/>
      <c r="E1561" s="21">
        <f>IF($C1561="","",IFERROR(SUMIFS(Pakan_Masuk!$D$2:$D$3001,Pakan_Masuk!$B$2:$B$3001,$C1561)/SUMIFS(Pakan_Masuk!$C$2:$C$3001,Pakan_Masuk!$B$2:$B$3001,$C1561),0))</f>
      </c>
      <c r="F1561" s="15">
        <f>IF($C1561="","",$D1561*$E1561)</f>
      </c>
    </row>
    <row r="1562">
      <c r="A1562" s="11"/>
      <c r="B1562" s="7"/>
      <c r="C1562" s="7"/>
      <c r="D1562" s="10"/>
      <c r="E1562" s="21">
        <f>IF($C1562="","",IFERROR(SUMIFS(Pakan_Masuk!$D$2:$D$3001,Pakan_Masuk!$B$2:$B$3001,$C1562)/SUMIFS(Pakan_Masuk!$C$2:$C$3001,Pakan_Masuk!$B$2:$B$3001,$C1562),0))</f>
      </c>
      <c r="F1562" s="15">
        <f>IF($C1562="","",$D1562*$E1562)</f>
      </c>
    </row>
    <row r="1563">
      <c r="A1563" s="11"/>
      <c r="B1563" s="7"/>
      <c r="C1563" s="7"/>
      <c r="D1563" s="10"/>
      <c r="E1563" s="21">
        <f>IF($C1563="","",IFERROR(SUMIFS(Pakan_Masuk!$D$2:$D$3001,Pakan_Masuk!$B$2:$B$3001,$C1563)/SUMIFS(Pakan_Masuk!$C$2:$C$3001,Pakan_Masuk!$B$2:$B$3001,$C1563),0))</f>
      </c>
      <c r="F1563" s="15">
        <f>IF($C1563="","",$D1563*$E1563)</f>
      </c>
    </row>
    <row r="1564">
      <c r="A1564" s="11"/>
      <c r="B1564" s="7"/>
      <c r="C1564" s="7"/>
      <c r="D1564" s="10"/>
      <c r="E1564" s="21">
        <f>IF($C1564="","",IFERROR(SUMIFS(Pakan_Masuk!$D$2:$D$3001,Pakan_Masuk!$B$2:$B$3001,$C1564)/SUMIFS(Pakan_Masuk!$C$2:$C$3001,Pakan_Masuk!$B$2:$B$3001,$C1564),0))</f>
      </c>
      <c r="F1564" s="15">
        <f>IF($C1564="","",$D1564*$E1564)</f>
      </c>
    </row>
    <row r="1565">
      <c r="A1565" s="11"/>
      <c r="B1565" s="7"/>
      <c r="C1565" s="7"/>
      <c r="D1565" s="10"/>
      <c r="E1565" s="21">
        <f>IF($C1565="","",IFERROR(SUMIFS(Pakan_Masuk!$D$2:$D$3001,Pakan_Masuk!$B$2:$B$3001,$C1565)/SUMIFS(Pakan_Masuk!$C$2:$C$3001,Pakan_Masuk!$B$2:$B$3001,$C1565),0))</f>
      </c>
      <c r="F1565" s="15">
        <f>IF($C1565="","",$D1565*$E1565)</f>
      </c>
    </row>
    <row r="1566">
      <c r="A1566" s="11"/>
      <c r="B1566" s="7"/>
      <c r="C1566" s="7"/>
      <c r="D1566" s="10"/>
      <c r="E1566" s="21">
        <f>IF($C1566="","",IFERROR(SUMIFS(Pakan_Masuk!$D$2:$D$3001,Pakan_Masuk!$B$2:$B$3001,$C1566)/SUMIFS(Pakan_Masuk!$C$2:$C$3001,Pakan_Masuk!$B$2:$B$3001,$C1566),0))</f>
      </c>
      <c r="F1566" s="15">
        <f>IF($C1566="","",$D1566*$E1566)</f>
      </c>
    </row>
    <row r="1567">
      <c r="A1567" s="11"/>
      <c r="B1567" s="7"/>
      <c r="C1567" s="7"/>
      <c r="D1567" s="10"/>
      <c r="E1567" s="21">
        <f>IF($C1567="","",IFERROR(SUMIFS(Pakan_Masuk!$D$2:$D$3001,Pakan_Masuk!$B$2:$B$3001,$C1567)/SUMIFS(Pakan_Masuk!$C$2:$C$3001,Pakan_Masuk!$B$2:$B$3001,$C1567),0))</f>
      </c>
      <c r="F1567" s="15">
        <f>IF($C1567="","",$D1567*$E1567)</f>
      </c>
    </row>
    <row r="1568">
      <c r="A1568" s="11"/>
      <c r="B1568" s="7"/>
      <c r="C1568" s="7"/>
      <c r="D1568" s="10"/>
      <c r="E1568" s="21">
        <f>IF($C1568="","",IFERROR(SUMIFS(Pakan_Masuk!$D$2:$D$3001,Pakan_Masuk!$B$2:$B$3001,$C1568)/SUMIFS(Pakan_Masuk!$C$2:$C$3001,Pakan_Masuk!$B$2:$B$3001,$C1568),0))</f>
      </c>
      <c r="F1568" s="15">
        <f>IF($C1568="","",$D1568*$E1568)</f>
      </c>
    </row>
    <row r="1569">
      <c r="A1569" s="11"/>
      <c r="B1569" s="7"/>
      <c r="C1569" s="7"/>
      <c r="D1569" s="10"/>
      <c r="E1569" s="21">
        <f>IF($C1569="","",IFERROR(SUMIFS(Pakan_Masuk!$D$2:$D$3001,Pakan_Masuk!$B$2:$B$3001,$C1569)/SUMIFS(Pakan_Masuk!$C$2:$C$3001,Pakan_Masuk!$B$2:$B$3001,$C1569),0))</f>
      </c>
      <c r="F1569" s="15">
        <f>IF($C1569="","",$D1569*$E1569)</f>
      </c>
    </row>
    <row r="1570">
      <c r="A1570" s="11"/>
      <c r="B1570" s="7"/>
      <c r="C1570" s="7"/>
      <c r="D1570" s="10"/>
      <c r="E1570" s="21">
        <f>IF($C1570="","",IFERROR(SUMIFS(Pakan_Masuk!$D$2:$D$3001,Pakan_Masuk!$B$2:$B$3001,$C1570)/SUMIFS(Pakan_Masuk!$C$2:$C$3001,Pakan_Masuk!$B$2:$B$3001,$C1570),0))</f>
      </c>
      <c r="F1570" s="15">
        <f>IF($C1570="","",$D1570*$E1570)</f>
      </c>
    </row>
    <row r="1571">
      <c r="A1571" s="11"/>
      <c r="B1571" s="7"/>
      <c r="C1571" s="7"/>
      <c r="D1571" s="10"/>
      <c r="E1571" s="21">
        <f>IF($C1571="","",IFERROR(SUMIFS(Pakan_Masuk!$D$2:$D$3001,Pakan_Masuk!$B$2:$B$3001,$C1571)/SUMIFS(Pakan_Masuk!$C$2:$C$3001,Pakan_Masuk!$B$2:$B$3001,$C1571),0))</f>
      </c>
      <c r="F1571" s="15">
        <f>IF($C1571="","",$D1571*$E1571)</f>
      </c>
    </row>
    <row r="1572">
      <c r="A1572" s="11"/>
      <c r="B1572" s="7"/>
      <c r="C1572" s="7"/>
      <c r="D1572" s="10"/>
      <c r="E1572" s="21">
        <f>IF($C1572="","",IFERROR(SUMIFS(Pakan_Masuk!$D$2:$D$3001,Pakan_Masuk!$B$2:$B$3001,$C1572)/SUMIFS(Pakan_Masuk!$C$2:$C$3001,Pakan_Masuk!$B$2:$B$3001,$C1572),0))</f>
      </c>
      <c r="F1572" s="15">
        <f>IF($C1572="","",$D1572*$E1572)</f>
      </c>
    </row>
    <row r="1573">
      <c r="A1573" s="11"/>
      <c r="B1573" s="7"/>
      <c r="C1573" s="7"/>
      <c r="D1573" s="10"/>
      <c r="E1573" s="21">
        <f>IF($C1573="","",IFERROR(SUMIFS(Pakan_Masuk!$D$2:$D$3001,Pakan_Masuk!$B$2:$B$3001,$C1573)/SUMIFS(Pakan_Masuk!$C$2:$C$3001,Pakan_Masuk!$B$2:$B$3001,$C1573),0))</f>
      </c>
      <c r="F1573" s="15">
        <f>IF($C1573="","",$D1573*$E1573)</f>
      </c>
    </row>
    <row r="1574">
      <c r="A1574" s="11"/>
      <c r="B1574" s="7"/>
      <c r="C1574" s="7"/>
      <c r="D1574" s="10"/>
      <c r="E1574" s="21">
        <f>IF($C1574="","",IFERROR(SUMIFS(Pakan_Masuk!$D$2:$D$3001,Pakan_Masuk!$B$2:$B$3001,$C1574)/SUMIFS(Pakan_Masuk!$C$2:$C$3001,Pakan_Masuk!$B$2:$B$3001,$C1574),0))</f>
      </c>
      <c r="F1574" s="15">
        <f>IF($C1574="","",$D1574*$E1574)</f>
      </c>
    </row>
    <row r="1575">
      <c r="A1575" s="11"/>
      <c r="B1575" s="7"/>
      <c r="C1575" s="7"/>
      <c r="D1575" s="10"/>
      <c r="E1575" s="21">
        <f>IF($C1575="","",IFERROR(SUMIFS(Pakan_Masuk!$D$2:$D$3001,Pakan_Masuk!$B$2:$B$3001,$C1575)/SUMIFS(Pakan_Masuk!$C$2:$C$3001,Pakan_Masuk!$B$2:$B$3001,$C1575),0))</f>
      </c>
      <c r="F1575" s="15">
        <f>IF($C1575="","",$D1575*$E1575)</f>
      </c>
    </row>
    <row r="1576">
      <c r="A1576" s="11"/>
      <c r="B1576" s="7"/>
      <c r="C1576" s="7"/>
      <c r="D1576" s="10"/>
      <c r="E1576" s="21">
        <f>IF($C1576="","",IFERROR(SUMIFS(Pakan_Masuk!$D$2:$D$3001,Pakan_Masuk!$B$2:$B$3001,$C1576)/SUMIFS(Pakan_Masuk!$C$2:$C$3001,Pakan_Masuk!$B$2:$B$3001,$C1576),0))</f>
      </c>
      <c r="F1576" s="15">
        <f>IF($C1576="","",$D1576*$E1576)</f>
      </c>
    </row>
    <row r="1577">
      <c r="A1577" s="11"/>
      <c r="B1577" s="7"/>
      <c r="C1577" s="7"/>
      <c r="D1577" s="10"/>
      <c r="E1577" s="21">
        <f>IF($C1577="","",IFERROR(SUMIFS(Pakan_Masuk!$D$2:$D$3001,Pakan_Masuk!$B$2:$B$3001,$C1577)/SUMIFS(Pakan_Masuk!$C$2:$C$3001,Pakan_Masuk!$B$2:$B$3001,$C1577),0))</f>
      </c>
      <c r="F1577" s="15">
        <f>IF($C1577="","",$D1577*$E1577)</f>
      </c>
    </row>
    <row r="1578">
      <c r="A1578" s="11"/>
      <c r="B1578" s="7"/>
      <c r="C1578" s="7"/>
      <c r="D1578" s="10"/>
      <c r="E1578" s="21">
        <f>IF($C1578="","",IFERROR(SUMIFS(Pakan_Masuk!$D$2:$D$3001,Pakan_Masuk!$B$2:$B$3001,$C1578)/SUMIFS(Pakan_Masuk!$C$2:$C$3001,Pakan_Masuk!$B$2:$B$3001,$C1578),0))</f>
      </c>
      <c r="F1578" s="15">
        <f>IF($C1578="","",$D1578*$E1578)</f>
      </c>
    </row>
    <row r="1579">
      <c r="A1579" s="11"/>
      <c r="B1579" s="7"/>
      <c r="C1579" s="7"/>
      <c r="D1579" s="10"/>
      <c r="E1579" s="21">
        <f>IF($C1579="","",IFERROR(SUMIFS(Pakan_Masuk!$D$2:$D$3001,Pakan_Masuk!$B$2:$B$3001,$C1579)/SUMIFS(Pakan_Masuk!$C$2:$C$3001,Pakan_Masuk!$B$2:$B$3001,$C1579),0))</f>
      </c>
      <c r="F1579" s="15">
        <f>IF($C1579="","",$D1579*$E1579)</f>
      </c>
    </row>
    <row r="1580">
      <c r="A1580" s="11"/>
      <c r="B1580" s="7"/>
      <c r="C1580" s="7"/>
      <c r="D1580" s="10"/>
      <c r="E1580" s="21">
        <f>IF($C1580="","",IFERROR(SUMIFS(Pakan_Masuk!$D$2:$D$3001,Pakan_Masuk!$B$2:$B$3001,$C1580)/SUMIFS(Pakan_Masuk!$C$2:$C$3001,Pakan_Masuk!$B$2:$B$3001,$C1580),0))</f>
      </c>
      <c r="F1580" s="15">
        <f>IF($C1580="","",$D1580*$E1580)</f>
      </c>
    </row>
    <row r="1581">
      <c r="A1581" s="11"/>
      <c r="B1581" s="7"/>
      <c r="C1581" s="7"/>
      <c r="D1581" s="10"/>
      <c r="E1581" s="21">
        <f>IF($C1581="","",IFERROR(SUMIFS(Pakan_Masuk!$D$2:$D$3001,Pakan_Masuk!$B$2:$B$3001,$C1581)/SUMIFS(Pakan_Masuk!$C$2:$C$3001,Pakan_Masuk!$B$2:$B$3001,$C1581),0))</f>
      </c>
      <c r="F1581" s="15">
        <f>IF($C1581="","",$D1581*$E1581)</f>
      </c>
    </row>
    <row r="1582">
      <c r="A1582" s="11"/>
      <c r="B1582" s="7"/>
      <c r="C1582" s="7"/>
      <c r="D1582" s="10"/>
      <c r="E1582" s="21">
        <f>IF($C1582="","",IFERROR(SUMIFS(Pakan_Masuk!$D$2:$D$3001,Pakan_Masuk!$B$2:$B$3001,$C1582)/SUMIFS(Pakan_Masuk!$C$2:$C$3001,Pakan_Masuk!$B$2:$B$3001,$C1582),0))</f>
      </c>
      <c r="F1582" s="15">
        <f>IF($C1582="","",$D1582*$E1582)</f>
      </c>
    </row>
    <row r="1583">
      <c r="A1583" s="11"/>
      <c r="B1583" s="7"/>
      <c r="C1583" s="7"/>
      <c r="D1583" s="10"/>
      <c r="E1583" s="21">
        <f>IF($C1583="","",IFERROR(SUMIFS(Pakan_Masuk!$D$2:$D$3001,Pakan_Masuk!$B$2:$B$3001,$C1583)/SUMIFS(Pakan_Masuk!$C$2:$C$3001,Pakan_Masuk!$B$2:$B$3001,$C1583),0))</f>
      </c>
      <c r="F1583" s="15">
        <f>IF($C1583="","",$D1583*$E1583)</f>
      </c>
    </row>
    <row r="1584">
      <c r="A1584" s="11"/>
      <c r="B1584" s="7"/>
      <c r="C1584" s="7"/>
      <c r="D1584" s="10"/>
      <c r="E1584" s="21">
        <f>IF($C1584="","",IFERROR(SUMIFS(Pakan_Masuk!$D$2:$D$3001,Pakan_Masuk!$B$2:$B$3001,$C1584)/SUMIFS(Pakan_Masuk!$C$2:$C$3001,Pakan_Masuk!$B$2:$B$3001,$C1584),0))</f>
      </c>
      <c r="F1584" s="15">
        <f>IF($C1584="","",$D1584*$E1584)</f>
      </c>
    </row>
    <row r="1585">
      <c r="A1585" s="11"/>
      <c r="B1585" s="7"/>
      <c r="C1585" s="7"/>
      <c r="D1585" s="10"/>
      <c r="E1585" s="21">
        <f>IF($C1585="","",IFERROR(SUMIFS(Pakan_Masuk!$D$2:$D$3001,Pakan_Masuk!$B$2:$B$3001,$C1585)/SUMIFS(Pakan_Masuk!$C$2:$C$3001,Pakan_Masuk!$B$2:$B$3001,$C1585),0))</f>
      </c>
      <c r="F1585" s="15">
        <f>IF($C1585="","",$D1585*$E1585)</f>
      </c>
    </row>
    <row r="1586">
      <c r="A1586" s="11"/>
      <c r="B1586" s="7"/>
      <c r="C1586" s="7"/>
      <c r="D1586" s="10"/>
      <c r="E1586" s="21">
        <f>IF($C1586="","",IFERROR(SUMIFS(Pakan_Masuk!$D$2:$D$3001,Pakan_Masuk!$B$2:$B$3001,$C1586)/SUMIFS(Pakan_Masuk!$C$2:$C$3001,Pakan_Masuk!$B$2:$B$3001,$C1586),0))</f>
      </c>
      <c r="F1586" s="15">
        <f>IF($C1586="","",$D1586*$E1586)</f>
      </c>
    </row>
    <row r="1587">
      <c r="A1587" s="11"/>
      <c r="B1587" s="7"/>
      <c r="C1587" s="7"/>
      <c r="D1587" s="10"/>
      <c r="E1587" s="21">
        <f>IF($C1587="","",IFERROR(SUMIFS(Pakan_Masuk!$D$2:$D$3001,Pakan_Masuk!$B$2:$B$3001,$C1587)/SUMIFS(Pakan_Masuk!$C$2:$C$3001,Pakan_Masuk!$B$2:$B$3001,$C1587),0))</f>
      </c>
      <c r="F1587" s="15">
        <f>IF($C1587="","",$D1587*$E1587)</f>
      </c>
    </row>
    <row r="1588">
      <c r="A1588" s="11"/>
      <c r="B1588" s="7"/>
      <c r="C1588" s="7"/>
      <c r="D1588" s="10"/>
      <c r="E1588" s="21">
        <f>IF($C1588="","",IFERROR(SUMIFS(Pakan_Masuk!$D$2:$D$3001,Pakan_Masuk!$B$2:$B$3001,$C1588)/SUMIFS(Pakan_Masuk!$C$2:$C$3001,Pakan_Masuk!$B$2:$B$3001,$C1588),0))</f>
      </c>
      <c r="F1588" s="15">
        <f>IF($C1588="","",$D1588*$E1588)</f>
      </c>
    </row>
    <row r="1589">
      <c r="A1589" s="11"/>
      <c r="B1589" s="7"/>
      <c r="C1589" s="7"/>
      <c r="D1589" s="10"/>
      <c r="E1589" s="21">
        <f>IF($C1589="","",IFERROR(SUMIFS(Pakan_Masuk!$D$2:$D$3001,Pakan_Masuk!$B$2:$B$3001,$C1589)/SUMIFS(Pakan_Masuk!$C$2:$C$3001,Pakan_Masuk!$B$2:$B$3001,$C1589),0))</f>
      </c>
      <c r="F1589" s="15">
        <f>IF($C1589="","",$D1589*$E1589)</f>
      </c>
    </row>
    <row r="1590">
      <c r="A1590" s="11"/>
      <c r="B1590" s="7"/>
      <c r="C1590" s="7"/>
      <c r="D1590" s="10"/>
      <c r="E1590" s="21">
        <f>IF($C1590="","",IFERROR(SUMIFS(Pakan_Masuk!$D$2:$D$3001,Pakan_Masuk!$B$2:$B$3001,$C1590)/SUMIFS(Pakan_Masuk!$C$2:$C$3001,Pakan_Masuk!$B$2:$B$3001,$C1590),0))</f>
      </c>
      <c r="F1590" s="15">
        <f>IF($C1590="","",$D1590*$E1590)</f>
      </c>
    </row>
    <row r="1591">
      <c r="A1591" s="11"/>
      <c r="B1591" s="7"/>
      <c r="C1591" s="7"/>
      <c r="D1591" s="10"/>
      <c r="E1591" s="21">
        <f>IF($C1591="","",IFERROR(SUMIFS(Pakan_Masuk!$D$2:$D$3001,Pakan_Masuk!$B$2:$B$3001,$C1591)/SUMIFS(Pakan_Masuk!$C$2:$C$3001,Pakan_Masuk!$B$2:$B$3001,$C1591),0))</f>
      </c>
      <c r="F1591" s="15">
        <f>IF($C1591="","",$D1591*$E1591)</f>
      </c>
    </row>
    <row r="1592">
      <c r="A1592" s="11"/>
      <c r="B1592" s="7"/>
      <c r="C1592" s="7"/>
      <c r="D1592" s="10"/>
      <c r="E1592" s="21">
        <f>IF($C1592="","",IFERROR(SUMIFS(Pakan_Masuk!$D$2:$D$3001,Pakan_Masuk!$B$2:$B$3001,$C1592)/SUMIFS(Pakan_Masuk!$C$2:$C$3001,Pakan_Masuk!$B$2:$B$3001,$C1592),0))</f>
      </c>
      <c r="F1592" s="15">
        <f>IF($C1592="","",$D1592*$E1592)</f>
      </c>
    </row>
    <row r="1593">
      <c r="A1593" s="11"/>
      <c r="B1593" s="7"/>
      <c r="C1593" s="7"/>
      <c r="D1593" s="10"/>
      <c r="E1593" s="21">
        <f>IF($C1593="","",IFERROR(SUMIFS(Pakan_Masuk!$D$2:$D$3001,Pakan_Masuk!$B$2:$B$3001,$C1593)/SUMIFS(Pakan_Masuk!$C$2:$C$3001,Pakan_Masuk!$B$2:$B$3001,$C1593),0))</f>
      </c>
      <c r="F1593" s="15">
        <f>IF($C1593="","",$D1593*$E1593)</f>
      </c>
    </row>
    <row r="1594">
      <c r="A1594" s="11"/>
      <c r="B1594" s="7"/>
      <c r="C1594" s="7"/>
      <c r="D1594" s="10"/>
      <c r="E1594" s="21">
        <f>IF($C1594="","",IFERROR(SUMIFS(Pakan_Masuk!$D$2:$D$3001,Pakan_Masuk!$B$2:$B$3001,$C1594)/SUMIFS(Pakan_Masuk!$C$2:$C$3001,Pakan_Masuk!$B$2:$B$3001,$C1594),0))</f>
      </c>
      <c r="F1594" s="15">
        <f>IF($C1594="","",$D1594*$E1594)</f>
      </c>
    </row>
    <row r="1595">
      <c r="A1595" s="11"/>
      <c r="B1595" s="7"/>
      <c r="C1595" s="7"/>
      <c r="D1595" s="10"/>
      <c r="E1595" s="21">
        <f>IF($C1595="","",IFERROR(SUMIFS(Pakan_Masuk!$D$2:$D$3001,Pakan_Masuk!$B$2:$B$3001,$C1595)/SUMIFS(Pakan_Masuk!$C$2:$C$3001,Pakan_Masuk!$B$2:$B$3001,$C1595),0))</f>
      </c>
      <c r="F1595" s="15">
        <f>IF($C1595="","",$D1595*$E1595)</f>
      </c>
    </row>
    <row r="1596">
      <c r="A1596" s="11"/>
      <c r="B1596" s="7"/>
      <c r="C1596" s="7"/>
      <c r="D1596" s="10"/>
      <c r="E1596" s="21">
        <f>IF($C1596="","",IFERROR(SUMIFS(Pakan_Masuk!$D$2:$D$3001,Pakan_Masuk!$B$2:$B$3001,$C1596)/SUMIFS(Pakan_Masuk!$C$2:$C$3001,Pakan_Masuk!$B$2:$B$3001,$C1596),0))</f>
      </c>
      <c r="F1596" s="15">
        <f>IF($C1596="","",$D1596*$E1596)</f>
      </c>
    </row>
    <row r="1597">
      <c r="A1597" s="11"/>
      <c r="B1597" s="7"/>
      <c r="C1597" s="7"/>
      <c r="D1597" s="10"/>
      <c r="E1597" s="21">
        <f>IF($C1597="","",IFERROR(SUMIFS(Pakan_Masuk!$D$2:$D$3001,Pakan_Masuk!$B$2:$B$3001,$C1597)/SUMIFS(Pakan_Masuk!$C$2:$C$3001,Pakan_Masuk!$B$2:$B$3001,$C1597),0))</f>
      </c>
      <c r="F1597" s="15">
        <f>IF($C1597="","",$D1597*$E1597)</f>
      </c>
    </row>
    <row r="1598">
      <c r="A1598" s="11"/>
      <c r="B1598" s="7"/>
      <c r="C1598" s="7"/>
      <c r="D1598" s="10"/>
      <c r="E1598" s="21">
        <f>IF($C1598="","",IFERROR(SUMIFS(Pakan_Masuk!$D$2:$D$3001,Pakan_Masuk!$B$2:$B$3001,$C1598)/SUMIFS(Pakan_Masuk!$C$2:$C$3001,Pakan_Masuk!$B$2:$B$3001,$C1598),0))</f>
      </c>
      <c r="F1598" s="15">
        <f>IF($C1598="","",$D1598*$E1598)</f>
      </c>
    </row>
    <row r="1599">
      <c r="A1599" s="11"/>
      <c r="B1599" s="7"/>
      <c r="C1599" s="7"/>
      <c r="D1599" s="10"/>
      <c r="E1599" s="21">
        <f>IF($C1599="","",IFERROR(SUMIFS(Pakan_Masuk!$D$2:$D$3001,Pakan_Masuk!$B$2:$B$3001,$C1599)/SUMIFS(Pakan_Masuk!$C$2:$C$3001,Pakan_Masuk!$B$2:$B$3001,$C1599),0))</f>
      </c>
      <c r="F1599" s="15">
        <f>IF($C1599="","",$D1599*$E1599)</f>
      </c>
    </row>
    <row r="1600">
      <c r="A1600" s="11"/>
      <c r="B1600" s="7"/>
      <c r="C1600" s="7"/>
      <c r="D1600" s="10"/>
      <c r="E1600" s="21">
        <f>IF($C1600="","",IFERROR(SUMIFS(Pakan_Masuk!$D$2:$D$3001,Pakan_Masuk!$B$2:$B$3001,$C1600)/SUMIFS(Pakan_Masuk!$C$2:$C$3001,Pakan_Masuk!$B$2:$B$3001,$C1600),0))</f>
      </c>
      <c r="F1600" s="15">
        <f>IF($C1600="","",$D1600*$E1600)</f>
      </c>
    </row>
    <row r="1601">
      <c r="A1601" s="11"/>
      <c r="B1601" s="7"/>
      <c r="C1601" s="7"/>
      <c r="D1601" s="10"/>
      <c r="E1601" s="21">
        <f>IF($C1601="","",IFERROR(SUMIFS(Pakan_Masuk!$D$2:$D$3001,Pakan_Masuk!$B$2:$B$3001,$C1601)/SUMIFS(Pakan_Masuk!$C$2:$C$3001,Pakan_Masuk!$B$2:$B$3001,$C1601),0))</f>
      </c>
      <c r="F1601" s="15">
        <f>IF($C1601="","",$D1601*$E1601)</f>
      </c>
    </row>
    <row r="1602">
      <c r="A1602" s="11"/>
      <c r="B1602" s="7"/>
      <c r="C1602" s="7"/>
      <c r="D1602" s="10"/>
      <c r="E1602" s="21">
        <f>IF($C1602="","",IFERROR(SUMIFS(Pakan_Masuk!$D$2:$D$3001,Pakan_Masuk!$B$2:$B$3001,$C1602)/SUMIFS(Pakan_Masuk!$C$2:$C$3001,Pakan_Masuk!$B$2:$B$3001,$C1602),0))</f>
      </c>
      <c r="F1602" s="15">
        <f>IF($C1602="","",$D1602*$E1602)</f>
      </c>
    </row>
    <row r="1603">
      <c r="A1603" s="11"/>
      <c r="B1603" s="7"/>
      <c r="C1603" s="7"/>
      <c r="D1603" s="10"/>
      <c r="E1603" s="21">
        <f>IF($C1603="","",IFERROR(SUMIFS(Pakan_Masuk!$D$2:$D$3001,Pakan_Masuk!$B$2:$B$3001,$C1603)/SUMIFS(Pakan_Masuk!$C$2:$C$3001,Pakan_Masuk!$B$2:$B$3001,$C1603),0))</f>
      </c>
      <c r="F1603" s="15">
        <f>IF($C1603="","",$D1603*$E1603)</f>
      </c>
    </row>
    <row r="1604">
      <c r="A1604" s="11"/>
      <c r="B1604" s="7"/>
      <c r="C1604" s="7"/>
      <c r="D1604" s="10"/>
      <c r="E1604" s="21">
        <f>IF($C1604="","",IFERROR(SUMIFS(Pakan_Masuk!$D$2:$D$3001,Pakan_Masuk!$B$2:$B$3001,$C1604)/SUMIFS(Pakan_Masuk!$C$2:$C$3001,Pakan_Masuk!$B$2:$B$3001,$C1604),0))</f>
      </c>
      <c r="F1604" s="15">
        <f>IF($C1604="","",$D1604*$E1604)</f>
      </c>
    </row>
    <row r="1605">
      <c r="A1605" s="11"/>
      <c r="B1605" s="7"/>
      <c r="C1605" s="7"/>
      <c r="D1605" s="10"/>
      <c r="E1605" s="21">
        <f>IF($C1605="","",IFERROR(SUMIFS(Pakan_Masuk!$D$2:$D$3001,Pakan_Masuk!$B$2:$B$3001,$C1605)/SUMIFS(Pakan_Masuk!$C$2:$C$3001,Pakan_Masuk!$B$2:$B$3001,$C1605),0))</f>
      </c>
      <c r="F1605" s="15">
        <f>IF($C1605="","",$D1605*$E1605)</f>
      </c>
    </row>
    <row r="1606">
      <c r="A1606" s="11"/>
      <c r="B1606" s="7"/>
      <c r="C1606" s="7"/>
      <c r="D1606" s="10"/>
      <c r="E1606" s="21">
        <f>IF($C1606="","",IFERROR(SUMIFS(Pakan_Masuk!$D$2:$D$3001,Pakan_Masuk!$B$2:$B$3001,$C1606)/SUMIFS(Pakan_Masuk!$C$2:$C$3001,Pakan_Masuk!$B$2:$B$3001,$C1606),0))</f>
      </c>
      <c r="F1606" s="15">
        <f>IF($C1606="","",$D1606*$E1606)</f>
      </c>
    </row>
    <row r="1607">
      <c r="A1607" s="11"/>
      <c r="B1607" s="7"/>
      <c r="C1607" s="7"/>
      <c r="D1607" s="10"/>
      <c r="E1607" s="21">
        <f>IF($C1607="","",IFERROR(SUMIFS(Pakan_Masuk!$D$2:$D$3001,Pakan_Masuk!$B$2:$B$3001,$C1607)/SUMIFS(Pakan_Masuk!$C$2:$C$3001,Pakan_Masuk!$B$2:$B$3001,$C1607),0))</f>
      </c>
      <c r="F1607" s="15">
        <f>IF($C1607="","",$D1607*$E1607)</f>
      </c>
    </row>
    <row r="1608">
      <c r="A1608" s="11"/>
      <c r="B1608" s="7"/>
      <c r="C1608" s="7"/>
      <c r="D1608" s="10"/>
      <c r="E1608" s="21">
        <f>IF($C1608="","",IFERROR(SUMIFS(Pakan_Masuk!$D$2:$D$3001,Pakan_Masuk!$B$2:$B$3001,$C1608)/SUMIFS(Pakan_Masuk!$C$2:$C$3001,Pakan_Masuk!$B$2:$B$3001,$C1608),0))</f>
      </c>
      <c r="F1608" s="15">
        <f>IF($C1608="","",$D1608*$E1608)</f>
      </c>
    </row>
    <row r="1609">
      <c r="A1609" s="11"/>
      <c r="B1609" s="7"/>
      <c r="C1609" s="7"/>
      <c r="D1609" s="10"/>
      <c r="E1609" s="21">
        <f>IF($C1609="","",IFERROR(SUMIFS(Pakan_Masuk!$D$2:$D$3001,Pakan_Masuk!$B$2:$B$3001,$C1609)/SUMIFS(Pakan_Masuk!$C$2:$C$3001,Pakan_Masuk!$B$2:$B$3001,$C1609),0))</f>
      </c>
      <c r="F1609" s="15">
        <f>IF($C1609="","",$D1609*$E1609)</f>
      </c>
    </row>
    <row r="1610">
      <c r="A1610" s="11"/>
      <c r="B1610" s="7"/>
      <c r="C1610" s="7"/>
      <c r="D1610" s="10"/>
      <c r="E1610" s="21">
        <f>IF($C1610="","",IFERROR(SUMIFS(Pakan_Masuk!$D$2:$D$3001,Pakan_Masuk!$B$2:$B$3001,$C1610)/SUMIFS(Pakan_Masuk!$C$2:$C$3001,Pakan_Masuk!$B$2:$B$3001,$C1610),0))</f>
      </c>
      <c r="F1610" s="15">
        <f>IF($C1610="","",$D1610*$E1610)</f>
      </c>
    </row>
    <row r="1611">
      <c r="A1611" s="11"/>
      <c r="B1611" s="7"/>
      <c r="C1611" s="7"/>
      <c r="D1611" s="10"/>
      <c r="E1611" s="21">
        <f>IF($C1611="","",IFERROR(SUMIFS(Pakan_Masuk!$D$2:$D$3001,Pakan_Masuk!$B$2:$B$3001,$C1611)/SUMIFS(Pakan_Masuk!$C$2:$C$3001,Pakan_Masuk!$B$2:$B$3001,$C1611),0))</f>
      </c>
      <c r="F1611" s="15">
        <f>IF($C1611="","",$D1611*$E1611)</f>
      </c>
    </row>
    <row r="1612">
      <c r="A1612" s="11"/>
      <c r="B1612" s="7"/>
      <c r="C1612" s="7"/>
      <c r="D1612" s="10"/>
      <c r="E1612" s="21">
        <f>IF($C1612="","",IFERROR(SUMIFS(Pakan_Masuk!$D$2:$D$3001,Pakan_Masuk!$B$2:$B$3001,$C1612)/SUMIFS(Pakan_Masuk!$C$2:$C$3001,Pakan_Masuk!$B$2:$B$3001,$C1612),0))</f>
      </c>
      <c r="F1612" s="15">
        <f>IF($C1612="","",$D1612*$E1612)</f>
      </c>
    </row>
    <row r="1613">
      <c r="A1613" s="11"/>
      <c r="B1613" s="7"/>
      <c r="C1613" s="7"/>
      <c r="D1613" s="10"/>
      <c r="E1613" s="21">
        <f>IF($C1613="","",IFERROR(SUMIFS(Pakan_Masuk!$D$2:$D$3001,Pakan_Masuk!$B$2:$B$3001,$C1613)/SUMIFS(Pakan_Masuk!$C$2:$C$3001,Pakan_Masuk!$B$2:$B$3001,$C1613),0))</f>
      </c>
      <c r="F1613" s="15">
        <f>IF($C1613="","",$D1613*$E1613)</f>
      </c>
    </row>
    <row r="1614">
      <c r="A1614" s="11"/>
      <c r="B1614" s="7"/>
      <c r="C1614" s="7"/>
      <c r="D1614" s="10"/>
      <c r="E1614" s="21">
        <f>IF($C1614="","",IFERROR(SUMIFS(Pakan_Masuk!$D$2:$D$3001,Pakan_Masuk!$B$2:$B$3001,$C1614)/SUMIFS(Pakan_Masuk!$C$2:$C$3001,Pakan_Masuk!$B$2:$B$3001,$C1614),0))</f>
      </c>
      <c r="F1614" s="15">
        <f>IF($C1614="","",$D1614*$E1614)</f>
      </c>
    </row>
    <row r="1615">
      <c r="A1615" s="11"/>
      <c r="B1615" s="7"/>
      <c r="C1615" s="7"/>
      <c r="D1615" s="10"/>
      <c r="E1615" s="21">
        <f>IF($C1615="","",IFERROR(SUMIFS(Pakan_Masuk!$D$2:$D$3001,Pakan_Masuk!$B$2:$B$3001,$C1615)/SUMIFS(Pakan_Masuk!$C$2:$C$3001,Pakan_Masuk!$B$2:$B$3001,$C1615),0))</f>
      </c>
      <c r="F1615" s="15">
        <f>IF($C1615="","",$D1615*$E1615)</f>
      </c>
    </row>
    <row r="1616">
      <c r="A1616" s="11"/>
      <c r="B1616" s="7"/>
      <c r="C1616" s="7"/>
      <c r="D1616" s="10"/>
      <c r="E1616" s="21">
        <f>IF($C1616="","",IFERROR(SUMIFS(Pakan_Masuk!$D$2:$D$3001,Pakan_Masuk!$B$2:$B$3001,$C1616)/SUMIFS(Pakan_Masuk!$C$2:$C$3001,Pakan_Masuk!$B$2:$B$3001,$C1616),0))</f>
      </c>
      <c r="F1616" s="15">
        <f>IF($C1616="","",$D1616*$E1616)</f>
      </c>
    </row>
    <row r="1617">
      <c r="A1617" s="11"/>
      <c r="B1617" s="7"/>
      <c r="C1617" s="7"/>
      <c r="D1617" s="10"/>
      <c r="E1617" s="21">
        <f>IF($C1617="","",IFERROR(SUMIFS(Pakan_Masuk!$D$2:$D$3001,Pakan_Masuk!$B$2:$B$3001,$C1617)/SUMIFS(Pakan_Masuk!$C$2:$C$3001,Pakan_Masuk!$B$2:$B$3001,$C1617),0))</f>
      </c>
      <c r="F1617" s="15">
        <f>IF($C1617="","",$D1617*$E1617)</f>
      </c>
    </row>
    <row r="1618">
      <c r="A1618" s="11"/>
      <c r="B1618" s="7"/>
      <c r="C1618" s="7"/>
      <c r="D1618" s="10"/>
      <c r="E1618" s="21">
        <f>IF($C1618="","",IFERROR(SUMIFS(Pakan_Masuk!$D$2:$D$3001,Pakan_Masuk!$B$2:$B$3001,$C1618)/SUMIFS(Pakan_Masuk!$C$2:$C$3001,Pakan_Masuk!$B$2:$B$3001,$C1618),0))</f>
      </c>
      <c r="F1618" s="15">
        <f>IF($C1618="","",$D1618*$E1618)</f>
      </c>
    </row>
    <row r="1619">
      <c r="A1619" s="11"/>
      <c r="B1619" s="7"/>
      <c r="C1619" s="7"/>
      <c r="D1619" s="10"/>
      <c r="E1619" s="21">
        <f>IF($C1619="","",IFERROR(SUMIFS(Pakan_Masuk!$D$2:$D$3001,Pakan_Masuk!$B$2:$B$3001,$C1619)/SUMIFS(Pakan_Masuk!$C$2:$C$3001,Pakan_Masuk!$B$2:$B$3001,$C1619),0))</f>
      </c>
      <c r="F1619" s="15">
        <f>IF($C1619="","",$D1619*$E1619)</f>
      </c>
    </row>
    <row r="1620">
      <c r="A1620" s="11"/>
      <c r="B1620" s="7"/>
      <c r="C1620" s="7"/>
      <c r="D1620" s="10"/>
      <c r="E1620" s="21">
        <f>IF($C1620="","",IFERROR(SUMIFS(Pakan_Masuk!$D$2:$D$3001,Pakan_Masuk!$B$2:$B$3001,$C1620)/SUMIFS(Pakan_Masuk!$C$2:$C$3001,Pakan_Masuk!$B$2:$B$3001,$C1620),0))</f>
      </c>
      <c r="F1620" s="15">
        <f>IF($C1620="","",$D1620*$E1620)</f>
      </c>
    </row>
    <row r="1621">
      <c r="A1621" s="11"/>
      <c r="B1621" s="7"/>
      <c r="C1621" s="7"/>
      <c r="D1621" s="10"/>
      <c r="E1621" s="21">
        <f>IF($C1621="","",IFERROR(SUMIFS(Pakan_Masuk!$D$2:$D$3001,Pakan_Masuk!$B$2:$B$3001,$C1621)/SUMIFS(Pakan_Masuk!$C$2:$C$3001,Pakan_Masuk!$B$2:$B$3001,$C1621),0))</f>
      </c>
      <c r="F1621" s="15">
        <f>IF($C1621="","",$D1621*$E1621)</f>
      </c>
    </row>
    <row r="1622">
      <c r="A1622" s="11"/>
      <c r="B1622" s="7"/>
      <c r="C1622" s="7"/>
      <c r="D1622" s="10"/>
      <c r="E1622" s="21">
        <f>IF($C1622="","",IFERROR(SUMIFS(Pakan_Masuk!$D$2:$D$3001,Pakan_Masuk!$B$2:$B$3001,$C1622)/SUMIFS(Pakan_Masuk!$C$2:$C$3001,Pakan_Masuk!$B$2:$B$3001,$C1622),0))</f>
      </c>
      <c r="F1622" s="15">
        <f>IF($C1622="","",$D1622*$E1622)</f>
      </c>
    </row>
    <row r="1623">
      <c r="A1623" s="11"/>
      <c r="B1623" s="7"/>
      <c r="C1623" s="7"/>
      <c r="D1623" s="10"/>
      <c r="E1623" s="21">
        <f>IF($C1623="","",IFERROR(SUMIFS(Pakan_Masuk!$D$2:$D$3001,Pakan_Masuk!$B$2:$B$3001,$C1623)/SUMIFS(Pakan_Masuk!$C$2:$C$3001,Pakan_Masuk!$B$2:$B$3001,$C1623),0))</f>
      </c>
      <c r="F1623" s="15">
        <f>IF($C1623="","",$D1623*$E1623)</f>
      </c>
    </row>
    <row r="1624">
      <c r="A1624" s="11"/>
      <c r="B1624" s="7"/>
      <c r="C1624" s="7"/>
      <c r="D1624" s="10"/>
      <c r="E1624" s="21">
        <f>IF($C1624="","",IFERROR(SUMIFS(Pakan_Masuk!$D$2:$D$3001,Pakan_Masuk!$B$2:$B$3001,$C1624)/SUMIFS(Pakan_Masuk!$C$2:$C$3001,Pakan_Masuk!$B$2:$B$3001,$C1624),0))</f>
      </c>
      <c r="F1624" s="15">
        <f>IF($C1624="","",$D1624*$E1624)</f>
      </c>
    </row>
    <row r="1625">
      <c r="A1625" s="11"/>
      <c r="B1625" s="7"/>
      <c r="C1625" s="7"/>
      <c r="D1625" s="10"/>
      <c r="E1625" s="21">
        <f>IF($C1625="","",IFERROR(SUMIFS(Pakan_Masuk!$D$2:$D$3001,Pakan_Masuk!$B$2:$B$3001,$C1625)/SUMIFS(Pakan_Masuk!$C$2:$C$3001,Pakan_Masuk!$B$2:$B$3001,$C1625),0))</f>
      </c>
      <c r="F1625" s="15">
        <f>IF($C1625="","",$D1625*$E1625)</f>
      </c>
    </row>
    <row r="1626">
      <c r="A1626" s="11"/>
      <c r="B1626" s="7"/>
      <c r="C1626" s="7"/>
      <c r="D1626" s="10"/>
      <c r="E1626" s="21">
        <f>IF($C1626="","",IFERROR(SUMIFS(Pakan_Masuk!$D$2:$D$3001,Pakan_Masuk!$B$2:$B$3001,$C1626)/SUMIFS(Pakan_Masuk!$C$2:$C$3001,Pakan_Masuk!$B$2:$B$3001,$C1626),0))</f>
      </c>
      <c r="F1626" s="15">
        <f>IF($C1626="","",$D1626*$E1626)</f>
      </c>
    </row>
    <row r="1627">
      <c r="A1627" s="11"/>
      <c r="B1627" s="7"/>
      <c r="C1627" s="7"/>
      <c r="D1627" s="10"/>
      <c r="E1627" s="21">
        <f>IF($C1627="","",IFERROR(SUMIFS(Pakan_Masuk!$D$2:$D$3001,Pakan_Masuk!$B$2:$B$3001,$C1627)/SUMIFS(Pakan_Masuk!$C$2:$C$3001,Pakan_Masuk!$B$2:$B$3001,$C1627),0))</f>
      </c>
      <c r="F1627" s="15">
        <f>IF($C1627="","",$D1627*$E1627)</f>
      </c>
    </row>
    <row r="1628">
      <c r="A1628" s="11"/>
      <c r="B1628" s="7"/>
      <c r="C1628" s="7"/>
      <c r="D1628" s="10"/>
      <c r="E1628" s="21">
        <f>IF($C1628="","",IFERROR(SUMIFS(Pakan_Masuk!$D$2:$D$3001,Pakan_Masuk!$B$2:$B$3001,$C1628)/SUMIFS(Pakan_Masuk!$C$2:$C$3001,Pakan_Masuk!$B$2:$B$3001,$C1628),0))</f>
      </c>
      <c r="F1628" s="15">
        <f>IF($C1628="","",$D1628*$E1628)</f>
      </c>
    </row>
    <row r="1629">
      <c r="A1629" s="11"/>
      <c r="B1629" s="7"/>
      <c r="C1629" s="7"/>
      <c r="D1629" s="10"/>
      <c r="E1629" s="21">
        <f>IF($C1629="","",IFERROR(SUMIFS(Pakan_Masuk!$D$2:$D$3001,Pakan_Masuk!$B$2:$B$3001,$C1629)/SUMIFS(Pakan_Masuk!$C$2:$C$3001,Pakan_Masuk!$B$2:$B$3001,$C1629),0))</f>
      </c>
      <c r="F1629" s="15">
        <f>IF($C1629="","",$D1629*$E1629)</f>
      </c>
    </row>
    <row r="1630">
      <c r="A1630" s="11"/>
      <c r="B1630" s="7"/>
      <c r="C1630" s="7"/>
      <c r="D1630" s="10"/>
      <c r="E1630" s="21">
        <f>IF($C1630="","",IFERROR(SUMIFS(Pakan_Masuk!$D$2:$D$3001,Pakan_Masuk!$B$2:$B$3001,$C1630)/SUMIFS(Pakan_Masuk!$C$2:$C$3001,Pakan_Masuk!$B$2:$B$3001,$C1630),0))</f>
      </c>
      <c r="F1630" s="15">
        <f>IF($C1630="","",$D1630*$E1630)</f>
      </c>
    </row>
    <row r="1631">
      <c r="A1631" s="11"/>
      <c r="B1631" s="7"/>
      <c r="C1631" s="7"/>
      <c r="D1631" s="10"/>
      <c r="E1631" s="21">
        <f>IF($C1631="","",IFERROR(SUMIFS(Pakan_Masuk!$D$2:$D$3001,Pakan_Masuk!$B$2:$B$3001,$C1631)/SUMIFS(Pakan_Masuk!$C$2:$C$3001,Pakan_Masuk!$B$2:$B$3001,$C1631),0))</f>
      </c>
      <c r="F1631" s="15">
        <f>IF($C1631="","",$D1631*$E1631)</f>
      </c>
    </row>
    <row r="1632">
      <c r="A1632" s="11"/>
      <c r="B1632" s="7"/>
      <c r="C1632" s="7"/>
      <c r="D1632" s="10"/>
      <c r="E1632" s="21">
        <f>IF($C1632="","",IFERROR(SUMIFS(Pakan_Masuk!$D$2:$D$3001,Pakan_Masuk!$B$2:$B$3001,$C1632)/SUMIFS(Pakan_Masuk!$C$2:$C$3001,Pakan_Masuk!$B$2:$B$3001,$C1632),0))</f>
      </c>
      <c r="F1632" s="15">
        <f>IF($C1632="","",$D1632*$E1632)</f>
      </c>
    </row>
    <row r="1633">
      <c r="A1633" s="11"/>
      <c r="B1633" s="7"/>
      <c r="C1633" s="7"/>
      <c r="D1633" s="10"/>
      <c r="E1633" s="21">
        <f>IF($C1633="","",IFERROR(SUMIFS(Pakan_Masuk!$D$2:$D$3001,Pakan_Masuk!$B$2:$B$3001,$C1633)/SUMIFS(Pakan_Masuk!$C$2:$C$3001,Pakan_Masuk!$B$2:$B$3001,$C1633),0))</f>
      </c>
      <c r="F1633" s="15">
        <f>IF($C1633="","",$D1633*$E1633)</f>
      </c>
    </row>
    <row r="1634">
      <c r="A1634" s="11"/>
      <c r="B1634" s="7"/>
      <c r="C1634" s="7"/>
      <c r="D1634" s="10"/>
      <c r="E1634" s="21">
        <f>IF($C1634="","",IFERROR(SUMIFS(Pakan_Masuk!$D$2:$D$3001,Pakan_Masuk!$B$2:$B$3001,$C1634)/SUMIFS(Pakan_Masuk!$C$2:$C$3001,Pakan_Masuk!$B$2:$B$3001,$C1634),0))</f>
      </c>
      <c r="F1634" s="15">
        <f>IF($C1634="","",$D1634*$E1634)</f>
      </c>
    </row>
    <row r="1635">
      <c r="A1635" s="11"/>
      <c r="B1635" s="7"/>
      <c r="C1635" s="7"/>
      <c r="D1635" s="10"/>
      <c r="E1635" s="21">
        <f>IF($C1635="","",IFERROR(SUMIFS(Pakan_Masuk!$D$2:$D$3001,Pakan_Masuk!$B$2:$B$3001,$C1635)/SUMIFS(Pakan_Masuk!$C$2:$C$3001,Pakan_Masuk!$B$2:$B$3001,$C1635),0))</f>
      </c>
      <c r="F1635" s="15">
        <f>IF($C1635="","",$D1635*$E1635)</f>
      </c>
    </row>
    <row r="1636">
      <c r="A1636" s="11"/>
      <c r="B1636" s="7"/>
      <c r="C1636" s="7"/>
      <c r="D1636" s="10"/>
      <c r="E1636" s="21">
        <f>IF($C1636="","",IFERROR(SUMIFS(Pakan_Masuk!$D$2:$D$3001,Pakan_Masuk!$B$2:$B$3001,$C1636)/SUMIFS(Pakan_Masuk!$C$2:$C$3001,Pakan_Masuk!$B$2:$B$3001,$C1636),0))</f>
      </c>
      <c r="F1636" s="15">
        <f>IF($C1636="","",$D1636*$E1636)</f>
      </c>
    </row>
    <row r="1637">
      <c r="A1637" s="11"/>
      <c r="B1637" s="7"/>
      <c r="C1637" s="7"/>
      <c r="D1637" s="10"/>
      <c r="E1637" s="21">
        <f>IF($C1637="","",IFERROR(SUMIFS(Pakan_Masuk!$D$2:$D$3001,Pakan_Masuk!$B$2:$B$3001,$C1637)/SUMIFS(Pakan_Masuk!$C$2:$C$3001,Pakan_Masuk!$B$2:$B$3001,$C1637),0))</f>
      </c>
      <c r="F1637" s="15">
        <f>IF($C1637="","",$D1637*$E1637)</f>
      </c>
    </row>
    <row r="1638">
      <c r="A1638" s="11"/>
      <c r="B1638" s="7"/>
      <c r="C1638" s="7"/>
      <c r="D1638" s="10"/>
      <c r="E1638" s="21">
        <f>IF($C1638="","",IFERROR(SUMIFS(Pakan_Masuk!$D$2:$D$3001,Pakan_Masuk!$B$2:$B$3001,$C1638)/SUMIFS(Pakan_Masuk!$C$2:$C$3001,Pakan_Masuk!$B$2:$B$3001,$C1638),0))</f>
      </c>
      <c r="F1638" s="15">
        <f>IF($C1638="","",$D1638*$E1638)</f>
      </c>
    </row>
    <row r="1639">
      <c r="A1639" s="11"/>
      <c r="B1639" s="7"/>
      <c r="C1639" s="7"/>
      <c r="D1639" s="10"/>
      <c r="E1639" s="21">
        <f>IF($C1639="","",IFERROR(SUMIFS(Pakan_Masuk!$D$2:$D$3001,Pakan_Masuk!$B$2:$B$3001,$C1639)/SUMIFS(Pakan_Masuk!$C$2:$C$3001,Pakan_Masuk!$B$2:$B$3001,$C1639),0))</f>
      </c>
      <c r="F1639" s="15">
        <f>IF($C1639="","",$D1639*$E1639)</f>
      </c>
    </row>
    <row r="1640">
      <c r="A1640" s="11"/>
      <c r="B1640" s="7"/>
      <c r="C1640" s="7"/>
      <c r="D1640" s="10"/>
      <c r="E1640" s="21">
        <f>IF($C1640="","",IFERROR(SUMIFS(Pakan_Masuk!$D$2:$D$3001,Pakan_Masuk!$B$2:$B$3001,$C1640)/SUMIFS(Pakan_Masuk!$C$2:$C$3001,Pakan_Masuk!$B$2:$B$3001,$C1640),0))</f>
      </c>
      <c r="F1640" s="15">
        <f>IF($C1640="","",$D1640*$E1640)</f>
      </c>
    </row>
    <row r="1641">
      <c r="A1641" s="11"/>
      <c r="B1641" s="7"/>
      <c r="C1641" s="7"/>
      <c r="D1641" s="10"/>
      <c r="E1641" s="21">
        <f>IF($C1641="","",IFERROR(SUMIFS(Pakan_Masuk!$D$2:$D$3001,Pakan_Masuk!$B$2:$B$3001,$C1641)/SUMIFS(Pakan_Masuk!$C$2:$C$3001,Pakan_Masuk!$B$2:$B$3001,$C1641),0))</f>
      </c>
      <c r="F1641" s="15">
        <f>IF($C1641="","",$D1641*$E1641)</f>
      </c>
    </row>
    <row r="1642">
      <c r="A1642" s="11"/>
      <c r="B1642" s="7"/>
      <c r="C1642" s="7"/>
      <c r="D1642" s="10"/>
      <c r="E1642" s="21">
        <f>IF($C1642="","",IFERROR(SUMIFS(Pakan_Masuk!$D$2:$D$3001,Pakan_Masuk!$B$2:$B$3001,$C1642)/SUMIFS(Pakan_Masuk!$C$2:$C$3001,Pakan_Masuk!$B$2:$B$3001,$C1642),0))</f>
      </c>
      <c r="F1642" s="15">
        <f>IF($C1642="","",$D1642*$E1642)</f>
      </c>
    </row>
    <row r="1643">
      <c r="A1643" s="11"/>
      <c r="B1643" s="7"/>
      <c r="C1643" s="7"/>
      <c r="D1643" s="10"/>
      <c r="E1643" s="21">
        <f>IF($C1643="","",IFERROR(SUMIFS(Pakan_Masuk!$D$2:$D$3001,Pakan_Masuk!$B$2:$B$3001,$C1643)/SUMIFS(Pakan_Masuk!$C$2:$C$3001,Pakan_Masuk!$B$2:$B$3001,$C1643),0))</f>
      </c>
      <c r="F1643" s="15">
        <f>IF($C1643="","",$D1643*$E1643)</f>
      </c>
    </row>
    <row r="1644">
      <c r="A1644" s="11"/>
      <c r="B1644" s="7"/>
      <c r="C1644" s="7"/>
      <c r="D1644" s="10"/>
      <c r="E1644" s="21">
        <f>IF($C1644="","",IFERROR(SUMIFS(Pakan_Masuk!$D$2:$D$3001,Pakan_Masuk!$B$2:$B$3001,$C1644)/SUMIFS(Pakan_Masuk!$C$2:$C$3001,Pakan_Masuk!$B$2:$B$3001,$C1644),0))</f>
      </c>
      <c r="F1644" s="15">
        <f>IF($C1644="","",$D1644*$E1644)</f>
      </c>
    </row>
    <row r="1645">
      <c r="A1645" s="11"/>
      <c r="B1645" s="7"/>
      <c r="C1645" s="7"/>
      <c r="D1645" s="10"/>
      <c r="E1645" s="21">
        <f>IF($C1645="","",IFERROR(SUMIFS(Pakan_Masuk!$D$2:$D$3001,Pakan_Masuk!$B$2:$B$3001,$C1645)/SUMIFS(Pakan_Masuk!$C$2:$C$3001,Pakan_Masuk!$B$2:$B$3001,$C1645),0))</f>
      </c>
      <c r="F1645" s="15">
        <f>IF($C1645="","",$D1645*$E1645)</f>
      </c>
    </row>
    <row r="1646">
      <c r="A1646" s="11"/>
      <c r="B1646" s="7"/>
      <c r="C1646" s="7"/>
      <c r="D1646" s="10"/>
      <c r="E1646" s="21">
        <f>IF($C1646="","",IFERROR(SUMIFS(Pakan_Masuk!$D$2:$D$3001,Pakan_Masuk!$B$2:$B$3001,$C1646)/SUMIFS(Pakan_Masuk!$C$2:$C$3001,Pakan_Masuk!$B$2:$B$3001,$C1646),0))</f>
      </c>
      <c r="F1646" s="15">
        <f>IF($C1646="","",$D1646*$E1646)</f>
      </c>
    </row>
    <row r="1647">
      <c r="A1647" s="11"/>
      <c r="B1647" s="7"/>
      <c r="C1647" s="7"/>
      <c r="D1647" s="10"/>
      <c r="E1647" s="21">
        <f>IF($C1647="","",IFERROR(SUMIFS(Pakan_Masuk!$D$2:$D$3001,Pakan_Masuk!$B$2:$B$3001,$C1647)/SUMIFS(Pakan_Masuk!$C$2:$C$3001,Pakan_Masuk!$B$2:$B$3001,$C1647),0))</f>
      </c>
      <c r="F1647" s="15">
        <f>IF($C1647="","",$D1647*$E1647)</f>
      </c>
    </row>
    <row r="1648">
      <c r="A1648" s="11"/>
      <c r="B1648" s="7"/>
      <c r="C1648" s="7"/>
      <c r="D1648" s="10"/>
      <c r="E1648" s="21">
        <f>IF($C1648="","",IFERROR(SUMIFS(Pakan_Masuk!$D$2:$D$3001,Pakan_Masuk!$B$2:$B$3001,$C1648)/SUMIFS(Pakan_Masuk!$C$2:$C$3001,Pakan_Masuk!$B$2:$B$3001,$C1648),0))</f>
      </c>
      <c r="F1648" s="15">
        <f>IF($C1648="","",$D1648*$E1648)</f>
      </c>
    </row>
    <row r="1649">
      <c r="A1649" s="11"/>
      <c r="B1649" s="7"/>
      <c r="C1649" s="7"/>
      <c r="D1649" s="10"/>
      <c r="E1649" s="21">
        <f>IF($C1649="","",IFERROR(SUMIFS(Pakan_Masuk!$D$2:$D$3001,Pakan_Masuk!$B$2:$B$3001,$C1649)/SUMIFS(Pakan_Masuk!$C$2:$C$3001,Pakan_Masuk!$B$2:$B$3001,$C1649),0))</f>
      </c>
      <c r="F1649" s="15">
        <f>IF($C1649="","",$D1649*$E1649)</f>
      </c>
    </row>
    <row r="1650">
      <c r="A1650" s="11"/>
      <c r="B1650" s="7"/>
      <c r="C1650" s="7"/>
      <c r="D1650" s="10"/>
      <c r="E1650" s="21">
        <f>IF($C1650="","",IFERROR(SUMIFS(Pakan_Masuk!$D$2:$D$3001,Pakan_Masuk!$B$2:$B$3001,$C1650)/SUMIFS(Pakan_Masuk!$C$2:$C$3001,Pakan_Masuk!$B$2:$B$3001,$C1650),0))</f>
      </c>
      <c r="F1650" s="15">
        <f>IF($C1650="","",$D1650*$E1650)</f>
      </c>
    </row>
    <row r="1651">
      <c r="A1651" s="11"/>
      <c r="B1651" s="7"/>
      <c r="C1651" s="7"/>
      <c r="D1651" s="10"/>
      <c r="E1651" s="21">
        <f>IF($C1651="","",IFERROR(SUMIFS(Pakan_Masuk!$D$2:$D$3001,Pakan_Masuk!$B$2:$B$3001,$C1651)/SUMIFS(Pakan_Masuk!$C$2:$C$3001,Pakan_Masuk!$B$2:$B$3001,$C1651),0))</f>
      </c>
      <c r="F1651" s="15">
        <f>IF($C1651="","",$D1651*$E1651)</f>
      </c>
    </row>
    <row r="1652">
      <c r="A1652" s="11"/>
      <c r="B1652" s="7"/>
      <c r="C1652" s="7"/>
      <c r="D1652" s="10"/>
      <c r="E1652" s="21">
        <f>IF($C1652="","",IFERROR(SUMIFS(Pakan_Masuk!$D$2:$D$3001,Pakan_Masuk!$B$2:$B$3001,$C1652)/SUMIFS(Pakan_Masuk!$C$2:$C$3001,Pakan_Masuk!$B$2:$B$3001,$C1652),0))</f>
      </c>
      <c r="F1652" s="15">
        <f>IF($C1652="","",$D1652*$E1652)</f>
      </c>
    </row>
    <row r="1653">
      <c r="A1653" s="11"/>
      <c r="B1653" s="7"/>
      <c r="C1653" s="7"/>
      <c r="D1653" s="10"/>
      <c r="E1653" s="21">
        <f>IF($C1653="","",IFERROR(SUMIFS(Pakan_Masuk!$D$2:$D$3001,Pakan_Masuk!$B$2:$B$3001,$C1653)/SUMIFS(Pakan_Masuk!$C$2:$C$3001,Pakan_Masuk!$B$2:$B$3001,$C1653),0))</f>
      </c>
      <c r="F1653" s="15">
        <f>IF($C1653="","",$D1653*$E1653)</f>
      </c>
    </row>
    <row r="1654">
      <c r="A1654" s="11"/>
      <c r="B1654" s="7"/>
      <c r="C1654" s="7"/>
      <c r="D1654" s="10"/>
      <c r="E1654" s="21">
        <f>IF($C1654="","",IFERROR(SUMIFS(Pakan_Masuk!$D$2:$D$3001,Pakan_Masuk!$B$2:$B$3001,$C1654)/SUMIFS(Pakan_Masuk!$C$2:$C$3001,Pakan_Masuk!$B$2:$B$3001,$C1654),0))</f>
      </c>
      <c r="F1654" s="15">
        <f>IF($C1654="","",$D1654*$E1654)</f>
      </c>
    </row>
    <row r="1655">
      <c r="A1655" s="11"/>
      <c r="B1655" s="7"/>
      <c r="C1655" s="7"/>
      <c r="D1655" s="10"/>
      <c r="E1655" s="21">
        <f>IF($C1655="","",IFERROR(SUMIFS(Pakan_Masuk!$D$2:$D$3001,Pakan_Masuk!$B$2:$B$3001,$C1655)/SUMIFS(Pakan_Masuk!$C$2:$C$3001,Pakan_Masuk!$B$2:$B$3001,$C1655),0))</f>
      </c>
      <c r="F1655" s="15">
        <f>IF($C1655="","",$D1655*$E1655)</f>
      </c>
    </row>
    <row r="1656">
      <c r="A1656" s="11"/>
      <c r="B1656" s="7"/>
      <c r="C1656" s="7"/>
      <c r="D1656" s="10"/>
      <c r="E1656" s="21">
        <f>IF($C1656="","",IFERROR(SUMIFS(Pakan_Masuk!$D$2:$D$3001,Pakan_Masuk!$B$2:$B$3001,$C1656)/SUMIFS(Pakan_Masuk!$C$2:$C$3001,Pakan_Masuk!$B$2:$B$3001,$C1656),0))</f>
      </c>
      <c r="F1656" s="15">
        <f>IF($C1656="","",$D1656*$E1656)</f>
      </c>
    </row>
    <row r="1657">
      <c r="A1657" s="11"/>
      <c r="B1657" s="7"/>
      <c r="C1657" s="7"/>
      <c r="D1657" s="10"/>
      <c r="E1657" s="21">
        <f>IF($C1657="","",IFERROR(SUMIFS(Pakan_Masuk!$D$2:$D$3001,Pakan_Masuk!$B$2:$B$3001,$C1657)/SUMIFS(Pakan_Masuk!$C$2:$C$3001,Pakan_Masuk!$B$2:$B$3001,$C1657),0))</f>
      </c>
      <c r="F1657" s="15">
        <f>IF($C1657="","",$D1657*$E1657)</f>
      </c>
    </row>
    <row r="1658">
      <c r="A1658" s="11"/>
      <c r="B1658" s="7"/>
      <c r="C1658" s="7"/>
      <c r="D1658" s="10"/>
      <c r="E1658" s="21">
        <f>IF($C1658="","",IFERROR(SUMIFS(Pakan_Masuk!$D$2:$D$3001,Pakan_Masuk!$B$2:$B$3001,$C1658)/SUMIFS(Pakan_Masuk!$C$2:$C$3001,Pakan_Masuk!$B$2:$B$3001,$C1658),0))</f>
      </c>
      <c r="F1658" s="15">
        <f>IF($C1658="","",$D1658*$E1658)</f>
      </c>
    </row>
    <row r="1659">
      <c r="A1659" s="11"/>
      <c r="B1659" s="7"/>
      <c r="C1659" s="7"/>
      <c r="D1659" s="10"/>
      <c r="E1659" s="21">
        <f>IF($C1659="","",IFERROR(SUMIFS(Pakan_Masuk!$D$2:$D$3001,Pakan_Masuk!$B$2:$B$3001,$C1659)/SUMIFS(Pakan_Masuk!$C$2:$C$3001,Pakan_Masuk!$B$2:$B$3001,$C1659),0))</f>
      </c>
      <c r="F1659" s="15">
        <f>IF($C1659="","",$D1659*$E1659)</f>
      </c>
    </row>
    <row r="1660">
      <c r="A1660" s="11"/>
      <c r="B1660" s="7"/>
      <c r="C1660" s="7"/>
      <c r="D1660" s="10"/>
      <c r="E1660" s="21">
        <f>IF($C1660="","",IFERROR(SUMIFS(Pakan_Masuk!$D$2:$D$3001,Pakan_Masuk!$B$2:$B$3001,$C1660)/SUMIFS(Pakan_Masuk!$C$2:$C$3001,Pakan_Masuk!$B$2:$B$3001,$C1660),0))</f>
      </c>
      <c r="F1660" s="15">
        <f>IF($C1660="","",$D1660*$E1660)</f>
      </c>
    </row>
    <row r="1661">
      <c r="A1661" s="11"/>
      <c r="B1661" s="7"/>
      <c r="C1661" s="7"/>
      <c r="D1661" s="10"/>
      <c r="E1661" s="21">
        <f>IF($C1661="","",IFERROR(SUMIFS(Pakan_Masuk!$D$2:$D$3001,Pakan_Masuk!$B$2:$B$3001,$C1661)/SUMIFS(Pakan_Masuk!$C$2:$C$3001,Pakan_Masuk!$B$2:$B$3001,$C1661),0))</f>
      </c>
      <c r="F1661" s="15">
        <f>IF($C1661="","",$D1661*$E1661)</f>
      </c>
    </row>
    <row r="1662">
      <c r="A1662" s="11"/>
      <c r="B1662" s="7"/>
      <c r="C1662" s="7"/>
      <c r="D1662" s="10"/>
      <c r="E1662" s="21">
        <f>IF($C1662="","",IFERROR(SUMIFS(Pakan_Masuk!$D$2:$D$3001,Pakan_Masuk!$B$2:$B$3001,$C1662)/SUMIFS(Pakan_Masuk!$C$2:$C$3001,Pakan_Masuk!$B$2:$B$3001,$C1662),0))</f>
      </c>
      <c r="F1662" s="15">
        <f>IF($C1662="","",$D1662*$E1662)</f>
      </c>
    </row>
    <row r="1663">
      <c r="A1663" s="11"/>
      <c r="B1663" s="7"/>
      <c r="C1663" s="7"/>
      <c r="D1663" s="10"/>
      <c r="E1663" s="21">
        <f>IF($C1663="","",IFERROR(SUMIFS(Pakan_Masuk!$D$2:$D$3001,Pakan_Masuk!$B$2:$B$3001,$C1663)/SUMIFS(Pakan_Masuk!$C$2:$C$3001,Pakan_Masuk!$B$2:$B$3001,$C1663),0))</f>
      </c>
      <c r="F1663" s="15">
        <f>IF($C1663="","",$D1663*$E1663)</f>
      </c>
    </row>
    <row r="1664">
      <c r="A1664" s="11"/>
      <c r="B1664" s="7"/>
      <c r="C1664" s="7"/>
      <c r="D1664" s="10"/>
      <c r="E1664" s="21">
        <f>IF($C1664="","",IFERROR(SUMIFS(Pakan_Masuk!$D$2:$D$3001,Pakan_Masuk!$B$2:$B$3001,$C1664)/SUMIFS(Pakan_Masuk!$C$2:$C$3001,Pakan_Masuk!$B$2:$B$3001,$C1664),0))</f>
      </c>
      <c r="F1664" s="15">
        <f>IF($C1664="","",$D1664*$E1664)</f>
      </c>
    </row>
    <row r="1665">
      <c r="A1665" s="11"/>
      <c r="B1665" s="7"/>
      <c r="C1665" s="7"/>
      <c r="D1665" s="10"/>
      <c r="E1665" s="21">
        <f>IF($C1665="","",IFERROR(SUMIFS(Pakan_Masuk!$D$2:$D$3001,Pakan_Masuk!$B$2:$B$3001,$C1665)/SUMIFS(Pakan_Masuk!$C$2:$C$3001,Pakan_Masuk!$B$2:$B$3001,$C1665),0))</f>
      </c>
      <c r="F1665" s="15">
        <f>IF($C1665="","",$D1665*$E1665)</f>
      </c>
    </row>
    <row r="1666">
      <c r="A1666" s="11"/>
      <c r="B1666" s="7"/>
      <c r="C1666" s="7"/>
      <c r="D1666" s="10"/>
      <c r="E1666" s="21">
        <f>IF($C1666="","",IFERROR(SUMIFS(Pakan_Masuk!$D$2:$D$3001,Pakan_Masuk!$B$2:$B$3001,$C1666)/SUMIFS(Pakan_Masuk!$C$2:$C$3001,Pakan_Masuk!$B$2:$B$3001,$C1666),0))</f>
      </c>
      <c r="F1666" s="15">
        <f>IF($C1666="","",$D1666*$E1666)</f>
      </c>
    </row>
    <row r="1667">
      <c r="A1667" s="11"/>
      <c r="B1667" s="7"/>
      <c r="C1667" s="7"/>
      <c r="D1667" s="10"/>
      <c r="E1667" s="21">
        <f>IF($C1667="","",IFERROR(SUMIFS(Pakan_Masuk!$D$2:$D$3001,Pakan_Masuk!$B$2:$B$3001,$C1667)/SUMIFS(Pakan_Masuk!$C$2:$C$3001,Pakan_Masuk!$B$2:$B$3001,$C1667),0))</f>
      </c>
      <c r="F1667" s="15">
        <f>IF($C1667="","",$D1667*$E1667)</f>
      </c>
    </row>
    <row r="1668">
      <c r="A1668" s="11"/>
      <c r="B1668" s="7"/>
      <c r="C1668" s="7"/>
      <c r="D1668" s="10"/>
      <c r="E1668" s="21">
        <f>IF($C1668="","",IFERROR(SUMIFS(Pakan_Masuk!$D$2:$D$3001,Pakan_Masuk!$B$2:$B$3001,$C1668)/SUMIFS(Pakan_Masuk!$C$2:$C$3001,Pakan_Masuk!$B$2:$B$3001,$C1668),0))</f>
      </c>
      <c r="F1668" s="15">
        <f>IF($C1668="","",$D1668*$E1668)</f>
      </c>
    </row>
    <row r="1669">
      <c r="A1669" s="11"/>
      <c r="B1669" s="7"/>
      <c r="C1669" s="7"/>
      <c r="D1669" s="10"/>
      <c r="E1669" s="21">
        <f>IF($C1669="","",IFERROR(SUMIFS(Pakan_Masuk!$D$2:$D$3001,Pakan_Masuk!$B$2:$B$3001,$C1669)/SUMIFS(Pakan_Masuk!$C$2:$C$3001,Pakan_Masuk!$B$2:$B$3001,$C1669),0))</f>
      </c>
      <c r="F1669" s="15">
        <f>IF($C1669="","",$D1669*$E1669)</f>
      </c>
    </row>
    <row r="1670">
      <c r="A1670" s="11"/>
      <c r="B1670" s="7"/>
      <c r="C1670" s="7"/>
      <c r="D1670" s="10"/>
      <c r="E1670" s="21">
        <f>IF($C1670="","",IFERROR(SUMIFS(Pakan_Masuk!$D$2:$D$3001,Pakan_Masuk!$B$2:$B$3001,$C1670)/SUMIFS(Pakan_Masuk!$C$2:$C$3001,Pakan_Masuk!$B$2:$B$3001,$C1670),0))</f>
      </c>
      <c r="F1670" s="15">
        <f>IF($C1670="","",$D1670*$E1670)</f>
      </c>
    </row>
    <row r="1671">
      <c r="A1671" s="11"/>
      <c r="B1671" s="7"/>
      <c r="C1671" s="7"/>
      <c r="D1671" s="10"/>
      <c r="E1671" s="21">
        <f>IF($C1671="","",IFERROR(SUMIFS(Pakan_Masuk!$D$2:$D$3001,Pakan_Masuk!$B$2:$B$3001,$C1671)/SUMIFS(Pakan_Masuk!$C$2:$C$3001,Pakan_Masuk!$B$2:$B$3001,$C1671),0))</f>
      </c>
      <c r="F1671" s="15">
        <f>IF($C1671="","",$D1671*$E1671)</f>
      </c>
    </row>
    <row r="1672">
      <c r="A1672" s="11"/>
      <c r="B1672" s="7"/>
      <c r="C1672" s="7"/>
      <c r="D1672" s="10"/>
      <c r="E1672" s="21">
        <f>IF($C1672="","",IFERROR(SUMIFS(Pakan_Masuk!$D$2:$D$3001,Pakan_Masuk!$B$2:$B$3001,$C1672)/SUMIFS(Pakan_Masuk!$C$2:$C$3001,Pakan_Masuk!$B$2:$B$3001,$C1672),0))</f>
      </c>
      <c r="F1672" s="15">
        <f>IF($C1672="","",$D1672*$E1672)</f>
      </c>
    </row>
    <row r="1673">
      <c r="A1673" s="11"/>
      <c r="B1673" s="7"/>
      <c r="C1673" s="7"/>
      <c r="D1673" s="10"/>
      <c r="E1673" s="21">
        <f>IF($C1673="","",IFERROR(SUMIFS(Pakan_Masuk!$D$2:$D$3001,Pakan_Masuk!$B$2:$B$3001,$C1673)/SUMIFS(Pakan_Masuk!$C$2:$C$3001,Pakan_Masuk!$B$2:$B$3001,$C1673),0))</f>
      </c>
      <c r="F1673" s="15">
        <f>IF($C1673="","",$D1673*$E1673)</f>
      </c>
    </row>
    <row r="1674">
      <c r="A1674" s="11"/>
      <c r="B1674" s="7"/>
      <c r="C1674" s="7"/>
      <c r="D1674" s="10"/>
      <c r="E1674" s="21">
        <f>IF($C1674="","",IFERROR(SUMIFS(Pakan_Masuk!$D$2:$D$3001,Pakan_Masuk!$B$2:$B$3001,$C1674)/SUMIFS(Pakan_Masuk!$C$2:$C$3001,Pakan_Masuk!$B$2:$B$3001,$C1674),0))</f>
      </c>
      <c r="F1674" s="15">
        <f>IF($C1674="","",$D1674*$E1674)</f>
      </c>
    </row>
    <row r="1675">
      <c r="A1675" s="11"/>
      <c r="B1675" s="7"/>
      <c r="C1675" s="7"/>
      <c r="D1675" s="10"/>
      <c r="E1675" s="21">
        <f>IF($C1675="","",IFERROR(SUMIFS(Pakan_Masuk!$D$2:$D$3001,Pakan_Masuk!$B$2:$B$3001,$C1675)/SUMIFS(Pakan_Masuk!$C$2:$C$3001,Pakan_Masuk!$B$2:$B$3001,$C1675),0))</f>
      </c>
      <c r="F1675" s="15">
        <f>IF($C1675="","",$D1675*$E1675)</f>
      </c>
    </row>
    <row r="1676">
      <c r="A1676" s="11"/>
      <c r="B1676" s="7"/>
      <c r="C1676" s="7"/>
      <c r="D1676" s="10"/>
      <c r="E1676" s="21">
        <f>IF($C1676="","",IFERROR(SUMIFS(Pakan_Masuk!$D$2:$D$3001,Pakan_Masuk!$B$2:$B$3001,$C1676)/SUMIFS(Pakan_Masuk!$C$2:$C$3001,Pakan_Masuk!$B$2:$B$3001,$C1676),0))</f>
      </c>
      <c r="F1676" s="15">
        <f>IF($C1676="","",$D1676*$E1676)</f>
      </c>
    </row>
    <row r="1677">
      <c r="A1677" s="11"/>
      <c r="B1677" s="7"/>
      <c r="C1677" s="7"/>
      <c r="D1677" s="10"/>
      <c r="E1677" s="21">
        <f>IF($C1677="","",IFERROR(SUMIFS(Pakan_Masuk!$D$2:$D$3001,Pakan_Masuk!$B$2:$B$3001,$C1677)/SUMIFS(Pakan_Masuk!$C$2:$C$3001,Pakan_Masuk!$B$2:$B$3001,$C1677),0))</f>
      </c>
      <c r="F1677" s="15">
        <f>IF($C1677="","",$D1677*$E1677)</f>
      </c>
    </row>
    <row r="1678">
      <c r="A1678" s="11"/>
      <c r="B1678" s="7"/>
      <c r="C1678" s="7"/>
      <c r="D1678" s="10"/>
      <c r="E1678" s="21">
        <f>IF($C1678="","",IFERROR(SUMIFS(Pakan_Masuk!$D$2:$D$3001,Pakan_Masuk!$B$2:$B$3001,$C1678)/SUMIFS(Pakan_Masuk!$C$2:$C$3001,Pakan_Masuk!$B$2:$B$3001,$C1678),0))</f>
      </c>
      <c r="F1678" s="15">
        <f>IF($C1678="","",$D1678*$E1678)</f>
      </c>
    </row>
    <row r="1679">
      <c r="A1679" s="11"/>
      <c r="B1679" s="7"/>
      <c r="C1679" s="7"/>
      <c r="D1679" s="10"/>
      <c r="E1679" s="21">
        <f>IF($C1679="","",IFERROR(SUMIFS(Pakan_Masuk!$D$2:$D$3001,Pakan_Masuk!$B$2:$B$3001,$C1679)/SUMIFS(Pakan_Masuk!$C$2:$C$3001,Pakan_Masuk!$B$2:$B$3001,$C1679),0))</f>
      </c>
      <c r="F1679" s="15">
        <f>IF($C1679="","",$D1679*$E1679)</f>
      </c>
    </row>
    <row r="1680">
      <c r="A1680" s="11"/>
      <c r="B1680" s="7"/>
      <c r="C1680" s="7"/>
      <c r="D1680" s="10"/>
      <c r="E1680" s="21">
        <f>IF($C1680="","",IFERROR(SUMIFS(Pakan_Masuk!$D$2:$D$3001,Pakan_Masuk!$B$2:$B$3001,$C1680)/SUMIFS(Pakan_Masuk!$C$2:$C$3001,Pakan_Masuk!$B$2:$B$3001,$C1680),0))</f>
      </c>
      <c r="F1680" s="15">
        <f>IF($C1680="","",$D1680*$E1680)</f>
      </c>
    </row>
    <row r="1681">
      <c r="A1681" s="11"/>
      <c r="B1681" s="7"/>
      <c r="C1681" s="7"/>
      <c r="D1681" s="10"/>
      <c r="E1681" s="21">
        <f>IF($C1681="","",IFERROR(SUMIFS(Pakan_Masuk!$D$2:$D$3001,Pakan_Masuk!$B$2:$B$3001,$C1681)/SUMIFS(Pakan_Masuk!$C$2:$C$3001,Pakan_Masuk!$B$2:$B$3001,$C1681),0))</f>
      </c>
      <c r="F1681" s="15">
        <f>IF($C1681="","",$D1681*$E1681)</f>
      </c>
    </row>
    <row r="1682">
      <c r="A1682" s="11"/>
      <c r="B1682" s="7"/>
      <c r="C1682" s="7"/>
      <c r="D1682" s="10"/>
      <c r="E1682" s="21">
        <f>IF($C1682="","",IFERROR(SUMIFS(Pakan_Masuk!$D$2:$D$3001,Pakan_Masuk!$B$2:$B$3001,$C1682)/SUMIFS(Pakan_Masuk!$C$2:$C$3001,Pakan_Masuk!$B$2:$B$3001,$C1682),0))</f>
      </c>
      <c r="F1682" s="15">
        <f>IF($C1682="","",$D1682*$E1682)</f>
      </c>
    </row>
    <row r="1683">
      <c r="A1683" s="11"/>
      <c r="B1683" s="7"/>
      <c r="C1683" s="7"/>
      <c r="D1683" s="10"/>
      <c r="E1683" s="21">
        <f>IF($C1683="","",IFERROR(SUMIFS(Pakan_Masuk!$D$2:$D$3001,Pakan_Masuk!$B$2:$B$3001,$C1683)/SUMIFS(Pakan_Masuk!$C$2:$C$3001,Pakan_Masuk!$B$2:$B$3001,$C1683),0))</f>
      </c>
      <c r="F1683" s="15">
        <f>IF($C1683="","",$D1683*$E1683)</f>
      </c>
    </row>
    <row r="1684">
      <c r="A1684" s="11"/>
      <c r="B1684" s="7"/>
      <c r="C1684" s="7"/>
      <c r="D1684" s="10"/>
      <c r="E1684" s="21">
        <f>IF($C1684="","",IFERROR(SUMIFS(Pakan_Masuk!$D$2:$D$3001,Pakan_Masuk!$B$2:$B$3001,$C1684)/SUMIFS(Pakan_Masuk!$C$2:$C$3001,Pakan_Masuk!$B$2:$B$3001,$C1684),0))</f>
      </c>
      <c r="F1684" s="15">
        <f>IF($C1684="","",$D1684*$E1684)</f>
      </c>
    </row>
    <row r="1685">
      <c r="A1685" s="11"/>
      <c r="B1685" s="7"/>
      <c r="C1685" s="7"/>
      <c r="D1685" s="10"/>
      <c r="E1685" s="21">
        <f>IF($C1685="","",IFERROR(SUMIFS(Pakan_Masuk!$D$2:$D$3001,Pakan_Masuk!$B$2:$B$3001,$C1685)/SUMIFS(Pakan_Masuk!$C$2:$C$3001,Pakan_Masuk!$B$2:$B$3001,$C1685),0))</f>
      </c>
      <c r="F1685" s="15">
        <f>IF($C1685="","",$D1685*$E1685)</f>
      </c>
    </row>
    <row r="1686">
      <c r="A1686" s="11"/>
      <c r="B1686" s="7"/>
      <c r="C1686" s="7"/>
      <c r="D1686" s="10"/>
      <c r="E1686" s="21">
        <f>IF($C1686="","",IFERROR(SUMIFS(Pakan_Masuk!$D$2:$D$3001,Pakan_Masuk!$B$2:$B$3001,$C1686)/SUMIFS(Pakan_Masuk!$C$2:$C$3001,Pakan_Masuk!$B$2:$B$3001,$C1686),0))</f>
      </c>
      <c r="F1686" s="15">
        <f>IF($C1686="","",$D1686*$E1686)</f>
      </c>
    </row>
    <row r="1687">
      <c r="A1687" s="11"/>
      <c r="B1687" s="7"/>
      <c r="C1687" s="7"/>
      <c r="D1687" s="10"/>
      <c r="E1687" s="21">
        <f>IF($C1687="","",IFERROR(SUMIFS(Pakan_Masuk!$D$2:$D$3001,Pakan_Masuk!$B$2:$B$3001,$C1687)/SUMIFS(Pakan_Masuk!$C$2:$C$3001,Pakan_Masuk!$B$2:$B$3001,$C1687),0))</f>
      </c>
      <c r="F1687" s="15">
        <f>IF($C1687="","",$D1687*$E1687)</f>
      </c>
    </row>
    <row r="1688">
      <c r="A1688" s="11"/>
      <c r="B1688" s="7"/>
      <c r="C1688" s="7"/>
      <c r="D1688" s="10"/>
      <c r="E1688" s="21">
        <f>IF($C1688="","",IFERROR(SUMIFS(Pakan_Masuk!$D$2:$D$3001,Pakan_Masuk!$B$2:$B$3001,$C1688)/SUMIFS(Pakan_Masuk!$C$2:$C$3001,Pakan_Masuk!$B$2:$B$3001,$C1688),0))</f>
      </c>
      <c r="F1688" s="15">
        <f>IF($C1688="","",$D1688*$E1688)</f>
      </c>
    </row>
    <row r="1689">
      <c r="A1689" s="11"/>
      <c r="B1689" s="7"/>
      <c r="C1689" s="7"/>
      <c r="D1689" s="10"/>
      <c r="E1689" s="21">
        <f>IF($C1689="","",IFERROR(SUMIFS(Pakan_Masuk!$D$2:$D$3001,Pakan_Masuk!$B$2:$B$3001,$C1689)/SUMIFS(Pakan_Masuk!$C$2:$C$3001,Pakan_Masuk!$B$2:$B$3001,$C1689),0))</f>
      </c>
      <c r="F1689" s="15">
        <f>IF($C1689="","",$D1689*$E1689)</f>
      </c>
    </row>
    <row r="1690">
      <c r="A1690" s="11"/>
      <c r="B1690" s="7"/>
      <c r="C1690" s="7"/>
      <c r="D1690" s="10"/>
      <c r="E1690" s="21">
        <f>IF($C1690="","",IFERROR(SUMIFS(Pakan_Masuk!$D$2:$D$3001,Pakan_Masuk!$B$2:$B$3001,$C1690)/SUMIFS(Pakan_Masuk!$C$2:$C$3001,Pakan_Masuk!$B$2:$B$3001,$C1690),0))</f>
      </c>
      <c r="F1690" s="15">
        <f>IF($C1690="","",$D1690*$E1690)</f>
      </c>
    </row>
    <row r="1691">
      <c r="A1691" s="11"/>
      <c r="B1691" s="7"/>
      <c r="C1691" s="7"/>
      <c r="D1691" s="10"/>
      <c r="E1691" s="21">
        <f>IF($C1691="","",IFERROR(SUMIFS(Pakan_Masuk!$D$2:$D$3001,Pakan_Masuk!$B$2:$B$3001,$C1691)/SUMIFS(Pakan_Masuk!$C$2:$C$3001,Pakan_Masuk!$B$2:$B$3001,$C1691),0))</f>
      </c>
      <c r="F1691" s="15">
        <f>IF($C1691="","",$D1691*$E1691)</f>
      </c>
    </row>
    <row r="1692">
      <c r="A1692" s="11"/>
      <c r="B1692" s="7"/>
      <c r="C1692" s="7"/>
      <c r="D1692" s="10"/>
      <c r="E1692" s="21">
        <f>IF($C1692="","",IFERROR(SUMIFS(Pakan_Masuk!$D$2:$D$3001,Pakan_Masuk!$B$2:$B$3001,$C1692)/SUMIFS(Pakan_Masuk!$C$2:$C$3001,Pakan_Masuk!$B$2:$B$3001,$C1692),0))</f>
      </c>
      <c r="F1692" s="15">
        <f>IF($C1692="","",$D1692*$E1692)</f>
      </c>
    </row>
    <row r="1693">
      <c r="A1693" s="11"/>
      <c r="B1693" s="7"/>
      <c r="C1693" s="7"/>
      <c r="D1693" s="10"/>
      <c r="E1693" s="21">
        <f>IF($C1693="","",IFERROR(SUMIFS(Pakan_Masuk!$D$2:$D$3001,Pakan_Masuk!$B$2:$B$3001,$C1693)/SUMIFS(Pakan_Masuk!$C$2:$C$3001,Pakan_Masuk!$B$2:$B$3001,$C1693),0))</f>
      </c>
      <c r="F1693" s="15">
        <f>IF($C1693="","",$D1693*$E1693)</f>
      </c>
    </row>
    <row r="1694">
      <c r="A1694" s="11"/>
      <c r="B1694" s="7"/>
      <c r="C1694" s="7"/>
      <c r="D1694" s="10"/>
      <c r="E1694" s="21">
        <f>IF($C1694="","",IFERROR(SUMIFS(Pakan_Masuk!$D$2:$D$3001,Pakan_Masuk!$B$2:$B$3001,$C1694)/SUMIFS(Pakan_Masuk!$C$2:$C$3001,Pakan_Masuk!$B$2:$B$3001,$C1694),0))</f>
      </c>
      <c r="F1694" s="15">
        <f>IF($C1694="","",$D1694*$E1694)</f>
      </c>
    </row>
    <row r="1695">
      <c r="A1695" s="11"/>
      <c r="B1695" s="7"/>
      <c r="C1695" s="7"/>
      <c r="D1695" s="10"/>
      <c r="E1695" s="21">
        <f>IF($C1695="","",IFERROR(SUMIFS(Pakan_Masuk!$D$2:$D$3001,Pakan_Masuk!$B$2:$B$3001,$C1695)/SUMIFS(Pakan_Masuk!$C$2:$C$3001,Pakan_Masuk!$B$2:$B$3001,$C1695),0))</f>
      </c>
      <c r="F1695" s="15">
        <f>IF($C1695="","",$D1695*$E1695)</f>
      </c>
    </row>
    <row r="1696">
      <c r="A1696" s="11"/>
      <c r="B1696" s="7"/>
      <c r="C1696" s="7"/>
      <c r="D1696" s="10"/>
      <c r="E1696" s="21">
        <f>IF($C1696="","",IFERROR(SUMIFS(Pakan_Masuk!$D$2:$D$3001,Pakan_Masuk!$B$2:$B$3001,$C1696)/SUMIFS(Pakan_Masuk!$C$2:$C$3001,Pakan_Masuk!$B$2:$B$3001,$C1696),0))</f>
      </c>
      <c r="F1696" s="15">
        <f>IF($C1696="","",$D1696*$E1696)</f>
      </c>
    </row>
    <row r="1697">
      <c r="A1697" s="11"/>
      <c r="B1697" s="7"/>
      <c r="C1697" s="7"/>
      <c r="D1697" s="10"/>
      <c r="E1697" s="21">
        <f>IF($C1697="","",IFERROR(SUMIFS(Pakan_Masuk!$D$2:$D$3001,Pakan_Masuk!$B$2:$B$3001,$C1697)/SUMIFS(Pakan_Masuk!$C$2:$C$3001,Pakan_Masuk!$B$2:$B$3001,$C1697),0))</f>
      </c>
      <c r="F1697" s="15">
        <f>IF($C1697="","",$D1697*$E1697)</f>
      </c>
    </row>
    <row r="1698">
      <c r="A1698" s="11"/>
      <c r="B1698" s="7"/>
      <c r="C1698" s="7"/>
      <c r="D1698" s="10"/>
      <c r="E1698" s="21">
        <f>IF($C1698="","",IFERROR(SUMIFS(Pakan_Masuk!$D$2:$D$3001,Pakan_Masuk!$B$2:$B$3001,$C1698)/SUMIFS(Pakan_Masuk!$C$2:$C$3001,Pakan_Masuk!$B$2:$B$3001,$C1698),0))</f>
      </c>
      <c r="F1698" s="15">
        <f>IF($C1698="","",$D1698*$E1698)</f>
      </c>
    </row>
    <row r="1699">
      <c r="A1699" s="11"/>
      <c r="B1699" s="7"/>
      <c r="C1699" s="7"/>
      <c r="D1699" s="10"/>
      <c r="E1699" s="21">
        <f>IF($C1699="","",IFERROR(SUMIFS(Pakan_Masuk!$D$2:$D$3001,Pakan_Masuk!$B$2:$B$3001,$C1699)/SUMIFS(Pakan_Masuk!$C$2:$C$3001,Pakan_Masuk!$B$2:$B$3001,$C1699),0))</f>
      </c>
      <c r="F1699" s="15">
        <f>IF($C1699="","",$D1699*$E1699)</f>
      </c>
    </row>
    <row r="1700">
      <c r="A1700" s="11"/>
      <c r="B1700" s="7"/>
      <c r="C1700" s="7"/>
      <c r="D1700" s="10"/>
      <c r="E1700" s="21">
        <f>IF($C1700="","",IFERROR(SUMIFS(Pakan_Masuk!$D$2:$D$3001,Pakan_Masuk!$B$2:$B$3001,$C1700)/SUMIFS(Pakan_Masuk!$C$2:$C$3001,Pakan_Masuk!$B$2:$B$3001,$C1700),0))</f>
      </c>
      <c r="F1700" s="15">
        <f>IF($C1700="","",$D1700*$E1700)</f>
      </c>
    </row>
    <row r="1701">
      <c r="A1701" s="11"/>
      <c r="B1701" s="7"/>
      <c r="C1701" s="7"/>
      <c r="D1701" s="10"/>
      <c r="E1701" s="21">
        <f>IF($C1701="","",IFERROR(SUMIFS(Pakan_Masuk!$D$2:$D$3001,Pakan_Masuk!$B$2:$B$3001,$C1701)/SUMIFS(Pakan_Masuk!$C$2:$C$3001,Pakan_Masuk!$B$2:$B$3001,$C1701),0))</f>
      </c>
      <c r="F1701" s="15">
        <f>IF($C1701="","",$D1701*$E1701)</f>
      </c>
    </row>
    <row r="1702">
      <c r="A1702" s="11"/>
      <c r="B1702" s="7"/>
      <c r="C1702" s="7"/>
      <c r="D1702" s="10"/>
      <c r="E1702" s="21">
        <f>IF($C1702="","",IFERROR(SUMIFS(Pakan_Masuk!$D$2:$D$3001,Pakan_Masuk!$B$2:$B$3001,$C1702)/SUMIFS(Pakan_Masuk!$C$2:$C$3001,Pakan_Masuk!$B$2:$B$3001,$C1702),0))</f>
      </c>
      <c r="F1702" s="15">
        <f>IF($C1702="","",$D1702*$E1702)</f>
      </c>
    </row>
    <row r="1703">
      <c r="A1703" s="11"/>
      <c r="B1703" s="7"/>
      <c r="C1703" s="7"/>
      <c r="D1703" s="10"/>
      <c r="E1703" s="21">
        <f>IF($C1703="","",IFERROR(SUMIFS(Pakan_Masuk!$D$2:$D$3001,Pakan_Masuk!$B$2:$B$3001,$C1703)/SUMIFS(Pakan_Masuk!$C$2:$C$3001,Pakan_Masuk!$B$2:$B$3001,$C1703),0))</f>
      </c>
      <c r="F1703" s="15">
        <f>IF($C1703="","",$D1703*$E1703)</f>
      </c>
    </row>
    <row r="1704">
      <c r="A1704" s="11"/>
      <c r="B1704" s="7"/>
      <c r="C1704" s="7"/>
      <c r="D1704" s="10"/>
      <c r="E1704" s="21">
        <f>IF($C1704="","",IFERROR(SUMIFS(Pakan_Masuk!$D$2:$D$3001,Pakan_Masuk!$B$2:$B$3001,$C1704)/SUMIFS(Pakan_Masuk!$C$2:$C$3001,Pakan_Masuk!$B$2:$B$3001,$C1704),0))</f>
      </c>
      <c r="F1704" s="15">
        <f>IF($C1704="","",$D1704*$E1704)</f>
      </c>
    </row>
    <row r="1705">
      <c r="A1705" s="11"/>
      <c r="B1705" s="7"/>
      <c r="C1705" s="7"/>
      <c r="D1705" s="10"/>
      <c r="E1705" s="21">
        <f>IF($C1705="","",IFERROR(SUMIFS(Pakan_Masuk!$D$2:$D$3001,Pakan_Masuk!$B$2:$B$3001,$C1705)/SUMIFS(Pakan_Masuk!$C$2:$C$3001,Pakan_Masuk!$B$2:$B$3001,$C1705),0))</f>
      </c>
      <c r="F1705" s="15">
        <f>IF($C1705="","",$D1705*$E1705)</f>
      </c>
    </row>
    <row r="1706">
      <c r="A1706" s="11"/>
      <c r="B1706" s="7"/>
      <c r="C1706" s="7"/>
      <c r="D1706" s="10"/>
      <c r="E1706" s="21">
        <f>IF($C1706="","",IFERROR(SUMIFS(Pakan_Masuk!$D$2:$D$3001,Pakan_Masuk!$B$2:$B$3001,$C1706)/SUMIFS(Pakan_Masuk!$C$2:$C$3001,Pakan_Masuk!$B$2:$B$3001,$C1706),0))</f>
      </c>
      <c r="F1706" s="15">
        <f>IF($C1706="","",$D1706*$E1706)</f>
      </c>
    </row>
    <row r="1707">
      <c r="A1707" s="11"/>
      <c r="B1707" s="7"/>
      <c r="C1707" s="7"/>
      <c r="D1707" s="10"/>
      <c r="E1707" s="21">
        <f>IF($C1707="","",IFERROR(SUMIFS(Pakan_Masuk!$D$2:$D$3001,Pakan_Masuk!$B$2:$B$3001,$C1707)/SUMIFS(Pakan_Masuk!$C$2:$C$3001,Pakan_Masuk!$B$2:$B$3001,$C1707),0))</f>
      </c>
      <c r="F1707" s="15">
        <f>IF($C1707="","",$D1707*$E1707)</f>
      </c>
    </row>
    <row r="1708">
      <c r="A1708" s="11"/>
      <c r="B1708" s="7"/>
      <c r="C1708" s="7"/>
      <c r="D1708" s="10"/>
      <c r="E1708" s="21">
        <f>IF($C1708="","",IFERROR(SUMIFS(Pakan_Masuk!$D$2:$D$3001,Pakan_Masuk!$B$2:$B$3001,$C1708)/SUMIFS(Pakan_Masuk!$C$2:$C$3001,Pakan_Masuk!$B$2:$B$3001,$C1708),0))</f>
      </c>
      <c r="F1708" s="15">
        <f>IF($C1708="","",$D1708*$E1708)</f>
      </c>
    </row>
    <row r="1709">
      <c r="A1709" s="11"/>
      <c r="B1709" s="7"/>
      <c r="C1709" s="7"/>
      <c r="D1709" s="10"/>
      <c r="E1709" s="21">
        <f>IF($C1709="","",IFERROR(SUMIFS(Pakan_Masuk!$D$2:$D$3001,Pakan_Masuk!$B$2:$B$3001,$C1709)/SUMIFS(Pakan_Masuk!$C$2:$C$3001,Pakan_Masuk!$B$2:$B$3001,$C1709),0))</f>
      </c>
      <c r="F1709" s="15">
        <f>IF($C1709="","",$D1709*$E1709)</f>
      </c>
    </row>
    <row r="1710">
      <c r="A1710" s="11"/>
      <c r="B1710" s="7"/>
      <c r="C1710" s="7"/>
      <c r="D1710" s="10"/>
      <c r="E1710" s="21">
        <f>IF($C1710="","",IFERROR(SUMIFS(Pakan_Masuk!$D$2:$D$3001,Pakan_Masuk!$B$2:$B$3001,$C1710)/SUMIFS(Pakan_Masuk!$C$2:$C$3001,Pakan_Masuk!$B$2:$B$3001,$C1710),0))</f>
      </c>
      <c r="F1710" s="15">
        <f>IF($C1710="","",$D1710*$E1710)</f>
      </c>
    </row>
    <row r="1711">
      <c r="A1711" s="11"/>
      <c r="B1711" s="7"/>
      <c r="C1711" s="7"/>
      <c r="D1711" s="10"/>
      <c r="E1711" s="21">
        <f>IF($C1711="","",IFERROR(SUMIFS(Pakan_Masuk!$D$2:$D$3001,Pakan_Masuk!$B$2:$B$3001,$C1711)/SUMIFS(Pakan_Masuk!$C$2:$C$3001,Pakan_Masuk!$B$2:$B$3001,$C1711),0))</f>
      </c>
      <c r="F1711" s="15">
        <f>IF($C1711="","",$D1711*$E1711)</f>
      </c>
    </row>
    <row r="1712">
      <c r="A1712" s="11"/>
      <c r="B1712" s="7"/>
      <c r="C1712" s="7"/>
      <c r="D1712" s="10"/>
      <c r="E1712" s="21">
        <f>IF($C1712="","",IFERROR(SUMIFS(Pakan_Masuk!$D$2:$D$3001,Pakan_Masuk!$B$2:$B$3001,$C1712)/SUMIFS(Pakan_Masuk!$C$2:$C$3001,Pakan_Masuk!$B$2:$B$3001,$C1712),0))</f>
      </c>
      <c r="F1712" s="15">
        <f>IF($C1712="","",$D1712*$E1712)</f>
      </c>
    </row>
    <row r="1713">
      <c r="A1713" s="11"/>
      <c r="B1713" s="7"/>
      <c r="C1713" s="7"/>
      <c r="D1713" s="10"/>
      <c r="E1713" s="21">
        <f>IF($C1713="","",IFERROR(SUMIFS(Pakan_Masuk!$D$2:$D$3001,Pakan_Masuk!$B$2:$B$3001,$C1713)/SUMIFS(Pakan_Masuk!$C$2:$C$3001,Pakan_Masuk!$B$2:$B$3001,$C1713),0))</f>
      </c>
      <c r="F1713" s="15">
        <f>IF($C1713="","",$D1713*$E1713)</f>
      </c>
    </row>
    <row r="1714">
      <c r="A1714" s="11"/>
      <c r="B1714" s="7"/>
      <c r="C1714" s="7"/>
      <c r="D1714" s="10"/>
      <c r="E1714" s="21">
        <f>IF($C1714="","",IFERROR(SUMIFS(Pakan_Masuk!$D$2:$D$3001,Pakan_Masuk!$B$2:$B$3001,$C1714)/SUMIFS(Pakan_Masuk!$C$2:$C$3001,Pakan_Masuk!$B$2:$B$3001,$C1714),0))</f>
      </c>
      <c r="F1714" s="15">
        <f>IF($C1714="","",$D1714*$E1714)</f>
      </c>
    </row>
    <row r="1715">
      <c r="A1715" s="11"/>
      <c r="B1715" s="7"/>
      <c r="C1715" s="7"/>
      <c r="D1715" s="10"/>
      <c r="E1715" s="21">
        <f>IF($C1715="","",IFERROR(SUMIFS(Pakan_Masuk!$D$2:$D$3001,Pakan_Masuk!$B$2:$B$3001,$C1715)/SUMIFS(Pakan_Masuk!$C$2:$C$3001,Pakan_Masuk!$B$2:$B$3001,$C1715),0))</f>
      </c>
      <c r="F1715" s="15">
        <f>IF($C1715="","",$D1715*$E1715)</f>
      </c>
    </row>
    <row r="1716">
      <c r="A1716" s="11"/>
      <c r="B1716" s="7"/>
      <c r="C1716" s="7"/>
      <c r="D1716" s="10"/>
      <c r="E1716" s="21">
        <f>IF($C1716="","",IFERROR(SUMIFS(Pakan_Masuk!$D$2:$D$3001,Pakan_Masuk!$B$2:$B$3001,$C1716)/SUMIFS(Pakan_Masuk!$C$2:$C$3001,Pakan_Masuk!$B$2:$B$3001,$C1716),0))</f>
      </c>
      <c r="F1716" s="15">
        <f>IF($C1716="","",$D1716*$E1716)</f>
      </c>
    </row>
    <row r="1717">
      <c r="A1717" s="11"/>
      <c r="B1717" s="7"/>
      <c r="C1717" s="7"/>
      <c r="D1717" s="10"/>
      <c r="E1717" s="21">
        <f>IF($C1717="","",IFERROR(SUMIFS(Pakan_Masuk!$D$2:$D$3001,Pakan_Masuk!$B$2:$B$3001,$C1717)/SUMIFS(Pakan_Masuk!$C$2:$C$3001,Pakan_Masuk!$B$2:$B$3001,$C1717),0))</f>
      </c>
      <c r="F1717" s="15">
        <f>IF($C1717="","",$D1717*$E1717)</f>
      </c>
    </row>
    <row r="1718">
      <c r="A1718" s="11"/>
      <c r="B1718" s="7"/>
      <c r="C1718" s="7"/>
      <c r="D1718" s="10"/>
      <c r="E1718" s="21">
        <f>IF($C1718="","",IFERROR(SUMIFS(Pakan_Masuk!$D$2:$D$3001,Pakan_Masuk!$B$2:$B$3001,$C1718)/SUMIFS(Pakan_Masuk!$C$2:$C$3001,Pakan_Masuk!$B$2:$B$3001,$C1718),0))</f>
      </c>
      <c r="F1718" s="15">
        <f>IF($C1718="","",$D1718*$E1718)</f>
      </c>
    </row>
    <row r="1719">
      <c r="A1719" s="11"/>
      <c r="B1719" s="7"/>
      <c r="C1719" s="7"/>
      <c r="D1719" s="10"/>
      <c r="E1719" s="21">
        <f>IF($C1719="","",IFERROR(SUMIFS(Pakan_Masuk!$D$2:$D$3001,Pakan_Masuk!$B$2:$B$3001,$C1719)/SUMIFS(Pakan_Masuk!$C$2:$C$3001,Pakan_Masuk!$B$2:$B$3001,$C1719),0))</f>
      </c>
      <c r="F1719" s="15">
        <f>IF($C1719="","",$D1719*$E1719)</f>
      </c>
    </row>
    <row r="1720">
      <c r="A1720" s="11"/>
      <c r="B1720" s="7"/>
      <c r="C1720" s="7"/>
      <c r="D1720" s="10"/>
      <c r="E1720" s="21">
        <f>IF($C1720="","",IFERROR(SUMIFS(Pakan_Masuk!$D$2:$D$3001,Pakan_Masuk!$B$2:$B$3001,$C1720)/SUMIFS(Pakan_Masuk!$C$2:$C$3001,Pakan_Masuk!$B$2:$B$3001,$C1720),0))</f>
      </c>
      <c r="F1720" s="15">
        <f>IF($C1720="","",$D1720*$E1720)</f>
      </c>
    </row>
    <row r="1721">
      <c r="A1721" s="11"/>
      <c r="B1721" s="7"/>
      <c r="C1721" s="7"/>
      <c r="D1721" s="10"/>
      <c r="E1721" s="21">
        <f>IF($C1721="","",IFERROR(SUMIFS(Pakan_Masuk!$D$2:$D$3001,Pakan_Masuk!$B$2:$B$3001,$C1721)/SUMIFS(Pakan_Masuk!$C$2:$C$3001,Pakan_Masuk!$B$2:$B$3001,$C1721),0))</f>
      </c>
      <c r="F1721" s="15">
        <f>IF($C1721="","",$D1721*$E1721)</f>
      </c>
    </row>
    <row r="1722">
      <c r="A1722" s="11"/>
      <c r="B1722" s="7"/>
      <c r="C1722" s="7"/>
      <c r="D1722" s="10"/>
      <c r="E1722" s="21">
        <f>IF($C1722="","",IFERROR(SUMIFS(Pakan_Masuk!$D$2:$D$3001,Pakan_Masuk!$B$2:$B$3001,$C1722)/SUMIFS(Pakan_Masuk!$C$2:$C$3001,Pakan_Masuk!$B$2:$B$3001,$C1722),0))</f>
      </c>
      <c r="F1722" s="15">
        <f>IF($C1722="","",$D1722*$E1722)</f>
      </c>
    </row>
    <row r="1723">
      <c r="A1723" s="11"/>
      <c r="B1723" s="7"/>
      <c r="C1723" s="7"/>
      <c r="D1723" s="10"/>
      <c r="E1723" s="21">
        <f>IF($C1723="","",IFERROR(SUMIFS(Pakan_Masuk!$D$2:$D$3001,Pakan_Masuk!$B$2:$B$3001,$C1723)/SUMIFS(Pakan_Masuk!$C$2:$C$3001,Pakan_Masuk!$B$2:$B$3001,$C1723),0))</f>
      </c>
      <c r="F1723" s="15">
        <f>IF($C1723="","",$D1723*$E1723)</f>
      </c>
    </row>
    <row r="1724">
      <c r="A1724" s="11"/>
      <c r="B1724" s="7"/>
      <c r="C1724" s="7"/>
      <c r="D1724" s="10"/>
      <c r="E1724" s="21">
        <f>IF($C1724="","",IFERROR(SUMIFS(Pakan_Masuk!$D$2:$D$3001,Pakan_Masuk!$B$2:$B$3001,$C1724)/SUMIFS(Pakan_Masuk!$C$2:$C$3001,Pakan_Masuk!$B$2:$B$3001,$C1724),0))</f>
      </c>
      <c r="F1724" s="15">
        <f>IF($C1724="","",$D1724*$E1724)</f>
      </c>
    </row>
    <row r="1725">
      <c r="A1725" s="11"/>
      <c r="B1725" s="7"/>
      <c r="C1725" s="7"/>
      <c r="D1725" s="10"/>
      <c r="E1725" s="21">
        <f>IF($C1725="","",IFERROR(SUMIFS(Pakan_Masuk!$D$2:$D$3001,Pakan_Masuk!$B$2:$B$3001,$C1725)/SUMIFS(Pakan_Masuk!$C$2:$C$3001,Pakan_Masuk!$B$2:$B$3001,$C1725),0))</f>
      </c>
      <c r="F1725" s="15">
        <f>IF($C1725="","",$D1725*$E1725)</f>
      </c>
    </row>
    <row r="1726">
      <c r="A1726" s="11"/>
      <c r="B1726" s="7"/>
      <c r="C1726" s="7"/>
      <c r="D1726" s="10"/>
      <c r="E1726" s="21">
        <f>IF($C1726="","",IFERROR(SUMIFS(Pakan_Masuk!$D$2:$D$3001,Pakan_Masuk!$B$2:$B$3001,$C1726)/SUMIFS(Pakan_Masuk!$C$2:$C$3001,Pakan_Masuk!$B$2:$B$3001,$C1726),0))</f>
      </c>
      <c r="F1726" s="15">
        <f>IF($C1726="","",$D1726*$E1726)</f>
      </c>
    </row>
    <row r="1727">
      <c r="A1727" s="11"/>
      <c r="B1727" s="7"/>
      <c r="C1727" s="7"/>
      <c r="D1727" s="10"/>
      <c r="E1727" s="21">
        <f>IF($C1727="","",IFERROR(SUMIFS(Pakan_Masuk!$D$2:$D$3001,Pakan_Masuk!$B$2:$B$3001,$C1727)/SUMIFS(Pakan_Masuk!$C$2:$C$3001,Pakan_Masuk!$B$2:$B$3001,$C1727),0))</f>
      </c>
      <c r="F1727" s="15">
        <f>IF($C1727="","",$D1727*$E1727)</f>
      </c>
    </row>
    <row r="1728">
      <c r="A1728" s="11"/>
      <c r="B1728" s="7"/>
      <c r="C1728" s="7"/>
      <c r="D1728" s="10"/>
      <c r="E1728" s="21">
        <f>IF($C1728="","",IFERROR(SUMIFS(Pakan_Masuk!$D$2:$D$3001,Pakan_Masuk!$B$2:$B$3001,$C1728)/SUMIFS(Pakan_Masuk!$C$2:$C$3001,Pakan_Masuk!$B$2:$B$3001,$C1728),0))</f>
      </c>
      <c r="F1728" s="15">
        <f>IF($C1728="","",$D1728*$E1728)</f>
      </c>
    </row>
    <row r="1729">
      <c r="A1729" s="11"/>
      <c r="B1729" s="7"/>
      <c r="C1729" s="7"/>
      <c r="D1729" s="10"/>
      <c r="E1729" s="21">
        <f>IF($C1729="","",IFERROR(SUMIFS(Pakan_Masuk!$D$2:$D$3001,Pakan_Masuk!$B$2:$B$3001,$C1729)/SUMIFS(Pakan_Masuk!$C$2:$C$3001,Pakan_Masuk!$B$2:$B$3001,$C1729),0))</f>
      </c>
      <c r="F1729" s="15">
        <f>IF($C1729="","",$D1729*$E1729)</f>
      </c>
    </row>
    <row r="1730">
      <c r="A1730" s="11"/>
      <c r="B1730" s="7"/>
      <c r="C1730" s="7"/>
      <c r="D1730" s="10"/>
      <c r="E1730" s="21">
        <f>IF($C1730="","",IFERROR(SUMIFS(Pakan_Masuk!$D$2:$D$3001,Pakan_Masuk!$B$2:$B$3001,$C1730)/SUMIFS(Pakan_Masuk!$C$2:$C$3001,Pakan_Masuk!$B$2:$B$3001,$C1730),0))</f>
      </c>
      <c r="F1730" s="15">
        <f>IF($C1730="","",$D1730*$E1730)</f>
      </c>
    </row>
    <row r="1731">
      <c r="A1731" s="11"/>
      <c r="B1731" s="7"/>
      <c r="C1731" s="7"/>
      <c r="D1731" s="10"/>
      <c r="E1731" s="21">
        <f>IF($C1731="","",IFERROR(SUMIFS(Pakan_Masuk!$D$2:$D$3001,Pakan_Masuk!$B$2:$B$3001,$C1731)/SUMIFS(Pakan_Masuk!$C$2:$C$3001,Pakan_Masuk!$B$2:$B$3001,$C1731),0))</f>
      </c>
      <c r="F1731" s="15">
        <f>IF($C1731="","",$D1731*$E1731)</f>
      </c>
    </row>
    <row r="1732">
      <c r="A1732" s="11"/>
      <c r="B1732" s="7"/>
      <c r="C1732" s="7"/>
      <c r="D1732" s="10"/>
      <c r="E1732" s="21">
        <f>IF($C1732="","",IFERROR(SUMIFS(Pakan_Masuk!$D$2:$D$3001,Pakan_Masuk!$B$2:$B$3001,$C1732)/SUMIFS(Pakan_Masuk!$C$2:$C$3001,Pakan_Masuk!$B$2:$B$3001,$C1732),0))</f>
      </c>
      <c r="F1732" s="15">
        <f>IF($C1732="","",$D1732*$E1732)</f>
      </c>
    </row>
    <row r="1733">
      <c r="A1733" s="11"/>
      <c r="B1733" s="7"/>
      <c r="C1733" s="7"/>
      <c r="D1733" s="10"/>
      <c r="E1733" s="21">
        <f>IF($C1733="","",IFERROR(SUMIFS(Pakan_Masuk!$D$2:$D$3001,Pakan_Masuk!$B$2:$B$3001,$C1733)/SUMIFS(Pakan_Masuk!$C$2:$C$3001,Pakan_Masuk!$B$2:$B$3001,$C1733),0))</f>
      </c>
      <c r="F1733" s="15">
        <f>IF($C1733="","",$D1733*$E1733)</f>
      </c>
    </row>
    <row r="1734">
      <c r="A1734" s="11"/>
      <c r="B1734" s="7"/>
      <c r="C1734" s="7"/>
      <c r="D1734" s="10"/>
      <c r="E1734" s="21">
        <f>IF($C1734="","",IFERROR(SUMIFS(Pakan_Masuk!$D$2:$D$3001,Pakan_Masuk!$B$2:$B$3001,$C1734)/SUMIFS(Pakan_Masuk!$C$2:$C$3001,Pakan_Masuk!$B$2:$B$3001,$C1734),0))</f>
      </c>
      <c r="F1734" s="15">
        <f>IF($C1734="","",$D1734*$E1734)</f>
      </c>
    </row>
    <row r="1735">
      <c r="A1735" s="11"/>
      <c r="B1735" s="7"/>
      <c r="C1735" s="7"/>
      <c r="D1735" s="10"/>
      <c r="E1735" s="21">
        <f>IF($C1735="","",IFERROR(SUMIFS(Pakan_Masuk!$D$2:$D$3001,Pakan_Masuk!$B$2:$B$3001,$C1735)/SUMIFS(Pakan_Masuk!$C$2:$C$3001,Pakan_Masuk!$B$2:$B$3001,$C1735),0))</f>
      </c>
      <c r="F1735" s="15">
        <f>IF($C1735="","",$D1735*$E1735)</f>
      </c>
    </row>
    <row r="1736">
      <c r="A1736" s="11"/>
      <c r="B1736" s="7"/>
      <c r="C1736" s="7"/>
      <c r="D1736" s="10"/>
      <c r="E1736" s="21">
        <f>IF($C1736="","",IFERROR(SUMIFS(Pakan_Masuk!$D$2:$D$3001,Pakan_Masuk!$B$2:$B$3001,$C1736)/SUMIFS(Pakan_Masuk!$C$2:$C$3001,Pakan_Masuk!$B$2:$B$3001,$C1736),0))</f>
      </c>
      <c r="F1736" s="15">
        <f>IF($C1736="","",$D1736*$E1736)</f>
      </c>
    </row>
    <row r="1737">
      <c r="A1737" s="11"/>
      <c r="B1737" s="7"/>
      <c r="C1737" s="7"/>
      <c r="D1737" s="10"/>
      <c r="E1737" s="21">
        <f>IF($C1737="","",IFERROR(SUMIFS(Pakan_Masuk!$D$2:$D$3001,Pakan_Masuk!$B$2:$B$3001,$C1737)/SUMIFS(Pakan_Masuk!$C$2:$C$3001,Pakan_Masuk!$B$2:$B$3001,$C1737),0))</f>
      </c>
      <c r="F1737" s="15">
        <f>IF($C1737="","",$D1737*$E1737)</f>
      </c>
    </row>
    <row r="1738">
      <c r="A1738" s="11"/>
      <c r="B1738" s="7"/>
      <c r="C1738" s="7"/>
      <c r="D1738" s="10"/>
      <c r="E1738" s="21">
        <f>IF($C1738="","",IFERROR(SUMIFS(Pakan_Masuk!$D$2:$D$3001,Pakan_Masuk!$B$2:$B$3001,$C1738)/SUMIFS(Pakan_Masuk!$C$2:$C$3001,Pakan_Masuk!$B$2:$B$3001,$C1738),0))</f>
      </c>
      <c r="F1738" s="15">
        <f>IF($C1738="","",$D1738*$E1738)</f>
      </c>
    </row>
    <row r="1739">
      <c r="A1739" s="11"/>
      <c r="B1739" s="7"/>
      <c r="C1739" s="7"/>
      <c r="D1739" s="10"/>
      <c r="E1739" s="21">
        <f>IF($C1739="","",IFERROR(SUMIFS(Pakan_Masuk!$D$2:$D$3001,Pakan_Masuk!$B$2:$B$3001,$C1739)/SUMIFS(Pakan_Masuk!$C$2:$C$3001,Pakan_Masuk!$B$2:$B$3001,$C1739),0))</f>
      </c>
      <c r="F1739" s="15">
        <f>IF($C1739="","",$D1739*$E1739)</f>
      </c>
    </row>
    <row r="1740">
      <c r="A1740" s="11"/>
      <c r="B1740" s="7"/>
      <c r="C1740" s="7"/>
      <c r="D1740" s="10"/>
      <c r="E1740" s="21">
        <f>IF($C1740="","",IFERROR(SUMIFS(Pakan_Masuk!$D$2:$D$3001,Pakan_Masuk!$B$2:$B$3001,$C1740)/SUMIFS(Pakan_Masuk!$C$2:$C$3001,Pakan_Masuk!$B$2:$B$3001,$C1740),0))</f>
      </c>
      <c r="F1740" s="15">
        <f>IF($C1740="","",$D1740*$E1740)</f>
      </c>
    </row>
    <row r="1741">
      <c r="A1741" s="11"/>
      <c r="B1741" s="7"/>
      <c r="C1741" s="7"/>
      <c r="D1741" s="10"/>
      <c r="E1741" s="21">
        <f>IF($C1741="","",IFERROR(SUMIFS(Pakan_Masuk!$D$2:$D$3001,Pakan_Masuk!$B$2:$B$3001,$C1741)/SUMIFS(Pakan_Masuk!$C$2:$C$3001,Pakan_Masuk!$B$2:$B$3001,$C1741),0))</f>
      </c>
      <c r="F1741" s="15">
        <f>IF($C1741="","",$D1741*$E1741)</f>
      </c>
    </row>
    <row r="1742">
      <c r="A1742" s="11"/>
      <c r="B1742" s="7"/>
      <c r="C1742" s="7"/>
      <c r="D1742" s="10"/>
      <c r="E1742" s="21">
        <f>IF($C1742="","",IFERROR(SUMIFS(Pakan_Masuk!$D$2:$D$3001,Pakan_Masuk!$B$2:$B$3001,$C1742)/SUMIFS(Pakan_Masuk!$C$2:$C$3001,Pakan_Masuk!$B$2:$B$3001,$C1742),0))</f>
      </c>
      <c r="F1742" s="15">
        <f>IF($C1742="","",$D1742*$E1742)</f>
      </c>
    </row>
    <row r="1743">
      <c r="A1743" s="11"/>
      <c r="B1743" s="7"/>
      <c r="C1743" s="7"/>
      <c r="D1743" s="10"/>
      <c r="E1743" s="21">
        <f>IF($C1743="","",IFERROR(SUMIFS(Pakan_Masuk!$D$2:$D$3001,Pakan_Masuk!$B$2:$B$3001,$C1743)/SUMIFS(Pakan_Masuk!$C$2:$C$3001,Pakan_Masuk!$B$2:$B$3001,$C1743),0))</f>
      </c>
      <c r="F1743" s="15">
        <f>IF($C1743="","",$D1743*$E1743)</f>
      </c>
    </row>
    <row r="1744">
      <c r="A1744" s="11"/>
      <c r="B1744" s="7"/>
      <c r="C1744" s="7"/>
      <c r="D1744" s="10"/>
      <c r="E1744" s="21">
        <f>IF($C1744="","",IFERROR(SUMIFS(Pakan_Masuk!$D$2:$D$3001,Pakan_Masuk!$B$2:$B$3001,$C1744)/SUMIFS(Pakan_Masuk!$C$2:$C$3001,Pakan_Masuk!$B$2:$B$3001,$C1744),0))</f>
      </c>
      <c r="F1744" s="15">
        <f>IF($C1744="","",$D1744*$E1744)</f>
      </c>
    </row>
    <row r="1745">
      <c r="A1745" s="11"/>
      <c r="B1745" s="7"/>
      <c r="C1745" s="7"/>
      <c r="D1745" s="10"/>
      <c r="E1745" s="21">
        <f>IF($C1745="","",IFERROR(SUMIFS(Pakan_Masuk!$D$2:$D$3001,Pakan_Masuk!$B$2:$B$3001,$C1745)/SUMIFS(Pakan_Masuk!$C$2:$C$3001,Pakan_Masuk!$B$2:$B$3001,$C1745),0))</f>
      </c>
      <c r="F1745" s="15">
        <f>IF($C1745="","",$D1745*$E1745)</f>
      </c>
    </row>
    <row r="1746">
      <c r="A1746" s="11"/>
      <c r="B1746" s="7"/>
      <c r="C1746" s="7"/>
      <c r="D1746" s="10"/>
      <c r="E1746" s="21">
        <f>IF($C1746="","",IFERROR(SUMIFS(Pakan_Masuk!$D$2:$D$3001,Pakan_Masuk!$B$2:$B$3001,$C1746)/SUMIFS(Pakan_Masuk!$C$2:$C$3001,Pakan_Masuk!$B$2:$B$3001,$C1746),0))</f>
      </c>
      <c r="F1746" s="15">
        <f>IF($C1746="","",$D1746*$E1746)</f>
      </c>
    </row>
    <row r="1747">
      <c r="A1747" s="11"/>
      <c r="B1747" s="7"/>
      <c r="C1747" s="7"/>
      <c r="D1747" s="10"/>
      <c r="E1747" s="21">
        <f>IF($C1747="","",IFERROR(SUMIFS(Pakan_Masuk!$D$2:$D$3001,Pakan_Masuk!$B$2:$B$3001,$C1747)/SUMIFS(Pakan_Masuk!$C$2:$C$3001,Pakan_Masuk!$B$2:$B$3001,$C1747),0))</f>
      </c>
      <c r="F1747" s="15">
        <f>IF($C1747="","",$D1747*$E1747)</f>
      </c>
    </row>
    <row r="1748">
      <c r="A1748" s="11"/>
      <c r="B1748" s="7"/>
      <c r="C1748" s="7"/>
      <c r="D1748" s="10"/>
      <c r="E1748" s="21">
        <f>IF($C1748="","",IFERROR(SUMIFS(Pakan_Masuk!$D$2:$D$3001,Pakan_Masuk!$B$2:$B$3001,$C1748)/SUMIFS(Pakan_Masuk!$C$2:$C$3001,Pakan_Masuk!$B$2:$B$3001,$C1748),0))</f>
      </c>
      <c r="F1748" s="15">
        <f>IF($C1748="","",$D1748*$E1748)</f>
      </c>
    </row>
    <row r="1749">
      <c r="A1749" s="11"/>
      <c r="B1749" s="7"/>
      <c r="C1749" s="7"/>
      <c r="D1749" s="10"/>
      <c r="E1749" s="21">
        <f>IF($C1749="","",IFERROR(SUMIFS(Pakan_Masuk!$D$2:$D$3001,Pakan_Masuk!$B$2:$B$3001,$C1749)/SUMIFS(Pakan_Masuk!$C$2:$C$3001,Pakan_Masuk!$B$2:$B$3001,$C1749),0))</f>
      </c>
      <c r="F1749" s="15">
        <f>IF($C1749="","",$D1749*$E1749)</f>
      </c>
    </row>
    <row r="1750">
      <c r="A1750" s="11"/>
      <c r="B1750" s="7"/>
      <c r="C1750" s="7"/>
      <c r="D1750" s="10"/>
      <c r="E1750" s="21">
        <f>IF($C1750="","",IFERROR(SUMIFS(Pakan_Masuk!$D$2:$D$3001,Pakan_Masuk!$B$2:$B$3001,$C1750)/SUMIFS(Pakan_Masuk!$C$2:$C$3001,Pakan_Masuk!$B$2:$B$3001,$C1750),0))</f>
      </c>
      <c r="F1750" s="15">
        <f>IF($C1750="","",$D1750*$E1750)</f>
      </c>
    </row>
    <row r="1751">
      <c r="A1751" s="11"/>
      <c r="B1751" s="7"/>
      <c r="C1751" s="7"/>
      <c r="D1751" s="10"/>
      <c r="E1751" s="21">
        <f>IF($C1751="","",IFERROR(SUMIFS(Pakan_Masuk!$D$2:$D$3001,Pakan_Masuk!$B$2:$B$3001,$C1751)/SUMIFS(Pakan_Masuk!$C$2:$C$3001,Pakan_Masuk!$B$2:$B$3001,$C1751),0))</f>
      </c>
      <c r="F1751" s="15">
        <f>IF($C1751="","",$D1751*$E1751)</f>
      </c>
    </row>
    <row r="1752">
      <c r="A1752" s="11"/>
      <c r="B1752" s="7"/>
      <c r="C1752" s="7"/>
      <c r="D1752" s="10"/>
      <c r="E1752" s="21">
        <f>IF($C1752="","",IFERROR(SUMIFS(Pakan_Masuk!$D$2:$D$3001,Pakan_Masuk!$B$2:$B$3001,$C1752)/SUMIFS(Pakan_Masuk!$C$2:$C$3001,Pakan_Masuk!$B$2:$B$3001,$C1752),0))</f>
      </c>
      <c r="F1752" s="15">
        <f>IF($C1752="","",$D1752*$E1752)</f>
      </c>
    </row>
    <row r="1753">
      <c r="A1753" s="11"/>
      <c r="B1753" s="7"/>
      <c r="C1753" s="7"/>
      <c r="D1753" s="10"/>
      <c r="E1753" s="21">
        <f>IF($C1753="","",IFERROR(SUMIFS(Pakan_Masuk!$D$2:$D$3001,Pakan_Masuk!$B$2:$B$3001,$C1753)/SUMIFS(Pakan_Masuk!$C$2:$C$3001,Pakan_Masuk!$B$2:$B$3001,$C1753),0))</f>
      </c>
      <c r="F1753" s="15">
        <f>IF($C1753="","",$D1753*$E1753)</f>
      </c>
    </row>
    <row r="1754">
      <c r="A1754" s="11"/>
      <c r="B1754" s="7"/>
      <c r="C1754" s="7"/>
      <c r="D1754" s="10"/>
      <c r="E1754" s="21">
        <f>IF($C1754="","",IFERROR(SUMIFS(Pakan_Masuk!$D$2:$D$3001,Pakan_Masuk!$B$2:$B$3001,$C1754)/SUMIFS(Pakan_Masuk!$C$2:$C$3001,Pakan_Masuk!$B$2:$B$3001,$C1754),0))</f>
      </c>
      <c r="F1754" s="15">
        <f>IF($C1754="","",$D1754*$E1754)</f>
      </c>
    </row>
    <row r="1755">
      <c r="A1755" s="11"/>
      <c r="B1755" s="7"/>
      <c r="C1755" s="7"/>
      <c r="D1755" s="10"/>
      <c r="E1755" s="21">
        <f>IF($C1755="","",IFERROR(SUMIFS(Pakan_Masuk!$D$2:$D$3001,Pakan_Masuk!$B$2:$B$3001,$C1755)/SUMIFS(Pakan_Masuk!$C$2:$C$3001,Pakan_Masuk!$B$2:$B$3001,$C1755),0))</f>
      </c>
      <c r="F1755" s="15">
        <f>IF($C1755="","",$D1755*$E1755)</f>
      </c>
    </row>
    <row r="1756">
      <c r="A1756" s="11"/>
      <c r="B1756" s="7"/>
      <c r="C1756" s="7"/>
      <c r="D1756" s="10"/>
      <c r="E1756" s="21">
        <f>IF($C1756="","",IFERROR(SUMIFS(Pakan_Masuk!$D$2:$D$3001,Pakan_Masuk!$B$2:$B$3001,$C1756)/SUMIFS(Pakan_Masuk!$C$2:$C$3001,Pakan_Masuk!$B$2:$B$3001,$C1756),0))</f>
      </c>
      <c r="F1756" s="15">
        <f>IF($C1756="","",$D1756*$E1756)</f>
      </c>
    </row>
    <row r="1757">
      <c r="A1757" s="11"/>
      <c r="B1757" s="7"/>
      <c r="C1757" s="7"/>
      <c r="D1757" s="10"/>
      <c r="E1757" s="21">
        <f>IF($C1757="","",IFERROR(SUMIFS(Pakan_Masuk!$D$2:$D$3001,Pakan_Masuk!$B$2:$B$3001,$C1757)/SUMIFS(Pakan_Masuk!$C$2:$C$3001,Pakan_Masuk!$B$2:$B$3001,$C1757),0))</f>
      </c>
      <c r="F1757" s="15">
        <f>IF($C1757="","",$D1757*$E1757)</f>
      </c>
    </row>
    <row r="1758">
      <c r="A1758" s="11"/>
      <c r="B1758" s="7"/>
      <c r="C1758" s="7"/>
      <c r="D1758" s="10"/>
      <c r="E1758" s="21">
        <f>IF($C1758="","",IFERROR(SUMIFS(Pakan_Masuk!$D$2:$D$3001,Pakan_Masuk!$B$2:$B$3001,$C1758)/SUMIFS(Pakan_Masuk!$C$2:$C$3001,Pakan_Masuk!$B$2:$B$3001,$C1758),0))</f>
      </c>
      <c r="F1758" s="15">
        <f>IF($C1758="","",$D1758*$E1758)</f>
      </c>
    </row>
    <row r="1759">
      <c r="A1759" s="11"/>
      <c r="B1759" s="7"/>
      <c r="C1759" s="7"/>
      <c r="D1759" s="10"/>
      <c r="E1759" s="21">
        <f>IF($C1759="","",IFERROR(SUMIFS(Pakan_Masuk!$D$2:$D$3001,Pakan_Masuk!$B$2:$B$3001,$C1759)/SUMIFS(Pakan_Masuk!$C$2:$C$3001,Pakan_Masuk!$B$2:$B$3001,$C1759),0))</f>
      </c>
      <c r="F1759" s="15">
        <f>IF($C1759="","",$D1759*$E1759)</f>
      </c>
    </row>
    <row r="1760">
      <c r="A1760" s="11"/>
      <c r="B1760" s="7"/>
      <c r="C1760" s="7"/>
      <c r="D1760" s="10"/>
      <c r="E1760" s="21">
        <f>IF($C1760="","",IFERROR(SUMIFS(Pakan_Masuk!$D$2:$D$3001,Pakan_Masuk!$B$2:$B$3001,$C1760)/SUMIFS(Pakan_Masuk!$C$2:$C$3001,Pakan_Masuk!$B$2:$B$3001,$C1760),0))</f>
      </c>
      <c r="F1760" s="15">
        <f>IF($C1760="","",$D1760*$E1760)</f>
      </c>
    </row>
    <row r="1761">
      <c r="A1761" s="11"/>
      <c r="B1761" s="7"/>
      <c r="C1761" s="7"/>
      <c r="D1761" s="10"/>
      <c r="E1761" s="21">
        <f>IF($C1761="","",IFERROR(SUMIFS(Pakan_Masuk!$D$2:$D$3001,Pakan_Masuk!$B$2:$B$3001,$C1761)/SUMIFS(Pakan_Masuk!$C$2:$C$3001,Pakan_Masuk!$B$2:$B$3001,$C1761),0))</f>
      </c>
      <c r="F1761" s="15">
        <f>IF($C1761="","",$D1761*$E1761)</f>
      </c>
    </row>
    <row r="1762">
      <c r="A1762" s="11"/>
      <c r="B1762" s="7"/>
      <c r="C1762" s="7"/>
      <c r="D1762" s="10"/>
      <c r="E1762" s="21">
        <f>IF($C1762="","",IFERROR(SUMIFS(Pakan_Masuk!$D$2:$D$3001,Pakan_Masuk!$B$2:$B$3001,$C1762)/SUMIFS(Pakan_Masuk!$C$2:$C$3001,Pakan_Masuk!$B$2:$B$3001,$C1762),0))</f>
      </c>
      <c r="F1762" s="15">
        <f>IF($C1762="","",$D1762*$E1762)</f>
      </c>
    </row>
    <row r="1763">
      <c r="A1763" s="11"/>
      <c r="B1763" s="7"/>
      <c r="C1763" s="7"/>
      <c r="D1763" s="10"/>
      <c r="E1763" s="21">
        <f>IF($C1763="","",IFERROR(SUMIFS(Pakan_Masuk!$D$2:$D$3001,Pakan_Masuk!$B$2:$B$3001,$C1763)/SUMIFS(Pakan_Masuk!$C$2:$C$3001,Pakan_Masuk!$B$2:$B$3001,$C1763),0))</f>
      </c>
      <c r="F1763" s="15">
        <f>IF($C1763="","",$D1763*$E1763)</f>
      </c>
    </row>
    <row r="1764">
      <c r="A1764" s="11"/>
      <c r="B1764" s="7"/>
      <c r="C1764" s="7"/>
      <c r="D1764" s="10"/>
      <c r="E1764" s="21">
        <f>IF($C1764="","",IFERROR(SUMIFS(Pakan_Masuk!$D$2:$D$3001,Pakan_Masuk!$B$2:$B$3001,$C1764)/SUMIFS(Pakan_Masuk!$C$2:$C$3001,Pakan_Masuk!$B$2:$B$3001,$C1764),0))</f>
      </c>
      <c r="F1764" s="15">
        <f>IF($C1764="","",$D1764*$E1764)</f>
      </c>
    </row>
    <row r="1765">
      <c r="A1765" s="11"/>
      <c r="B1765" s="7"/>
      <c r="C1765" s="7"/>
      <c r="D1765" s="10"/>
      <c r="E1765" s="21">
        <f>IF($C1765="","",IFERROR(SUMIFS(Pakan_Masuk!$D$2:$D$3001,Pakan_Masuk!$B$2:$B$3001,$C1765)/SUMIFS(Pakan_Masuk!$C$2:$C$3001,Pakan_Masuk!$B$2:$B$3001,$C1765),0))</f>
      </c>
      <c r="F1765" s="15">
        <f>IF($C1765="","",$D1765*$E1765)</f>
      </c>
    </row>
    <row r="1766">
      <c r="A1766" s="11"/>
      <c r="B1766" s="7"/>
      <c r="C1766" s="7"/>
      <c r="D1766" s="10"/>
      <c r="E1766" s="21">
        <f>IF($C1766="","",IFERROR(SUMIFS(Pakan_Masuk!$D$2:$D$3001,Pakan_Masuk!$B$2:$B$3001,$C1766)/SUMIFS(Pakan_Masuk!$C$2:$C$3001,Pakan_Masuk!$B$2:$B$3001,$C1766),0))</f>
      </c>
      <c r="F1766" s="15">
        <f>IF($C1766="","",$D1766*$E1766)</f>
      </c>
    </row>
    <row r="1767">
      <c r="A1767" s="11"/>
      <c r="B1767" s="7"/>
      <c r="C1767" s="7"/>
      <c r="D1767" s="10"/>
      <c r="E1767" s="21">
        <f>IF($C1767="","",IFERROR(SUMIFS(Pakan_Masuk!$D$2:$D$3001,Pakan_Masuk!$B$2:$B$3001,$C1767)/SUMIFS(Pakan_Masuk!$C$2:$C$3001,Pakan_Masuk!$B$2:$B$3001,$C1767),0))</f>
      </c>
      <c r="F1767" s="15">
        <f>IF($C1767="","",$D1767*$E1767)</f>
      </c>
    </row>
    <row r="1768">
      <c r="A1768" s="11"/>
      <c r="B1768" s="7"/>
      <c r="C1768" s="7"/>
      <c r="D1768" s="10"/>
      <c r="E1768" s="21">
        <f>IF($C1768="","",IFERROR(SUMIFS(Pakan_Masuk!$D$2:$D$3001,Pakan_Masuk!$B$2:$B$3001,$C1768)/SUMIFS(Pakan_Masuk!$C$2:$C$3001,Pakan_Masuk!$B$2:$B$3001,$C1768),0))</f>
      </c>
      <c r="F1768" s="15">
        <f>IF($C1768="","",$D1768*$E1768)</f>
      </c>
    </row>
    <row r="1769">
      <c r="A1769" s="11"/>
      <c r="B1769" s="7"/>
      <c r="C1769" s="7"/>
      <c r="D1769" s="10"/>
      <c r="E1769" s="21">
        <f>IF($C1769="","",IFERROR(SUMIFS(Pakan_Masuk!$D$2:$D$3001,Pakan_Masuk!$B$2:$B$3001,$C1769)/SUMIFS(Pakan_Masuk!$C$2:$C$3001,Pakan_Masuk!$B$2:$B$3001,$C1769),0))</f>
      </c>
      <c r="F1769" s="15">
        <f>IF($C1769="","",$D1769*$E1769)</f>
      </c>
    </row>
    <row r="1770">
      <c r="A1770" s="11"/>
      <c r="B1770" s="7"/>
      <c r="C1770" s="7"/>
      <c r="D1770" s="10"/>
      <c r="E1770" s="21">
        <f>IF($C1770="","",IFERROR(SUMIFS(Pakan_Masuk!$D$2:$D$3001,Pakan_Masuk!$B$2:$B$3001,$C1770)/SUMIFS(Pakan_Masuk!$C$2:$C$3001,Pakan_Masuk!$B$2:$B$3001,$C1770),0))</f>
      </c>
      <c r="F1770" s="15">
        <f>IF($C1770="","",$D1770*$E1770)</f>
      </c>
    </row>
    <row r="1771">
      <c r="A1771" s="11"/>
      <c r="B1771" s="7"/>
      <c r="C1771" s="7"/>
      <c r="D1771" s="10"/>
      <c r="E1771" s="21">
        <f>IF($C1771="","",IFERROR(SUMIFS(Pakan_Masuk!$D$2:$D$3001,Pakan_Masuk!$B$2:$B$3001,$C1771)/SUMIFS(Pakan_Masuk!$C$2:$C$3001,Pakan_Masuk!$B$2:$B$3001,$C1771),0))</f>
      </c>
      <c r="F1771" s="15">
        <f>IF($C1771="","",$D1771*$E1771)</f>
      </c>
    </row>
    <row r="1772">
      <c r="A1772" s="11"/>
      <c r="B1772" s="7"/>
      <c r="C1772" s="7"/>
      <c r="D1772" s="10"/>
      <c r="E1772" s="21">
        <f>IF($C1772="","",IFERROR(SUMIFS(Pakan_Masuk!$D$2:$D$3001,Pakan_Masuk!$B$2:$B$3001,$C1772)/SUMIFS(Pakan_Masuk!$C$2:$C$3001,Pakan_Masuk!$B$2:$B$3001,$C1772),0))</f>
      </c>
      <c r="F1772" s="15">
        <f>IF($C1772="","",$D1772*$E1772)</f>
      </c>
    </row>
    <row r="1773">
      <c r="A1773" s="11"/>
      <c r="B1773" s="7"/>
      <c r="C1773" s="7"/>
      <c r="D1773" s="10"/>
      <c r="E1773" s="21">
        <f>IF($C1773="","",IFERROR(SUMIFS(Pakan_Masuk!$D$2:$D$3001,Pakan_Masuk!$B$2:$B$3001,$C1773)/SUMIFS(Pakan_Masuk!$C$2:$C$3001,Pakan_Masuk!$B$2:$B$3001,$C1773),0))</f>
      </c>
      <c r="F1773" s="15">
        <f>IF($C1773="","",$D1773*$E1773)</f>
      </c>
    </row>
    <row r="1774">
      <c r="A1774" s="11"/>
      <c r="B1774" s="7"/>
      <c r="C1774" s="7"/>
      <c r="D1774" s="10"/>
      <c r="E1774" s="21">
        <f>IF($C1774="","",IFERROR(SUMIFS(Pakan_Masuk!$D$2:$D$3001,Pakan_Masuk!$B$2:$B$3001,$C1774)/SUMIFS(Pakan_Masuk!$C$2:$C$3001,Pakan_Masuk!$B$2:$B$3001,$C1774),0))</f>
      </c>
      <c r="F1774" s="15">
        <f>IF($C1774="","",$D1774*$E1774)</f>
      </c>
    </row>
    <row r="1775">
      <c r="A1775" s="11"/>
      <c r="B1775" s="7"/>
      <c r="C1775" s="7"/>
      <c r="D1775" s="10"/>
      <c r="E1775" s="21">
        <f>IF($C1775="","",IFERROR(SUMIFS(Pakan_Masuk!$D$2:$D$3001,Pakan_Masuk!$B$2:$B$3001,$C1775)/SUMIFS(Pakan_Masuk!$C$2:$C$3001,Pakan_Masuk!$B$2:$B$3001,$C1775),0))</f>
      </c>
      <c r="F1775" s="15">
        <f>IF($C1775="","",$D1775*$E1775)</f>
      </c>
    </row>
    <row r="1776">
      <c r="A1776" s="11"/>
      <c r="B1776" s="7"/>
      <c r="C1776" s="7"/>
      <c r="D1776" s="10"/>
      <c r="E1776" s="21">
        <f>IF($C1776="","",IFERROR(SUMIFS(Pakan_Masuk!$D$2:$D$3001,Pakan_Masuk!$B$2:$B$3001,$C1776)/SUMIFS(Pakan_Masuk!$C$2:$C$3001,Pakan_Masuk!$B$2:$B$3001,$C1776),0))</f>
      </c>
      <c r="F1776" s="15">
        <f>IF($C1776="","",$D1776*$E1776)</f>
      </c>
    </row>
    <row r="1777">
      <c r="A1777" s="11"/>
      <c r="B1777" s="7"/>
      <c r="C1777" s="7"/>
      <c r="D1777" s="10"/>
      <c r="E1777" s="21">
        <f>IF($C1777="","",IFERROR(SUMIFS(Pakan_Masuk!$D$2:$D$3001,Pakan_Masuk!$B$2:$B$3001,$C1777)/SUMIFS(Pakan_Masuk!$C$2:$C$3001,Pakan_Masuk!$B$2:$B$3001,$C1777),0))</f>
      </c>
      <c r="F1777" s="15">
        <f>IF($C1777="","",$D1777*$E1777)</f>
      </c>
    </row>
    <row r="1778">
      <c r="A1778" s="11"/>
      <c r="B1778" s="7"/>
      <c r="C1778" s="7"/>
      <c r="D1778" s="10"/>
      <c r="E1778" s="21">
        <f>IF($C1778="","",IFERROR(SUMIFS(Pakan_Masuk!$D$2:$D$3001,Pakan_Masuk!$B$2:$B$3001,$C1778)/SUMIFS(Pakan_Masuk!$C$2:$C$3001,Pakan_Masuk!$B$2:$B$3001,$C1778),0))</f>
      </c>
      <c r="F1778" s="15">
        <f>IF($C1778="","",$D1778*$E1778)</f>
      </c>
    </row>
    <row r="1779">
      <c r="A1779" s="11"/>
      <c r="B1779" s="7"/>
      <c r="C1779" s="7"/>
      <c r="D1779" s="10"/>
      <c r="E1779" s="21">
        <f>IF($C1779="","",IFERROR(SUMIFS(Pakan_Masuk!$D$2:$D$3001,Pakan_Masuk!$B$2:$B$3001,$C1779)/SUMIFS(Pakan_Masuk!$C$2:$C$3001,Pakan_Masuk!$B$2:$B$3001,$C1779),0))</f>
      </c>
      <c r="F1779" s="15">
        <f>IF($C1779="","",$D1779*$E1779)</f>
      </c>
    </row>
    <row r="1780">
      <c r="A1780" s="11"/>
      <c r="B1780" s="7"/>
      <c r="C1780" s="7"/>
      <c r="D1780" s="10"/>
      <c r="E1780" s="21">
        <f>IF($C1780="","",IFERROR(SUMIFS(Pakan_Masuk!$D$2:$D$3001,Pakan_Masuk!$B$2:$B$3001,$C1780)/SUMIFS(Pakan_Masuk!$C$2:$C$3001,Pakan_Masuk!$B$2:$B$3001,$C1780),0))</f>
      </c>
      <c r="F1780" s="15">
        <f>IF($C1780="","",$D1780*$E1780)</f>
      </c>
    </row>
    <row r="1781">
      <c r="A1781" s="11"/>
      <c r="B1781" s="7"/>
      <c r="C1781" s="7"/>
      <c r="D1781" s="10"/>
      <c r="E1781" s="21">
        <f>IF($C1781="","",IFERROR(SUMIFS(Pakan_Masuk!$D$2:$D$3001,Pakan_Masuk!$B$2:$B$3001,$C1781)/SUMIFS(Pakan_Masuk!$C$2:$C$3001,Pakan_Masuk!$B$2:$B$3001,$C1781),0))</f>
      </c>
      <c r="F1781" s="15">
        <f>IF($C1781="","",$D1781*$E1781)</f>
      </c>
    </row>
    <row r="1782">
      <c r="A1782" s="11"/>
      <c r="B1782" s="7"/>
      <c r="C1782" s="7"/>
      <c r="D1782" s="10"/>
      <c r="E1782" s="21">
        <f>IF($C1782="","",IFERROR(SUMIFS(Pakan_Masuk!$D$2:$D$3001,Pakan_Masuk!$B$2:$B$3001,$C1782)/SUMIFS(Pakan_Masuk!$C$2:$C$3001,Pakan_Masuk!$B$2:$B$3001,$C1782),0))</f>
      </c>
      <c r="F1782" s="15">
        <f>IF($C1782="","",$D1782*$E1782)</f>
      </c>
    </row>
    <row r="1783">
      <c r="A1783" s="11"/>
      <c r="B1783" s="7"/>
      <c r="C1783" s="7"/>
      <c r="D1783" s="10"/>
      <c r="E1783" s="21">
        <f>IF($C1783="","",IFERROR(SUMIFS(Pakan_Masuk!$D$2:$D$3001,Pakan_Masuk!$B$2:$B$3001,$C1783)/SUMIFS(Pakan_Masuk!$C$2:$C$3001,Pakan_Masuk!$B$2:$B$3001,$C1783),0))</f>
      </c>
      <c r="F1783" s="15">
        <f>IF($C1783="","",$D1783*$E1783)</f>
      </c>
    </row>
    <row r="1784">
      <c r="A1784" s="11"/>
      <c r="B1784" s="7"/>
      <c r="C1784" s="7"/>
      <c r="D1784" s="10"/>
      <c r="E1784" s="21">
        <f>IF($C1784="","",IFERROR(SUMIFS(Pakan_Masuk!$D$2:$D$3001,Pakan_Masuk!$B$2:$B$3001,$C1784)/SUMIFS(Pakan_Masuk!$C$2:$C$3001,Pakan_Masuk!$B$2:$B$3001,$C1784),0))</f>
      </c>
      <c r="F1784" s="15">
        <f>IF($C1784="","",$D1784*$E1784)</f>
      </c>
    </row>
    <row r="1785">
      <c r="A1785" s="11"/>
      <c r="B1785" s="7"/>
      <c r="C1785" s="7"/>
      <c r="D1785" s="10"/>
      <c r="E1785" s="21">
        <f>IF($C1785="","",IFERROR(SUMIFS(Pakan_Masuk!$D$2:$D$3001,Pakan_Masuk!$B$2:$B$3001,$C1785)/SUMIFS(Pakan_Masuk!$C$2:$C$3001,Pakan_Masuk!$B$2:$B$3001,$C1785),0))</f>
      </c>
      <c r="F1785" s="15">
        <f>IF($C1785="","",$D1785*$E1785)</f>
      </c>
    </row>
    <row r="1786">
      <c r="A1786" s="11"/>
      <c r="B1786" s="7"/>
      <c r="C1786" s="7"/>
      <c r="D1786" s="10"/>
      <c r="E1786" s="21">
        <f>IF($C1786="","",IFERROR(SUMIFS(Pakan_Masuk!$D$2:$D$3001,Pakan_Masuk!$B$2:$B$3001,$C1786)/SUMIFS(Pakan_Masuk!$C$2:$C$3001,Pakan_Masuk!$B$2:$B$3001,$C1786),0))</f>
      </c>
      <c r="F1786" s="15">
        <f>IF($C1786="","",$D1786*$E1786)</f>
      </c>
    </row>
    <row r="1787">
      <c r="A1787" s="11"/>
      <c r="B1787" s="7"/>
      <c r="C1787" s="7"/>
      <c r="D1787" s="10"/>
      <c r="E1787" s="21">
        <f>IF($C1787="","",IFERROR(SUMIFS(Pakan_Masuk!$D$2:$D$3001,Pakan_Masuk!$B$2:$B$3001,$C1787)/SUMIFS(Pakan_Masuk!$C$2:$C$3001,Pakan_Masuk!$B$2:$B$3001,$C1787),0))</f>
      </c>
      <c r="F1787" s="15">
        <f>IF($C1787="","",$D1787*$E1787)</f>
      </c>
    </row>
    <row r="1788">
      <c r="A1788" s="11"/>
      <c r="B1788" s="7"/>
      <c r="C1788" s="7"/>
      <c r="D1788" s="10"/>
      <c r="E1788" s="21">
        <f>IF($C1788="","",IFERROR(SUMIFS(Pakan_Masuk!$D$2:$D$3001,Pakan_Masuk!$B$2:$B$3001,$C1788)/SUMIFS(Pakan_Masuk!$C$2:$C$3001,Pakan_Masuk!$B$2:$B$3001,$C1788),0))</f>
      </c>
      <c r="F1788" s="15">
        <f>IF($C1788="","",$D1788*$E1788)</f>
      </c>
    </row>
    <row r="1789">
      <c r="A1789" s="11"/>
      <c r="B1789" s="7"/>
      <c r="C1789" s="7"/>
      <c r="D1789" s="10"/>
      <c r="E1789" s="21">
        <f>IF($C1789="","",IFERROR(SUMIFS(Pakan_Masuk!$D$2:$D$3001,Pakan_Masuk!$B$2:$B$3001,$C1789)/SUMIFS(Pakan_Masuk!$C$2:$C$3001,Pakan_Masuk!$B$2:$B$3001,$C1789),0))</f>
      </c>
      <c r="F1789" s="15">
        <f>IF($C1789="","",$D1789*$E1789)</f>
      </c>
    </row>
    <row r="1790">
      <c r="A1790" s="11"/>
      <c r="B1790" s="7"/>
      <c r="C1790" s="7"/>
      <c r="D1790" s="10"/>
      <c r="E1790" s="21">
        <f>IF($C1790="","",IFERROR(SUMIFS(Pakan_Masuk!$D$2:$D$3001,Pakan_Masuk!$B$2:$B$3001,$C1790)/SUMIFS(Pakan_Masuk!$C$2:$C$3001,Pakan_Masuk!$B$2:$B$3001,$C1790),0))</f>
      </c>
      <c r="F1790" s="15">
        <f>IF($C1790="","",$D1790*$E1790)</f>
      </c>
    </row>
    <row r="1791">
      <c r="A1791" s="11"/>
      <c r="B1791" s="7"/>
      <c r="C1791" s="7"/>
      <c r="D1791" s="10"/>
      <c r="E1791" s="21">
        <f>IF($C1791="","",IFERROR(SUMIFS(Pakan_Masuk!$D$2:$D$3001,Pakan_Masuk!$B$2:$B$3001,$C1791)/SUMIFS(Pakan_Masuk!$C$2:$C$3001,Pakan_Masuk!$B$2:$B$3001,$C1791),0))</f>
      </c>
      <c r="F1791" s="15">
        <f>IF($C1791="","",$D1791*$E1791)</f>
      </c>
    </row>
    <row r="1792">
      <c r="A1792" s="11"/>
      <c r="B1792" s="7"/>
      <c r="C1792" s="7"/>
      <c r="D1792" s="10"/>
      <c r="E1792" s="21">
        <f>IF($C1792="","",IFERROR(SUMIFS(Pakan_Masuk!$D$2:$D$3001,Pakan_Masuk!$B$2:$B$3001,$C1792)/SUMIFS(Pakan_Masuk!$C$2:$C$3001,Pakan_Masuk!$B$2:$B$3001,$C1792),0))</f>
      </c>
      <c r="F1792" s="15">
        <f>IF($C1792="","",$D1792*$E1792)</f>
      </c>
    </row>
    <row r="1793">
      <c r="A1793" s="11"/>
      <c r="B1793" s="7"/>
      <c r="C1793" s="7"/>
      <c r="D1793" s="10"/>
      <c r="E1793" s="21">
        <f>IF($C1793="","",IFERROR(SUMIFS(Pakan_Masuk!$D$2:$D$3001,Pakan_Masuk!$B$2:$B$3001,$C1793)/SUMIFS(Pakan_Masuk!$C$2:$C$3001,Pakan_Masuk!$B$2:$B$3001,$C1793),0))</f>
      </c>
      <c r="F1793" s="15">
        <f>IF($C1793="","",$D1793*$E1793)</f>
      </c>
    </row>
    <row r="1794">
      <c r="A1794" s="11"/>
      <c r="B1794" s="7"/>
      <c r="C1794" s="7"/>
      <c r="D1794" s="10"/>
      <c r="E1794" s="21">
        <f>IF($C1794="","",IFERROR(SUMIFS(Pakan_Masuk!$D$2:$D$3001,Pakan_Masuk!$B$2:$B$3001,$C1794)/SUMIFS(Pakan_Masuk!$C$2:$C$3001,Pakan_Masuk!$B$2:$B$3001,$C1794),0))</f>
      </c>
      <c r="F1794" s="15">
        <f>IF($C1794="","",$D1794*$E1794)</f>
      </c>
    </row>
    <row r="1795">
      <c r="A1795" s="11"/>
      <c r="B1795" s="7"/>
      <c r="C1795" s="7"/>
      <c r="D1795" s="10"/>
      <c r="E1795" s="21">
        <f>IF($C1795="","",IFERROR(SUMIFS(Pakan_Masuk!$D$2:$D$3001,Pakan_Masuk!$B$2:$B$3001,$C1795)/SUMIFS(Pakan_Masuk!$C$2:$C$3001,Pakan_Masuk!$B$2:$B$3001,$C1795),0))</f>
      </c>
      <c r="F1795" s="15">
        <f>IF($C1795="","",$D1795*$E1795)</f>
      </c>
    </row>
    <row r="1796">
      <c r="A1796" s="11"/>
      <c r="B1796" s="7"/>
      <c r="C1796" s="7"/>
      <c r="D1796" s="10"/>
      <c r="E1796" s="21">
        <f>IF($C1796="","",IFERROR(SUMIFS(Pakan_Masuk!$D$2:$D$3001,Pakan_Masuk!$B$2:$B$3001,$C1796)/SUMIFS(Pakan_Masuk!$C$2:$C$3001,Pakan_Masuk!$B$2:$B$3001,$C1796),0))</f>
      </c>
      <c r="F1796" s="15">
        <f>IF($C1796="","",$D1796*$E1796)</f>
      </c>
    </row>
    <row r="1797">
      <c r="A1797" s="11"/>
      <c r="B1797" s="7"/>
      <c r="C1797" s="7"/>
      <c r="D1797" s="10"/>
      <c r="E1797" s="21">
        <f>IF($C1797="","",IFERROR(SUMIFS(Pakan_Masuk!$D$2:$D$3001,Pakan_Masuk!$B$2:$B$3001,$C1797)/SUMIFS(Pakan_Masuk!$C$2:$C$3001,Pakan_Masuk!$B$2:$B$3001,$C1797),0))</f>
      </c>
      <c r="F1797" s="15">
        <f>IF($C1797="","",$D1797*$E1797)</f>
      </c>
    </row>
    <row r="1798">
      <c r="A1798" s="11"/>
      <c r="B1798" s="7"/>
      <c r="C1798" s="7"/>
      <c r="D1798" s="10"/>
      <c r="E1798" s="21">
        <f>IF($C1798="","",IFERROR(SUMIFS(Pakan_Masuk!$D$2:$D$3001,Pakan_Masuk!$B$2:$B$3001,$C1798)/SUMIFS(Pakan_Masuk!$C$2:$C$3001,Pakan_Masuk!$B$2:$B$3001,$C1798),0))</f>
      </c>
      <c r="F1798" s="15">
        <f>IF($C1798="","",$D1798*$E1798)</f>
      </c>
    </row>
    <row r="1799">
      <c r="A1799" s="11"/>
      <c r="B1799" s="7"/>
      <c r="C1799" s="7"/>
      <c r="D1799" s="10"/>
      <c r="E1799" s="21">
        <f>IF($C1799="","",IFERROR(SUMIFS(Pakan_Masuk!$D$2:$D$3001,Pakan_Masuk!$B$2:$B$3001,$C1799)/SUMIFS(Pakan_Masuk!$C$2:$C$3001,Pakan_Masuk!$B$2:$B$3001,$C1799),0))</f>
      </c>
      <c r="F1799" s="15">
        <f>IF($C1799="","",$D1799*$E1799)</f>
      </c>
    </row>
    <row r="1800">
      <c r="A1800" s="11"/>
      <c r="B1800" s="7"/>
      <c r="C1800" s="7"/>
      <c r="D1800" s="10"/>
      <c r="E1800" s="21">
        <f>IF($C1800="","",IFERROR(SUMIFS(Pakan_Masuk!$D$2:$D$3001,Pakan_Masuk!$B$2:$B$3001,$C1800)/SUMIFS(Pakan_Masuk!$C$2:$C$3001,Pakan_Masuk!$B$2:$B$3001,$C1800),0))</f>
      </c>
      <c r="F1800" s="15">
        <f>IF($C1800="","",$D1800*$E1800)</f>
      </c>
    </row>
    <row r="1801">
      <c r="A1801" s="11"/>
      <c r="B1801" s="7"/>
      <c r="C1801" s="7"/>
      <c r="D1801" s="10"/>
      <c r="E1801" s="21">
        <f>IF($C1801="","",IFERROR(SUMIFS(Pakan_Masuk!$D$2:$D$3001,Pakan_Masuk!$B$2:$B$3001,$C1801)/SUMIFS(Pakan_Masuk!$C$2:$C$3001,Pakan_Masuk!$B$2:$B$3001,$C1801),0))</f>
      </c>
      <c r="F1801" s="15">
        <f>IF($C1801="","",$D1801*$E1801)</f>
      </c>
    </row>
    <row r="1802">
      <c r="A1802" s="11"/>
      <c r="B1802" s="7"/>
      <c r="C1802" s="7"/>
      <c r="D1802" s="10"/>
      <c r="E1802" s="21">
        <f>IF($C1802="","",IFERROR(SUMIFS(Pakan_Masuk!$D$2:$D$3001,Pakan_Masuk!$B$2:$B$3001,$C1802)/SUMIFS(Pakan_Masuk!$C$2:$C$3001,Pakan_Masuk!$B$2:$B$3001,$C1802),0))</f>
      </c>
      <c r="F1802" s="15">
        <f>IF($C1802="","",$D1802*$E1802)</f>
      </c>
    </row>
    <row r="1803">
      <c r="A1803" s="11"/>
      <c r="B1803" s="7"/>
      <c r="C1803" s="7"/>
      <c r="D1803" s="10"/>
      <c r="E1803" s="21">
        <f>IF($C1803="","",IFERROR(SUMIFS(Pakan_Masuk!$D$2:$D$3001,Pakan_Masuk!$B$2:$B$3001,$C1803)/SUMIFS(Pakan_Masuk!$C$2:$C$3001,Pakan_Masuk!$B$2:$B$3001,$C1803),0))</f>
      </c>
      <c r="F1803" s="15">
        <f>IF($C1803="","",$D1803*$E1803)</f>
      </c>
    </row>
    <row r="1804">
      <c r="A1804" s="11"/>
      <c r="B1804" s="7"/>
      <c r="C1804" s="7"/>
      <c r="D1804" s="10"/>
      <c r="E1804" s="21">
        <f>IF($C1804="","",IFERROR(SUMIFS(Pakan_Masuk!$D$2:$D$3001,Pakan_Masuk!$B$2:$B$3001,$C1804)/SUMIFS(Pakan_Masuk!$C$2:$C$3001,Pakan_Masuk!$B$2:$B$3001,$C1804),0))</f>
      </c>
      <c r="F1804" s="15">
        <f>IF($C1804="","",$D1804*$E1804)</f>
      </c>
    </row>
    <row r="1805">
      <c r="A1805" s="11"/>
      <c r="B1805" s="7"/>
      <c r="C1805" s="7"/>
      <c r="D1805" s="10"/>
      <c r="E1805" s="21">
        <f>IF($C1805="","",IFERROR(SUMIFS(Pakan_Masuk!$D$2:$D$3001,Pakan_Masuk!$B$2:$B$3001,$C1805)/SUMIFS(Pakan_Masuk!$C$2:$C$3001,Pakan_Masuk!$B$2:$B$3001,$C1805),0))</f>
      </c>
      <c r="F1805" s="15">
        <f>IF($C1805="","",$D1805*$E1805)</f>
      </c>
    </row>
    <row r="1806">
      <c r="A1806" s="11"/>
      <c r="B1806" s="7"/>
      <c r="C1806" s="7"/>
      <c r="D1806" s="10"/>
      <c r="E1806" s="21">
        <f>IF($C1806="","",IFERROR(SUMIFS(Pakan_Masuk!$D$2:$D$3001,Pakan_Masuk!$B$2:$B$3001,$C1806)/SUMIFS(Pakan_Masuk!$C$2:$C$3001,Pakan_Masuk!$B$2:$B$3001,$C1806),0))</f>
      </c>
      <c r="F1806" s="15">
        <f>IF($C1806="","",$D1806*$E1806)</f>
      </c>
    </row>
    <row r="1807">
      <c r="A1807" s="11"/>
      <c r="B1807" s="7"/>
      <c r="C1807" s="7"/>
      <c r="D1807" s="10"/>
      <c r="E1807" s="21">
        <f>IF($C1807="","",IFERROR(SUMIFS(Pakan_Masuk!$D$2:$D$3001,Pakan_Masuk!$B$2:$B$3001,$C1807)/SUMIFS(Pakan_Masuk!$C$2:$C$3001,Pakan_Masuk!$B$2:$B$3001,$C1807),0))</f>
      </c>
      <c r="F1807" s="15">
        <f>IF($C1807="","",$D1807*$E1807)</f>
      </c>
    </row>
    <row r="1808">
      <c r="A1808" s="11"/>
      <c r="B1808" s="7"/>
      <c r="C1808" s="7"/>
      <c r="D1808" s="10"/>
      <c r="E1808" s="21">
        <f>IF($C1808="","",IFERROR(SUMIFS(Pakan_Masuk!$D$2:$D$3001,Pakan_Masuk!$B$2:$B$3001,$C1808)/SUMIFS(Pakan_Masuk!$C$2:$C$3001,Pakan_Masuk!$B$2:$B$3001,$C1808),0))</f>
      </c>
      <c r="F1808" s="15">
        <f>IF($C1808="","",$D1808*$E1808)</f>
      </c>
    </row>
    <row r="1809">
      <c r="A1809" s="11"/>
      <c r="B1809" s="7"/>
      <c r="C1809" s="7"/>
      <c r="D1809" s="10"/>
      <c r="E1809" s="21">
        <f>IF($C1809="","",IFERROR(SUMIFS(Pakan_Masuk!$D$2:$D$3001,Pakan_Masuk!$B$2:$B$3001,$C1809)/SUMIFS(Pakan_Masuk!$C$2:$C$3001,Pakan_Masuk!$B$2:$B$3001,$C1809),0))</f>
      </c>
      <c r="F1809" s="15">
        <f>IF($C1809="","",$D1809*$E1809)</f>
      </c>
    </row>
    <row r="1810">
      <c r="A1810" s="11"/>
      <c r="B1810" s="7"/>
      <c r="C1810" s="7"/>
      <c r="D1810" s="10"/>
      <c r="E1810" s="21">
        <f>IF($C1810="","",IFERROR(SUMIFS(Pakan_Masuk!$D$2:$D$3001,Pakan_Masuk!$B$2:$B$3001,$C1810)/SUMIFS(Pakan_Masuk!$C$2:$C$3001,Pakan_Masuk!$B$2:$B$3001,$C1810),0))</f>
      </c>
      <c r="F1810" s="15">
        <f>IF($C1810="","",$D1810*$E1810)</f>
      </c>
    </row>
    <row r="1811">
      <c r="A1811" s="11"/>
      <c r="B1811" s="7"/>
      <c r="C1811" s="7"/>
      <c r="D1811" s="10"/>
      <c r="E1811" s="21">
        <f>IF($C1811="","",IFERROR(SUMIFS(Pakan_Masuk!$D$2:$D$3001,Pakan_Masuk!$B$2:$B$3001,$C1811)/SUMIFS(Pakan_Masuk!$C$2:$C$3001,Pakan_Masuk!$B$2:$B$3001,$C1811),0))</f>
      </c>
      <c r="F1811" s="15">
        <f>IF($C1811="","",$D1811*$E1811)</f>
      </c>
    </row>
    <row r="1812">
      <c r="A1812" s="11"/>
      <c r="B1812" s="7"/>
      <c r="C1812" s="7"/>
      <c r="D1812" s="10"/>
      <c r="E1812" s="21">
        <f>IF($C1812="","",IFERROR(SUMIFS(Pakan_Masuk!$D$2:$D$3001,Pakan_Masuk!$B$2:$B$3001,$C1812)/SUMIFS(Pakan_Masuk!$C$2:$C$3001,Pakan_Masuk!$B$2:$B$3001,$C1812),0))</f>
      </c>
      <c r="F1812" s="15">
        <f>IF($C1812="","",$D1812*$E1812)</f>
      </c>
    </row>
    <row r="1813">
      <c r="A1813" s="11"/>
      <c r="B1813" s="7"/>
      <c r="C1813" s="7"/>
      <c r="D1813" s="10"/>
      <c r="E1813" s="21">
        <f>IF($C1813="","",IFERROR(SUMIFS(Pakan_Masuk!$D$2:$D$3001,Pakan_Masuk!$B$2:$B$3001,$C1813)/SUMIFS(Pakan_Masuk!$C$2:$C$3001,Pakan_Masuk!$B$2:$B$3001,$C1813),0))</f>
      </c>
      <c r="F1813" s="15">
        <f>IF($C1813="","",$D1813*$E1813)</f>
      </c>
    </row>
    <row r="1814">
      <c r="A1814" s="11"/>
      <c r="B1814" s="7"/>
      <c r="C1814" s="7"/>
      <c r="D1814" s="10"/>
      <c r="E1814" s="21">
        <f>IF($C1814="","",IFERROR(SUMIFS(Pakan_Masuk!$D$2:$D$3001,Pakan_Masuk!$B$2:$B$3001,$C1814)/SUMIFS(Pakan_Masuk!$C$2:$C$3001,Pakan_Masuk!$B$2:$B$3001,$C1814),0))</f>
      </c>
      <c r="F1814" s="15">
        <f>IF($C1814="","",$D1814*$E1814)</f>
      </c>
    </row>
    <row r="1815">
      <c r="A1815" s="11"/>
      <c r="B1815" s="7"/>
      <c r="C1815" s="7"/>
      <c r="D1815" s="10"/>
      <c r="E1815" s="21">
        <f>IF($C1815="","",IFERROR(SUMIFS(Pakan_Masuk!$D$2:$D$3001,Pakan_Masuk!$B$2:$B$3001,$C1815)/SUMIFS(Pakan_Masuk!$C$2:$C$3001,Pakan_Masuk!$B$2:$B$3001,$C1815),0))</f>
      </c>
      <c r="F1815" s="15">
        <f>IF($C1815="","",$D1815*$E1815)</f>
      </c>
    </row>
    <row r="1816">
      <c r="A1816" s="11"/>
      <c r="B1816" s="7"/>
      <c r="C1816" s="7"/>
      <c r="D1816" s="10"/>
      <c r="E1816" s="21">
        <f>IF($C1816="","",IFERROR(SUMIFS(Pakan_Masuk!$D$2:$D$3001,Pakan_Masuk!$B$2:$B$3001,$C1816)/SUMIFS(Pakan_Masuk!$C$2:$C$3001,Pakan_Masuk!$B$2:$B$3001,$C1816),0))</f>
      </c>
      <c r="F1816" s="15">
        <f>IF($C1816="","",$D1816*$E1816)</f>
      </c>
    </row>
    <row r="1817">
      <c r="A1817" s="11"/>
      <c r="B1817" s="7"/>
      <c r="C1817" s="7"/>
      <c r="D1817" s="10"/>
      <c r="E1817" s="21">
        <f>IF($C1817="","",IFERROR(SUMIFS(Pakan_Masuk!$D$2:$D$3001,Pakan_Masuk!$B$2:$B$3001,$C1817)/SUMIFS(Pakan_Masuk!$C$2:$C$3001,Pakan_Masuk!$B$2:$B$3001,$C1817),0))</f>
      </c>
      <c r="F1817" s="15">
        <f>IF($C1817="","",$D1817*$E1817)</f>
      </c>
    </row>
    <row r="1818">
      <c r="A1818" s="11"/>
      <c r="B1818" s="7"/>
      <c r="C1818" s="7"/>
      <c r="D1818" s="10"/>
      <c r="E1818" s="21">
        <f>IF($C1818="","",IFERROR(SUMIFS(Pakan_Masuk!$D$2:$D$3001,Pakan_Masuk!$B$2:$B$3001,$C1818)/SUMIFS(Pakan_Masuk!$C$2:$C$3001,Pakan_Masuk!$B$2:$B$3001,$C1818),0))</f>
      </c>
      <c r="F1818" s="15">
        <f>IF($C1818="","",$D1818*$E1818)</f>
      </c>
    </row>
    <row r="1819">
      <c r="A1819" s="11"/>
      <c r="B1819" s="7"/>
      <c r="C1819" s="7"/>
      <c r="D1819" s="10"/>
      <c r="E1819" s="21">
        <f>IF($C1819="","",IFERROR(SUMIFS(Pakan_Masuk!$D$2:$D$3001,Pakan_Masuk!$B$2:$B$3001,$C1819)/SUMIFS(Pakan_Masuk!$C$2:$C$3001,Pakan_Masuk!$B$2:$B$3001,$C1819),0))</f>
      </c>
      <c r="F1819" s="15">
        <f>IF($C1819="","",$D1819*$E1819)</f>
      </c>
    </row>
    <row r="1820">
      <c r="A1820" s="11"/>
      <c r="B1820" s="7"/>
      <c r="C1820" s="7"/>
      <c r="D1820" s="10"/>
      <c r="E1820" s="21">
        <f>IF($C1820="","",IFERROR(SUMIFS(Pakan_Masuk!$D$2:$D$3001,Pakan_Masuk!$B$2:$B$3001,$C1820)/SUMIFS(Pakan_Masuk!$C$2:$C$3001,Pakan_Masuk!$B$2:$B$3001,$C1820),0))</f>
      </c>
      <c r="F1820" s="15">
        <f>IF($C1820="","",$D1820*$E1820)</f>
      </c>
    </row>
    <row r="1821">
      <c r="A1821" s="11"/>
      <c r="B1821" s="7"/>
      <c r="C1821" s="7"/>
      <c r="D1821" s="10"/>
      <c r="E1821" s="21">
        <f>IF($C1821="","",IFERROR(SUMIFS(Pakan_Masuk!$D$2:$D$3001,Pakan_Masuk!$B$2:$B$3001,$C1821)/SUMIFS(Pakan_Masuk!$C$2:$C$3001,Pakan_Masuk!$B$2:$B$3001,$C1821),0))</f>
      </c>
      <c r="F1821" s="15">
        <f>IF($C1821="","",$D1821*$E1821)</f>
      </c>
    </row>
    <row r="1822">
      <c r="A1822" s="11"/>
      <c r="B1822" s="7"/>
      <c r="C1822" s="7"/>
      <c r="D1822" s="10"/>
      <c r="E1822" s="21">
        <f>IF($C1822="","",IFERROR(SUMIFS(Pakan_Masuk!$D$2:$D$3001,Pakan_Masuk!$B$2:$B$3001,$C1822)/SUMIFS(Pakan_Masuk!$C$2:$C$3001,Pakan_Masuk!$B$2:$B$3001,$C1822),0))</f>
      </c>
      <c r="F1822" s="15">
        <f>IF($C1822="","",$D1822*$E1822)</f>
      </c>
    </row>
    <row r="1823">
      <c r="A1823" s="11"/>
      <c r="B1823" s="7"/>
      <c r="C1823" s="7"/>
      <c r="D1823" s="10"/>
      <c r="E1823" s="21">
        <f>IF($C1823="","",IFERROR(SUMIFS(Pakan_Masuk!$D$2:$D$3001,Pakan_Masuk!$B$2:$B$3001,$C1823)/SUMIFS(Pakan_Masuk!$C$2:$C$3001,Pakan_Masuk!$B$2:$B$3001,$C1823),0))</f>
      </c>
      <c r="F1823" s="15">
        <f>IF($C1823="","",$D1823*$E1823)</f>
      </c>
    </row>
    <row r="1824">
      <c r="A1824" s="11"/>
      <c r="B1824" s="7"/>
      <c r="C1824" s="7"/>
      <c r="D1824" s="10"/>
      <c r="E1824" s="21">
        <f>IF($C1824="","",IFERROR(SUMIFS(Pakan_Masuk!$D$2:$D$3001,Pakan_Masuk!$B$2:$B$3001,$C1824)/SUMIFS(Pakan_Masuk!$C$2:$C$3001,Pakan_Masuk!$B$2:$B$3001,$C1824),0))</f>
      </c>
      <c r="F1824" s="15">
        <f>IF($C1824="","",$D1824*$E1824)</f>
      </c>
    </row>
    <row r="1825">
      <c r="A1825" s="11"/>
      <c r="B1825" s="7"/>
      <c r="C1825" s="7"/>
      <c r="D1825" s="10"/>
      <c r="E1825" s="21">
        <f>IF($C1825="","",IFERROR(SUMIFS(Pakan_Masuk!$D$2:$D$3001,Pakan_Masuk!$B$2:$B$3001,$C1825)/SUMIFS(Pakan_Masuk!$C$2:$C$3001,Pakan_Masuk!$B$2:$B$3001,$C1825),0))</f>
      </c>
      <c r="F1825" s="15">
        <f>IF($C1825="","",$D1825*$E1825)</f>
      </c>
    </row>
    <row r="1826">
      <c r="A1826" s="11"/>
      <c r="B1826" s="7"/>
      <c r="C1826" s="7"/>
      <c r="D1826" s="10"/>
      <c r="E1826" s="21">
        <f>IF($C1826="","",IFERROR(SUMIFS(Pakan_Masuk!$D$2:$D$3001,Pakan_Masuk!$B$2:$B$3001,$C1826)/SUMIFS(Pakan_Masuk!$C$2:$C$3001,Pakan_Masuk!$B$2:$B$3001,$C1826),0))</f>
      </c>
      <c r="F1826" s="15">
        <f>IF($C1826="","",$D1826*$E1826)</f>
      </c>
    </row>
    <row r="1827">
      <c r="A1827" s="11"/>
      <c r="B1827" s="7"/>
      <c r="C1827" s="7"/>
      <c r="D1827" s="10"/>
      <c r="E1827" s="21">
        <f>IF($C1827="","",IFERROR(SUMIFS(Pakan_Masuk!$D$2:$D$3001,Pakan_Masuk!$B$2:$B$3001,$C1827)/SUMIFS(Pakan_Masuk!$C$2:$C$3001,Pakan_Masuk!$B$2:$B$3001,$C1827),0))</f>
      </c>
      <c r="F1827" s="15">
        <f>IF($C1827="","",$D1827*$E1827)</f>
      </c>
    </row>
    <row r="1828">
      <c r="A1828" s="11"/>
      <c r="B1828" s="7"/>
      <c r="C1828" s="7"/>
      <c r="D1828" s="10"/>
      <c r="E1828" s="21">
        <f>IF($C1828="","",IFERROR(SUMIFS(Pakan_Masuk!$D$2:$D$3001,Pakan_Masuk!$B$2:$B$3001,$C1828)/SUMIFS(Pakan_Masuk!$C$2:$C$3001,Pakan_Masuk!$B$2:$B$3001,$C1828),0))</f>
      </c>
      <c r="F1828" s="15">
        <f>IF($C1828="","",$D1828*$E1828)</f>
      </c>
    </row>
    <row r="1829">
      <c r="A1829" s="11"/>
      <c r="B1829" s="7"/>
      <c r="C1829" s="7"/>
      <c r="D1829" s="10"/>
      <c r="E1829" s="21">
        <f>IF($C1829="","",IFERROR(SUMIFS(Pakan_Masuk!$D$2:$D$3001,Pakan_Masuk!$B$2:$B$3001,$C1829)/SUMIFS(Pakan_Masuk!$C$2:$C$3001,Pakan_Masuk!$B$2:$B$3001,$C1829),0))</f>
      </c>
      <c r="F1829" s="15">
        <f>IF($C1829="","",$D1829*$E1829)</f>
      </c>
    </row>
    <row r="1830">
      <c r="A1830" s="11"/>
      <c r="B1830" s="7"/>
      <c r="C1830" s="7"/>
      <c r="D1830" s="10"/>
      <c r="E1830" s="21">
        <f>IF($C1830="","",IFERROR(SUMIFS(Pakan_Masuk!$D$2:$D$3001,Pakan_Masuk!$B$2:$B$3001,$C1830)/SUMIFS(Pakan_Masuk!$C$2:$C$3001,Pakan_Masuk!$B$2:$B$3001,$C1830),0))</f>
      </c>
      <c r="F1830" s="15">
        <f>IF($C1830="","",$D1830*$E1830)</f>
      </c>
    </row>
    <row r="1831">
      <c r="A1831" s="11"/>
      <c r="B1831" s="7"/>
      <c r="C1831" s="7"/>
      <c r="D1831" s="10"/>
      <c r="E1831" s="21">
        <f>IF($C1831="","",IFERROR(SUMIFS(Pakan_Masuk!$D$2:$D$3001,Pakan_Masuk!$B$2:$B$3001,$C1831)/SUMIFS(Pakan_Masuk!$C$2:$C$3001,Pakan_Masuk!$B$2:$B$3001,$C1831),0))</f>
      </c>
      <c r="F1831" s="15">
        <f>IF($C1831="","",$D1831*$E1831)</f>
      </c>
    </row>
    <row r="1832">
      <c r="A1832" s="11"/>
      <c r="B1832" s="7"/>
      <c r="C1832" s="7"/>
      <c r="D1832" s="10"/>
      <c r="E1832" s="21">
        <f>IF($C1832="","",IFERROR(SUMIFS(Pakan_Masuk!$D$2:$D$3001,Pakan_Masuk!$B$2:$B$3001,$C1832)/SUMIFS(Pakan_Masuk!$C$2:$C$3001,Pakan_Masuk!$B$2:$B$3001,$C1832),0))</f>
      </c>
      <c r="F1832" s="15">
        <f>IF($C1832="","",$D1832*$E1832)</f>
      </c>
    </row>
    <row r="1833">
      <c r="A1833" s="11"/>
      <c r="B1833" s="7"/>
      <c r="C1833" s="7"/>
      <c r="D1833" s="10"/>
      <c r="E1833" s="21">
        <f>IF($C1833="","",IFERROR(SUMIFS(Pakan_Masuk!$D$2:$D$3001,Pakan_Masuk!$B$2:$B$3001,$C1833)/SUMIFS(Pakan_Masuk!$C$2:$C$3001,Pakan_Masuk!$B$2:$B$3001,$C1833),0))</f>
      </c>
      <c r="F1833" s="15">
        <f>IF($C1833="","",$D1833*$E1833)</f>
      </c>
    </row>
    <row r="1834">
      <c r="A1834" s="11"/>
      <c r="B1834" s="7"/>
      <c r="C1834" s="7"/>
      <c r="D1834" s="10"/>
      <c r="E1834" s="21">
        <f>IF($C1834="","",IFERROR(SUMIFS(Pakan_Masuk!$D$2:$D$3001,Pakan_Masuk!$B$2:$B$3001,$C1834)/SUMIFS(Pakan_Masuk!$C$2:$C$3001,Pakan_Masuk!$B$2:$B$3001,$C1834),0))</f>
      </c>
      <c r="F1834" s="15">
        <f>IF($C1834="","",$D1834*$E1834)</f>
      </c>
    </row>
    <row r="1835">
      <c r="A1835" s="11"/>
      <c r="B1835" s="7"/>
      <c r="C1835" s="7"/>
      <c r="D1835" s="10"/>
      <c r="E1835" s="21">
        <f>IF($C1835="","",IFERROR(SUMIFS(Pakan_Masuk!$D$2:$D$3001,Pakan_Masuk!$B$2:$B$3001,$C1835)/SUMIFS(Pakan_Masuk!$C$2:$C$3001,Pakan_Masuk!$B$2:$B$3001,$C1835),0))</f>
      </c>
      <c r="F1835" s="15">
        <f>IF($C1835="","",$D1835*$E1835)</f>
      </c>
    </row>
    <row r="1836">
      <c r="A1836" s="11"/>
      <c r="B1836" s="7"/>
      <c r="C1836" s="7"/>
      <c r="D1836" s="10"/>
      <c r="E1836" s="21">
        <f>IF($C1836="","",IFERROR(SUMIFS(Pakan_Masuk!$D$2:$D$3001,Pakan_Masuk!$B$2:$B$3001,$C1836)/SUMIFS(Pakan_Masuk!$C$2:$C$3001,Pakan_Masuk!$B$2:$B$3001,$C1836),0))</f>
      </c>
      <c r="F1836" s="15">
        <f>IF($C1836="","",$D1836*$E1836)</f>
      </c>
    </row>
    <row r="1837">
      <c r="A1837" s="11"/>
      <c r="B1837" s="7"/>
      <c r="C1837" s="7"/>
      <c r="D1837" s="10"/>
      <c r="E1837" s="21">
        <f>IF($C1837="","",IFERROR(SUMIFS(Pakan_Masuk!$D$2:$D$3001,Pakan_Masuk!$B$2:$B$3001,$C1837)/SUMIFS(Pakan_Masuk!$C$2:$C$3001,Pakan_Masuk!$B$2:$B$3001,$C1837),0))</f>
      </c>
      <c r="F1837" s="15">
        <f>IF($C1837="","",$D1837*$E1837)</f>
      </c>
    </row>
    <row r="1838">
      <c r="A1838" s="11"/>
      <c r="B1838" s="7"/>
      <c r="C1838" s="7"/>
      <c r="D1838" s="10"/>
      <c r="E1838" s="21">
        <f>IF($C1838="","",IFERROR(SUMIFS(Pakan_Masuk!$D$2:$D$3001,Pakan_Masuk!$B$2:$B$3001,$C1838)/SUMIFS(Pakan_Masuk!$C$2:$C$3001,Pakan_Masuk!$B$2:$B$3001,$C1838),0))</f>
      </c>
      <c r="F1838" s="15">
        <f>IF($C1838="","",$D1838*$E1838)</f>
      </c>
    </row>
    <row r="1839">
      <c r="A1839" s="11"/>
      <c r="B1839" s="7"/>
      <c r="C1839" s="7"/>
      <c r="D1839" s="10"/>
      <c r="E1839" s="21">
        <f>IF($C1839="","",IFERROR(SUMIFS(Pakan_Masuk!$D$2:$D$3001,Pakan_Masuk!$B$2:$B$3001,$C1839)/SUMIFS(Pakan_Masuk!$C$2:$C$3001,Pakan_Masuk!$B$2:$B$3001,$C1839),0))</f>
      </c>
      <c r="F1839" s="15">
        <f>IF($C1839="","",$D1839*$E1839)</f>
      </c>
    </row>
    <row r="1840">
      <c r="A1840" s="11"/>
      <c r="B1840" s="7"/>
      <c r="C1840" s="7"/>
      <c r="D1840" s="10"/>
      <c r="E1840" s="21">
        <f>IF($C1840="","",IFERROR(SUMIFS(Pakan_Masuk!$D$2:$D$3001,Pakan_Masuk!$B$2:$B$3001,$C1840)/SUMIFS(Pakan_Masuk!$C$2:$C$3001,Pakan_Masuk!$B$2:$B$3001,$C1840),0))</f>
      </c>
      <c r="F1840" s="15">
        <f>IF($C1840="","",$D1840*$E1840)</f>
      </c>
    </row>
    <row r="1841">
      <c r="A1841" s="11"/>
      <c r="B1841" s="7"/>
      <c r="C1841" s="7"/>
      <c r="D1841" s="10"/>
      <c r="E1841" s="21">
        <f>IF($C1841="","",IFERROR(SUMIFS(Pakan_Masuk!$D$2:$D$3001,Pakan_Masuk!$B$2:$B$3001,$C1841)/SUMIFS(Pakan_Masuk!$C$2:$C$3001,Pakan_Masuk!$B$2:$B$3001,$C1841),0))</f>
      </c>
      <c r="F1841" s="15">
        <f>IF($C1841="","",$D1841*$E1841)</f>
      </c>
    </row>
    <row r="1842">
      <c r="A1842" s="11"/>
      <c r="B1842" s="7"/>
      <c r="C1842" s="7"/>
      <c r="D1842" s="10"/>
      <c r="E1842" s="21">
        <f>IF($C1842="","",IFERROR(SUMIFS(Pakan_Masuk!$D$2:$D$3001,Pakan_Masuk!$B$2:$B$3001,$C1842)/SUMIFS(Pakan_Masuk!$C$2:$C$3001,Pakan_Masuk!$B$2:$B$3001,$C1842),0))</f>
      </c>
      <c r="F1842" s="15">
        <f>IF($C1842="","",$D1842*$E1842)</f>
      </c>
    </row>
    <row r="1843">
      <c r="A1843" s="11"/>
      <c r="B1843" s="7"/>
      <c r="C1843" s="7"/>
      <c r="D1843" s="10"/>
      <c r="E1843" s="21">
        <f>IF($C1843="","",IFERROR(SUMIFS(Pakan_Masuk!$D$2:$D$3001,Pakan_Masuk!$B$2:$B$3001,$C1843)/SUMIFS(Pakan_Masuk!$C$2:$C$3001,Pakan_Masuk!$B$2:$B$3001,$C1843),0))</f>
      </c>
      <c r="F1843" s="15">
        <f>IF($C1843="","",$D1843*$E1843)</f>
      </c>
    </row>
    <row r="1844">
      <c r="A1844" s="11"/>
      <c r="B1844" s="7"/>
      <c r="C1844" s="7"/>
      <c r="D1844" s="10"/>
      <c r="E1844" s="21">
        <f>IF($C1844="","",IFERROR(SUMIFS(Pakan_Masuk!$D$2:$D$3001,Pakan_Masuk!$B$2:$B$3001,$C1844)/SUMIFS(Pakan_Masuk!$C$2:$C$3001,Pakan_Masuk!$B$2:$B$3001,$C1844),0))</f>
      </c>
      <c r="F1844" s="15">
        <f>IF($C1844="","",$D1844*$E1844)</f>
      </c>
    </row>
    <row r="1845">
      <c r="A1845" s="11"/>
      <c r="B1845" s="7"/>
      <c r="C1845" s="7"/>
      <c r="D1845" s="10"/>
      <c r="E1845" s="21">
        <f>IF($C1845="","",IFERROR(SUMIFS(Pakan_Masuk!$D$2:$D$3001,Pakan_Masuk!$B$2:$B$3001,$C1845)/SUMIFS(Pakan_Masuk!$C$2:$C$3001,Pakan_Masuk!$B$2:$B$3001,$C1845),0))</f>
      </c>
      <c r="F1845" s="15">
        <f>IF($C1845="","",$D1845*$E1845)</f>
      </c>
    </row>
    <row r="1846">
      <c r="A1846" s="11"/>
      <c r="B1846" s="7"/>
      <c r="C1846" s="7"/>
      <c r="D1846" s="10"/>
      <c r="E1846" s="21">
        <f>IF($C1846="","",IFERROR(SUMIFS(Pakan_Masuk!$D$2:$D$3001,Pakan_Masuk!$B$2:$B$3001,$C1846)/SUMIFS(Pakan_Masuk!$C$2:$C$3001,Pakan_Masuk!$B$2:$B$3001,$C1846),0))</f>
      </c>
      <c r="F1846" s="15">
        <f>IF($C1846="","",$D1846*$E1846)</f>
      </c>
    </row>
    <row r="1847">
      <c r="A1847" s="11"/>
      <c r="B1847" s="7"/>
      <c r="C1847" s="7"/>
      <c r="D1847" s="10"/>
      <c r="E1847" s="21">
        <f>IF($C1847="","",IFERROR(SUMIFS(Pakan_Masuk!$D$2:$D$3001,Pakan_Masuk!$B$2:$B$3001,$C1847)/SUMIFS(Pakan_Masuk!$C$2:$C$3001,Pakan_Masuk!$B$2:$B$3001,$C1847),0))</f>
      </c>
      <c r="F1847" s="15">
        <f>IF($C1847="","",$D1847*$E1847)</f>
      </c>
    </row>
    <row r="1848">
      <c r="A1848" s="11"/>
      <c r="B1848" s="7"/>
      <c r="C1848" s="7"/>
      <c r="D1848" s="10"/>
      <c r="E1848" s="21">
        <f>IF($C1848="","",IFERROR(SUMIFS(Pakan_Masuk!$D$2:$D$3001,Pakan_Masuk!$B$2:$B$3001,$C1848)/SUMIFS(Pakan_Masuk!$C$2:$C$3001,Pakan_Masuk!$B$2:$B$3001,$C1848),0))</f>
      </c>
      <c r="F1848" s="15">
        <f>IF($C1848="","",$D1848*$E1848)</f>
      </c>
    </row>
    <row r="1849">
      <c r="A1849" s="11"/>
      <c r="B1849" s="7"/>
      <c r="C1849" s="7"/>
      <c r="D1849" s="10"/>
      <c r="E1849" s="21">
        <f>IF($C1849="","",IFERROR(SUMIFS(Pakan_Masuk!$D$2:$D$3001,Pakan_Masuk!$B$2:$B$3001,$C1849)/SUMIFS(Pakan_Masuk!$C$2:$C$3001,Pakan_Masuk!$B$2:$B$3001,$C1849),0))</f>
      </c>
      <c r="F1849" s="15">
        <f>IF($C1849="","",$D1849*$E1849)</f>
      </c>
    </row>
    <row r="1850">
      <c r="A1850" s="11"/>
      <c r="B1850" s="7"/>
      <c r="C1850" s="7"/>
      <c r="D1850" s="10"/>
      <c r="E1850" s="21">
        <f>IF($C1850="","",IFERROR(SUMIFS(Pakan_Masuk!$D$2:$D$3001,Pakan_Masuk!$B$2:$B$3001,$C1850)/SUMIFS(Pakan_Masuk!$C$2:$C$3001,Pakan_Masuk!$B$2:$B$3001,$C1850),0))</f>
      </c>
      <c r="F1850" s="15">
        <f>IF($C1850="","",$D1850*$E1850)</f>
      </c>
    </row>
    <row r="1851">
      <c r="A1851" s="11"/>
      <c r="B1851" s="7"/>
      <c r="C1851" s="7"/>
      <c r="D1851" s="10"/>
      <c r="E1851" s="21">
        <f>IF($C1851="","",IFERROR(SUMIFS(Pakan_Masuk!$D$2:$D$3001,Pakan_Masuk!$B$2:$B$3001,$C1851)/SUMIFS(Pakan_Masuk!$C$2:$C$3001,Pakan_Masuk!$B$2:$B$3001,$C1851),0))</f>
      </c>
      <c r="F1851" s="15">
        <f>IF($C1851="","",$D1851*$E1851)</f>
      </c>
    </row>
    <row r="1852">
      <c r="A1852" s="11"/>
      <c r="B1852" s="7"/>
      <c r="C1852" s="7"/>
      <c r="D1852" s="10"/>
      <c r="E1852" s="21">
        <f>IF($C1852="","",IFERROR(SUMIFS(Pakan_Masuk!$D$2:$D$3001,Pakan_Masuk!$B$2:$B$3001,$C1852)/SUMIFS(Pakan_Masuk!$C$2:$C$3001,Pakan_Masuk!$B$2:$B$3001,$C1852),0))</f>
      </c>
      <c r="F1852" s="15">
        <f>IF($C1852="","",$D1852*$E1852)</f>
      </c>
    </row>
    <row r="1853">
      <c r="A1853" s="11"/>
      <c r="B1853" s="7"/>
      <c r="C1853" s="7"/>
      <c r="D1853" s="10"/>
      <c r="E1853" s="21">
        <f>IF($C1853="","",IFERROR(SUMIFS(Pakan_Masuk!$D$2:$D$3001,Pakan_Masuk!$B$2:$B$3001,$C1853)/SUMIFS(Pakan_Masuk!$C$2:$C$3001,Pakan_Masuk!$B$2:$B$3001,$C1853),0))</f>
      </c>
      <c r="F1853" s="15">
        <f>IF($C1853="","",$D1853*$E1853)</f>
      </c>
    </row>
    <row r="1854">
      <c r="A1854" s="11"/>
      <c r="B1854" s="7"/>
      <c r="C1854" s="7"/>
      <c r="D1854" s="10"/>
      <c r="E1854" s="21">
        <f>IF($C1854="","",IFERROR(SUMIFS(Pakan_Masuk!$D$2:$D$3001,Pakan_Masuk!$B$2:$B$3001,$C1854)/SUMIFS(Pakan_Masuk!$C$2:$C$3001,Pakan_Masuk!$B$2:$B$3001,$C1854),0))</f>
      </c>
      <c r="F1854" s="15">
        <f>IF($C1854="","",$D1854*$E1854)</f>
      </c>
    </row>
    <row r="1855">
      <c r="A1855" s="11"/>
      <c r="B1855" s="7"/>
      <c r="C1855" s="7"/>
      <c r="D1855" s="10"/>
      <c r="E1855" s="21">
        <f>IF($C1855="","",IFERROR(SUMIFS(Pakan_Masuk!$D$2:$D$3001,Pakan_Masuk!$B$2:$B$3001,$C1855)/SUMIFS(Pakan_Masuk!$C$2:$C$3001,Pakan_Masuk!$B$2:$B$3001,$C1855),0))</f>
      </c>
      <c r="F1855" s="15">
        <f>IF($C1855="","",$D1855*$E1855)</f>
      </c>
    </row>
    <row r="1856">
      <c r="A1856" s="11"/>
      <c r="B1856" s="7"/>
      <c r="C1856" s="7"/>
      <c r="D1856" s="10"/>
      <c r="E1856" s="21">
        <f>IF($C1856="","",IFERROR(SUMIFS(Pakan_Masuk!$D$2:$D$3001,Pakan_Masuk!$B$2:$B$3001,$C1856)/SUMIFS(Pakan_Masuk!$C$2:$C$3001,Pakan_Masuk!$B$2:$B$3001,$C1856),0))</f>
      </c>
      <c r="F1856" s="15">
        <f>IF($C1856="","",$D1856*$E1856)</f>
      </c>
    </row>
    <row r="1857">
      <c r="A1857" s="11"/>
      <c r="B1857" s="7"/>
      <c r="C1857" s="7"/>
      <c r="D1857" s="10"/>
      <c r="E1857" s="21">
        <f>IF($C1857="","",IFERROR(SUMIFS(Pakan_Masuk!$D$2:$D$3001,Pakan_Masuk!$B$2:$B$3001,$C1857)/SUMIFS(Pakan_Masuk!$C$2:$C$3001,Pakan_Masuk!$B$2:$B$3001,$C1857),0))</f>
      </c>
      <c r="F1857" s="15">
        <f>IF($C1857="","",$D1857*$E1857)</f>
      </c>
    </row>
    <row r="1858">
      <c r="A1858" s="11"/>
      <c r="B1858" s="7"/>
      <c r="C1858" s="7"/>
      <c r="D1858" s="10"/>
      <c r="E1858" s="21">
        <f>IF($C1858="","",IFERROR(SUMIFS(Pakan_Masuk!$D$2:$D$3001,Pakan_Masuk!$B$2:$B$3001,$C1858)/SUMIFS(Pakan_Masuk!$C$2:$C$3001,Pakan_Masuk!$B$2:$B$3001,$C1858),0))</f>
      </c>
      <c r="F1858" s="15">
        <f>IF($C1858="","",$D1858*$E1858)</f>
      </c>
    </row>
    <row r="1859">
      <c r="A1859" s="11"/>
      <c r="B1859" s="7"/>
      <c r="C1859" s="7"/>
      <c r="D1859" s="10"/>
      <c r="E1859" s="21">
        <f>IF($C1859="","",IFERROR(SUMIFS(Pakan_Masuk!$D$2:$D$3001,Pakan_Masuk!$B$2:$B$3001,$C1859)/SUMIFS(Pakan_Masuk!$C$2:$C$3001,Pakan_Masuk!$B$2:$B$3001,$C1859),0))</f>
      </c>
      <c r="F1859" s="15">
        <f>IF($C1859="","",$D1859*$E1859)</f>
      </c>
    </row>
    <row r="1860">
      <c r="A1860" s="11"/>
      <c r="B1860" s="7"/>
      <c r="C1860" s="7"/>
      <c r="D1860" s="10"/>
      <c r="E1860" s="21">
        <f>IF($C1860="","",IFERROR(SUMIFS(Pakan_Masuk!$D$2:$D$3001,Pakan_Masuk!$B$2:$B$3001,$C1860)/SUMIFS(Pakan_Masuk!$C$2:$C$3001,Pakan_Masuk!$B$2:$B$3001,$C1860),0))</f>
      </c>
      <c r="F1860" s="15">
        <f>IF($C1860="","",$D1860*$E1860)</f>
      </c>
    </row>
    <row r="1861">
      <c r="A1861" s="11"/>
      <c r="B1861" s="7"/>
      <c r="C1861" s="7"/>
      <c r="D1861" s="10"/>
      <c r="E1861" s="21">
        <f>IF($C1861="","",IFERROR(SUMIFS(Pakan_Masuk!$D$2:$D$3001,Pakan_Masuk!$B$2:$B$3001,$C1861)/SUMIFS(Pakan_Masuk!$C$2:$C$3001,Pakan_Masuk!$B$2:$B$3001,$C1861),0))</f>
      </c>
      <c r="F1861" s="15">
        <f>IF($C1861="","",$D1861*$E1861)</f>
      </c>
    </row>
    <row r="1862">
      <c r="A1862" s="11"/>
      <c r="B1862" s="7"/>
      <c r="C1862" s="7"/>
      <c r="D1862" s="10"/>
      <c r="E1862" s="21">
        <f>IF($C1862="","",IFERROR(SUMIFS(Pakan_Masuk!$D$2:$D$3001,Pakan_Masuk!$B$2:$B$3001,$C1862)/SUMIFS(Pakan_Masuk!$C$2:$C$3001,Pakan_Masuk!$B$2:$B$3001,$C1862),0))</f>
      </c>
      <c r="F1862" s="15">
        <f>IF($C1862="","",$D1862*$E1862)</f>
      </c>
    </row>
    <row r="1863">
      <c r="A1863" s="11"/>
      <c r="B1863" s="7"/>
      <c r="C1863" s="7"/>
      <c r="D1863" s="10"/>
      <c r="E1863" s="21">
        <f>IF($C1863="","",IFERROR(SUMIFS(Pakan_Masuk!$D$2:$D$3001,Pakan_Masuk!$B$2:$B$3001,$C1863)/SUMIFS(Pakan_Masuk!$C$2:$C$3001,Pakan_Masuk!$B$2:$B$3001,$C1863),0))</f>
      </c>
      <c r="F1863" s="15">
        <f>IF($C1863="","",$D1863*$E1863)</f>
      </c>
    </row>
    <row r="1864">
      <c r="A1864" s="11"/>
      <c r="B1864" s="7"/>
      <c r="C1864" s="7"/>
      <c r="D1864" s="10"/>
      <c r="E1864" s="21">
        <f>IF($C1864="","",IFERROR(SUMIFS(Pakan_Masuk!$D$2:$D$3001,Pakan_Masuk!$B$2:$B$3001,$C1864)/SUMIFS(Pakan_Masuk!$C$2:$C$3001,Pakan_Masuk!$B$2:$B$3001,$C1864),0))</f>
      </c>
      <c r="F1864" s="15">
        <f>IF($C1864="","",$D1864*$E1864)</f>
      </c>
    </row>
    <row r="1865">
      <c r="A1865" s="11"/>
      <c r="B1865" s="7"/>
      <c r="C1865" s="7"/>
      <c r="D1865" s="10"/>
      <c r="E1865" s="21">
        <f>IF($C1865="","",IFERROR(SUMIFS(Pakan_Masuk!$D$2:$D$3001,Pakan_Masuk!$B$2:$B$3001,$C1865)/SUMIFS(Pakan_Masuk!$C$2:$C$3001,Pakan_Masuk!$B$2:$B$3001,$C1865),0))</f>
      </c>
      <c r="F1865" s="15">
        <f>IF($C1865="","",$D1865*$E1865)</f>
      </c>
    </row>
    <row r="1866">
      <c r="A1866" s="11"/>
      <c r="B1866" s="7"/>
      <c r="C1866" s="7"/>
      <c r="D1866" s="10"/>
      <c r="E1866" s="21">
        <f>IF($C1866="","",IFERROR(SUMIFS(Pakan_Masuk!$D$2:$D$3001,Pakan_Masuk!$B$2:$B$3001,$C1866)/SUMIFS(Pakan_Masuk!$C$2:$C$3001,Pakan_Masuk!$B$2:$B$3001,$C1866),0))</f>
      </c>
      <c r="F1866" s="15">
        <f>IF($C1866="","",$D1866*$E1866)</f>
      </c>
    </row>
    <row r="1867">
      <c r="A1867" s="11"/>
      <c r="B1867" s="7"/>
      <c r="C1867" s="7"/>
      <c r="D1867" s="10"/>
      <c r="E1867" s="21">
        <f>IF($C1867="","",IFERROR(SUMIFS(Pakan_Masuk!$D$2:$D$3001,Pakan_Masuk!$B$2:$B$3001,$C1867)/SUMIFS(Pakan_Masuk!$C$2:$C$3001,Pakan_Masuk!$B$2:$B$3001,$C1867),0))</f>
      </c>
      <c r="F1867" s="15">
        <f>IF($C1867="","",$D1867*$E1867)</f>
      </c>
    </row>
    <row r="1868">
      <c r="A1868" s="11"/>
      <c r="B1868" s="7"/>
      <c r="C1868" s="7"/>
      <c r="D1868" s="10"/>
      <c r="E1868" s="21">
        <f>IF($C1868="","",IFERROR(SUMIFS(Pakan_Masuk!$D$2:$D$3001,Pakan_Masuk!$B$2:$B$3001,$C1868)/SUMIFS(Pakan_Masuk!$C$2:$C$3001,Pakan_Masuk!$B$2:$B$3001,$C1868),0))</f>
      </c>
      <c r="F1868" s="15">
        <f>IF($C1868="","",$D1868*$E1868)</f>
      </c>
    </row>
    <row r="1869">
      <c r="A1869" s="11"/>
      <c r="B1869" s="7"/>
      <c r="C1869" s="7"/>
      <c r="D1869" s="10"/>
      <c r="E1869" s="21">
        <f>IF($C1869="","",IFERROR(SUMIFS(Pakan_Masuk!$D$2:$D$3001,Pakan_Masuk!$B$2:$B$3001,$C1869)/SUMIFS(Pakan_Masuk!$C$2:$C$3001,Pakan_Masuk!$B$2:$B$3001,$C1869),0))</f>
      </c>
      <c r="F1869" s="15">
        <f>IF($C1869="","",$D1869*$E1869)</f>
      </c>
    </row>
    <row r="1870">
      <c r="A1870" s="11"/>
      <c r="B1870" s="7"/>
      <c r="C1870" s="7"/>
      <c r="D1870" s="10"/>
      <c r="E1870" s="21">
        <f>IF($C1870="","",IFERROR(SUMIFS(Pakan_Masuk!$D$2:$D$3001,Pakan_Masuk!$B$2:$B$3001,$C1870)/SUMIFS(Pakan_Masuk!$C$2:$C$3001,Pakan_Masuk!$B$2:$B$3001,$C1870),0))</f>
      </c>
      <c r="F1870" s="15">
        <f>IF($C1870="","",$D1870*$E1870)</f>
      </c>
    </row>
    <row r="1871">
      <c r="A1871" s="11"/>
      <c r="B1871" s="7"/>
      <c r="C1871" s="7"/>
      <c r="D1871" s="10"/>
      <c r="E1871" s="21">
        <f>IF($C1871="","",IFERROR(SUMIFS(Pakan_Masuk!$D$2:$D$3001,Pakan_Masuk!$B$2:$B$3001,$C1871)/SUMIFS(Pakan_Masuk!$C$2:$C$3001,Pakan_Masuk!$B$2:$B$3001,$C1871),0))</f>
      </c>
      <c r="F1871" s="15">
        <f>IF($C1871="","",$D1871*$E1871)</f>
      </c>
    </row>
    <row r="1872">
      <c r="A1872" s="11"/>
      <c r="B1872" s="7"/>
      <c r="C1872" s="7"/>
      <c r="D1872" s="10"/>
      <c r="E1872" s="21">
        <f>IF($C1872="","",IFERROR(SUMIFS(Pakan_Masuk!$D$2:$D$3001,Pakan_Masuk!$B$2:$B$3001,$C1872)/SUMIFS(Pakan_Masuk!$C$2:$C$3001,Pakan_Masuk!$B$2:$B$3001,$C1872),0))</f>
      </c>
      <c r="F1872" s="15">
        <f>IF($C1872="","",$D1872*$E1872)</f>
      </c>
    </row>
    <row r="1873">
      <c r="A1873" s="11"/>
      <c r="B1873" s="7"/>
      <c r="C1873" s="7"/>
      <c r="D1873" s="10"/>
      <c r="E1873" s="21">
        <f>IF($C1873="","",IFERROR(SUMIFS(Pakan_Masuk!$D$2:$D$3001,Pakan_Masuk!$B$2:$B$3001,$C1873)/SUMIFS(Pakan_Masuk!$C$2:$C$3001,Pakan_Masuk!$B$2:$B$3001,$C1873),0))</f>
      </c>
      <c r="F1873" s="15">
        <f>IF($C1873="","",$D1873*$E1873)</f>
      </c>
    </row>
    <row r="1874">
      <c r="A1874" s="11"/>
      <c r="B1874" s="7"/>
      <c r="C1874" s="7"/>
      <c r="D1874" s="10"/>
      <c r="E1874" s="21">
        <f>IF($C1874="","",IFERROR(SUMIFS(Pakan_Masuk!$D$2:$D$3001,Pakan_Masuk!$B$2:$B$3001,$C1874)/SUMIFS(Pakan_Masuk!$C$2:$C$3001,Pakan_Masuk!$B$2:$B$3001,$C1874),0))</f>
      </c>
      <c r="F1874" s="15">
        <f>IF($C1874="","",$D1874*$E1874)</f>
      </c>
    </row>
    <row r="1875">
      <c r="A1875" s="11"/>
      <c r="B1875" s="7"/>
      <c r="C1875" s="7"/>
      <c r="D1875" s="10"/>
      <c r="E1875" s="21">
        <f>IF($C1875="","",IFERROR(SUMIFS(Pakan_Masuk!$D$2:$D$3001,Pakan_Masuk!$B$2:$B$3001,$C1875)/SUMIFS(Pakan_Masuk!$C$2:$C$3001,Pakan_Masuk!$B$2:$B$3001,$C1875),0))</f>
      </c>
      <c r="F1875" s="15">
        <f>IF($C1875="","",$D1875*$E1875)</f>
      </c>
    </row>
    <row r="1876">
      <c r="A1876" s="11"/>
      <c r="B1876" s="7"/>
      <c r="C1876" s="7"/>
      <c r="D1876" s="10"/>
      <c r="E1876" s="21">
        <f>IF($C1876="","",IFERROR(SUMIFS(Pakan_Masuk!$D$2:$D$3001,Pakan_Masuk!$B$2:$B$3001,$C1876)/SUMIFS(Pakan_Masuk!$C$2:$C$3001,Pakan_Masuk!$B$2:$B$3001,$C1876),0))</f>
      </c>
      <c r="F1876" s="15">
        <f>IF($C1876="","",$D1876*$E1876)</f>
      </c>
    </row>
    <row r="1877">
      <c r="A1877" s="11"/>
      <c r="B1877" s="7"/>
      <c r="C1877" s="7"/>
      <c r="D1877" s="10"/>
      <c r="E1877" s="21">
        <f>IF($C1877="","",IFERROR(SUMIFS(Pakan_Masuk!$D$2:$D$3001,Pakan_Masuk!$B$2:$B$3001,$C1877)/SUMIFS(Pakan_Masuk!$C$2:$C$3001,Pakan_Masuk!$B$2:$B$3001,$C1877),0))</f>
      </c>
      <c r="F1877" s="15">
        <f>IF($C1877="","",$D1877*$E1877)</f>
      </c>
    </row>
    <row r="1878">
      <c r="A1878" s="11"/>
      <c r="B1878" s="7"/>
      <c r="C1878" s="7"/>
      <c r="D1878" s="10"/>
      <c r="E1878" s="21">
        <f>IF($C1878="","",IFERROR(SUMIFS(Pakan_Masuk!$D$2:$D$3001,Pakan_Masuk!$B$2:$B$3001,$C1878)/SUMIFS(Pakan_Masuk!$C$2:$C$3001,Pakan_Masuk!$B$2:$B$3001,$C1878),0))</f>
      </c>
      <c r="F1878" s="15">
        <f>IF($C1878="","",$D1878*$E1878)</f>
      </c>
    </row>
    <row r="1879">
      <c r="A1879" s="11"/>
      <c r="B1879" s="7"/>
      <c r="C1879" s="7"/>
      <c r="D1879" s="10"/>
      <c r="E1879" s="21">
        <f>IF($C1879="","",IFERROR(SUMIFS(Pakan_Masuk!$D$2:$D$3001,Pakan_Masuk!$B$2:$B$3001,$C1879)/SUMIFS(Pakan_Masuk!$C$2:$C$3001,Pakan_Masuk!$B$2:$B$3001,$C1879),0))</f>
      </c>
      <c r="F1879" s="15">
        <f>IF($C1879="","",$D1879*$E1879)</f>
      </c>
    </row>
    <row r="1880">
      <c r="A1880" s="11"/>
      <c r="B1880" s="7"/>
      <c r="C1880" s="7"/>
      <c r="D1880" s="10"/>
      <c r="E1880" s="21">
        <f>IF($C1880="","",IFERROR(SUMIFS(Pakan_Masuk!$D$2:$D$3001,Pakan_Masuk!$B$2:$B$3001,$C1880)/SUMIFS(Pakan_Masuk!$C$2:$C$3001,Pakan_Masuk!$B$2:$B$3001,$C1880),0))</f>
      </c>
      <c r="F1880" s="15">
        <f>IF($C1880="","",$D1880*$E1880)</f>
      </c>
    </row>
    <row r="1881">
      <c r="A1881" s="11"/>
      <c r="B1881" s="7"/>
      <c r="C1881" s="7"/>
      <c r="D1881" s="10"/>
      <c r="E1881" s="21">
        <f>IF($C1881="","",IFERROR(SUMIFS(Pakan_Masuk!$D$2:$D$3001,Pakan_Masuk!$B$2:$B$3001,$C1881)/SUMIFS(Pakan_Masuk!$C$2:$C$3001,Pakan_Masuk!$B$2:$B$3001,$C1881),0))</f>
      </c>
      <c r="F1881" s="15">
        <f>IF($C1881="","",$D1881*$E1881)</f>
      </c>
    </row>
    <row r="1882">
      <c r="A1882" s="11"/>
      <c r="B1882" s="7"/>
      <c r="C1882" s="7"/>
      <c r="D1882" s="10"/>
      <c r="E1882" s="21">
        <f>IF($C1882="","",IFERROR(SUMIFS(Pakan_Masuk!$D$2:$D$3001,Pakan_Masuk!$B$2:$B$3001,$C1882)/SUMIFS(Pakan_Masuk!$C$2:$C$3001,Pakan_Masuk!$B$2:$B$3001,$C1882),0))</f>
      </c>
      <c r="F1882" s="15">
        <f>IF($C1882="","",$D1882*$E1882)</f>
      </c>
    </row>
    <row r="1883">
      <c r="A1883" s="11"/>
      <c r="B1883" s="7"/>
      <c r="C1883" s="7"/>
      <c r="D1883" s="10"/>
      <c r="E1883" s="21">
        <f>IF($C1883="","",IFERROR(SUMIFS(Pakan_Masuk!$D$2:$D$3001,Pakan_Masuk!$B$2:$B$3001,$C1883)/SUMIFS(Pakan_Masuk!$C$2:$C$3001,Pakan_Masuk!$B$2:$B$3001,$C1883),0))</f>
      </c>
      <c r="F1883" s="15">
        <f>IF($C1883="","",$D1883*$E1883)</f>
      </c>
    </row>
    <row r="1884">
      <c r="A1884" s="11"/>
      <c r="B1884" s="7"/>
      <c r="C1884" s="7"/>
      <c r="D1884" s="10"/>
      <c r="E1884" s="21">
        <f>IF($C1884="","",IFERROR(SUMIFS(Pakan_Masuk!$D$2:$D$3001,Pakan_Masuk!$B$2:$B$3001,$C1884)/SUMIFS(Pakan_Masuk!$C$2:$C$3001,Pakan_Masuk!$B$2:$B$3001,$C1884),0))</f>
      </c>
      <c r="F1884" s="15">
        <f>IF($C1884="","",$D1884*$E1884)</f>
      </c>
    </row>
    <row r="1885">
      <c r="A1885" s="11"/>
      <c r="B1885" s="7"/>
      <c r="C1885" s="7"/>
      <c r="D1885" s="10"/>
      <c r="E1885" s="21">
        <f>IF($C1885="","",IFERROR(SUMIFS(Pakan_Masuk!$D$2:$D$3001,Pakan_Masuk!$B$2:$B$3001,$C1885)/SUMIFS(Pakan_Masuk!$C$2:$C$3001,Pakan_Masuk!$B$2:$B$3001,$C1885),0))</f>
      </c>
      <c r="F1885" s="15">
        <f>IF($C1885="","",$D1885*$E1885)</f>
      </c>
    </row>
    <row r="1886">
      <c r="A1886" s="11"/>
      <c r="B1886" s="7"/>
      <c r="C1886" s="7"/>
      <c r="D1886" s="10"/>
      <c r="E1886" s="21">
        <f>IF($C1886="","",IFERROR(SUMIFS(Pakan_Masuk!$D$2:$D$3001,Pakan_Masuk!$B$2:$B$3001,$C1886)/SUMIFS(Pakan_Masuk!$C$2:$C$3001,Pakan_Masuk!$B$2:$B$3001,$C1886),0))</f>
      </c>
      <c r="F1886" s="15">
        <f>IF($C1886="","",$D1886*$E1886)</f>
      </c>
    </row>
    <row r="1887">
      <c r="A1887" s="11"/>
      <c r="B1887" s="7"/>
      <c r="C1887" s="7"/>
      <c r="D1887" s="10"/>
      <c r="E1887" s="21">
        <f>IF($C1887="","",IFERROR(SUMIFS(Pakan_Masuk!$D$2:$D$3001,Pakan_Masuk!$B$2:$B$3001,$C1887)/SUMIFS(Pakan_Masuk!$C$2:$C$3001,Pakan_Masuk!$B$2:$B$3001,$C1887),0))</f>
      </c>
      <c r="F1887" s="15">
        <f>IF($C1887="","",$D1887*$E1887)</f>
      </c>
    </row>
    <row r="1888">
      <c r="A1888" s="11"/>
      <c r="B1888" s="7"/>
      <c r="C1888" s="7"/>
      <c r="D1888" s="10"/>
      <c r="E1888" s="21">
        <f>IF($C1888="","",IFERROR(SUMIFS(Pakan_Masuk!$D$2:$D$3001,Pakan_Masuk!$B$2:$B$3001,$C1888)/SUMIFS(Pakan_Masuk!$C$2:$C$3001,Pakan_Masuk!$B$2:$B$3001,$C1888),0))</f>
      </c>
      <c r="F1888" s="15">
        <f>IF($C1888="","",$D1888*$E1888)</f>
      </c>
    </row>
    <row r="1889">
      <c r="A1889" s="11"/>
      <c r="B1889" s="7"/>
      <c r="C1889" s="7"/>
      <c r="D1889" s="10"/>
      <c r="E1889" s="21">
        <f>IF($C1889="","",IFERROR(SUMIFS(Pakan_Masuk!$D$2:$D$3001,Pakan_Masuk!$B$2:$B$3001,$C1889)/SUMIFS(Pakan_Masuk!$C$2:$C$3001,Pakan_Masuk!$B$2:$B$3001,$C1889),0))</f>
      </c>
      <c r="F1889" s="15">
        <f>IF($C1889="","",$D1889*$E1889)</f>
      </c>
    </row>
    <row r="1890">
      <c r="A1890" s="11"/>
      <c r="B1890" s="7"/>
      <c r="C1890" s="7"/>
      <c r="D1890" s="10"/>
      <c r="E1890" s="21">
        <f>IF($C1890="","",IFERROR(SUMIFS(Pakan_Masuk!$D$2:$D$3001,Pakan_Masuk!$B$2:$B$3001,$C1890)/SUMIFS(Pakan_Masuk!$C$2:$C$3001,Pakan_Masuk!$B$2:$B$3001,$C1890),0))</f>
      </c>
      <c r="F1890" s="15">
        <f>IF($C1890="","",$D1890*$E1890)</f>
      </c>
    </row>
    <row r="1891">
      <c r="A1891" s="11"/>
      <c r="B1891" s="7"/>
      <c r="C1891" s="7"/>
      <c r="D1891" s="10"/>
      <c r="E1891" s="21">
        <f>IF($C1891="","",IFERROR(SUMIFS(Pakan_Masuk!$D$2:$D$3001,Pakan_Masuk!$B$2:$B$3001,$C1891)/SUMIFS(Pakan_Masuk!$C$2:$C$3001,Pakan_Masuk!$B$2:$B$3001,$C1891),0))</f>
      </c>
      <c r="F1891" s="15">
        <f>IF($C1891="","",$D1891*$E1891)</f>
      </c>
    </row>
    <row r="1892">
      <c r="A1892" s="11"/>
      <c r="B1892" s="7"/>
      <c r="C1892" s="7"/>
      <c r="D1892" s="10"/>
      <c r="E1892" s="21">
        <f>IF($C1892="","",IFERROR(SUMIFS(Pakan_Masuk!$D$2:$D$3001,Pakan_Masuk!$B$2:$B$3001,$C1892)/SUMIFS(Pakan_Masuk!$C$2:$C$3001,Pakan_Masuk!$B$2:$B$3001,$C1892),0))</f>
      </c>
      <c r="F1892" s="15">
        <f>IF($C1892="","",$D1892*$E1892)</f>
      </c>
    </row>
    <row r="1893">
      <c r="A1893" s="11"/>
      <c r="B1893" s="7"/>
      <c r="C1893" s="7"/>
      <c r="D1893" s="10"/>
      <c r="E1893" s="21">
        <f>IF($C1893="","",IFERROR(SUMIFS(Pakan_Masuk!$D$2:$D$3001,Pakan_Masuk!$B$2:$B$3001,$C1893)/SUMIFS(Pakan_Masuk!$C$2:$C$3001,Pakan_Masuk!$B$2:$B$3001,$C1893),0))</f>
      </c>
      <c r="F1893" s="15">
        <f>IF($C1893="","",$D1893*$E1893)</f>
      </c>
    </row>
    <row r="1894">
      <c r="A1894" s="11"/>
      <c r="B1894" s="7"/>
      <c r="C1894" s="7"/>
      <c r="D1894" s="10"/>
      <c r="E1894" s="21">
        <f>IF($C1894="","",IFERROR(SUMIFS(Pakan_Masuk!$D$2:$D$3001,Pakan_Masuk!$B$2:$B$3001,$C1894)/SUMIFS(Pakan_Masuk!$C$2:$C$3001,Pakan_Masuk!$B$2:$B$3001,$C1894),0))</f>
      </c>
      <c r="F1894" s="15">
        <f>IF($C1894="","",$D1894*$E1894)</f>
      </c>
    </row>
    <row r="1895">
      <c r="A1895" s="11"/>
      <c r="B1895" s="7"/>
      <c r="C1895" s="7"/>
      <c r="D1895" s="10"/>
      <c r="E1895" s="21">
        <f>IF($C1895="","",IFERROR(SUMIFS(Pakan_Masuk!$D$2:$D$3001,Pakan_Masuk!$B$2:$B$3001,$C1895)/SUMIFS(Pakan_Masuk!$C$2:$C$3001,Pakan_Masuk!$B$2:$B$3001,$C1895),0))</f>
      </c>
      <c r="F1895" s="15">
        <f>IF($C1895="","",$D1895*$E1895)</f>
      </c>
    </row>
    <row r="1896">
      <c r="A1896" s="11"/>
      <c r="B1896" s="7"/>
      <c r="C1896" s="7"/>
      <c r="D1896" s="10"/>
      <c r="E1896" s="21">
        <f>IF($C1896="","",IFERROR(SUMIFS(Pakan_Masuk!$D$2:$D$3001,Pakan_Masuk!$B$2:$B$3001,$C1896)/SUMIFS(Pakan_Masuk!$C$2:$C$3001,Pakan_Masuk!$B$2:$B$3001,$C1896),0))</f>
      </c>
      <c r="F1896" s="15">
        <f>IF($C1896="","",$D1896*$E1896)</f>
      </c>
    </row>
    <row r="1897">
      <c r="A1897" s="11"/>
      <c r="B1897" s="7"/>
      <c r="C1897" s="7"/>
      <c r="D1897" s="10"/>
      <c r="E1897" s="21">
        <f>IF($C1897="","",IFERROR(SUMIFS(Pakan_Masuk!$D$2:$D$3001,Pakan_Masuk!$B$2:$B$3001,$C1897)/SUMIFS(Pakan_Masuk!$C$2:$C$3001,Pakan_Masuk!$B$2:$B$3001,$C1897),0))</f>
      </c>
      <c r="F1897" s="15">
        <f>IF($C1897="","",$D1897*$E1897)</f>
      </c>
    </row>
    <row r="1898">
      <c r="A1898" s="11"/>
      <c r="B1898" s="7"/>
      <c r="C1898" s="7"/>
      <c r="D1898" s="10"/>
      <c r="E1898" s="21">
        <f>IF($C1898="","",IFERROR(SUMIFS(Pakan_Masuk!$D$2:$D$3001,Pakan_Masuk!$B$2:$B$3001,$C1898)/SUMIFS(Pakan_Masuk!$C$2:$C$3001,Pakan_Masuk!$B$2:$B$3001,$C1898),0))</f>
      </c>
      <c r="F1898" s="15">
        <f>IF($C1898="","",$D1898*$E1898)</f>
      </c>
    </row>
    <row r="1899">
      <c r="A1899" s="11"/>
      <c r="B1899" s="7"/>
      <c r="C1899" s="7"/>
      <c r="D1899" s="10"/>
      <c r="E1899" s="21">
        <f>IF($C1899="","",IFERROR(SUMIFS(Pakan_Masuk!$D$2:$D$3001,Pakan_Masuk!$B$2:$B$3001,$C1899)/SUMIFS(Pakan_Masuk!$C$2:$C$3001,Pakan_Masuk!$B$2:$B$3001,$C1899),0))</f>
      </c>
      <c r="F1899" s="15">
        <f>IF($C1899="","",$D1899*$E1899)</f>
      </c>
    </row>
    <row r="1900">
      <c r="A1900" s="11"/>
      <c r="B1900" s="7"/>
      <c r="C1900" s="7"/>
      <c r="D1900" s="10"/>
      <c r="E1900" s="21">
        <f>IF($C1900="","",IFERROR(SUMIFS(Pakan_Masuk!$D$2:$D$3001,Pakan_Masuk!$B$2:$B$3001,$C1900)/SUMIFS(Pakan_Masuk!$C$2:$C$3001,Pakan_Masuk!$B$2:$B$3001,$C1900),0))</f>
      </c>
      <c r="F1900" s="15">
        <f>IF($C1900="","",$D1900*$E1900)</f>
      </c>
    </row>
    <row r="1901">
      <c r="A1901" s="11"/>
      <c r="B1901" s="7"/>
      <c r="C1901" s="7"/>
      <c r="D1901" s="10"/>
      <c r="E1901" s="21">
        <f>IF($C1901="","",IFERROR(SUMIFS(Pakan_Masuk!$D$2:$D$3001,Pakan_Masuk!$B$2:$B$3001,$C1901)/SUMIFS(Pakan_Masuk!$C$2:$C$3001,Pakan_Masuk!$B$2:$B$3001,$C1901),0))</f>
      </c>
      <c r="F1901" s="15">
        <f>IF($C1901="","",$D1901*$E1901)</f>
      </c>
    </row>
    <row r="1902">
      <c r="A1902" s="11"/>
      <c r="B1902" s="7"/>
      <c r="C1902" s="7"/>
      <c r="D1902" s="10"/>
      <c r="E1902" s="21">
        <f>IF($C1902="","",IFERROR(SUMIFS(Pakan_Masuk!$D$2:$D$3001,Pakan_Masuk!$B$2:$B$3001,$C1902)/SUMIFS(Pakan_Masuk!$C$2:$C$3001,Pakan_Masuk!$B$2:$B$3001,$C1902),0))</f>
      </c>
      <c r="F1902" s="15">
        <f>IF($C1902="","",$D1902*$E1902)</f>
      </c>
    </row>
    <row r="1903">
      <c r="A1903" s="11"/>
      <c r="B1903" s="7"/>
      <c r="C1903" s="7"/>
      <c r="D1903" s="10"/>
      <c r="E1903" s="21">
        <f>IF($C1903="","",IFERROR(SUMIFS(Pakan_Masuk!$D$2:$D$3001,Pakan_Masuk!$B$2:$B$3001,$C1903)/SUMIFS(Pakan_Masuk!$C$2:$C$3001,Pakan_Masuk!$B$2:$B$3001,$C1903),0))</f>
      </c>
      <c r="F1903" s="15">
        <f>IF($C1903="","",$D1903*$E1903)</f>
      </c>
    </row>
    <row r="1904">
      <c r="A1904" s="11"/>
      <c r="B1904" s="7"/>
      <c r="C1904" s="7"/>
      <c r="D1904" s="10"/>
      <c r="E1904" s="21">
        <f>IF($C1904="","",IFERROR(SUMIFS(Pakan_Masuk!$D$2:$D$3001,Pakan_Masuk!$B$2:$B$3001,$C1904)/SUMIFS(Pakan_Masuk!$C$2:$C$3001,Pakan_Masuk!$B$2:$B$3001,$C1904),0))</f>
      </c>
      <c r="F1904" s="15">
        <f>IF($C1904="","",$D1904*$E1904)</f>
      </c>
    </row>
    <row r="1905">
      <c r="A1905" s="11"/>
      <c r="B1905" s="7"/>
      <c r="C1905" s="7"/>
      <c r="D1905" s="10"/>
      <c r="E1905" s="21">
        <f>IF($C1905="","",IFERROR(SUMIFS(Pakan_Masuk!$D$2:$D$3001,Pakan_Masuk!$B$2:$B$3001,$C1905)/SUMIFS(Pakan_Masuk!$C$2:$C$3001,Pakan_Masuk!$B$2:$B$3001,$C1905),0))</f>
      </c>
      <c r="F1905" s="15">
        <f>IF($C1905="","",$D1905*$E1905)</f>
      </c>
    </row>
    <row r="1906">
      <c r="A1906" s="11"/>
      <c r="B1906" s="7"/>
      <c r="C1906" s="7"/>
      <c r="D1906" s="10"/>
      <c r="E1906" s="21">
        <f>IF($C1906="","",IFERROR(SUMIFS(Pakan_Masuk!$D$2:$D$3001,Pakan_Masuk!$B$2:$B$3001,$C1906)/SUMIFS(Pakan_Masuk!$C$2:$C$3001,Pakan_Masuk!$B$2:$B$3001,$C1906),0))</f>
      </c>
      <c r="F1906" s="15">
        <f>IF($C1906="","",$D1906*$E1906)</f>
      </c>
    </row>
    <row r="1907">
      <c r="A1907" s="11"/>
      <c r="B1907" s="7"/>
      <c r="C1907" s="7"/>
      <c r="D1907" s="10"/>
      <c r="E1907" s="21">
        <f>IF($C1907="","",IFERROR(SUMIFS(Pakan_Masuk!$D$2:$D$3001,Pakan_Masuk!$B$2:$B$3001,$C1907)/SUMIFS(Pakan_Masuk!$C$2:$C$3001,Pakan_Masuk!$B$2:$B$3001,$C1907),0))</f>
      </c>
      <c r="F1907" s="15">
        <f>IF($C1907="","",$D1907*$E1907)</f>
      </c>
    </row>
    <row r="1908">
      <c r="A1908" s="11"/>
      <c r="B1908" s="7"/>
      <c r="C1908" s="7"/>
      <c r="D1908" s="10"/>
      <c r="E1908" s="21">
        <f>IF($C1908="","",IFERROR(SUMIFS(Pakan_Masuk!$D$2:$D$3001,Pakan_Masuk!$B$2:$B$3001,$C1908)/SUMIFS(Pakan_Masuk!$C$2:$C$3001,Pakan_Masuk!$B$2:$B$3001,$C1908),0))</f>
      </c>
      <c r="F1908" s="15">
        <f>IF($C1908="","",$D1908*$E1908)</f>
      </c>
    </row>
    <row r="1909">
      <c r="A1909" s="11"/>
      <c r="B1909" s="7"/>
      <c r="C1909" s="7"/>
      <c r="D1909" s="10"/>
      <c r="E1909" s="21">
        <f>IF($C1909="","",IFERROR(SUMIFS(Pakan_Masuk!$D$2:$D$3001,Pakan_Masuk!$B$2:$B$3001,$C1909)/SUMIFS(Pakan_Masuk!$C$2:$C$3001,Pakan_Masuk!$B$2:$B$3001,$C1909),0))</f>
      </c>
      <c r="F1909" s="15">
        <f>IF($C1909="","",$D1909*$E1909)</f>
      </c>
    </row>
    <row r="1910">
      <c r="A1910" s="11"/>
      <c r="B1910" s="7"/>
      <c r="C1910" s="7"/>
      <c r="D1910" s="10"/>
      <c r="E1910" s="21">
        <f>IF($C1910="","",IFERROR(SUMIFS(Pakan_Masuk!$D$2:$D$3001,Pakan_Masuk!$B$2:$B$3001,$C1910)/SUMIFS(Pakan_Masuk!$C$2:$C$3001,Pakan_Masuk!$B$2:$B$3001,$C1910),0))</f>
      </c>
      <c r="F1910" s="15">
        <f>IF($C1910="","",$D1910*$E1910)</f>
      </c>
    </row>
    <row r="1911">
      <c r="A1911" s="11"/>
      <c r="B1911" s="7"/>
      <c r="C1911" s="7"/>
      <c r="D1911" s="10"/>
      <c r="E1911" s="21">
        <f>IF($C1911="","",IFERROR(SUMIFS(Pakan_Masuk!$D$2:$D$3001,Pakan_Masuk!$B$2:$B$3001,$C1911)/SUMIFS(Pakan_Masuk!$C$2:$C$3001,Pakan_Masuk!$B$2:$B$3001,$C1911),0))</f>
      </c>
      <c r="F1911" s="15">
        <f>IF($C1911="","",$D1911*$E1911)</f>
      </c>
    </row>
    <row r="1912">
      <c r="A1912" s="11"/>
      <c r="B1912" s="7"/>
      <c r="C1912" s="7"/>
      <c r="D1912" s="10"/>
      <c r="E1912" s="21">
        <f>IF($C1912="","",IFERROR(SUMIFS(Pakan_Masuk!$D$2:$D$3001,Pakan_Masuk!$B$2:$B$3001,$C1912)/SUMIFS(Pakan_Masuk!$C$2:$C$3001,Pakan_Masuk!$B$2:$B$3001,$C1912),0))</f>
      </c>
      <c r="F1912" s="15">
        <f>IF($C1912="","",$D1912*$E1912)</f>
      </c>
    </row>
    <row r="1913">
      <c r="A1913" s="11"/>
      <c r="B1913" s="7"/>
      <c r="C1913" s="7"/>
      <c r="D1913" s="10"/>
      <c r="E1913" s="21">
        <f>IF($C1913="","",IFERROR(SUMIFS(Pakan_Masuk!$D$2:$D$3001,Pakan_Masuk!$B$2:$B$3001,$C1913)/SUMIFS(Pakan_Masuk!$C$2:$C$3001,Pakan_Masuk!$B$2:$B$3001,$C1913),0))</f>
      </c>
      <c r="F1913" s="15">
        <f>IF($C1913="","",$D1913*$E1913)</f>
      </c>
    </row>
    <row r="1914">
      <c r="A1914" s="11"/>
      <c r="B1914" s="7"/>
      <c r="C1914" s="7"/>
      <c r="D1914" s="10"/>
      <c r="E1914" s="21">
        <f>IF($C1914="","",IFERROR(SUMIFS(Pakan_Masuk!$D$2:$D$3001,Pakan_Masuk!$B$2:$B$3001,$C1914)/SUMIFS(Pakan_Masuk!$C$2:$C$3001,Pakan_Masuk!$B$2:$B$3001,$C1914),0))</f>
      </c>
      <c r="F1914" s="15">
        <f>IF($C1914="","",$D1914*$E1914)</f>
      </c>
    </row>
    <row r="1915">
      <c r="A1915" s="11"/>
      <c r="B1915" s="7"/>
      <c r="C1915" s="7"/>
      <c r="D1915" s="10"/>
      <c r="E1915" s="21">
        <f>IF($C1915="","",IFERROR(SUMIFS(Pakan_Masuk!$D$2:$D$3001,Pakan_Masuk!$B$2:$B$3001,$C1915)/SUMIFS(Pakan_Masuk!$C$2:$C$3001,Pakan_Masuk!$B$2:$B$3001,$C1915),0))</f>
      </c>
      <c r="F1915" s="15">
        <f>IF($C1915="","",$D1915*$E1915)</f>
      </c>
    </row>
    <row r="1916">
      <c r="A1916" s="11"/>
      <c r="B1916" s="7"/>
      <c r="C1916" s="7"/>
      <c r="D1916" s="10"/>
      <c r="E1916" s="21">
        <f>IF($C1916="","",IFERROR(SUMIFS(Pakan_Masuk!$D$2:$D$3001,Pakan_Masuk!$B$2:$B$3001,$C1916)/SUMIFS(Pakan_Masuk!$C$2:$C$3001,Pakan_Masuk!$B$2:$B$3001,$C1916),0))</f>
      </c>
      <c r="F1916" s="15">
        <f>IF($C1916="","",$D1916*$E1916)</f>
      </c>
    </row>
    <row r="1917">
      <c r="A1917" s="11"/>
      <c r="B1917" s="7"/>
      <c r="C1917" s="7"/>
      <c r="D1917" s="10"/>
      <c r="E1917" s="21">
        <f>IF($C1917="","",IFERROR(SUMIFS(Pakan_Masuk!$D$2:$D$3001,Pakan_Masuk!$B$2:$B$3001,$C1917)/SUMIFS(Pakan_Masuk!$C$2:$C$3001,Pakan_Masuk!$B$2:$B$3001,$C1917),0))</f>
      </c>
      <c r="F1917" s="15">
        <f>IF($C1917="","",$D1917*$E1917)</f>
      </c>
    </row>
    <row r="1918">
      <c r="A1918" s="11"/>
      <c r="B1918" s="7"/>
      <c r="C1918" s="7"/>
      <c r="D1918" s="10"/>
      <c r="E1918" s="21">
        <f>IF($C1918="","",IFERROR(SUMIFS(Pakan_Masuk!$D$2:$D$3001,Pakan_Masuk!$B$2:$B$3001,$C1918)/SUMIFS(Pakan_Masuk!$C$2:$C$3001,Pakan_Masuk!$B$2:$B$3001,$C1918),0))</f>
      </c>
      <c r="F1918" s="15">
        <f>IF($C1918="","",$D1918*$E1918)</f>
      </c>
    </row>
    <row r="1919">
      <c r="A1919" s="11"/>
      <c r="B1919" s="7"/>
      <c r="C1919" s="7"/>
      <c r="D1919" s="10"/>
      <c r="E1919" s="21">
        <f>IF($C1919="","",IFERROR(SUMIFS(Pakan_Masuk!$D$2:$D$3001,Pakan_Masuk!$B$2:$B$3001,$C1919)/SUMIFS(Pakan_Masuk!$C$2:$C$3001,Pakan_Masuk!$B$2:$B$3001,$C1919),0))</f>
      </c>
      <c r="F1919" s="15">
        <f>IF($C1919="","",$D1919*$E1919)</f>
      </c>
    </row>
    <row r="1920">
      <c r="A1920" s="11"/>
      <c r="B1920" s="7"/>
      <c r="C1920" s="7"/>
      <c r="D1920" s="10"/>
      <c r="E1920" s="21">
        <f>IF($C1920="","",IFERROR(SUMIFS(Pakan_Masuk!$D$2:$D$3001,Pakan_Masuk!$B$2:$B$3001,$C1920)/SUMIFS(Pakan_Masuk!$C$2:$C$3001,Pakan_Masuk!$B$2:$B$3001,$C1920),0))</f>
      </c>
      <c r="F1920" s="15">
        <f>IF($C1920="","",$D1920*$E1920)</f>
      </c>
    </row>
    <row r="1921">
      <c r="A1921" s="11"/>
      <c r="B1921" s="7"/>
      <c r="C1921" s="7"/>
      <c r="D1921" s="10"/>
      <c r="E1921" s="21">
        <f>IF($C1921="","",IFERROR(SUMIFS(Pakan_Masuk!$D$2:$D$3001,Pakan_Masuk!$B$2:$B$3001,$C1921)/SUMIFS(Pakan_Masuk!$C$2:$C$3001,Pakan_Masuk!$B$2:$B$3001,$C1921),0))</f>
      </c>
      <c r="F1921" s="15">
        <f>IF($C1921="","",$D1921*$E1921)</f>
      </c>
    </row>
    <row r="1922">
      <c r="A1922" s="11"/>
      <c r="B1922" s="7"/>
      <c r="C1922" s="7"/>
      <c r="D1922" s="10"/>
      <c r="E1922" s="21">
        <f>IF($C1922="","",IFERROR(SUMIFS(Pakan_Masuk!$D$2:$D$3001,Pakan_Masuk!$B$2:$B$3001,$C1922)/SUMIFS(Pakan_Masuk!$C$2:$C$3001,Pakan_Masuk!$B$2:$B$3001,$C1922),0))</f>
      </c>
      <c r="F1922" s="15">
        <f>IF($C1922="","",$D1922*$E1922)</f>
      </c>
    </row>
    <row r="1923">
      <c r="A1923" s="11"/>
      <c r="B1923" s="7"/>
      <c r="C1923" s="7"/>
      <c r="D1923" s="10"/>
      <c r="E1923" s="21">
        <f>IF($C1923="","",IFERROR(SUMIFS(Pakan_Masuk!$D$2:$D$3001,Pakan_Masuk!$B$2:$B$3001,$C1923)/SUMIFS(Pakan_Masuk!$C$2:$C$3001,Pakan_Masuk!$B$2:$B$3001,$C1923),0))</f>
      </c>
      <c r="F1923" s="15">
        <f>IF($C1923="","",$D1923*$E1923)</f>
      </c>
    </row>
    <row r="1924">
      <c r="A1924" s="11"/>
      <c r="B1924" s="7"/>
      <c r="C1924" s="7"/>
      <c r="D1924" s="10"/>
      <c r="E1924" s="21">
        <f>IF($C1924="","",IFERROR(SUMIFS(Pakan_Masuk!$D$2:$D$3001,Pakan_Masuk!$B$2:$B$3001,$C1924)/SUMIFS(Pakan_Masuk!$C$2:$C$3001,Pakan_Masuk!$B$2:$B$3001,$C1924),0))</f>
      </c>
      <c r="F1924" s="15">
        <f>IF($C1924="","",$D1924*$E1924)</f>
      </c>
    </row>
    <row r="1925">
      <c r="A1925" s="11"/>
      <c r="B1925" s="7"/>
      <c r="C1925" s="7"/>
      <c r="D1925" s="10"/>
      <c r="E1925" s="21">
        <f>IF($C1925="","",IFERROR(SUMIFS(Pakan_Masuk!$D$2:$D$3001,Pakan_Masuk!$B$2:$B$3001,$C1925)/SUMIFS(Pakan_Masuk!$C$2:$C$3001,Pakan_Masuk!$B$2:$B$3001,$C1925),0))</f>
      </c>
      <c r="F1925" s="15">
        <f>IF($C1925="","",$D1925*$E1925)</f>
      </c>
    </row>
    <row r="1926">
      <c r="A1926" s="11"/>
      <c r="B1926" s="7"/>
      <c r="C1926" s="7"/>
      <c r="D1926" s="10"/>
      <c r="E1926" s="21">
        <f>IF($C1926="","",IFERROR(SUMIFS(Pakan_Masuk!$D$2:$D$3001,Pakan_Masuk!$B$2:$B$3001,$C1926)/SUMIFS(Pakan_Masuk!$C$2:$C$3001,Pakan_Masuk!$B$2:$B$3001,$C1926),0))</f>
      </c>
      <c r="F1926" s="15">
        <f>IF($C1926="","",$D1926*$E1926)</f>
      </c>
    </row>
    <row r="1927">
      <c r="A1927" s="11"/>
      <c r="B1927" s="7"/>
      <c r="C1927" s="7"/>
      <c r="D1927" s="10"/>
      <c r="E1927" s="21">
        <f>IF($C1927="","",IFERROR(SUMIFS(Pakan_Masuk!$D$2:$D$3001,Pakan_Masuk!$B$2:$B$3001,$C1927)/SUMIFS(Pakan_Masuk!$C$2:$C$3001,Pakan_Masuk!$B$2:$B$3001,$C1927),0))</f>
      </c>
      <c r="F1927" s="15">
        <f>IF($C1927="","",$D1927*$E1927)</f>
      </c>
    </row>
    <row r="1928">
      <c r="A1928" s="11"/>
      <c r="B1928" s="7"/>
      <c r="C1928" s="7"/>
      <c r="D1928" s="10"/>
      <c r="E1928" s="21">
        <f>IF($C1928="","",IFERROR(SUMIFS(Pakan_Masuk!$D$2:$D$3001,Pakan_Masuk!$B$2:$B$3001,$C1928)/SUMIFS(Pakan_Masuk!$C$2:$C$3001,Pakan_Masuk!$B$2:$B$3001,$C1928),0))</f>
      </c>
      <c r="F1928" s="15">
        <f>IF($C1928="","",$D1928*$E1928)</f>
      </c>
    </row>
    <row r="1929">
      <c r="A1929" s="11"/>
      <c r="B1929" s="7"/>
      <c r="C1929" s="7"/>
      <c r="D1929" s="10"/>
      <c r="E1929" s="21">
        <f>IF($C1929="","",IFERROR(SUMIFS(Pakan_Masuk!$D$2:$D$3001,Pakan_Masuk!$B$2:$B$3001,$C1929)/SUMIFS(Pakan_Masuk!$C$2:$C$3001,Pakan_Masuk!$B$2:$B$3001,$C1929),0))</f>
      </c>
      <c r="F1929" s="15">
        <f>IF($C1929="","",$D1929*$E1929)</f>
      </c>
    </row>
    <row r="1930">
      <c r="A1930" s="11"/>
      <c r="B1930" s="7"/>
      <c r="C1930" s="7"/>
      <c r="D1930" s="10"/>
      <c r="E1930" s="21">
        <f>IF($C1930="","",IFERROR(SUMIFS(Pakan_Masuk!$D$2:$D$3001,Pakan_Masuk!$B$2:$B$3001,$C1930)/SUMIFS(Pakan_Masuk!$C$2:$C$3001,Pakan_Masuk!$B$2:$B$3001,$C1930),0))</f>
      </c>
      <c r="F1930" s="15">
        <f>IF($C1930="","",$D1930*$E1930)</f>
      </c>
    </row>
    <row r="1931">
      <c r="A1931" s="11"/>
      <c r="B1931" s="7"/>
      <c r="C1931" s="7"/>
      <c r="D1931" s="10"/>
      <c r="E1931" s="21">
        <f>IF($C1931="","",IFERROR(SUMIFS(Pakan_Masuk!$D$2:$D$3001,Pakan_Masuk!$B$2:$B$3001,$C1931)/SUMIFS(Pakan_Masuk!$C$2:$C$3001,Pakan_Masuk!$B$2:$B$3001,$C1931),0))</f>
      </c>
      <c r="F1931" s="15">
        <f>IF($C1931="","",$D1931*$E1931)</f>
      </c>
    </row>
    <row r="1932">
      <c r="A1932" s="11"/>
      <c r="B1932" s="7"/>
      <c r="C1932" s="7"/>
      <c r="D1932" s="10"/>
      <c r="E1932" s="21">
        <f>IF($C1932="","",IFERROR(SUMIFS(Pakan_Masuk!$D$2:$D$3001,Pakan_Masuk!$B$2:$B$3001,$C1932)/SUMIFS(Pakan_Masuk!$C$2:$C$3001,Pakan_Masuk!$B$2:$B$3001,$C1932),0))</f>
      </c>
      <c r="F1932" s="15">
        <f>IF($C1932="","",$D1932*$E1932)</f>
      </c>
    </row>
    <row r="1933">
      <c r="A1933" s="11"/>
      <c r="B1933" s="7"/>
      <c r="C1933" s="7"/>
      <c r="D1933" s="10"/>
      <c r="E1933" s="21">
        <f>IF($C1933="","",IFERROR(SUMIFS(Pakan_Masuk!$D$2:$D$3001,Pakan_Masuk!$B$2:$B$3001,$C1933)/SUMIFS(Pakan_Masuk!$C$2:$C$3001,Pakan_Masuk!$B$2:$B$3001,$C1933),0))</f>
      </c>
      <c r="F1933" s="15">
        <f>IF($C1933="","",$D1933*$E1933)</f>
      </c>
    </row>
    <row r="1934">
      <c r="A1934" s="11"/>
      <c r="B1934" s="7"/>
      <c r="C1934" s="7"/>
      <c r="D1934" s="10"/>
      <c r="E1934" s="21">
        <f>IF($C1934="","",IFERROR(SUMIFS(Pakan_Masuk!$D$2:$D$3001,Pakan_Masuk!$B$2:$B$3001,$C1934)/SUMIFS(Pakan_Masuk!$C$2:$C$3001,Pakan_Masuk!$B$2:$B$3001,$C1934),0))</f>
      </c>
      <c r="F1934" s="15">
        <f>IF($C1934="","",$D1934*$E1934)</f>
      </c>
    </row>
    <row r="1935">
      <c r="A1935" s="11"/>
      <c r="B1935" s="7"/>
      <c r="C1935" s="7"/>
      <c r="D1935" s="10"/>
      <c r="E1935" s="21">
        <f>IF($C1935="","",IFERROR(SUMIFS(Pakan_Masuk!$D$2:$D$3001,Pakan_Masuk!$B$2:$B$3001,$C1935)/SUMIFS(Pakan_Masuk!$C$2:$C$3001,Pakan_Masuk!$B$2:$B$3001,$C1935),0))</f>
      </c>
      <c r="F1935" s="15">
        <f>IF($C1935="","",$D1935*$E1935)</f>
      </c>
    </row>
    <row r="1936">
      <c r="A1936" s="11"/>
      <c r="B1936" s="7"/>
      <c r="C1936" s="7"/>
      <c r="D1936" s="10"/>
      <c r="E1936" s="21">
        <f>IF($C1936="","",IFERROR(SUMIFS(Pakan_Masuk!$D$2:$D$3001,Pakan_Masuk!$B$2:$B$3001,$C1936)/SUMIFS(Pakan_Masuk!$C$2:$C$3001,Pakan_Masuk!$B$2:$B$3001,$C1936),0))</f>
      </c>
      <c r="F1936" s="15">
        <f>IF($C1936="","",$D1936*$E1936)</f>
      </c>
    </row>
    <row r="1937">
      <c r="A1937" s="11"/>
      <c r="B1937" s="7"/>
      <c r="C1937" s="7"/>
      <c r="D1937" s="10"/>
      <c r="E1937" s="21">
        <f>IF($C1937="","",IFERROR(SUMIFS(Pakan_Masuk!$D$2:$D$3001,Pakan_Masuk!$B$2:$B$3001,$C1937)/SUMIFS(Pakan_Masuk!$C$2:$C$3001,Pakan_Masuk!$B$2:$B$3001,$C1937),0))</f>
      </c>
      <c r="F1937" s="15">
        <f>IF($C1937="","",$D1937*$E1937)</f>
      </c>
    </row>
    <row r="1938">
      <c r="A1938" s="11"/>
      <c r="B1938" s="7"/>
      <c r="C1938" s="7"/>
      <c r="D1938" s="10"/>
      <c r="E1938" s="21">
        <f>IF($C1938="","",IFERROR(SUMIFS(Pakan_Masuk!$D$2:$D$3001,Pakan_Masuk!$B$2:$B$3001,$C1938)/SUMIFS(Pakan_Masuk!$C$2:$C$3001,Pakan_Masuk!$B$2:$B$3001,$C1938),0))</f>
      </c>
      <c r="F1938" s="15">
        <f>IF($C1938="","",$D1938*$E1938)</f>
      </c>
    </row>
    <row r="1939">
      <c r="A1939" s="11"/>
      <c r="B1939" s="7"/>
      <c r="C1939" s="7"/>
      <c r="D1939" s="10"/>
      <c r="E1939" s="21">
        <f>IF($C1939="","",IFERROR(SUMIFS(Pakan_Masuk!$D$2:$D$3001,Pakan_Masuk!$B$2:$B$3001,$C1939)/SUMIFS(Pakan_Masuk!$C$2:$C$3001,Pakan_Masuk!$B$2:$B$3001,$C1939),0))</f>
      </c>
      <c r="F1939" s="15">
        <f>IF($C1939="","",$D1939*$E1939)</f>
      </c>
    </row>
    <row r="1940">
      <c r="A1940" s="11"/>
      <c r="B1940" s="7"/>
      <c r="C1940" s="7"/>
      <c r="D1940" s="10"/>
      <c r="E1940" s="21">
        <f>IF($C1940="","",IFERROR(SUMIFS(Pakan_Masuk!$D$2:$D$3001,Pakan_Masuk!$B$2:$B$3001,$C1940)/SUMIFS(Pakan_Masuk!$C$2:$C$3001,Pakan_Masuk!$B$2:$B$3001,$C1940),0))</f>
      </c>
      <c r="F1940" s="15">
        <f>IF($C1940="","",$D1940*$E1940)</f>
      </c>
    </row>
    <row r="1941">
      <c r="A1941" s="11"/>
      <c r="B1941" s="7"/>
      <c r="C1941" s="7"/>
      <c r="D1941" s="10"/>
      <c r="E1941" s="21">
        <f>IF($C1941="","",IFERROR(SUMIFS(Pakan_Masuk!$D$2:$D$3001,Pakan_Masuk!$B$2:$B$3001,$C1941)/SUMIFS(Pakan_Masuk!$C$2:$C$3001,Pakan_Masuk!$B$2:$B$3001,$C1941),0))</f>
      </c>
      <c r="F1941" s="15">
        <f>IF($C1941="","",$D1941*$E1941)</f>
      </c>
    </row>
    <row r="1942">
      <c r="A1942" s="11"/>
      <c r="B1942" s="7"/>
      <c r="C1942" s="7"/>
      <c r="D1942" s="10"/>
      <c r="E1942" s="21">
        <f>IF($C1942="","",IFERROR(SUMIFS(Pakan_Masuk!$D$2:$D$3001,Pakan_Masuk!$B$2:$B$3001,$C1942)/SUMIFS(Pakan_Masuk!$C$2:$C$3001,Pakan_Masuk!$B$2:$B$3001,$C1942),0))</f>
      </c>
      <c r="F1942" s="15">
        <f>IF($C1942="","",$D1942*$E1942)</f>
      </c>
    </row>
    <row r="1943">
      <c r="A1943" s="11"/>
      <c r="B1943" s="7"/>
      <c r="C1943" s="7"/>
      <c r="D1943" s="10"/>
      <c r="E1943" s="21">
        <f>IF($C1943="","",IFERROR(SUMIFS(Pakan_Masuk!$D$2:$D$3001,Pakan_Masuk!$B$2:$B$3001,$C1943)/SUMIFS(Pakan_Masuk!$C$2:$C$3001,Pakan_Masuk!$B$2:$B$3001,$C1943),0))</f>
      </c>
      <c r="F1943" s="15">
        <f>IF($C1943="","",$D1943*$E1943)</f>
      </c>
    </row>
    <row r="1944">
      <c r="A1944" s="11"/>
      <c r="B1944" s="7"/>
      <c r="C1944" s="7"/>
      <c r="D1944" s="10"/>
      <c r="E1944" s="21">
        <f>IF($C1944="","",IFERROR(SUMIFS(Pakan_Masuk!$D$2:$D$3001,Pakan_Masuk!$B$2:$B$3001,$C1944)/SUMIFS(Pakan_Masuk!$C$2:$C$3001,Pakan_Masuk!$B$2:$B$3001,$C1944),0))</f>
      </c>
      <c r="F1944" s="15">
        <f>IF($C1944="","",$D1944*$E1944)</f>
      </c>
    </row>
    <row r="1945">
      <c r="A1945" s="11"/>
      <c r="B1945" s="7"/>
      <c r="C1945" s="7"/>
      <c r="D1945" s="10"/>
      <c r="E1945" s="21">
        <f>IF($C1945="","",IFERROR(SUMIFS(Pakan_Masuk!$D$2:$D$3001,Pakan_Masuk!$B$2:$B$3001,$C1945)/SUMIFS(Pakan_Masuk!$C$2:$C$3001,Pakan_Masuk!$B$2:$B$3001,$C1945),0))</f>
      </c>
      <c r="F1945" s="15">
        <f>IF($C1945="","",$D1945*$E1945)</f>
      </c>
    </row>
    <row r="1946">
      <c r="A1946" s="11"/>
      <c r="B1946" s="7"/>
      <c r="C1946" s="7"/>
      <c r="D1946" s="10"/>
      <c r="E1946" s="21">
        <f>IF($C1946="","",IFERROR(SUMIFS(Pakan_Masuk!$D$2:$D$3001,Pakan_Masuk!$B$2:$B$3001,$C1946)/SUMIFS(Pakan_Masuk!$C$2:$C$3001,Pakan_Masuk!$B$2:$B$3001,$C1946),0))</f>
      </c>
      <c r="F1946" s="15">
        <f>IF($C1946="","",$D1946*$E1946)</f>
      </c>
    </row>
    <row r="1947">
      <c r="A1947" s="11"/>
      <c r="B1947" s="7"/>
      <c r="C1947" s="7"/>
      <c r="D1947" s="10"/>
      <c r="E1947" s="21">
        <f>IF($C1947="","",IFERROR(SUMIFS(Pakan_Masuk!$D$2:$D$3001,Pakan_Masuk!$B$2:$B$3001,$C1947)/SUMIFS(Pakan_Masuk!$C$2:$C$3001,Pakan_Masuk!$B$2:$B$3001,$C1947),0))</f>
      </c>
      <c r="F1947" s="15">
        <f>IF($C1947="","",$D1947*$E1947)</f>
      </c>
    </row>
    <row r="1948">
      <c r="A1948" s="11"/>
      <c r="B1948" s="7"/>
      <c r="C1948" s="7"/>
      <c r="D1948" s="10"/>
      <c r="E1948" s="21">
        <f>IF($C1948="","",IFERROR(SUMIFS(Pakan_Masuk!$D$2:$D$3001,Pakan_Masuk!$B$2:$B$3001,$C1948)/SUMIFS(Pakan_Masuk!$C$2:$C$3001,Pakan_Masuk!$B$2:$B$3001,$C1948),0))</f>
      </c>
      <c r="F1948" s="15">
        <f>IF($C1948="","",$D1948*$E1948)</f>
      </c>
    </row>
    <row r="1949">
      <c r="A1949" s="11"/>
      <c r="B1949" s="7"/>
      <c r="C1949" s="7"/>
      <c r="D1949" s="10"/>
      <c r="E1949" s="21">
        <f>IF($C1949="","",IFERROR(SUMIFS(Pakan_Masuk!$D$2:$D$3001,Pakan_Masuk!$B$2:$B$3001,$C1949)/SUMIFS(Pakan_Masuk!$C$2:$C$3001,Pakan_Masuk!$B$2:$B$3001,$C1949),0))</f>
      </c>
      <c r="F1949" s="15">
        <f>IF($C1949="","",$D1949*$E1949)</f>
      </c>
    </row>
    <row r="1950">
      <c r="A1950" s="11"/>
      <c r="B1950" s="7"/>
      <c r="C1950" s="7"/>
      <c r="D1950" s="10"/>
      <c r="E1950" s="21">
        <f>IF($C1950="","",IFERROR(SUMIFS(Pakan_Masuk!$D$2:$D$3001,Pakan_Masuk!$B$2:$B$3001,$C1950)/SUMIFS(Pakan_Masuk!$C$2:$C$3001,Pakan_Masuk!$B$2:$B$3001,$C1950),0))</f>
      </c>
      <c r="F1950" s="15">
        <f>IF($C1950="","",$D1950*$E1950)</f>
      </c>
    </row>
    <row r="1951">
      <c r="A1951" s="11"/>
      <c r="B1951" s="7"/>
      <c r="C1951" s="7"/>
      <c r="D1951" s="10"/>
      <c r="E1951" s="21">
        <f>IF($C1951="","",IFERROR(SUMIFS(Pakan_Masuk!$D$2:$D$3001,Pakan_Masuk!$B$2:$B$3001,$C1951)/SUMIFS(Pakan_Masuk!$C$2:$C$3001,Pakan_Masuk!$B$2:$B$3001,$C1951),0))</f>
      </c>
      <c r="F1951" s="15">
        <f>IF($C1951="","",$D1951*$E1951)</f>
      </c>
    </row>
    <row r="1952">
      <c r="A1952" s="11"/>
      <c r="B1952" s="7"/>
      <c r="C1952" s="7"/>
      <c r="D1952" s="10"/>
      <c r="E1952" s="21">
        <f>IF($C1952="","",IFERROR(SUMIFS(Pakan_Masuk!$D$2:$D$3001,Pakan_Masuk!$B$2:$B$3001,$C1952)/SUMIFS(Pakan_Masuk!$C$2:$C$3001,Pakan_Masuk!$B$2:$B$3001,$C1952),0))</f>
      </c>
      <c r="F1952" s="15">
        <f>IF($C1952="","",$D1952*$E1952)</f>
      </c>
    </row>
    <row r="1953">
      <c r="A1953" s="11"/>
      <c r="B1953" s="7"/>
      <c r="C1953" s="7"/>
      <c r="D1953" s="10"/>
      <c r="E1953" s="21">
        <f>IF($C1953="","",IFERROR(SUMIFS(Pakan_Masuk!$D$2:$D$3001,Pakan_Masuk!$B$2:$B$3001,$C1953)/SUMIFS(Pakan_Masuk!$C$2:$C$3001,Pakan_Masuk!$B$2:$B$3001,$C1953),0))</f>
      </c>
      <c r="F1953" s="15">
        <f>IF($C1953="","",$D1953*$E1953)</f>
      </c>
    </row>
    <row r="1954">
      <c r="A1954" s="11"/>
      <c r="B1954" s="7"/>
      <c r="C1954" s="7"/>
      <c r="D1954" s="10"/>
      <c r="E1954" s="21">
        <f>IF($C1954="","",IFERROR(SUMIFS(Pakan_Masuk!$D$2:$D$3001,Pakan_Masuk!$B$2:$B$3001,$C1954)/SUMIFS(Pakan_Masuk!$C$2:$C$3001,Pakan_Masuk!$B$2:$B$3001,$C1954),0))</f>
      </c>
      <c r="F1954" s="15">
        <f>IF($C1954="","",$D1954*$E1954)</f>
      </c>
    </row>
    <row r="1955">
      <c r="A1955" s="11"/>
      <c r="B1955" s="7"/>
      <c r="C1955" s="7"/>
      <c r="D1955" s="10"/>
      <c r="E1955" s="21">
        <f>IF($C1955="","",IFERROR(SUMIFS(Pakan_Masuk!$D$2:$D$3001,Pakan_Masuk!$B$2:$B$3001,$C1955)/SUMIFS(Pakan_Masuk!$C$2:$C$3001,Pakan_Masuk!$B$2:$B$3001,$C1955),0))</f>
      </c>
      <c r="F1955" s="15">
        <f>IF($C1955="","",$D1955*$E1955)</f>
      </c>
    </row>
    <row r="1956">
      <c r="A1956" s="11"/>
      <c r="B1956" s="7"/>
      <c r="C1956" s="7"/>
      <c r="D1956" s="10"/>
      <c r="E1956" s="21">
        <f>IF($C1956="","",IFERROR(SUMIFS(Pakan_Masuk!$D$2:$D$3001,Pakan_Masuk!$B$2:$B$3001,$C1956)/SUMIFS(Pakan_Masuk!$C$2:$C$3001,Pakan_Masuk!$B$2:$B$3001,$C1956),0))</f>
      </c>
      <c r="F1956" s="15">
        <f>IF($C1956="","",$D1956*$E1956)</f>
      </c>
    </row>
    <row r="1957">
      <c r="A1957" s="11"/>
      <c r="B1957" s="7"/>
      <c r="C1957" s="7"/>
      <c r="D1957" s="10"/>
      <c r="E1957" s="21">
        <f>IF($C1957="","",IFERROR(SUMIFS(Pakan_Masuk!$D$2:$D$3001,Pakan_Masuk!$B$2:$B$3001,$C1957)/SUMIFS(Pakan_Masuk!$C$2:$C$3001,Pakan_Masuk!$B$2:$B$3001,$C1957),0))</f>
      </c>
      <c r="F1957" s="15">
        <f>IF($C1957="","",$D1957*$E1957)</f>
      </c>
    </row>
    <row r="1958">
      <c r="A1958" s="11"/>
      <c r="B1958" s="7"/>
      <c r="C1958" s="7"/>
      <c r="D1958" s="10"/>
      <c r="E1958" s="21">
        <f>IF($C1958="","",IFERROR(SUMIFS(Pakan_Masuk!$D$2:$D$3001,Pakan_Masuk!$B$2:$B$3001,$C1958)/SUMIFS(Pakan_Masuk!$C$2:$C$3001,Pakan_Masuk!$B$2:$B$3001,$C1958),0))</f>
      </c>
      <c r="F1958" s="15">
        <f>IF($C1958="","",$D1958*$E1958)</f>
      </c>
    </row>
    <row r="1959">
      <c r="A1959" s="11"/>
      <c r="B1959" s="7"/>
      <c r="C1959" s="7"/>
      <c r="D1959" s="10"/>
      <c r="E1959" s="21">
        <f>IF($C1959="","",IFERROR(SUMIFS(Pakan_Masuk!$D$2:$D$3001,Pakan_Masuk!$B$2:$B$3001,$C1959)/SUMIFS(Pakan_Masuk!$C$2:$C$3001,Pakan_Masuk!$B$2:$B$3001,$C1959),0))</f>
      </c>
      <c r="F1959" s="15">
        <f>IF($C1959="","",$D1959*$E1959)</f>
      </c>
    </row>
    <row r="1960">
      <c r="A1960" s="11"/>
      <c r="B1960" s="7"/>
      <c r="C1960" s="7"/>
      <c r="D1960" s="10"/>
      <c r="E1960" s="21">
        <f>IF($C1960="","",IFERROR(SUMIFS(Pakan_Masuk!$D$2:$D$3001,Pakan_Masuk!$B$2:$B$3001,$C1960)/SUMIFS(Pakan_Masuk!$C$2:$C$3001,Pakan_Masuk!$B$2:$B$3001,$C1960),0))</f>
      </c>
      <c r="F1960" s="15">
        <f>IF($C1960="","",$D1960*$E1960)</f>
      </c>
    </row>
    <row r="1961">
      <c r="A1961" s="11"/>
      <c r="B1961" s="7"/>
      <c r="C1961" s="7"/>
      <c r="D1961" s="10"/>
      <c r="E1961" s="21">
        <f>IF($C1961="","",IFERROR(SUMIFS(Pakan_Masuk!$D$2:$D$3001,Pakan_Masuk!$B$2:$B$3001,$C1961)/SUMIFS(Pakan_Masuk!$C$2:$C$3001,Pakan_Masuk!$B$2:$B$3001,$C1961),0))</f>
      </c>
      <c r="F1961" s="15">
        <f>IF($C1961="","",$D1961*$E1961)</f>
      </c>
    </row>
    <row r="1962">
      <c r="A1962" s="11"/>
      <c r="B1962" s="7"/>
      <c r="C1962" s="7"/>
      <c r="D1962" s="10"/>
      <c r="E1962" s="21">
        <f>IF($C1962="","",IFERROR(SUMIFS(Pakan_Masuk!$D$2:$D$3001,Pakan_Masuk!$B$2:$B$3001,$C1962)/SUMIFS(Pakan_Masuk!$C$2:$C$3001,Pakan_Masuk!$B$2:$B$3001,$C1962),0))</f>
      </c>
      <c r="F1962" s="15">
        <f>IF($C1962="","",$D1962*$E1962)</f>
      </c>
    </row>
    <row r="1963">
      <c r="A1963" s="11"/>
      <c r="B1963" s="7"/>
      <c r="C1963" s="7"/>
      <c r="D1963" s="10"/>
      <c r="E1963" s="21">
        <f>IF($C1963="","",IFERROR(SUMIFS(Pakan_Masuk!$D$2:$D$3001,Pakan_Masuk!$B$2:$B$3001,$C1963)/SUMIFS(Pakan_Masuk!$C$2:$C$3001,Pakan_Masuk!$B$2:$B$3001,$C1963),0))</f>
      </c>
      <c r="F1963" s="15">
        <f>IF($C1963="","",$D1963*$E1963)</f>
      </c>
    </row>
    <row r="1964">
      <c r="A1964" s="11"/>
      <c r="B1964" s="7"/>
      <c r="C1964" s="7"/>
      <c r="D1964" s="10"/>
      <c r="E1964" s="21">
        <f>IF($C1964="","",IFERROR(SUMIFS(Pakan_Masuk!$D$2:$D$3001,Pakan_Masuk!$B$2:$B$3001,$C1964)/SUMIFS(Pakan_Masuk!$C$2:$C$3001,Pakan_Masuk!$B$2:$B$3001,$C1964),0))</f>
      </c>
      <c r="F1964" s="15">
        <f>IF($C1964="","",$D1964*$E1964)</f>
      </c>
    </row>
    <row r="1965">
      <c r="A1965" s="11"/>
      <c r="B1965" s="7"/>
      <c r="C1965" s="7"/>
      <c r="D1965" s="10"/>
      <c r="E1965" s="21">
        <f>IF($C1965="","",IFERROR(SUMIFS(Pakan_Masuk!$D$2:$D$3001,Pakan_Masuk!$B$2:$B$3001,$C1965)/SUMIFS(Pakan_Masuk!$C$2:$C$3001,Pakan_Masuk!$B$2:$B$3001,$C1965),0))</f>
      </c>
      <c r="F1965" s="15">
        <f>IF($C1965="","",$D1965*$E1965)</f>
      </c>
    </row>
    <row r="1966">
      <c r="A1966" s="11"/>
      <c r="B1966" s="7"/>
      <c r="C1966" s="7"/>
      <c r="D1966" s="10"/>
      <c r="E1966" s="21">
        <f>IF($C1966="","",IFERROR(SUMIFS(Pakan_Masuk!$D$2:$D$3001,Pakan_Masuk!$B$2:$B$3001,$C1966)/SUMIFS(Pakan_Masuk!$C$2:$C$3001,Pakan_Masuk!$B$2:$B$3001,$C1966),0))</f>
      </c>
      <c r="F1966" s="15">
        <f>IF($C1966="","",$D1966*$E1966)</f>
      </c>
    </row>
    <row r="1967">
      <c r="A1967" s="11"/>
      <c r="B1967" s="7"/>
      <c r="C1967" s="7"/>
      <c r="D1967" s="10"/>
      <c r="E1967" s="21">
        <f>IF($C1967="","",IFERROR(SUMIFS(Pakan_Masuk!$D$2:$D$3001,Pakan_Masuk!$B$2:$B$3001,$C1967)/SUMIFS(Pakan_Masuk!$C$2:$C$3001,Pakan_Masuk!$B$2:$B$3001,$C1967),0))</f>
      </c>
      <c r="F1967" s="15">
        <f>IF($C1967="","",$D1967*$E1967)</f>
      </c>
    </row>
    <row r="1968">
      <c r="A1968" s="11"/>
      <c r="B1968" s="7"/>
      <c r="C1968" s="7"/>
      <c r="D1968" s="10"/>
      <c r="E1968" s="21">
        <f>IF($C1968="","",IFERROR(SUMIFS(Pakan_Masuk!$D$2:$D$3001,Pakan_Masuk!$B$2:$B$3001,$C1968)/SUMIFS(Pakan_Masuk!$C$2:$C$3001,Pakan_Masuk!$B$2:$B$3001,$C1968),0))</f>
      </c>
      <c r="F1968" s="15">
        <f>IF($C1968="","",$D1968*$E1968)</f>
      </c>
    </row>
    <row r="1969">
      <c r="A1969" s="11"/>
      <c r="B1969" s="7"/>
      <c r="C1969" s="7"/>
      <c r="D1969" s="10"/>
      <c r="E1969" s="21">
        <f>IF($C1969="","",IFERROR(SUMIFS(Pakan_Masuk!$D$2:$D$3001,Pakan_Masuk!$B$2:$B$3001,$C1969)/SUMIFS(Pakan_Masuk!$C$2:$C$3001,Pakan_Masuk!$B$2:$B$3001,$C1969),0))</f>
      </c>
      <c r="F1969" s="15">
        <f>IF($C1969="","",$D1969*$E1969)</f>
      </c>
    </row>
    <row r="1970">
      <c r="A1970" s="11"/>
      <c r="B1970" s="7"/>
      <c r="C1970" s="7"/>
      <c r="D1970" s="10"/>
      <c r="E1970" s="21">
        <f>IF($C1970="","",IFERROR(SUMIFS(Pakan_Masuk!$D$2:$D$3001,Pakan_Masuk!$B$2:$B$3001,$C1970)/SUMIFS(Pakan_Masuk!$C$2:$C$3001,Pakan_Masuk!$B$2:$B$3001,$C1970),0))</f>
      </c>
      <c r="F1970" s="15">
        <f>IF($C1970="","",$D1970*$E1970)</f>
      </c>
    </row>
    <row r="1971">
      <c r="A1971" s="11"/>
      <c r="B1971" s="7"/>
      <c r="C1971" s="7"/>
      <c r="D1971" s="10"/>
      <c r="E1971" s="21">
        <f>IF($C1971="","",IFERROR(SUMIFS(Pakan_Masuk!$D$2:$D$3001,Pakan_Masuk!$B$2:$B$3001,$C1971)/SUMIFS(Pakan_Masuk!$C$2:$C$3001,Pakan_Masuk!$B$2:$B$3001,$C1971),0))</f>
      </c>
      <c r="F1971" s="15">
        <f>IF($C1971="","",$D1971*$E1971)</f>
      </c>
    </row>
    <row r="1972">
      <c r="A1972" s="11"/>
      <c r="B1972" s="7"/>
      <c r="C1972" s="7"/>
      <c r="D1972" s="10"/>
      <c r="E1972" s="21">
        <f>IF($C1972="","",IFERROR(SUMIFS(Pakan_Masuk!$D$2:$D$3001,Pakan_Masuk!$B$2:$B$3001,$C1972)/SUMIFS(Pakan_Masuk!$C$2:$C$3001,Pakan_Masuk!$B$2:$B$3001,$C1972),0))</f>
      </c>
      <c r="F1972" s="15">
        <f>IF($C1972="","",$D1972*$E1972)</f>
      </c>
    </row>
    <row r="1973">
      <c r="A1973" s="11"/>
      <c r="B1973" s="7"/>
      <c r="C1973" s="7"/>
      <c r="D1973" s="10"/>
      <c r="E1973" s="21">
        <f>IF($C1973="","",IFERROR(SUMIFS(Pakan_Masuk!$D$2:$D$3001,Pakan_Masuk!$B$2:$B$3001,$C1973)/SUMIFS(Pakan_Masuk!$C$2:$C$3001,Pakan_Masuk!$B$2:$B$3001,$C1973),0))</f>
      </c>
      <c r="F1973" s="15">
        <f>IF($C1973="","",$D1973*$E1973)</f>
      </c>
    </row>
    <row r="1974">
      <c r="A1974" s="11"/>
      <c r="B1974" s="7"/>
      <c r="C1974" s="7"/>
      <c r="D1974" s="10"/>
      <c r="E1974" s="21">
        <f>IF($C1974="","",IFERROR(SUMIFS(Pakan_Masuk!$D$2:$D$3001,Pakan_Masuk!$B$2:$B$3001,$C1974)/SUMIFS(Pakan_Masuk!$C$2:$C$3001,Pakan_Masuk!$B$2:$B$3001,$C1974),0))</f>
      </c>
      <c r="F1974" s="15">
        <f>IF($C1974="","",$D1974*$E1974)</f>
      </c>
    </row>
    <row r="1975">
      <c r="A1975" s="11"/>
      <c r="B1975" s="7"/>
      <c r="C1975" s="7"/>
      <c r="D1975" s="10"/>
      <c r="E1975" s="21">
        <f>IF($C1975="","",IFERROR(SUMIFS(Pakan_Masuk!$D$2:$D$3001,Pakan_Masuk!$B$2:$B$3001,$C1975)/SUMIFS(Pakan_Masuk!$C$2:$C$3001,Pakan_Masuk!$B$2:$B$3001,$C1975),0))</f>
      </c>
      <c r="F1975" s="15">
        <f>IF($C1975="","",$D1975*$E1975)</f>
      </c>
    </row>
    <row r="1976">
      <c r="A1976" s="11"/>
      <c r="B1976" s="7"/>
      <c r="C1976" s="7"/>
      <c r="D1976" s="10"/>
      <c r="E1976" s="21">
        <f>IF($C1976="","",IFERROR(SUMIFS(Pakan_Masuk!$D$2:$D$3001,Pakan_Masuk!$B$2:$B$3001,$C1976)/SUMIFS(Pakan_Masuk!$C$2:$C$3001,Pakan_Masuk!$B$2:$B$3001,$C1976),0))</f>
      </c>
      <c r="F1976" s="15">
        <f>IF($C1976="","",$D1976*$E1976)</f>
      </c>
    </row>
    <row r="1977">
      <c r="A1977" s="11"/>
      <c r="B1977" s="7"/>
      <c r="C1977" s="7"/>
      <c r="D1977" s="10"/>
      <c r="E1977" s="21">
        <f>IF($C1977="","",IFERROR(SUMIFS(Pakan_Masuk!$D$2:$D$3001,Pakan_Masuk!$B$2:$B$3001,$C1977)/SUMIFS(Pakan_Masuk!$C$2:$C$3001,Pakan_Masuk!$B$2:$B$3001,$C1977),0))</f>
      </c>
      <c r="F1977" s="15">
        <f>IF($C1977="","",$D1977*$E1977)</f>
      </c>
    </row>
    <row r="1978">
      <c r="A1978" s="11"/>
      <c r="B1978" s="7"/>
      <c r="C1978" s="7"/>
      <c r="D1978" s="10"/>
      <c r="E1978" s="21">
        <f>IF($C1978="","",IFERROR(SUMIFS(Pakan_Masuk!$D$2:$D$3001,Pakan_Masuk!$B$2:$B$3001,$C1978)/SUMIFS(Pakan_Masuk!$C$2:$C$3001,Pakan_Masuk!$B$2:$B$3001,$C1978),0))</f>
      </c>
      <c r="F1978" s="15">
        <f>IF($C1978="","",$D1978*$E1978)</f>
      </c>
    </row>
    <row r="1979">
      <c r="A1979" s="11"/>
      <c r="B1979" s="7"/>
      <c r="C1979" s="7"/>
      <c r="D1979" s="10"/>
      <c r="E1979" s="21">
        <f>IF($C1979="","",IFERROR(SUMIFS(Pakan_Masuk!$D$2:$D$3001,Pakan_Masuk!$B$2:$B$3001,$C1979)/SUMIFS(Pakan_Masuk!$C$2:$C$3001,Pakan_Masuk!$B$2:$B$3001,$C1979),0))</f>
      </c>
      <c r="F1979" s="15">
        <f>IF($C1979="","",$D1979*$E1979)</f>
      </c>
    </row>
    <row r="1980">
      <c r="A1980" s="11"/>
      <c r="B1980" s="7"/>
      <c r="C1980" s="7"/>
      <c r="D1980" s="10"/>
      <c r="E1980" s="21">
        <f>IF($C1980="","",IFERROR(SUMIFS(Pakan_Masuk!$D$2:$D$3001,Pakan_Masuk!$B$2:$B$3001,$C1980)/SUMIFS(Pakan_Masuk!$C$2:$C$3001,Pakan_Masuk!$B$2:$B$3001,$C1980),0))</f>
      </c>
      <c r="F1980" s="15">
        <f>IF($C1980="","",$D1980*$E1980)</f>
      </c>
    </row>
    <row r="1981">
      <c r="A1981" s="11"/>
      <c r="B1981" s="7"/>
      <c r="C1981" s="7"/>
      <c r="D1981" s="10"/>
      <c r="E1981" s="21">
        <f>IF($C1981="","",IFERROR(SUMIFS(Pakan_Masuk!$D$2:$D$3001,Pakan_Masuk!$B$2:$B$3001,$C1981)/SUMIFS(Pakan_Masuk!$C$2:$C$3001,Pakan_Masuk!$B$2:$B$3001,$C1981),0))</f>
      </c>
      <c r="F1981" s="15">
        <f>IF($C1981="","",$D1981*$E1981)</f>
      </c>
    </row>
    <row r="1982">
      <c r="A1982" s="11"/>
      <c r="B1982" s="7"/>
      <c r="C1982" s="7"/>
      <c r="D1982" s="10"/>
      <c r="E1982" s="21">
        <f>IF($C1982="","",IFERROR(SUMIFS(Pakan_Masuk!$D$2:$D$3001,Pakan_Masuk!$B$2:$B$3001,$C1982)/SUMIFS(Pakan_Masuk!$C$2:$C$3001,Pakan_Masuk!$B$2:$B$3001,$C1982),0))</f>
      </c>
      <c r="F1982" s="15">
        <f>IF($C1982="","",$D1982*$E1982)</f>
      </c>
    </row>
    <row r="1983">
      <c r="A1983" s="11"/>
      <c r="B1983" s="7"/>
      <c r="C1983" s="7"/>
      <c r="D1983" s="10"/>
      <c r="E1983" s="21">
        <f>IF($C1983="","",IFERROR(SUMIFS(Pakan_Masuk!$D$2:$D$3001,Pakan_Masuk!$B$2:$B$3001,$C1983)/SUMIFS(Pakan_Masuk!$C$2:$C$3001,Pakan_Masuk!$B$2:$B$3001,$C1983),0))</f>
      </c>
      <c r="F1983" s="15">
        <f>IF($C1983="","",$D1983*$E1983)</f>
      </c>
    </row>
    <row r="1984">
      <c r="A1984" s="11"/>
      <c r="B1984" s="7"/>
      <c r="C1984" s="7"/>
      <c r="D1984" s="10"/>
      <c r="E1984" s="21">
        <f>IF($C1984="","",IFERROR(SUMIFS(Pakan_Masuk!$D$2:$D$3001,Pakan_Masuk!$B$2:$B$3001,$C1984)/SUMIFS(Pakan_Masuk!$C$2:$C$3001,Pakan_Masuk!$B$2:$B$3001,$C1984),0))</f>
      </c>
      <c r="F1984" s="15">
        <f>IF($C1984="","",$D1984*$E1984)</f>
      </c>
    </row>
    <row r="1985">
      <c r="A1985" s="11"/>
      <c r="B1985" s="7"/>
      <c r="C1985" s="7"/>
      <c r="D1985" s="10"/>
      <c r="E1985" s="21">
        <f>IF($C1985="","",IFERROR(SUMIFS(Pakan_Masuk!$D$2:$D$3001,Pakan_Masuk!$B$2:$B$3001,$C1985)/SUMIFS(Pakan_Masuk!$C$2:$C$3001,Pakan_Masuk!$B$2:$B$3001,$C1985),0))</f>
      </c>
      <c r="F1985" s="15">
        <f>IF($C1985="","",$D1985*$E1985)</f>
      </c>
    </row>
    <row r="1986">
      <c r="A1986" s="11"/>
      <c r="B1986" s="7"/>
      <c r="C1986" s="7"/>
      <c r="D1986" s="10"/>
      <c r="E1986" s="21">
        <f>IF($C1986="","",IFERROR(SUMIFS(Pakan_Masuk!$D$2:$D$3001,Pakan_Masuk!$B$2:$B$3001,$C1986)/SUMIFS(Pakan_Masuk!$C$2:$C$3001,Pakan_Masuk!$B$2:$B$3001,$C1986),0))</f>
      </c>
      <c r="F1986" s="15">
        <f>IF($C1986="","",$D1986*$E1986)</f>
      </c>
    </row>
    <row r="1987">
      <c r="A1987" s="11"/>
      <c r="B1987" s="7"/>
      <c r="C1987" s="7"/>
      <c r="D1987" s="10"/>
      <c r="E1987" s="21">
        <f>IF($C1987="","",IFERROR(SUMIFS(Pakan_Masuk!$D$2:$D$3001,Pakan_Masuk!$B$2:$B$3001,$C1987)/SUMIFS(Pakan_Masuk!$C$2:$C$3001,Pakan_Masuk!$B$2:$B$3001,$C1987),0))</f>
      </c>
      <c r="F1987" s="15">
        <f>IF($C1987="","",$D1987*$E1987)</f>
      </c>
    </row>
    <row r="1988">
      <c r="A1988" s="11"/>
      <c r="B1988" s="7"/>
      <c r="C1988" s="7"/>
      <c r="D1988" s="10"/>
      <c r="E1988" s="21">
        <f>IF($C1988="","",IFERROR(SUMIFS(Pakan_Masuk!$D$2:$D$3001,Pakan_Masuk!$B$2:$B$3001,$C1988)/SUMIFS(Pakan_Masuk!$C$2:$C$3001,Pakan_Masuk!$B$2:$B$3001,$C1988),0))</f>
      </c>
      <c r="F1988" s="15">
        <f>IF($C1988="","",$D1988*$E1988)</f>
      </c>
    </row>
    <row r="1989">
      <c r="A1989" s="11"/>
      <c r="B1989" s="7"/>
      <c r="C1989" s="7"/>
      <c r="D1989" s="10"/>
      <c r="E1989" s="21">
        <f>IF($C1989="","",IFERROR(SUMIFS(Pakan_Masuk!$D$2:$D$3001,Pakan_Masuk!$B$2:$B$3001,$C1989)/SUMIFS(Pakan_Masuk!$C$2:$C$3001,Pakan_Masuk!$B$2:$B$3001,$C1989),0))</f>
      </c>
      <c r="F1989" s="15">
        <f>IF($C1989="","",$D1989*$E1989)</f>
      </c>
    </row>
    <row r="1990">
      <c r="A1990" s="11"/>
      <c r="B1990" s="7"/>
      <c r="C1990" s="7"/>
      <c r="D1990" s="10"/>
      <c r="E1990" s="21">
        <f>IF($C1990="","",IFERROR(SUMIFS(Pakan_Masuk!$D$2:$D$3001,Pakan_Masuk!$B$2:$B$3001,$C1990)/SUMIFS(Pakan_Masuk!$C$2:$C$3001,Pakan_Masuk!$B$2:$B$3001,$C1990),0))</f>
      </c>
      <c r="F1990" s="15">
        <f>IF($C1990="","",$D1990*$E1990)</f>
      </c>
    </row>
    <row r="1991">
      <c r="A1991" s="11"/>
      <c r="B1991" s="7"/>
      <c r="C1991" s="7"/>
      <c r="D1991" s="10"/>
      <c r="E1991" s="21">
        <f>IF($C1991="","",IFERROR(SUMIFS(Pakan_Masuk!$D$2:$D$3001,Pakan_Masuk!$B$2:$B$3001,$C1991)/SUMIFS(Pakan_Masuk!$C$2:$C$3001,Pakan_Masuk!$B$2:$B$3001,$C1991),0))</f>
      </c>
      <c r="F1991" s="15">
        <f>IF($C1991="","",$D1991*$E1991)</f>
      </c>
    </row>
    <row r="1992">
      <c r="A1992" s="11"/>
      <c r="B1992" s="7"/>
      <c r="C1992" s="7"/>
      <c r="D1992" s="10"/>
      <c r="E1992" s="21">
        <f>IF($C1992="","",IFERROR(SUMIFS(Pakan_Masuk!$D$2:$D$3001,Pakan_Masuk!$B$2:$B$3001,$C1992)/SUMIFS(Pakan_Masuk!$C$2:$C$3001,Pakan_Masuk!$B$2:$B$3001,$C1992),0))</f>
      </c>
      <c r="F1992" s="15">
        <f>IF($C1992="","",$D1992*$E1992)</f>
      </c>
    </row>
    <row r="1993">
      <c r="A1993" s="11"/>
      <c r="B1993" s="7"/>
      <c r="C1993" s="7"/>
      <c r="D1993" s="10"/>
      <c r="E1993" s="21">
        <f>IF($C1993="","",IFERROR(SUMIFS(Pakan_Masuk!$D$2:$D$3001,Pakan_Masuk!$B$2:$B$3001,$C1993)/SUMIFS(Pakan_Masuk!$C$2:$C$3001,Pakan_Masuk!$B$2:$B$3001,$C1993),0))</f>
      </c>
      <c r="F1993" s="15">
        <f>IF($C1993="","",$D1993*$E1993)</f>
      </c>
    </row>
    <row r="1994">
      <c r="A1994" s="11"/>
      <c r="B1994" s="7"/>
      <c r="C1994" s="7"/>
      <c r="D1994" s="10"/>
      <c r="E1994" s="21">
        <f>IF($C1994="","",IFERROR(SUMIFS(Pakan_Masuk!$D$2:$D$3001,Pakan_Masuk!$B$2:$B$3001,$C1994)/SUMIFS(Pakan_Masuk!$C$2:$C$3001,Pakan_Masuk!$B$2:$B$3001,$C1994),0))</f>
      </c>
      <c r="F1994" s="15">
        <f>IF($C1994="","",$D1994*$E1994)</f>
      </c>
    </row>
    <row r="1995">
      <c r="A1995" s="11"/>
      <c r="B1995" s="7"/>
      <c r="C1995" s="7"/>
      <c r="D1995" s="10"/>
      <c r="E1995" s="21">
        <f>IF($C1995="","",IFERROR(SUMIFS(Pakan_Masuk!$D$2:$D$3001,Pakan_Masuk!$B$2:$B$3001,$C1995)/SUMIFS(Pakan_Masuk!$C$2:$C$3001,Pakan_Masuk!$B$2:$B$3001,$C1995),0))</f>
      </c>
      <c r="F1995" s="15">
        <f>IF($C1995="","",$D1995*$E1995)</f>
      </c>
    </row>
    <row r="1996">
      <c r="A1996" s="11"/>
      <c r="B1996" s="7"/>
      <c r="C1996" s="7"/>
      <c r="D1996" s="10"/>
      <c r="E1996" s="21">
        <f>IF($C1996="","",IFERROR(SUMIFS(Pakan_Masuk!$D$2:$D$3001,Pakan_Masuk!$B$2:$B$3001,$C1996)/SUMIFS(Pakan_Masuk!$C$2:$C$3001,Pakan_Masuk!$B$2:$B$3001,$C1996),0))</f>
      </c>
      <c r="F1996" s="15">
        <f>IF($C1996="","",$D1996*$E1996)</f>
      </c>
    </row>
    <row r="1997">
      <c r="A1997" s="11"/>
      <c r="B1997" s="7"/>
      <c r="C1997" s="7"/>
      <c r="D1997" s="10"/>
      <c r="E1997" s="21">
        <f>IF($C1997="","",IFERROR(SUMIFS(Pakan_Masuk!$D$2:$D$3001,Pakan_Masuk!$B$2:$B$3001,$C1997)/SUMIFS(Pakan_Masuk!$C$2:$C$3001,Pakan_Masuk!$B$2:$B$3001,$C1997),0))</f>
      </c>
      <c r="F1997" s="15">
        <f>IF($C1997="","",$D1997*$E1997)</f>
      </c>
    </row>
    <row r="1998">
      <c r="A1998" s="11"/>
      <c r="B1998" s="7"/>
      <c r="C1998" s="7"/>
      <c r="D1998" s="10"/>
      <c r="E1998" s="21">
        <f>IF($C1998="","",IFERROR(SUMIFS(Pakan_Masuk!$D$2:$D$3001,Pakan_Masuk!$B$2:$B$3001,$C1998)/SUMIFS(Pakan_Masuk!$C$2:$C$3001,Pakan_Masuk!$B$2:$B$3001,$C1998),0))</f>
      </c>
      <c r="F1998" s="15">
        <f>IF($C1998="","",$D1998*$E1998)</f>
      </c>
    </row>
    <row r="1999">
      <c r="A1999" s="11"/>
      <c r="B1999" s="7"/>
      <c r="C1999" s="7"/>
      <c r="D1999" s="10"/>
      <c r="E1999" s="21">
        <f>IF($C1999="","",IFERROR(SUMIFS(Pakan_Masuk!$D$2:$D$3001,Pakan_Masuk!$B$2:$B$3001,$C1999)/SUMIFS(Pakan_Masuk!$C$2:$C$3001,Pakan_Masuk!$B$2:$B$3001,$C1999),0))</f>
      </c>
      <c r="F1999" s="15">
        <f>IF($C1999="","",$D1999*$E1999)</f>
      </c>
    </row>
    <row r="2000">
      <c r="A2000" s="11"/>
      <c r="B2000" s="7"/>
      <c r="C2000" s="7"/>
      <c r="D2000" s="10"/>
      <c r="E2000" s="21">
        <f>IF($C2000="","",IFERROR(SUMIFS(Pakan_Masuk!$D$2:$D$3001,Pakan_Masuk!$B$2:$B$3001,$C2000)/SUMIFS(Pakan_Masuk!$C$2:$C$3001,Pakan_Masuk!$B$2:$B$3001,$C2000),0))</f>
      </c>
      <c r="F2000" s="15">
        <f>IF($C2000="","",$D2000*$E2000)</f>
      </c>
    </row>
    <row r="2001">
      <c r="A2001" s="11"/>
      <c r="B2001" s="7"/>
      <c r="C2001" s="7"/>
      <c r="D2001" s="10"/>
      <c r="E2001" s="21">
        <f>IF($C2001="","",IFERROR(SUMIFS(Pakan_Masuk!$D$2:$D$3001,Pakan_Masuk!$B$2:$B$3001,$C2001)/SUMIFS(Pakan_Masuk!$C$2:$C$3001,Pakan_Masuk!$B$2:$B$3001,$C2001),0))</f>
      </c>
      <c r="F2001" s="15">
        <f>IF($C2001="","",$D2001*$E2001)</f>
      </c>
    </row>
    <row r="2002">
      <c r="A2002" s="11"/>
      <c r="B2002" s="7"/>
      <c r="C2002" s="7"/>
      <c r="D2002" s="10"/>
      <c r="E2002" s="21">
        <f>IF($C2002="","",IFERROR(SUMIFS(Pakan_Masuk!$D$2:$D$3001,Pakan_Masuk!$B$2:$B$3001,$C2002)/SUMIFS(Pakan_Masuk!$C$2:$C$3001,Pakan_Masuk!$B$2:$B$3001,$C2002),0))</f>
      </c>
      <c r="F2002" s="15">
        <f>IF($C2002="","",$D2002*$E2002)</f>
      </c>
    </row>
    <row r="2003">
      <c r="A2003" s="11"/>
      <c r="B2003" s="7"/>
      <c r="C2003" s="7"/>
      <c r="D2003" s="10"/>
      <c r="E2003" s="21">
        <f>IF($C2003="","",IFERROR(SUMIFS(Pakan_Masuk!$D$2:$D$3001,Pakan_Masuk!$B$2:$B$3001,$C2003)/SUMIFS(Pakan_Masuk!$C$2:$C$3001,Pakan_Masuk!$B$2:$B$3001,$C2003),0))</f>
      </c>
      <c r="F2003" s="15">
        <f>IF($C2003="","",$D2003*$E2003)</f>
      </c>
    </row>
    <row r="2004">
      <c r="A2004" s="11"/>
      <c r="B2004" s="7"/>
      <c r="C2004" s="7"/>
      <c r="D2004" s="10"/>
      <c r="E2004" s="21">
        <f>IF($C2004="","",IFERROR(SUMIFS(Pakan_Masuk!$D$2:$D$3001,Pakan_Masuk!$B$2:$B$3001,$C2004)/SUMIFS(Pakan_Masuk!$C$2:$C$3001,Pakan_Masuk!$B$2:$B$3001,$C2004),0))</f>
      </c>
      <c r="F2004" s="15">
        <f>IF($C2004="","",$D2004*$E2004)</f>
      </c>
    </row>
    <row r="2005">
      <c r="A2005" s="11"/>
      <c r="B2005" s="7"/>
      <c r="C2005" s="7"/>
      <c r="D2005" s="10"/>
      <c r="E2005" s="21">
        <f>IF($C2005="","",IFERROR(SUMIFS(Pakan_Masuk!$D$2:$D$3001,Pakan_Masuk!$B$2:$B$3001,$C2005)/SUMIFS(Pakan_Masuk!$C$2:$C$3001,Pakan_Masuk!$B$2:$B$3001,$C2005),0))</f>
      </c>
      <c r="F2005" s="15">
        <f>IF($C2005="","",$D2005*$E2005)</f>
      </c>
    </row>
    <row r="2006">
      <c r="A2006" s="11"/>
      <c r="B2006" s="7"/>
      <c r="C2006" s="7"/>
      <c r="D2006" s="10"/>
      <c r="E2006" s="21">
        <f>IF($C2006="","",IFERROR(SUMIFS(Pakan_Masuk!$D$2:$D$3001,Pakan_Masuk!$B$2:$B$3001,$C2006)/SUMIFS(Pakan_Masuk!$C$2:$C$3001,Pakan_Masuk!$B$2:$B$3001,$C2006),0))</f>
      </c>
      <c r="F2006" s="15">
        <f>IF($C2006="","",$D2006*$E2006)</f>
      </c>
    </row>
    <row r="2007">
      <c r="A2007" s="11"/>
      <c r="B2007" s="7"/>
      <c r="C2007" s="7"/>
      <c r="D2007" s="10"/>
      <c r="E2007" s="21">
        <f>IF($C2007="","",IFERROR(SUMIFS(Pakan_Masuk!$D$2:$D$3001,Pakan_Masuk!$B$2:$B$3001,$C2007)/SUMIFS(Pakan_Masuk!$C$2:$C$3001,Pakan_Masuk!$B$2:$B$3001,$C2007),0))</f>
      </c>
      <c r="F2007" s="15">
        <f>IF($C2007="","",$D2007*$E2007)</f>
      </c>
    </row>
    <row r="2008">
      <c r="A2008" s="11"/>
      <c r="B2008" s="7"/>
      <c r="C2008" s="7"/>
      <c r="D2008" s="10"/>
      <c r="E2008" s="21">
        <f>IF($C2008="","",IFERROR(SUMIFS(Pakan_Masuk!$D$2:$D$3001,Pakan_Masuk!$B$2:$B$3001,$C2008)/SUMIFS(Pakan_Masuk!$C$2:$C$3001,Pakan_Masuk!$B$2:$B$3001,$C2008),0))</f>
      </c>
      <c r="F2008" s="15">
        <f>IF($C2008="","",$D2008*$E2008)</f>
      </c>
    </row>
    <row r="2009">
      <c r="A2009" s="11"/>
      <c r="B2009" s="7"/>
      <c r="C2009" s="7"/>
      <c r="D2009" s="10"/>
      <c r="E2009" s="21">
        <f>IF($C2009="","",IFERROR(SUMIFS(Pakan_Masuk!$D$2:$D$3001,Pakan_Masuk!$B$2:$B$3001,$C2009)/SUMIFS(Pakan_Masuk!$C$2:$C$3001,Pakan_Masuk!$B$2:$B$3001,$C2009),0))</f>
      </c>
      <c r="F2009" s="15">
        <f>IF($C2009="","",$D2009*$E2009)</f>
      </c>
    </row>
    <row r="2010">
      <c r="A2010" s="11"/>
      <c r="B2010" s="7"/>
      <c r="C2010" s="7"/>
      <c r="D2010" s="10"/>
      <c r="E2010" s="21">
        <f>IF($C2010="","",IFERROR(SUMIFS(Pakan_Masuk!$D$2:$D$3001,Pakan_Masuk!$B$2:$B$3001,$C2010)/SUMIFS(Pakan_Masuk!$C$2:$C$3001,Pakan_Masuk!$B$2:$B$3001,$C2010),0))</f>
      </c>
      <c r="F2010" s="15">
        <f>IF($C2010="","",$D2010*$E2010)</f>
      </c>
    </row>
    <row r="2011">
      <c r="A2011" s="11"/>
      <c r="B2011" s="7"/>
      <c r="C2011" s="7"/>
      <c r="D2011" s="10"/>
      <c r="E2011" s="21">
        <f>IF($C2011="","",IFERROR(SUMIFS(Pakan_Masuk!$D$2:$D$3001,Pakan_Masuk!$B$2:$B$3001,$C2011)/SUMIFS(Pakan_Masuk!$C$2:$C$3001,Pakan_Masuk!$B$2:$B$3001,$C2011),0))</f>
      </c>
      <c r="F2011" s="15">
        <f>IF($C2011="","",$D2011*$E2011)</f>
      </c>
    </row>
    <row r="2012">
      <c r="A2012" s="11"/>
      <c r="B2012" s="7"/>
      <c r="C2012" s="7"/>
      <c r="D2012" s="10"/>
      <c r="E2012" s="21">
        <f>IF($C2012="","",IFERROR(SUMIFS(Pakan_Masuk!$D$2:$D$3001,Pakan_Masuk!$B$2:$B$3001,$C2012)/SUMIFS(Pakan_Masuk!$C$2:$C$3001,Pakan_Masuk!$B$2:$B$3001,$C2012),0))</f>
      </c>
      <c r="F2012" s="15">
        <f>IF($C2012="","",$D2012*$E2012)</f>
      </c>
    </row>
    <row r="2013">
      <c r="A2013" s="11"/>
      <c r="B2013" s="7"/>
      <c r="C2013" s="7"/>
      <c r="D2013" s="10"/>
      <c r="E2013" s="21">
        <f>IF($C2013="","",IFERROR(SUMIFS(Pakan_Masuk!$D$2:$D$3001,Pakan_Masuk!$B$2:$B$3001,$C2013)/SUMIFS(Pakan_Masuk!$C$2:$C$3001,Pakan_Masuk!$B$2:$B$3001,$C2013),0))</f>
      </c>
      <c r="F2013" s="15">
        <f>IF($C2013="","",$D2013*$E2013)</f>
      </c>
    </row>
    <row r="2014">
      <c r="A2014" s="11"/>
      <c r="B2014" s="7"/>
      <c r="C2014" s="7"/>
      <c r="D2014" s="10"/>
      <c r="E2014" s="21">
        <f>IF($C2014="","",IFERROR(SUMIFS(Pakan_Masuk!$D$2:$D$3001,Pakan_Masuk!$B$2:$B$3001,$C2014)/SUMIFS(Pakan_Masuk!$C$2:$C$3001,Pakan_Masuk!$B$2:$B$3001,$C2014),0))</f>
      </c>
      <c r="F2014" s="15">
        <f>IF($C2014="","",$D2014*$E2014)</f>
      </c>
    </row>
    <row r="2015">
      <c r="A2015" s="11"/>
      <c r="B2015" s="7"/>
      <c r="C2015" s="7"/>
      <c r="D2015" s="10"/>
      <c r="E2015" s="21">
        <f>IF($C2015="","",IFERROR(SUMIFS(Pakan_Masuk!$D$2:$D$3001,Pakan_Masuk!$B$2:$B$3001,$C2015)/SUMIFS(Pakan_Masuk!$C$2:$C$3001,Pakan_Masuk!$B$2:$B$3001,$C2015),0))</f>
      </c>
      <c r="F2015" s="15">
        <f>IF($C2015="","",$D2015*$E2015)</f>
      </c>
    </row>
    <row r="2016">
      <c r="A2016" s="11"/>
      <c r="B2016" s="7"/>
      <c r="C2016" s="7"/>
      <c r="D2016" s="10"/>
      <c r="E2016" s="21">
        <f>IF($C2016="","",IFERROR(SUMIFS(Pakan_Masuk!$D$2:$D$3001,Pakan_Masuk!$B$2:$B$3001,$C2016)/SUMIFS(Pakan_Masuk!$C$2:$C$3001,Pakan_Masuk!$B$2:$B$3001,$C2016),0))</f>
      </c>
      <c r="F2016" s="15">
        <f>IF($C2016="","",$D2016*$E2016)</f>
      </c>
    </row>
    <row r="2017">
      <c r="A2017" s="11"/>
      <c r="B2017" s="7"/>
      <c r="C2017" s="7"/>
      <c r="D2017" s="10"/>
      <c r="E2017" s="21">
        <f>IF($C2017="","",IFERROR(SUMIFS(Pakan_Masuk!$D$2:$D$3001,Pakan_Masuk!$B$2:$B$3001,$C2017)/SUMIFS(Pakan_Masuk!$C$2:$C$3001,Pakan_Masuk!$B$2:$B$3001,$C2017),0))</f>
      </c>
      <c r="F2017" s="15">
        <f>IF($C2017="","",$D2017*$E2017)</f>
      </c>
    </row>
    <row r="2018">
      <c r="A2018" s="11"/>
      <c r="B2018" s="7"/>
      <c r="C2018" s="7"/>
      <c r="D2018" s="10"/>
      <c r="E2018" s="21">
        <f>IF($C2018="","",IFERROR(SUMIFS(Pakan_Masuk!$D$2:$D$3001,Pakan_Masuk!$B$2:$B$3001,$C2018)/SUMIFS(Pakan_Masuk!$C$2:$C$3001,Pakan_Masuk!$B$2:$B$3001,$C2018),0))</f>
      </c>
      <c r="F2018" s="15">
        <f>IF($C2018="","",$D2018*$E2018)</f>
      </c>
    </row>
    <row r="2019">
      <c r="A2019" s="11"/>
      <c r="B2019" s="7"/>
      <c r="C2019" s="7"/>
      <c r="D2019" s="10"/>
      <c r="E2019" s="21">
        <f>IF($C2019="","",IFERROR(SUMIFS(Pakan_Masuk!$D$2:$D$3001,Pakan_Masuk!$B$2:$B$3001,$C2019)/SUMIFS(Pakan_Masuk!$C$2:$C$3001,Pakan_Masuk!$B$2:$B$3001,$C2019),0))</f>
      </c>
      <c r="F2019" s="15">
        <f>IF($C2019="","",$D2019*$E2019)</f>
      </c>
    </row>
    <row r="2020">
      <c r="A2020" s="11"/>
      <c r="B2020" s="7"/>
      <c r="C2020" s="7"/>
      <c r="D2020" s="10"/>
      <c r="E2020" s="21">
        <f>IF($C2020="","",IFERROR(SUMIFS(Pakan_Masuk!$D$2:$D$3001,Pakan_Masuk!$B$2:$B$3001,$C2020)/SUMIFS(Pakan_Masuk!$C$2:$C$3001,Pakan_Masuk!$B$2:$B$3001,$C2020),0))</f>
      </c>
      <c r="F2020" s="15">
        <f>IF($C2020="","",$D2020*$E2020)</f>
      </c>
    </row>
    <row r="2021">
      <c r="A2021" s="11"/>
      <c r="B2021" s="7"/>
      <c r="C2021" s="7"/>
      <c r="D2021" s="10"/>
      <c r="E2021" s="21">
        <f>IF($C2021="","",IFERROR(SUMIFS(Pakan_Masuk!$D$2:$D$3001,Pakan_Masuk!$B$2:$B$3001,$C2021)/SUMIFS(Pakan_Masuk!$C$2:$C$3001,Pakan_Masuk!$B$2:$B$3001,$C2021),0))</f>
      </c>
      <c r="F2021" s="15">
        <f>IF($C2021="","",$D2021*$E2021)</f>
      </c>
    </row>
    <row r="2022">
      <c r="A2022" s="11"/>
      <c r="B2022" s="7"/>
      <c r="C2022" s="7"/>
      <c r="D2022" s="10"/>
      <c r="E2022" s="21">
        <f>IF($C2022="","",IFERROR(SUMIFS(Pakan_Masuk!$D$2:$D$3001,Pakan_Masuk!$B$2:$B$3001,$C2022)/SUMIFS(Pakan_Masuk!$C$2:$C$3001,Pakan_Masuk!$B$2:$B$3001,$C2022),0))</f>
      </c>
      <c r="F2022" s="15">
        <f>IF($C2022="","",$D2022*$E2022)</f>
      </c>
    </row>
    <row r="2023">
      <c r="A2023" s="11"/>
      <c r="B2023" s="7"/>
      <c r="C2023" s="7"/>
      <c r="D2023" s="10"/>
      <c r="E2023" s="21">
        <f>IF($C2023="","",IFERROR(SUMIFS(Pakan_Masuk!$D$2:$D$3001,Pakan_Masuk!$B$2:$B$3001,$C2023)/SUMIFS(Pakan_Masuk!$C$2:$C$3001,Pakan_Masuk!$B$2:$B$3001,$C2023),0))</f>
      </c>
      <c r="F2023" s="15">
        <f>IF($C2023="","",$D2023*$E2023)</f>
      </c>
    </row>
    <row r="2024">
      <c r="A2024" s="11"/>
      <c r="B2024" s="7"/>
      <c r="C2024" s="7"/>
      <c r="D2024" s="10"/>
      <c r="E2024" s="21">
        <f>IF($C2024="","",IFERROR(SUMIFS(Pakan_Masuk!$D$2:$D$3001,Pakan_Masuk!$B$2:$B$3001,$C2024)/SUMIFS(Pakan_Masuk!$C$2:$C$3001,Pakan_Masuk!$B$2:$B$3001,$C2024),0))</f>
      </c>
      <c r="F2024" s="15">
        <f>IF($C2024="","",$D2024*$E2024)</f>
      </c>
    </row>
    <row r="2025">
      <c r="A2025" s="11"/>
      <c r="B2025" s="7"/>
      <c r="C2025" s="7"/>
      <c r="D2025" s="10"/>
      <c r="E2025" s="21">
        <f>IF($C2025="","",IFERROR(SUMIFS(Pakan_Masuk!$D$2:$D$3001,Pakan_Masuk!$B$2:$B$3001,$C2025)/SUMIFS(Pakan_Masuk!$C$2:$C$3001,Pakan_Masuk!$B$2:$B$3001,$C2025),0))</f>
      </c>
      <c r="F2025" s="15">
        <f>IF($C2025="","",$D2025*$E2025)</f>
      </c>
    </row>
    <row r="2026">
      <c r="A2026" s="11"/>
      <c r="B2026" s="7"/>
      <c r="C2026" s="7"/>
      <c r="D2026" s="10"/>
      <c r="E2026" s="21">
        <f>IF($C2026="","",IFERROR(SUMIFS(Pakan_Masuk!$D$2:$D$3001,Pakan_Masuk!$B$2:$B$3001,$C2026)/SUMIFS(Pakan_Masuk!$C$2:$C$3001,Pakan_Masuk!$B$2:$B$3001,$C2026),0))</f>
      </c>
      <c r="F2026" s="15">
        <f>IF($C2026="","",$D2026*$E2026)</f>
      </c>
    </row>
    <row r="2027">
      <c r="A2027" s="11"/>
      <c r="B2027" s="7"/>
      <c r="C2027" s="7"/>
      <c r="D2027" s="10"/>
      <c r="E2027" s="21">
        <f>IF($C2027="","",IFERROR(SUMIFS(Pakan_Masuk!$D$2:$D$3001,Pakan_Masuk!$B$2:$B$3001,$C2027)/SUMIFS(Pakan_Masuk!$C$2:$C$3001,Pakan_Masuk!$B$2:$B$3001,$C2027),0))</f>
      </c>
      <c r="F2027" s="15">
        <f>IF($C2027="","",$D2027*$E2027)</f>
      </c>
    </row>
    <row r="2028">
      <c r="A2028" s="11"/>
      <c r="B2028" s="7"/>
      <c r="C2028" s="7"/>
      <c r="D2028" s="10"/>
      <c r="E2028" s="21">
        <f>IF($C2028="","",IFERROR(SUMIFS(Pakan_Masuk!$D$2:$D$3001,Pakan_Masuk!$B$2:$B$3001,$C2028)/SUMIFS(Pakan_Masuk!$C$2:$C$3001,Pakan_Masuk!$B$2:$B$3001,$C2028),0))</f>
      </c>
      <c r="F2028" s="15">
        <f>IF($C2028="","",$D2028*$E2028)</f>
      </c>
    </row>
    <row r="2029">
      <c r="A2029" s="11"/>
      <c r="B2029" s="7"/>
      <c r="C2029" s="7"/>
      <c r="D2029" s="10"/>
      <c r="E2029" s="21">
        <f>IF($C2029="","",IFERROR(SUMIFS(Pakan_Masuk!$D$2:$D$3001,Pakan_Masuk!$B$2:$B$3001,$C2029)/SUMIFS(Pakan_Masuk!$C$2:$C$3001,Pakan_Masuk!$B$2:$B$3001,$C2029),0))</f>
      </c>
      <c r="F2029" s="15">
        <f>IF($C2029="","",$D2029*$E2029)</f>
      </c>
    </row>
    <row r="2030">
      <c r="A2030" s="11"/>
      <c r="B2030" s="7"/>
      <c r="C2030" s="7"/>
      <c r="D2030" s="10"/>
      <c r="E2030" s="21">
        <f>IF($C2030="","",IFERROR(SUMIFS(Pakan_Masuk!$D$2:$D$3001,Pakan_Masuk!$B$2:$B$3001,$C2030)/SUMIFS(Pakan_Masuk!$C$2:$C$3001,Pakan_Masuk!$B$2:$B$3001,$C2030),0))</f>
      </c>
      <c r="F2030" s="15">
        <f>IF($C2030="","",$D2030*$E2030)</f>
      </c>
    </row>
    <row r="2031">
      <c r="A2031" s="11"/>
      <c r="B2031" s="7"/>
      <c r="C2031" s="7"/>
      <c r="D2031" s="10"/>
      <c r="E2031" s="21">
        <f>IF($C2031="","",IFERROR(SUMIFS(Pakan_Masuk!$D$2:$D$3001,Pakan_Masuk!$B$2:$B$3001,$C2031)/SUMIFS(Pakan_Masuk!$C$2:$C$3001,Pakan_Masuk!$B$2:$B$3001,$C2031),0))</f>
      </c>
      <c r="F2031" s="15">
        <f>IF($C2031="","",$D2031*$E2031)</f>
      </c>
    </row>
    <row r="2032">
      <c r="A2032" s="11"/>
      <c r="B2032" s="7"/>
      <c r="C2032" s="7"/>
      <c r="D2032" s="10"/>
      <c r="E2032" s="21">
        <f>IF($C2032="","",IFERROR(SUMIFS(Pakan_Masuk!$D$2:$D$3001,Pakan_Masuk!$B$2:$B$3001,$C2032)/SUMIFS(Pakan_Masuk!$C$2:$C$3001,Pakan_Masuk!$B$2:$B$3001,$C2032),0))</f>
      </c>
      <c r="F2032" s="15">
        <f>IF($C2032="","",$D2032*$E2032)</f>
      </c>
    </row>
    <row r="2033">
      <c r="A2033" s="11"/>
      <c r="B2033" s="7"/>
      <c r="C2033" s="7"/>
      <c r="D2033" s="10"/>
      <c r="E2033" s="21">
        <f>IF($C2033="","",IFERROR(SUMIFS(Pakan_Masuk!$D$2:$D$3001,Pakan_Masuk!$B$2:$B$3001,$C2033)/SUMIFS(Pakan_Masuk!$C$2:$C$3001,Pakan_Masuk!$B$2:$B$3001,$C2033),0))</f>
      </c>
      <c r="F2033" s="15">
        <f>IF($C2033="","",$D2033*$E2033)</f>
      </c>
    </row>
    <row r="2034">
      <c r="A2034" s="11"/>
      <c r="B2034" s="7"/>
      <c r="C2034" s="7"/>
      <c r="D2034" s="10"/>
      <c r="E2034" s="21">
        <f>IF($C2034="","",IFERROR(SUMIFS(Pakan_Masuk!$D$2:$D$3001,Pakan_Masuk!$B$2:$B$3001,$C2034)/SUMIFS(Pakan_Masuk!$C$2:$C$3001,Pakan_Masuk!$B$2:$B$3001,$C2034),0))</f>
      </c>
      <c r="F2034" s="15">
        <f>IF($C2034="","",$D2034*$E2034)</f>
      </c>
    </row>
    <row r="2035">
      <c r="A2035" s="11"/>
      <c r="B2035" s="7"/>
      <c r="C2035" s="7"/>
      <c r="D2035" s="10"/>
      <c r="E2035" s="21">
        <f>IF($C2035="","",IFERROR(SUMIFS(Pakan_Masuk!$D$2:$D$3001,Pakan_Masuk!$B$2:$B$3001,$C2035)/SUMIFS(Pakan_Masuk!$C$2:$C$3001,Pakan_Masuk!$B$2:$B$3001,$C2035),0))</f>
      </c>
      <c r="F2035" s="15">
        <f>IF($C2035="","",$D2035*$E2035)</f>
      </c>
    </row>
    <row r="2036">
      <c r="A2036" s="11"/>
      <c r="B2036" s="7"/>
      <c r="C2036" s="7"/>
      <c r="D2036" s="10"/>
      <c r="E2036" s="21">
        <f>IF($C2036="","",IFERROR(SUMIFS(Pakan_Masuk!$D$2:$D$3001,Pakan_Masuk!$B$2:$B$3001,$C2036)/SUMIFS(Pakan_Masuk!$C$2:$C$3001,Pakan_Masuk!$B$2:$B$3001,$C2036),0))</f>
      </c>
      <c r="F2036" s="15">
        <f>IF($C2036="","",$D2036*$E2036)</f>
      </c>
    </row>
    <row r="2037">
      <c r="A2037" s="11"/>
      <c r="B2037" s="7"/>
      <c r="C2037" s="7"/>
      <c r="D2037" s="10"/>
      <c r="E2037" s="21">
        <f>IF($C2037="","",IFERROR(SUMIFS(Pakan_Masuk!$D$2:$D$3001,Pakan_Masuk!$B$2:$B$3001,$C2037)/SUMIFS(Pakan_Masuk!$C$2:$C$3001,Pakan_Masuk!$B$2:$B$3001,$C2037),0))</f>
      </c>
      <c r="F2037" s="15">
        <f>IF($C2037="","",$D2037*$E2037)</f>
      </c>
    </row>
    <row r="2038">
      <c r="A2038" s="11"/>
      <c r="B2038" s="7"/>
      <c r="C2038" s="7"/>
      <c r="D2038" s="10"/>
      <c r="E2038" s="21">
        <f>IF($C2038="","",IFERROR(SUMIFS(Pakan_Masuk!$D$2:$D$3001,Pakan_Masuk!$B$2:$B$3001,$C2038)/SUMIFS(Pakan_Masuk!$C$2:$C$3001,Pakan_Masuk!$B$2:$B$3001,$C2038),0))</f>
      </c>
      <c r="F2038" s="15">
        <f>IF($C2038="","",$D2038*$E2038)</f>
      </c>
    </row>
    <row r="2039">
      <c r="A2039" s="11"/>
      <c r="B2039" s="7"/>
      <c r="C2039" s="7"/>
      <c r="D2039" s="10"/>
      <c r="E2039" s="21">
        <f>IF($C2039="","",IFERROR(SUMIFS(Pakan_Masuk!$D$2:$D$3001,Pakan_Masuk!$B$2:$B$3001,$C2039)/SUMIFS(Pakan_Masuk!$C$2:$C$3001,Pakan_Masuk!$B$2:$B$3001,$C2039),0))</f>
      </c>
      <c r="F2039" s="15">
        <f>IF($C2039="","",$D2039*$E2039)</f>
      </c>
    </row>
    <row r="2040">
      <c r="A2040" s="11"/>
      <c r="B2040" s="7"/>
      <c r="C2040" s="7"/>
      <c r="D2040" s="10"/>
      <c r="E2040" s="21">
        <f>IF($C2040="","",IFERROR(SUMIFS(Pakan_Masuk!$D$2:$D$3001,Pakan_Masuk!$B$2:$B$3001,$C2040)/SUMIFS(Pakan_Masuk!$C$2:$C$3001,Pakan_Masuk!$B$2:$B$3001,$C2040),0))</f>
      </c>
      <c r="F2040" s="15">
        <f>IF($C2040="","",$D2040*$E2040)</f>
      </c>
    </row>
    <row r="2041">
      <c r="A2041" s="11"/>
      <c r="B2041" s="7"/>
      <c r="C2041" s="7"/>
      <c r="D2041" s="10"/>
      <c r="E2041" s="21">
        <f>IF($C2041="","",IFERROR(SUMIFS(Pakan_Masuk!$D$2:$D$3001,Pakan_Masuk!$B$2:$B$3001,$C2041)/SUMIFS(Pakan_Masuk!$C$2:$C$3001,Pakan_Masuk!$B$2:$B$3001,$C2041),0))</f>
      </c>
      <c r="F2041" s="15">
        <f>IF($C2041="","",$D2041*$E2041)</f>
      </c>
    </row>
    <row r="2042">
      <c r="A2042" s="11"/>
      <c r="B2042" s="7"/>
      <c r="C2042" s="7"/>
      <c r="D2042" s="10"/>
      <c r="E2042" s="21">
        <f>IF($C2042="","",IFERROR(SUMIFS(Pakan_Masuk!$D$2:$D$3001,Pakan_Masuk!$B$2:$B$3001,$C2042)/SUMIFS(Pakan_Masuk!$C$2:$C$3001,Pakan_Masuk!$B$2:$B$3001,$C2042),0))</f>
      </c>
      <c r="F2042" s="15">
        <f>IF($C2042="","",$D2042*$E2042)</f>
      </c>
    </row>
    <row r="2043">
      <c r="A2043" s="11"/>
      <c r="B2043" s="7"/>
      <c r="C2043" s="7"/>
      <c r="D2043" s="10"/>
      <c r="E2043" s="21">
        <f>IF($C2043="","",IFERROR(SUMIFS(Pakan_Masuk!$D$2:$D$3001,Pakan_Masuk!$B$2:$B$3001,$C2043)/SUMIFS(Pakan_Masuk!$C$2:$C$3001,Pakan_Masuk!$B$2:$B$3001,$C2043),0))</f>
      </c>
      <c r="F2043" s="15">
        <f>IF($C2043="","",$D2043*$E2043)</f>
      </c>
    </row>
    <row r="2044">
      <c r="A2044" s="11"/>
      <c r="B2044" s="7"/>
      <c r="C2044" s="7"/>
      <c r="D2044" s="10"/>
      <c r="E2044" s="21">
        <f>IF($C2044="","",IFERROR(SUMIFS(Pakan_Masuk!$D$2:$D$3001,Pakan_Masuk!$B$2:$B$3001,$C2044)/SUMIFS(Pakan_Masuk!$C$2:$C$3001,Pakan_Masuk!$B$2:$B$3001,$C2044),0))</f>
      </c>
      <c r="F2044" s="15">
        <f>IF($C2044="","",$D2044*$E2044)</f>
      </c>
    </row>
    <row r="2045">
      <c r="A2045" s="11"/>
      <c r="B2045" s="7"/>
      <c r="C2045" s="7"/>
      <c r="D2045" s="10"/>
      <c r="E2045" s="21">
        <f>IF($C2045="","",IFERROR(SUMIFS(Pakan_Masuk!$D$2:$D$3001,Pakan_Masuk!$B$2:$B$3001,$C2045)/SUMIFS(Pakan_Masuk!$C$2:$C$3001,Pakan_Masuk!$B$2:$B$3001,$C2045),0))</f>
      </c>
      <c r="F2045" s="15">
        <f>IF($C2045="","",$D2045*$E2045)</f>
      </c>
    </row>
    <row r="2046">
      <c r="A2046" s="11"/>
      <c r="B2046" s="7"/>
      <c r="C2046" s="7"/>
      <c r="D2046" s="10"/>
      <c r="E2046" s="21">
        <f>IF($C2046="","",IFERROR(SUMIFS(Pakan_Masuk!$D$2:$D$3001,Pakan_Masuk!$B$2:$B$3001,$C2046)/SUMIFS(Pakan_Masuk!$C$2:$C$3001,Pakan_Masuk!$B$2:$B$3001,$C2046),0))</f>
      </c>
      <c r="F2046" s="15">
        <f>IF($C2046="","",$D2046*$E2046)</f>
      </c>
    </row>
    <row r="2047">
      <c r="A2047" s="11"/>
      <c r="B2047" s="7"/>
      <c r="C2047" s="7"/>
      <c r="D2047" s="10"/>
      <c r="E2047" s="21">
        <f>IF($C2047="","",IFERROR(SUMIFS(Pakan_Masuk!$D$2:$D$3001,Pakan_Masuk!$B$2:$B$3001,$C2047)/SUMIFS(Pakan_Masuk!$C$2:$C$3001,Pakan_Masuk!$B$2:$B$3001,$C2047),0))</f>
      </c>
      <c r="F2047" s="15">
        <f>IF($C2047="","",$D2047*$E2047)</f>
      </c>
    </row>
    <row r="2048">
      <c r="A2048" s="11"/>
      <c r="B2048" s="7"/>
      <c r="C2048" s="7"/>
      <c r="D2048" s="10"/>
      <c r="E2048" s="21">
        <f>IF($C2048="","",IFERROR(SUMIFS(Pakan_Masuk!$D$2:$D$3001,Pakan_Masuk!$B$2:$B$3001,$C2048)/SUMIFS(Pakan_Masuk!$C$2:$C$3001,Pakan_Masuk!$B$2:$B$3001,$C2048),0))</f>
      </c>
      <c r="F2048" s="15">
        <f>IF($C2048="","",$D2048*$E2048)</f>
      </c>
    </row>
    <row r="2049">
      <c r="A2049" s="11"/>
      <c r="B2049" s="7"/>
      <c r="C2049" s="7"/>
      <c r="D2049" s="10"/>
      <c r="E2049" s="21">
        <f>IF($C2049="","",IFERROR(SUMIFS(Pakan_Masuk!$D$2:$D$3001,Pakan_Masuk!$B$2:$B$3001,$C2049)/SUMIFS(Pakan_Masuk!$C$2:$C$3001,Pakan_Masuk!$B$2:$B$3001,$C2049),0))</f>
      </c>
      <c r="F2049" s="15">
        <f>IF($C2049="","",$D2049*$E2049)</f>
      </c>
    </row>
    <row r="2050">
      <c r="A2050" s="11"/>
      <c r="B2050" s="7"/>
      <c r="C2050" s="7"/>
      <c r="D2050" s="10"/>
      <c r="E2050" s="21">
        <f>IF($C2050="","",IFERROR(SUMIFS(Pakan_Masuk!$D$2:$D$3001,Pakan_Masuk!$B$2:$B$3001,$C2050)/SUMIFS(Pakan_Masuk!$C$2:$C$3001,Pakan_Masuk!$B$2:$B$3001,$C2050),0))</f>
      </c>
      <c r="F2050" s="15">
        <f>IF($C2050="","",$D2050*$E2050)</f>
      </c>
    </row>
    <row r="2051">
      <c r="A2051" s="11"/>
      <c r="B2051" s="7"/>
      <c r="C2051" s="7"/>
      <c r="D2051" s="10"/>
      <c r="E2051" s="21">
        <f>IF($C2051="","",IFERROR(SUMIFS(Pakan_Masuk!$D$2:$D$3001,Pakan_Masuk!$B$2:$B$3001,$C2051)/SUMIFS(Pakan_Masuk!$C$2:$C$3001,Pakan_Masuk!$B$2:$B$3001,$C2051),0))</f>
      </c>
      <c r="F2051" s="15">
        <f>IF($C2051="","",$D2051*$E2051)</f>
      </c>
    </row>
    <row r="2052">
      <c r="A2052" s="11"/>
      <c r="B2052" s="7"/>
      <c r="C2052" s="7"/>
      <c r="D2052" s="10"/>
      <c r="E2052" s="21">
        <f>IF($C2052="","",IFERROR(SUMIFS(Pakan_Masuk!$D$2:$D$3001,Pakan_Masuk!$B$2:$B$3001,$C2052)/SUMIFS(Pakan_Masuk!$C$2:$C$3001,Pakan_Masuk!$B$2:$B$3001,$C2052),0))</f>
      </c>
      <c r="F2052" s="15">
        <f>IF($C2052="","",$D2052*$E2052)</f>
      </c>
    </row>
    <row r="2053">
      <c r="A2053" s="11"/>
      <c r="B2053" s="7"/>
      <c r="C2053" s="7"/>
      <c r="D2053" s="10"/>
      <c r="E2053" s="21">
        <f>IF($C2053="","",IFERROR(SUMIFS(Pakan_Masuk!$D$2:$D$3001,Pakan_Masuk!$B$2:$B$3001,$C2053)/SUMIFS(Pakan_Masuk!$C$2:$C$3001,Pakan_Masuk!$B$2:$B$3001,$C2053),0))</f>
      </c>
      <c r="F2053" s="15">
        <f>IF($C2053="","",$D2053*$E2053)</f>
      </c>
    </row>
    <row r="2054">
      <c r="A2054" s="11"/>
      <c r="B2054" s="7"/>
      <c r="C2054" s="7"/>
      <c r="D2054" s="10"/>
      <c r="E2054" s="21">
        <f>IF($C2054="","",IFERROR(SUMIFS(Pakan_Masuk!$D$2:$D$3001,Pakan_Masuk!$B$2:$B$3001,$C2054)/SUMIFS(Pakan_Masuk!$C$2:$C$3001,Pakan_Masuk!$B$2:$B$3001,$C2054),0))</f>
      </c>
      <c r="F2054" s="15">
        <f>IF($C2054="","",$D2054*$E2054)</f>
      </c>
    </row>
    <row r="2055">
      <c r="A2055" s="11"/>
      <c r="B2055" s="7"/>
      <c r="C2055" s="7"/>
      <c r="D2055" s="10"/>
      <c r="E2055" s="21">
        <f>IF($C2055="","",IFERROR(SUMIFS(Pakan_Masuk!$D$2:$D$3001,Pakan_Masuk!$B$2:$B$3001,$C2055)/SUMIFS(Pakan_Masuk!$C$2:$C$3001,Pakan_Masuk!$B$2:$B$3001,$C2055),0))</f>
      </c>
      <c r="F2055" s="15">
        <f>IF($C2055="","",$D2055*$E2055)</f>
      </c>
    </row>
    <row r="2056">
      <c r="A2056" s="11"/>
      <c r="B2056" s="7"/>
      <c r="C2056" s="7"/>
      <c r="D2056" s="10"/>
      <c r="E2056" s="21">
        <f>IF($C2056="","",IFERROR(SUMIFS(Pakan_Masuk!$D$2:$D$3001,Pakan_Masuk!$B$2:$B$3001,$C2056)/SUMIFS(Pakan_Masuk!$C$2:$C$3001,Pakan_Masuk!$B$2:$B$3001,$C2056),0))</f>
      </c>
      <c r="F2056" s="15">
        <f>IF($C2056="","",$D2056*$E2056)</f>
      </c>
    </row>
    <row r="2057">
      <c r="A2057" s="11"/>
      <c r="B2057" s="7"/>
      <c r="C2057" s="7"/>
      <c r="D2057" s="10"/>
      <c r="E2057" s="21">
        <f>IF($C2057="","",IFERROR(SUMIFS(Pakan_Masuk!$D$2:$D$3001,Pakan_Masuk!$B$2:$B$3001,$C2057)/SUMIFS(Pakan_Masuk!$C$2:$C$3001,Pakan_Masuk!$B$2:$B$3001,$C2057),0))</f>
      </c>
      <c r="F2057" s="15">
        <f>IF($C2057="","",$D2057*$E2057)</f>
      </c>
    </row>
    <row r="2058">
      <c r="A2058" s="11"/>
      <c r="B2058" s="7"/>
      <c r="C2058" s="7"/>
      <c r="D2058" s="10"/>
      <c r="E2058" s="21">
        <f>IF($C2058="","",IFERROR(SUMIFS(Pakan_Masuk!$D$2:$D$3001,Pakan_Masuk!$B$2:$B$3001,$C2058)/SUMIFS(Pakan_Masuk!$C$2:$C$3001,Pakan_Masuk!$B$2:$B$3001,$C2058),0))</f>
      </c>
      <c r="F2058" s="15">
        <f>IF($C2058="","",$D2058*$E2058)</f>
      </c>
    </row>
    <row r="2059">
      <c r="A2059" s="11"/>
      <c r="B2059" s="7"/>
      <c r="C2059" s="7"/>
      <c r="D2059" s="10"/>
      <c r="E2059" s="21">
        <f>IF($C2059="","",IFERROR(SUMIFS(Pakan_Masuk!$D$2:$D$3001,Pakan_Masuk!$B$2:$B$3001,$C2059)/SUMIFS(Pakan_Masuk!$C$2:$C$3001,Pakan_Masuk!$B$2:$B$3001,$C2059),0))</f>
      </c>
      <c r="F2059" s="15">
        <f>IF($C2059="","",$D2059*$E2059)</f>
      </c>
    </row>
    <row r="2060">
      <c r="A2060" s="11"/>
      <c r="B2060" s="7"/>
      <c r="C2060" s="7"/>
      <c r="D2060" s="10"/>
      <c r="E2060" s="21">
        <f>IF($C2060="","",IFERROR(SUMIFS(Pakan_Masuk!$D$2:$D$3001,Pakan_Masuk!$B$2:$B$3001,$C2060)/SUMIFS(Pakan_Masuk!$C$2:$C$3001,Pakan_Masuk!$B$2:$B$3001,$C2060),0))</f>
      </c>
      <c r="F2060" s="15">
        <f>IF($C2060="","",$D2060*$E2060)</f>
      </c>
    </row>
    <row r="2061">
      <c r="A2061" s="11"/>
      <c r="B2061" s="7"/>
      <c r="C2061" s="7"/>
      <c r="D2061" s="10"/>
      <c r="E2061" s="21">
        <f>IF($C2061="","",IFERROR(SUMIFS(Pakan_Masuk!$D$2:$D$3001,Pakan_Masuk!$B$2:$B$3001,$C2061)/SUMIFS(Pakan_Masuk!$C$2:$C$3001,Pakan_Masuk!$B$2:$B$3001,$C2061),0))</f>
      </c>
      <c r="F2061" s="15">
        <f>IF($C2061="","",$D2061*$E2061)</f>
      </c>
    </row>
    <row r="2062">
      <c r="A2062" s="11"/>
      <c r="B2062" s="7"/>
      <c r="C2062" s="7"/>
      <c r="D2062" s="10"/>
      <c r="E2062" s="21">
        <f>IF($C2062="","",IFERROR(SUMIFS(Pakan_Masuk!$D$2:$D$3001,Pakan_Masuk!$B$2:$B$3001,$C2062)/SUMIFS(Pakan_Masuk!$C$2:$C$3001,Pakan_Masuk!$B$2:$B$3001,$C2062),0))</f>
      </c>
      <c r="F2062" s="15">
        <f>IF($C2062="","",$D2062*$E2062)</f>
      </c>
    </row>
    <row r="2063">
      <c r="A2063" s="11"/>
      <c r="B2063" s="7"/>
      <c r="C2063" s="7"/>
      <c r="D2063" s="10"/>
      <c r="E2063" s="21">
        <f>IF($C2063="","",IFERROR(SUMIFS(Pakan_Masuk!$D$2:$D$3001,Pakan_Masuk!$B$2:$B$3001,$C2063)/SUMIFS(Pakan_Masuk!$C$2:$C$3001,Pakan_Masuk!$B$2:$B$3001,$C2063),0))</f>
      </c>
      <c r="F2063" s="15">
        <f>IF($C2063="","",$D2063*$E2063)</f>
      </c>
    </row>
    <row r="2064">
      <c r="A2064" s="11"/>
      <c r="B2064" s="7"/>
      <c r="C2064" s="7"/>
      <c r="D2064" s="10"/>
      <c r="E2064" s="21">
        <f>IF($C2064="","",IFERROR(SUMIFS(Pakan_Masuk!$D$2:$D$3001,Pakan_Masuk!$B$2:$B$3001,$C2064)/SUMIFS(Pakan_Masuk!$C$2:$C$3001,Pakan_Masuk!$B$2:$B$3001,$C2064),0))</f>
      </c>
      <c r="F2064" s="15">
        <f>IF($C2064="","",$D2064*$E2064)</f>
      </c>
    </row>
    <row r="2065">
      <c r="A2065" s="11"/>
      <c r="B2065" s="7"/>
      <c r="C2065" s="7"/>
      <c r="D2065" s="10"/>
      <c r="E2065" s="21">
        <f>IF($C2065="","",IFERROR(SUMIFS(Pakan_Masuk!$D$2:$D$3001,Pakan_Masuk!$B$2:$B$3001,$C2065)/SUMIFS(Pakan_Masuk!$C$2:$C$3001,Pakan_Masuk!$B$2:$B$3001,$C2065),0))</f>
      </c>
      <c r="F2065" s="15">
        <f>IF($C2065="","",$D2065*$E2065)</f>
      </c>
    </row>
    <row r="2066">
      <c r="A2066" s="11"/>
      <c r="B2066" s="7"/>
      <c r="C2066" s="7"/>
      <c r="D2066" s="10"/>
      <c r="E2066" s="21">
        <f>IF($C2066="","",IFERROR(SUMIFS(Pakan_Masuk!$D$2:$D$3001,Pakan_Masuk!$B$2:$B$3001,$C2066)/SUMIFS(Pakan_Masuk!$C$2:$C$3001,Pakan_Masuk!$B$2:$B$3001,$C2066),0))</f>
      </c>
      <c r="F2066" s="15">
        <f>IF($C2066="","",$D2066*$E2066)</f>
      </c>
    </row>
    <row r="2067">
      <c r="A2067" s="11"/>
      <c r="B2067" s="7"/>
      <c r="C2067" s="7"/>
      <c r="D2067" s="10"/>
      <c r="E2067" s="21">
        <f>IF($C2067="","",IFERROR(SUMIFS(Pakan_Masuk!$D$2:$D$3001,Pakan_Masuk!$B$2:$B$3001,$C2067)/SUMIFS(Pakan_Masuk!$C$2:$C$3001,Pakan_Masuk!$B$2:$B$3001,$C2067),0))</f>
      </c>
      <c r="F2067" s="15">
        <f>IF($C2067="","",$D2067*$E2067)</f>
      </c>
    </row>
    <row r="2068">
      <c r="A2068" s="11"/>
      <c r="B2068" s="7"/>
      <c r="C2068" s="7"/>
      <c r="D2068" s="10"/>
      <c r="E2068" s="21">
        <f>IF($C2068="","",IFERROR(SUMIFS(Pakan_Masuk!$D$2:$D$3001,Pakan_Masuk!$B$2:$B$3001,$C2068)/SUMIFS(Pakan_Masuk!$C$2:$C$3001,Pakan_Masuk!$B$2:$B$3001,$C2068),0))</f>
      </c>
      <c r="F2068" s="15">
        <f>IF($C2068="","",$D2068*$E2068)</f>
      </c>
    </row>
    <row r="2069">
      <c r="A2069" s="11"/>
      <c r="B2069" s="7"/>
      <c r="C2069" s="7"/>
      <c r="D2069" s="10"/>
      <c r="E2069" s="21">
        <f>IF($C2069="","",IFERROR(SUMIFS(Pakan_Masuk!$D$2:$D$3001,Pakan_Masuk!$B$2:$B$3001,$C2069)/SUMIFS(Pakan_Masuk!$C$2:$C$3001,Pakan_Masuk!$B$2:$B$3001,$C2069),0))</f>
      </c>
      <c r="F2069" s="15">
        <f>IF($C2069="","",$D2069*$E2069)</f>
      </c>
    </row>
    <row r="2070">
      <c r="A2070" s="11"/>
      <c r="B2070" s="7"/>
      <c r="C2070" s="7"/>
      <c r="D2070" s="10"/>
      <c r="E2070" s="21">
        <f>IF($C2070="","",IFERROR(SUMIFS(Pakan_Masuk!$D$2:$D$3001,Pakan_Masuk!$B$2:$B$3001,$C2070)/SUMIFS(Pakan_Masuk!$C$2:$C$3001,Pakan_Masuk!$B$2:$B$3001,$C2070),0))</f>
      </c>
      <c r="F2070" s="15">
        <f>IF($C2070="","",$D2070*$E2070)</f>
      </c>
    </row>
    <row r="2071">
      <c r="A2071" s="11"/>
      <c r="B2071" s="7"/>
      <c r="C2071" s="7"/>
      <c r="D2071" s="10"/>
      <c r="E2071" s="21">
        <f>IF($C2071="","",IFERROR(SUMIFS(Pakan_Masuk!$D$2:$D$3001,Pakan_Masuk!$B$2:$B$3001,$C2071)/SUMIFS(Pakan_Masuk!$C$2:$C$3001,Pakan_Masuk!$B$2:$B$3001,$C2071),0))</f>
      </c>
      <c r="F2071" s="15">
        <f>IF($C2071="","",$D2071*$E2071)</f>
      </c>
    </row>
    <row r="2072">
      <c r="A2072" s="11"/>
      <c r="B2072" s="7"/>
      <c r="C2072" s="7"/>
      <c r="D2072" s="10"/>
      <c r="E2072" s="21">
        <f>IF($C2072="","",IFERROR(SUMIFS(Pakan_Masuk!$D$2:$D$3001,Pakan_Masuk!$B$2:$B$3001,$C2072)/SUMIFS(Pakan_Masuk!$C$2:$C$3001,Pakan_Masuk!$B$2:$B$3001,$C2072),0))</f>
      </c>
      <c r="F2072" s="15">
        <f>IF($C2072="","",$D2072*$E2072)</f>
      </c>
    </row>
    <row r="2073">
      <c r="A2073" s="11"/>
      <c r="B2073" s="7"/>
      <c r="C2073" s="7"/>
      <c r="D2073" s="10"/>
      <c r="E2073" s="21">
        <f>IF($C2073="","",IFERROR(SUMIFS(Pakan_Masuk!$D$2:$D$3001,Pakan_Masuk!$B$2:$B$3001,$C2073)/SUMIFS(Pakan_Masuk!$C$2:$C$3001,Pakan_Masuk!$B$2:$B$3001,$C2073),0))</f>
      </c>
      <c r="F2073" s="15">
        <f>IF($C2073="","",$D2073*$E2073)</f>
      </c>
    </row>
    <row r="2074">
      <c r="A2074" s="11"/>
      <c r="B2074" s="7"/>
      <c r="C2074" s="7"/>
      <c r="D2074" s="10"/>
      <c r="E2074" s="21">
        <f>IF($C2074="","",IFERROR(SUMIFS(Pakan_Masuk!$D$2:$D$3001,Pakan_Masuk!$B$2:$B$3001,$C2074)/SUMIFS(Pakan_Masuk!$C$2:$C$3001,Pakan_Masuk!$B$2:$B$3001,$C2074),0))</f>
      </c>
      <c r="F2074" s="15">
        <f>IF($C2074="","",$D2074*$E2074)</f>
      </c>
    </row>
    <row r="2075">
      <c r="A2075" s="11"/>
      <c r="B2075" s="7"/>
      <c r="C2075" s="7"/>
      <c r="D2075" s="10"/>
      <c r="E2075" s="21">
        <f>IF($C2075="","",IFERROR(SUMIFS(Pakan_Masuk!$D$2:$D$3001,Pakan_Masuk!$B$2:$B$3001,$C2075)/SUMIFS(Pakan_Masuk!$C$2:$C$3001,Pakan_Masuk!$B$2:$B$3001,$C2075),0))</f>
      </c>
      <c r="F2075" s="15">
        <f>IF($C2075="","",$D2075*$E2075)</f>
      </c>
    </row>
    <row r="2076">
      <c r="A2076" s="11"/>
      <c r="B2076" s="7"/>
      <c r="C2076" s="7"/>
      <c r="D2076" s="10"/>
      <c r="E2076" s="21">
        <f>IF($C2076="","",IFERROR(SUMIFS(Pakan_Masuk!$D$2:$D$3001,Pakan_Masuk!$B$2:$B$3001,$C2076)/SUMIFS(Pakan_Masuk!$C$2:$C$3001,Pakan_Masuk!$B$2:$B$3001,$C2076),0))</f>
      </c>
      <c r="F2076" s="15">
        <f>IF($C2076="","",$D2076*$E2076)</f>
      </c>
    </row>
    <row r="2077">
      <c r="A2077" s="11"/>
      <c r="B2077" s="7"/>
      <c r="C2077" s="7"/>
      <c r="D2077" s="10"/>
      <c r="E2077" s="21">
        <f>IF($C2077="","",IFERROR(SUMIFS(Pakan_Masuk!$D$2:$D$3001,Pakan_Masuk!$B$2:$B$3001,$C2077)/SUMIFS(Pakan_Masuk!$C$2:$C$3001,Pakan_Masuk!$B$2:$B$3001,$C2077),0))</f>
      </c>
      <c r="F2077" s="15">
        <f>IF($C2077="","",$D2077*$E2077)</f>
      </c>
    </row>
    <row r="2078">
      <c r="A2078" s="11"/>
      <c r="B2078" s="7"/>
      <c r="C2078" s="7"/>
      <c r="D2078" s="10"/>
      <c r="E2078" s="21">
        <f>IF($C2078="","",IFERROR(SUMIFS(Pakan_Masuk!$D$2:$D$3001,Pakan_Masuk!$B$2:$B$3001,$C2078)/SUMIFS(Pakan_Masuk!$C$2:$C$3001,Pakan_Masuk!$B$2:$B$3001,$C2078),0))</f>
      </c>
      <c r="F2078" s="15">
        <f>IF($C2078="","",$D2078*$E2078)</f>
      </c>
    </row>
    <row r="2079">
      <c r="A2079" s="11"/>
      <c r="B2079" s="7"/>
      <c r="C2079" s="7"/>
      <c r="D2079" s="10"/>
      <c r="E2079" s="21">
        <f>IF($C2079="","",IFERROR(SUMIFS(Pakan_Masuk!$D$2:$D$3001,Pakan_Masuk!$B$2:$B$3001,$C2079)/SUMIFS(Pakan_Masuk!$C$2:$C$3001,Pakan_Masuk!$B$2:$B$3001,$C2079),0))</f>
      </c>
      <c r="F2079" s="15">
        <f>IF($C2079="","",$D2079*$E2079)</f>
      </c>
    </row>
    <row r="2080">
      <c r="A2080" s="11"/>
      <c r="B2080" s="7"/>
      <c r="C2080" s="7"/>
      <c r="D2080" s="10"/>
      <c r="E2080" s="21">
        <f>IF($C2080="","",IFERROR(SUMIFS(Pakan_Masuk!$D$2:$D$3001,Pakan_Masuk!$B$2:$B$3001,$C2080)/SUMIFS(Pakan_Masuk!$C$2:$C$3001,Pakan_Masuk!$B$2:$B$3001,$C2080),0))</f>
      </c>
      <c r="F2080" s="15">
        <f>IF($C2080="","",$D2080*$E2080)</f>
      </c>
    </row>
    <row r="2081">
      <c r="A2081" s="11"/>
      <c r="B2081" s="7"/>
      <c r="C2081" s="7"/>
      <c r="D2081" s="10"/>
      <c r="E2081" s="21">
        <f>IF($C2081="","",IFERROR(SUMIFS(Pakan_Masuk!$D$2:$D$3001,Pakan_Masuk!$B$2:$B$3001,$C2081)/SUMIFS(Pakan_Masuk!$C$2:$C$3001,Pakan_Masuk!$B$2:$B$3001,$C2081),0))</f>
      </c>
      <c r="F2081" s="15">
        <f>IF($C2081="","",$D2081*$E2081)</f>
      </c>
    </row>
    <row r="2082">
      <c r="A2082" s="11"/>
      <c r="B2082" s="7"/>
      <c r="C2082" s="7"/>
      <c r="D2082" s="10"/>
      <c r="E2082" s="21">
        <f>IF($C2082="","",IFERROR(SUMIFS(Pakan_Masuk!$D$2:$D$3001,Pakan_Masuk!$B$2:$B$3001,$C2082)/SUMIFS(Pakan_Masuk!$C$2:$C$3001,Pakan_Masuk!$B$2:$B$3001,$C2082),0))</f>
      </c>
      <c r="F2082" s="15">
        <f>IF($C2082="","",$D2082*$E2082)</f>
      </c>
    </row>
    <row r="2083">
      <c r="A2083" s="11"/>
      <c r="B2083" s="7"/>
      <c r="C2083" s="7"/>
      <c r="D2083" s="10"/>
      <c r="E2083" s="21">
        <f>IF($C2083="","",IFERROR(SUMIFS(Pakan_Masuk!$D$2:$D$3001,Pakan_Masuk!$B$2:$B$3001,$C2083)/SUMIFS(Pakan_Masuk!$C$2:$C$3001,Pakan_Masuk!$B$2:$B$3001,$C2083),0))</f>
      </c>
      <c r="F2083" s="15">
        <f>IF($C2083="","",$D2083*$E2083)</f>
      </c>
    </row>
    <row r="2084">
      <c r="A2084" s="11"/>
      <c r="B2084" s="7"/>
      <c r="C2084" s="7"/>
      <c r="D2084" s="10"/>
      <c r="E2084" s="21">
        <f>IF($C2084="","",IFERROR(SUMIFS(Pakan_Masuk!$D$2:$D$3001,Pakan_Masuk!$B$2:$B$3001,$C2084)/SUMIFS(Pakan_Masuk!$C$2:$C$3001,Pakan_Masuk!$B$2:$B$3001,$C2084),0))</f>
      </c>
      <c r="F2084" s="15">
        <f>IF($C2084="","",$D2084*$E2084)</f>
      </c>
    </row>
    <row r="2085">
      <c r="A2085" s="11"/>
      <c r="B2085" s="7"/>
      <c r="C2085" s="7"/>
      <c r="D2085" s="10"/>
      <c r="E2085" s="21">
        <f>IF($C2085="","",IFERROR(SUMIFS(Pakan_Masuk!$D$2:$D$3001,Pakan_Masuk!$B$2:$B$3001,$C2085)/SUMIFS(Pakan_Masuk!$C$2:$C$3001,Pakan_Masuk!$B$2:$B$3001,$C2085),0))</f>
      </c>
      <c r="F2085" s="15">
        <f>IF($C2085="","",$D2085*$E2085)</f>
      </c>
    </row>
    <row r="2086">
      <c r="A2086" s="11"/>
      <c r="B2086" s="7"/>
      <c r="C2086" s="7"/>
      <c r="D2086" s="10"/>
      <c r="E2086" s="21">
        <f>IF($C2086="","",IFERROR(SUMIFS(Pakan_Masuk!$D$2:$D$3001,Pakan_Masuk!$B$2:$B$3001,$C2086)/SUMIFS(Pakan_Masuk!$C$2:$C$3001,Pakan_Masuk!$B$2:$B$3001,$C2086),0))</f>
      </c>
      <c r="F2086" s="15">
        <f>IF($C2086="","",$D2086*$E2086)</f>
      </c>
    </row>
    <row r="2087">
      <c r="A2087" s="11"/>
      <c r="B2087" s="7"/>
      <c r="C2087" s="7"/>
      <c r="D2087" s="10"/>
      <c r="E2087" s="21">
        <f>IF($C2087="","",IFERROR(SUMIFS(Pakan_Masuk!$D$2:$D$3001,Pakan_Masuk!$B$2:$B$3001,$C2087)/SUMIFS(Pakan_Masuk!$C$2:$C$3001,Pakan_Masuk!$B$2:$B$3001,$C2087),0))</f>
      </c>
      <c r="F2087" s="15">
        <f>IF($C2087="","",$D2087*$E2087)</f>
      </c>
    </row>
    <row r="2088">
      <c r="A2088" s="11"/>
      <c r="B2088" s="7"/>
      <c r="C2088" s="7"/>
      <c r="D2088" s="10"/>
      <c r="E2088" s="21">
        <f>IF($C2088="","",IFERROR(SUMIFS(Pakan_Masuk!$D$2:$D$3001,Pakan_Masuk!$B$2:$B$3001,$C2088)/SUMIFS(Pakan_Masuk!$C$2:$C$3001,Pakan_Masuk!$B$2:$B$3001,$C2088),0))</f>
      </c>
      <c r="F2088" s="15">
        <f>IF($C2088="","",$D2088*$E2088)</f>
      </c>
    </row>
    <row r="2089">
      <c r="A2089" s="11"/>
      <c r="B2089" s="7"/>
      <c r="C2089" s="7"/>
      <c r="D2089" s="10"/>
      <c r="E2089" s="21">
        <f>IF($C2089="","",IFERROR(SUMIFS(Pakan_Masuk!$D$2:$D$3001,Pakan_Masuk!$B$2:$B$3001,$C2089)/SUMIFS(Pakan_Masuk!$C$2:$C$3001,Pakan_Masuk!$B$2:$B$3001,$C2089),0))</f>
      </c>
      <c r="F2089" s="15">
        <f>IF($C2089="","",$D2089*$E2089)</f>
      </c>
    </row>
    <row r="2090">
      <c r="A2090" s="11"/>
      <c r="B2090" s="7"/>
      <c r="C2090" s="7"/>
      <c r="D2090" s="10"/>
      <c r="E2090" s="21">
        <f>IF($C2090="","",IFERROR(SUMIFS(Pakan_Masuk!$D$2:$D$3001,Pakan_Masuk!$B$2:$B$3001,$C2090)/SUMIFS(Pakan_Masuk!$C$2:$C$3001,Pakan_Masuk!$B$2:$B$3001,$C2090),0))</f>
      </c>
      <c r="F2090" s="15">
        <f>IF($C2090="","",$D2090*$E2090)</f>
      </c>
    </row>
    <row r="2091">
      <c r="A2091" s="11"/>
      <c r="B2091" s="7"/>
      <c r="C2091" s="7"/>
      <c r="D2091" s="10"/>
      <c r="E2091" s="21">
        <f>IF($C2091="","",IFERROR(SUMIFS(Pakan_Masuk!$D$2:$D$3001,Pakan_Masuk!$B$2:$B$3001,$C2091)/SUMIFS(Pakan_Masuk!$C$2:$C$3001,Pakan_Masuk!$B$2:$B$3001,$C2091),0))</f>
      </c>
      <c r="F2091" s="15">
        <f>IF($C2091="","",$D2091*$E2091)</f>
      </c>
    </row>
    <row r="2092">
      <c r="A2092" s="11"/>
      <c r="B2092" s="7"/>
      <c r="C2092" s="7"/>
      <c r="D2092" s="10"/>
      <c r="E2092" s="21">
        <f>IF($C2092="","",IFERROR(SUMIFS(Pakan_Masuk!$D$2:$D$3001,Pakan_Masuk!$B$2:$B$3001,$C2092)/SUMIFS(Pakan_Masuk!$C$2:$C$3001,Pakan_Masuk!$B$2:$B$3001,$C2092),0))</f>
      </c>
      <c r="F2092" s="15">
        <f>IF($C2092="","",$D2092*$E2092)</f>
      </c>
    </row>
    <row r="2093">
      <c r="A2093" s="11"/>
      <c r="B2093" s="7"/>
      <c r="C2093" s="7"/>
      <c r="D2093" s="10"/>
      <c r="E2093" s="21">
        <f>IF($C2093="","",IFERROR(SUMIFS(Pakan_Masuk!$D$2:$D$3001,Pakan_Masuk!$B$2:$B$3001,$C2093)/SUMIFS(Pakan_Masuk!$C$2:$C$3001,Pakan_Masuk!$B$2:$B$3001,$C2093),0))</f>
      </c>
      <c r="F2093" s="15">
        <f>IF($C2093="","",$D2093*$E2093)</f>
      </c>
    </row>
    <row r="2094">
      <c r="A2094" s="11"/>
      <c r="B2094" s="7"/>
      <c r="C2094" s="7"/>
      <c r="D2094" s="10"/>
      <c r="E2094" s="21">
        <f>IF($C2094="","",IFERROR(SUMIFS(Pakan_Masuk!$D$2:$D$3001,Pakan_Masuk!$B$2:$B$3001,$C2094)/SUMIFS(Pakan_Masuk!$C$2:$C$3001,Pakan_Masuk!$B$2:$B$3001,$C2094),0))</f>
      </c>
      <c r="F2094" s="15">
        <f>IF($C2094="","",$D2094*$E2094)</f>
      </c>
    </row>
    <row r="2095">
      <c r="A2095" s="11"/>
      <c r="B2095" s="7"/>
      <c r="C2095" s="7"/>
      <c r="D2095" s="10"/>
      <c r="E2095" s="21">
        <f>IF($C2095="","",IFERROR(SUMIFS(Pakan_Masuk!$D$2:$D$3001,Pakan_Masuk!$B$2:$B$3001,$C2095)/SUMIFS(Pakan_Masuk!$C$2:$C$3001,Pakan_Masuk!$B$2:$B$3001,$C2095),0))</f>
      </c>
      <c r="F2095" s="15">
        <f>IF($C2095="","",$D2095*$E2095)</f>
      </c>
    </row>
    <row r="2096">
      <c r="A2096" s="11"/>
      <c r="B2096" s="7"/>
      <c r="C2096" s="7"/>
      <c r="D2096" s="10"/>
      <c r="E2096" s="21">
        <f>IF($C2096="","",IFERROR(SUMIFS(Pakan_Masuk!$D$2:$D$3001,Pakan_Masuk!$B$2:$B$3001,$C2096)/SUMIFS(Pakan_Masuk!$C$2:$C$3001,Pakan_Masuk!$B$2:$B$3001,$C2096),0))</f>
      </c>
      <c r="F2096" s="15">
        <f>IF($C2096="","",$D2096*$E2096)</f>
      </c>
    </row>
    <row r="2097">
      <c r="A2097" s="11"/>
      <c r="B2097" s="7"/>
      <c r="C2097" s="7"/>
      <c r="D2097" s="10"/>
      <c r="E2097" s="21">
        <f>IF($C2097="","",IFERROR(SUMIFS(Pakan_Masuk!$D$2:$D$3001,Pakan_Masuk!$B$2:$B$3001,$C2097)/SUMIFS(Pakan_Masuk!$C$2:$C$3001,Pakan_Masuk!$B$2:$B$3001,$C2097),0))</f>
      </c>
      <c r="F2097" s="15">
        <f>IF($C2097="","",$D2097*$E2097)</f>
      </c>
    </row>
    <row r="2098">
      <c r="A2098" s="11"/>
      <c r="B2098" s="7"/>
      <c r="C2098" s="7"/>
      <c r="D2098" s="10"/>
      <c r="E2098" s="21">
        <f>IF($C2098="","",IFERROR(SUMIFS(Pakan_Masuk!$D$2:$D$3001,Pakan_Masuk!$B$2:$B$3001,$C2098)/SUMIFS(Pakan_Masuk!$C$2:$C$3001,Pakan_Masuk!$B$2:$B$3001,$C2098),0))</f>
      </c>
      <c r="F2098" s="15">
        <f>IF($C2098="","",$D2098*$E2098)</f>
      </c>
    </row>
    <row r="2099">
      <c r="A2099" s="11"/>
      <c r="B2099" s="7"/>
      <c r="C2099" s="7"/>
      <c r="D2099" s="10"/>
      <c r="E2099" s="21">
        <f>IF($C2099="","",IFERROR(SUMIFS(Pakan_Masuk!$D$2:$D$3001,Pakan_Masuk!$B$2:$B$3001,$C2099)/SUMIFS(Pakan_Masuk!$C$2:$C$3001,Pakan_Masuk!$B$2:$B$3001,$C2099),0))</f>
      </c>
      <c r="F2099" s="15">
        <f>IF($C2099="","",$D2099*$E2099)</f>
      </c>
    </row>
    <row r="2100">
      <c r="A2100" s="11"/>
      <c r="B2100" s="7"/>
      <c r="C2100" s="7"/>
      <c r="D2100" s="10"/>
      <c r="E2100" s="21">
        <f>IF($C2100="","",IFERROR(SUMIFS(Pakan_Masuk!$D$2:$D$3001,Pakan_Masuk!$B$2:$B$3001,$C2100)/SUMIFS(Pakan_Masuk!$C$2:$C$3001,Pakan_Masuk!$B$2:$B$3001,$C2100),0))</f>
      </c>
      <c r="F2100" s="15">
        <f>IF($C2100="","",$D2100*$E2100)</f>
      </c>
    </row>
    <row r="2101">
      <c r="A2101" s="11"/>
      <c r="B2101" s="7"/>
      <c r="C2101" s="7"/>
      <c r="D2101" s="10"/>
      <c r="E2101" s="21">
        <f>IF($C2101="","",IFERROR(SUMIFS(Pakan_Masuk!$D$2:$D$3001,Pakan_Masuk!$B$2:$B$3001,$C2101)/SUMIFS(Pakan_Masuk!$C$2:$C$3001,Pakan_Masuk!$B$2:$B$3001,$C2101),0))</f>
      </c>
      <c r="F2101" s="15">
        <f>IF($C2101="","",$D2101*$E2101)</f>
      </c>
    </row>
    <row r="2102">
      <c r="A2102" s="11"/>
      <c r="B2102" s="7"/>
      <c r="C2102" s="7"/>
      <c r="D2102" s="10"/>
      <c r="E2102" s="21">
        <f>IF($C2102="","",IFERROR(SUMIFS(Pakan_Masuk!$D$2:$D$3001,Pakan_Masuk!$B$2:$B$3001,$C2102)/SUMIFS(Pakan_Masuk!$C$2:$C$3001,Pakan_Masuk!$B$2:$B$3001,$C2102),0))</f>
      </c>
      <c r="F2102" s="15">
        <f>IF($C2102="","",$D2102*$E2102)</f>
      </c>
    </row>
    <row r="2103">
      <c r="A2103" s="11"/>
      <c r="B2103" s="7"/>
      <c r="C2103" s="7"/>
      <c r="D2103" s="10"/>
      <c r="E2103" s="21">
        <f>IF($C2103="","",IFERROR(SUMIFS(Pakan_Masuk!$D$2:$D$3001,Pakan_Masuk!$B$2:$B$3001,$C2103)/SUMIFS(Pakan_Masuk!$C$2:$C$3001,Pakan_Masuk!$B$2:$B$3001,$C2103),0))</f>
      </c>
      <c r="F2103" s="15">
        <f>IF($C2103="","",$D2103*$E2103)</f>
      </c>
    </row>
    <row r="2104">
      <c r="A2104" s="11"/>
      <c r="B2104" s="7"/>
      <c r="C2104" s="7"/>
      <c r="D2104" s="10"/>
      <c r="E2104" s="21">
        <f>IF($C2104="","",IFERROR(SUMIFS(Pakan_Masuk!$D$2:$D$3001,Pakan_Masuk!$B$2:$B$3001,$C2104)/SUMIFS(Pakan_Masuk!$C$2:$C$3001,Pakan_Masuk!$B$2:$B$3001,$C2104),0))</f>
      </c>
      <c r="F2104" s="15">
        <f>IF($C2104="","",$D2104*$E2104)</f>
      </c>
    </row>
    <row r="2105">
      <c r="A2105" s="11"/>
      <c r="B2105" s="7"/>
      <c r="C2105" s="7"/>
      <c r="D2105" s="10"/>
      <c r="E2105" s="21">
        <f>IF($C2105="","",IFERROR(SUMIFS(Pakan_Masuk!$D$2:$D$3001,Pakan_Masuk!$B$2:$B$3001,$C2105)/SUMIFS(Pakan_Masuk!$C$2:$C$3001,Pakan_Masuk!$B$2:$B$3001,$C2105),0))</f>
      </c>
      <c r="F2105" s="15">
        <f>IF($C2105="","",$D2105*$E2105)</f>
      </c>
    </row>
    <row r="2106">
      <c r="A2106" s="11"/>
      <c r="B2106" s="7"/>
      <c r="C2106" s="7"/>
      <c r="D2106" s="10"/>
      <c r="E2106" s="21">
        <f>IF($C2106="","",IFERROR(SUMIFS(Pakan_Masuk!$D$2:$D$3001,Pakan_Masuk!$B$2:$B$3001,$C2106)/SUMIFS(Pakan_Masuk!$C$2:$C$3001,Pakan_Masuk!$B$2:$B$3001,$C2106),0))</f>
      </c>
      <c r="F2106" s="15">
        <f>IF($C2106="","",$D2106*$E2106)</f>
      </c>
    </row>
    <row r="2107">
      <c r="A2107" s="11"/>
      <c r="B2107" s="7"/>
      <c r="C2107" s="7"/>
      <c r="D2107" s="10"/>
      <c r="E2107" s="21">
        <f>IF($C2107="","",IFERROR(SUMIFS(Pakan_Masuk!$D$2:$D$3001,Pakan_Masuk!$B$2:$B$3001,$C2107)/SUMIFS(Pakan_Masuk!$C$2:$C$3001,Pakan_Masuk!$B$2:$B$3001,$C2107),0))</f>
      </c>
      <c r="F2107" s="15">
        <f>IF($C2107="","",$D2107*$E2107)</f>
      </c>
    </row>
    <row r="2108">
      <c r="A2108" s="11"/>
      <c r="B2108" s="7"/>
      <c r="C2108" s="7"/>
      <c r="D2108" s="10"/>
      <c r="E2108" s="21">
        <f>IF($C2108="","",IFERROR(SUMIFS(Pakan_Masuk!$D$2:$D$3001,Pakan_Masuk!$B$2:$B$3001,$C2108)/SUMIFS(Pakan_Masuk!$C$2:$C$3001,Pakan_Masuk!$B$2:$B$3001,$C2108),0))</f>
      </c>
      <c r="F2108" s="15">
        <f>IF($C2108="","",$D2108*$E2108)</f>
      </c>
    </row>
    <row r="2109">
      <c r="A2109" s="11"/>
      <c r="B2109" s="7"/>
      <c r="C2109" s="7"/>
      <c r="D2109" s="10"/>
      <c r="E2109" s="21">
        <f>IF($C2109="","",IFERROR(SUMIFS(Pakan_Masuk!$D$2:$D$3001,Pakan_Masuk!$B$2:$B$3001,$C2109)/SUMIFS(Pakan_Masuk!$C$2:$C$3001,Pakan_Masuk!$B$2:$B$3001,$C2109),0))</f>
      </c>
      <c r="F2109" s="15">
        <f>IF($C2109="","",$D2109*$E2109)</f>
      </c>
    </row>
    <row r="2110">
      <c r="A2110" s="11"/>
      <c r="B2110" s="7"/>
      <c r="C2110" s="7"/>
      <c r="D2110" s="10"/>
      <c r="E2110" s="21">
        <f>IF($C2110="","",IFERROR(SUMIFS(Pakan_Masuk!$D$2:$D$3001,Pakan_Masuk!$B$2:$B$3001,$C2110)/SUMIFS(Pakan_Masuk!$C$2:$C$3001,Pakan_Masuk!$B$2:$B$3001,$C2110),0))</f>
      </c>
      <c r="F2110" s="15">
        <f>IF($C2110="","",$D2110*$E2110)</f>
      </c>
    </row>
    <row r="2111">
      <c r="A2111" s="11"/>
      <c r="B2111" s="7"/>
      <c r="C2111" s="7"/>
      <c r="D2111" s="10"/>
      <c r="E2111" s="21">
        <f>IF($C2111="","",IFERROR(SUMIFS(Pakan_Masuk!$D$2:$D$3001,Pakan_Masuk!$B$2:$B$3001,$C2111)/SUMIFS(Pakan_Masuk!$C$2:$C$3001,Pakan_Masuk!$B$2:$B$3001,$C2111),0))</f>
      </c>
      <c r="F2111" s="15">
        <f>IF($C2111="","",$D2111*$E2111)</f>
      </c>
    </row>
    <row r="2112">
      <c r="A2112" s="11"/>
      <c r="B2112" s="7"/>
      <c r="C2112" s="7"/>
      <c r="D2112" s="10"/>
      <c r="E2112" s="21">
        <f>IF($C2112="","",IFERROR(SUMIFS(Pakan_Masuk!$D$2:$D$3001,Pakan_Masuk!$B$2:$B$3001,$C2112)/SUMIFS(Pakan_Masuk!$C$2:$C$3001,Pakan_Masuk!$B$2:$B$3001,$C2112),0))</f>
      </c>
      <c r="F2112" s="15">
        <f>IF($C2112="","",$D2112*$E2112)</f>
      </c>
    </row>
    <row r="2113">
      <c r="A2113" s="11"/>
      <c r="B2113" s="7"/>
      <c r="C2113" s="7"/>
      <c r="D2113" s="10"/>
      <c r="E2113" s="21">
        <f>IF($C2113="","",IFERROR(SUMIFS(Pakan_Masuk!$D$2:$D$3001,Pakan_Masuk!$B$2:$B$3001,$C2113)/SUMIFS(Pakan_Masuk!$C$2:$C$3001,Pakan_Masuk!$B$2:$B$3001,$C2113),0))</f>
      </c>
      <c r="F2113" s="15">
        <f>IF($C2113="","",$D2113*$E2113)</f>
      </c>
    </row>
    <row r="2114">
      <c r="A2114" s="11"/>
      <c r="B2114" s="7"/>
      <c r="C2114" s="7"/>
      <c r="D2114" s="10"/>
      <c r="E2114" s="21">
        <f>IF($C2114="","",IFERROR(SUMIFS(Pakan_Masuk!$D$2:$D$3001,Pakan_Masuk!$B$2:$B$3001,$C2114)/SUMIFS(Pakan_Masuk!$C$2:$C$3001,Pakan_Masuk!$B$2:$B$3001,$C2114),0))</f>
      </c>
      <c r="F2114" s="15">
        <f>IF($C2114="","",$D2114*$E2114)</f>
      </c>
    </row>
    <row r="2115">
      <c r="A2115" s="11"/>
      <c r="B2115" s="7"/>
      <c r="C2115" s="7"/>
      <c r="D2115" s="10"/>
      <c r="E2115" s="21">
        <f>IF($C2115="","",IFERROR(SUMIFS(Pakan_Masuk!$D$2:$D$3001,Pakan_Masuk!$B$2:$B$3001,$C2115)/SUMIFS(Pakan_Masuk!$C$2:$C$3001,Pakan_Masuk!$B$2:$B$3001,$C2115),0))</f>
      </c>
      <c r="F2115" s="15">
        <f>IF($C2115="","",$D2115*$E2115)</f>
      </c>
    </row>
    <row r="2116">
      <c r="A2116" s="11"/>
      <c r="B2116" s="7"/>
      <c r="C2116" s="7"/>
      <c r="D2116" s="10"/>
      <c r="E2116" s="21">
        <f>IF($C2116="","",IFERROR(SUMIFS(Pakan_Masuk!$D$2:$D$3001,Pakan_Masuk!$B$2:$B$3001,$C2116)/SUMIFS(Pakan_Masuk!$C$2:$C$3001,Pakan_Masuk!$B$2:$B$3001,$C2116),0))</f>
      </c>
      <c r="F2116" s="15">
        <f>IF($C2116="","",$D2116*$E2116)</f>
      </c>
    </row>
    <row r="2117">
      <c r="A2117" s="11"/>
      <c r="B2117" s="7"/>
      <c r="C2117" s="7"/>
      <c r="D2117" s="10"/>
      <c r="E2117" s="21">
        <f>IF($C2117="","",IFERROR(SUMIFS(Pakan_Masuk!$D$2:$D$3001,Pakan_Masuk!$B$2:$B$3001,$C2117)/SUMIFS(Pakan_Masuk!$C$2:$C$3001,Pakan_Masuk!$B$2:$B$3001,$C2117),0))</f>
      </c>
      <c r="F2117" s="15">
        <f>IF($C2117="","",$D2117*$E2117)</f>
      </c>
    </row>
    <row r="2118">
      <c r="A2118" s="11"/>
      <c r="B2118" s="7"/>
      <c r="C2118" s="7"/>
      <c r="D2118" s="10"/>
      <c r="E2118" s="21">
        <f>IF($C2118="","",IFERROR(SUMIFS(Pakan_Masuk!$D$2:$D$3001,Pakan_Masuk!$B$2:$B$3001,$C2118)/SUMIFS(Pakan_Masuk!$C$2:$C$3001,Pakan_Masuk!$B$2:$B$3001,$C2118),0))</f>
      </c>
      <c r="F2118" s="15">
        <f>IF($C2118="","",$D2118*$E2118)</f>
      </c>
    </row>
    <row r="2119">
      <c r="A2119" s="11"/>
      <c r="B2119" s="7"/>
      <c r="C2119" s="7"/>
      <c r="D2119" s="10"/>
      <c r="E2119" s="21">
        <f>IF($C2119="","",IFERROR(SUMIFS(Pakan_Masuk!$D$2:$D$3001,Pakan_Masuk!$B$2:$B$3001,$C2119)/SUMIFS(Pakan_Masuk!$C$2:$C$3001,Pakan_Masuk!$B$2:$B$3001,$C2119),0))</f>
      </c>
      <c r="F2119" s="15">
        <f>IF($C2119="","",$D2119*$E2119)</f>
      </c>
    </row>
    <row r="2120">
      <c r="A2120" s="11"/>
      <c r="B2120" s="7"/>
      <c r="C2120" s="7"/>
      <c r="D2120" s="10"/>
      <c r="E2120" s="21">
        <f>IF($C2120="","",IFERROR(SUMIFS(Pakan_Masuk!$D$2:$D$3001,Pakan_Masuk!$B$2:$B$3001,$C2120)/SUMIFS(Pakan_Masuk!$C$2:$C$3001,Pakan_Masuk!$B$2:$B$3001,$C2120),0))</f>
      </c>
      <c r="F2120" s="15">
        <f>IF($C2120="","",$D2120*$E2120)</f>
      </c>
    </row>
    <row r="2121">
      <c r="A2121" s="11"/>
      <c r="B2121" s="7"/>
      <c r="C2121" s="7"/>
      <c r="D2121" s="10"/>
      <c r="E2121" s="21">
        <f>IF($C2121="","",IFERROR(SUMIFS(Pakan_Masuk!$D$2:$D$3001,Pakan_Masuk!$B$2:$B$3001,$C2121)/SUMIFS(Pakan_Masuk!$C$2:$C$3001,Pakan_Masuk!$B$2:$B$3001,$C2121),0))</f>
      </c>
      <c r="F2121" s="15">
        <f>IF($C2121="","",$D2121*$E2121)</f>
      </c>
    </row>
    <row r="2122">
      <c r="A2122" s="11"/>
      <c r="B2122" s="7"/>
      <c r="C2122" s="7"/>
      <c r="D2122" s="10"/>
      <c r="E2122" s="21">
        <f>IF($C2122="","",IFERROR(SUMIFS(Pakan_Masuk!$D$2:$D$3001,Pakan_Masuk!$B$2:$B$3001,$C2122)/SUMIFS(Pakan_Masuk!$C$2:$C$3001,Pakan_Masuk!$B$2:$B$3001,$C2122),0))</f>
      </c>
      <c r="F2122" s="15">
        <f>IF($C2122="","",$D2122*$E2122)</f>
      </c>
    </row>
    <row r="2123">
      <c r="A2123" s="11"/>
      <c r="B2123" s="7"/>
      <c r="C2123" s="7"/>
      <c r="D2123" s="10"/>
      <c r="E2123" s="21">
        <f>IF($C2123="","",IFERROR(SUMIFS(Pakan_Masuk!$D$2:$D$3001,Pakan_Masuk!$B$2:$B$3001,$C2123)/SUMIFS(Pakan_Masuk!$C$2:$C$3001,Pakan_Masuk!$B$2:$B$3001,$C2123),0))</f>
      </c>
      <c r="F2123" s="15">
        <f>IF($C2123="","",$D2123*$E2123)</f>
      </c>
    </row>
    <row r="2124">
      <c r="A2124" s="11"/>
      <c r="B2124" s="7"/>
      <c r="C2124" s="7"/>
      <c r="D2124" s="10"/>
      <c r="E2124" s="21">
        <f>IF($C2124="","",IFERROR(SUMIFS(Pakan_Masuk!$D$2:$D$3001,Pakan_Masuk!$B$2:$B$3001,$C2124)/SUMIFS(Pakan_Masuk!$C$2:$C$3001,Pakan_Masuk!$B$2:$B$3001,$C2124),0))</f>
      </c>
      <c r="F2124" s="15">
        <f>IF($C2124="","",$D2124*$E2124)</f>
      </c>
    </row>
    <row r="2125">
      <c r="A2125" s="11"/>
      <c r="B2125" s="7"/>
      <c r="C2125" s="7"/>
      <c r="D2125" s="10"/>
      <c r="E2125" s="21">
        <f>IF($C2125="","",IFERROR(SUMIFS(Pakan_Masuk!$D$2:$D$3001,Pakan_Masuk!$B$2:$B$3001,$C2125)/SUMIFS(Pakan_Masuk!$C$2:$C$3001,Pakan_Masuk!$B$2:$B$3001,$C2125),0))</f>
      </c>
      <c r="F2125" s="15">
        <f>IF($C2125="","",$D2125*$E2125)</f>
      </c>
    </row>
    <row r="2126">
      <c r="A2126" s="11"/>
      <c r="B2126" s="7"/>
      <c r="C2126" s="7"/>
      <c r="D2126" s="10"/>
      <c r="E2126" s="21">
        <f>IF($C2126="","",IFERROR(SUMIFS(Pakan_Masuk!$D$2:$D$3001,Pakan_Masuk!$B$2:$B$3001,$C2126)/SUMIFS(Pakan_Masuk!$C$2:$C$3001,Pakan_Masuk!$B$2:$B$3001,$C2126),0))</f>
      </c>
      <c r="F2126" s="15">
        <f>IF($C2126="","",$D2126*$E2126)</f>
      </c>
    </row>
    <row r="2127">
      <c r="A2127" s="11"/>
      <c r="B2127" s="7"/>
      <c r="C2127" s="7"/>
      <c r="D2127" s="10"/>
      <c r="E2127" s="21">
        <f>IF($C2127="","",IFERROR(SUMIFS(Pakan_Masuk!$D$2:$D$3001,Pakan_Masuk!$B$2:$B$3001,$C2127)/SUMIFS(Pakan_Masuk!$C$2:$C$3001,Pakan_Masuk!$B$2:$B$3001,$C2127),0))</f>
      </c>
      <c r="F2127" s="15">
        <f>IF($C2127="","",$D2127*$E2127)</f>
      </c>
    </row>
    <row r="2128">
      <c r="A2128" s="11"/>
      <c r="B2128" s="7"/>
      <c r="C2128" s="7"/>
      <c r="D2128" s="10"/>
      <c r="E2128" s="21">
        <f>IF($C2128="","",IFERROR(SUMIFS(Pakan_Masuk!$D$2:$D$3001,Pakan_Masuk!$B$2:$B$3001,$C2128)/SUMIFS(Pakan_Masuk!$C$2:$C$3001,Pakan_Masuk!$B$2:$B$3001,$C2128),0))</f>
      </c>
      <c r="F2128" s="15">
        <f>IF($C2128="","",$D2128*$E2128)</f>
      </c>
    </row>
    <row r="2129">
      <c r="A2129" s="11"/>
      <c r="B2129" s="7"/>
      <c r="C2129" s="7"/>
      <c r="D2129" s="10"/>
      <c r="E2129" s="21">
        <f>IF($C2129="","",IFERROR(SUMIFS(Pakan_Masuk!$D$2:$D$3001,Pakan_Masuk!$B$2:$B$3001,$C2129)/SUMIFS(Pakan_Masuk!$C$2:$C$3001,Pakan_Masuk!$B$2:$B$3001,$C2129),0))</f>
      </c>
      <c r="F2129" s="15">
        <f>IF($C2129="","",$D2129*$E2129)</f>
      </c>
    </row>
    <row r="2130">
      <c r="A2130" s="11"/>
      <c r="B2130" s="7"/>
      <c r="C2130" s="7"/>
      <c r="D2130" s="10"/>
      <c r="E2130" s="21">
        <f>IF($C2130="","",IFERROR(SUMIFS(Pakan_Masuk!$D$2:$D$3001,Pakan_Masuk!$B$2:$B$3001,$C2130)/SUMIFS(Pakan_Masuk!$C$2:$C$3001,Pakan_Masuk!$B$2:$B$3001,$C2130),0))</f>
      </c>
      <c r="F2130" s="15">
        <f>IF($C2130="","",$D2130*$E2130)</f>
      </c>
    </row>
    <row r="2131">
      <c r="A2131" s="11"/>
      <c r="B2131" s="7"/>
      <c r="C2131" s="7"/>
      <c r="D2131" s="10"/>
      <c r="E2131" s="21">
        <f>IF($C2131="","",IFERROR(SUMIFS(Pakan_Masuk!$D$2:$D$3001,Pakan_Masuk!$B$2:$B$3001,$C2131)/SUMIFS(Pakan_Masuk!$C$2:$C$3001,Pakan_Masuk!$B$2:$B$3001,$C2131),0))</f>
      </c>
      <c r="F2131" s="15">
        <f>IF($C2131="","",$D2131*$E2131)</f>
      </c>
    </row>
    <row r="2132">
      <c r="A2132" s="11"/>
      <c r="B2132" s="7"/>
      <c r="C2132" s="7"/>
      <c r="D2132" s="10"/>
      <c r="E2132" s="21">
        <f>IF($C2132="","",IFERROR(SUMIFS(Pakan_Masuk!$D$2:$D$3001,Pakan_Masuk!$B$2:$B$3001,$C2132)/SUMIFS(Pakan_Masuk!$C$2:$C$3001,Pakan_Masuk!$B$2:$B$3001,$C2132),0))</f>
      </c>
      <c r="F2132" s="15">
        <f>IF($C2132="","",$D2132*$E2132)</f>
      </c>
    </row>
    <row r="2133">
      <c r="A2133" s="11"/>
      <c r="B2133" s="7"/>
      <c r="C2133" s="7"/>
      <c r="D2133" s="10"/>
      <c r="E2133" s="21">
        <f>IF($C2133="","",IFERROR(SUMIFS(Pakan_Masuk!$D$2:$D$3001,Pakan_Masuk!$B$2:$B$3001,$C2133)/SUMIFS(Pakan_Masuk!$C$2:$C$3001,Pakan_Masuk!$B$2:$B$3001,$C2133),0))</f>
      </c>
      <c r="F2133" s="15">
        <f>IF($C2133="","",$D2133*$E2133)</f>
      </c>
    </row>
    <row r="2134">
      <c r="A2134" s="11"/>
      <c r="B2134" s="7"/>
      <c r="C2134" s="7"/>
      <c r="D2134" s="10"/>
      <c r="E2134" s="21">
        <f>IF($C2134="","",IFERROR(SUMIFS(Pakan_Masuk!$D$2:$D$3001,Pakan_Masuk!$B$2:$B$3001,$C2134)/SUMIFS(Pakan_Masuk!$C$2:$C$3001,Pakan_Masuk!$B$2:$B$3001,$C2134),0))</f>
      </c>
      <c r="F2134" s="15">
        <f>IF($C2134="","",$D2134*$E2134)</f>
      </c>
    </row>
    <row r="2135">
      <c r="A2135" s="11"/>
      <c r="B2135" s="7"/>
      <c r="C2135" s="7"/>
      <c r="D2135" s="10"/>
      <c r="E2135" s="21">
        <f>IF($C2135="","",IFERROR(SUMIFS(Pakan_Masuk!$D$2:$D$3001,Pakan_Masuk!$B$2:$B$3001,$C2135)/SUMIFS(Pakan_Masuk!$C$2:$C$3001,Pakan_Masuk!$B$2:$B$3001,$C2135),0))</f>
      </c>
      <c r="F2135" s="15">
        <f>IF($C2135="","",$D2135*$E2135)</f>
      </c>
    </row>
    <row r="2136">
      <c r="A2136" s="11"/>
      <c r="B2136" s="7"/>
      <c r="C2136" s="7"/>
      <c r="D2136" s="10"/>
      <c r="E2136" s="21">
        <f>IF($C2136="","",IFERROR(SUMIFS(Pakan_Masuk!$D$2:$D$3001,Pakan_Masuk!$B$2:$B$3001,$C2136)/SUMIFS(Pakan_Masuk!$C$2:$C$3001,Pakan_Masuk!$B$2:$B$3001,$C2136),0))</f>
      </c>
      <c r="F2136" s="15">
        <f>IF($C2136="","",$D2136*$E2136)</f>
      </c>
    </row>
    <row r="2137">
      <c r="A2137" s="11"/>
      <c r="B2137" s="7"/>
      <c r="C2137" s="7"/>
      <c r="D2137" s="10"/>
      <c r="E2137" s="21">
        <f>IF($C2137="","",IFERROR(SUMIFS(Pakan_Masuk!$D$2:$D$3001,Pakan_Masuk!$B$2:$B$3001,$C2137)/SUMIFS(Pakan_Masuk!$C$2:$C$3001,Pakan_Masuk!$B$2:$B$3001,$C2137),0))</f>
      </c>
      <c r="F2137" s="15">
        <f>IF($C2137="","",$D2137*$E2137)</f>
      </c>
    </row>
    <row r="2138">
      <c r="A2138" s="11"/>
      <c r="B2138" s="7"/>
      <c r="C2138" s="7"/>
      <c r="D2138" s="10"/>
      <c r="E2138" s="21">
        <f>IF($C2138="","",IFERROR(SUMIFS(Pakan_Masuk!$D$2:$D$3001,Pakan_Masuk!$B$2:$B$3001,$C2138)/SUMIFS(Pakan_Masuk!$C$2:$C$3001,Pakan_Masuk!$B$2:$B$3001,$C2138),0))</f>
      </c>
      <c r="F2138" s="15">
        <f>IF($C2138="","",$D2138*$E2138)</f>
      </c>
    </row>
    <row r="2139">
      <c r="A2139" s="11"/>
      <c r="B2139" s="7"/>
      <c r="C2139" s="7"/>
      <c r="D2139" s="10"/>
      <c r="E2139" s="21">
        <f>IF($C2139="","",IFERROR(SUMIFS(Pakan_Masuk!$D$2:$D$3001,Pakan_Masuk!$B$2:$B$3001,$C2139)/SUMIFS(Pakan_Masuk!$C$2:$C$3001,Pakan_Masuk!$B$2:$B$3001,$C2139),0))</f>
      </c>
      <c r="F2139" s="15">
        <f>IF($C2139="","",$D2139*$E2139)</f>
      </c>
    </row>
    <row r="2140">
      <c r="A2140" s="11"/>
      <c r="B2140" s="7"/>
      <c r="C2140" s="7"/>
      <c r="D2140" s="10"/>
      <c r="E2140" s="21">
        <f>IF($C2140="","",IFERROR(SUMIFS(Pakan_Masuk!$D$2:$D$3001,Pakan_Masuk!$B$2:$B$3001,$C2140)/SUMIFS(Pakan_Masuk!$C$2:$C$3001,Pakan_Masuk!$B$2:$B$3001,$C2140),0))</f>
      </c>
      <c r="F2140" s="15">
        <f>IF($C2140="","",$D2140*$E2140)</f>
      </c>
    </row>
    <row r="2141">
      <c r="A2141" s="11"/>
      <c r="B2141" s="7"/>
      <c r="C2141" s="7"/>
      <c r="D2141" s="10"/>
      <c r="E2141" s="21">
        <f>IF($C2141="","",IFERROR(SUMIFS(Pakan_Masuk!$D$2:$D$3001,Pakan_Masuk!$B$2:$B$3001,$C2141)/SUMIFS(Pakan_Masuk!$C$2:$C$3001,Pakan_Masuk!$B$2:$B$3001,$C2141),0))</f>
      </c>
      <c r="F2141" s="15">
        <f>IF($C2141="","",$D2141*$E2141)</f>
      </c>
    </row>
    <row r="2142">
      <c r="A2142" s="11"/>
      <c r="B2142" s="7"/>
      <c r="C2142" s="7"/>
      <c r="D2142" s="10"/>
      <c r="E2142" s="21">
        <f>IF($C2142="","",IFERROR(SUMIFS(Pakan_Masuk!$D$2:$D$3001,Pakan_Masuk!$B$2:$B$3001,$C2142)/SUMIFS(Pakan_Masuk!$C$2:$C$3001,Pakan_Masuk!$B$2:$B$3001,$C2142),0))</f>
      </c>
      <c r="F2142" s="15">
        <f>IF($C2142="","",$D2142*$E2142)</f>
      </c>
    </row>
    <row r="2143">
      <c r="A2143" s="11"/>
      <c r="B2143" s="7"/>
      <c r="C2143" s="7"/>
      <c r="D2143" s="10"/>
      <c r="E2143" s="21">
        <f>IF($C2143="","",IFERROR(SUMIFS(Pakan_Masuk!$D$2:$D$3001,Pakan_Masuk!$B$2:$B$3001,$C2143)/SUMIFS(Pakan_Masuk!$C$2:$C$3001,Pakan_Masuk!$B$2:$B$3001,$C2143),0))</f>
      </c>
      <c r="F2143" s="15">
        <f>IF($C2143="","",$D2143*$E2143)</f>
      </c>
    </row>
    <row r="2144">
      <c r="A2144" s="11"/>
      <c r="B2144" s="7"/>
      <c r="C2144" s="7"/>
      <c r="D2144" s="10"/>
      <c r="E2144" s="21">
        <f>IF($C2144="","",IFERROR(SUMIFS(Pakan_Masuk!$D$2:$D$3001,Pakan_Masuk!$B$2:$B$3001,$C2144)/SUMIFS(Pakan_Masuk!$C$2:$C$3001,Pakan_Masuk!$B$2:$B$3001,$C2144),0))</f>
      </c>
      <c r="F2144" s="15">
        <f>IF($C2144="","",$D2144*$E2144)</f>
      </c>
    </row>
    <row r="2145">
      <c r="A2145" s="11"/>
      <c r="B2145" s="7"/>
      <c r="C2145" s="7"/>
      <c r="D2145" s="10"/>
      <c r="E2145" s="21">
        <f>IF($C2145="","",IFERROR(SUMIFS(Pakan_Masuk!$D$2:$D$3001,Pakan_Masuk!$B$2:$B$3001,$C2145)/SUMIFS(Pakan_Masuk!$C$2:$C$3001,Pakan_Masuk!$B$2:$B$3001,$C2145),0))</f>
      </c>
      <c r="F2145" s="15">
        <f>IF($C2145="","",$D2145*$E2145)</f>
      </c>
    </row>
    <row r="2146">
      <c r="A2146" s="11"/>
      <c r="B2146" s="7"/>
      <c r="C2146" s="7"/>
      <c r="D2146" s="10"/>
      <c r="E2146" s="21">
        <f>IF($C2146="","",IFERROR(SUMIFS(Pakan_Masuk!$D$2:$D$3001,Pakan_Masuk!$B$2:$B$3001,$C2146)/SUMIFS(Pakan_Masuk!$C$2:$C$3001,Pakan_Masuk!$B$2:$B$3001,$C2146),0))</f>
      </c>
      <c r="F2146" s="15">
        <f>IF($C2146="","",$D2146*$E2146)</f>
      </c>
    </row>
    <row r="2147">
      <c r="A2147" s="11"/>
      <c r="B2147" s="7"/>
      <c r="C2147" s="7"/>
      <c r="D2147" s="10"/>
      <c r="E2147" s="21">
        <f>IF($C2147="","",IFERROR(SUMIFS(Pakan_Masuk!$D$2:$D$3001,Pakan_Masuk!$B$2:$B$3001,$C2147)/SUMIFS(Pakan_Masuk!$C$2:$C$3001,Pakan_Masuk!$B$2:$B$3001,$C2147),0))</f>
      </c>
      <c r="F2147" s="15">
        <f>IF($C2147="","",$D2147*$E2147)</f>
      </c>
    </row>
    <row r="2148">
      <c r="A2148" s="11"/>
      <c r="B2148" s="7"/>
      <c r="C2148" s="7"/>
      <c r="D2148" s="10"/>
      <c r="E2148" s="21">
        <f>IF($C2148="","",IFERROR(SUMIFS(Pakan_Masuk!$D$2:$D$3001,Pakan_Masuk!$B$2:$B$3001,$C2148)/SUMIFS(Pakan_Masuk!$C$2:$C$3001,Pakan_Masuk!$B$2:$B$3001,$C2148),0))</f>
      </c>
      <c r="F2148" s="15">
        <f>IF($C2148="","",$D2148*$E2148)</f>
      </c>
    </row>
    <row r="2149">
      <c r="A2149" s="11"/>
      <c r="B2149" s="7"/>
      <c r="C2149" s="7"/>
      <c r="D2149" s="10"/>
      <c r="E2149" s="21">
        <f>IF($C2149="","",IFERROR(SUMIFS(Pakan_Masuk!$D$2:$D$3001,Pakan_Masuk!$B$2:$B$3001,$C2149)/SUMIFS(Pakan_Masuk!$C$2:$C$3001,Pakan_Masuk!$B$2:$B$3001,$C2149),0))</f>
      </c>
      <c r="F2149" s="15">
        <f>IF($C2149="","",$D2149*$E2149)</f>
      </c>
    </row>
    <row r="2150">
      <c r="A2150" s="11"/>
      <c r="B2150" s="7"/>
      <c r="C2150" s="7"/>
      <c r="D2150" s="10"/>
      <c r="E2150" s="21">
        <f>IF($C2150="","",IFERROR(SUMIFS(Pakan_Masuk!$D$2:$D$3001,Pakan_Masuk!$B$2:$B$3001,$C2150)/SUMIFS(Pakan_Masuk!$C$2:$C$3001,Pakan_Masuk!$B$2:$B$3001,$C2150),0))</f>
      </c>
      <c r="F2150" s="15">
        <f>IF($C2150="","",$D2150*$E2150)</f>
      </c>
    </row>
    <row r="2151">
      <c r="A2151" s="11"/>
      <c r="B2151" s="7"/>
      <c r="C2151" s="7"/>
      <c r="D2151" s="10"/>
      <c r="E2151" s="21">
        <f>IF($C2151="","",IFERROR(SUMIFS(Pakan_Masuk!$D$2:$D$3001,Pakan_Masuk!$B$2:$B$3001,$C2151)/SUMIFS(Pakan_Masuk!$C$2:$C$3001,Pakan_Masuk!$B$2:$B$3001,$C2151),0))</f>
      </c>
      <c r="F2151" s="15">
        <f>IF($C2151="","",$D2151*$E2151)</f>
      </c>
    </row>
    <row r="2152">
      <c r="A2152" s="11"/>
      <c r="B2152" s="7"/>
      <c r="C2152" s="7"/>
      <c r="D2152" s="10"/>
      <c r="E2152" s="21">
        <f>IF($C2152="","",IFERROR(SUMIFS(Pakan_Masuk!$D$2:$D$3001,Pakan_Masuk!$B$2:$B$3001,$C2152)/SUMIFS(Pakan_Masuk!$C$2:$C$3001,Pakan_Masuk!$B$2:$B$3001,$C2152),0))</f>
      </c>
      <c r="F2152" s="15">
        <f>IF($C2152="","",$D2152*$E2152)</f>
      </c>
    </row>
    <row r="2153">
      <c r="A2153" s="11"/>
      <c r="B2153" s="7"/>
      <c r="C2153" s="7"/>
      <c r="D2153" s="10"/>
      <c r="E2153" s="21">
        <f>IF($C2153="","",IFERROR(SUMIFS(Pakan_Masuk!$D$2:$D$3001,Pakan_Masuk!$B$2:$B$3001,$C2153)/SUMIFS(Pakan_Masuk!$C$2:$C$3001,Pakan_Masuk!$B$2:$B$3001,$C2153),0))</f>
      </c>
      <c r="F2153" s="15">
        <f>IF($C2153="","",$D2153*$E2153)</f>
      </c>
    </row>
    <row r="2154">
      <c r="A2154" s="11"/>
      <c r="B2154" s="7"/>
      <c r="C2154" s="7"/>
      <c r="D2154" s="10"/>
      <c r="E2154" s="21">
        <f>IF($C2154="","",IFERROR(SUMIFS(Pakan_Masuk!$D$2:$D$3001,Pakan_Masuk!$B$2:$B$3001,$C2154)/SUMIFS(Pakan_Masuk!$C$2:$C$3001,Pakan_Masuk!$B$2:$B$3001,$C2154),0))</f>
      </c>
      <c r="F2154" s="15">
        <f>IF($C2154="","",$D2154*$E2154)</f>
      </c>
    </row>
    <row r="2155">
      <c r="A2155" s="11"/>
      <c r="B2155" s="7"/>
      <c r="C2155" s="7"/>
      <c r="D2155" s="10"/>
      <c r="E2155" s="21">
        <f>IF($C2155="","",IFERROR(SUMIFS(Pakan_Masuk!$D$2:$D$3001,Pakan_Masuk!$B$2:$B$3001,$C2155)/SUMIFS(Pakan_Masuk!$C$2:$C$3001,Pakan_Masuk!$B$2:$B$3001,$C2155),0))</f>
      </c>
      <c r="F2155" s="15">
        <f>IF($C2155="","",$D2155*$E2155)</f>
      </c>
    </row>
    <row r="2156">
      <c r="A2156" s="11"/>
      <c r="B2156" s="7"/>
      <c r="C2156" s="7"/>
      <c r="D2156" s="10"/>
      <c r="E2156" s="21">
        <f>IF($C2156="","",IFERROR(SUMIFS(Pakan_Masuk!$D$2:$D$3001,Pakan_Masuk!$B$2:$B$3001,$C2156)/SUMIFS(Pakan_Masuk!$C$2:$C$3001,Pakan_Masuk!$B$2:$B$3001,$C2156),0))</f>
      </c>
      <c r="F2156" s="15">
        <f>IF($C2156="","",$D2156*$E2156)</f>
      </c>
    </row>
    <row r="2157">
      <c r="A2157" s="11"/>
      <c r="B2157" s="7"/>
      <c r="C2157" s="7"/>
      <c r="D2157" s="10"/>
      <c r="E2157" s="21">
        <f>IF($C2157="","",IFERROR(SUMIFS(Pakan_Masuk!$D$2:$D$3001,Pakan_Masuk!$B$2:$B$3001,$C2157)/SUMIFS(Pakan_Masuk!$C$2:$C$3001,Pakan_Masuk!$B$2:$B$3001,$C2157),0))</f>
      </c>
      <c r="F2157" s="15">
        <f>IF($C2157="","",$D2157*$E2157)</f>
      </c>
    </row>
    <row r="2158">
      <c r="A2158" s="11"/>
      <c r="B2158" s="7"/>
      <c r="C2158" s="7"/>
      <c r="D2158" s="10"/>
      <c r="E2158" s="21">
        <f>IF($C2158="","",IFERROR(SUMIFS(Pakan_Masuk!$D$2:$D$3001,Pakan_Masuk!$B$2:$B$3001,$C2158)/SUMIFS(Pakan_Masuk!$C$2:$C$3001,Pakan_Masuk!$B$2:$B$3001,$C2158),0))</f>
      </c>
      <c r="F2158" s="15">
        <f>IF($C2158="","",$D2158*$E2158)</f>
      </c>
    </row>
    <row r="2159">
      <c r="A2159" s="11"/>
      <c r="B2159" s="7"/>
      <c r="C2159" s="7"/>
      <c r="D2159" s="10"/>
      <c r="E2159" s="21">
        <f>IF($C2159="","",IFERROR(SUMIFS(Pakan_Masuk!$D$2:$D$3001,Pakan_Masuk!$B$2:$B$3001,$C2159)/SUMIFS(Pakan_Masuk!$C$2:$C$3001,Pakan_Masuk!$B$2:$B$3001,$C2159),0))</f>
      </c>
      <c r="F2159" s="15">
        <f>IF($C2159="","",$D2159*$E2159)</f>
      </c>
    </row>
    <row r="2160">
      <c r="A2160" s="11"/>
      <c r="B2160" s="7"/>
      <c r="C2160" s="7"/>
      <c r="D2160" s="10"/>
      <c r="E2160" s="21">
        <f>IF($C2160="","",IFERROR(SUMIFS(Pakan_Masuk!$D$2:$D$3001,Pakan_Masuk!$B$2:$B$3001,$C2160)/SUMIFS(Pakan_Masuk!$C$2:$C$3001,Pakan_Masuk!$B$2:$B$3001,$C2160),0))</f>
      </c>
      <c r="F2160" s="15">
        <f>IF($C2160="","",$D2160*$E2160)</f>
      </c>
    </row>
    <row r="2161">
      <c r="A2161" s="11"/>
      <c r="B2161" s="7"/>
      <c r="C2161" s="7"/>
      <c r="D2161" s="10"/>
      <c r="E2161" s="21">
        <f>IF($C2161="","",IFERROR(SUMIFS(Pakan_Masuk!$D$2:$D$3001,Pakan_Masuk!$B$2:$B$3001,$C2161)/SUMIFS(Pakan_Masuk!$C$2:$C$3001,Pakan_Masuk!$B$2:$B$3001,$C2161),0))</f>
      </c>
      <c r="F2161" s="15">
        <f>IF($C2161="","",$D2161*$E2161)</f>
      </c>
    </row>
    <row r="2162">
      <c r="A2162" s="11"/>
      <c r="B2162" s="7"/>
      <c r="C2162" s="7"/>
      <c r="D2162" s="10"/>
      <c r="E2162" s="21">
        <f>IF($C2162="","",IFERROR(SUMIFS(Pakan_Masuk!$D$2:$D$3001,Pakan_Masuk!$B$2:$B$3001,$C2162)/SUMIFS(Pakan_Masuk!$C$2:$C$3001,Pakan_Masuk!$B$2:$B$3001,$C2162),0))</f>
      </c>
      <c r="F2162" s="15">
        <f>IF($C2162="","",$D2162*$E2162)</f>
      </c>
    </row>
    <row r="2163">
      <c r="A2163" s="11"/>
      <c r="B2163" s="7"/>
      <c r="C2163" s="7"/>
      <c r="D2163" s="10"/>
      <c r="E2163" s="21">
        <f>IF($C2163="","",IFERROR(SUMIFS(Pakan_Masuk!$D$2:$D$3001,Pakan_Masuk!$B$2:$B$3001,$C2163)/SUMIFS(Pakan_Masuk!$C$2:$C$3001,Pakan_Masuk!$B$2:$B$3001,$C2163),0))</f>
      </c>
      <c r="F2163" s="15">
        <f>IF($C2163="","",$D2163*$E2163)</f>
      </c>
    </row>
    <row r="2164">
      <c r="A2164" s="11"/>
      <c r="B2164" s="7"/>
      <c r="C2164" s="7"/>
      <c r="D2164" s="10"/>
      <c r="E2164" s="21">
        <f>IF($C2164="","",IFERROR(SUMIFS(Pakan_Masuk!$D$2:$D$3001,Pakan_Masuk!$B$2:$B$3001,$C2164)/SUMIFS(Pakan_Masuk!$C$2:$C$3001,Pakan_Masuk!$B$2:$B$3001,$C2164),0))</f>
      </c>
      <c r="F2164" s="15">
        <f>IF($C2164="","",$D2164*$E2164)</f>
      </c>
    </row>
    <row r="2165">
      <c r="A2165" s="11"/>
      <c r="B2165" s="7"/>
      <c r="C2165" s="7"/>
      <c r="D2165" s="10"/>
      <c r="E2165" s="21">
        <f>IF($C2165="","",IFERROR(SUMIFS(Pakan_Masuk!$D$2:$D$3001,Pakan_Masuk!$B$2:$B$3001,$C2165)/SUMIFS(Pakan_Masuk!$C$2:$C$3001,Pakan_Masuk!$B$2:$B$3001,$C2165),0))</f>
      </c>
      <c r="F2165" s="15">
        <f>IF($C2165="","",$D2165*$E2165)</f>
      </c>
    </row>
    <row r="2166">
      <c r="A2166" s="11"/>
      <c r="B2166" s="7"/>
      <c r="C2166" s="7"/>
      <c r="D2166" s="10"/>
      <c r="E2166" s="21">
        <f>IF($C2166="","",IFERROR(SUMIFS(Pakan_Masuk!$D$2:$D$3001,Pakan_Masuk!$B$2:$B$3001,$C2166)/SUMIFS(Pakan_Masuk!$C$2:$C$3001,Pakan_Masuk!$B$2:$B$3001,$C2166),0))</f>
      </c>
      <c r="F2166" s="15">
        <f>IF($C2166="","",$D2166*$E2166)</f>
      </c>
    </row>
    <row r="2167">
      <c r="A2167" s="11"/>
      <c r="B2167" s="7"/>
      <c r="C2167" s="7"/>
      <c r="D2167" s="10"/>
      <c r="E2167" s="21">
        <f>IF($C2167="","",IFERROR(SUMIFS(Pakan_Masuk!$D$2:$D$3001,Pakan_Masuk!$B$2:$B$3001,$C2167)/SUMIFS(Pakan_Masuk!$C$2:$C$3001,Pakan_Masuk!$B$2:$B$3001,$C2167),0))</f>
      </c>
      <c r="F2167" s="15">
        <f>IF($C2167="","",$D2167*$E2167)</f>
      </c>
    </row>
    <row r="2168">
      <c r="A2168" s="11"/>
      <c r="B2168" s="7"/>
      <c r="C2168" s="7"/>
      <c r="D2168" s="10"/>
      <c r="E2168" s="21">
        <f>IF($C2168="","",IFERROR(SUMIFS(Pakan_Masuk!$D$2:$D$3001,Pakan_Masuk!$B$2:$B$3001,$C2168)/SUMIFS(Pakan_Masuk!$C$2:$C$3001,Pakan_Masuk!$B$2:$B$3001,$C2168),0))</f>
      </c>
      <c r="F2168" s="15">
        <f>IF($C2168="","",$D2168*$E2168)</f>
      </c>
    </row>
    <row r="2169">
      <c r="A2169" s="11"/>
      <c r="B2169" s="7"/>
      <c r="C2169" s="7"/>
      <c r="D2169" s="10"/>
      <c r="E2169" s="21">
        <f>IF($C2169="","",IFERROR(SUMIFS(Pakan_Masuk!$D$2:$D$3001,Pakan_Masuk!$B$2:$B$3001,$C2169)/SUMIFS(Pakan_Masuk!$C$2:$C$3001,Pakan_Masuk!$B$2:$B$3001,$C2169),0))</f>
      </c>
      <c r="F2169" s="15">
        <f>IF($C2169="","",$D2169*$E2169)</f>
      </c>
    </row>
    <row r="2170">
      <c r="A2170" s="11"/>
      <c r="B2170" s="7"/>
      <c r="C2170" s="7"/>
      <c r="D2170" s="10"/>
      <c r="E2170" s="21">
        <f>IF($C2170="","",IFERROR(SUMIFS(Pakan_Masuk!$D$2:$D$3001,Pakan_Masuk!$B$2:$B$3001,$C2170)/SUMIFS(Pakan_Masuk!$C$2:$C$3001,Pakan_Masuk!$B$2:$B$3001,$C2170),0))</f>
      </c>
      <c r="F2170" s="15">
        <f>IF($C2170="","",$D2170*$E2170)</f>
      </c>
    </row>
    <row r="2171">
      <c r="A2171" s="11"/>
      <c r="B2171" s="7"/>
      <c r="C2171" s="7"/>
      <c r="D2171" s="10"/>
      <c r="E2171" s="21">
        <f>IF($C2171="","",IFERROR(SUMIFS(Pakan_Masuk!$D$2:$D$3001,Pakan_Masuk!$B$2:$B$3001,$C2171)/SUMIFS(Pakan_Masuk!$C$2:$C$3001,Pakan_Masuk!$B$2:$B$3001,$C2171),0))</f>
      </c>
      <c r="F2171" s="15">
        <f>IF($C2171="","",$D2171*$E2171)</f>
      </c>
    </row>
    <row r="2172">
      <c r="A2172" s="11"/>
      <c r="B2172" s="7"/>
      <c r="C2172" s="7"/>
      <c r="D2172" s="10"/>
      <c r="E2172" s="21">
        <f>IF($C2172="","",IFERROR(SUMIFS(Pakan_Masuk!$D$2:$D$3001,Pakan_Masuk!$B$2:$B$3001,$C2172)/SUMIFS(Pakan_Masuk!$C$2:$C$3001,Pakan_Masuk!$B$2:$B$3001,$C2172),0))</f>
      </c>
      <c r="F2172" s="15">
        <f>IF($C2172="","",$D2172*$E2172)</f>
      </c>
    </row>
    <row r="2173">
      <c r="A2173" s="11"/>
      <c r="B2173" s="7"/>
      <c r="C2173" s="7"/>
      <c r="D2173" s="10"/>
      <c r="E2173" s="21">
        <f>IF($C2173="","",IFERROR(SUMIFS(Pakan_Masuk!$D$2:$D$3001,Pakan_Masuk!$B$2:$B$3001,$C2173)/SUMIFS(Pakan_Masuk!$C$2:$C$3001,Pakan_Masuk!$B$2:$B$3001,$C2173),0))</f>
      </c>
      <c r="F2173" s="15">
        <f>IF($C2173="","",$D2173*$E2173)</f>
      </c>
    </row>
    <row r="2174">
      <c r="A2174" s="11"/>
      <c r="B2174" s="7"/>
      <c r="C2174" s="7"/>
      <c r="D2174" s="10"/>
      <c r="E2174" s="21">
        <f>IF($C2174="","",IFERROR(SUMIFS(Pakan_Masuk!$D$2:$D$3001,Pakan_Masuk!$B$2:$B$3001,$C2174)/SUMIFS(Pakan_Masuk!$C$2:$C$3001,Pakan_Masuk!$B$2:$B$3001,$C2174),0))</f>
      </c>
      <c r="F2174" s="15">
        <f>IF($C2174="","",$D2174*$E2174)</f>
      </c>
    </row>
    <row r="2175">
      <c r="A2175" s="11"/>
      <c r="B2175" s="7"/>
      <c r="C2175" s="7"/>
      <c r="D2175" s="10"/>
      <c r="E2175" s="21">
        <f>IF($C2175="","",IFERROR(SUMIFS(Pakan_Masuk!$D$2:$D$3001,Pakan_Masuk!$B$2:$B$3001,$C2175)/SUMIFS(Pakan_Masuk!$C$2:$C$3001,Pakan_Masuk!$B$2:$B$3001,$C2175),0))</f>
      </c>
      <c r="F2175" s="15">
        <f>IF($C2175="","",$D2175*$E2175)</f>
      </c>
    </row>
    <row r="2176">
      <c r="A2176" s="11"/>
      <c r="B2176" s="7"/>
      <c r="C2176" s="7"/>
      <c r="D2176" s="10"/>
      <c r="E2176" s="21">
        <f>IF($C2176="","",IFERROR(SUMIFS(Pakan_Masuk!$D$2:$D$3001,Pakan_Masuk!$B$2:$B$3001,$C2176)/SUMIFS(Pakan_Masuk!$C$2:$C$3001,Pakan_Masuk!$B$2:$B$3001,$C2176),0))</f>
      </c>
      <c r="F2176" s="15">
        <f>IF($C2176="","",$D2176*$E2176)</f>
      </c>
    </row>
    <row r="2177">
      <c r="A2177" s="11"/>
      <c r="B2177" s="7"/>
      <c r="C2177" s="7"/>
      <c r="D2177" s="10"/>
      <c r="E2177" s="21">
        <f>IF($C2177="","",IFERROR(SUMIFS(Pakan_Masuk!$D$2:$D$3001,Pakan_Masuk!$B$2:$B$3001,$C2177)/SUMIFS(Pakan_Masuk!$C$2:$C$3001,Pakan_Masuk!$B$2:$B$3001,$C2177),0))</f>
      </c>
      <c r="F2177" s="15">
        <f>IF($C2177="","",$D2177*$E2177)</f>
      </c>
    </row>
    <row r="2178">
      <c r="A2178" s="11"/>
      <c r="B2178" s="7"/>
      <c r="C2178" s="7"/>
      <c r="D2178" s="10"/>
      <c r="E2178" s="21">
        <f>IF($C2178="","",IFERROR(SUMIFS(Pakan_Masuk!$D$2:$D$3001,Pakan_Masuk!$B$2:$B$3001,$C2178)/SUMIFS(Pakan_Masuk!$C$2:$C$3001,Pakan_Masuk!$B$2:$B$3001,$C2178),0))</f>
      </c>
      <c r="F2178" s="15">
        <f>IF($C2178="","",$D2178*$E2178)</f>
      </c>
    </row>
    <row r="2179">
      <c r="A2179" s="11"/>
      <c r="B2179" s="7"/>
      <c r="C2179" s="7"/>
      <c r="D2179" s="10"/>
      <c r="E2179" s="21">
        <f>IF($C2179="","",IFERROR(SUMIFS(Pakan_Masuk!$D$2:$D$3001,Pakan_Masuk!$B$2:$B$3001,$C2179)/SUMIFS(Pakan_Masuk!$C$2:$C$3001,Pakan_Masuk!$B$2:$B$3001,$C2179),0))</f>
      </c>
      <c r="F2179" s="15">
        <f>IF($C2179="","",$D2179*$E2179)</f>
      </c>
    </row>
    <row r="2180">
      <c r="A2180" s="11"/>
      <c r="B2180" s="7"/>
      <c r="C2180" s="7"/>
      <c r="D2180" s="10"/>
      <c r="E2180" s="21">
        <f>IF($C2180="","",IFERROR(SUMIFS(Pakan_Masuk!$D$2:$D$3001,Pakan_Masuk!$B$2:$B$3001,$C2180)/SUMIFS(Pakan_Masuk!$C$2:$C$3001,Pakan_Masuk!$B$2:$B$3001,$C2180),0))</f>
      </c>
      <c r="F2180" s="15">
        <f>IF($C2180="","",$D2180*$E2180)</f>
      </c>
    </row>
    <row r="2181">
      <c r="A2181" s="11"/>
      <c r="B2181" s="7"/>
      <c r="C2181" s="7"/>
      <c r="D2181" s="10"/>
      <c r="E2181" s="21">
        <f>IF($C2181="","",IFERROR(SUMIFS(Pakan_Masuk!$D$2:$D$3001,Pakan_Masuk!$B$2:$B$3001,$C2181)/SUMIFS(Pakan_Masuk!$C$2:$C$3001,Pakan_Masuk!$B$2:$B$3001,$C2181),0))</f>
      </c>
      <c r="F2181" s="15">
        <f>IF($C2181="","",$D2181*$E2181)</f>
      </c>
    </row>
    <row r="2182">
      <c r="A2182" s="11"/>
      <c r="B2182" s="7"/>
      <c r="C2182" s="7"/>
      <c r="D2182" s="10"/>
      <c r="E2182" s="21">
        <f>IF($C2182="","",IFERROR(SUMIFS(Pakan_Masuk!$D$2:$D$3001,Pakan_Masuk!$B$2:$B$3001,$C2182)/SUMIFS(Pakan_Masuk!$C$2:$C$3001,Pakan_Masuk!$B$2:$B$3001,$C2182),0))</f>
      </c>
      <c r="F2182" s="15">
        <f>IF($C2182="","",$D2182*$E2182)</f>
      </c>
    </row>
    <row r="2183">
      <c r="A2183" s="11"/>
      <c r="B2183" s="7"/>
      <c r="C2183" s="7"/>
      <c r="D2183" s="10"/>
      <c r="E2183" s="21">
        <f>IF($C2183="","",IFERROR(SUMIFS(Pakan_Masuk!$D$2:$D$3001,Pakan_Masuk!$B$2:$B$3001,$C2183)/SUMIFS(Pakan_Masuk!$C$2:$C$3001,Pakan_Masuk!$B$2:$B$3001,$C2183),0))</f>
      </c>
      <c r="F2183" s="15">
        <f>IF($C2183="","",$D2183*$E2183)</f>
      </c>
    </row>
    <row r="2184">
      <c r="A2184" s="11"/>
      <c r="B2184" s="7"/>
      <c r="C2184" s="7"/>
      <c r="D2184" s="10"/>
      <c r="E2184" s="21">
        <f>IF($C2184="","",IFERROR(SUMIFS(Pakan_Masuk!$D$2:$D$3001,Pakan_Masuk!$B$2:$B$3001,$C2184)/SUMIFS(Pakan_Masuk!$C$2:$C$3001,Pakan_Masuk!$B$2:$B$3001,$C2184),0))</f>
      </c>
      <c r="F2184" s="15">
        <f>IF($C2184="","",$D2184*$E2184)</f>
      </c>
    </row>
    <row r="2185">
      <c r="A2185" s="11"/>
      <c r="B2185" s="7"/>
      <c r="C2185" s="7"/>
      <c r="D2185" s="10"/>
      <c r="E2185" s="21">
        <f>IF($C2185="","",IFERROR(SUMIFS(Pakan_Masuk!$D$2:$D$3001,Pakan_Masuk!$B$2:$B$3001,$C2185)/SUMIFS(Pakan_Masuk!$C$2:$C$3001,Pakan_Masuk!$B$2:$B$3001,$C2185),0))</f>
      </c>
      <c r="F2185" s="15">
        <f>IF($C2185="","",$D2185*$E2185)</f>
      </c>
    </row>
    <row r="2186">
      <c r="A2186" s="11"/>
      <c r="B2186" s="7"/>
      <c r="C2186" s="7"/>
      <c r="D2186" s="10"/>
      <c r="E2186" s="21">
        <f>IF($C2186="","",IFERROR(SUMIFS(Pakan_Masuk!$D$2:$D$3001,Pakan_Masuk!$B$2:$B$3001,$C2186)/SUMIFS(Pakan_Masuk!$C$2:$C$3001,Pakan_Masuk!$B$2:$B$3001,$C2186),0))</f>
      </c>
      <c r="F2186" s="15">
        <f>IF($C2186="","",$D2186*$E2186)</f>
      </c>
    </row>
    <row r="2187">
      <c r="A2187" s="11"/>
      <c r="B2187" s="7"/>
      <c r="C2187" s="7"/>
      <c r="D2187" s="10"/>
      <c r="E2187" s="21">
        <f>IF($C2187="","",IFERROR(SUMIFS(Pakan_Masuk!$D$2:$D$3001,Pakan_Masuk!$B$2:$B$3001,$C2187)/SUMIFS(Pakan_Masuk!$C$2:$C$3001,Pakan_Masuk!$B$2:$B$3001,$C2187),0))</f>
      </c>
      <c r="F2187" s="15">
        <f>IF($C2187="","",$D2187*$E2187)</f>
      </c>
    </row>
    <row r="2188">
      <c r="A2188" s="11"/>
      <c r="B2188" s="7"/>
      <c r="C2188" s="7"/>
      <c r="D2188" s="10"/>
      <c r="E2188" s="21">
        <f>IF($C2188="","",IFERROR(SUMIFS(Pakan_Masuk!$D$2:$D$3001,Pakan_Masuk!$B$2:$B$3001,$C2188)/SUMIFS(Pakan_Masuk!$C$2:$C$3001,Pakan_Masuk!$B$2:$B$3001,$C2188),0))</f>
      </c>
      <c r="F2188" s="15">
        <f>IF($C2188="","",$D2188*$E2188)</f>
      </c>
    </row>
    <row r="2189">
      <c r="A2189" s="11"/>
      <c r="B2189" s="7"/>
      <c r="C2189" s="7"/>
      <c r="D2189" s="10"/>
      <c r="E2189" s="21">
        <f>IF($C2189="","",IFERROR(SUMIFS(Pakan_Masuk!$D$2:$D$3001,Pakan_Masuk!$B$2:$B$3001,$C2189)/SUMIFS(Pakan_Masuk!$C$2:$C$3001,Pakan_Masuk!$B$2:$B$3001,$C2189),0))</f>
      </c>
      <c r="F2189" s="15">
        <f>IF($C2189="","",$D2189*$E2189)</f>
      </c>
    </row>
    <row r="2190">
      <c r="A2190" s="11"/>
      <c r="B2190" s="7"/>
      <c r="C2190" s="7"/>
      <c r="D2190" s="10"/>
      <c r="E2190" s="21">
        <f>IF($C2190="","",IFERROR(SUMIFS(Pakan_Masuk!$D$2:$D$3001,Pakan_Masuk!$B$2:$B$3001,$C2190)/SUMIFS(Pakan_Masuk!$C$2:$C$3001,Pakan_Masuk!$B$2:$B$3001,$C2190),0))</f>
      </c>
      <c r="F2190" s="15">
        <f>IF($C2190="","",$D2190*$E2190)</f>
      </c>
    </row>
    <row r="2191">
      <c r="A2191" s="11"/>
      <c r="B2191" s="7"/>
      <c r="C2191" s="7"/>
      <c r="D2191" s="10"/>
      <c r="E2191" s="21">
        <f>IF($C2191="","",IFERROR(SUMIFS(Pakan_Masuk!$D$2:$D$3001,Pakan_Masuk!$B$2:$B$3001,$C2191)/SUMIFS(Pakan_Masuk!$C$2:$C$3001,Pakan_Masuk!$B$2:$B$3001,$C2191),0))</f>
      </c>
      <c r="F2191" s="15">
        <f>IF($C2191="","",$D2191*$E2191)</f>
      </c>
    </row>
    <row r="2192">
      <c r="A2192" s="11"/>
      <c r="B2192" s="7"/>
      <c r="C2192" s="7"/>
      <c r="D2192" s="10"/>
      <c r="E2192" s="21">
        <f>IF($C2192="","",IFERROR(SUMIFS(Pakan_Masuk!$D$2:$D$3001,Pakan_Masuk!$B$2:$B$3001,$C2192)/SUMIFS(Pakan_Masuk!$C$2:$C$3001,Pakan_Masuk!$B$2:$B$3001,$C2192),0))</f>
      </c>
      <c r="F2192" s="15">
        <f>IF($C2192="","",$D2192*$E2192)</f>
      </c>
    </row>
    <row r="2193">
      <c r="A2193" s="11"/>
      <c r="B2193" s="7"/>
      <c r="C2193" s="7"/>
      <c r="D2193" s="10"/>
      <c r="E2193" s="21">
        <f>IF($C2193="","",IFERROR(SUMIFS(Pakan_Masuk!$D$2:$D$3001,Pakan_Masuk!$B$2:$B$3001,$C2193)/SUMIFS(Pakan_Masuk!$C$2:$C$3001,Pakan_Masuk!$B$2:$B$3001,$C2193),0))</f>
      </c>
      <c r="F2193" s="15">
        <f>IF($C2193="","",$D2193*$E2193)</f>
      </c>
    </row>
    <row r="2194">
      <c r="A2194" s="11"/>
      <c r="B2194" s="7"/>
      <c r="C2194" s="7"/>
      <c r="D2194" s="10"/>
      <c r="E2194" s="21">
        <f>IF($C2194="","",IFERROR(SUMIFS(Pakan_Masuk!$D$2:$D$3001,Pakan_Masuk!$B$2:$B$3001,$C2194)/SUMIFS(Pakan_Masuk!$C$2:$C$3001,Pakan_Masuk!$B$2:$B$3001,$C2194),0))</f>
      </c>
      <c r="F2194" s="15">
        <f>IF($C2194="","",$D2194*$E2194)</f>
      </c>
    </row>
    <row r="2195">
      <c r="A2195" s="11"/>
      <c r="B2195" s="7"/>
      <c r="C2195" s="7"/>
      <c r="D2195" s="10"/>
      <c r="E2195" s="21">
        <f>IF($C2195="","",IFERROR(SUMIFS(Pakan_Masuk!$D$2:$D$3001,Pakan_Masuk!$B$2:$B$3001,$C2195)/SUMIFS(Pakan_Masuk!$C$2:$C$3001,Pakan_Masuk!$B$2:$B$3001,$C2195),0))</f>
      </c>
      <c r="F2195" s="15">
        <f>IF($C2195="","",$D2195*$E2195)</f>
      </c>
    </row>
    <row r="2196">
      <c r="A2196" s="11"/>
      <c r="B2196" s="7"/>
      <c r="C2196" s="7"/>
      <c r="D2196" s="10"/>
      <c r="E2196" s="21">
        <f>IF($C2196="","",IFERROR(SUMIFS(Pakan_Masuk!$D$2:$D$3001,Pakan_Masuk!$B$2:$B$3001,$C2196)/SUMIFS(Pakan_Masuk!$C$2:$C$3001,Pakan_Masuk!$B$2:$B$3001,$C2196),0))</f>
      </c>
      <c r="F2196" s="15">
        <f>IF($C2196="","",$D2196*$E2196)</f>
      </c>
    </row>
    <row r="2197">
      <c r="A2197" s="11"/>
      <c r="B2197" s="7"/>
      <c r="C2197" s="7"/>
      <c r="D2197" s="10"/>
      <c r="E2197" s="21">
        <f>IF($C2197="","",IFERROR(SUMIFS(Pakan_Masuk!$D$2:$D$3001,Pakan_Masuk!$B$2:$B$3001,$C2197)/SUMIFS(Pakan_Masuk!$C$2:$C$3001,Pakan_Masuk!$B$2:$B$3001,$C2197),0))</f>
      </c>
      <c r="F2197" s="15">
        <f>IF($C2197="","",$D2197*$E2197)</f>
      </c>
    </row>
    <row r="2198">
      <c r="A2198" s="11"/>
      <c r="B2198" s="7"/>
      <c r="C2198" s="7"/>
      <c r="D2198" s="10"/>
      <c r="E2198" s="21">
        <f>IF($C2198="","",IFERROR(SUMIFS(Pakan_Masuk!$D$2:$D$3001,Pakan_Masuk!$B$2:$B$3001,$C2198)/SUMIFS(Pakan_Masuk!$C$2:$C$3001,Pakan_Masuk!$B$2:$B$3001,$C2198),0))</f>
      </c>
      <c r="F2198" s="15">
        <f>IF($C2198="","",$D2198*$E2198)</f>
      </c>
    </row>
    <row r="2199">
      <c r="A2199" s="11"/>
      <c r="B2199" s="7"/>
      <c r="C2199" s="7"/>
      <c r="D2199" s="10"/>
      <c r="E2199" s="21">
        <f>IF($C2199="","",IFERROR(SUMIFS(Pakan_Masuk!$D$2:$D$3001,Pakan_Masuk!$B$2:$B$3001,$C2199)/SUMIFS(Pakan_Masuk!$C$2:$C$3001,Pakan_Masuk!$B$2:$B$3001,$C2199),0))</f>
      </c>
      <c r="F2199" s="15">
        <f>IF($C2199="","",$D2199*$E2199)</f>
      </c>
    </row>
    <row r="2200">
      <c r="A2200" s="11"/>
      <c r="B2200" s="7"/>
      <c r="C2200" s="7"/>
      <c r="D2200" s="10"/>
      <c r="E2200" s="21">
        <f>IF($C2200="","",IFERROR(SUMIFS(Pakan_Masuk!$D$2:$D$3001,Pakan_Masuk!$B$2:$B$3001,$C2200)/SUMIFS(Pakan_Masuk!$C$2:$C$3001,Pakan_Masuk!$B$2:$B$3001,$C2200),0))</f>
      </c>
      <c r="F2200" s="15">
        <f>IF($C2200="","",$D2200*$E2200)</f>
      </c>
    </row>
    <row r="2201">
      <c r="A2201" s="11"/>
      <c r="B2201" s="7"/>
      <c r="C2201" s="7"/>
      <c r="D2201" s="10"/>
      <c r="E2201" s="21">
        <f>IF($C2201="","",IFERROR(SUMIFS(Pakan_Masuk!$D$2:$D$3001,Pakan_Masuk!$B$2:$B$3001,$C2201)/SUMIFS(Pakan_Masuk!$C$2:$C$3001,Pakan_Masuk!$B$2:$B$3001,$C2201),0))</f>
      </c>
      <c r="F2201" s="15">
        <f>IF($C2201="","",$D2201*$E2201)</f>
      </c>
    </row>
    <row r="2202">
      <c r="A2202" s="11"/>
      <c r="B2202" s="7"/>
      <c r="C2202" s="7"/>
      <c r="D2202" s="10"/>
      <c r="E2202" s="21">
        <f>IF($C2202="","",IFERROR(SUMIFS(Pakan_Masuk!$D$2:$D$3001,Pakan_Masuk!$B$2:$B$3001,$C2202)/SUMIFS(Pakan_Masuk!$C$2:$C$3001,Pakan_Masuk!$B$2:$B$3001,$C2202),0))</f>
      </c>
      <c r="F2202" s="15">
        <f>IF($C2202="","",$D2202*$E2202)</f>
      </c>
    </row>
    <row r="2203">
      <c r="A2203" s="11"/>
      <c r="B2203" s="7"/>
      <c r="C2203" s="7"/>
      <c r="D2203" s="10"/>
      <c r="E2203" s="21">
        <f>IF($C2203="","",IFERROR(SUMIFS(Pakan_Masuk!$D$2:$D$3001,Pakan_Masuk!$B$2:$B$3001,$C2203)/SUMIFS(Pakan_Masuk!$C$2:$C$3001,Pakan_Masuk!$B$2:$B$3001,$C2203),0))</f>
      </c>
      <c r="F2203" s="15">
        <f>IF($C2203="","",$D2203*$E2203)</f>
      </c>
    </row>
    <row r="2204">
      <c r="A2204" s="11"/>
      <c r="B2204" s="7"/>
      <c r="C2204" s="7"/>
      <c r="D2204" s="10"/>
      <c r="E2204" s="21">
        <f>IF($C2204="","",IFERROR(SUMIFS(Pakan_Masuk!$D$2:$D$3001,Pakan_Masuk!$B$2:$B$3001,$C2204)/SUMIFS(Pakan_Masuk!$C$2:$C$3001,Pakan_Masuk!$B$2:$B$3001,$C2204),0))</f>
      </c>
      <c r="F2204" s="15">
        <f>IF($C2204="","",$D2204*$E2204)</f>
      </c>
    </row>
    <row r="2205">
      <c r="A2205" s="11"/>
      <c r="B2205" s="7"/>
      <c r="C2205" s="7"/>
      <c r="D2205" s="10"/>
      <c r="E2205" s="21">
        <f>IF($C2205="","",IFERROR(SUMIFS(Pakan_Masuk!$D$2:$D$3001,Pakan_Masuk!$B$2:$B$3001,$C2205)/SUMIFS(Pakan_Masuk!$C$2:$C$3001,Pakan_Masuk!$B$2:$B$3001,$C2205),0))</f>
      </c>
      <c r="F2205" s="15">
        <f>IF($C2205="","",$D2205*$E2205)</f>
      </c>
    </row>
    <row r="2206">
      <c r="A2206" s="11"/>
      <c r="B2206" s="7"/>
      <c r="C2206" s="7"/>
      <c r="D2206" s="10"/>
      <c r="E2206" s="21">
        <f>IF($C2206="","",IFERROR(SUMIFS(Pakan_Masuk!$D$2:$D$3001,Pakan_Masuk!$B$2:$B$3001,$C2206)/SUMIFS(Pakan_Masuk!$C$2:$C$3001,Pakan_Masuk!$B$2:$B$3001,$C2206),0))</f>
      </c>
      <c r="F2206" s="15">
        <f>IF($C2206="","",$D2206*$E2206)</f>
      </c>
    </row>
    <row r="2207">
      <c r="A2207" s="11"/>
      <c r="B2207" s="7"/>
      <c r="C2207" s="7"/>
      <c r="D2207" s="10"/>
      <c r="E2207" s="21">
        <f>IF($C2207="","",IFERROR(SUMIFS(Pakan_Masuk!$D$2:$D$3001,Pakan_Masuk!$B$2:$B$3001,$C2207)/SUMIFS(Pakan_Masuk!$C$2:$C$3001,Pakan_Masuk!$B$2:$B$3001,$C2207),0))</f>
      </c>
      <c r="F2207" s="15">
        <f>IF($C2207="","",$D2207*$E2207)</f>
      </c>
    </row>
    <row r="2208">
      <c r="A2208" s="11"/>
      <c r="B2208" s="7"/>
      <c r="C2208" s="7"/>
      <c r="D2208" s="10"/>
      <c r="E2208" s="21">
        <f>IF($C2208="","",IFERROR(SUMIFS(Pakan_Masuk!$D$2:$D$3001,Pakan_Masuk!$B$2:$B$3001,$C2208)/SUMIFS(Pakan_Masuk!$C$2:$C$3001,Pakan_Masuk!$B$2:$B$3001,$C2208),0))</f>
      </c>
      <c r="F2208" s="15">
        <f>IF($C2208="","",$D2208*$E2208)</f>
      </c>
    </row>
    <row r="2209">
      <c r="A2209" s="11"/>
      <c r="B2209" s="7"/>
      <c r="C2209" s="7"/>
      <c r="D2209" s="10"/>
      <c r="E2209" s="21">
        <f>IF($C2209="","",IFERROR(SUMIFS(Pakan_Masuk!$D$2:$D$3001,Pakan_Masuk!$B$2:$B$3001,$C2209)/SUMIFS(Pakan_Masuk!$C$2:$C$3001,Pakan_Masuk!$B$2:$B$3001,$C2209),0))</f>
      </c>
      <c r="F2209" s="15">
        <f>IF($C2209="","",$D2209*$E2209)</f>
      </c>
    </row>
    <row r="2210">
      <c r="A2210" s="11"/>
      <c r="B2210" s="7"/>
      <c r="C2210" s="7"/>
      <c r="D2210" s="10"/>
      <c r="E2210" s="21">
        <f>IF($C2210="","",IFERROR(SUMIFS(Pakan_Masuk!$D$2:$D$3001,Pakan_Masuk!$B$2:$B$3001,$C2210)/SUMIFS(Pakan_Masuk!$C$2:$C$3001,Pakan_Masuk!$B$2:$B$3001,$C2210),0))</f>
      </c>
      <c r="F2210" s="15">
        <f>IF($C2210="","",$D2210*$E2210)</f>
      </c>
    </row>
    <row r="2211">
      <c r="A2211" s="11"/>
      <c r="B2211" s="7"/>
      <c r="C2211" s="7"/>
      <c r="D2211" s="10"/>
      <c r="E2211" s="21">
        <f>IF($C2211="","",IFERROR(SUMIFS(Pakan_Masuk!$D$2:$D$3001,Pakan_Masuk!$B$2:$B$3001,$C2211)/SUMIFS(Pakan_Masuk!$C$2:$C$3001,Pakan_Masuk!$B$2:$B$3001,$C2211),0))</f>
      </c>
      <c r="F2211" s="15">
        <f>IF($C2211="","",$D2211*$E2211)</f>
      </c>
    </row>
    <row r="2212">
      <c r="A2212" s="11"/>
      <c r="B2212" s="7"/>
      <c r="C2212" s="7"/>
      <c r="D2212" s="10"/>
      <c r="E2212" s="21">
        <f>IF($C2212="","",IFERROR(SUMIFS(Pakan_Masuk!$D$2:$D$3001,Pakan_Masuk!$B$2:$B$3001,$C2212)/SUMIFS(Pakan_Masuk!$C$2:$C$3001,Pakan_Masuk!$B$2:$B$3001,$C2212),0))</f>
      </c>
      <c r="F2212" s="15">
        <f>IF($C2212="","",$D2212*$E2212)</f>
      </c>
    </row>
    <row r="2213">
      <c r="A2213" s="11"/>
      <c r="B2213" s="7"/>
      <c r="C2213" s="7"/>
      <c r="D2213" s="10"/>
      <c r="E2213" s="21">
        <f>IF($C2213="","",IFERROR(SUMIFS(Pakan_Masuk!$D$2:$D$3001,Pakan_Masuk!$B$2:$B$3001,$C2213)/SUMIFS(Pakan_Masuk!$C$2:$C$3001,Pakan_Masuk!$B$2:$B$3001,$C2213),0))</f>
      </c>
      <c r="F2213" s="15">
        <f>IF($C2213="","",$D2213*$E2213)</f>
      </c>
    </row>
    <row r="2214">
      <c r="A2214" s="11"/>
      <c r="B2214" s="7"/>
      <c r="C2214" s="7"/>
      <c r="D2214" s="10"/>
      <c r="E2214" s="21">
        <f>IF($C2214="","",IFERROR(SUMIFS(Pakan_Masuk!$D$2:$D$3001,Pakan_Masuk!$B$2:$B$3001,$C2214)/SUMIFS(Pakan_Masuk!$C$2:$C$3001,Pakan_Masuk!$B$2:$B$3001,$C2214),0))</f>
      </c>
      <c r="F2214" s="15">
        <f>IF($C2214="","",$D2214*$E2214)</f>
      </c>
    </row>
    <row r="2215">
      <c r="A2215" s="11"/>
      <c r="B2215" s="7"/>
      <c r="C2215" s="7"/>
      <c r="D2215" s="10"/>
      <c r="E2215" s="21">
        <f>IF($C2215="","",IFERROR(SUMIFS(Pakan_Masuk!$D$2:$D$3001,Pakan_Masuk!$B$2:$B$3001,$C2215)/SUMIFS(Pakan_Masuk!$C$2:$C$3001,Pakan_Masuk!$B$2:$B$3001,$C2215),0))</f>
      </c>
      <c r="F2215" s="15">
        <f>IF($C2215="","",$D2215*$E2215)</f>
      </c>
    </row>
    <row r="2216">
      <c r="A2216" s="11"/>
      <c r="B2216" s="7"/>
      <c r="C2216" s="7"/>
      <c r="D2216" s="10"/>
      <c r="E2216" s="21">
        <f>IF($C2216="","",IFERROR(SUMIFS(Pakan_Masuk!$D$2:$D$3001,Pakan_Masuk!$B$2:$B$3001,$C2216)/SUMIFS(Pakan_Masuk!$C$2:$C$3001,Pakan_Masuk!$B$2:$B$3001,$C2216),0))</f>
      </c>
      <c r="F2216" s="15">
        <f>IF($C2216="","",$D2216*$E2216)</f>
      </c>
    </row>
    <row r="2217">
      <c r="A2217" s="11"/>
      <c r="B2217" s="7"/>
      <c r="C2217" s="7"/>
      <c r="D2217" s="10"/>
      <c r="E2217" s="21">
        <f>IF($C2217="","",IFERROR(SUMIFS(Pakan_Masuk!$D$2:$D$3001,Pakan_Masuk!$B$2:$B$3001,$C2217)/SUMIFS(Pakan_Masuk!$C$2:$C$3001,Pakan_Masuk!$B$2:$B$3001,$C2217),0))</f>
      </c>
      <c r="F2217" s="15">
        <f>IF($C2217="","",$D2217*$E2217)</f>
      </c>
    </row>
    <row r="2218">
      <c r="A2218" s="11"/>
      <c r="B2218" s="7"/>
      <c r="C2218" s="7"/>
      <c r="D2218" s="10"/>
      <c r="E2218" s="21">
        <f>IF($C2218="","",IFERROR(SUMIFS(Pakan_Masuk!$D$2:$D$3001,Pakan_Masuk!$B$2:$B$3001,$C2218)/SUMIFS(Pakan_Masuk!$C$2:$C$3001,Pakan_Masuk!$B$2:$B$3001,$C2218),0))</f>
      </c>
      <c r="F2218" s="15">
        <f>IF($C2218="","",$D2218*$E2218)</f>
      </c>
    </row>
    <row r="2219">
      <c r="A2219" s="11"/>
      <c r="B2219" s="7"/>
      <c r="C2219" s="7"/>
      <c r="D2219" s="10"/>
      <c r="E2219" s="21">
        <f>IF($C2219="","",IFERROR(SUMIFS(Pakan_Masuk!$D$2:$D$3001,Pakan_Masuk!$B$2:$B$3001,$C2219)/SUMIFS(Pakan_Masuk!$C$2:$C$3001,Pakan_Masuk!$B$2:$B$3001,$C2219),0))</f>
      </c>
      <c r="F2219" s="15">
        <f>IF($C2219="","",$D2219*$E2219)</f>
      </c>
    </row>
    <row r="2220">
      <c r="A2220" s="11"/>
      <c r="B2220" s="7"/>
      <c r="C2220" s="7"/>
      <c r="D2220" s="10"/>
      <c r="E2220" s="21">
        <f>IF($C2220="","",IFERROR(SUMIFS(Pakan_Masuk!$D$2:$D$3001,Pakan_Masuk!$B$2:$B$3001,$C2220)/SUMIFS(Pakan_Masuk!$C$2:$C$3001,Pakan_Masuk!$B$2:$B$3001,$C2220),0))</f>
      </c>
      <c r="F2220" s="15">
        <f>IF($C2220="","",$D2220*$E2220)</f>
      </c>
    </row>
    <row r="2221">
      <c r="A2221" s="11"/>
      <c r="B2221" s="7"/>
      <c r="C2221" s="7"/>
      <c r="D2221" s="10"/>
      <c r="E2221" s="21">
        <f>IF($C2221="","",IFERROR(SUMIFS(Pakan_Masuk!$D$2:$D$3001,Pakan_Masuk!$B$2:$B$3001,$C2221)/SUMIFS(Pakan_Masuk!$C$2:$C$3001,Pakan_Masuk!$B$2:$B$3001,$C2221),0))</f>
      </c>
      <c r="F2221" s="15">
        <f>IF($C2221="","",$D2221*$E2221)</f>
      </c>
    </row>
    <row r="2222">
      <c r="A2222" s="11"/>
      <c r="B2222" s="7"/>
      <c r="C2222" s="7"/>
      <c r="D2222" s="10"/>
      <c r="E2222" s="21">
        <f>IF($C2222="","",IFERROR(SUMIFS(Pakan_Masuk!$D$2:$D$3001,Pakan_Masuk!$B$2:$B$3001,$C2222)/SUMIFS(Pakan_Masuk!$C$2:$C$3001,Pakan_Masuk!$B$2:$B$3001,$C2222),0))</f>
      </c>
      <c r="F2222" s="15">
        <f>IF($C2222="","",$D2222*$E2222)</f>
      </c>
    </row>
    <row r="2223">
      <c r="A2223" s="11"/>
      <c r="B2223" s="7"/>
      <c r="C2223" s="7"/>
      <c r="D2223" s="10"/>
      <c r="E2223" s="21">
        <f>IF($C2223="","",IFERROR(SUMIFS(Pakan_Masuk!$D$2:$D$3001,Pakan_Masuk!$B$2:$B$3001,$C2223)/SUMIFS(Pakan_Masuk!$C$2:$C$3001,Pakan_Masuk!$B$2:$B$3001,$C2223),0))</f>
      </c>
      <c r="F2223" s="15">
        <f>IF($C2223="","",$D2223*$E2223)</f>
      </c>
    </row>
    <row r="2224">
      <c r="A2224" s="11"/>
      <c r="B2224" s="7"/>
      <c r="C2224" s="7"/>
      <c r="D2224" s="10"/>
      <c r="E2224" s="21">
        <f>IF($C2224="","",IFERROR(SUMIFS(Pakan_Masuk!$D$2:$D$3001,Pakan_Masuk!$B$2:$B$3001,$C2224)/SUMIFS(Pakan_Masuk!$C$2:$C$3001,Pakan_Masuk!$B$2:$B$3001,$C2224),0))</f>
      </c>
      <c r="F2224" s="15">
        <f>IF($C2224="","",$D2224*$E2224)</f>
      </c>
    </row>
    <row r="2225">
      <c r="A2225" s="11"/>
      <c r="B2225" s="7"/>
      <c r="C2225" s="7"/>
      <c r="D2225" s="10"/>
      <c r="E2225" s="21">
        <f>IF($C2225="","",IFERROR(SUMIFS(Pakan_Masuk!$D$2:$D$3001,Pakan_Masuk!$B$2:$B$3001,$C2225)/SUMIFS(Pakan_Masuk!$C$2:$C$3001,Pakan_Masuk!$B$2:$B$3001,$C2225),0))</f>
      </c>
      <c r="F2225" s="15">
        <f>IF($C2225="","",$D2225*$E2225)</f>
      </c>
    </row>
    <row r="2226">
      <c r="A2226" s="11"/>
      <c r="B2226" s="7"/>
      <c r="C2226" s="7"/>
      <c r="D2226" s="10"/>
      <c r="E2226" s="21">
        <f>IF($C2226="","",IFERROR(SUMIFS(Pakan_Masuk!$D$2:$D$3001,Pakan_Masuk!$B$2:$B$3001,$C2226)/SUMIFS(Pakan_Masuk!$C$2:$C$3001,Pakan_Masuk!$B$2:$B$3001,$C2226),0))</f>
      </c>
      <c r="F2226" s="15">
        <f>IF($C2226="","",$D2226*$E2226)</f>
      </c>
    </row>
    <row r="2227">
      <c r="A2227" s="11"/>
      <c r="B2227" s="7"/>
      <c r="C2227" s="7"/>
      <c r="D2227" s="10"/>
      <c r="E2227" s="21">
        <f>IF($C2227="","",IFERROR(SUMIFS(Pakan_Masuk!$D$2:$D$3001,Pakan_Masuk!$B$2:$B$3001,$C2227)/SUMIFS(Pakan_Masuk!$C$2:$C$3001,Pakan_Masuk!$B$2:$B$3001,$C2227),0))</f>
      </c>
      <c r="F2227" s="15">
        <f>IF($C2227="","",$D2227*$E2227)</f>
      </c>
    </row>
    <row r="2228">
      <c r="A2228" s="11"/>
      <c r="B2228" s="7"/>
      <c r="C2228" s="7"/>
      <c r="D2228" s="10"/>
      <c r="E2228" s="21">
        <f>IF($C2228="","",IFERROR(SUMIFS(Pakan_Masuk!$D$2:$D$3001,Pakan_Masuk!$B$2:$B$3001,$C2228)/SUMIFS(Pakan_Masuk!$C$2:$C$3001,Pakan_Masuk!$B$2:$B$3001,$C2228),0))</f>
      </c>
      <c r="F2228" s="15">
        <f>IF($C2228="","",$D2228*$E2228)</f>
      </c>
    </row>
    <row r="2229">
      <c r="A2229" s="11"/>
      <c r="B2229" s="7"/>
      <c r="C2229" s="7"/>
      <c r="D2229" s="10"/>
      <c r="E2229" s="21">
        <f>IF($C2229="","",IFERROR(SUMIFS(Pakan_Masuk!$D$2:$D$3001,Pakan_Masuk!$B$2:$B$3001,$C2229)/SUMIFS(Pakan_Masuk!$C$2:$C$3001,Pakan_Masuk!$B$2:$B$3001,$C2229),0))</f>
      </c>
      <c r="F2229" s="15">
        <f>IF($C2229="","",$D2229*$E2229)</f>
      </c>
    </row>
    <row r="2230">
      <c r="A2230" s="11"/>
      <c r="B2230" s="7"/>
      <c r="C2230" s="7"/>
      <c r="D2230" s="10"/>
      <c r="E2230" s="21">
        <f>IF($C2230="","",IFERROR(SUMIFS(Pakan_Masuk!$D$2:$D$3001,Pakan_Masuk!$B$2:$B$3001,$C2230)/SUMIFS(Pakan_Masuk!$C$2:$C$3001,Pakan_Masuk!$B$2:$B$3001,$C2230),0))</f>
      </c>
      <c r="F2230" s="15">
        <f>IF($C2230="","",$D2230*$E2230)</f>
      </c>
    </row>
    <row r="2231">
      <c r="A2231" s="11"/>
      <c r="B2231" s="7"/>
      <c r="C2231" s="7"/>
      <c r="D2231" s="10"/>
      <c r="E2231" s="21">
        <f>IF($C2231="","",IFERROR(SUMIFS(Pakan_Masuk!$D$2:$D$3001,Pakan_Masuk!$B$2:$B$3001,$C2231)/SUMIFS(Pakan_Masuk!$C$2:$C$3001,Pakan_Masuk!$B$2:$B$3001,$C2231),0))</f>
      </c>
      <c r="F2231" s="15">
        <f>IF($C2231="","",$D2231*$E2231)</f>
      </c>
    </row>
    <row r="2232">
      <c r="A2232" s="11"/>
      <c r="B2232" s="7"/>
      <c r="C2232" s="7"/>
      <c r="D2232" s="10"/>
      <c r="E2232" s="21">
        <f>IF($C2232="","",IFERROR(SUMIFS(Pakan_Masuk!$D$2:$D$3001,Pakan_Masuk!$B$2:$B$3001,$C2232)/SUMIFS(Pakan_Masuk!$C$2:$C$3001,Pakan_Masuk!$B$2:$B$3001,$C2232),0))</f>
      </c>
      <c r="F2232" s="15">
        <f>IF($C2232="","",$D2232*$E2232)</f>
      </c>
    </row>
    <row r="2233">
      <c r="A2233" s="11"/>
      <c r="B2233" s="7"/>
      <c r="C2233" s="7"/>
      <c r="D2233" s="10"/>
      <c r="E2233" s="21">
        <f>IF($C2233="","",IFERROR(SUMIFS(Pakan_Masuk!$D$2:$D$3001,Pakan_Masuk!$B$2:$B$3001,$C2233)/SUMIFS(Pakan_Masuk!$C$2:$C$3001,Pakan_Masuk!$B$2:$B$3001,$C2233),0))</f>
      </c>
      <c r="F2233" s="15">
        <f>IF($C2233="","",$D2233*$E2233)</f>
      </c>
    </row>
    <row r="2234">
      <c r="A2234" s="11"/>
      <c r="B2234" s="7"/>
      <c r="C2234" s="7"/>
      <c r="D2234" s="10"/>
      <c r="E2234" s="21">
        <f>IF($C2234="","",IFERROR(SUMIFS(Pakan_Masuk!$D$2:$D$3001,Pakan_Masuk!$B$2:$B$3001,$C2234)/SUMIFS(Pakan_Masuk!$C$2:$C$3001,Pakan_Masuk!$B$2:$B$3001,$C2234),0))</f>
      </c>
      <c r="F2234" s="15">
        <f>IF($C2234="","",$D2234*$E2234)</f>
      </c>
    </row>
    <row r="2235">
      <c r="A2235" s="11"/>
      <c r="B2235" s="7"/>
      <c r="C2235" s="7"/>
      <c r="D2235" s="10"/>
      <c r="E2235" s="21">
        <f>IF($C2235="","",IFERROR(SUMIFS(Pakan_Masuk!$D$2:$D$3001,Pakan_Masuk!$B$2:$B$3001,$C2235)/SUMIFS(Pakan_Masuk!$C$2:$C$3001,Pakan_Masuk!$B$2:$B$3001,$C2235),0))</f>
      </c>
      <c r="F2235" s="15">
        <f>IF($C2235="","",$D2235*$E2235)</f>
      </c>
    </row>
    <row r="2236">
      <c r="A2236" s="11"/>
      <c r="B2236" s="7"/>
      <c r="C2236" s="7"/>
      <c r="D2236" s="10"/>
      <c r="E2236" s="21">
        <f>IF($C2236="","",IFERROR(SUMIFS(Pakan_Masuk!$D$2:$D$3001,Pakan_Masuk!$B$2:$B$3001,$C2236)/SUMIFS(Pakan_Masuk!$C$2:$C$3001,Pakan_Masuk!$B$2:$B$3001,$C2236),0))</f>
      </c>
      <c r="F2236" s="15">
        <f>IF($C2236="","",$D2236*$E2236)</f>
      </c>
    </row>
    <row r="2237">
      <c r="A2237" s="11"/>
      <c r="B2237" s="7"/>
      <c r="C2237" s="7"/>
      <c r="D2237" s="10"/>
      <c r="E2237" s="21">
        <f>IF($C2237="","",IFERROR(SUMIFS(Pakan_Masuk!$D$2:$D$3001,Pakan_Masuk!$B$2:$B$3001,$C2237)/SUMIFS(Pakan_Masuk!$C$2:$C$3001,Pakan_Masuk!$B$2:$B$3001,$C2237),0))</f>
      </c>
      <c r="F2237" s="15">
        <f>IF($C2237="","",$D2237*$E2237)</f>
      </c>
    </row>
    <row r="2238">
      <c r="A2238" s="11"/>
      <c r="B2238" s="7"/>
      <c r="C2238" s="7"/>
      <c r="D2238" s="10"/>
      <c r="E2238" s="21">
        <f>IF($C2238="","",IFERROR(SUMIFS(Pakan_Masuk!$D$2:$D$3001,Pakan_Masuk!$B$2:$B$3001,$C2238)/SUMIFS(Pakan_Masuk!$C$2:$C$3001,Pakan_Masuk!$B$2:$B$3001,$C2238),0))</f>
      </c>
      <c r="F2238" s="15">
        <f>IF($C2238="","",$D2238*$E2238)</f>
      </c>
    </row>
    <row r="2239">
      <c r="A2239" s="11"/>
      <c r="B2239" s="7"/>
      <c r="C2239" s="7"/>
      <c r="D2239" s="10"/>
      <c r="E2239" s="21">
        <f>IF($C2239="","",IFERROR(SUMIFS(Pakan_Masuk!$D$2:$D$3001,Pakan_Masuk!$B$2:$B$3001,$C2239)/SUMIFS(Pakan_Masuk!$C$2:$C$3001,Pakan_Masuk!$B$2:$B$3001,$C2239),0))</f>
      </c>
      <c r="F2239" s="15">
        <f>IF($C2239="","",$D2239*$E2239)</f>
      </c>
    </row>
    <row r="2240">
      <c r="A2240" s="11"/>
      <c r="B2240" s="7"/>
      <c r="C2240" s="7"/>
      <c r="D2240" s="10"/>
      <c r="E2240" s="21">
        <f>IF($C2240="","",IFERROR(SUMIFS(Pakan_Masuk!$D$2:$D$3001,Pakan_Masuk!$B$2:$B$3001,$C2240)/SUMIFS(Pakan_Masuk!$C$2:$C$3001,Pakan_Masuk!$B$2:$B$3001,$C2240),0))</f>
      </c>
      <c r="F2240" s="15">
        <f>IF($C2240="","",$D2240*$E2240)</f>
      </c>
    </row>
    <row r="2241">
      <c r="A2241" s="11"/>
      <c r="B2241" s="7"/>
      <c r="C2241" s="7"/>
      <c r="D2241" s="10"/>
      <c r="E2241" s="21">
        <f>IF($C2241="","",IFERROR(SUMIFS(Pakan_Masuk!$D$2:$D$3001,Pakan_Masuk!$B$2:$B$3001,$C2241)/SUMIFS(Pakan_Masuk!$C$2:$C$3001,Pakan_Masuk!$B$2:$B$3001,$C2241),0))</f>
      </c>
      <c r="F2241" s="15">
        <f>IF($C2241="","",$D2241*$E2241)</f>
      </c>
    </row>
    <row r="2242">
      <c r="A2242" s="11"/>
      <c r="B2242" s="7"/>
      <c r="C2242" s="7"/>
      <c r="D2242" s="10"/>
      <c r="E2242" s="21">
        <f>IF($C2242="","",IFERROR(SUMIFS(Pakan_Masuk!$D$2:$D$3001,Pakan_Masuk!$B$2:$B$3001,$C2242)/SUMIFS(Pakan_Masuk!$C$2:$C$3001,Pakan_Masuk!$B$2:$B$3001,$C2242),0))</f>
      </c>
      <c r="F2242" s="15">
        <f>IF($C2242="","",$D2242*$E2242)</f>
      </c>
    </row>
    <row r="2243">
      <c r="A2243" s="11"/>
      <c r="B2243" s="7"/>
      <c r="C2243" s="7"/>
      <c r="D2243" s="10"/>
      <c r="E2243" s="21">
        <f>IF($C2243="","",IFERROR(SUMIFS(Pakan_Masuk!$D$2:$D$3001,Pakan_Masuk!$B$2:$B$3001,$C2243)/SUMIFS(Pakan_Masuk!$C$2:$C$3001,Pakan_Masuk!$B$2:$B$3001,$C2243),0))</f>
      </c>
      <c r="F2243" s="15">
        <f>IF($C2243="","",$D2243*$E2243)</f>
      </c>
    </row>
    <row r="2244">
      <c r="A2244" s="11"/>
      <c r="B2244" s="7"/>
      <c r="C2244" s="7"/>
      <c r="D2244" s="10"/>
      <c r="E2244" s="21">
        <f>IF($C2244="","",IFERROR(SUMIFS(Pakan_Masuk!$D$2:$D$3001,Pakan_Masuk!$B$2:$B$3001,$C2244)/SUMIFS(Pakan_Masuk!$C$2:$C$3001,Pakan_Masuk!$B$2:$B$3001,$C2244),0))</f>
      </c>
      <c r="F2244" s="15">
        <f>IF($C2244="","",$D2244*$E2244)</f>
      </c>
    </row>
    <row r="2245">
      <c r="A2245" s="11"/>
      <c r="B2245" s="7"/>
      <c r="C2245" s="7"/>
      <c r="D2245" s="10"/>
      <c r="E2245" s="21">
        <f>IF($C2245="","",IFERROR(SUMIFS(Pakan_Masuk!$D$2:$D$3001,Pakan_Masuk!$B$2:$B$3001,$C2245)/SUMIFS(Pakan_Masuk!$C$2:$C$3001,Pakan_Masuk!$B$2:$B$3001,$C2245),0))</f>
      </c>
      <c r="F2245" s="15">
        <f>IF($C2245="","",$D2245*$E2245)</f>
      </c>
    </row>
    <row r="2246">
      <c r="A2246" s="11"/>
      <c r="B2246" s="7"/>
      <c r="C2246" s="7"/>
      <c r="D2246" s="10"/>
      <c r="E2246" s="21">
        <f>IF($C2246="","",IFERROR(SUMIFS(Pakan_Masuk!$D$2:$D$3001,Pakan_Masuk!$B$2:$B$3001,$C2246)/SUMIFS(Pakan_Masuk!$C$2:$C$3001,Pakan_Masuk!$B$2:$B$3001,$C2246),0))</f>
      </c>
      <c r="F2246" s="15">
        <f>IF($C2246="","",$D2246*$E2246)</f>
      </c>
    </row>
    <row r="2247">
      <c r="A2247" s="11"/>
      <c r="B2247" s="7"/>
      <c r="C2247" s="7"/>
      <c r="D2247" s="10"/>
      <c r="E2247" s="21">
        <f>IF($C2247="","",IFERROR(SUMIFS(Pakan_Masuk!$D$2:$D$3001,Pakan_Masuk!$B$2:$B$3001,$C2247)/SUMIFS(Pakan_Masuk!$C$2:$C$3001,Pakan_Masuk!$B$2:$B$3001,$C2247),0))</f>
      </c>
      <c r="F2247" s="15">
        <f>IF($C2247="","",$D2247*$E2247)</f>
      </c>
    </row>
    <row r="2248">
      <c r="A2248" s="11"/>
      <c r="B2248" s="7"/>
      <c r="C2248" s="7"/>
      <c r="D2248" s="10"/>
      <c r="E2248" s="21">
        <f>IF($C2248="","",IFERROR(SUMIFS(Pakan_Masuk!$D$2:$D$3001,Pakan_Masuk!$B$2:$B$3001,$C2248)/SUMIFS(Pakan_Masuk!$C$2:$C$3001,Pakan_Masuk!$B$2:$B$3001,$C2248),0))</f>
      </c>
      <c r="F2248" s="15">
        <f>IF($C2248="","",$D2248*$E2248)</f>
      </c>
    </row>
    <row r="2249">
      <c r="A2249" s="11"/>
      <c r="B2249" s="7"/>
      <c r="C2249" s="7"/>
      <c r="D2249" s="10"/>
      <c r="E2249" s="21">
        <f>IF($C2249="","",IFERROR(SUMIFS(Pakan_Masuk!$D$2:$D$3001,Pakan_Masuk!$B$2:$B$3001,$C2249)/SUMIFS(Pakan_Masuk!$C$2:$C$3001,Pakan_Masuk!$B$2:$B$3001,$C2249),0))</f>
      </c>
      <c r="F2249" s="15">
        <f>IF($C2249="","",$D2249*$E2249)</f>
      </c>
    </row>
    <row r="2250">
      <c r="A2250" s="11"/>
      <c r="B2250" s="7"/>
      <c r="C2250" s="7"/>
      <c r="D2250" s="10"/>
      <c r="E2250" s="21">
        <f>IF($C2250="","",IFERROR(SUMIFS(Pakan_Masuk!$D$2:$D$3001,Pakan_Masuk!$B$2:$B$3001,$C2250)/SUMIFS(Pakan_Masuk!$C$2:$C$3001,Pakan_Masuk!$B$2:$B$3001,$C2250),0))</f>
      </c>
      <c r="F2250" s="15">
        <f>IF($C2250="","",$D2250*$E2250)</f>
      </c>
    </row>
    <row r="2251">
      <c r="A2251" s="11"/>
      <c r="B2251" s="7"/>
      <c r="C2251" s="7"/>
      <c r="D2251" s="10"/>
      <c r="E2251" s="21">
        <f>IF($C2251="","",IFERROR(SUMIFS(Pakan_Masuk!$D$2:$D$3001,Pakan_Masuk!$B$2:$B$3001,$C2251)/SUMIFS(Pakan_Masuk!$C$2:$C$3001,Pakan_Masuk!$B$2:$B$3001,$C2251),0))</f>
      </c>
      <c r="F2251" s="15">
        <f>IF($C2251="","",$D2251*$E2251)</f>
      </c>
    </row>
    <row r="2252">
      <c r="A2252" s="11"/>
      <c r="B2252" s="7"/>
      <c r="C2252" s="7"/>
      <c r="D2252" s="10"/>
      <c r="E2252" s="21">
        <f>IF($C2252="","",IFERROR(SUMIFS(Pakan_Masuk!$D$2:$D$3001,Pakan_Masuk!$B$2:$B$3001,$C2252)/SUMIFS(Pakan_Masuk!$C$2:$C$3001,Pakan_Masuk!$B$2:$B$3001,$C2252),0))</f>
      </c>
      <c r="F2252" s="15">
        <f>IF($C2252="","",$D2252*$E2252)</f>
      </c>
    </row>
    <row r="2253">
      <c r="A2253" s="11"/>
      <c r="B2253" s="7"/>
      <c r="C2253" s="7"/>
      <c r="D2253" s="10"/>
      <c r="E2253" s="21">
        <f>IF($C2253="","",IFERROR(SUMIFS(Pakan_Masuk!$D$2:$D$3001,Pakan_Masuk!$B$2:$B$3001,$C2253)/SUMIFS(Pakan_Masuk!$C$2:$C$3001,Pakan_Masuk!$B$2:$B$3001,$C2253),0))</f>
      </c>
      <c r="F2253" s="15">
        <f>IF($C2253="","",$D2253*$E2253)</f>
      </c>
    </row>
    <row r="2254">
      <c r="A2254" s="11"/>
      <c r="B2254" s="7"/>
      <c r="C2254" s="7"/>
      <c r="D2254" s="10"/>
      <c r="E2254" s="21">
        <f>IF($C2254="","",IFERROR(SUMIFS(Pakan_Masuk!$D$2:$D$3001,Pakan_Masuk!$B$2:$B$3001,$C2254)/SUMIFS(Pakan_Masuk!$C$2:$C$3001,Pakan_Masuk!$B$2:$B$3001,$C2254),0))</f>
      </c>
      <c r="F2254" s="15">
        <f>IF($C2254="","",$D2254*$E2254)</f>
      </c>
    </row>
    <row r="2255">
      <c r="A2255" s="11"/>
      <c r="B2255" s="7"/>
      <c r="C2255" s="7"/>
      <c r="D2255" s="10"/>
      <c r="E2255" s="21">
        <f>IF($C2255="","",IFERROR(SUMIFS(Pakan_Masuk!$D$2:$D$3001,Pakan_Masuk!$B$2:$B$3001,$C2255)/SUMIFS(Pakan_Masuk!$C$2:$C$3001,Pakan_Masuk!$B$2:$B$3001,$C2255),0))</f>
      </c>
      <c r="F2255" s="15">
        <f>IF($C2255="","",$D2255*$E2255)</f>
      </c>
    </row>
    <row r="2256">
      <c r="A2256" s="11"/>
      <c r="B2256" s="7"/>
      <c r="C2256" s="7"/>
      <c r="D2256" s="10"/>
      <c r="E2256" s="21">
        <f>IF($C2256="","",IFERROR(SUMIFS(Pakan_Masuk!$D$2:$D$3001,Pakan_Masuk!$B$2:$B$3001,$C2256)/SUMIFS(Pakan_Masuk!$C$2:$C$3001,Pakan_Masuk!$B$2:$B$3001,$C2256),0))</f>
      </c>
      <c r="F2256" s="15">
        <f>IF($C2256="","",$D2256*$E2256)</f>
      </c>
    </row>
    <row r="2257">
      <c r="A2257" s="11"/>
      <c r="B2257" s="7"/>
      <c r="C2257" s="7"/>
      <c r="D2257" s="10"/>
      <c r="E2257" s="21">
        <f>IF($C2257="","",IFERROR(SUMIFS(Pakan_Masuk!$D$2:$D$3001,Pakan_Masuk!$B$2:$B$3001,$C2257)/SUMIFS(Pakan_Masuk!$C$2:$C$3001,Pakan_Masuk!$B$2:$B$3001,$C2257),0))</f>
      </c>
      <c r="F2257" s="15">
        <f>IF($C2257="","",$D2257*$E2257)</f>
      </c>
    </row>
    <row r="2258">
      <c r="A2258" s="11"/>
      <c r="B2258" s="7"/>
      <c r="C2258" s="7"/>
      <c r="D2258" s="10"/>
      <c r="E2258" s="21">
        <f>IF($C2258="","",IFERROR(SUMIFS(Pakan_Masuk!$D$2:$D$3001,Pakan_Masuk!$B$2:$B$3001,$C2258)/SUMIFS(Pakan_Masuk!$C$2:$C$3001,Pakan_Masuk!$B$2:$B$3001,$C2258),0))</f>
      </c>
      <c r="F2258" s="15">
        <f>IF($C2258="","",$D2258*$E2258)</f>
      </c>
    </row>
    <row r="2259">
      <c r="A2259" s="11"/>
      <c r="B2259" s="7"/>
      <c r="C2259" s="7"/>
      <c r="D2259" s="10"/>
      <c r="E2259" s="21">
        <f>IF($C2259="","",IFERROR(SUMIFS(Pakan_Masuk!$D$2:$D$3001,Pakan_Masuk!$B$2:$B$3001,$C2259)/SUMIFS(Pakan_Masuk!$C$2:$C$3001,Pakan_Masuk!$B$2:$B$3001,$C2259),0))</f>
      </c>
      <c r="F2259" s="15">
        <f>IF($C2259="","",$D2259*$E2259)</f>
      </c>
    </row>
    <row r="2260">
      <c r="A2260" s="11"/>
      <c r="B2260" s="7"/>
      <c r="C2260" s="7"/>
      <c r="D2260" s="10"/>
      <c r="E2260" s="21">
        <f>IF($C2260="","",IFERROR(SUMIFS(Pakan_Masuk!$D$2:$D$3001,Pakan_Masuk!$B$2:$B$3001,$C2260)/SUMIFS(Pakan_Masuk!$C$2:$C$3001,Pakan_Masuk!$B$2:$B$3001,$C2260),0))</f>
      </c>
      <c r="F2260" s="15">
        <f>IF($C2260="","",$D2260*$E2260)</f>
      </c>
    </row>
    <row r="2261">
      <c r="A2261" s="11"/>
      <c r="B2261" s="7"/>
      <c r="C2261" s="7"/>
      <c r="D2261" s="10"/>
      <c r="E2261" s="21">
        <f>IF($C2261="","",IFERROR(SUMIFS(Pakan_Masuk!$D$2:$D$3001,Pakan_Masuk!$B$2:$B$3001,$C2261)/SUMIFS(Pakan_Masuk!$C$2:$C$3001,Pakan_Masuk!$B$2:$B$3001,$C2261),0))</f>
      </c>
      <c r="F2261" s="15">
        <f>IF($C2261="","",$D2261*$E2261)</f>
      </c>
    </row>
    <row r="2262">
      <c r="A2262" s="11"/>
      <c r="B2262" s="7"/>
      <c r="C2262" s="7"/>
      <c r="D2262" s="10"/>
      <c r="E2262" s="21">
        <f>IF($C2262="","",IFERROR(SUMIFS(Pakan_Masuk!$D$2:$D$3001,Pakan_Masuk!$B$2:$B$3001,$C2262)/SUMIFS(Pakan_Masuk!$C$2:$C$3001,Pakan_Masuk!$B$2:$B$3001,$C2262),0))</f>
      </c>
      <c r="F2262" s="15">
        <f>IF($C2262="","",$D2262*$E2262)</f>
      </c>
    </row>
    <row r="2263">
      <c r="A2263" s="11"/>
      <c r="B2263" s="7"/>
      <c r="C2263" s="7"/>
      <c r="D2263" s="10"/>
      <c r="E2263" s="21">
        <f>IF($C2263="","",IFERROR(SUMIFS(Pakan_Masuk!$D$2:$D$3001,Pakan_Masuk!$B$2:$B$3001,$C2263)/SUMIFS(Pakan_Masuk!$C$2:$C$3001,Pakan_Masuk!$B$2:$B$3001,$C2263),0))</f>
      </c>
      <c r="F2263" s="15">
        <f>IF($C2263="","",$D2263*$E2263)</f>
      </c>
    </row>
    <row r="2264">
      <c r="A2264" s="11"/>
      <c r="B2264" s="7"/>
      <c r="C2264" s="7"/>
      <c r="D2264" s="10"/>
      <c r="E2264" s="21">
        <f>IF($C2264="","",IFERROR(SUMIFS(Pakan_Masuk!$D$2:$D$3001,Pakan_Masuk!$B$2:$B$3001,$C2264)/SUMIFS(Pakan_Masuk!$C$2:$C$3001,Pakan_Masuk!$B$2:$B$3001,$C2264),0))</f>
      </c>
      <c r="F2264" s="15">
        <f>IF($C2264="","",$D2264*$E2264)</f>
      </c>
    </row>
    <row r="2265">
      <c r="A2265" s="11"/>
      <c r="B2265" s="7"/>
      <c r="C2265" s="7"/>
      <c r="D2265" s="10"/>
      <c r="E2265" s="21">
        <f>IF($C2265="","",IFERROR(SUMIFS(Pakan_Masuk!$D$2:$D$3001,Pakan_Masuk!$B$2:$B$3001,$C2265)/SUMIFS(Pakan_Masuk!$C$2:$C$3001,Pakan_Masuk!$B$2:$B$3001,$C2265),0))</f>
      </c>
      <c r="F2265" s="15">
        <f>IF($C2265="","",$D2265*$E2265)</f>
      </c>
    </row>
    <row r="2266">
      <c r="A2266" s="11"/>
      <c r="B2266" s="7"/>
      <c r="C2266" s="7"/>
      <c r="D2266" s="10"/>
      <c r="E2266" s="21">
        <f>IF($C2266="","",IFERROR(SUMIFS(Pakan_Masuk!$D$2:$D$3001,Pakan_Masuk!$B$2:$B$3001,$C2266)/SUMIFS(Pakan_Masuk!$C$2:$C$3001,Pakan_Masuk!$B$2:$B$3001,$C2266),0))</f>
      </c>
      <c r="F2266" s="15">
        <f>IF($C2266="","",$D2266*$E2266)</f>
      </c>
    </row>
    <row r="2267">
      <c r="A2267" s="11"/>
      <c r="B2267" s="7"/>
      <c r="C2267" s="7"/>
      <c r="D2267" s="10"/>
      <c r="E2267" s="21">
        <f>IF($C2267="","",IFERROR(SUMIFS(Pakan_Masuk!$D$2:$D$3001,Pakan_Masuk!$B$2:$B$3001,$C2267)/SUMIFS(Pakan_Masuk!$C$2:$C$3001,Pakan_Masuk!$B$2:$B$3001,$C2267),0))</f>
      </c>
      <c r="F2267" s="15">
        <f>IF($C2267="","",$D2267*$E2267)</f>
      </c>
    </row>
    <row r="2268">
      <c r="A2268" s="11"/>
      <c r="B2268" s="7"/>
      <c r="C2268" s="7"/>
      <c r="D2268" s="10"/>
      <c r="E2268" s="21">
        <f>IF($C2268="","",IFERROR(SUMIFS(Pakan_Masuk!$D$2:$D$3001,Pakan_Masuk!$B$2:$B$3001,$C2268)/SUMIFS(Pakan_Masuk!$C$2:$C$3001,Pakan_Masuk!$B$2:$B$3001,$C2268),0))</f>
      </c>
      <c r="F2268" s="15">
        <f>IF($C2268="","",$D2268*$E2268)</f>
      </c>
    </row>
    <row r="2269">
      <c r="A2269" s="11"/>
      <c r="B2269" s="7"/>
      <c r="C2269" s="7"/>
      <c r="D2269" s="10"/>
      <c r="E2269" s="21">
        <f>IF($C2269="","",IFERROR(SUMIFS(Pakan_Masuk!$D$2:$D$3001,Pakan_Masuk!$B$2:$B$3001,$C2269)/SUMIFS(Pakan_Masuk!$C$2:$C$3001,Pakan_Masuk!$B$2:$B$3001,$C2269),0))</f>
      </c>
      <c r="F2269" s="15">
        <f>IF($C2269="","",$D2269*$E2269)</f>
      </c>
    </row>
    <row r="2270">
      <c r="A2270" s="11"/>
      <c r="B2270" s="7"/>
      <c r="C2270" s="7"/>
      <c r="D2270" s="10"/>
      <c r="E2270" s="21">
        <f>IF($C2270="","",IFERROR(SUMIFS(Pakan_Masuk!$D$2:$D$3001,Pakan_Masuk!$B$2:$B$3001,$C2270)/SUMIFS(Pakan_Masuk!$C$2:$C$3001,Pakan_Masuk!$B$2:$B$3001,$C2270),0))</f>
      </c>
      <c r="F2270" s="15">
        <f>IF($C2270="","",$D2270*$E2270)</f>
      </c>
    </row>
    <row r="2271">
      <c r="A2271" s="11"/>
      <c r="B2271" s="7"/>
      <c r="C2271" s="7"/>
      <c r="D2271" s="10"/>
      <c r="E2271" s="21">
        <f>IF($C2271="","",IFERROR(SUMIFS(Pakan_Masuk!$D$2:$D$3001,Pakan_Masuk!$B$2:$B$3001,$C2271)/SUMIFS(Pakan_Masuk!$C$2:$C$3001,Pakan_Masuk!$B$2:$B$3001,$C2271),0))</f>
      </c>
      <c r="F2271" s="15">
        <f>IF($C2271="","",$D2271*$E2271)</f>
      </c>
    </row>
    <row r="2272">
      <c r="A2272" s="11"/>
      <c r="B2272" s="7"/>
      <c r="C2272" s="7"/>
      <c r="D2272" s="10"/>
      <c r="E2272" s="21">
        <f>IF($C2272="","",IFERROR(SUMIFS(Pakan_Masuk!$D$2:$D$3001,Pakan_Masuk!$B$2:$B$3001,$C2272)/SUMIFS(Pakan_Masuk!$C$2:$C$3001,Pakan_Masuk!$B$2:$B$3001,$C2272),0))</f>
      </c>
      <c r="F2272" s="15">
        <f>IF($C2272="","",$D2272*$E2272)</f>
      </c>
    </row>
    <row r="2273">
      <c r="A2273" s="11"/>
      <c r="B2273" s="7"/>
      <c r="C2273" s="7"/>
      <c r="D2273" s="10"/>
      <c r="E2273" s="21">
        <f>IF($C2273="","",IFERROR(SUMIFS(Pakan_Masuk!$D$2:$D$3001,Pakan_Masuk!$B$2:$B$3001,$C2273)/SUMIFS(Pakan_Masuk!$C$2:$C$3001,Pakan_Masuk!$B$2:$B$3001,$C2273),0))</f>
      </c>
      <c r="F2273" s="15">
        <f>IF($C2273="","",$D2273*$E2273)</f>
      </c>
    </row>
    <row r="2274">
      <c r="A2274" s="11"/>
      <c r="B2274" s="7"/>
      <c r="C2274" s="7"/>
      <c r="D2274" s="10"/>
      <c r="E2274" s="21">
        <f>IF($C2274="","",IFERROR(SUMIFS(Pakan_Masuk!$D$2:$D$3001,Pakan_Masuk!$B$2:$B$3001,$C2274)/SUMIFS(Pakan_Masuk!$C$2:$C$3001,Pakan_Masuk!$B$2:$B$3001,$C2274),0))</f>
      </c>
      <c r="F2274" s="15">
        <f>IF($C2274="","",$D2274*$E2274)</f>
      </c>
    </row>
    <row r="2275">
      <c r="A2275" s="11"/>
      <c r="B2275" s="7"/>
      <c r="C2275" s="7"/>
      <c r="D2275" s="10"/>
      <c r="E2275" s="21">
        <f>IF($C2275="","",IFERROR(SUMIFS(Pakan_Masuk!$D$2:$D$3001,Pakan_Masuk!$B$2:$B$3001,$C2275)/SUMIFS(Pakan_Masuk!$C$2:$C$3001,Pakan_Masuk!$B$2:$B$3001,$C2275),0))</f>
      </c>
      <c r="F2275" s="15">
        <f>IF($C2275="","",$D2275*$E2275)</f>
      </c>
    </row>
    <row r="2276">
      <c r="A2276" s="11"/>
      <c r="B2276" s="7"/>
      <c r="C2276" s="7"/>
      <c r="D2276" s="10"/>
      <c r="E2276" s="21">
        <f>IF($C2276="","",IFERROR(SUMIFS(Pakan_Masuk!$D$2:$D$3001,Pakan_Masuk!$B$2:$B$3001,$C2276)/SUMIFS(Pakan_Masuk!$C$2:$C$3001,Pakan_Masuk!$B$2:$B$3001,$C2276),0))</f>
      </c>
      <c r="F2276" s="15">
        <f>IF($C2276="","",$D2276*$E2276)</f>
      </c>
    </row>
    <row r="2277">
      <c r="A2277" s="11"/>
      <c r="B2277" s="7"/>
      <c r="C2277" s="7"/>
      <c r="D2277" s="10"/>
      <c r="E2277" s="21">
        <f>IF($C2277="","",IFERROR(SUMIFS(Pakan_Masuk!$D$2:$D$3001,Pakan_Masuk!$B$2:$B$3001,$C2277)/SUMIFS(Pakan_Masuk!$C$2:$C$3001,Pakan_Masuk!$B$2:$B$3001,$C2277),0))</f>
      </c>
      <c r="F2277" s="15">
        <f>IF($C2277="","",$D2277*$E2277)</f>
      </c>
    </row>
    <row r="2278">
      <c r="A2278" s="11"/>
      <c r="B2278" s="7"/>
      <c r="C2278" s="7"/>
      <c r="D2278" s="10"/>
      <c r="E2278" s="21">
        <f>IF($C2278="","",IFERROR(SUMIFS(Pakan_Masuk!$D$2:$D$3001,Pakan_Masuk!$B$2:$B$3001,$C2278)/SUMIFS(Pakan_Masuk!$C$2:$C$3001,Pakan_Masuk!$B$2:$B$3001,$C2278),0))</f>
      </c>
      <c r="F2278" s="15">
        <f>IF($C2278="","",$D2278*$E2278)</f>
      </c>
    </row>
    <row r="2279">
      <c r="A2279" s="11"/>
      <c r="B2279" s="7"/>
      <c r="C2279" s="7"/>
      <c r="D2279" s="10"/>
      <c r="E2279" s="21">
        <f>IF($C2279="","",IFERROR(SUMIFS(Pakan_Masuk!$D$2:$D$3001,Pakan_Masuk!$B$2:$B$3001,$C2279)/SUMIFS(Pakan_Masuk!$C$2:$C$3001,Pakan_Masuk!$B$2:$B$3001,$C2279),0))</f>
      </c>
      <c r="F2279" s="15">
        <f>IF($C2279="","",$D2279*$E2279)</f>
      </c>
    </row>
    <row r="2280">
      <c r="A2280" s="11"/>
      <c r="B2280" s="7"/>
      <c r="C2280" s="7"/>
      <c r="D2280" s="10"/>
      <c r="E2280" s="21">
        <f>IF($C2280="","",IFERROR(SUMIFS(Pakan_Masuk!$D$2:$D$3001,Pakan_Masuk!$B$2:$B$3001,$C2280)/SUMIFS(Pakan_Masuk!$C$2:$C$3001,Pakan_Masuk!$B$2:$B$3001,$C2280),0))</f>
      </c>
      <c r="F2280" s="15">
        <f>IF($C2280="","",$D2280*$E2280)</f>
      </c>
    </row>
    <row r="2281">
      <c r="A2281" s="11"/>
      <c r="B2281" s="7"/>
      <c r="C2281" s="7"/>
      <c r="D2281" s="10"/>
      <c r="E2281" s="21">
        <f>IF($C2281="","",IFERROR(SUMIFS(Pakan_Masuk!$D$2:$D$3001,Pakan_Masuk!$B$2:$B$3001,$C2281)/SUMIFS(Pakan_Masuk!$C$2:$C$3001,Pakan_Masuk!$B$2:$B$3001,$C2281),0))</f>
      </c>
      <c r="F2281" s="15">
        <f>IF($C2281="","",$D2281*$E2281)</f>
      </c>
    </row>
    <row r="2282">
      <c r="A2282" s="11"/>
      <c r="B2282" s="7"/>
      <c r="C2282" s="7"/>
      <c r="D2282" s="10"/>
      <c r="E2282" s="21">
        <f>IF($C2282="","",IFERROR(SUMIFS(Pakan_Masuk!$D$2:$D$3001,Pakan_Masuk!$B$2:$B$3001,$C2282)/SUMIFS(Pakan_Masuk!$C$2:$C$3001,Pakan_Masuk!$B$2:$B$3001,$C2282),0))</f>
      </c>
      <c r="F2282" s="15">
        <f>IF($C2282="","",$D2282*$E2282)</f>
      </c>
    </row>
    <row r="2283">
      <c r="A2283" s="11"/>
      <c r="B2283" s="7"/>
      <c r="C2283" s="7"/>
      <c r="D2283" s="10"/>
      <c r="E2283" s="21">
        <f>IF($C2283="","",IFERROR(SUMIFS(Pakan_Masuk!$D$2:$D$3001,Pakan_Masuk!$B$2:$B$3001,$C2283)/SUMIFS(Pakan_Masuk!$C$2:$C$3001,Pakan_Masuk!$B$2:$B$3001,$C2283),0))</f>
      </c>
      <c r="F2283" s="15">
        <f>IF($C2283="","",$D2283*$E2283)</f>
      </c>
    </row>
    <row r="2284">
      <c r="A2284" s="11"/>
      <c r="B2284" s="7"/>
      <c r="C2284" s="7"/>
      <c r="D2284" s="10"/>
      <c r="E2284" s="21">
        <f>IF($C2284="","",IFERROR(SUMIFS(Pakan_Masuk!$D$2:$D$3001,Pakan_Masuk!$B$2:$B$3001,$C2284)/SUMIFS(Pakan_Masuk!$C$2:$C$3001,Pakan_Masuk!$B$2:$B$3001,$C2284),0))</f>
      </c>
      <c r="F2284" s="15">
        <f>IF($C2284="","",$D2284*$E2284)</f>
      </c>
    </row>
    <row r="2285">
      <c r="A2285" s="11"/>
      <c r="B2285" s="7"/>
      <c r="C2285" s="7"/>
      <c r="D2285" s="10"/>
      <c r="E2285" s="21">
        <f>IF($C2285="","",IFERROR(SUMIFS(Pakan_Masuk!$D$2:$D$3001,Pakan_Masuk!$B$2:$B$3001,$C2285)/SUMIFS(Pakan_Masuk!$C$2:$C$3001,Pakan_Masuk!$B$2:$B$3001,$C2285),0))</f>
      </c>
      <c r="F2285" s="15">
        <f>IF($C2285="","",$D2285*$E2285)</f>
      </c>
    </row>
    <row r="2286">
      <c r="A2286" s="11"/>
      <c r="B2286" s="7"/>
      <c r="C2286" s="7"/>
      <c r="D2286" s="10"/>
      <c r="E2286" s="21">
        <f>IF($C2286="","",IFERROR(SUMIFS(Pakan_Masuk!$D$2:$D$3001,Pakan_Masuk!$B$2:$B$3001,$C2286)/SUMIFS(Pakan_Masuk!$C$2:$C$3001,Pakan_Masuk!$B$2:$B$3001,$C2286),0))</f>
      </c>
      <c r="F2286" s="15">
        <f>IF($C2286="","",$D2286*$E2286)</f>
      </c>
    </row>
    <row r="2287">
      <c r="A2287" s="11"/>
      <c r="B2287" s="7"/>
      <c r="C2287" s="7"/>
      <c r="D2287" s="10"/>
      <c r="E2287" s="21">
        <f>IF($C2287="","",IFERROR(SUMIFS(Pakan_Masuk!$D$2:$D$3001,Pakan_Masuk!$B$2:$B$3001,$C2287)/SUMIFS(Pakan_Masuk!$C$2:$C$3001,Pakan_Masuk!$B$2:$B$3001,$C2287),0))</f>
      </c>
      <c r="F2287" s="15">
        <f>IF($C2287="","",$D2287*$E2287)</f>
      </c>
    </row>
    <row r="2288">
      <c r="A2288" s="11"/>
      <c r="B2288" s="7"/>
      <c r="C2288" s="7"/>
      <c r="D2288" s="10"/>
      <c r="E2288" s="21">
        <f>IF($C2288="","",IFERROR(SUMIFS(Pakan_Masuk!$D$2:$D$3001,Pakan_Masuk!$B$2:$B$3001,$C2288)/SUMIFS(Pakan_Masuk!$C$2:$C$3001,Pakan_Masuk!$B$2:$B$3001,$C2288),0))</f>
      </c>
      <c r="F2288" s="15">
        <f>IF($C2288="","",$D2288*$E2288)</f>
      </c>
    </row>
    <row r="2289">
      <c r="A2289" s="11"/>
      <c r="B2289" s="7"/>
      <c r="C2289" s="7"/>
      <c r="D2289" s="10"/>
      <c r="E2289" s="21">
        <f>IF($C2289="","",IFERROR(SUMIFS(Pakan_Masuk!$D$2:$D$3001,Pakan_Masuk!$B$2:$B$3001,$C2289)/SUMIFS(Pakan_Masuk!$C$2:$C$3001,Pakan_Masuk!$B$2:$B$3001,$C2289),0))</f>
      </c>
      <c r="F2289" s="15">
        <f>IF($C2289="","",$D2289*$E2289)</f>
      </c>
    </row>
    <row r="2290">
      <c r="A2290" s="11"/>
      <c r="B2290" s="7"/>
      <c r="C2290" s="7"/>
      <c r="D2290" s="10"/>
      <c r="E2290" s="21">
        <f>IF($C2290="","",IFERROR(SUMIFS(Pakan_Masuk!$D$2:$D$3001,Pakan_Masuk!$B$2:$B$3001,$C2290)/SUMIFS(Pakan_Masuk!$C$2:$C$3001,Pakan_Masuk!$B$2:$B$3001,$C2290),0))</f>
      </c>
      <c r="F2290" s="15">
        <f>IF($C2290="","",$D2290*$E2290)</f>
      </c>
    </row>
    <row r="2291">
      <c r="A2291" s="11"/>
      <c r="B2291" s="7"/>
      <c r="C2291" s="7"/>
      <c r="D2291" s="10"/>
      <c r="E2291" s="21">
        <f>IF($C2291="","",IFERROR(SUMIFS(Pakan_Masuk!$D$2:$D$3001,Pakan_Masuk!$B$2:$B$3001,$C2291)/SUMIFS(Pakan_Masuk!$C$2:$C$3001,Pakan_Masuk!$B$2:$B$3001,$C2291),0))</f>
      </c>
      <c r="F2291" s="15">
        <f>IF($C2291="","",$D2291*$E2291)</f>
      </c>
    </row>
    <row r="2292">
      <c r="A2292" s="11"/>
      <c r="B2292" s="7"/>
      <c r="C2292" s="7"/>
      <c r="D2292" s="10"/>
      <c r="E2292" s="21">
        <f>IF($C2292="","",IFERROR(SUMIFS(Pakan_Masuk!$D$2:$D$3001,Pakan_Masuk!$B$2:$B$3001,$C2292)/SUMIFS(Pakan_Masuk!$C$2:$C$3001,Pakan_Masuk!$B$2:$B$3001,$C2292),0))</f>
      </c>
      <c r="F2292" s="15">
        <f>IF($C2292="","",$D2292*$E2292)</f>
      </c>
    </row>
    <row r="2293">
      <c r="A2293" s="11"/>
      <c r="B2293" s="7"/>
      <c r="C2293" s="7"/>
      <c r="D2293" s="10"/>
      <c r="E2293" s="21">
        <f>IF($C2293="","",IFERROR(SUMIFS(Pakan_Masuk!$D$2:$D$3001,Pakan_Masuk!$B$2:$B$3001,$C2293)/SUMIFS(Pakan_Masuk!$C$2:$C$3001,Pakan_Masuk!$B$2:$B$3001,$C2293),0))</f>
      </c>
      <c r="F2293" s="15">
        <f>IF($C2293="","",$D2293*$E2293)</f>
      </c>
    </row>
    <row r="2294">
      <c r="A2294" s="11"/>
      <c r="B2294" s="7"/>
      <c r="C2294" s="7"/>
      <c r="D2294" s="10"/>
      <c r="E2294" s="21">
        <f>IF($C2294="","",IFERROR(SUMIFS(Pakan_Masuk!$D$2:$D$3001,Pakan_Masuk!$B$2:$B$3001,$C2294)/SUMIFS(Pakan_Masuk!$C$2:$C$3001,Pakan_Masuk!$B$2:$B$3001,$C2294),0))</f>
      </c>
      <c r="F2294" s="15">
        <f>IF($C2294="","",$D2294*$E2294)</f>
      </c>
    </row>
    <row r="2295">
      <c r="A2295" s="11"/>
      <c r="B2295" s="7"/>
      <c r="C2295" s="7"/>
      <c r="D2295" s="10"/>
      <c r="E2295" s="21">
        <f>IF($C2295="","",IFERROR(SUMIFS(Pakan_Masuk!$D$2:$D$3001,Pakan_Masuk!$B$2:$B$3001,$C2295)/SUMIFS(Pakan_Masuk!$C$2:$C$3001,Pakan_Masuk!$B$2:$B$3001,$C2295),0))</f>
      </c>
      <c r="F2295" s="15">
        <f>IF($C2295="","",$D2295*$E2295)</f>
      </c>
    </row>
    <row r="2296">
      <c r="A2296" s="11"/>
      <c r="B2296" s="7"/>
      <c r="C2296" s="7"/>
      <c r="D2296" s="10"/>
      <c r="E2296" s="21">
        <f>IF($C2296="","",IFERROR(SUMIFS(Pakan_Masuk!$D$2:$D$3001,Pakan_Masuk!$B$2:$B$3001,$C2296)/SUMIFS(Pakan_Masuk!$C$2:$C$3001,Pakan_Masuk!$B$2:$B$3001,$C2296),0))</f>
      </c>
      <c r="F2296" s="15">
        <f>IF($C2296="","",$D2296*$E2296)</f>
      </c>
    </row>
    <row r="2297">
      <c r="A2297" s="11"/>
      <c r="B2297" s="7"/>
      <c r="C2297" s="7"/>
      <c r="D2297" s="10"/>
      <c r="E2297" s="21">
        <f>IF($C2297="","",IFERROR(SUMIFS(Pakan_Masuk!$D$2:$D$3001,Pakan_Masuk!$B$2:$B$3001,$C2297)/SUMIFS(Pakan_Masuk!$C$2:$C$3001,Pakan_Masuk!$B$2:$B$3001,$C2297),0))</f>
      </c>
      <c r="F2297" s="15">
        <f>IF($C2297="","",$D2297*$E2297)</f>
      </c>
    </row>
    <row r="2298">
      <c r="A2298" s="11"/>
      <c r="B2298" s="7"/>
      <c r="C2298" s="7"/>
      <c r="D2298" s="10"/>
      <c r="E2298" s="21">
        <f>IF($C2298="","",IFERROR(SUMIFS(Pakan_Masuk!$D$2:$D$3001,Pakan_Masuk!$B$2:$B$3001,$C2298)/SUMIFS(Pakan_Masuk!$C$2:$C$3001,Pakan_Masuk!$B$2:$B$3001,$C2298),0))</f>
      </c>
      <c r="F2298" s="15">
        <f>IF($C2298="","",$D2298*$E2298)</f>
      </c>
    </row>
    <row r="2299">
      <c r="A2299" s="11"/>
      <c r="B2299" s="7"/>
      <c r="C2299" s="7"/>
      <c r="D2299" s="10"/>
      <c r="E2299" s="21">
        <f>IF($C2299="","",IFERROR(SUMIFS(Pakan_Masuk!$D$2:$D$3001,Pakan_Masuk!$B$2:$B$3001,$C2299)/SUMIFS(Pakan_Masuk!$C$2:$C$3001,Pakan_Masuk!$B$2:$B$3001,$C2299),0))</f>
      </c>
      <c r="F2299" s="15">
        <f>IF($C2299="","",$D2299*$E2299)</f>
      </c>
    </row>
    <row r="2300">
      <c r="A2300" s="11"/>
      <c r="B2300" s="7"/>
      <c r="C2300" s="7"/>
      <c r="D2300" s="10"/>
      <c r="E2300" s="21">
        <f>IF($C2300="","",IFERROR(SUMIFS(Pakan_Masuk!$D$2:$D$3001,Pakan_Masuk!$B$2:$B$3001,$C2300)/SUMIFS(Pakan_Masuk!$C$2:$C$3001,Pakan_Masuk!$B$2:$B$3001,$C2300),0))</f>
      </c>
      <c r="F2300" s="15">
        <f>IF($C2300="","",$D2300*$E2300)</f>
      </c>
    </row>
    <row r="2301">
      <c r="A2301" s="11"/>
      <c r="B2301" s="7"/>
      <c r="C2301" s="7"/>
      <c r="D2301" s="10"/>
      <c r="E2301" s="21">
        <f>IF($C2301="","",IFERROR(SUMIFS(Pakan_Masuk!$D$2:$D$3001,Pakan_Masuk!$B$2:$B$3001,$C2301)/SUMIFS(Pakan_Masuk!$C$2:$C$3001,Pakan_Masuk!$B$2:$B$3001,$C2301),0))</f>
      </c>
      <c r="F2301" s="15">
        <f>IF($C2301="","",$D2301*$E2301)</f>
      </c>
    </row>
    <row r="2302">
      <c r="A2302" s="11"/>
      <c r="B2302" s="7"/>
      <c r="C2302" s="7"/>
      <c r="D2302" s="10"/>
      <c r="E2302" s="21">
        <f>IF($C2302="","",IFERROR(SUMIFS(Pakan_Masuk!$D$2:$D$3001,Pakan_Masuk!$B$2:$B$3001,$C2302)/SUMIFS(Pakan_Masuk!$C$2:$C$3001,Pakan_Masuk!$B$2:$B$3001,$C2302),0))</f>
      </c>
      <c r="F2302" s="15">
        <f>IF($C2302="","",$D2302*$E2302)</f>
      </c>
    </row>
    <row r="2303">
      <c r="A2303" s="11"/>
      <c r="B2303" s="7"/>
      <c r="C2303" s="7"/>
      <c r="D2303" s="10"/>
      <c r="E2303" s="21">
        <f>IF($C2303="","",IFERROR(SUMIFS(Pakan_Masuk!$D$2:$D$3001,Pakan_Masuk!$B$2:$B$3001,$C2303)/SUMIFS(Pakan_Masuk!$C$2:$C$3001,Pakan_Masuk!$B$2:$B$3001,$C2303),0))</f>
      </c>
      <c r="F2303" s="15">
        <f>IF($C2303="","",$D2303*$E2303)</f>
      </c>
    </row>
    <row r="2304">
      <c r="A2304" s="11"/>
      <c r="B2304" s="7"/>
      <c r="C2304" s="7"/>
      <c r="D2304" s="10"/>
      <c r="E2304" s="21">
        <f>IF($C2304="","",IFERROR(SUMIFS(Pakan_Masuk!$D$2:$D$3001,Pakan_Masuk!$B$2:$B$3001,$C2304)/SUMIFS(Pakan_Masuk!$C$2:$C$3001,Pakan_Masuk!$B$2:$B$3001,$C2304),0))</f>
      </c>
      <c r="F2304" s="15">
        <f>IF($C2304="","",$D2304*$E2304)</f>
      </c>
    </row>
    <row r="2305">
      <c r="A2305" s="11"/>
      <c r="B2305" s="7"/>
      <c r="C2305" s="7"/>
      <c r="D2305" s="10"/>
      <c r="E2305" s="21">
        <f>IF($C2305="","",IFERROR(SUMIFS(Pakan_Masuk!$D$2:$D$3001,Pakan_Masuk!$B$2:$B$3001,$C2305)/SUMIFS(Pakan_Masuk!$C$2:$C$3001,Pakan_Masuk!$B$2:$B$3001,$C2305),0))</f>
      </c>
      <c r="F2305" s="15">
        <f>IF($C2305="","",$D2305*$E2305)</f>
      </c>
    </row>
    <row r="2306">
      <c r="A2306" s="11"/>
      <c r="B2306" s="7"/>
      <c r="C2306" s="7"/>
      <c r="D2306" s="10"/>
      <c r="E2306" s="21">
        <f>IF($C2306="","",IFERROR(SUMIFS(Pakan_Masuk!$D$2:$D$3001,Pakan_Masuk!$B$2:$B$3001,$C2306)/SUMIFS(Pakan_Masuk!$C$2:$C$3001,Pakan_Masuk!$B$2:$B$3001,$C2306),0))</f>
      </c>
      <c r="F2306" s="15">
        <f>IF($C2306="","",$D2306*$E2306)</f>
      </c>
    </row>
    <row r="2307">
      <c r="A2307" s="11"/>
      <c r="B2307" s="7"/>
      <c r="C2307" s="7"/>
      <c r="D2307" s="10"/>
      <c r="E2307" s="21">
        <f>IF($C2307="","",IFERROR(SUMIFS(Pakan_Masuk!$D$2:$D$3001,Pakan_Masuk!$B$2:$B$3001,$C2307)/SUMIFS(Pakan_Masuk!$C$2:$C$3001,Pakan_Masuk!$B$2:$B$3001,$C2307),0))</f>
      </c>
      <c r="F2307" s="15">
        <f>IF($C2307="","",$D2307*$E2307)</f>
      </c>
    </row>
    <row r="2308">
      <c r="A2308" s="11"/>
      <c r="B2308" s="7"/>
      <c r="C2308" s="7"/>
      <c r="D2308" s="10"/>
      <c r="E2308" s="21">
        <f>IF($C2308="","",IFERROR(SUMIFS(Pakan_Masuk!$D$2:$D$3001,Pakan_Masuk!$B$2:$B$3001,$C2308)/SUMIFS(Pakan_Masuk!$C$2:$C$3001,Pakan_Masuk!$B$2:$B$3001,$C2308),0))</f>
      </c>
      <c r="F2308" s="15">
        <f>IF($C2308="","",$D2308*$E2308)</f>
      </c>
    </row>
    <row r="2309">
      <c r="A2309" s="11"/>
      <c r="B2309" s="7"/>
      <c r="C2309" s="7"/>
      <c r="D2309" s="10"/>
      <c r="E2309" s="21">
        <f>IF($C2309="","",IFERROR(SUMIFS(Pakan_Masuk!$D$2:$D$3001,Pakan_Masuk!$B$2:$B$3001,$C2309)/SUMIFS(Pakan_Masuk!$C$2:$C$3001,Pakan_Masuk!$B$2:$B$3001,$C2309),0))</f>
      </c>
      <c r="F2309" s="15">
        <f>IF($C2309="","",$D2309*$E2309)</f>
      </c>
    </row>
    <row r="2310">
      <c r="A2310" s="11"/>
      <c r="B2310" s="7"/>
      <c r="C2310" s="7"/>
      <c r="D2310" s="10"/>
      <c r="E2310" s="21">
        <f>IF($C2310="","",IFERROR(SUMIFS(Pakan_Masuk!$D$2:$D$3001,Pakan_Masuk!$B$2:$B$3001,$C2310)/SUMIFS(Pakan_Masuk!$C$2:$C$3001,Pakan_Masuk!$B$2:$B$3001,$C2310),0))</f>
      </c>
      <c r="F2310" s="15">
        <f>IF($C2310="","",$D2310*$E2310)</f>
      </c>
    </row>
    <row r="2311">
      <c r="A2311" s="11"/>
      <c r="B2311" s="7"/>
      <c r="C2311" s="7"/>
      <c r="D2311" s="10"/>
      <c r="E2311" s="21">
        <f>IF($C2311="","",IFERROR(SUMIFS(Pakan_Masuk!$D$2:$D$3001,Pakan_Masuk!$B$2:$B$3001,$C2311)/SUMIFS(Pakan_Masuk!$C$2:$C$3001,Pakan_Masuk!$B$2:$B$3001,$C2311),0))</f>
      </c>
      <c r="F2311" s="15">
        <f>IF($C2311="","",$D2311*$E2311)</f>
      </c>
    </row>
    <row r="2312">
      <c r="A2312" s="11"/>
      <c r="B2312" s="7"/>
      <c r="C2312" s="7"/>
      <c r="D2312" s="10"/>
      <c r="E2312" s="21">
        <f>IF($C2312="","",IFERROR(SUMIFS(Pakan_Masuk!$D$2:$D$3001,Pakan_Masuk!$B$2:$B$3001,$C2312)/SUMIFS(Pakan_Masuk!$C$2:$C$3001,Pakan_Masuk!$B$2:$B$3001,$C2312),0))</f>
      </c>
      <c r="F2312" s="15">
        <f>IF($C2312="","",$D2312*$E2312)</f>
      </c>
    </row>
    <row r="2313">
      <c r="A2313" s="11"/>
      <c r="B2313" s="7"/>
      <c r="C2313" s="7"/>
      <c r="D2313" s="10"/>
      <c r="E2313" s="21">
        <f>IF($C2313="","",IFERROR(SUMIFS(Pakan_Masuk!$D$2:$D$3001,Pakan_Masuk!$B$2:$B$3001,$C2313)/SUMIFS(Pakan_Masuk!$C$2:$C$3001,Pakan_Masuk!$B$2:$B$3001,$C2313),0))</f>
      </c>
      <c r="F2313" s="15">
        <f>IF($C2313="","",$D2313*$E2313)</f>
      </c>
    </row>
    <row r="2314">
      <c r="A2314" s="11"/>
      <c r="B2314" s="7"/>
      <c r="C2314" s="7"/>
      <c r="D2314" s="10"/>
      <c r="E2314" s="21">
        <f>IF($C2314="","",IFERROR(SUMIFS(Pakan_Masuk!$D$2:$D$3001,Pakan_Masuk!$B$2:$B$3001,$C2314)/SUMIFS(Pakan_Masuk!$C$2:$C$3001,Pakan_Masuk!$B$2:$B$3001,$C2314),0))</f>
      </c>
      <c r="F2314" s="15">
        <f>IF($C2314="","",$D2314*$E2314)</f>
      </c>
    </row>
    <row r="2315">
      <c r="A2315" s="11"/>
      <c r="B2315" s="7"/>
      <c r="C2315" s="7"/>
      <c r="D2315" s="10"/>
      <c r="E2315" s="21">
        <f>IF($C2315="","",IFERROR(SUMIFS(Pakan_Masuk!$D$2:$D$3001,Pakan_Masuk!$B$2:$B$3001,$C2315)/SUMIFS(Pakan_Masuk!$C$2:$C$3001,Pakan_Masuk!$B$2:$B$3001,$C2315),0))</f>
      </c>
      <c r="F2315" s="15">
        <f>IF($C2315="","",$D2315*$E2315)</f>
      </c>
    </row>
    <row r="2316">
      <c r="A2316" s="11"/>
      <c r="B2316" s="7"/>
      <c r="C2316" s="7"/>
      <c r="D2316" s="10"/>
      <c r="E2316" s="21">
        <f>IF($C2316="","",IFERROR(SUMIFS(Pakan_Masuk!$D$2:$D$3001,Pakan_Masuk!$B$2:$B$3001,$C2316)/SUMIFS(Pakan_Masuk!$C$2:$C$3001,Pakan_Masuk!$B$2:$B$3001,$C2316),0))</f>
      </c>
      <c r="F2316" s="15">
        <f>IF($C2316="","",$D2316*$E2316)</f>
      </c>
    </row>
    <row r="2317">
      <c r="A2317" s="11"/>
      <c r="B2317" s="7"/>
      <c r="C2317" s="7"/>
      <c r="D2317" s="10"/>
      <c r="E2317" s="21">
        <f>IF($C2317="","",IFERROR(SUMIFS(Pakan_Masuk!$D$2:$D$3001,Pakan_Masuk!$B$2:$B$3001,$C2317)/SUMIFS(Pakan_Masuk!$C$2:$C$3001,Pakan_Masuk!$B$2:$B$3001,$C2317),0))</f>
      </c>
      <c r="F2317" s="15">
        <f>IF($C2317="","",$D2317*$E2317)</f>
      </c>
    </row>
    <row r="2318">
      <c r="A2318" s="11"/>
      <c r="B2318" s="7"/>
      <c r="C2318" s="7"/>
      <c r="D2318" s="10"/>
      <c r="E2318" s="21">
        <f>IF($C2318="","",IFERROR(SUMIFS(Pakan_Masuk!$D$2:$D$3001,Pakan_Masuk!$B$2:$B$3001,$C2318)/SUMIFS(Pakan_Masuk!$C$2:$C$3001,Pakan_Masuk!$B$2:$B$3001,$C2318),0))</f>
      </c>
      <c r="F2318" s="15">
        <f>IF($C2318="","",$D2318*$E2318)</f>
      </c>
    </row>
    <row r="2319">
      <c r="A2319" s="11"/>
      <c r="B2319" s="7"/>
      <c r="C2319" s="7"/>
      <c r="D2319" s="10"/>
      <c r="E2319" s="21">
        <f>IF($C2319="","",IFERROR(SUMIFS(Pakan_Masuk!$D$2:$D$3001,Pakan_Masuk!$B$2:$B$3001,$C2319)/SUMIFS(Pakan_Masuk!$C$2:$C$3001,Pakan_Masuk!$B$2:$B$3001,$C2319),0))</f>
      </c>
      <c r="F2319" s="15">
        <f>IF($C2319="","",$D2319*$E2319)</f>
      </c>
    </row>
    <row r="2320">
      <c r="A2320" s="11"/>
      <c r="B2320" s="7"/>
      <c r="C2320" s="7"/>
      <c r="D2320" s="10"/>
      <c r="E2320" s="21">
        <f>IF($C2320="","",IFERROR(SUMIFS(Pakan_Masuk!$D$2:$D$3001,Pakan_Masuk!$B$2:$B$3001,$C2320)/SUMIFS(Pakan_Masuk!$C$2:$C$3001,Pakan_Masuk!$B$2:$B$3001,$C2320),0))</f>
      </c>
      <c r="F2320" s="15">
        <f>IF($C2320="","",$D2320*$E2320)</f>
      </c>
    </row>
    <row r="2321">
      <c r="A2321" s="11"/>
      <c r="B2321" s="7"/>
      <c r="C2321" s="7"/>
      <c r="D2321" s="10"/>
      <c r="E2321" s="21">
        <f>IF($C2321="","",IFERROR(SUMIFS(Pakan_Masuk!$D$2:$D$3001,Pakan_Masuk!$B$2:$B$3001,$C2321)/SUMIFS(Pakan_Masuk!$C$2:$C$3001,Pakan_Masuk!$B$2:$B$3001,$C2321),0))</f>
      </c>
      <c r="F2321" s="15">
        <f>IF($C2321="","",$D2321*$E2321)</f>
      </c>
    </row>
    <row r="2322">
      <c r="A2322" s="11"/>
      <c r="B2322" s="7"/>
      <c r="C2322" s="7"/>
      <c r="D2322" s="10"/>
      <c r="E2322" s="21">
        <f>IF($C2322="","",IFERROR(SUMIFS(Pakan_Masuk!$D$2:$D$3001,Pakan_Masuk!$B$2:$B$3001,$C2322)/SUMIFS(Pakan_Masuk!$C$2:$C$3001,Pakan_Masuk!$B$2:$B$3001,$C2322),0))</f>
      </c>
      <c r="F2322" s="15">
        <f>IF($C2322="","",$D2322*$E2322)</f>
      </c>
    </row>
    <row r="2323">
      <c r="A2323" s="11"/>
      <c r="B2323" s="7"/>
      <c r="C2323" s="7"/>
      <c r="D2323" s="10"/>
      <c r="E2323" s="21">
        <f>IF($C2323="","",IFERROR(SUMIFS(Pakan_Masuk!$D$2:$D$3001,Pakan_Masuk!$B$2:$B$3001,$C2323)/SUMIFS(Pakan_Masuk!$C$2:$C$3001,Pakan_Masuk!$B$2:$B$3001,$C2323),0))</f>
      </c>
      <c r="F2323" s="15">
        <f>IF($C2323="","",$D2323*$E2323)</f>
      </c>
    </row>
    <row r="2324">
      <c r="A2324" s="11"/>
      <c r="B2324" s="7"/>
      <c r="C2324" s="7"/>
      <c r="D2324" s="10"/>
      <c r="E2324" s="21">
        <f>IF($C2324="","",IFERROR(SUMIFS(Pakan_Masuk!$D$2:$D$3001,Pakan_Masuk!$B$2:$B$3001,$C2324)/SUMIFS(Pakan_Masuk!$C$2:$C$3001,Pakan_Masuk!$B$2:$B$3001,$C2324),0))</f>
      </c>
      <c r="F2324" s="15">
        <f>IF($C2324="","",$D2324*$E2324)</f>
      </c>
    </row>
    <row r="2325">
      <c r="A2325" s="11"/>
      <c r="B2325" s="7"/>
      <c r="C2325" s="7"/>
      <c r="D2325" s="10"/>
      <c r="E2325" s="21">
        <f>IF($C2325="","",IFERROR(SUMIFS(Pakan_Masuk!$D$2:$D$3001,Pakan_Masuk!$B$2:$B$3001,$C2325)/SUMIFS(Pakan_Masuk!$C$2:$C$3001,Pakan_Masuk!$B$2:$B$3001,$C2325),0))</f>
      </c>
      <c r="F2325" s="15">
        <f>IF($C2325="","",$D2325*$E2325)</f>
      </c>
    </row>
    <row r="2326">
      <c r="A2326" s="11"/>
      <c r="B2326" s="7"/>
      <c r="C2326" s="7"/>
      <c r="D2326" s="10"/>
      <c r="E2326" s="21">
        <f>IF($C2326="","",IFERROR(SUMIFS(Pakan_Masuk!$D$2:$D$3001,Pakan_Masuk!$B$2:$B$3001,$C2326)/SUMIFS(Pakan_Masuk!$C$2:$C$3001,Pakan_Masuk!$B$2:$B$3001,$C2326),0))</f>
      </c>
      <c r="F2326" s="15">
        <f>IF($C2326="","",$D2326*$E2326)</f>
      </c>
    </row>
    <row r="2327">
      <c r="A2327" s="11"/>
      <c r="B2327" s="7"/>
      <c r="C2327" s="7"/>
      <c r="D2327" s="10"/>
      <c r="E2327" s="21">
        <f>IF($C2327="","",IFERROR(SUMIFS(Pakan_Masuk!$D$2:$D$3001,Pakan_Masuk!$B$2:$B$3001,$C2327)/SUMIFS(Pakan_Masuk!$C$2:$C$3001,Pakan_Masuk!$B$2:$B$3001,$C2327),0))</f>
      </c>
      <c r="F2327" s="15">
        <f>IF($C2327="","",$D2327*$E2327)</f>
      </c>
    </row>
    <row r="2328">
      <c r="A2328" s="11"/>
      <c r="B2328" s="7"/>
      <c r="C2328" s="7"/>
      <c r="D2328" s="10"/>
      <c r="E2328" s="21">
        <f>IF($C2328="","",IFERROR(SUMIFS(Pakan_Masuk!$D$2:$D$3001,Pakan_Masuk!$B$2:$B$3001,$C2328)/SUMIFS(Pakan_Masuk!$C$2:$C$3001,Pakan_Masuk!$B$2:$B$3001,$C2328),0))</f>
      </c>
      <c r="F2328" s="15">
        <f>IF($C2328="","",$D2328*$E2328)</f>
      </c>
    </row>
    <row r="2329">
      <c r="A2329" s="11"/>
      <c r="B2329" s="7"/>
      <c r="C2329" s="7"/>
      <c r="D2329" s="10"/>
      <c r="E2329" s="21">
        <f>IF($C2329="","",IFERROR(SUMIFS(Pakan_Masuk!$D$2:$D$3001,Pakan_Masuk!$B$2:$B$3001,$C2329)/SUMIFS(Pakan_Masuk!$C$2:$C$3001,Pakan_Masuk!$B$2:$B$3001,$C2329),0))</f>
      </c>
      <c r="F2329" s="15">
        <f>IF($C2329="","",$D2329*$E2329)</f>
      </c>
    </row>
    <row r="2330">
      <c r="A2330" s="11"/>
      <c r="B2330" s="7"/>
      <c r="C2330" s="7"/>
      <c r="D2330" s="10"/>
      <c r="E2330" s="21">
        <f>IF($C2330="","",IFERROR(SUMIFS(Pakan_Masuk!$D$2:$D$3001,Pakan_Masuk!$B$2:$B$3001,$C2330)/SUMIFS(Pakan_Masuk!$C$2:$C$3001,Pakan_Masuk!$B$2:$B$3001,$C2330),0))</f>
      </c>
      <c r="F2330" s="15">
        <f>IF($C2330="","",$D2330*$E2330)</f>
      </c>
    </row>
    <row r="2331">
      <c r="A2331" s="11"/>
      <c r="B2331" s="7"/>
      <c r="C2331" s="7"/>
      <c r="D2331" s="10"/>
      <c r="E2331" s="21">
        <f>IF($C2331="","",IFERROR(SUMIFS(Pakan_Masuk!$D$2:$D$3001,Pakan_Masuk!$B$2:$B$3001,$C2331)/SUMIFS(Pakan_Masuk!$C$2:$C$3001,Pakan_Masuk!$B$2:$B$3001,$C2331),0))</f>
      </c>
      <c r="F2331" s="15">
        <f>IF($C2331="","",$D2331*$E2331)</f>
      </c>
    </row>
    <row r="2332">
      <c r="A2332" s="11"/>
      <c r="B2332" s="7"/>
      <c r="C2332" s="7"/>
      <c r="D2332" s="10"/>
      <c r="E2332" s="21">
        <f>IF($C2332="","",IFERROR(SUMIFS(Pakan_Masuk!$D$2:$D$3001,Pakan_Masuk!$B$2:$B$3001,$C2332)/SUMIFS(Pakan_Masuk!$C$2:$C$3001,Pakan_Masuk!$B$2:$B$3001,$C2332),0))</f>
      </c>
      <c r="F2332" s="15">
        <f>IF($C2332="","",$D2332*$E2332)</f>
      </c>
    </row>
    <row r="2333">
      <c r="A2333" s="11"/>
      <c r="B2333" s="7"/>
      <c r="C2333" s="7"/>
      <c r="D2333" s="10"/>
      <c r="E2333" s="21">
        <f>IF($C2333="","",IFERROR(SUMIFS(Pakan_Masuk!$D$2:$D$3001,Pakan_Masuk!$B$2:$B$3001,$C2333)/SUMIFS(Pakan_Masuk!$C$2:$C$3001,Pakan_Masuk!$B$2:$B$3001,$C2333),0))</f>
      </c>
      <c r="F2333" s="15">
        <f>IF($C2333="","",$D2333*$E2333)</f>
      </c>
    </row>
    <row r="2334">
      <c r="A2334" s="11"/>
      <c r="B2334" s="7"/>
      <c r="C2334" s="7"/>
      <c r="D2334" s="10"/>
      <c r="E2334" s="21">
        <f>IF($C2334="","",IFERROR(SUMIFS(Pakan_Masuk!$D$2:$D$3001,Pakan_Masuk!$B$2:$B$3001,$C2334)/SUMIFS(Pakan_Masuk!$C$2:$C$3001,Pakan_Masuk!$B$2:$B$3001,$C2334),0))</f>
      </c>
      <c r="F2334" s="15">
        <f>IF($C2334="","",$D2334*$E2334)</f>
      </c>
    </row>
    <row r="2335">
      <c r="A2335" s="11"/>
      <c r="B2335" s="7"/>
      <c r="C2335" s="7"/>
      <c r="D2335" s="10"/>
      <c r="E2335" s="21">
        <f>IF($C2335="","",IFERROR(SUMIFS(Pakan_Masuk!$D$2:$D$3001,Pakan_Masuk!$B$2:$B$3001,$C2335)/SUMIFS(Pakan_Masuk!$C$2:$C$3001,Pakan_Masuk!$B$2:$B$3001,$C2335),0))</f>
      </c>
      <c r="F2335" s="15">
        <f>IF($C2335="","",$D2335*$E2335)</f>
      </c>
    </row>
    <row r="2336">
      <c r="A2336" s="11"/>
      <c r="B2336" s="7"/>
      <c r="C2336" s="7"/>
      <c r="D2336" s="10"/>
      <c r="E2336" s="21">
        <f>IF($C2336="","",IFERROR(SUMIFS(Pakan_Masuk!$D$2:$D$3001,Pakan_Masuk!$B$2:$B$3001,$C2336)/SUMIFS(Pakan_Masuk!$C$2:$C$3001,Pakan_Masuk!$B$2:$B$3001,$C2336),0))</f>
      </c>
      <c r="F2336" s="15">
        <f>IF($C2336="","",$D2336*$E2336)</f>
      </c>
    </row>
    <row r="2337">
      <c r="A2337" s="11"/>
      <c r="B2337" s="7"/>
      <c r="C2337" s="7"/>
      <c r="D2337" s="10"/>
      <c r="E2337" s="21">
        <f>IF($C2337="","",IFERROR(SUMIFS(Pakan_Masuk!$D$2:$D$3001,Pakan_Masuk!$B$2:$B$3001,$C2337)/SUMIFS(Pakan_Masuk!$C$2:$C$3001,Pakan_Masuk!$B$2:$B$3001,$C2337),0))</f>
      </c>
      <c r="F2337" s="15">
        <f>IF($C2337="","",$D2337*$E2337)</f>
      </c>
    </row>
    <row r="2338">
      <c r="A2338" s="11"/>
      <c r="B2338" s="7"/>
      <c r="C2338" s="7"/>
      <c r="D2338" s="10"/>
      <c r="E2338" s="21">
        <f>IF($C2338="","",IFERROR(SUMIFS(Pakan_Masuk!$D$2:$D$3001,Pakan_Masuk!$B$2:$B$3001,$C2338)/SUMIFS(Pakan_Masuk!$C$2:$C$3001,Pakan_Masuk!$B$2:$B$3001,$C2338),0))</f>
      </c>
      <c r="F2338" s="15">
        <f>IF($C2338="","",$D2338*$E2338)</f>
      </c>
    </row>
    <row r="2339">
      <c r="A2339" s="11"/>
      <c r="B2339" s="7"/>
      <c r="C2339" s="7"/>
      <c r="D2339" s="10"/>
      <c r="E2339" s="21">
        <f>IF($C2339="","",IFERROR(SUMIFS(Pakan_Masuk!$D$2:$D$3001,Pakan_Masuk!$B$2:$B$3001,$C2339)/SUMIFS(Pakan_Masuk!$C$2:$C$3001,Pakan_Masuk!$B$2:$B$3001,$C2339),0))</f>
      </c>
      <c r="F2339" s="15">
        <f>IF($C2339="","",$D2339*$E2339)</f>
      </c>
    </row>
    <row r="2340">
      <c r="A2340" s="11"/>
      <c r="B2340" s="7"/>
      <c r="C2340" s="7"/>
      <c r="D2340" s="10"/>
      <c r="E2340" s="21">
        <f>IF($C2340="","",IFERROR(SUMIFS(Pakan_Masuk!$D$2:$D$3001,Pakan_Masuk!$B$2:$B$3001,$C2340)/SUMIFS(Pakan_Masuk!$C$2:$C$3001,Pakan_Masuk!$B$2:$B$3001,$C2340),0))</f>
      </c>
      <c r="F2340" s="15">
        <f>IF($C2340="","",$D2340*$E2340)</f>
      </c>
    </row>
    <row r="2341">
      <c r="A2341" s="11"/>
      <c r="B2341" s="7"/>
      <c r="C2341" s="7"/>
      <c r="D2341" s="10"/>
      <c r="E2341" s="21">
        <f>IF($C2341="","",IFERROR(SUMIFS(Pakan_Masuk!$D$2:$D$3001,Pakan_Masuk!$B$2:$B$3001,$C2341)/SUMIFS(Pakan_Masuk!$C$2:$C$3001,Pakan_Masuk!$B$2:$B$3001,$C2341),0))</f>
      </c>
      <c r="F2341" s="15">
        <f>IF($C2341="","",$D2341*$E2341)</f>
      </c>
    </row>
    <row r="2342">
      <c r="A2342" s="11"/>
      <c r="B2342" s="7"/>
      <c r="C2342" s="7"/>
      <c r="D2342" s="10"/>
      <c r="E2342" s="21">
        <f>IF($C2342="","",IFERROR(SUMIFS(Pakan_Masuk!$D$2:$D$3001,Pakan_Masuk!$B$2:$B$3001,$C2342)/SUMIFS(Pakan_Masuk!$C$2:$C$3001,Pakan_Masuk!$B$2:$B$3001,$C2342),0))</f>
      </c>
      <c r="F2342" s="15">
        <f>IF($C2342="","",$D2342*$E2342)</f>
      </c>
    </row>
    <row r="2343">
      <c r="A2343" s="11"/>
      <c r="B2343" s="7"/>
      <c r="C2343" s="7"/>
      <c r="D2343" s="10"/>
      <c r="E2343" s="21">
        <f>IF($C2343="","",IFERROR(SUMIFS(Pakan_Masuk!$D$2:$D$3001,Pakan_Masuk!$B$2:$B$3001,$C2343)/SUMIFS(Pakan_Masuk!$C$2:$C$3001,Pakan_Masuk!$B$2:$B$3001,$C2343),0))</f>
      </c>
      <c r="F2343" s="15">
        <f>IF($C2343="","",$D2343*$E2343)</f>
      </c>
    </row>
    <row r="2344">
      <c r="A2344" s="11"/>
      <c r="B2344" s="7"/>
      <c r="C2344" s="7"/>
      <c r="D2344" s="10"/>
      <c r="E2344" s="21">
        <f>IF($C2344="","",IFERROR(SUMIFS(Pakan_Masuk!$D$2:$D$3001,Pakan_Masuk!$B$2:$B$3001,$C2344)/SUMIFS(Pakan_Masuk!$C$2:$C$3001,Pakan_Masuk!$B$2:$B$3001,$C2344),0))</f>
      </c>
      <c r="F2344" s="15">
        <f>IF($C2344="","",$D2344*$E2344)</f>
      </c>
    </row>
    <row r="2345">
      <c r="A2345" s="11"/>
      <c r="B2345" s="7"/>
      <c r="C2345" s="7"/>
      <c r="D2345" s="10"/>
      <c r="E2345" s="21">
        <f>IF($C2345="","",IFERROR(SUMIFS(Pakan_Masuk!$D$2:$D$3001,Pakan_Masuk!$B$2:$B$3001,$C2345)/SUMIFS(Pakan_Masuk!$C$2:$C$3001,Pakan_Masuk!$B$2:$B$3001,$C2345),0))</f>
      </c>
      <c r="F2345" s="15">
        <f>IF($C2345="","",$D2345*$E2345)</f>
      </c>
    </row>
    <row r="2346">
      <c r="A2346" s="11"/>
      <c r="B2346" s="7"/>
      <c r="C2346" s="7"/>
      <c r="D2346" s="10"/>
      <c r="E2346" s="21">
        <f>IF($C2346="","",IFERROR(SUMIFS(Pakan_Masuk!$D$2:$D$3001,Pakan_Masuk!$B$2:$B$3001,$C2346)/SUMIFS(Pakan_Masuk!$C$2:$C$3001,Pakan_Masuk!$B$2:$B$3001,$C2346),0))</f>
      </c>
      <c r="F2346" s="15">
        <f>IF($C2346="","",$D2346*$E2346)</f>
      </c>
    </row>
    <row r="2347">
      <c r="A2347" s="11"/>
      <c r="B2347" s="7"/>
      <c r="C2347" s="7"/>
      <c r="D2347" s="10"/>
      <c r="E2347" s="21">
        <f>IF($C2347="","",IFERROR(SUMIFS(Pakan_Masuk!$D$2:$D$3001,Pakan_Masuk!$B$2:$B$3001,$C2347)/SUMIFS(Pakan_Masuk!$C$2:$C$3001,Pakan_Masuk!$B$2:$B$3001,$C2347),0))</f>
      </c>
      <c r="F2347" s="15">
        <f>IF($C2347="","",$D2347*$E2347)</f>
      </c>
    </row>
    <row r="2348">
      <c r="A2348" s="11"/>
      <c r="B2348" s="7"/>
      <c r="C2348" s="7"/>
      <c r="D2348" s="10"/>
      <c r="E2348" s="21">
        <f>IF($C2348="","",IFERROR(SUMIFS(Pakan_Masuk!$D$2:$D$3001,Pakan_Masuk!$B$2:$B$3001,$C2348)/SUMIFS(Pakan_Masuk!$C$2:$C$3001,Pakan_Masuk!$B$2:$B$3001,$C2348),0))</f>
      </c>
      <c r="F2348" s="15">
        <f>IF($C2348="","",$D2348*$E2348)</f>
      </c>
    </row>
    <row r="2349">
      <c r="A2349" s="11"/>
      <c r="B2349" s="7"/>
      <c r="C2349" s="7"/>
      <c r="D2349" s="10"/>
      <c r="E2349" s="21">
        <f>IF($C2349="","",IFERROR(SUMIFS(Pakan_Masuk!$D$2:$D$3001,Pakan_Masuk!$B$2:$B$3001,$C2349)/SUMIFS(Pakan_Masuk!$C$2:$C$3001,Pakan_Masuk!$B$2:$B$3001,$C2349),0))</f>
      </c>
      <c r="F2349" s="15">
        <f>IF($C2349="","",$D2349*$E2349)</f>
      </c>
    </row>
    <row r="2350">
      <c r="A2350" s="11"/>
      <c r="B2350" s="7"/>
      <c r="C2350" s="7"/>
      <c r="D2350" s="10"/>
      <c r="E2350" s="21">
        <f>IF($C2350="","",IFERROR(SUMIFS(Pakan_Masuk!$D$2:$D$3001,Pakan_Masuk!$B$2:$B$3001,$C2350)/SUMIFS(Pakan_Masuk!$C$2:$C$3001,Pakan_Masuk!$B$2:$B$3001,$C2350),0))</f>
      </c>
      <c r="F2350" s="15">
        <f>IF($C2350="","",$D2350*$E2350)</f>
      </c>
    </row>
    <row r="2351">
      <c r="A2351" s="11"/>
      <c r="B2351" s="7"/>
      <c r="C2351" s="7"/>
      <c r="D2351" s="10"/>
      <c r="E2351" s="21">
        <f>IF($C2351="","",IFERROR(SUMIFS(Pakan_Masuk!$D$2:$D$3001,Pakan_Masuk!$B$2:$B$3001,$C2351)/SUMIFS(Pakan_Masuk!$C$2:$C$3001,Pakan_Masuk!$B$2:$B$3001,$C2351),0))</f>
      </c>
      <c r="F2351" s="15">
        <f>IF($C2351="","",$D2351*$E2351)</f>
      </c>
    </row>
    <row r="2352">
      <c r="A2352" s="11"/>
      <c r="B2352" s="7"/>
      <c r="C2352" s="7"/>
      <c r="D2352" s="10"/>
      <c r="E2352" s="21">
        <f>IF($C2352="","",IFERROR(SUMIFS(Pakan_Masuk!$D$2:$D$3001,Pakan_Masuk!$B$2:$B$3001,$C2352)/SUMIFS(Pakan_Masuk!$C$2:$C$3001,Pakan_Masuk!$B$2:$B$3001,$C2352),0))</f>
      </c>
      <c r="F2352" s="15">
        <f>IF($C2352="","",$D2352*$E2352)</f>
      </c>
    </row>
    <row r="2353">
      <c r="A2353" s="11"/>
      <c r="B2353" s="7"/>
      <c r="C2353" s="7"/>
      <c r="D2353" s="10"/>
      <c r="E2353" s="21">
        <f>IF($C2353="","",IFERROR(SUMIFS(Pakan_Masuk!$D$2:$D$3001,Pakan_Masuk!$B$2:$B$3001,$C2353)/SUMIFS(Pakan_Masuk!$C$2:$C$3001,Pakan_Masuk!$B$2:$B$3001,$C2353),0))</f>
      </c>
      <c r="F2353" s="15">
        <f>IF($C2353="","",$D2353*$E2353)</f>
      </c>
    </row>
    <row r="2354">
      <c r="A2354" s="11"/>
      <c r="B2354" s="7"/>
      <c r="C2354" s="7"/>
      <c r="D2354" s="10"/>
      <c r="E2354" s="21">
        <f>IF($C2354="","",IFERROR(SUMIFS(Pakan_Masuk!$D$2:$D$3001,Pakan_Masuk!$B$2:$B$3001,$C2354)/SUMIFS(Pakan_Masuk!$C$2:$C$3001,Pakan_Masuk!$B$2:$B$3001,$C2354),0))</f>
      </c>
      <c r="F2354" s="15">
        <f>IF($C2354="","",$D2354*$E2354)</f>
      </c>
    </row>
    <row r="2355">
      <c r="A2355" s="11"/>
      <c r="B2355" s="7"/>
      <c r="C2355" s="7"/>
      <c r="D2355" s="10"/>
      <c r="E2355" s="21">
        <f>IF($C2355="","",IFERROR(SUMIFS(Pakan_Masuk!$D$2:$D$3001,Pakan_Masuk!$B$2:$B$3001,$C2355)/SUMIFS(Pakan_Masuk!$C$2:$C$3001,Pakan_Masuk!$B$2:$B$3001,$C2355),0))</f>
      </c>
      <c r="F2355" s="15">
        <f>IF($C2355="","",$D2355*$E2355)</f>
      </c>
    </row>
    <row r="2356">
      <c r="A2356" s="11"/>
      <c r="B2356" s="7"/>
      <c r="C2356" s="7"/>
      <c r="D2356" s="10"/>
      <c r="E2356" s="21">
        <f>IF($C2356="","",IFERROR(SUMIFS(Pakan_Masuk!$D$2:$D$3001,Pakan_Masuk!$B$2:$B$3001,$C2356)/SUMIFS(Pakan_Masuk!$C$2:$C$3001,Pakan_Masuk!$B$2:$B$3001,$C2356),0))</f>
      </c>
      <c r="F2356" s="15">
        <f>IF($C2356="","",$D2356*$E2356)</f>
      </c>
    </row>
    <row r="2357">
      <c r="A2357" s="11"/>
      <c r="B2357" s="7"/>
      <c r="C2357" s="7"/>
      <c r="D2357" s="10"/>
      <c r="E2357" s="21">
        <f>IF($C2357="","",IFERROR(SUMIFS(Pakan_Masuk!$D$2:$D$3001,Pakan_Masuk!$B$2:$B$3001,$C2357)/SUMIFS(Pakan_Masuk!$C$2:$C$3001,Pakan_Masuk!$B$2:$B$3001,$C2357),0))</f>
      </c>
      <c r="F2357" s="15">
        <f>IF($C2357="","",$D2357*$E2357)</f>
      </c>
    </row>
    <row r="2358">
      <c r="A2358" s="11"/>
      <c r="B2358" s="7"/>
      <c r="C2358" s="7"/>
      <c r="D2358" s="10"/>
      <c r="E2358" s="21">
        <f>IF($C2358="","",IFERROR(SUMIFS(Pakan_Masuk!$D$2:$D$3001,Pakan_Masuk!$B$2:$B$3001,$C2358)/SUMIFS(Pakan_Masuk!$C$2:$C$3001,Pakan_Masuk!$B$2:$B$3001,$C2358),0))</f>
      </c>
      <c r="F2358" s="15">
        <f>IF($C2358="","",$D2358*$E2358)</f>
      </c>
    </row>
    <row r="2359">
      <c r="A2359" s="11"/>
      <c r="B2359" s="7"/>
      <c r="C2359" s="7"/>
      <c r="D2359" s="10"/>
      <c r="E2359" s="21">
        <f>IF($C2359="","",IFERROR(SUMIFS(Pakan_Masuk!$D$2:$D$3001,Pakan_Masuk!$B$2:$B$3001,$C2359)/SUMIFS(Pakan_Masuk!$C$2:$C$3001,Pakan_Masuk!$B$2:$B$3001,$C2359),0))</f>
      </c>
      <c r="F2359" s="15">
        <f>IF($C2359="","",$D2359*$E2359)</f>
      </c>
    </row>
    <row r="2360">
      <c r="A2360" s="11"/>
      <c r="B2360" s="7"/>
      <c r="C2360" s="7"/>
      <c r="D2360" s="10"/>
      <c r="E2360" s="21">
        <f>IF($C2360="","",IFERROR(SUMIFS(Pakan_Masuk!$D$2:$D$3001,Pakan_Masuk!$B$2:$B$3001,$C2360)/SUMIFS(Pakan_Masuk!$C$2:$C$3001,Pakan_Masuk!$B$2:$B$3001,$C2360),0))</f>
      </c>
      <c r="F2360" s="15">
        <f>IF($C2360="","",$D2360*$E2360)</f>
      </c>
    </row>
    <row r="2361">
      <c r="A2361" s="11"/>
      <c r="B2361" s="7"/>
      <c r="C2361" s="7"/>
      <c r="D2361" s="10"/>
      <c r="E2361" s="21">
        <f>IF($C2361="","",IFERROR(SUMIFS(Pakan_Masuk!$D$2:$D$3001,Pakan_Masuk!$B$2:$B$3001,$C2361)/SUMIFS(Pakan_Masuk!$C$2:$C$3001,Pakan_Masuk!$B$2:$B$3001,$C2361),0))</f>
      </c>
      <c r="F2361" s="15">
        <f>IF($C2361="","",$D2361*$E2361)</f>
      </c>
    </row>
    <row r="2362">
      <c r="A2362" s="11"/>
      <c r="B2362" s="7"/>
      <c r="C2362" s="7"/>
      <c r="D2362" s="10"/>
      <c r="E2362" s="21">
        <f>IF($C2362="","",IFERROR(SUMIFS(Pakan_Masuk!$D$2:$D$3001,Pakan_Masuk!$B$2:$B$3001,$C2362)/SUMIFS(Pakan_Masuk!$C$2:$C$3001,Pakan_Masuk!$B$2:$B$3001,$C2362),0))</f>
      </c>
      <c r="F2362" s="15">
        <f>IF($C2362="","",$D2362*$E2362)</f>
      </c>
    </row>
    <row r="2363">
      <c r="A2363" s="11"/>
      <c r="B2363" s="7"/>
      <c r="C2363" s="7"/>
      <c r="D2363" s="10"/>
      <c r="E2363" s="21">
        <f>IF($C2363="","",IFERROR(SUMIFS(Pakan_Masuk!$D$2:$D$3001,Pakan_Masuk!$B$2:$B$3001,$C2363)/SUMIFS(Pakan_Masuk!$C$2:$C$3001,Pakan_Masuk!$B$2:$B$3001,$C2363),0))</f>
      </c>
      <c r="F2363" s="15">
        <f>IF($C2363="","",$D2363*$E2363)</f>
      </c>
    </row>
    <row r="2364">
      <c r="A2364" s="11"/>
      <c r="B2364" s="7"/>
      <c r="C2364" s="7"/>
      <c r="D2364" s="10"/>
      <c r="E2364" s="21">
        <f>IF($C2364="","",IFERROR(SUMIFS(Pakan_Masuk!$D$2:$D$3001,Pakan_Masuk!$B$2:$B$3001,$C2364)/SUMIFS(Pakan_Masuk!$C$2:$C$3001,Pakan_Masuk!$B$2:$B$3001,$C2364),0))</f>
      </c>
      <c r="F2364" s="15">
        <f>IF($C2364="","",$D2364*$E2364)</f>
      </c>
    </row>
    <row r="2365">
      <c r="A2365" s="11"/>
      <c r="B2365" s="7"/>
      <c r="C2365" s="7"/>
      <c r="D2365" s="10"/>
      <c r="E2365" s="21">
        <f>IF($C2365="","",IFERROR(SUMIFS(Pakan_Masuk!$D$2:$D$3001,Pakan_Masuk!$B$2:$B$3001,$C2365)/SUMIFS(Pakan_Masuk!$C$2:$C$3001,Pakan_Masuk!$B$2:$B$3001,$C2365),0))</f>
      </c>
      <c r="F2365" s="15">
        <f>IF($C2365="","",$D2365*$E2365)</f>
      </c>
    </row>
    <row r="2366">
      <c r="A2366" s="11"/>
      <c r="B2366" s="7"/>
      <c r="C2366" s="7"/>
      <c r="D2366" s="10"/>
      <c r="E2366" s="21">
        <f>IF($C2366="","",IFERROR(SUMIFS(Pakan_Masuk!$D$2:$D$3001,Pakan_Masuk!$B$2:$B$3001,$C2366)/SUMIFS(Pakan_Masuk!$C$2:$C$3001,Pakan_Masuk!$B$2:$B$3001,$C2366),0))</f>
      </c>
      <c r="F2366" s="15">
        <f>IF($C2366="","",$D2366*$E2366)</f>
      </c>
    </row>
    <row r="2367">
      <c r="A2367" s="11"/>
      <c r="B2367" s="7"/>
      <c r="C2367" s="7"/>
      <c r="D2367" s="10"/>
      <c r="E2367" s="21">
        <f>IF($C2367="","",IFERROR(SUMIFS(Pakan_Masuk!$D$2:$D$3001,Pakan_Masuk!$B$2:$B$3001,$C2367)/SUMIFS(Pakan_Masuk!$C$2:$C$3001,Pakan_Masuk!$B$2:$B$3001,$C2367),0))</f>
      </c>
      <c r="F2367" s="15">
        <f>IF($C2367="","",$D2367*$E2367)</f>
      </c>
    </row>
    <row r="2368">
      <c r="A2368" s="11"/>
      <c r="B2368" s="7"/>
      <c r="C2368" s="7"/>
      <c r="D2368" s="10"/>
      <c r="E2368" s="21">
        <f>IF($C2368="","",IFERROR(SUMIFS(Pakan_Masuk!$D$2:$D$3001,Pakan_Masuk!$B$2:$B$3001,$C2368)/SUMIFS(Pakan_Masuk!$C$2:$C$3001,Pakan_Masuk!$B$2:$B$3001,$C2368),0))</f>
      </c>
      <c r="F2368" s="15">
        <f>IF($C2368="","",$D2368*$E2368)</f>
      </c>
    </row>
    <row r="2369">
      <c r="A2369" s="11"/>
      <c r="B2369" s="7"/>
      <c r="C2369" s="7"/>
      <c r="D2369" s="10"/>
      <c r="E2369" s="21">
        <f>IF($C2369="","",IFERROR(SUMIFS(Pakan_Masuk!$D$2:$D$3001,Pakan_Masuk!$B$2:$B$3001,$C2369)/SUMIFS(Pakan_Masuk!$C$2:$C$3001,Pakan_Masuk!$B$2:$B$3001,$C2369),0))</f>
      </c>
      <c r="F2369" s="15">
        <f>IF($C2369="","",$D2369*$E2369)</f>
      </c>
    </row>
    <row r="2370">
      <c r="A2370" s="11"/>
      <c r="B2370" s="7"/>
      <c r="C2370" s="7"/>
      <c r="D2370" s="10"/>
      <c r="E2370" s="21">
        <f>IF($C2370="","",IFERROR(SUMIFS(Pakan_Masuk!$D$2:$D$3001,Pakan_Masuk!$B$2:$B$3001,$C2370)/SUMIFS(Pakan_Masuk!$C$2:$C$3001,Pakan_Masuk!$B$2:$B$3001,$C2370),0))</f>
      </c>
      <c r="F2370" s="15">
        <f>IF($C2370="","",$D2370*$E2370)</f>
      </c>
    </row>
    <row r="2371">
      <c r="A2371" s="11"/>
      <c r="B2371" s="7"/>
      <c r="C2371" s="7"/>
      <c r="D2371" s="10"/>
      <c r="E2371" s="21">
        <f>IF($C2371="","",IFERROR(SUMIFS(Pakan_Masuk!$D$2:$D$3001,Pakan_Masuk!$B$2:$B$3001,$C2371)/SUMIFS(Pakan_Masuk!$C$2:$C$3001,Pakan_Masuk!$B$2:$B$3001,$C2371),0))</f>
      </c>
      <c r="F2371" s="15">
        <f>IF($C2371="","",$D2371*$E2371)</f>
      </c>
    </row>
    <row r="2372">
      <c r="A2372" s="11"/>
      <c r="B2372" s="7"/>
      <c r="C2372" s="7"/>
      <c r="D2372" s="10"/>
      <c r="E2372" s="21">
        <f>IF($C2372="","",IFERROR(SUMIFS(Pakan_Masuk!$D$2:$D$3001,Pakan_Masuk!$B$2:$B$3001,$C2372)/SUMIFS(Pakan_Masuk!$C$2:$C$3001,Pakan_Masuk!$B$2:$B$3001,$C2372),0))</f>
      </c>
      <c r="F2372" s="15">
        <f>IF($C2372="","",$D2372*$E2372)</f>
      </c>
    </row>
    <row r="2373">
      <c r="A2373" s="11"/>
      <c r="B2373" s="7"/>
      <c r="C2373" s="7"/>
      <c r="D2373" s="10"/>
      <c r="E2373" s="21">
        <f>IF($C2373="","",IFERROR(SUMIFS(Pakan_Masuk!$D$2:$D$3001,Pakan_Masuk!$B$2:$B$3001,$C2373)/SUMIFS(Pakan_Masuk!$C$2:$C$3001,Pakan_Masuk!$B$2:$B$3001,$C2373),0))</f>
      </c>
      <c r="F2373" s="15">
        <f>IF($C2373="","",$D2373*$E2373)</f>
      </c>
    </row>
    <row r="2374">
      <c r="A2374" s="11"/>
      <c r="B2374" s="7"/>
      <c r="C2374" s="7"/>
      <c r="D2374" s="10"/>
      <c r="E2374" s="21">
        <f>IF($C2374="","",IFERROR(SUMIFS(Pakan_Masuk!$D$2:$D$3001,Pakan_Masuk!$B$2:$B$3001,$C2374)/SUMIFS(Pakan_Masuk!$C$2:$C$3001,Pakan_Masuk!$B$2:$B$3001,$C2374),0))</f>
      </c>
      <c r="F2374" s="15">
        <f>IF($C2374="","",$D2374*$E2374)</f>
      </c>
    </row>
    <row r="2375">
      <c r="A2375" s="11"/>
      <c r="B2375" s="7"/>
      <c r="C2375" s="7"/>
      <c r="D2375" s="10"/>
      <c r="E2375" s="21">
        <f>IF($C2375="","",IFERROR(SUMIFS(Pakan_Masuk!$D$2:$D$3001,Pakan_Masuk!$B$2:$B$3001,$C2375)/SUMIFS(Pakan_Masuk!$C$2:$C$3001,Pakan_Masuk!$B$2:$B$3001,$C2375),0))</f>
      </c>
      <c r="F2375" s="15">
        <f>IF($C2375="","",$D2375*$E2375)</f>
      </c>
    </row>
    <row r="2376">
      <c r="A2376" s="11"/>
      <c r="B2376" s="7"/>
      <c r="C2376" s="7"/>
      <c r="D2376" s="10"/>
      <c r="E2376" s="21">
        <f>IF($C2376="","",IFERROR(SUMIFS(Pakan_Masuk!$D$2:$D$3001,Pakan_Masuk!$B$2:$B$3001,$C2376)/SUMIFS(Pakan_Masuk!$C$2:$C$3001,Pakan_Masuk!$B$2:$B$3001,$C2376),0))</f>
      </c>
      <c r="F2376" s="15">
        <f>IF($C2376="","",$D2376*$E2376)</f>
      </c>
    </row>
    <row r="2377">
      <c r="A2377" s="11"/>
      <c r="B2377" s="7"/>
      <c r="C2377" s="7"/>
      <c r="D2377" s="10"/>
      <c r="E2377" s="21">
        <f>IF($C2377="","",IFERROR(SUMIFS(Pakan_Masuk!$D$2:$D$3001,Pakan_Masuk!$B$2:$B$3001,$C2377)/SUMIFS(Pakan_Masuk!$C$2:$C$3001,Pakan_Masuk!$B$2:$B$3001,$C2377),0))</f>
      </c>
      <c r="F2377" s="15">
        <f>IF($C2377="","",$D2377*$E2377)</f>
      </c>
    </row>
    <row r="2378">
      <c r="A2378" s="11"/>
      <c r="B2378" s="7"/>
      <c r="C2378" s="7"/>
      <c r="D2378" s="10"/>
      <c r="E2378" s="21">
        <f>IF($C2378="","",IFERROR(SUMIFS(Pakan_Masuk!$D$2:$D$3001,Pakan_Masuk!$B$2:$B$3001,$C2378)/SUMIFS(Pakan_Masuk!$C$2:$C$3001,Pakan_Masuk!$B$2:$B$3001,$C2378),0))</f>
      </c>
      <c r="F2378" s="15">
        <f>IF($C2378="","",$D2378*$E2378)</f>
      </c>
    </row>
    <row r="2379">
      <c r="A2379" s="11"/>
      <c r="B2379" s="7"/>
      <c r="C2379" s="7"/>
      <c r="D2379" s="10"/>
      <c r="E2379" s="21">
        <f>IF($C2379="","",IFERROR(SUMIFS(Pakan_Masuk!$D$2:$D$3001,Pakan_Masuk!$B$2:$B$3001,$C2379)/SUMIFS(Pakan_Masuk!$C$2:$C$3001,Pakan_Masuk!$B$2:$B$3001,$C2379),0))</f>
      </c>
      <c r="F2379" s="15">
        <f>IF($C2379="","",$D2379*$E2379)</f>
      </c>
    </row>
    <row r="2380">
      <c r="A2380" s="11"/>
      <c r="B2380" s="7"/>
      <c r="C2380" s="7"/>
      <c r="D2380" s="10"/>
      <c r="E2380" s="21">
        <f>IF($C2380="","",IFERROR(SUMIFS(Pakan_Masuk!$D$2:$D$3001,Pakan_Masuk!$B$2:$B$3001,$C2380)/SUMIFS(Pakan_Masuk!$C$2:$C$3001,Pakan_Masuk!$B$2:$B$3001,$C2380),0))</f>
      </c>
      <c r="F2380" s="15">
        <f>IF($C2380="","",$D2380*$E2380)</f>
      </c>
    </row>
    <row r="2381">
      <c r="A2381" s="11"/>
      <c r="B2381" s="7"/>
      <c r="C2381" s="7"/>
      <c r="D2381" s="10"/>
      <c r="E2381" s="21">
        <f>IF($C2381="","",IFERROR(SUMIFS(Pakan_Masuk!$D$2:$D$3001,Pakan_Masuk!$B$2:$B$3001,$C2381)/SUMIFS(Pakan_Masuk!$C$2:$C$3001,Pakan_Masuk!$B$2:$B$3001,$C2381),0))</f>
      </c>
      <c r="F2381" s="15">
        <f>IF($C2381="","",$D2381*$E2381)</f>
      </c>
    </row>
    <row r="2382">
      <c r="A2382" s="11"/>
      <c r="B2382" s="7"/>
      <c r="C2382" s="7"/>
      <c r="D2382" s="10"/>
      <c r="E2382" s="21">
        <f>IF($C2382="","",IFERROR(SUMIFS(Pakan_Masuk!$D$2:$D$3001,Pakan_Masuk!$B$2:$B$3001,$C2382)/SUMIFS(Pakan_Masuk!$C$2:$C$3001,Pakan_Masuk!$B$2:$B$3001,$C2382),0))</f>
      </c>
      <c r="F2382" s="15">
        <f>IF($C2382="","",$D2382*$E2382)</f>
      </c>
    </row>
    <row r="2383">
      <c r="A2383" s="11"/>
      <c r="B2383" s="7"/>
      <c r="C2383" s="7"/>
      <c r="D2383" s="10"/>
      <c r="E2383" s="21">
        <f>IF($C2383="","",IFERROR(SUMIFS(Pakan_Masuk!$D$2:$D$3001,Pakan_Masuk!$B$2:$B$3001,$C2383)/SUMIFS(Pakan_Masuk!$C$2:$C$3001,Pakan_Masuk!$B$2:$B$3001,$C2383),0))</f>
      </c>
      <c r="F2383" s="15">
        <f>IF($C2383="","",$D2383*$E2383)</f>
      </c>
    </row>
    <row r="2384">
      <c r="A2384" s="11"/>
      <c r="B2384" s="7"/>
      <c r="C2384" s="7"/>
      <c r="D2384" s="10"/>
      <c r="E2384" s="21">
        <f>IF($C2384="","",IFERROR(SUMIFS(Pakan_Masuk!$D$2:$D$3001,Pakan_Masuk!$B$2:$B$3001,$C2384)/SUMIFS(Pakan_Masuk!$C$2:$C$3001,Pakan_Masuk!$B$2:$B$3001,$C2384),0))</f>
      </c>
      <c r="F2384" s="15">
        <f>IF($C2384="","",$D2384*$E2384)</f>
      </c>
    </row>
    <row r="2385">
      <c r="A2385" s="11"/>
      <c r="B2385" s="7"/>
      <c r="C2385" s="7"/>
      <c r="D2385" s="10"/>
      <c r="E2385" s="21">
        <f>IF($C2385="","",IFERROR(SUMIFS(Pakan_Masuk!$D$2:$D$3001,Pakan_Masuk!$B$2:$B$3001,$C2385)/SUMIFS(Pakan_Masuk!$C$2:$C$3001,Pakan_Masuk!$B$2:$B$3001,$C2385),0))</f>
      </c>
      <c r="F2385" s="15">
        <f>IF($C2385="","",$D2385*$E2385)</f>
      </c>
    </row>
    <row r="2386">
      <c r="A2386" s="11"/>
      <c r="B2386" s="7"/>
      <c r="C2386" s="7"/>
      <c r="D2386" s="10"/>
      <c r="E2386" s="21">
        <f>IF($C2386="","",IFERROR(SUMIFS(Pakan_Masuk!$D$2:$D$3001,Pakan_Masuk!$B$2:$B$3001,$C2386)/SUMIFS(Pakan_Masuk!$C$2:$C$3001,Pakan_Masuk!$B$2:$B$3001,$C2386),0))</f>
      </c>
      <c r="F2386" s="15">
        <f>IF($C2386="","",$D2386*$E2386)</f>
      </c>
    </row>
    <row r="2387">
      <c r="A2387" s="11"/>
      <c r="B2387" s="7"/>
      <c r="C2387" s="7"/>
      <c r="D2387" s="10"/>
      <c r="E2387" s="21">
        <f>IF($C2387="","",IFERROR(SUMIFS(Pakan_Masuk!$D$2:$D$3001,Pakan_Masuk!$B$2:$B$3001,$C2387)/SUMIFS(Pakan_Masuk!$C$2:$C$3001,Pakan_Masuk!$B$2:$B$3001,$C2387),0))</f>
      </c>
      <c r="F2387" s="15">
        <f>IF($C2387="","",$D2387*$E2387)</f>
      </c>
    </row>
    <row r="2388">
      <c r="A2388" s="11"/>
      <c r="B2388" s="7"/>
      <c r="C2388" s="7"/>
      <c r="D2388" s="10"/>
      <c r="E2388" s="21">
        <f>IF($C2388="","",IFERROR(SUMIFS(Pakan_Masuk!$D$2:$D$3001,Pakan_Masuk!$B$2:$B$3001,$C2388)/SUMIFS(Pakan_Masuk!$C$2:$C$3001,Pakan_Masuk!$B$2:$B$3001,$C2388),0))</f>
      </c>
      <c r="F2388" s="15">
        <f>IF($C2388="","",$D2388*$E2388)</f>
      </c>
    </row>
    <row r="2389">
      <c r="A2389" s="11"/>
      <c r="B2389" s="7"/>
      <c r="C2389" s="7"/>
      <c r="D2389" s="10"/>
      <c r="E2389" s="21">
        <f>IF($C2389="","",IFERROR(SUMIFS(Pakan_Masuk!$D$2:$D$3001,Pakan_Masuk!$B$2:$B$3001,$C2389)/SUMIFS(Pakan_Masuk!$C$2:$C$3001,Pakan_Masuk!$B$2:$B$3001,$C2389),0))</f>
      </c>
      <c r="F2389" s="15">
        <f>IF($C2389="","",$D2389*$E2389)</f>
      </c>
    </row>
    <row r="2390">
      <c r="A2390" s="11"/>
      <c r="B2390" s="7"/>
      <c r="C2390" s="7"/>
      <c r="D2390" s="10"/>
      <c r="E2390" s="21">
        <f>IF($C2390="","",IFERROR(SUMIFS(Pakan_Masuk!$D$2:$D$3001,Pakan_Masuk!$B$2:$B$3001,$C2390)/SUMIFS(Pakan_Masuk!$C$2:$C$3001,Pakan_Masuk!$B$2:$B$3001,$C2390),0))</f>
      </c>
      <c r="F2390" s="15">
        <f>IF($C2390="","",$D2390*$E2390)</f>
      </c>
    </row>
    <row r="2391">
      <c r="A2391" s="11"/>
      <c r="B2391" s="7"/>
      <c r="C2391" s="7"/>
      <c r="D2391" s="10"/>
      <c r="E2391" s="21">
        <f>IF($C2391="","",IFERROR(SUMIFS(Pakan_Masuk!$D$2:$D$3001,Pakan_Masuk!$B$2:$B$3001,$C2391)/SUMIFS(Pakan_Masuk!$C$2:$C$3001,Pakan_Masuk!$B$2:$B$3001,$C2391),0))</f>
      </c>
      <c r="F2391" s="15">
        <f>IF($C2391="","",$D2391*$E2391)</f>
      </c>
    </row>
    <row r="2392">
      <c r="A2392" s="11"/>
      <c r="B2392" s="7"/>
      <c r="C2392" s="7"/>
      <c r="D2392" s="10"/>
      <c r="E2392" s="21">
        <f>IF($C2392="","",IFERROR(SUMIFS(Pakan_Masuk!$D$2:$D$3001,Pakan_Masuk!$B$2:$B$3001,$C2392)/SUMIFS(Pakan_Masuk!$C$2:$C$3001,Pakan_Masuk!$B$2:$B$3001,$C2392),0))</f>
      </c>
      <c r="F2392" s="15">
        <f>IF($C2392="","",$D2392*$E2392)</f>
      </c>
    </row>
    <row r="2393">
      <c r="A2393" s="11"/>
      <c r="B2393" s="7"/>
      <c r="C2393" s="7"/>
      <c r="D2393" s="10"/>
      <c r="E2393" s="21">
        <f>IF($C2393="","",IFERROR(SUMIFS(Pakan_Masuk!$D$2:$D$3001,Pakan_Masuk!$B$2:$B$3001,$C2393)/SUMIFS(Pakan_Masuk!$C$2:$C$3001,Pakan_Masuk!$B$2:$B$3001,$C2393),0))</f>
      </c>
      <c r="F2393" s="15">
        <f>IF($C2393="","",$D2393*$E2393)</f>
      </c>
    </row>
    <row r="2394">
      <c r="A2394" s="11"/>
      <c r="B2394" s="7"/>
      <c r="C2394" s="7"/>
      <c r="D2394" s="10"/>
      <c r="E2394" s="21">
        <f>IF($C2394="","",IFERROR(SUMIFS(Pakan_Masuk!$D$2:$D$3001,Pakan_Masuk!$B$2:$B$3001,$C2394)/SUMIFS(Pakan_Masuk!$C$2:$C$3001,Pakan_Masuk!$B$2:$B$3001,$C2394),0))</f>
      </c>
      <c r="F2394" s="15">
        <f>IF($C2394="","",$D2394*$E2394)</f>
      </c>
    </row>
    <row r="2395">
      <c r="A2395" s="11"/>
      <c r="B2395" s="7"/>
      <c r="C2395" s="7"/>
      <c r="D2395" s="10"/>
      <c r="E2395" s="21">
        <f>IF($C2395="","",IFERROR(SUMIFS(Pakan_Masuk!$D$2:$D$3001,Pakan_Masuk!$B$2:$B$3001,$C2395)/SUMIFS(Pakan_Masuk!$C$2:$C$3001,Pakan_Masuk!$B$2:$B$3001,$C2395),0))</f>
      </c>
      <c r="F2395" s="15">
        <f>IF($C2395="","",$D2395*$E2395)</f>
      </c>
    </row>
    <row r="2396">
      <c r="A2396" s="11"/>
      <c r="B2396" s="7"/>
      <c r="C2396" s="7"/>
      <c r="D2396" s="10"/>
      <c r="E2396" s="21">
        <f>IF($C2396="","",IFERROR(SUMIFS(Pakan_Masuk!$D$2:$D$3001,Pakan_Masuk!$B$2:$B$3001,$C2396)/SUMIFS(Pakan_Masuk!$C$2:$C$3001,Pakan_Masuk!$B$2:$B$3001,$C2396),0))</f>
      </c>
      <c r="F2396" s="15">
        <f>IF($C2396="","",$D2396*$E2396)</f>
      </c>
    </row>
    <row r="2397">
      <c r="A2397" s="11"/>
      <c r="B2397" s="7"/>
      <c r="C2397" s="7"/>
      <c r="D2397" s="10"/>
      <c r="E2397" s="21">
        <f>IF($C2397="","",IFERROR(SUMIFS(Pakan_Masuk!$D$2:$D$3001,Pakan_Masuk!$B$2:$B$3001,$C2397)/SUMIFS(Pakan_Masuk!$C$2:$C$3001,Pakan_Masuk!$B$2:$B$3001,$C2397),0))</f>
      </c>
      <c r="F2397" s="15">
        <f>IF($C2397="","",$D2397*$E2397)</f>
      </c>
    </row>
    <row r="2398">
      <c r="A2398" s="11"/>
      <c r="B2398" s="7"/>
      <c r="C2398" s="7"/>
      <c r="D2398" s="10"/>
      <c r="E2398" s="21">
        <f>IF($C2398="","",IFERROR(SUMIFS(Pakan_Masuk!$D$2:$D$3001,Pakan_Masuk!$B$2:$B$3001,$C2398)/SUMIFS(Pakan_Masuk!$C$2:$C$3001,Pakan_Masuk!$B$2:$B$3001,$C2398),0))</f>
      </c>
      <c r="F2398" s="15">
        <f>IF($C2398="","",$D2398*$E2398)</f>
      </c>
    </row>
    <row r="2399">
      <c r="A2399" s="11"/>
      <c r="B2399" s="7"/>
      <c r="C2399" s="7"/>
      <c r="D2399" s="10"/>
      <c r="E2399" s="21">
        <f>IF($C2399="","",IFERROR(SUMIFS(Pakan_Masuk!$D$2:$D$3001,Pakan_Masuk!$B$2:$B$3001,$C2399)/SUMIFS(Pakan_Masuk!$C$2:$C$3001,Pakan_Masuk!$B$2:$B$3001,$C2399),0))</f>
      </c>
      <c r="F2399" s="15">
        <f>IF($C2399="","",$D2399*$E2399)</f>
      </c>
    </row>
    <row r="2400">
      <c r="A2400" s="11"/>
      <c r="B2400" s="7"/>
      <c r="C2400" s="7"/>
      <c r="D2400" s="10"/>
      <c r="E2400" s="21">
        <f>IF($C2400="","",IFERROR(SUMIFS(Pakan_Masuk!$D$2:$D$3001,Pakan_Masuk!$B$2:$B$3001,$C2400)/SUMIFS(Pakan_Masuk!$C$2:$C$3001,Pakan_Masuk!$B$2:$B$3001,$C2400),0))</f>
      </c>
      <c r="F2400" s="15">
        <f>IF($C2400="","",$D2400*$E2400)</f>
      </c>
    </row>
    <row r="2401">
      <c r="A2401" s="11"/>
      <c r="B2401" s="7"/>
      <c r="C2401" s="7"/>
      <c r="D2401" s="10"/>
      <c r="E2401" s="21">
        <f>IF($C2401="","",IFERROR(SUMIFS(Pakan_Masuk!$D$2:$D$3001,Pakan_Masuk!$B$2:$B$3001,$C2401)/SUMIFS(Pakan_Masuk!$C$2:$C$3001,Pakan_Masuk!$B$2:$B$3001,$C2401),0))</f>
      </c>
      <c r="F2401" s="15">
        <f>IF($C2401="","",$D2401*$E2401)</f>
      </c>
    </row>
    <row r="2402">
      <c r="A2402" s="11"/>
      <c r="B2402" s="7"/>
      <c r="C2402" s="7"/>
      <c r="D2402" s="10"/>
      <c r="E2402" s="21">
        <f>IF($C2402="","",IFERROR(SUMIFS(Pakan_Masuk!$D$2:$D$3001,Pakan_Masuk!$B$2:$B$3001,$C2402)/SUMIFS(Pakan_Masuk!$C$2:$C$3001,Pakan_Masuk!$B$2:$B$3001,$C2402),0))</f>
      </c>
      <c r="F2402" s="15">
        <f>IF($C2402="","",$D2402*$E2402)</f>
      </c>
    </row>
    <row r="2403">
      <c r="A2403" s="11"/>
      <c r="B2403" s="7"/>
      <c r="C2403" s="7"/>
      <c r="D2403" s="10"/>
      <c r="E2403" s="21">
        <f>IF($C2403="","",IFERROR(SUMIFS(Pakan_Masuk!$D$2:$D$3001,Pakan_Masuk!$B$2:$B$3001,$C2403)/SUMIFS(Pakan_Masuk!$C$2:$C$3001,Pakan_Masuk!$B$2:$B$3001,$C2403),0))</f>
      </c>
      <c r="F2403" s="15">
        <f>IF($C2403="","",$D2403*$E2403)</f>
      </c>
    </row>
    <row r="2404">
      <c r="A2404" s="11"/>
      <c r="B2404" s="7"/>
      <c r="C2404" s="7"/>
      <c r="D2404" s="10"/>
      <c r="E2404" s="21">
        <f>IF($C2404="","",IFERROR(SUMIFS(Pakan_Masuk!$D$2:$D$3001,Pakan_Masuk!$B$2:$B$3001,$C2404)/SUMIFS(Pakan_Masuk!$C$2:$C$3001,Pakan_Masuk!$B$2:$B$3001,$C2404),0))</f>
      </c>
      <c r="F2404" s="15">
        <f>IF($C2404="","",$D2404*$E2404)</f>
      </c>
    </row>
    <row r="2405">
      <c r="A2405" s="11"/>
      <c r="B2405" s="7"/>
      <c r="C2405" s="7"/>
      <c r="D2405" s="10"/>
      <c r="E2405" s="21">
        <f>IF($C2405="","",IFERROR(SUMIFS(Pakan_Masuk!$D$2:$D$3001,Pakan_Masuk!$B$2:$B$3001,$C2405)/SUMIFS(Pakan_Masuk!$C$2:$C$3001,Pakan_Masuk!$B$2:$B$3001,$C2405),0))</f>
      </c>
      <c r="F2405" s="15">
        <f>IF($C2405="","",$D2405*$E2405)</f>
      </c>
    </row>
    <row r="2406">
      <c r="A2406" s="11"/>
      <c r="B2406" s="7"/>
      <c r="C2406" s="7"/>
      <c r="D2406" s="10"/>
      <c r="E2406" s="21">
        <f>IF($C2406="","",IFERROR(SUMIFS(Pakan_Masuk!$D$2:$D$3001,Pakan_Masuk!$B$2:$B$3001,$C2406)/SUMIFS(Pakan_Masuk!$C$2:$C$3001,Pakan_Masuk!$B$2:$B$3001,$C2406),0))</f>
      </c>
      <c r="F2406" s="15">
        <f>IF($C2406="","",$D2406*$E2406)</f>
      </c>
    </row>
    <row r="2407">
      <c r="A2407" s="11"/>
      <c r="B2407" s="7"/>
      <c r="C2407" s="7"/>
      <c r="D2407" s="10"/>
      <c r="E2407" s="21">
        <f>IF($C2407="","",IFERROR(SUMIFS(Pakan_Masuk!$D$2:$D$3001,Pakan_Masuk!$B$2:$B$3001,$C2407)/SUMIFS(Pakan_Masuk!$C$2:$C$3001,Pakan_Masuk!$B$2:$B$3001,$C2407),0))</f>
      </c>
      <c r="F2407" s="15">
        <f>IF($C2407="","",$D2407*$E2407)</f>
      </c>
    </row>
    <row r="2408">
      <c r="A2408" s="11"/>
      <c r="B2408" s="7"/>
      <c r="C2408" s="7"/>
      <c r="D2408" s="10"/>
      <c r="E2408" s="21">
        <f>IF($C2408="","",IFERROR(SUMIFS(Pakan_Masuk!$D$2:$D$3001,Pakan_Masuk!$B$2:$B$3001,$C2408)/SUMIFS(Pakan_Masuk!$C$2:$C$3001,Pakan_Masuk!$B$2:$B$3001,$C2408),0))</f>
      </c>
      <c r="F2408" s="15">
        <f>IF($C2408="","",$D2408*$E2408)</f>
      </c>
    </row>
    <row r="2409">
      <c r="A2409" s="11"/>
      <c r="B2409" s="7"/>
      <c r="C2409" s="7"/>
      <c r="D2409" s="10"/>
      <c r="E2409" s="21">
        <f>IF($C2409="","",IFERROR(SUMIFS(Pakan_Masuk!$D$2:$D$3001,Pakan_Masuk!$B$2:$B$3001,$C2409)/SUMIFS(Pakan_Masuk!$C$2:$C$3001,Pakan_Masuk!$B$2:$B$3001,$C2409),0))</f>
      </c>
      <c r="F2409" s="15">
        <f>IF($C2409="","",$D2409*$E2409)</f>
      </c>
    </row>
    <row r="2410">
      <c r="A2410" s="11"/>
      <c r="B2410" s="7"/>
      <c r="C2410" s="7"/>
      <c r="D2410" s="10"/>
      <c r="E2410" s="21">
        <f>IF($C2410="","",IFERROR(SUMIFS(Pakan_Masuk!$D$2:$D$3001,Pakan_Masuk!$B$2:$B$3001,$C2410)/SUMIFS(Pakan_Masuk!$C$2:$C$3001,Pakan_Masuk!$B$2:$B$3001,$C2410),0))</f>
      </c>
      <c r="F2410" s="15">
        <f>IF($C2410="","",$D2410*$E2410)</f>
      </c>
    </row>
    <row r="2411">
      <c r="A2411" s="11"/>
      <c r="B2411" s="7"/>
      <c r="C2411" s="7"/>
      <c r="D2411" s="10"/>
      <c r="E2411" s="21">
        <f>IF($C2411="","",IFERROR(SUMIFS(Pakan_Masuk!$D$2:$D$3001,Pakan_Masuk!$B$2:$B$3001,$C2411)/SUMIFS(Pakan_Masuk!$C$2:$C$3001,Pakan_Masuk!$B$2:$B$3001,$C2411),0))</f>
      </c>
      <c r="F2411" s="15">
        <f>IF($C2411="","",$D2411*$E2411)</f>
      </c>
    </row>
    <row r="2412">
      <c r="A2412" s="11"/>
      <c r="B2412" s="7"/>
      <c r="C2412" s="7"/>
      <c r="D2412" s="10"/>
      <c r="E2412" s="21">
        <f>IF($C2412="","",IFERROR(SUMIFS(Pakan_Masuk!$D$2:$D$3001,Pakan_Masuk!$B$2:$B$3001,$C2412)/SUMIFS(Pakan_Masuk!$C$2:$C$3001,Pakan_Masuk!$B$2:$B$3001,$C2412),0))</f>
      </c>
      <c r="F2412" s="15">
        <f>IF($C2412="","",$D2412*$E2412)</f>
      </c>
    </row>
    <row r="2413">
      <c r="A2413" s="11"/>
      <c r="B2413" s="7"/>
      <c r="C2413" s="7"/>
      <c r="D2413" s="10"/>
      <c r="E2413" s="21">
        <f>IF($C2413="","",IFERROR(SUMIFS(Pakan_Masuk!$D$2:$D$3001,Pakan_Masuk!$B$2:$B$3001,$C2413)/SUMIFS(Pakan_Masuk!$C$2:$C$3001,Pakan_Masuk!$B$2:$B$3001,$C2413),0))</f>
      </c>
      <c r="F2413" s="15">
        <f>IF($C2413="","",$D2413*$E2413)</f>
      </c>
    </row>
    <row r="2414">
      <c r="A2414" s="11"/>
      <c r="B2414" s="7"/>
      <c r="C2414" s="7"/>
      <c r="D2414" s="10"/>
      <c r="E2414" s="21">
        <f>IF($C2414="","",IFERROR(SUMIFS(Pakan_Masuk!$D$2:$D$3001,Pakan_Masuk!$B$2:$B$3001,$C2414)/SUMIFS(Pakan_Masuk!$C$2:$C$3001,Pakan_Masuk!$B$2:$B$3001,$C2414),0))</f>
      </c>
      <c r="F2414" s="15">
        <f>IF($C2414="","",$D2414*$E2414)</f>
      </c>
    </row>
    <row r="2415">
      <c r="A2415" s="11"/>
      <c r="B2415" s="7"/>
      <c r="C2415" s="7"/>
      <c r="D2415" s="10"/>
      <c r="E2415" s="21">
        <f>IF($C2415="","",IFERROR(SUMIFS(Pakan_Masuk!$D$2:$D$3001,Pakan_Masuk!$B$2:$B$3001,$C2415)/SUMIFS(Pakan_Masuk!$C$2:$C$3001,Pakan_Masuk!$B$2:$B$3001,$C2415),0))</f>
      </c>
      <c r="F2415" s="15">
        <f>IF($C2415="","",$D2415*$E2415)</f>
      </c>
    </row>
    <row r="2416">
      <c r="A2416" s="11"/>
      <c r="B2416" s="7"/>
      <c r="C2416" s="7"/>
      <c r="D2416" s="10"/>
      <c r="E2416" s="21">
        <f>IF($C2416="","",IFERROR(SUMIFS(Pakan_Masuk!$D$2:$D$3001,Pakan_Masuk!$B$2:$B$3001,$C2416)/SUMIFS(Pakan_Masuk!$C$2:$C$3001,Pakan_Masuk!$B$2:$B$3001,$C2416),0))</f>
      </c>
      <c r="F2416" s="15">
        <f>IF($C2416="","",$D2416*$E2416)</f>
      </c>
    </row>
    <row r="2417">
      <c r="A2417" s="11"/>
      <c r="B2417" s="7"/>
      <c r="C2417" s="7"/>
      <c r="D2417" s="10"/>
      <c r="E2417" s="21">
        <f>IF($C2417="","",IFERROR(SUMIFS(Pakan_Masuk!$D$2:$D$3001,Pakan_Masuk!$B$2:$B$3001,$C2417)/SUMIFS(Pakan_Masuk!$C$2:$C$3001,Pakan_Masuk!$B$2:$B$3001,$C2417),0))</f>
      </c>
      <c r="F2417" s="15">
        <f>IF($C2417="","",$D2417*$E2417)</f>
      </c>
    </row>
    <row r="2418">
      <c r="A2418" s="11"/>
      <c r="B2418" s="7"/>
      <c r="C2418" s="7"/>
      <c r="D2418" s="10"/>
      <c r="E2418" s="21">
        <f>IF($C2418="","",IFERROR(SUMIFS(Pakan_Masuk!$D$2:$D$3001,Pakan_Masuk!$B$2:$B$3001,$C2418)/SUMIFS(Pakan_Masuk!$C$2:$C$3001,Pakan_Masuk!$B$2:$B$3001,$C2418),0))</f>
      </c>
      <c r="F2418" s="15">
        <f>IF($C2418="","",$D2418*$E2418)</f>
      </c>
    </row>
    <row r="2419">
      <c r="A2419" s="11"/>
      <c r="B2419" s="7"/>
      <c r="C2419" s="7"/>
      <c r="D2419" s="10"/>
      <c r="E2419" s="21">
        <f>IF($C2419="","",IFERROR(SUMIFS(Pakan_Masuk!$D$2:$D$3001,Pakan_Masuk!$B$2:$B$3001,$C2419)/SUMIFS(Pakan_Masuk!$C$2:$C$3001,Pakan_Masuk!$B$2:$B$3001,$C2419),0))</f>
      </c>
      <c r="F2419" s="15">
        <f>IF($C2419="","",$D2419*$E2419)</f>
      </c>
    </row>
    <row r="2420">
      <c r="A2420" s="11"/>
      <c r="B2420" s="7"/>
      <c r="C2420" s="7"/>
      <c r="D2420" s="10"/>
      <c r="E2420" s="21">
        <f>IF($C2420="","",IFERROR(SUMIFS(Pakan_Masuk!$D$2:$D$3001,Pakan_Masuk!$B$2:$B$3001,$C2420)/SUMIFS(Pakan_Masuk!$C$2:$C$3001,Pakan_Masuk!$B$2:$B$3001,$C2420),0))</f>
      </c>
      <c r="F2420" s="15">
        <f>IF($C2420="","",$D2420*$E2420)</f>
      </c>
    </row>
    <row r="2421">
      <c r="A2421" s="11"/>
      <c r="B2421" s="7"/>
      <c r="C2421" s="7"/>
      <c r="D2421" s="10"/>
      <c r="E2421" s="21">
        <f>IF($C2421="","",IFERROR(SUMIFS(Pakan_Masuk!$D$2:$D$3001,Pakan_Masuk!$B$2:$B$3001,$C2421)/SUMIFS(Pakan_Masuk!$C$2:$C$3001,Pakan_Masuk!$B$2:$B$3001,$C2421),0))</f>
      </c>
      <c r="F2421" s="15">
        <f>IF($C2421="","",$D2421*$E2421)</f>
      </c>
    </row>
    <row r="2422">
      <c r="A2422" s="11"/>
      <c r="B2422" s="7"/>
      <c r="C2422" s="7"/>
      <c r="D2422" s="10"/>
      <c r="E2422" s="21">
        <f>IF($C2422="","",IFERROR(SUMIFS(Pakan_Masuk!$D$2:$D$3001,Pakan_Masuk!$B$2:$B$3001,$C2422)/SUMIFS(Pakan_Masuk!$C$2:$C$3001,Pakan_Masuk!$B$2:$B$3001,$C2422),0))</f>
      </c>
      <c r="F2422" s="15">
        <f>IF($C2422="","",$D2422*$E2422)</f>
      </c>
    </row>
    <row r="2423">
      <c r="A2423" s="11"/>
      <c r="B2423" s="7"/>
      <c r="C2423" s="7"/>
      <c r="D2423" s="10"/>
      <c r="E2423" s="21">
        <f>IF($C2423="","",IFERROR(SUMIFS(Pakan_Masuk!$D$2:$D$3001,Pakan_Masuk!$B$2:$B$3001,$C2423)/SUMIFS(Pakan_Masuk!$C$2:$C$3001,Pakan_Masuk!$B$2:$B$3001,$C2423),0))</f>
      </c>
      <c r="F2423" s="15">
        <f>IF($C2423="","",$D2423*$E2423)</f>
      </c>
    </row>
    <row r="2424">
      <c r="A2424" s="11"/>
      <c r="B2424" s="7"/>
      <c r="C2424" s="7"/>
      <c r="D2424" s="10"/>
      <c r="E2424" s="21">
        <f>IF($C2424="","",IFERROR(SUMIFS(Pakan_Masuk!$D$2:$D$3001,Pakan_Masuk!$B$2:$B$3001,$C2424)/SUMIFS(Pakan_Masuk!$C$2:$C$3001,Pakan_Masuk!$B$2:$B$3001,$C2424),0))</f>
      </c>
      <c r="F2424" s="15">
        <f>IF($C2424="","",$D2424*$E2424)</f>
      </c>
    </row>
    <row r="2425">
      <c r="A2425" s="11"/>
      <c r="B2425" s="7"/>
      <c r="C2425" s="7"/>
      <c r="D2425" s="10"/>
      <c r="E2425" s="21">
        <f>IF($C2425="","",IFERROR(SUMIFS(Pakan_Masuk!$D$2:$D$3001,Pakan_Masuk!$B$2:$B$3001,$C2425)/SUMIFS(Pakan_Masuk!$C$2:$C$3001,Pakan_Masuk!$B$2:$B$3001,$C2425),0))</f>
      </c>
      <c r="F2425" s="15">
        <f>IF($C2425="","",$D2425*$E2425)</f>
      </c>
    </row>
    <row r="2426">
      <c r="A2426" s="11"/>
      <c r="B2426" s="7"/>
      <c r="C2426" s="7"/>
      <c r="D2426" s="10"/>
      <c r="E2426" s="21">
        <f>IF($C2426="","",IFERROR(SUMIFS(Pakan_Masuk!$D$2:$D$3001,Pakan_Masuk!$B$2:$B$3001,$C2426)/SUMIFS(Pakan_Masuk!$C$2:$C$3001,Pakan_Masuk!$B$2:$B$3001,$C2426),0))</f>
      </c>
      <c r="F2426" s="15">
        <f>IF($C2426="","",$D2426*$E2426)</f>
      </c>
    </row>
    <row r="2427">
      <c r="A2427" s="11"/>
      <c r="B2427" s="7"/>
      <c r="C2427" s="7"/>
      <c r="D2427" s="10"/>
      <c r="E2427" s="21">
        <f>IF($C2427="","",IFERROR(SUMIFS(Pakan_Masuk!$D$2:$D$3001,Pakan_Masuk!$B$2:$B$3001,$C2427)/SUMIFS(Pakan_Masuk!$C$2:$C$3001,Pakan_Masuk!$B$2:$B$3001,$C2427),0))</f>
      </c>
      <c r="F2427" s="15">
        <f>IF($C2427="","",$D2427*$E2427)</f>
      </c>
    </row>
    <row r="2428">
      <c r="A2428" s="11"/>
      <c r="B2428" s="7"/>
      <c r="C2428" s="7"/>
      <c r="D2428" s="10"/>
      <c r="E2428" s="21">
        <f>IF($C2428="","",IFERROR(SUMIFS(Pakan_Masuk!$D$2:$D$3001,Pakan_Masuk!$B$2:$B$3001,$C2428)/SUMIFS(Pakan_Masuk!$C$2:$C$3001,Pakan_Masuk!$B$2:$B$3001,$C2428),0))</f>
      </c>
      <c r="F2428" s="15">
        <f>IF($C2428="","",$D2428*$E2428)</f>
      </c>
    </row>
    <row r="2429">
      <c r="A2429" s="11"/>
      <c r="B2429" s="7"/>
      <c r="C2429" s="7"/>
      <c r="D2429" s="10"/>
      <c r="E2429" s="21">
        <f>IF($C2429="","",IFERROR(SUMIFS(Pakan_Masuk!$D$2:$D$3001,Pakan_Masuk!$B$2:$B$3001,$C2429)/SUMIFS(Pakan_Masuk!$C$2:$C$3001,Pakan_Masuk!$B$2:$B$3001,$C2429),0))</f>
      </c>
      <c r="F2429" s="15">
        <f>IF($C2429="","",$D2429*$E2429)</f>
      </c>
    </row>
    <row r="2430">
      <c r="A2430" s="11"/>
      <c r="B2430" s="7"/>
      <c r="C2430" s="7"/>
      <c r="D2430" s="10"/>
      <c r="E2430" s="21">
        <f>IF($C2430="","",IFERROR(SUMIFS(Pakan_Masuk!$D$2:$D$3001,Pakan_Masuk!$B$2:$B$3001,$C2430)/SUMIFS(Pakan_Masuk!$C$2:$C$3001,Pakan_Masuk!$B$2:$B$3001,$C2430),0))</f>
      </c>
      <c r="F2430" s="15">
        <f>IF($C2430="","",$D2430*$E2430)</f>
      </c>
    </row>
    <row r="2431">
      <c r="A2431" s="11"/>
      <c r="B2431" s="7"/>
      <c r="C2431" s="7"/>
      <c r="D2431" s="10"/>
      <c r="E2431" s="21">
        <f>IF($C2431="","",IFERROR(SUMIFS(Pakan_Masuk!$D$2:$D$3001,Pakan_Masuk!$B$2:$B$3001,$C2431)/SUMIFS(Pakan_Masuk!$C$2:$C$3001,Pakan_Masuk!$B$2:$B$3001,$C2431),0))</f>
      </c>
      <c r="F2431" s="15">
        <f>IF($C2431="","",$D2431*$E2431)</f>
      </c>
    </row>
    <row r="2432">
      <c r="A2432" s="11"/>
      <c r="B2432" s="7"/>
      <c r="C2432" s="7"/>
      <c r="D2432" s="10"/>
      <c r="E2432" s="21">
        <f>IF($C2432="","",IFERROR(SUMIFS(Pakan_Masuk!$D$2:$D$3001,Pakan_Masuk!$B$2:$B$3001,$C2432)/SUMIFS(Pakan_Masuk!$C$2:$C$3001,Pakan_Masuk!$B$2:$B$3001,$C2432),0))</f>
      </c>
      <c r="F2432" s="15">
        <f>IF($C2432="","",$D2432*$E2432)</f>
      </c>
    </row>
    <row r="2433">
      <c r="A2433" s="11"/>
      <c r="B2433" s="7"/>
      <c r="C2433" s="7"/>
      <c r="D2433" s="10"/>
      <c r="E2433" s="21">
        <f>IF($C2433="","",IFERROR(SUMIFS(Pakan_Masuk!$D$2:$D$3001,Pakan_Masuk!$B$2:$B$3001,$C2433)/SUMIFS(Pakan_Masuk!$C$2:$C$3001,Pakan_Masuk!$B$2:$B$3001,$C2433),0))</f>
      </c>
      <c r="F2433" s="15">
        <f>IF($C2433="","",$D2433*$E2433)</f>
      </c>
    </row>
    <row r="2434">
      <c r="A2434" s="11"/>
      <c r="B2434" s="7"/>
      <c r="C2434" s="7"/>
      <c r="D2434" s="10"/>
      <c r="E2434" s="21">
        <f>IF($C2434="","",IFERROR(SUMIFS(Pakan_Masuk!$D$2:$D$3001,Pakan_Masuk!$B$2:$B$3001,$C2434)/SUMIFS(Pakan_Masuk!$C$2:$C$3001,Pakan_Masuk!$B$2:$B$3001,$C2434),0))</f>
      </c>
      <c r="F2434" s="15">
        <f>IF($C2434="","",$D2434*$E2434)</f>
      </c>
    </row>
    <row r="2435">
      <c r="A2435" s="11"/>
      <c r="B2435" s="7"/>
      <c r="C2435" s="7"/>
      <c r="D2435" s="10"/>
      <c r="E2435" s="21">
        <f>IF($C2435="","",IFERROR(SUMIFS(Pakan_Masuk!$D$2:$D$3001,Pakan_Masuk!$B$2:$B$3001,$C2435)/SUMIFS(Pakan_Masuk!$C$2:$C$3001,Pakan_Masuk!$B$2:$B$3001,$C2435),0))</f>
      </c>
      <c r="F2435" s="15">
        <f>IF($C2435="","",$D2435*$E2435)</f>
      </c>
    </row>
    <row r="2436">
      <c r="A2436" s="11"/>
      <c r="B2436" s="7"/>
      <c r="C2436" s="7"/>
      <c r="D2436" s="10"/>
      <c r="E2436" s="21">
        <f>IF($C2436="","",IFERROR(SUMIFS(Pakan_Masuk!$D$2:$D$3001,Pakan_Masuk!$B$2:$B$3001,$C2436)/SUMIFS(Pakan_Masuk!$C$2:$C$3001,Pakan_Masuk!$B$2:$B$3001,$C2436),0))</f>
      </c>
      <c r="F2436" s="15">
        <f>IF($C2436="","",$D2436*$E2436)</f>
      </c>
    </row>
    <row r="2437">
      <c r="A2437" s="11"/>
      <c r="B2437" s="7"/>
      <c r="C2437" s="7"/>
      <c r="D2437" s="10"/>
      <c r="E2437" s="21">
        <f>IF($C2437="","",IFERROR(SUMIFS(Pakan_Masuk!$D$2:$D$3001,Pakan_Masuk!$B$2:$B$3001,$C2437)/SUMIFS(Pakan_Masuk!$C$2:$C$3001,Pakan_Masuk!$B$2:$B$3001,$C2437),0))</f>
      </c>
      <c r="F2437" s="15">
        <f>IF($C2437="","",$D2437*$E2437)</f>
      </c>
    </row>
    <row r="2438">
      <c r="A2438" s="11"/>
      <c r="B2438" s="7"/>
      <c r="C2438" s="7"/>
      <c r="D2438" s="10"/>
      <c r="E2438" s="21">
        <f>IF($C2438="","",IFERROR(SUMIFS(Pakan_Masuk!$D$2:$D$3001,Pakan_Masuk!$B$2:$B$3001,$C2438)/SUMIFS(Pakan_Masuk!$C$2:$C$3001,Pakan_Masuk!$B$2:$B$3001,$C2438),0))</f>
      </c>
      <c r="F2438" s="15">
        <f>IF($C2438="","",$D2438*$E2438)</f>
      </c>
    </row>
    <row r="2439">
      <c r="A2439" s="11"/>
      <c r="B2439" s="7"/>
      <c r="C2439" s="7"/>
      <c r="D2439" s="10"/>
      <c r="E2439" s="21">
        <f>IF($C2439="","",IFERROR(SUMIFS(Pakan_Masuk!$D$2:$D$3001,Pakan_Masuk!$B$2:$B$3001,$C2439)/SUMIFS(Pakan_Masuk!$C$2:$C$3001,Pakan_Masuk!$B$2:$B$3001,$C2439),0))</f>
      </c>
      <c r="F2439" s="15">
        <f>IF($C2439="","",$D2439*$E2439)</f>
      </c>
    </row>
    <row r="2440">
      <c r="A2440" s="11"/>
      <c r="B2440" s="7"/>
      <c r="C2440" s="7"/>
      <c r="D2440" s="10"/>
      <c r="E2440" s="21">
        <f>IF($C2440="","",IFERROR(SUMIFS(Pakan_Masuk!$D$2:$D$3001,Pakan_Masuk!$B$2:$B$3001,$C2440)/SUMIFS(Pakan_Masuk!$C$2:$C$3001,Pakan_Masuk!$B$2:$B$3001,$C2440),0))</f>
      </c>
      <c r="F2440" s="15">
        <f>IF($C2440="","",$D2440*$E2440)</f>
      </c>
    </row>
    <row r="2441">
      <c r="A2441" s="11"/>
      <c r="B2441" s="7"/>
      <c r="C2441" s="7"/>
      <c r="D2441" s="10"/>
      <c r="E2441" s="21">
        <f>IF($C2441="","",IFERROR(SUMIFS(Pakan_Masuk!$D$2:$D$3001,Pakan_Masuk!$B$2:$B$3001,$C2441)/SUMIFS(Pakan_Masuk!$C$2:$C$3001,Pakan_Masuk!$B$2:$B$3001,$C2441),0))</f>
      </c>
      <c r="F2441" s="15">
        <f>IF($C2441="","",$D2441*$E2441)</f>
      </c>
    </row>
    <row r="2442">
      <c r="A2442" s="11"/>
      <c r="B2442" s="7"/>
      <c r="C2442" s="7"/>
      <c r="D2442" s="10"/>
      <c r="E2442" s="21">
        <f>IF($C2442="","",IFERROR(SUMIFS(Pakan_Masuk!$D$2:$D$3001,Pakan_Masuk!$B$2:$B$3001,$C2442)/SUMIFS(Pakan_Masuk!$C$2:$C$3001,Pakan_Masuk!$B$2:$B$3001,$C2442),0))</f>
      </c>
      <c r="F2442" s="15">
        <f>IF($C2442="","",$D2442*$E2442)</f>
      </c>
    </row>
    <row r="2443">
      <c r="A2443" s="11"/>
      <c r="B2443" s="7"/>
      <c r="C2443" s="7"/>
      <c r="D2443" s="10"/>
      <c r="E2443" s="21">
        <f>IF($C2443="","",IFERROR(SUMIFS(Pakan_Masuk!$D$2:$D$3001,Pakan_Masuk!$B$2:$B$3001,$C2443)/SUMIFS(Pakan_Masuk!$C$2:$C$3001,Pakan_Masuk!$B$2:$B$3001,$C2443),0))</f>
      </c>
      <c r="F2443" s="15">
        <f>IF($C2443="","",$D2443*$E2443)</f>
      </c>
    </row>
    <row r="2444">
      <c r="A2444" s="11"/>
      <c r="B2444" s="7"/>
      <c r="C2444" s="7"/>
      <c r="D2444" s="10"/>
      <c r="E2444" s="21">
        <f>IF($C2444="","",IFERROR(SUMIFS(Pakan_Masuk!$D$2:$D$3001,Pakan_Masuk!$B$2:$B$3001,$C2444)/SUMIFS(Pakan_Masuk!$C$2:$C$3001,Pakan_Masuk!$B$2:$B$3001,$C2444),0))</f>
      </c>
      <c r="F2444" s="15">
        <f>IF($C2444="","",$D2444*$E2444)</f>
      </c>
    </row>
    <row r="2445">
      <c r="A2445" s="11"/>
      <c r="B2445" s="7"/>
      <c r="C2445" s="7"/>
      <c r="D2445" s="10"/>
      <c r="E2445" s="21">
        <f>IF($C2445="","",IFERROR(SUMIFS(Pakan_Masuk!$D$2:$D$3001,Pakan_Masuk!$B$2:$B$3001,$C2445)/SUMIFS(Pakan_Masuk!$C$2:$C$3001,Pakan_Masuk!$B$2:$B$3001,$C2445),0))</f>
      </c>
      <c r="F2445" s="15">
        <f>IF($C2445="","",$D2445*$E2445)</f>
      </c>
    </row>
    <row r="2446">
      <c r="A2446" s="11"/>
      <c r="B2446" s="7"/>
      <c r="C2446" s="7"/>
      <c r="D2446" s="10"/>
      <c r="E2446" s="21">
        <f>IF($C2446="","",IFERROR(SUMIFS(Pakan_Masuk!$D$2:$D$3001,Pakan_Masuk!$B$2:$B$3001,$C2446)/SUMIFS(Pakan_Masuk!$C$2:$C$3001,Pakan_Masuk!$B$2:$B$3001,$C2446),0))</f>
      </c>
      <c r="F2446" s="15">
        <f>IF($C2446="","",$D2446*$E2446)</f>
      </c>
    </row>
    <row r="2447">
      <c r="A2447" s="11"/>
      <c r="B2447" s="7"/>
      <c r="C2447" s="7"/>
      <c r="D2447" s="10"/>
      <c r="E2447" s="21">
        <f>IF($C2447="","",IFERROR(SUMIFS(Pakan_Masuk!$D$2:$D$3001,Pakan_Masuk!$B$2:$B$3001,$C2447)/SUMIFS(Pakan_Masuk!$C$2:$C$3001,Pakan_Masuk!$B$2:$B$3001,$C2447),0))</f>
      </c>
      <c r="F2447" s="15">
        <f>IF($C2447="","",$D2447*$E2447)</f>
      </c>
    </row>
    <row r="2448">
      <c r="A2448" s="11"/>
      <c r="B2448" s="7"/>
      <c r="C2448" s="7"/>
      <c r="D2448" s="10"/>
      <c r="E2448" s="21">
        <f>IF($C2448="","",IFERROR(SUMIFS(Pakan_Masuk!$D$2:$D$3001,Pakan_Masuk!$B$2:$B$3001,$C2448)/SUMIFS(Pakan_Masuk!$C$2:$C$3001,Pakan_Masuk!$B$2:$B$3001,$C2448),0))</f>
      </c>
      <c r="F2448" s="15">
        <f>IF($C2448="","",$D2448*$E2448)</f>
      </c>
    </row>
    <row r="2449">
      <c r="A2449" s="11"/>
      <c r="B2449" s="7"/>
      <c r="C2449" s="7"/>
      <c r="D2449" s="10"/>
      <c r="E2449" s="21">
        <f>IF($C2449="","",IFERROR(SUMIFS(Pakan_Masuk!$D$2:$D$3001,Pakan_Masuk!$B$2:$B$3001,$C2449)/SUMIFS(Pakan_Masuk!$C$2:$C$3001,Pakan_Masuk!$B$2:$B$3001,$C2449),0))</f>
      </c>
      <c r="F2449" s="15">
        <f>IF($C2449="","",$D2449*$E2449)</f>
      </c>
    </row>
    <row r="2450">
      <c r="A2450" s="11"/>
      <c r="B2450" s="7"/>
      <c r="C2450" s="7"/>
      <c r="D2450" s="10"/>
      <c r="E2450" s="21">
        <f>IF($C2450="","",IFERROR(SUMIFS(Pakan_Masuk!$D$2:$D$3001,Pakan_Masuk!$B$2:$B$3001,$C2450)/SUMIFS(Pakan_Masuk!$C$2:$C$3001,Pakan_Masuk!$B$2:$B$3001,$C2450),0))</f>
      </c>
      <c r="F2450" s="15">
        <f>IF($C2450="","",$D2450*$E2450)</f>
      </c>
    </row>
    <row r="2451">
      <c r="A2451" s="11"/>
      <c r="B2451" s="7"/>
      <c r="C2451" s="7"/>
      <c r="D2451" s="10"/>
      <c r="E2451" s="21">
        <f>IF($C2451="","",IFERROR(SUMIFS(Pakan_Masuk!$D$2:$D$3001,Pakan_Masuk!$B$2:$B$3001,$C2451)/SUMIFS(Pakan_Masuk!$C$2:$C$3001,Pakan_Masuk!$B$2:$B$3001,$C2451),0))</f>
      </c>
      <c r="F2451" s="15">
        <f>IF($C2451="","",$D2451*$E2451)</f>
      </c>
    </row>
    <row r="2452">
      <c r="A2452" s="11"/>
      <c r="B2452" s="7"/>
      <c r="C2452" s="7"/>
      <c r="D2452" s="10"/>
      <c r="E2452" s="21">
        <f>IF($C2452="","",IFERROR(SUMIFS(Pakan_Masuk!$D$2:$D$3001,Pakan_Masuk!$B$2:$B$3001,$C2452)/SUMIFS(Pakan_Masuk!$C$2:$C$3001,Pakan_Masuk!$B$2:$B$3001,$C2452),0))</f>
      </c>
      <c r="F2452" s="15">
        <f>IF($C2452="","",$D2452*$E2452)</f>
      </c>
    </row>
    <row r="2453">
      <c r="A2453" s="11"/>
      <c r="B2453" s="7"/>
      <c r="C2453" s="7"/>
      <c r="D2453" s="10"/>
      <c r="E2453" s="21">
        <f>IF($C2453="","",IFERROR(SUMIFS(Pakan_Masuk!$D$2:$D$3001,Pakan_Masuk!$B$2:$B$3001,$C2453)/SUMIFS(Pakan_Masuk!$C$2:$C$3001,Pakan_Masuk!$B$2:$B$3001,$C2453),0))</f>
      </c>
      <c r="F2453" s="15">
        <f>IF($C2453="","",$D2453*$E2453)</f>
      </c>
    </row>
    <row r="2454">
      <c r="A2454" s="11"/>
      <c r="B2454" s="7"/>
      <c r="C2454" s="7"/>
      <c r="D2454" s="10"/>
      <c r="E2454" s="21">
        <f>IF($C2454="","",IFERROR(SUMIFS(Pakan_Masuk!$D$2:$D$3001,Pakan_Masuk!$B$2:$B$3001,$C2454)/SUMIFS(Pakan_Masuk!$C$2:$C$3001,Pakan_Masuk!$B$2:$B$3001,$C2454),0))</f>
      </c>
      <c r="F2454" s="15">
        <f>IF($C2454="","",$D2454*$E2454)</f>
      </c>
    </row>
    <row r="2455">
      <c r="A2455" s="11"/>
      <c r="B2455" s="7"/>
      <c r="C2455" s="7"/>
      <c r="D2455" s="10"/>
      <c r="E2455" s="21">
        <f>IF($C2455="","",IFERROR(SUMIFS(Pakan_Masuk!$D$2:$D$3001,Pakan_Masuk!$B$2:$B$3001,$C2455)/SUMIFS(Pakan_Masuk!$C$2:$C$3001,Pakan_Masuk!$B$2:$B$3001,$C2455),0))</f>
      </c>
      <c r="F2455" s="15">
        <f>IF($C2455="","",$D2455*$E2455)</f>
      </c>
    </row>
    <row r="2456">
      <c r="A2456" s="11"/>
      <c r="B2456" s="7"/>
      <c r="C2456" s="7"/>
      <c r="D2456" s="10"/>
      <c r="E2456" s="21">
        <f>IF($C2456="","",IFERROR(SUMIFS(Pakan_Masuk!$D$2:$D$3001,Pakan_Masuk!$B$2:$B$3001,$C2456)/SUMIFS(Pakan_Masuk!$C$2:$C$3001,Pakan_Masuk!$B$2:$B$3001,$C2456),0))</f>
      </c>
      <c r="F2456" s="15">
        <f>IF($C2456="","",$D2456*$E2456)</f>
      </c>
    </row>
    <row r="2457">
      <c r="A2457" s="11"/>
      <c r="B2457" s="7"/>
      <c r="C2457" s="7"/>
      <c r="D2457" s="10"/>
      <c r="E2457" s="21">
        <f>IF($C2457="","",IFERROR(SUMIFS(Pakan_Masuk!$D$2:$D$3001,Pakan_Masuk!$B$2:$B$3001,$C2457)/SUMIFS(Pakan_Masuk!$C$2:$C$3001,Pakan_Masuk!$B$2:$B$3001,$C2457),0))</f>
      </c>
      <c r="F2457" s="15">
        <f>IF($C2457="","",$D2457*$E2457)</f>
      </c>
    </row>
    <row r="2458">
      <c r="A2458" s="11"/>
      <c r="B2458" s="7"/>
      <c r="C2458" s="7"/>
      <c r="D2458" s="10"/>
      <c r="E2458" s="21">
        <f>IF($C2458="","",IFERROR(SUMIFS(Pakan_Masuk!$D$2:$D$3001,Pakan_Masuk!$B$2:$B$3001,$C2458)/SUMIFS(Pakan_Masuk!$C$2:$C$3001,Pakan_Masuk!$B$2:$B$3001,$C2458),0))</f>
      </c>
      <c r="F2458" s="15">
        <f>IF($C2458="","",$D2458*$E2458)</f>
      </c>
    </row>
    <row r="2459">
      <c r="A2459" s="11"/>
      <c r="B2459" s="7"/>
      <c r="C2459" s="7"/>
      <c r="D2459" s="10"/>
      <c r="E2459" s="21">
        <f>IF($C2459="","",IFERROR(SUMIFS(Pakan_Masuk!$D$2:$D$3001,Pakan_Masuk!$B$2:$B$3001,$C2459)/SUMIFS(Pakan_Masuk!$C$2:$C$3001,Pakan_Masuk!$B$2:$B$3001,$C2459),0))</f>
      </c>
      <c r="F2459" s="15">
        <f>IF($C2459="","",$D2459*$E2459)</f>
      </c>
    </row>
    <row r="2460">
      <c r="A2460" s="11"/>
      <c r="B2460" s="7"/>
      <c r="C2460" s="7"/>
      <c r="D2460" s="10"/>
      <c r="E2460" s="21">
        <f>IF($C2460="","",IFERROR(SUMIFS(Pakan_Masuk!$D$2:$D$3001,Pakan_Masuk!$B$2:$B$3001,$C2460)/SUMIFS(Pakan_Masuk!$C$2:$C$3001,Pakan_Masuk!$B$2:$B$3001,$C2460),0))</f>
      </c>
      <c r="F2460" s="15">
        <f>IF($C2460="","",$D2460*$E2460)</f>
      </c>
    </row>
    <row r="2461">
      <c r="A2461" s="11"/>
      <c r="B2461" s="7"/>
      <c r="C2461" s="7"/>
      <c r="D2461" s="10"/>
      <c r="E2461" s="21">
        <f>IF($C2461="","",IFERROR(SUMIFS(Pakan_Masuk!$D$2:$D$3001,Pakan_Masuk!$B$2:$B$3001,$C2461)/SUMIFS(Pakan_Masuk!$C$2:$C$3001,Pakan_Masuk!$B$2:$B$3001,$C2461),0))</f>
      </c>
      <c r="F2461" s="15">
        <f>IF($C2461="","",$D2461*$E2461)</f>
      </c>
    </row>
    <row r="2462">
      <c r="A2462" s="11"/>
      <c r="B2462" s="7"/>
      <c r="C2462" s="7"/>
      <c r="D2462" s="10"/>
      <c r="E2462" s="21">
        <f>IF($C2462="","",IFERROR(SUMIFS(Pakan_Masuk!$D$2:$D$3001,Pakan_Masuk!$B$2:$B$3001,$C2462)/SUMIFS(Pakan_Masuk!$C$2:$C$3001,Pakan_Masuk!$B$2:$B$3001,$C2462),0))</f>
      </c>
      <c r="F2462" s="15">
        <f>IF($C2462="","",$D2462*$E2462)</f>
      </c>
    </row>
    <row r="2463">
      <c r="A2463" s="11"/>
      <c r="B2463" s="7"/>
      <c r="C2463" s="7"/>
      <c r="D2463" s="10"/>
      <c r="E2463" s="21">
        <f>IF($C2463="","",IFERROR(SUMIFS(Pakan_Masuk!$D$2:$D$3001,Pakan_Masuk!$B$2:$B$3001,$C2463)/SUMIFS(Pakan_Masuk!$C$2:$C$3001,Pakan_Masuk!$B$2:$B$3001,$C2463),0))</f>
      </c>
      <c r="F2463" s="15">
        <f>IF($C2463="","",$D2463*$E2463)</f>
      </c>
    </row>
    <row r="2464">
      <c r="A2464" s="11"/>
      <c r="B2464" s="7"/>
      <c r="C2464" s="7"/>
      <c r="D2464" s="10"/>
      <c r="E2464" s="21">
        <f>IF($C2464="","",IFERROR(SUMIFS(Pakan_Masuk!$D$2:$D$3001,Pakan_Masuk!$B$2:$B$3001,$C2464)/SUMIFS(Pakan_Masuk!$C$2:$C$3001,Pakan_Masuk!$B$2:$B$3001,$C2464),0))</f>
      </c>
      <c r="F2464" s="15">
        <f>IF($C2464="","",$D2464*$E2464)</f>
      </c>
    </row>
    <row r="2465">
      <c r="A2465" s="11"/>
      <c r="B2465" s="7"/>
      <c r="C2465" s="7"/>
      <c r="D2465" s="10"/>
      <c r="E2465" s="21">
        <f>IF($C2465="","",IFERROR(SUMIFS(Pakan_Masuk!$D$2:$D$3001,Pakan_Masuk!$B$2:$B$3001,$C2465)/SUMIFS(Pakan_Masuk!$C$2:$C$3001,Pakan_Masuk!$B$2:$B$3001,$C2465),0))</f>
      </c>
      <c r="F2465" s="15">
        <f>IF($C2465="","",$D2465*$E2465)</f>
      </c>
    </row>
    <row r="2466">
      <c r="A2466" s="11"/>
      <c r="B2466" s="7"/>
      <c r="C2466" s="7"/>
      <c r="D2466" s="10"/>
      <c r="E2466" s="21">
        <f>IF($C2466="","",IFERROR(SUMIFS(Pakan_Masuk!$D$2:$D$3001,Pakan_Masuk!$B$2:$B$3001,$C2466)/SUMIFS(Pakan_Masuk!$C$2:$C$3001,Pakan_Masuk!$B$2:$B$3001,$C2466),0))</f>
      </c>
      <c r="F2466" s="15">
        <f>IF($C2466="","",$D2466*$E2466)</f>
      </c>
    </row>
    <row r="2467">
      <c r="A2467" s="11"/>
      <c r="B2467" s="7"/>
      <c r="C2467" s="7"/>
      <c r="D2467" s="10"/>
      <c r="E2467" s="21">
        <f>IF($C2467="","",IFERROR(SUMIFS(Pakan_Masuk!$D$2:$D$3001,Pakan_Masuk!$B$2:$B$3001,$C2467)/SUMIFS(Pakan_Masuk!$C$2:$C$3001,Pakan_Masuk!$B$2:$B$3001,$C2467),0))</f>
      </c>
      <c r="F2467" s="15">
        <f>IF($C2467="","",$D2467*$E2467)</f>
      </c>
    </row>
    <row r="2468">
      <c r="A2468" s="11"/>
      <c r="B2468" s="7"/>
      <c r="C2468" s="7"/>
      <c r="D2468" s="10"/>
      <c r="E2468" s="21">
        <f>IF($C2468="","",IFERROR(SUMIFS(Pakan_Masuk!$D$2:$D$3001,Pakan_Masuk!$B$2:$B$3001,$C2468)/SUMIFS(Pakan_Masuk!$C$2:$C$3001,Pakan_Masuk!$B$2:$B$3001,$C2468),0))</f>
      </c>
      <c r="F2468" s="15">
        <f>IF($C2468="","",$D2468*$E2468)</f>
      </c>
    </row>
    <row r="2469">
      <c r="A2469" s="11"/>
      <c r="B2469" s="7"/>
      <c r="C2469" s="7"/>
      <c r="D2469" s="10"/>
      <c r="E2469" s="21">
        <f>IF($C2469="","",IFERROR(SUMIFS(Pakan_Masuk!$D$2:$D$3001,Pakan_Masuk!$B$2:$B$3001,$C2469)/SUMIFS(Pakan_Masuk!$C$2:$C$3001,Pakan_Masuk!$B$2:$B$3001,$C2469),0))</f>
      </c>
      <c r="F2469" s="15">
        <f>IF($C2469="","",$D2469*$E2469)</f>
      </c>
    </row>
    <row r="2470">
      <c r="A2470" s="11"/>
      <c r="B2470" s="7"/>
      <c r="C2470" s="7"/>
      <c r="D2470" s="10"/>
      <c r="E2470" s="21">
        <f>IF($C2470="","",IFERROR(SUMIFS(Pakan_Masuk!$D$2:$D$3001,Pakan_Masuk!$B$2:$B$3001,$C2470)/SUMIFS(Pakan_Masuk!$C$2:$C$3001,Pakan_Masuk!$B$2:$B$3001,$C2470),0))</f>
      </c>
      <c r="F2470" s="15">
        <f>IF($C2470="","",$D2470*$E2470)</f>
      </c>
    </row>
    <row r="2471">
      <c r="A2471" s="11"/>
      <c r="B2471" s="7"/>
      <c r="C2471" s="7"/>
      <c r="D2471" s="10"/>
      <c r="E2471" s="21">
        <f>IF($C2471="","",IFERROR(SUMIFS(Pakan_Masuk!$D$2:$D$3001,Pakan_Masuk!$B$2:$B$3001,$C2471)/SUMIFS(Pakan_Masuk!$C$2:$C$3001,Pakan_Masuk!$B$2:$B$3001,$C2471),0))</f>
      </c>
      <c r="F2471" s="15">
        <f>IF($C2471="","",$D2471*$E2471)</f>
      </c>
    </row>
    <row r="2472">
      <c r="A2472" s="11"/>
      <c r="B2472" s="7"/>
      <c r="C2472" s="7"/>
      <c r="D2472" s="10"/>
      <c r="E2472" s="21">
        <f>IF($C2472="","",IFERROR(SUMIFS(Pakan_Masuk!$D$2:$D$3001,Pakan_Masuk!$B$2:$B$3001,$C2472)/SUMIFS(Pakan_Masuk!$C$2:$C$3001,Pakan_Masuk!$B$2:$B$3001,$C2472),0))</f>
      </c>
      <c r="F2472" s="15">
        <f>IF($C2472="","",$D2472*$E2472)</f>
      </c>
    </row>
    <row r="2473">
      <c r="A2473" s="11"/>
      <c r="B2473" s="7"/>
      <c r="C2473" s="7"/>
      <c r="D2473" s="10"/>
      <c r="E2473" s="21">
        <f>IF($C2473="","",IFERROR(SUMIFS(Pakan_Masuk!$D$2:$D$3001,Pakan_Masuk!$B$2:$B$3001,$C2473)/SUMIFS(Pakan_Masuk!$C$2:$C$3001,Pakan_Masuk!$B$2:$B$3001,$C2473),0))</f>
      </c>
      <c r="F2473" s="15">
        <f>IF($C2473="","",$D2473*$E2473)</f>
      </c>
    </row>
    <row r="2474">
      <c r="A2474" s="11"/>
      <c r="B2474" s="7"/>
      <c r="C2474" s="7"/>
      <c r="D2474" s="10"/>
      <c r="E2474" s="21">
        <f>IF($C2474="","",IFERROR(SUMIFS(Pakan_Masuk!$D$2:$D$3001,Pakan_Masuk!$B$2:$B$3001,$C2474)/SUMIFS(Pakan_Masuk!$C$2:$C$3001,Pakan_Masuk!$B$2:$B$3001,$C2474),0))</f>
      </c>
      <c r="F2474" s="15">
        <f>IF($C2474="","",$D2474*$E2474)</f>
      </c>
    </row>
    <row r="2475">
      <c r="A2475" s="11"/>
      <c r="B2475" s="7"/>
      <c r="C2475" s="7"/>
      <c r="D2475" s="10"/>
      <c r="E2475" s="21">
        <f>IF($C2475="","",IFERROR(SUMIFS(Pakan_Masuk!$D$2:$D$3001,Pakan_Masuk!$B$2:$B$3001,$C2475)/SUMIFS(Pakan_Masuk!$C$2:$C$3001,Pakan_Masuk!$B$2:$B$3001,$C2475),0))</f>
      </c>
      <c r="F2475" s="15">
        <f>IF($C2475="","",$D2475*$E2475)</f>
      </c>
    </row>
    <row r="2476">
      <c r="A2476" s="11"/>
      <c r="B2476" s="7"/>
      <c r="C2476" s="7"/>
      <c r="D2476" s="10"/>
      <c r="E2476" s="21">
        <f>IF($C2476="","",IFERROR(SUMIFS(Pakan_Masuk!$D$2:$D$3001,Pakan_Masuk!$B$2:$B$3001,$C2476)/SUMIFS(Pakan_Masuk!$C$2:$C$3001,Pakan_Masuk!$B$2:$B$3001,$C2476),0))</f>
      </c>
      <c r="F2476" s="15">
        <f>IF($C2476="","",$D2476*$E2476)</f>
      </c>
    </row>
    <row r="2477">
      <c r="A2477" s="11"/>
      <c r="B2477" s="7"/>
      <c r="C2477" s="7"/>
      <c r="D2477" s="10"/>
      <c r="E2477" s="21">
        <f>IF($C2477="","",IFERROR(SUMIFS(Pakan_Masuk!$D$2:$D$3001,Pakan_Masuk!$B$2:$B$3001,$C2477)/SUMIFS(Pakan_Masuk!$C$2:$C$3001,Pakan_Masuk!$B$2:$B$3001,$C2477),0))</f>
      </c>
      <c r="F2477" s="15">
        <f>IF($C2477="","",$D2477*$E2477)</f>
      </c>
    </row>
    <row r="2478">
      <c r="A2478" s="11"/>
      <c r="B2478" s="7"/>
      <c r="C2478" s="7"/>
      <c r="D2478" s="10"/>
      <c r="E2478" s="21">
        <f>IF($C2478="","",IFERROR(SUMIFS(Pakan_Masuk!$D$2:$D$3001,Pakan_Masuk!$B$2:$B$3001,$C2478)/SUMIFS(Pakan_Masuk!$C$2:$C$3001,Pakan_Masuk!$B$2:$B$3001,$C2478),0))</f>
      </c>
      <c r="F2478" s="15">
        <f>IF($C2478="","",$D2478*$E2478)</f>
      </c>
    </row>
    <row r="2479">
      <c r="A2479" s="11"/>
      <c r="B2479" s="7"/>
      <c r="C2479" s="7"/>
      <c r="D2479" s="10"/>
      <c r="E2479" s="21">
        <f>IF($C2479="","",IFERROR(SUMIFS(Pakan_Masuk!$D$2:$D$3001,Pakan_Masuk!$B$2:$B$3001,$C2479)/SUMIFS(Pakan_Masuk!$C$2:$C$3001,Pakan_Masuk!$B$2:$B$3001,$C2479),0))</f>
      </c>
      <c r="F2479" s="15">
        <f>IF($C2479="","",$D2479*$E2479)</f>
      </c>
    </row>
    <row r="2480">
      <c r="A2480" s="11"/>
      <c r="B2480" s="7"/>
      <c r="C2480" s="7"/>
      <c r="D2480" s="10"/>
      <c r="E2480" s="21">
        <f>IF($C2480="","",IFERROR(SUMIFS(Pakan_Masuk!$D$2:$D$3001,Pakan_Masuk!$B$2:$B$3001,$C2480)/SUMIFS(Pakan_Masuk!$C$2:$C$3001,Pakan_Masuk!$B$2:$B$3001,$C2480),0))</f>
      </c>
      <c r="F2480" s="15">
        <f>IF($C2480="","",$D2480*$E2480)</f>
      </c>
    </row>
    <row r="2481">
      <c r="A2481" s="11"/>
      <c r="B2481" s="7"/>
      <c r="C2481" s="7"/>
      <c r="D2481" s="10"/>
      <c r="E2481" s="21">
        <f>IF($C2481="","",IFERROR(SUMIFS(Pakan_Masuk!$D$2:$D$3001,Pakan_Masuk!$B$2:$B$3001,$C2481)/SUMIFS(Pakan_Masuk!$C$2:$C$3001,Pakan_Masuk!$B$2:$B$3001,$C2481),0))</f>
      </c>
      <c r="F2481" s="15">
        <f>IF($C2481="","",$D2481*$E2481)</f>
      </c>
    </row>
    <row r="2482">
      <c r="A2482" s="11"/>
      <c r="B2482" s="7"/>
      <c r="C2482" s="7"/>
      <c r="D2482" s="10"/>
      <c r="E2482" s="21">
        <f>IF($C2482="","",IFERROR(SUMIFS(Pakan_Masuk!$D$2:$D$3001,Pakan_Masuk!$B$2:$B$3001,$C2482)/SUMIFS(Pakan_Masuk!$C$2:$C$3001,Pakan_Masuk!$B$2:$B$3001,$C2482),0))</f>
      </c>
      <c r="F2482" s="15">
        <f>IF($C2482="","",$D2482*$E2482)</f>
      </c>
    </row>
    <row r="2483">
      <c r="A2483" s="11"/>
      <c r="B2483" s="7"/>
      <c r="C2483" s="7"/>
      <c r="D2483" s="10"/>
      <c r="E2483" s="21">
        <f>IF($C2483="","",IFERROR(SUMIFS(Pakan_Masuk!$D$2:$D$3001,Pakan_Masuk!$B$2:$B$3001,$C2483)/SUMIFS(Pakan_Masuk!$C$2:$C$3001,Pakan_Masuk!$B$2:$B$3001,$C2483),0))</f>
      </c>
      <c r="F2483" s="15">
        <f>IF($C2483="","",$D2483*$E2483)</f>
      </c>
    </row>
    <row r="2484">
      <c r="A2484" s="11"/>
      <c r="B2484" s="7"/>
      <c r="C2484" s="7"/>
      <c r="D2484" s="10"/>
      <c r="E2484" s="21">
        <f>IF($C2484="","",IFERROR(SUMIFS(Pakan_Masuk!$D$2:$D$3001,Pakan_Masuk!$B$2:$B$3001,$C2484)/SUMIFS(Pakan_Masuk!$C$2:$C$3001,Pakan_Masuk!$B$2:$B$3001,$C2484),0))</f>
      </c>
      <c r="F2484" s="15">
        <f>IF($C2484="","",$D2484*$E2484)</f>
      </c>
    </row>
    <row r="2485">
      <c r="A2485" s="11"/>
      <c r="B2485" s="7"/>
      <c r="C2485" s="7"/>
      <c r="D2485" s="10"/>
      <c r="E2485" s="21">
        <f>IF($C2485="","",IFERROR(SUMIFS(Pakan_Masuk!$D$2:$D$3001,Pakan_Masuk!$B$2:$B$3001,$C2485)/SUMIFS(Pakan_Masuk!$C$2:$C$3001,Pakan_Masuk!$B$2:$B$3001,$C2485),0))</f>
      </c>
      <c r="F2485" s="15">
        <f>IF($C2485="","",$D2485*$E2485)</f>
      </c>
    </row>
    <row r="2486">
      <c r="A2486" s="11"/>
      <c r="B2486" s="7"/>
      <c r="C2486" s="7"/>
      <c r="D2486" s="10"/>
      <c r="E2486" s="21">
        <f>IF($C2486="","",IFERROR(SUMIFS(Pakan_Masuk!$D$2:$D$3001,Pakan_Masuk!$B$2:$B$3001,$C2486)/SUMIFS(Pakan_Masuk!$C$2:$C$3001,Pakan_Masuk!$B$2:$B$3001,$C2486),0))</f>
      </c>
      <c r="F2486" s="15">
        <f>IF($C2486="","",$D2486*$E2486)</f>
      </c>
    </row>
    <row r="2487">
      <c r="A2487" s="11"/>
      <c r="B2487" s="7"/>
      <c r="C2487" s="7"/>
      <c r="D2487" s="10"/>
      <c r="E2487" s="21">
        <f>IF($C2487="","",IFERROR(SUMIFS(Pakan_Masuk!$D$2:$D$3001,Pakan_Masuk!$B$2:$B$3001,$C2487)/SUMIFS(Pakan_Masuk!$C$2:$C$3001,Pakan_Masuk!$B$2:$B$3001,$C2487),0))</f>
      </c>
      <c r="F2487" s="15">
        <f>IF($C2487="","",$D2487*$E2487)</f>
      </c>
    </row>
    <row r="2488">
      <c r="A2488" s="11"/>
      <c r="B2488" s="7"/>
      <c r="C2488" s="7"/>
      <c r="D2488" s="10"/>
      <c r="E2488" s="21">
        <f>IF($C2488="","",IFERROR(SUMIFS(Pakan_Masuk!$D$2:$D$3001,Pakan_Masuk!$B$2:$B$3001,$C2488)/SUMIFS(Pakan_Masuk!$C$2:$C$3001,Pakan_Masuk!$B$2:$B$3001,$C2488),0))</f>
      </c>
      <c r="F2488" s="15">
        <f>IF($C2488="","",$D2488*$E2488)</f>
      </c>
    </row>
    <row r="2489">
      <c r="A2489" s="11"/>
      <c r="B2489" s="7"/>
      <c r="C2489" s="7"/>
      <c r="D2489" s="10"/>
      <c r="E2489" s="21">
        <f>IF($C2489="","",IFERROR(SUMIFS(Pakan_Masuk!$D$2:$D$3001,Pakan_Masuk!$B$2:$B$3001,$C2489)/SUMIFS(Pakan_Masuk!$C$2:$C$3001,Pakan_Masuk!$B$2:$B$3001,$C2489),0))</f>
      </c>
      <c r="F2489" s="15">
        <f>IF($C2489="","",$D2489*$E2489)</f>
      </c>
    </row>
    <row r="2490">
      <c r="A2490" s="11"/>
      <c r="B2490" s="7"/>
      <c r="C2490" s="7"/>
      <c r="D2490" s="10"/>
      <c r="E2490" s="21">
        <f>IF($C2490="","",IFERROR(SUMIFS(Pakan_Masuk!$D$2:$D$3001,Pakan_Masuk!$B$2:$B$3001,$C2490)/SUMIFS(Pakan_Masuk!$C$2:$C$3001,Pakan_Masuk!$B$2:$B$3001,$C2490),0))</f>
      </c>
      <c r="F2490" s="15">
        <f>IF($C2490="","",$D2490*$E2490)</f>
      </c>
    </row>
    <row r="2491">
      <c r="A2491" s="11"/>
      <c r="B2491" s="7"/>
      <c r="C2491" s="7"/>
      <c r="D2491" s="10"/>
      <c r="E2491" s="21">
        <f>IF($C2491="","",IFERROR(SUMIFS(Pakan_Masuk!$D$2:$D$3001,Pakan_Masuk!$B$2:$B$3001,$C2491)/SUMIFS(Pakan_Masuk!$C$2:$C$3001,Pakan_Masuk!$B$2:$B$3001,$C2491),0))</f>
      </c>
      <c r="F2491" s="15">
        <f>IF($C2491="","",$D2491*$E2491)</f>
      </c>
    </row>
    <row r="2492">
      <c r="A2492" s="11"/>
      <c r="B2492" s="7"/>
      <c r="C2492" s="7"/>
      <c r="D2492" s="10"/>
      <c r="E2492" s="21">
        <f>IF($C2492="","",IFERROR(SUMIFS(Pakan_Masuk!$D$2:$D$3001,Pakan_Masuk!$B$2:$B$3001,$C2492)/SUMIFS(Pakan_Masuk!$C$2:$C$3001,Pakan_Masuk!$B$2:$B$3001,$C2492),0))</f>
      </c>
      <c r="F2492" s="15">
        <f>IF($C2492="","",$D2492*$E2492)</f>
      </c>
    </row>
    <row r="2493">
      <c r="A2493" s="11"/>
      <c r="B2493" s="7"/>
      <c r="C2493" s="7"/>
      <c r="D2493" s="10"/>
      <c r="E2493" s="21">
        <f>IF($C2493="","",IFERROR(SUMIFS(Pakan_Masuk!$D$2:$D$3001,Pakan_Masuk!$B$2:$B$3001,$C2493)/SUMIFS(Pakan_Masuk!$C$2:$C$3001,Pakan_Masuk!$B$2:$B$3001,$C2493),0))</f>
      </c>
      <c r="F2493" s="15">
        <f>IF($C2493="","",$D2493*$E2493)</f>
      </c>
    </row>
    <row r="2494">
      <c r="A2494" s="11"/>
      <c r="B2494" s="7"/>
      <c r="C2494" s="7"/>
      <c r="D2494" s="10"/>
      <c r="E2494" s="21">
        <f>IF($C2494="","",IFERROR(SUMIFS(Pakan_Masuk!$D$2:$D$3001,Pakan_Masuk!$B$2:$B$3001,$C2494)/SUMIFS(Pakan_Masuk!$C$2:$C$3001,Pakan_Masuk!$B$2:$B$3001,$C2494),0))</f>
      </c>
      <c r="F2494" s="15">
        <f>IF($C2494="","",$D2494*$E2494)</f>
      </c>
    </row>
    <row r="2495">
      <c r="A2495" s="11"/>
      <c r="B2495" s="7"/>
      <c r="C2495" s="7"/>
      <c r="D2495" s="10"/>
      <c r="E2495" s="21">
        <f>IF($C2495="","",IFERROR(SUMIFS(Pakan_Masuk!$D$2:$D$3001,Pakan_Masuk!$B$2:$B$3001,$C2495)/SUMIFS(Pakan_Masuk!$C$2:$C$3001,Pakan_Masuk!$B$2:$B$3001,$C2495),0))</f>
      </c>
      <c r="F2495" s="15">
        <f>IF($C2495="","",$D2495*$E2495)</f>
      </c>
    </row>
    <row r="2496">
      <c r="A2496" s="11"/>
      <c r="B2496" s="7"/>
      <c r="C2496" s="7"/>
      <c r="D2496" s="10"/>
      <c r="E2496" s="21">
        <f>IF($C2496="","",IFERROR(SUMIFS(Pakan_Masuk!$D$2:$D$3001,Pakan_Masuk!$B$2:$B$3001,$C2496)/SUMIFS(Pakan_Masuk!$C$2:$C$3001,Pakan_Masuk!$B$2:$B$3001,$C2496),0))</f>
      </c>
      <c r="F2496" s="15">
        <f>IF($C2496="","",$D2496*$E2496)</f>
      </c>
    </row>
    <row r="2497">
      <c r="A2497" s="11"/>
      <c r="B2497" s="7"/>
      <c r="C2497" s="7"/>
      <c r="D2497" s="10"/>
      <c r="E2497" s="21">
        <f>IF($C2497="","",IFERROR(SUMIFS(Pakan_Masuk!$D$2:$D$3001,Pakan_Masuk!$B$2:$B$3001,$C2497)/SUMIFS(Pakan_Masuk!$C$2:$C$3001,Pakan_Masuk!$B$2:$B$3001,$C2497),0))</f>
      </c>
      <c r="F2497" s="15">
        <f>IF($C2497="","",$D2497*$E2497)</f>
      </c>
    </row>
    <row r="2498">
      <c r="A2498" s="11"/>
      <c r="B2498" s="7"/>
      <c r="C2498" s="7"/>
      <c r="D2498" s="10"/>
      <c r="E2498" s="21">
        <f>IF($C2498="","",IFERROR(SUMIFS(Pakan_Masuk!$D$2:$D$3001,Pakan_Masuk!$B$2:$B$3001,$C2498)/SUMIFS(Pakan_Masuk!$C$2:$C$3001,Pakan_Masuk!$B$2:$B$3001,$C2498),0))</f>
      </c>
      <c r="F2498" s="15">
        <f>IF($C2498="","",$D2498*$E2498)</f>
      </c>
    </row>
    <row r="2499">
      <c r="A2499" s="11"/>
      <c r="B2499" s="7"/>
      <c r="C2499" s="7"/>
      <c r="D2499" s="10"/>
      <c r="E2499" s="21">
        <f>IF($C2499="","",IFERROR(SUMIFS(Pakan_Masuk!$D$2:$D$3001,Pakan_Masuk!$B$2:$B$3001,$C2499)/SUMIFS(Pakan_Masuk!$C$2:$C$3001,Pakan_Masuk!$B$2:$B$3001,$C2499),0))</f>
      </c>
      <c r="F2499" s="15">
        <f>IF($C2499="","",$D2499*$E2499)</f>
      </c>
    </row>
    <row r="2500">
      <c r="A2500" s="11"/>
      <c r="B2500" s="7"/>
      <c r="C2500" s="7"/>
      <c r="D2500" s="10"/>
      <c r="E2500" s="21">
        <f>IF($C2500="","",IFERROR(SUMIFS(Pakan_Masuk!$D$2:$D$3001,Pakan_Masuk!$B$2:$B$3001,$C2500)/SUMIFS(Pakan_Masuk!$C$2:$C$3001,Pakan_Masuk!$B$2:$B$3001,$C2500),0))</f>
      </c>
      <c r="F2500" s="15">
        <f>IF($C2500="","",$D2500*$E2500)</f>
      </c>
    </row>
    <row r="2501">
      <c r="A2501" s="11"/>
      <c r="B2501" s="7"/>
      <c r="C2501" s="7"/>
      <c r="D2501" s="10"/>
      <c r="E2501" s="21">
        <f>IF($C2501="","",IFERROR(SUMIFS(Pakan_Masuk!$D$2:$D$3001,Pakan_Masuk!$B$2:$B$3001,$C2501)/SUMIFS(Pakan_Masuk!$C$2:$C$3001,Pakan_Masuk!$B$2:$B$3001,$C2501),0))</f>
      </c>
      <c r="F2501" s="15">
        <f>IF($C2501="","",$D2501*$E2501)</f>
      </c>
    </row>
    <row r="2502">
      <c r="A2502" s="11"/>
      <c r="B2502" s="7"/>
      <c r="C2502" s="7"/>
      <c r="D2502" s="10"/>
      <c r="E2502" s="21">
        <f>IF($C2502="","",IFERROR(SUMIFS(Pakan_Masuk!$D$2:$D$3001,Pakan_Masuk!$B$2:$B$3001,$C2502)/SUMIFS(Pakan_Masuk!$C$2:$C$3001,Pakan_Masuk!$B$2:$B$3001,$C2502),0))</f>
      </c>
      <c r="F2502" s="15">
        <f>IF($C2502="","",$D2502*$E2502)</f>
      </c>
    </row>
    <row r="2503">
      <c r="A2503" s="11"/>
      <c r="B2503" s="7"/>
      <c r="C2503" s="7"/>
      <c r="D2503" s="10"/>
      <c r="E2503" s="21">
        <f>IF($C2503="","",IFERROR(SUMIFS(Pakan_Masuk!$D$2:$D$3001,Pakan_Masuk!$B$2:$B$3001,$C2503)/SUMIFS(Pakan_Masuk!$C$2:$C$3001,Pakan_Masuk!$B$2:$B$3001,$C2503),0))</f>
      </c>
      <c r="F2503" s="15">
        <f>IF($C2503="","",$D2503*$E2503)</f>
      </c>
    </row>
    <row r="2504">
      <c r="A2504" s="11"/>
      <c r="B2504" s="7"/>
      <c r="C2504" s="7"/>
      <c r="D2504" s="10"/>
      <c r="E2504" s="21">
        <f>IF($C2504="","",IFERROR(SUMIFS(Pakan_Masuk!$D$2:$D$3001,Pakan_Masuk!$B$2:$B$3001,$C2504)/SUMIFS(Pakan_Masuk!$C$2:$C$3001,Pakan_Masuk!$B$2:$B$3001,$C2504),0))</f>
      </c>
      <c r="F2504" s="15">
        <f>IF($C2504="","",$D2504*$E2504)</f>
      </c>
    </row>
    <row r="2505">
      <c r="A2505" s="11"/>
      <c r="B2505" s="7"/>
      <c r="C2505" s="7"/>
      <c r="D2505" s="10"/>
      <c r="E2505" s="21">
        <f>IF($C2505="","",IFERROR(SUMIFS(Pakan_Masuk!$D$2:$D$3001,Pakan_Masuk!$B$2:$B$3001,$C2505)/SUMIFS(Pakan_Masuk!$C$2:$C$3001,Pakan_Masuk!$B$2:$B$3001,$C2505),0))</f>
      </c>
      <c r="F2505" s="15">
        <f>IF($C2505="","",$D2505*$E2505)</f>
      </c>
    </row>
    <row r="2506">
      <c r="A2506" s="11"/>
      <c r="B2506" s="7"/>
      <c r="C2506" s="7"/>
      <c r="D2506" s="10"/>
      <c r="E2506" s="21">
        <f>IF($C2506="","",IFERROR(SUMIFS(Pakan_Masuk!$D$2:$D$3001,Pakan_Masuk!$B$2:$B$3001,$C2506)/SUMIFS(Pakan_Masuk!$C$2:$C$3001,Pakan_Masuk!$B$2:$B$3001,$C2506),0))</f>
      </c>
      <c r="F2506" s="15">
        <f>IF($C2506="","",$D2506*$E2506)</f>
      </c>
    </row>
    <row r="2507">
      <c r="A2507" s="11"/>
      <c r="B2507" s="7"/>
      <c r="C2507" s="7"/>
      <c r="D2507" s="10"/>
      <c r="E2507" s="21">
        <f>IF($C2507="","",IFERROR(SUMIFS(Pakan_Masuk!$D$2:$D$3001,Pakan_Masuk!$B$2:$B$3001,$C2507)/SUMIFS(Pakan_Masuk!$C$2:$C$3001,Pakan_Masuk!$B$2:$B$3001,$C2507),0))</f>
      </c>
      <c r="F2507" s="15">
        <f>IF($C2507="","",$D2507*$E2507)</f>
      </c>
    </row>
    <row r="2508">
      <c r="A2508" s="11"/>
      <c r="B2508" s="7"/>
      <c r="C2508" s="7"/>
      <c r="D2508" s="10"/>
      <c r="E2508" s="21">
        <f>IF($C2508="","",IFERROR(SUMIFS(Pakan_Masuk!$D$2:$D$3001,Pakan_Masuk!$B$2:$B$3001,$C2508)/SUMIFS(Pakan_Masuk!$C$2:$C$3001,Pakan_Masuk!$B$2:$B$3001,$C2508),0))</f>
      </c>
      <c r="F2508" s="15">
        <f>IF($C2508="","",$D2508*$E2508)</f>
      </c>
    </row>
    <row r="2509">
      <c r="A2509" s="11"/>
      <c r="B2509" s="7"/>
      <c r="C2509" s="7"/>
      <c r="D2509" s="10"/>
      <c r="E2509" s="21">
        <f>IF($C2509="","",IFERROR(SUMIFS(Pakan_Masuk!$D$2:$D$3001,Pakan_Masuk!$B$2:$B$3001,$C2509)/SUMIFS(Pakan_Masuk!$C$2:$C$3001,Pakan_Masuk!$B$2:$B$3001,$C2509),0))</f>
      </c>
      <c r="F2509" s="15">
        <f>IF($C2509="","",$D2509*$E2509)</f>
      </c>
    </row>
    <row r="2510">
      <c r="A2510" s="11"/>
      <c r="B2510" s="7"/>
      <c r="C2510" s="7"/>
      <c r="D2510" s="10"/>
      <c r="E2510" s="21">
        <f>IF($C2510="","",IFERROR(SUMIFS(Pakan_Masuk!$D$2:$D$3001,Pakan_Masuk!$B$2:$B$3001,$C2510)/SUMIFS(Pakan_Masuk!$C$2:$C$3001,Pakan_Masuk!$B$2:$B$3001,$C2510),0))</f>
      </c>
      <c r="F2510" s="15">
        <f>IF($C2510="","",$D2510*$E2510)</f>
      </c>
    </row>
    <row r="2511">
      <c r="A2511" s="11"/>
      <c r="B2511" s="7"/>
      <c r="C2511" s="7"/>
      <c r="D2511" s="10"/>
      <c r="E2511" s="21">
        <f>IF($C2511="","",IFERROR(SUMIFS(Pakan_Masuk!$D$2:$D$3001,Pakan_Masuk!$B$2:$B$3001,$C2511)/SUMIFS(Pakan_Masuk!$C$2:$C$3001,Pakan_Masuk!$B$2:$B$3001,$C2511),0))</f>
      </c>
      <c r="F2511" s="15">
        <f>IF($C2511="","",$D2511*$E2511)</f>
      </c>
    </row>
    <row r="2512">
      <c r="A2512" s="11"/>
      <c r="B2512" s="7"/>
      <c r="C2512" s="7"/>
      <c r="D2512" s="10"/>
      <c r="E2512" s="21">
        <f>IF($C2512="","",IFERROR(SUMIFS(Pakan_Masuk!$D$2:$D$3001,Pakan_Masuk!$B$2:$B$3001,$C2512)/SUMIFS(Pakan_Masuk!$C$2:$C$3001,Pakan_Masuk!$B$2:$B$3001,$C2512),0))</f>
      </c>
      <c r="F2512" s="15">
        <f>IF($C2512="","",$D2512*$E2512)</f>
      </c>
    </row>
    <row r="2513">
      <c r="A2513" s="11"/>
      <c r="B2513" s="7"/>
      <c r="C2513" s="7"/>
      <c r="D2513" s="10"/>
      <c r="E2513" s="21">
        <f>IF($C2513="","",IFERROR(SUMIFS(Pakan_Masuk!$D$2:$D$3001,Pakan_Masuk!$B$2:$B$3001,$C2513)/SUMIFS(Pakan_Masuk!$C$2:$C$3001,Pakan_Masuk!$B$2:$B$3001,$C2513),0))</f>
      </c>
      <c r="F2513" s="15">
        <f>IF($C2513="","",$D2513*$E2513)</f>
      </c>
    </row>
    <row r="2514">
      <c r="A2514" s="11"/>
      <c r="B2514" s="7"/>
      <c r="C2514" s="7"/>
      <c r="D2514" s="10"/>
      <c r="E2514" s="21">
        <f>IF($C2514="","",IFERROR(SUMIFS(Pakan_Masuk!$D$2:$D$3001,Pakan_Masuk!$B$2:$B$3001,$C2514)/SUMIFS(Pakan_Masuk!$C$2:$C$3001,Pakan_Masuk!$B$2:$B$3001,$C2514),0))</f>
      </c>
      <c r="F2514" s="15">
        <f>IF($C2514="","",$D2514*$E2514)</f>
      </c>
    </row>
    <row r="2515">
      <c r="A2515" s="11"/>
      <c r="B2515" s="7"/>
      <c r="C2515" s="7"/>
      <c r="D2515" s="10"/>
      <c r="E2515" s="21">
        <f>IF($C2515="","",IFERROR(SUMIFS(Pakan_Masuk!$D$2:$D$3001,Pakan_Masuk!$B$2:$B$3001,$C2515)/SUMIFS(Pakan_Masuk!$C$2:$C$3001,Pakan_Masuk!$B$2:$B$3001,$C2515),0))</f>
      </c>
      <c r="F2515" s="15">
        <f>IF($C2515="","",$D2515*$E2515)</f>
      </c>
    </row>
    <row r="2516">
      <c r="A2516" s="11"/>
      <c r="B2516" s="7"/>
      <c r="C2516" s="7"/>
      <c r="D2516" s="10"/>
      <c r="E2516" s="21">
        <f>IF($C2516="","",IFERROR(SUMIFS(Pakan_Masuk!$D$2:$D$3001,Pakan_Masuk!$B$2:$B$3001,$C2516)/SUMIFS(Pakan_Masuk!$C$2:$C$3001,Pakan_Masuk!$B$2:$B$3001,$C2516),0))</f>
      </c>
      <c r="F2516" s="15">
        <f>IF($C2516="","",$D2516*$E2516)</f>
      </c>
    </row>
    <row r="2517">
      <c r="A2517" s="11"/>
      <c r="B2517" s="7"/>
      <c r="C2517" s="7"/>
      <c r="D2517" s="10"/>
      <c r="E2517" s="21">
        <f>IF($C2517="","",IFERROR(SUMIFS(Pakan_Masuk!$D$2:$D$3001,Pakan_Masuk!$B$2:$B$3001,$C2517)/SUMIFS(Pakan_Masuk!$C$2:$C$3001,Pakan_Masuk!$B$2:$B$3001,$C2517),0))</f>
      </c>
      <c r="F2517" s="15">
        <f>IF($C2517="","",$D2517*$E2517)</f>
      </c>
    </row>
    <row r="2518">
      <c r="A2518" s="11"/>
      <c r="B2518" s="7"/>
      <c r="C2518" s="7"/>
      <c r="D2518" s="10"/>
      <c r="E2518" s="21">
        <f>IF($C2518="","",IFERROR(SUMIFS(Pakan_Masuk!$D$2:$D$3001,Pakan_Masuk!$B$2:$B$3001,$C2518)/SUMIFS(Pakan_Masuk!$C$2:$C$3001,Pakan_Masuk!$B$2:$B$3001,$C2518),0))</f>
      </c>
      <c r="F2518" s="15">
        <f>IF($C2518="","",$D2518*$E2518)</f>
      </c>
    </row>
    <row r="2519">
      <c r="A2519" s="11"/>
      <c r="B2519" s="7"/>
      <c r="C2519" s="7"/>
      <c r="D2519" s="10"/>
      <c r="E2519" s="21">
        <f>IF($C2519="","",IFERROR(SUMIFS(Pakan_Masuk!$D$2:$D$3001,Pakan_Masuk!$B$2:$B$3001,$C2519)/SUMIFS(Pakan_Masuk!$C$2:$C$3001,Pakan_Masuk!$B$2:$B$3001,$C2519),0))</f>
      </c>
      <c r="F2519" s="15">
        <f>IF($C2519="","",$D2519*$E2519)</f>
      </c>
    </row>
    <row r="2520">
      <c r="A2520" s="11"/>
      <c r="B2520" s="7"/>
      <c r="C2520" s="7"/>
      <c r="D2520" s="10"/>
      <c r="E2520" s="21">
        <f>IF($C2520="","",IFERROR(SUMIFS(Pakan_Masuk!$D$2:$D$3001,Pakan_Masuk!$B$2:$B$3001,$C2520)/SUMIFS(Pakan_Masuk!$C$2:$C$3001,Pakan_Masuk!$B$2:$B$3001,$C2520),0))</f>
      </c>
      <c r="F2520" s="15">
        <f>IF($C2520="","",$D2520*$E2520)</f>
      </c>
    </row>
    <row r="2521">
      <c r="A2521" s="11"/>
      <c r="B2521" s="7"/>
      <c r="C2521" s="7"/>
      <c r="D2521" s="10"/>
      <c r="E2521" s="21">
        <f>IF($C2521="","",IFERROR(SUMIFS(Pakan_Masuk!$D$2:$D$3001,Pakan_Masuk!$B$2:$B$3001,$C2521)/SUMIFS(Pakan_Masuk!$C$2:$C$3001,Pakan_Masuk!$B$2:$B$3001,$C2521),0))</f>
      </c>
      <c r="F2521" s="15">
        <f>IF($C2521="","",$D2521*$E2521)</f>
      </c>
    </row>
    <row r="2522">
      <c r="A2522" s="11"/>
      <c r="B2522" s="7"/>
      <c r="C2522" s="7"/>
      <c r="D2522" s="10"/>
      <c r="E2522" s="21">
        <f>IF($C2522="","",IFERROR(SUMIFS(Pakan_Masuk!$D$2:$D$3001,Pakan_Masuk!$B$2:$B$3001,$C2522)/SUMIFS(Pakan_Masuk!$C$2:$C$3001,Pakan_Masuk!$B$2:$B$3001,$C2522),0))</f>
      </c>
      <c r="F2522" s="15">
        <f>IF($C2522="","",$D2522*$E2522)</f>
      </c>
    </row>
    <row r="2523">
      <c r="A2523" s="11"/>
      <c r="B2523" s="7"/>
      <c r="C2523" s="7"/>
      <c r="D2523" s="10"/>
      <c r="E2523" s="21">
        <f>IF($C2523="","",IFERROR(SUMIFS(Pakan_Masuk!$D$2:$D$3001,Pakan_Masuk!$B$2:$B$3001,$C2523)/SUMIFS(Pakan_Masuk!$C$2:$C$3001,Pakan_Masuk!$B$2:$B$3001,$C2523),0))</f>
      </c>
      <c r="F2523" s="15">
        <f>IF($C2523="","",$D2523*$E2523)</f>
      </c>
    </row>
    <row r="2524">
      <c r="A2524" s="11"/>
      <c r="B2524" s="7"/>
      <c r="C2524" s="7"/>
      <c r="D2524" s="10"/>
      <c r="E2524" s="21">
        <f>IF($C2524="","",IFERROR(SUMIFS(Pakan_Masuk!$D$2:$D$3001,Pakan_Masuk!$B$2:$B$3001,$C2524)/SUMIFS(Pakan_Masuk!$C$2:$C$3001,Pakan_Masuk!$B$2:$B$3001,$C2524),0))</f>
      </c>
      <c r="F2524" s="15">
        <f>IF($C2524="","",$D2524*$E2524)</f>
      </c>
    </row>
    <row r="2525">
      <c r="A2525" s="11"/>
      <c r="B2525" s="7"/>
      <c r="C2525" s="7"/>
      <c r="D2525" s="10"/>
      <c r="E2525" s="21">
        <f>IF($C2525="","",IFERROR(SUMIFS(Pakan_Masuk!$D$2:$D$3001,Pakan_Masuk!$B$2:$B$3001,$C2525)/SUMIFS(Pakan_Masuk!$C$2:$C$3001,Pakan_Masuk!$B$2:$B$3001,$C2525),0))</f>
      </c>
      <c r="F2525" s="15">
        <f>IF($C2525="","",$D2525*$E2525)</f>
      </c>
    </row>
    <row r="2526">
      <c r="A2526" s="11"/>
      <c r="B2526" s="7"/>
      <c r="C2526" s="7"/>
      <c r="D2526" s="10"/>
      <c r="E2526" s="21">
        <f>IF($C2526="","",IFERROR(SUMIFS(Pakan_Masuk!$D$2:$D$3001,Pakan_Masuk!$B$2:$B$3001,$C2526)/SUMIFS(Pakan_Masuk!$C$2:$C$3001,Pakan_Masuk!$B$2:$B$3001,$C2526),0))</f>
      </c>
      <c r="F2526" s="15">
        <f>IF($C2526="","",$D2526*$E2526)</f>
      </c>
    </row>
    <row r="2527">
      <c r="A2527" s="11"/>
      <c r="B2527" s="7"/>
      <c r="C2527" s="7"/>
      <c r="D2527" s="10"/>
      <c r="E2527" s="21">
        <f>IF($C2527="","",IFERROR(SUMIFS(Pakan_Masuk!$D$2:$D$3001,Pakan_Masuk!$B$2:$B$3001,$C2527)/SUMIFS(Pakan_Masuk!$C$2:$C$3001,Pakan_Masuk!$B$2:$B$3001,$C2527),0))</f>
      </c>
      <c r="F2527" s="15">
        <f>IF($C2527="","",$D2527*$E2527)</f>
      </c>
    </row>
    <row r="2528">
      <c r="A2528" s="11"/>
      <c r="B2528" s="7"/>
      <c r="C2528" s="7"/>
      <c r="D2528" s="10"/>
      <c r="E2528" s="21">
        <f>IF($C2528="","",IFERROR(SUMIFS(Pakan_Masuk!$D$2:$D$3001,Pakan_Masuk!$B$2:$B$3001,$C2528)/SUMIFS(Pakan_Masuk!$C$2:$C$3001,Pakan_Masuk!$B$2:$B$3001,$C2528),0))</f>
      </c>
      <c r="F2528" s="15">
        <f>IF($C2528="","",$D2528*$E2528)</f>
      </c>
    </row>
    <row r="2529">
      <c r="A2529" s="11"/>
      <c r="B2529" s="7"/>
      <c r="C2529" s="7"/>
      <c r="D2529" s="10"/>
      <c r="E2529" s="21">
        <f>IF($C2529="","",IFERROR(SUMIFS(Pakan_Masuk!$D$2:$D$3001,Pakan_Masuk!$B$2:$B$3001,$C2529)/SUMIFS(Pakan_Masuk!$C$2:$C$3001,Pakan_Masuk!$B$2:$B$3001,$C2529),0))</f>
      </c>
      <c r="F2529" s="15">
        <f>IF($C2529="","",$D2529*$E2529)</f>
      </c>
    </row>
    <row r="2530">
      <c r="A2530" s="11"/>
      <c r="B2530" s="7"/>
      <c r="C2530" s="7"/>
      <c r="D2530" s="10"/>
      <c r="E2530" s="21">
        <f>IF($C2530="","",IFERROR(SUMIFS(Pakan_Masuk!$D$2:$D$3001,Pakan_Masuk!$B$2:$B$3001,$C2530)/SUMIFS(Pakan_Masuk!$C$2:$C$3001,Pakan_Masuk!$B$2:$B$3001,$C2530),0))</f>
      </c>
      <c r="F2530" s="15">
        <f>IF($C2530="","",$D2530*$E2530)</f>
      </c>
    </row>
    <row r="2531">
      <c r="A2531" s="11"/>
      <c r="B2531" s="7"/>
      <c r="C2531" s="7"/>
      <c r="D2531" s="10"/>
      <c r="E2531" s="21">
        <f>IF($C2531="","",IFERROR(SUMIFS(Pakan_Masuk!$D$2:$D$3001,Pakan_Masuk!$B$2:$B$3001,$C2531)/SUMIFS(Pakan_Masuk!$C$2:$C$3001,Pakan_Masuk!$B$2:$B$3001,$C2531),0))</f>
      </c>
      <c r="F2531" s="15">
        <f>IF($C2531="","",$D2531*$E2531)</f>
      </c>
    </row>
    <row r="2532">
      <c r="A2532" s="11"/>
      <c r="B2532" s="7"/>
      <c r="C2532" s="7"/>
      <c r="D2532" s="10"/>
      <c r="E2532" s="21">
        <f>IF($C2532="","",IFERROR(SUMIFS(Pakan_Masuk!$D$2:$D$3001,Pakan_Masuk!$B$2:$B$3001,$C2532)/SUMIFS(Pakan_Masuk!$C$2:$C$3001,Pakan_Masuk!$B$2:$B$3001,$C2532),0))</f>
      </c>
      <c r="F2532" s="15">
        <f>IF($C2532="","",$D2532*$E2532)</f>
      </c>
    </row>
    <row r="2533">
      <c r="A2533" s="11"/>
      <c r="B2533" s="7"/>
      <c r="C2533" s="7"/>
      <c r="D2533" s="10"/>
      <c r="E2533" s="21">
        <f>IF($C2533="","",IFERROR(SUMIFS(Pakan_Masuk!$D$2:$D$3001,Pakan_Masuk!$B$2:$B$3001,$C2533)/SUMIFS(Pakan_Masuk!$C$2:$C$3001,Pakan_Masuk!$B$2:$B$3001,$C2533),0))</f>
      </c>
      <c r="F2533" s="15">
        <f>IF($C2533="","",$D2533*$E2533)</f>
      </c>
    </row>
    <row r="2534">
      <c r="A2534" s="11"/>
      <c r="B2534" s="7"/>
      <c r="C2534" s="7"/>
      <c r="D2534" s="10"/>
      <c r="E2534" s="21">
        <f>IF($C2534="","",IFERROR(SUMIFS(Pakan_Masuk!$D$2:$D$3001,Pakan_Masuk!$B$2:$B$3001,$C2534)/SUMIFS(Pakan_Masuk!$C$2:$C$3001,Pakan_Masuk!$B$2:$B$3001,$C2534),0))</f>
      </c>
      <c r="F2534" s="15">
        <f>IF($C2534="","",$D2534*$E2534)</f>
      </c>
    </row>
    <row r="2535">
      <c r="A2535" s="11"/>
      <c r="B2535" s="7"/>
      <c r="C2535" s="7"/>
      <c r="D2535" s="10"/>
      <c r="E2535" s="21">
        <f>IF($C2535="","",IFERROR(SUMIFS(Pakan_Masuk!$D$2:$D$3001,Pakan_Masuk!$B$2:$B$3001,$C2535)/SUMIFS(Pakan_Masuk!$C$2:$C$3001,Pakan_Masuk!$B$2:$B$3001,$C2535),0))</f>
      </c>
      <c r="F2535" s="15">
        <f>IF($C2535="","",$D2535*$E2535)</f>
      </c>
    </row>
    <row r="2536">
      <c r="A2536" s="11"/>
      <c r="B2536" s="7"/>
      <c r="C2536" s="7"/>
      <c r="D2536" s="10"/>
      <c r="E2536" s="21">
        <f>IF($C2536="","",IFERROR(SUMIFS(Pakan_Masuk!$D$2:$D$3001,Pakan_Masuk!$B$2:$B$3001,$C2536)/SUMIFS(Pakan_Masuk!$C$2:$C$3001,Pakan_Masuk!$B$2:$B$3001,$C2536),0))</f>
      </c>
      <c r="F2536" s="15">
        <f>IF($C2536="","",$D2536*$E2536)</f>
      </c>
    </row>
    <row r="2537">
      <c r="A2537" s="11"/>
      <c r="B2537" s="7"/>
      <c r="C2537" s="7"/>
      <c r="D2537" s="10"/>
      <c r="E2537" s="21">
        <f>IF($C2537="","",IFERROR(SUMIFS(Pakan_Masuk!$D$2:$D$3001,Pakan_Masuk!$B$2:$B$3001,$C2537)/SUMIFS(Pakan_Masuk!$C$2:$C$3001,Pakan_Masuk!$B$2:$B$3001,$C2537),0))</f>
      </c>
      <c r="F2537" s="15">
        <f>IF($C2537="","",$D2537*$E2537)</f>
      </c>
    </row>
    <row r="2538">
      <c r="A2538" s="11"/>
      <c r="B2538" s="7"/>
      <c r="C2538" s="7"/>
      <c r="D2538" s="10"/>
      <c r="E2538" s="21">
        <f>IF($C2538="","",IFERROR(SUMIFS(Pakan_Masuk!$D$2:$D$3001,Pakan_Masuk!$B$2:$B$3001,$C2538)/SUMIFS(Pakan_Masuk!$C$2:$C$3001,Pakan_Masuk!$B$2:$B$3001,$C2538),0))</f>
      </c>
      <c r="F2538" s="15">
        <f>IF($C2538="","",$D2538*$E2538)</f>
      </c>
    </row>
    <row r="2539">
      <c r="A2539" s="11"/>
      <c r="B2539" s="7"/>
      <c r="C2539" s="7"/>
      <c r="D2539" s="10"/>
      <c r="E2539" s="21">
        <f>IF($C2539="","",IFERROR(SUMIFS(Pakan_Masuk!$D$2:$D$3001,Pakan_Masuk!$B$2:$B$3001,$C2539)/SUMIFS(Pakan_Masuk!$C$2:$C$3001,Pakan_Masuk!$B$2:$B$3001,$C2539),0))</f>
      </c>
      <c r="F2539" s="15">
        <f>IF($C2539="","",$D2539*$E2539)</f>
      </c>
    </row>
    <row r="2540">
      <c r="A2540" s="11"/>
      <c r="B2540" s="7"/>
      <c r="C2540" s="7"/>
      <c r="D2540" s="10"/>
      <c r="E2540" s="21">
        <f>IF($C2540="","",IFERROR(SUMIFS(Pakan_Masuk!$D$2:$D$3001,Pakan_Masuk!$B$2:$B$3001,$C2540)/SUMIFS(Pakan_Masuk!$C$2:$C$3001,Pakan_Masuk!$B$2:$B$3001,$C2540),0))</f>
      </c>
      <c r="F2540" s="15">
        <f>IF($C2540="","",$D2540*$E2540)</f>
      </c>
    </row>
    <row r="2541">
      <c r="A2541" s="11"/>
      <c r="B2541" s="7"/>
      <c r="C2541" s="7"/>
      <c r="D2541" s="10"/>
      <c r="E2541" s="21">
        <f>IF($C2541="","",IFERROR(SUMIFS(Pakan_Masuk!$D$2:$D$3001,Pakan_Masuk!$B$2:$B$3001,$C2541)/SUMIFS(Pakan_Masuk!$C$2:$C$3001,Pakan_Masuk!$B$2:$B$3001,$C2541),0))</f>
      </c>
      <c r="F2541" s="15">
        <f>IF($C2541="","",$D2541*$E2541)</f>
      </c>
    </row>
    <row r="2542">
      <c r="A2542" s="11"/>
      <c r="B2542" s="7"/>
      <c r="C2542" s="7"/>
      <c r="D2542" s="10"/>
      <c r="E2542" s="21">
        <f>IF($C2542="","",IFERROR(SUMIFS(Pakan_Masuk!$D$2:$D$3001,Pakan_Masuk!$B$2:$B$3001,$C2542)/SUMIFS(Pakan_Masuk!$C$2:$C$3001,Pakan_Masuk!$B$2:$B$3001,$C2542),0))</f>
      </c>
      <c r="F2542" s="15">
        <f>IF($C2542="","",$D2542*$E2542)</f>
      </c>
    </row>
    <row r="2543">
      <c r="A2543" s="11"/>
      <c r="B2543" s="7"/>
      <c r="C2543" s="7"/>
      <c r="D2543" s="10"/>
      <c r="E2543" s="21">
        <f>IF($C2543="","",IFERROR(SUMIFS(Pakan_Masuk!$D$2:$D$3001,Pakan_Masuk!$B$2:$B$3001,$C2543)/SUMIFS(Pakan_Masuk!$C$2:$C$3001,Pakan_Masuk!$B$2:$B$3001,$C2543),0))</f>
      </c>
      <c r="F2543" s="15">
        <f>IF($C2543="","",$D2543*$E2543)</f>
      </c>
    </row>
    <row r="2544">
      <c r="A2544" s="11"/>
      <c r="B2544" s="7"/>
      <c r="C2544" s="7"/>
      <c r="D2544" s="10"/>
      <c r="E2544" s="21">
        <f>IF($C2544="","",IFERROR(SUMIFS(Pakan_Masuk!$D$2:$D$3001,Pakan_Masuk!$B$2:$B$3001,$C2544)/SUMIFS(Pakan_Masuk!$C$2:$C$3001,Pakan_Masuk!$B$2:$B$3001,$C2544),0))</f>
      </c>
      <c r="F2544" s="15">
        <f>IF($C2544="","",$D2544*$E2544)</f>
      </c>
    </row>
    <row r="2545">
      <c r="A2545" s="11"/>
      <c r="B2545" s="7"/>
      <c r="C2545" s="7"/>
      <c r="D2545" s="10"/>
      <c r="E2545" s="21">
        <f>IF($C2545="","",IFERROR(SUMIFS(Pakan_Masuk!$D$2:$D$3001,Pakan_Masuk!$B$2:$B$3001,$C2545)/SUMIFS(Pakan_Masuk!$C$2:$C$3001,Pakan_Masuk!$B$2:$B$3001,$C2545),0))</f>
      </c>
      <c r="F2545" s="15">
        <f>IF($C2545="","",$D2545*$E2545)</f>
      </c>
    </row>
    <row r="2546">
      <c r="A2546" s="11"/>
      <c r="B2546" s="7"/>
      <c r="C2546" s="7"/>
      <c r="D2546" s="10"/>
      <c r="E2546" s="21">
        <f>IF($C2546="","",IFERROR(SUMIFS(Pakan_Masuk!$D$2:$D$3001,Pakan_Masuk!$B$2:$B$3001,$C2546)/SUMIFS(Pakan_Masuk!$C$2:$C$3001,Pakan_Masuk!$B$2:$B$3001,$C2546),0))</f>
      </c>
      <c r="F2546" s="15">
        <f>IF($C2546="","",$D2546*$E2546)</f>
      </c>
    </row>
    <row r="2547">
      <c r="A2547" s="11"/>
      <c r="B2547" s="7"/>
      <c r="C2547" s="7"/>
      <c r="D2547" s="10"/>
      <c r="E2547" s="21">
        <f>IF($C2547="","",IFERROR(SUMIFS(Pakan_Masuk!$D$2:$D$3001,Pakan_Masuk!$B$2:$B$3001,$C2547)/SUMIFS(Pakan_Masuk!$C$2:$C$3001,Pakan_Masuk!$B$2:$B$3001,$C2547),0))</f>
      </c>
      <c r="F2547" s="15">
        <f>IF($C2547="","",$D2547*$E2547)</f>
      </c>
    </row>
    <row r="2548">
      <c r="A2548" s="11"/>
      <c r="B2548" s="7"/>
      <c r="C2548" s="7"/>
      <c r="D2548" s="10"/>
      <c r="E2548" s="21">
        <f>IF($C2548="","",IFERROR(SUMIFS(Pakan_Masuk!$D$2:$D$3001,Pakan_Masuk!$B$2:$B$3001,$C2548)/SUMIFS(Pakan_Masuk!$C$2:$C$3001,Pakan_Masuk!$B$2:$B$3001,$C2548),0))</f>
      </c>
      <c r="F2548" s="15">
        <f>IF($C2548="","",$D2548*$E2548)</f>
      </c>
    </row>
    <row r="2549">
      <c r="A2549" s="11"/>
      <c r="B2549" s="7"/>
      <c r="C2549" s="7"/>
      <c r="D2549" s="10"/>
      <c r="E2549" s="21">
        <f>IF($C2549="","",IFERROR(SUMIFS(Pakan_Masuk!$D$2:$D$3001,Pakan_Masuk!$B$2:$B$3001,$C2549)/SUMIFS(Pakan_Masuk!$C$2:$C$3001,Pakan_Masuk!$B$2:$B$3001,$C2549),0))</f>
      </c>
      <c r="F2549" s="15">
        <f>IF($C2549="","",$D2549*$E2549)</f>
      </c>
    </row>
    <row r="2550">
      <c r="A2550" s="11"/>
      <c r="B2550" s="7"/>
      <c r="C2550" s="7"/>
      <c r="D2550" s="10"/>
      <c r="E2550" s="21">
        <f>IF($C2550="","",IFERROR(SUMIFS(Pakan_Masuk!$D$2:$D$3001,Pakan_Masuk!$B$2:$B$3001,$C2550)/SUMIFS(Pakan_Masuk!$C$2:$C$3001,Pakan_Masuk!$B$2:$B$3001,$C2550),0))</f>
      </c>
      <c r="F2550" s="15">
        <f>IF($C2550="","",$D2550*$E2550)</f>
      </c>
    </row>
    <row r="2551">
      <c r="A2551" s="11"/>
      <c r="B2551" s="7"/>
      <c r="C2551" s="7"/>
      <c r="D2551" s="10"/>
      <c r="E2551" s="21">
        <f>IF($C2551="","",IFERROR(SUMIFS(Pakan_Masuk!$D$2:$D$3001,Pakan_Masuk!$B$2:$B$3001,$C2551)/SUMIFS(Pakan_Masuk!$C$2:$C$3001,Pakan_Masuk!$B$2:$B$3001,$C2551),0))</f>
      </c>
      <c r="F2551" s="15">
        <f>IF($C2551="","",$D2551*$E2551)</f>
      </c>
    </row>
    <row r="2552">
      <c r="A2552" s="11"/>
      <c r="B2552" s="7"/>
      <c r="C2552" s="7"/>
      <c r="D2552" s="10"/>
      <c r="E2552" s="21">
        <f>IF($C2552="","",IFERROR(SUMIFS(Pakan_Masuk!$D$2:$D$3001,Pakan_Masuk!$B$2:$B$3001,$C2552)/SUMIFS(Pakan_Masuk!$C$2:$C$3001,Pakan_Masuk!$B$2:$B$3001,$C2552),0))</f>
      </c>
      <c r="F2552" s="15">
        <f>IF($C2552="","",$D2552*$E2552)</f>
      </c>
    </row>
    <row r="2553">
      <c r="A2553" s="11"/>
      <c r="B2553" s="7"/>
      <c r="C2553" s="7"/>
      <c r="D2553" s="10"/>
      <c r="E2553" s="21">
        <f>IF($C2553="","",IFERROR(SUMIFS(Pakan_Masuk!$D$2:$D$3001,Pakan_Masuk!$B$2:$B$3001,$C2553)/SUMIFS(Pakan_Masuk!$C$2:$C$3001,Pakan_Masuk!$B$2:$B$3001,$C2553),0))</f>
      </c>
      <c r="F2553" s="15">
        <f>IF($C2553="","",$D2553*$E2553)</f>
      </c>
    </row>
    <row r="2554">
      <c r="A2554" s="11"/>
      <c r="B2554" s="7"/>
      <c r="C2554" s="7"/>
      <c r="D2554" s="10"/>
      <c r="E2554" s="21">
        <f>IF($C2554="","",IFERROR(SUMIFS(Pakan_Masuk!$D$2:$D$3001,Pakan_Masuk!$B$2:$B$3001,$C2554)/SUMIFS(Pakan_Masuk!$C$2:$C$3001,Pakan_Masuk!$B$2:$B$3001,$C2554),0))</f>
      </c>
      <c r="F2554" s="15">
        <f>IF($C2554="","",$D2554*$E2554)</f>
      </c>
    </row>
    <row r="2555">
      <c r="A2555" s="11"/>
      <c r="B2555" s="7"/>
      <c r="C2555" s="7"/>
      <c r="D2555" s="10"/>
      <c r="E2555" s="21">
        <f>IF($C2555="","",IFERROR(SUMIFS(Pakan_Masuk!$D$2:$D$3001,Pakan_Masuk!$B$2:$B$3001,$C2555)/SUMIFS(Pakan_Masuk!$C$2:$C$3001,Pakan_Masuk!$B$2:$B$3001,$C2555),0))</f>
      </c>
      <c r="F2555" s="15">
        <f>IF($C2555="","",$D2555*$E2555)</f>
      </c>
    </row>
    <row r="2556">
      <c r="A2556" s="11"/>
      <c r="B2556" s="7"/>
      <c r="C2556" s="7"/>
      <c r="D2556" s="10"/>
      <c r="E2556" s="21">
        <f>IF($C2556="","",IFERROR(SUMIFS(Pakan_Masuk!$D$2:$D$3001,Pakan_Masuk!$B$2:$B$3001,$C2556)/SUMIFS(Pakan_Masuk!$C$2:$C$3001,Pakan_Masuk!$B$2:$B$3001,$C2556),0))</f>
      </c>
      <c r="F2556" s="15">
        <f>IF($C2556="","",$D2556*$E2556)</f>
      </c>
    </row>
    <row r="2557">
      <c r="A2557" s="11"/>
      <c r="B2557" s="7"/>
      <c r="C2557" s="7"/>
      <c r="D2557" s="10"/>
      <c r="E2557" s="21">
        <f>IF($C2557="","",IFERROR(SUMIFS(Pakan_Masuk!$D$2:$D$3001,Pakan_Masuk!$B$2:$B$3001,$C2557)/SUMIFS(Pakan_Masuk!$C$2:$C$3001,Pakan_Masuk!$B$2:$B$3001,$C2557),0))</f>
      </c>
      <c r="F2557" s="15">
        <f>IF($C2557="","",$D2557*$E2557)</f>
      </c>
    </row>
    <row r="2558">
      <c r="A2558" s="11"/>
      <c r="B2558" s="7"/>
      <c r="C2558" s="7"/>
      <c r="D2558" s="10"/>
      <c r="E2558" s="21">
        <f>IF($C2558="","",IFERROR(SUMIFS(Pakan_Masuk!$D$2:$D$3001,Pakan_Masuk!$B$2:$B$3001,$C2558)/SUMIFS(Pakan_Masuk!$C$2:$C$3001,Pakan_Masuk!$B$2:$B$3001,$C2558),0))</f>
      </c>
      <c r="F2558" s="15">
        <f>IF($C2558="","",$D2558*$E2558)</f>
      </c>
    </row>
    <row r="2559">
      <c r="A2559" s="11"/>
      <c r="B2559" s="7"/>
      <c r="C2559" s="7"/>
      <c r="D2559" s="10"/>
      <c r="E2559" s="21">
        <f>IF($C2559="","",IFERROR(SUMIFS(Pakan_Masuk!$D$2:$D$3001,Pakan_Masuk!$B$2:$B$3001,$C2559)/SUMIFS(Pakan_Masuk!$C$2:$C$3001,Pakan_Masuk!$B$2:$B$3001,$C2559),0))</f>
      </c>
      <c r="F2559" s="15">
        <f>IF($C2559="","",$D2559*$E2559)</f>
      </c>
    </row>
    <row r="2560">
      <c r="A2560" s="11"/>
      <c r="B2560" s="7"/>
      <c r="C2560" s="7"/>
      <c r="D2560" s="10"/>
      <c r="E2560" s="21">
        <f>IF($C2560="","",IFERROR(SUMIFS(Pakan_Masuk!$D$2:$D$3001,Pakan_Masuk!$B$2:$B$3001,$C2560)/SUMIFS(Pakan_Masuk!$C$2:$C$3001,Pakan_Masuk!$B$2:$B$3001,$C2560),0))</f>
      </c>
      <c r="F2560" s="15">
        <f>IF($C2560="","",$D2560*$E2560)</f>
      </c>
    </row>
    <row r="2561">
      <c r="A2561" s="11"/>
      <c r="B2561" s="7"/>
      <c r="C2561" s="7"/>
      <c r="D2561" s="10"/>
      <c r="E2561" s="21">
        <f>IF($C2561="","",IFERROR(SUMIFS(Pakan_Masuk!$D$2:$D$3001,Pakan_Masuk!$B$2:$B$3001,$C2561)/SUMIFS(Pakan_Masuk!$C$2:$C$3001,Pakan_Masuk!$B$2:$B$3001,$C2561),0))</f>
      </c>
      <c r="F2561" s="15">
        <f>IF($C2561="","",$D2561*$E2561)</f>
      </c>
    </row>
    <row r="2562">
      <c r="A2562" s="11"/>
      <c r="B2562" s="7"/>
      <c r="C2562" s="7"/>
      <c r="D2562" s="10"/>
      <c r="E2562" s="21">
        <f>IF($C2562="","",IFERROR(SUMIFS(Pakan_Masuk!$D$2:$D$3001,Pakan_Masuk!$B$2:$B$3001,$C2562)/SUMIFS(Pakan_Masuk!$C$2:$C$3001,Pakan_Masuk!$B$2:$B$3001,$C2562),0))</f>
      </c>
      <c r="F2562" s="15">
        <f>IF($C2562="","",$D2562*$E2562)</f>
      </c>
    </row>
    <row r="2563">
      <c r="A2563" s="11"/>
      <c r="B2563" s="7"/>
      <c r="C2563" s="7"/>
      <c r="D2563" s="10"/>
      <c r="E2563" s="21">
        <f>IF($C2563="","",IFERROR(SUMIFS(Pakan_Masuk!$D$2:$D$3001,Pakan_Masuk!$B$2:$B$3001,$C2563)/SUMIFS(Pakan_Masuk!$C$2:$C$3001,Pakan_Masuk!$B$2:$B$3001,$C2563),0))</f>
      </c>
      <c r="F2563" s="15">
        <f>IF($C2563="","",$D2563*$E2563)</f>
      </c>
    </row>
    <row r="2564">
      <c r="A2564" s="11"/>
      <c r="B2564" s="7"/>
      <c r="C2564" s="7"/>
      <c r="D2564" s="10"/>
      <c r="E2564" s="21">
        <f>IF($C2564="","",IFERROR(SUMIFS(Pakan_Masuk!$D$2:$D$3001,Pakan_Masuk!$B$2:$B$3001,$C2564)/SUMIFS(Pakan_Masuk!$C$2:$C$3001,Pakan_Masuk!$B$2:$B$3001,$C2564),0))</f>
      </c>
      <c r="F2564" s="15">
        <f>IF($C2564="","",$D2564*$E2564)</f>
      </c>
    </row>
    <row r="2565">
      <c r="A2565" s="11"/>
      <c r="B2565" s="7"/>
      <c r="C2565" s="7"/>
      <c r="D2565" s="10"/>
      <c r="E2565" s="21">
        <f>IF($C2565="","",IFERROR(SUMIFS(Pakan_Masuk!$D$2:$D$3001,Pakan_Masuk!$B$2:$B$3001,$C2565)/SUMIFS(Pakan_Masuk!$C$2:$C$3001,Pakan_Masuk!$B$2:$B$3001,$C2565),0))</f>
      </c>
      <c r="F2565" s="15">
        <f>IF($C2565="","",$D2565*$E2565)</f>
      </c>
    </row>
    <row r="2566">
      <c r="A2566" s="11"/>
      <c r="B2566" s="7"/>
      <c r="C2566" s="7"/>
      <c r="D2566" s="10"/>
      <c r="E2566" s="21">
        <f>IF($C2566="","",IFERROR(SUMIFS(Pakan_Masuk!$D$2:$D$3001,Pakan_Masuk!$B$2:$B$3001,$C2566)/SUMIFS(Pakan_Masuk!$C$2:$C$3001,Pakan_Masuk!$B$2:$B$3001,$C2566),0))</f>
      </c>
      <c r="F2566" s="15">
        <f>IF($C2566="","",$D2566*$E2566)</f>
      </c>
    </row>
    <row r="2567">
      <c r="A2567" s="11"/>
      <c r="B2567" s="7"/>
      <c r="C2567" s="7"/>
      <c r="D2567" s="10"/>
      <c r="E2567" s="21">
        <f>IF($C2567="","",IFERROR(SUMIFS(Pakan_Masuk!$D$2:$D$3001,Pakan_Masuk!$B$2:$B$3001,$C2567)/SUMIFS(Pakan_Masuk!$C$2:$C$3001,Pakan_Masuk!$B$2:$B$3001,$C2567),0))</f>
      </c>
      <c r="F2567" s="15">
        <f>IF($C2567="","",$D2567*$E2567)</f>
      </c>
    </row>
    <row r="2568">
      <c r="A2568" s="11"/>
      <c r="B2568" s="7"/>
      <c r="C2568" s="7"/>
      <c r="D2568" s="10"/>
      <c r="E2568" s="21">
        <f>IF($C2568="","",IFERROR(SUMIFS(Pakan_Masuk!$D$2:$D$3001,Pakan_Masuk!$B$2:$B$3001,$C2568)/SUMIFS(Pakan_Masuk!$C$2:$C$3001,Pakan_Masuk!$B$2:$B$3001,$C2568),0))</f>
      </c>
      <c r="F2568" s="15">
        <f>IF($C2568="","",$D2568*$E2568)</f>
      </c>
    </row>
    <row r="2569">
      <c r="A2569" s="11"/>
      <c r="B2569" s="7"/>
      <c r="C2569" s="7"/>
      <c r="D2569" s="10"/>
      <c r="E2569" s="21">
        <f>IF($C2569="","",IFERROR(SUMIFS(Pakan_Masuk!$D$2:$D$3001,Pakan_Masuk!$B$2:$B$3001,$C2569)/SUMIFS(Pakan_Masuk!$C$2:$C$3001,Pakan_Masuk!$B$2:$B$3001,$C2569),0))</f>
      </c>
      <c r="F2569" s="15">
        <f>IF($C2569="","",$D2569*$E2569)</f>
      </c>
    </row>
    <row r="2570">
      <c r="A2570" s="11"/>
      <c r="B2570" s="7"/>
      <c r="C2570" s="7"/>
      <c r="D2570" s="10"/>
      <c r="E2570" s="21">
        <f>IF($C2570="","",IFERROR(SUMIFS(Pakan_Masuk!$D$2:$D$3001,Pakan_Masuk!$B$2:$B$3001,$C2570)/SUMIFS(Pakan_Masuk!$C$2:$C$3001,Pakan_Masuk!$B$2:$B$3001,$C2570),0))</f>
      </c>
      <c r="F2570" s="15">
        <f>IF($C2570="","",$D2570*$E2570)</f>
      </c>
    </row>
    <row r="2571">
      <c r="A2571" s="11"/>
      <c r="B2571" s="7"/>
      <c r="C2571" s="7"/>
      <c r="D2571" s="10"/>
      <c r="E2571" s="21">
        <f>IF($C2571="","",IFERROR(SUMIFS(Pakan_Masuk!$D$2:$D$3001,Pakan_Masuk!$B$2:$B$3001,$C2571)/SUMIFS(Pakan_Masuk!$C$2:$C$3001,Pakan_Masuk!$B$2:$B$3001,$C2571),0))</f>
      </c>
      <c r="F2571" s="15">
        <f>IF($C2571="","",$D2571*$E2571)</f>
      </c>
    </row>
    <row r="2572">
      <c r="A2572" s="11"/>
      <c r="B2572" s="7"/>
      <c r="C2572" s="7"/>
      <c r="D2572" s="10"/>
      <c r="E2572" s="21">
        <f>IF($C2572="","",IFERROR(SUMIFS(Pakan_Masuk!$D$2:$D$3001,Pakan_Masuk!$B$2:$B$3001,$C2572)/SUMIFS(Pakan_Masuk!$C$2:$C$3001,Pakan_Masuk!$B$2:$B$3001,$C2572),0))</f>
      </c>
      <c r="F2572" s="15">
        <f>IF($C2572="","",$D2572*$E2572)</f>
      </c>
    </row>
    <row r="2573">
      <c r="A2573" s="11"/>
      <c r="B2573" s="7"/>
      <c r="C2573" s="7"/>
      <c r="D2573" s="10"/>
      <c r="E2573" s="21">
        <f>IF($C2573="","",IFERROR(SUMIFS(Pakan_Masuk!$D$2:$D$3001,Pakan_Masuk!$B$2:$B$3001,$C2573)/SUMIFS(Pakan_Masuk!$C$2:$C$3001,Pakan_Masuk!$B$2:$B$3001,$C2573),0))</f>
      </c>
      <c r="F2573" s="15">
        <f>IF($C2573="","",$D2573*$E2573)</f>
      </c>
    </row>
    <row r="2574">
      <c r="A2574" s="11"/>
      <c r="B2574" s="7"/>
      <c r="C2574" s="7"/>
      <c r="D2574" s="10"/>
      <c r="E2574" s="21">
        <f>IF($C2574="","",IFERROR(SUMIFS(Pakan_Masuk!$D$2:$D$3001,Pakan_Masuk!$B$2:$B$3001,$C2574)/SUMIFS(Pakan_Masuk!$C$2:$C$3001,Pakan_Masuk!$B$2:$B$3001,$C2574),0))</f>
      </c>
      <c r="F2574" s="15">
        <f>IF($C2574="","",$D2574*$E2574)</f>
      </c>
    </row>
    <row r="2575">
      <c r="A2575" s="11"/>
      <c r="B2575" s="7"/>
      <c r="C2575" s="7"/>
      <c r="D2575" s="10"/>
      <c r="E2575" s="21">
        <f>IF($C2575="","",IFERROR(SUMIFS(Pakan_Masuk!$D$2:$D$3001,Pakan_Masuk!$B$2:$B$3001,$C2575)/SUMIFS(Pakan_Masuk!$C$2:$C$3001,Pakan_Masuk!$B$2:$B$3001,$C2575),0))</f>
      </c>
      <c r="F2575" s="15">
        <f>IF($C2575="","",$D2575*$E2575)</f>
      </c>
    </row>
    <row r="2576">
      <c r="A2576" s="11"/>
      <c r="B2576" s="7"/>
      <c r="C2576" s="7"/>
      <c r="D2576" s="10"/>
      <c r="E2576" s="21">
        <f>IF($C2576="","",IFERROR(SUMIFS(Pakan_Masuk!$D$2:$D$3001,Pakan_Masuk!$B$2:$B$3001,$C2576)/SUMIFS(Pakan_Masuk!$C$2:$C$3001,Pakan_Masuk!$B$2:$B$3001,$C2576),0))</f>
      </c>
      <c r="F2576" s="15">
        <f>IF($C2576="","",$D2576*$E2576)</f>
      </c>
    </row>
    <row r="2577">
      <c r="A2577" s="11"/>
      <c r="B2577" s="7"/>
      <c r="C2577" s="7"/>
      <c r="D2577" s="10"/>
      <c r="E2577" s="21">
        <f>IF($C2577="","",IFERROR(SUMIFS(Pakan_Masuk!$D$2:$D$3001,Pakan_Masuk!$B$2:$B$3001,$C2577)/SUMIFS(Pakan_Masuk!$C$2:$C$3001,Pakan_Masuk!$B$2:$B$3001,$C2577),0))</f>
      </c>
      <c r="F2577" s="15">
        <f>IF($C2577="","",$D2577*$E2577)</f>
      </c>
    </row>
    <row r="2578">
      <c r="A2578" s="11"/>
      <c r="B2578" s="7"/>
      <c r="C2578" s="7"/>
      <c r="D2578" s="10"/>
      <c r="E2578" s="21">
        <f>IF($C2578="","",IFERROR(SUMIFS(Pakan_Masuk!$D$2:$D$3001,Pakan_Masuk!$B$2:$B$3001,$C2578)/SUMIFS(Pakan_Masuk!$C$2:$C$3001,Pakan_Masuk!$B$2:$B$3001,$C2578),0))</f>
      </c>
      <c r="F2578" s="15">
        <f>IF($C2578="","",$D2578*$E2578)</f>
      </c>
    </row>
    <row r="2579">
      <c r="A2579" s="11"/>
      <c r="B2579" s="7"/>
      <c r="C2579" s="7"/>
      <c r="D2579" s="10"/>
      <c r="E2579" s="21">
        <f>IF($C2579="","",IFERROR(SUMIFS(Pakan_Masuk!$D$2:$D$3001,Pakan_Masuk!$B$2:$B$3001,$C2579)/SUMIFS(Pakan_Masuk!$C$2:$C$3001,Pakan_Masuk!$B$2:$B$3001,$C2579),0))</f>
      </c>
      <c r="F2579" s="15">
        <f>IF($C2579="","",$D2579*$E2579)</f>
      </c>
    </row>
    <row r="2580">
      <c r="A2580" s="11"/>
      <c r="B2580" s="7"/>
      <c r="C2580" s="7"/>
      <c r="D2580" s="10"/>
      <c r="E2580" s="21">
        <f>IF($C2580="","",IFERROR(SUMIFS(Pakan_Masuk!$D$2:$D$3001,Pakan_Masuk!$B$2:$B$3001,$C2580)/SUMIFS(Pakan_Masuk!$C$2:$C$3001,Pakan_Masuk!$B$2:$B$3001,$C2580),0))</f>
      </c>
      <c r="F2580" s="15">
        <f>IF($C2580="","",$D2580*$E2580)</f>
      </c>
    </row>
    <row r="2581">
      <c r="A2581" s="11"/>
      <c r="B2581" s="7"/>
      <c r="C2581" s="7"/>
      <c r="D2581" s="10"/>
      <c r="E2581" s="21">
        <f>IF($C2581="","",IFERROR(SUMIFS(Pakan_Masuk!$D$2:$D$3001,Pakan_Masuk!$B$2:$B$3001,$C2581)/SUMIFS(Pakan_Masuk!$C$2:$C$3001,Pakan_Masuk!$B$2:$B$3001,$C2581),0))</f>
      </c>
      <c r="F2581" s="15">
        <f>IF($C2581="","",$D2581*$E2581)</f>
      </c>
    </row>
    <row r="2582">
      <c r="A2582" s="11"/>
      <c r="B2582" s="7"/>
      <c r="C2582" s="7"/>
      <c r="D2582" s="10"/>
      <c r="E2582" s="21">
        <f>IF($C2582="","",IFERROR(SUMIFS(Pakan_Masuk!$D$2:$D$3001,Pakan_Masuk!$B$2:$B$3001,$C2582)/SUMIFS(Pakan_Masuk!$C$2:$C$3001,Pakan_Masuk!$B$2:$B$3001,$C2582),0))</f>
      </c>
      <c r="F2582" s="15">
        <f>IF($C2582="","",$D2582*$E2582)</f>
      </c>
    </row>
    <row r="2583">
      <c r="A2583" s="11"/>
      <c r="B2583" s="7"/>
      <c r="C2583" s="7"/>
      <c r="D2583" s="10"/>
      <c r="E2583" s="21">
        <f>IF($C2583="","",IFERROR(SUMIFS(Pakan_Masuk!$D$2:$D$3001,Pakan_Masuk!$B$2:$B$3001,$C2583)/SUMIFS(Pakan_Masuk!$C$2:$C$3001,Pakan_Masuk!$B$2:$B$3001,$C2583),0))</f>
      </c>
      <c r="F2583" s="15">
        <f>IF($C2583="","",$D2583*$E2583)</f>
      </c>
    </row>
    <row r="2584">
      <c r="A2584" s="11"/>
      <c r="B2584" s="7"/>
      <c r="C2584" s="7"/>
      <c r="D2584" s="10"/>
      <c r="E2584" s="21">
        <f>IF($C2584="","",IFERROR(SUMIFS(Pakan_Masuk!$D$2:$D$3001,Pakan_Masuk!$B$2:$B$3001,$C2584)/SUMIFS(Pakan_Masuk!$C$2:$C$3001,Pakan_Masuk!$B$2:$B$3001,$C2584),0))</f>
      </c>
      <c r="F2584" s="15">
        <f>IF($C2584="","",$D2584*$E2584)</f>
      </c>
    </row>
    <row r="2585">
      <c r="A2585" s="11"/>
      <c r="B2585" s="7"/>
      <c r="C2585" s="7"/>
      <c r="D2585" s="10"/>
      <c r="E2585" s="21">
        <f>IF($C2585="","",IFERROR(SUMIFS(Pakan_Masuk!$D$2:$D$3001,Pakan_Masuk!$B$2:$B$3001,$C2585)/SUMIFS(Pakan_Masuk!$C$2:$C$3001,Pakan_Masuk!$B$2:$B$3001,$C2585),0))</f>
      </c>
      <c r="F2585" s="15">
        <f>IF($C2585="","",$D2585*$E2585)</f>
      </c>
    </row>
    <row r="2586">
      <c r="A2586" s="11"/>
      <c r="B2586" s="7"/>
      <c r="C2586" s="7"/>
      <c r="D2586" s="10"/>
      <c r="E2586" s="21">
        <f>IF($C2586="","",IFERROR(SUMIFS(Pakan_Masuk!$D$2:$D$3001,Pakan_Masuk!$B$2:$B$3001,$C2586)/SUMIFS(Pakan_Masuk!$C$2:$C$3001,Pakan_Masuk!$B$2:$B$3001,$C2586),0))</f>
      </c>
      <c r="F2586" s="15">
        <f>IF($C2586="","",$D2586*$E2586)</f>
      </c>
    </row>
    <row r="2587">
      <c r="A2587" s="11"/>
      <c r="B2587" s="7"/>
      <c r="C2587" s="7"/>
      <c r="D2587" s="10"/>
      <c r="E2587" s="21">
        <f>IF($C2587="","",IFERROR(SUMIFS(Pakan_Masuk!$D$2:$D$3001,Pakan_Masuk!$B$2:$B$3001,$C2587)/SUMIFS(Pakan_Masuk!$C$2:$C$3001,Pakan_Masuk!$B$2:$B$3001,$C2587),0))</f>
      </c>
      <c r="F2587" s="15">
        <f>IF($C2587="","",$D2587*$E2587)</f>
      </c>
    </row>
    <row r="2588">
      <c r="A2588" s="11"/>
      <c r="B2588" s="7"/>
      <c r="C2588" s="7"/>
      <c r="D2588" s="10"/>
      <c r="E2588" s="21">
        <f>IF($C2588="","",IFERROR(SUMIFS(Pakan_Masuk!$D$2:$D$3001,Pakan_Masuk!$B$2:$B$3001,$C2588)/SUMIFS(Pakan_Masuk!$C$2:$C$3001,Pakan_Masuk!$B$2:$B$3001,$C2588),0))</f>
      </c>
      <c r="F2588" s="15">
        <f>IF($C2588="","",$D2588*$E2588)</f>
      </c>
    </row>
    <row r="2589">
      <c r="A2589" s="11"/>
      <c r="B2589" s="7"/>
      <c r="C2589" s="7"/>
      <c r="D2589" s="10"/>
      <c r="E2589" s="21">
        <f>IF($C2589="","",IFERROR(SUMIFS(Pakan_Masuk!$D$2:$D$3001,Pakan_Masuk!$B$2:$B$3001,$C2589)/SUMIFS(Pakan_Masuk!$C$2:$C$3001,Pakan_Masuk!$B$2:$B$3001,$C2589),0))</f>
      </c>
      <c r="F2589" s="15">
        <f>IF($C2589="","",$D2589*$E2589)</f>
      </c>
    </row>
    <row r="2590">
      <c r="A2590" s="11"/>
      <c r="B2590" s="7"/>
      <c r="C2590" s="7"/>
      <c r="D2590" s="10"/>
      <c r="E2590" s="21">
        <f>IF($C2590="","",IFERROR(SUMIFS(Pakan_Masuk!$D$2:$D$3001,Pakan_Masuk!$B$2:$B$3001,$C2590)/SUMIFS(Pakan_Masuk!$C$2:$C$3001,Pakan_Masuk!$B$2:$B$3001,$C2590),0))</f>
      </c>
      <c r="F2590" s="15">
        <f>IF($C2590="","",$D2590*$E2590)</f>
      </c>
    </row>
    <row r="2591">
      <c r="A2591" s="11"/>
      <c r="B2591" s="7"/>
      <c r="C2591" s="7"/>
      <c r="D2591" s="10"/>
      <c r="E2591" s="21">
        <f>IF($C2591="","",IFERROR(SUMIFS(Pakan_Masuk!$D$2:$D$3001,Pakan_Masuk!$B$2:$B$3001,$C2591)/SUMIFS(Pakan_Masuk!$C$2:$C$3001,Pakan_Masuk!$B$2:$B$3001,$C2591),0))</f>
      </c>
      <c r="F2591" s="15">
        <f>IF($C2591="","",$D2591*$E2591)</f>
      </c>
    </row>
    <row r="2592">
      <c r="A2592" s="11"/>
      <c r="B2592" s="7"/>
      <c r="C2592" s="7"/>
      <c r="D2592" s="10"/>
      <c r="E2592" s="21">
        <f>IF($C2592="","",IFERROR(SUMIFS(Pakan_Masuk!$D$2:$D$3001,Pakan_Masuk!$B$2:$B$3001,$C2592)/SUMIFS(Pakan_Masuk!$C$2:$C$3001,Pakan_Masuk!$B$2:$B$3001,$C2592),0))</f>
      </c>
      <c r="F2592" s="15">
        <f>IF($C2592="","",$D2592*$E2592)</f>
      </c>
    </row>
    <row r="2593">
      <c r="A2593" s="11"/>
      <c r="B2593" s="7"/>
      <c r="C2593" s="7"/>
      <c r="D2593" s="10"/>
      <c r="E2593" s="21">
        <f>IF($C2593="","",IFERROR(SUMIFS(Pakan_Masuk!$D$2:$D$3001,Pakan_Masuk!$B$2:$B$3001,$C2593)/SUMIFS(Pakan_Masuk!$C$2:$C$3001,Pakan_Masuk!$B$2:$B$3001,$C2593),0))</f>
      </c>
      <c r="F2593" s="15">
        <f>IF($C2593="","",$D2593*$E2593)</f>
      </c>
    </row>
    <row r="2594">
      <c r="A2594" s="11"/>
      <c r="B2594" s="7"/>
      <c r="C2594" s="7"/>
      <c r="D2594" s="10"/>
      <c r="E2594" s="21">
        <f>IF($C2594="","",IFERROR(SUMIFS(Pakan_Masuk!$D$2:$D$3001,Pakan_Masuk!$B$2:$B$3001,$C2594)/SUMIFS(Pakan_Masuk!$C$2:$C$3001,Pakan_Masuk!$B$2:$B$3001,$C2594),0))</f>
      </c>
      <c r="F2594" s="15">
        <f>IF($C2594="","",$D2594*$E2594)</f>
      </c>
    </row>
    <row r="2595">
      <c r="A2595" s="11"/>
      <c r="B2595" s="7"/>
      <c r="C2595" s="7"/>
      <c r="D2595" s="10"/>
      <c r="E2595" s="21">
        <f>IF($C2595="","",IFERROR(SUMIFS(Pakan_Masuk!$D$2:$D$3001,Pakan_Masuk!$B$2:$B$3001,$C2595)/SUMIFS(Pakan_Masuk!$C$2:$C$3001,Pakan_Masuk!$B$2:$B$3001,$C2595),0))</f>
      </c>
      <c r="F2595" s="15">
        <f>IF($C2595="","",$D2595*$E2595)</f>
      </c>
    </row>
    <row r="2596">
      <c r="A2596" s="11"/>
      <c r="B2596" s="7"/>
      <c r="C2596" s="7"/>
      <c r="D2596" s="10"/>
      <c r="E2596" s="21">
        <f>IF($C2596="","",IFERROR(SUMIFS(Pakan_Masuk!$D$2:$D$3001,Pakan_Masuk!$B$2:$B$3001,$C2596)/SUMIFS(Pakan_Masuk!$C$2:$C$3001,Pakan_Masuk!$B$2:$B$3001,$C2596),0))</f>
      </c>
      <c r="F2596" s="15">
        <f>IF($C2596="","",$D2596*$E2596)</f>
      </c>
    </row>
    <row r="2597">
      <c r="A2597" s="11"/>
      <c r="B2597" s="7"/>
      <c r="C2597" s="7"/>
      <c r="D2597" s="10"/>
      <c r="E2597" s="21">
        <f>IF($C2597="","",IFERROR(SUMIFS(Pakan_Masuk!$D$2:$D$3001,Pakan_Masuk!$B$2:$B$3001,$C2597)/SUMIFS(Pakan_Masuk!$C$2:$C$3001,Pakan_Masuk!$B$2:$B$3001,$C2597),0))</f>
      </c>
      <c r="F2597" s="15">
        <f>IF($C2597="","",$D2597*$E2597)</f>
      </c>
    </row>
    <row r="2598">
      <c r="A2598" s="11"/>
      <c r="B2598" s="7"/>
      <c r="C2598" s="7"/>
      <c r="D2598" s="10"/>
      <c r="E2598" s="21">
        <f>IF($C2598="","",IFERROR(SUMIFS(Pakan_Masuk!$D$2:$D$3001,Pakan_Masuk!$B$2:$B$3001,$C2598)/SUMIFS(Pakan_Masuk!$C$2:$C$3001,Pakan_Masuk!$B$2:$B$3001,$C2598),0))</f>
      </c>
      <c r="F2598" s="15">
        <f>IF($C2598="","",$D2598*$E2598)</f>
      </c>
    </row>
    <row r="2599">
      <c r="A2599" s="11"/>
      <c r="B2599" s="7"/>
      <c r="C2599" s="7"/>
      <c r="D2599" s="10"/>
      <c r="E2599" s="21">
        <f>IF($C2599="","",IFERROR(SUMIFS(Pakan_Masuk!$D$2:$D$3001,Pakan_Masuk!$B$2:$B$3001,$C2599)/SUMIFS(Pakan_Masuk!$C$2:$C$3001,Pakan_Masuk!$B$2:$B$3001,$C2599),0))</f>
      </c>
      <c r="F2599" s="15">
        <f>IF($C2599="","",$D2599*$E2599)</f>
      </c>
    </row>
    <row r="2600">
      <c r="A2600" s="11"/>
      <c r="B2600" s="7"/>
      <c r="C2600" s="7"/>
      <c r="D2600" s="10"/>
      <c r="E2600" s="21">
        <f>IF($C2600="","",IFERROR(SUMIFS(Pakan_Masuk!$D$2:$D$3001,Pakan_Masuk!$B$2:$B$3001,$C2600)/SUMIFS(Pakan_Masuk!$C$2:$C$3001,Pakan_Masuk!$B$2:$B$3001,$C2600),0))</f>
      </c>
      <c r="F2600" s="15">
        <f>IF($C2600="","",$D2600*$E2600)</f>
      </c>
    </row>
    <row r="2601">
      <c r="A2601" s="11"/>
      <c r="B2601" s="7"/>
      <c r="C2601" s="7"/>
      <c r="D2601" s="10"/>
      <c r="E2601" s="21">
        <f>IF($C2601="","",IFERROR(SUMIFS(Pakan_Masuk!$D$2:$D$3001,Pakan_Masuk!$B$2:$B$3001,$C2601)/SUMIFS(Pakan_Masuk!$C$2:$C$3001,Pakan_Masuk!$B$2:$B$3001,$C2601),0))</f>
      </c>
      <c r="F2601" s="15">
        <f>IF($C2601="","",$D2601*$E2601)</f>
      </c>
    </row>
    <row r="2602">
      <c r="A2602" s="11"/>
      <c r="B2602" s="7"/>
      <c r="C2602" s="7"/>
      <c r="D2602" s="10"/>
      <c r="E2602" s="21">
        <f>IF($C2602="","",IFERROR(SUMIFS(Pakan_Masuk!$D$2:$D$3001,Pakan_Masuk!$B$2:$B$3001,$C2602)/SUMIFS(Pakan_Masuk!$C$2:$C$3001,Pakan_Masuk!$B$2:$B$3001,$C2602),0))</f>
      </c>
      <c r="F2602" s="15">
        <f>IF($C2602="","",$D2602*$E2602)</f>
      </c>
    </row>
    <row r="2603">
      <c r="A2603" s="11"/>
      <c r="B2603" s="7"/>
      <c r="C2603" s="7"/>
      <c r="D2603" s="10"/>
      <c r="E2603" s="21">
        <f>IF($C2603="","",IFERROR(SUMIFS(Pakan_Masuk!$D$2:$D$3001,Pakan_Masuk!$B$2:$B$3001,$C2603)/SUMIFS(Pakan_Masuk!$C$2:$C$3001,Pakan_Masuk!$B$2:$B$3001,$C2603),0))</f>
      </c>
      <c r="F2603" s="15">
        <f>IF($C2603="","",$D2603*$E2603)</f>
      </c>
    </row>
    <row r="2604">
      <c r="A2604" s="11"/>
      <c r="B2604" s="7"/>
      <c r="C2604" s="7"/>
      <c r="D2604" s="10"/>
      <c r="E2604" s="21">
        <f>IF($C2604="","",IFERROR(SUMIFS(Pakan_Masuk!$D$2:$D$3001,Pakan_Masuk!$B$2:$B$3001,$C2604)/SUMIFS(Pakan_Masuk!$C$2:$C$3001,Pakan_Masuk!$B$2:$B$3001,$C2604),0))</f>
      </c>
      <c r="F2604" s="15">
        <f>IF($C2604="","",$D2604*$E2604)</f>
      </c>
    </row>
    <row r="2605">
      <c r="A2605" s="11"/>
      <c r="B2605" s="7"/>
      <c r="C2605" s="7"/>
      <c r="D2605" s="10"/>
      <c r="E2605" s="21">
        <f>IF($C2605="","",IFERROR(SUMIFS(Pakan_Masuk!$D$2:$D$3001,Pakan_Masuk!$B$2:$B$3001,$C2605)/SUMIFS(Pakan_Masuk!$C$2:$C$3001,Pakan_Masuk!$B$2:$B$3001,$C2605),0))</f>
      </c>
      <c r="F2605" s="15">
        <f>IF($C2605="","",$D2605*$E2605)</f>
      </c>
    </row>
    <row r="2606">
      <c r="A2606" s="11"/>
      <c r="B2606" s="7"/>
      <c r="C2606" s="7"/>
      <c r="D2606" s="10"/>
      <c r="E2606" s="21">
        <f>IF($C2606="","",IFERROR(SUMIFS(Pakan_Masuk!$D$2:$D$3001,Pakan_Masuk!$B$2:$B$3001,$C2606)/SUMIFS(Pakan_Masuk!$C$2:$C$3001,Pakan_Masuk!$B$2:$B$3001,$C2606),0))</f>
      </c>
      <c r="F2606" s="15">
        <f>IF($C2606="","",$D2606*$E2606)</f>
      </c>
    </row>
    <row r="2607">
      <c r="A2607" s="11"/>
      <c r="B2607" s="7"/>
      <c r="C2607" s="7"/>
      <c r="D2607" s="10"/>
      <c r="E2607" s="21">
        <f>IF($C2607="","",IFERROR(SUMIFS(Pakan_Masuk!$D$2:$D$3001,Pakan_Masuk!$B$2:$B$3001,$C2607)/SUMIFS(Pakan_Masuk!$C$2:$C$3001,Pakan_Masuk!$B$2:$B$3001,$C2607),0))</f>
      </c>
      <c r="F2607" s="15">
        <f>IF($C2607="","",$D2607*$E2607)</f>
      </c>
    </row>
    <row r="2608">
      <c r="A2608" s="11"/>
      <c r="B2608" s="7"/>
      <c r="C2608" s="7"/>
      <c r="D2608" s="10"/>
      <c r="E2608" s="21">
        <f>IF($C2608="","",IFERROR(SUMIFS(Pakan_Masuk!$D$2:$D$3001,Pakan_Masuk!$B$2:$B$3001,$C2608)/SUMIFS(Pakan_Masuk!$C$2:$C$3001,Pakan_Masuk!$B$2:$B$3001,$C2608),0))</f>
      </c>
      <c r="F2608" s="15">
        <f>IF($C2608="","",$D2608*$E2608)</f>
      </c>
    </row>
    <row r="2609">
      <c r="A2609" s="11"/>
      <c r="B2609" s="7"/>
      <c r="C2609" s="7"/>
      <c r="D2609" s="10"/>
      <c r="E2609" s="21">
        <f>IF($C2609="","",IFERROR(SUMIFS(Pakan_Masuk!$D$2:$D$3001,Pakan_Masuk!$B$2:$B$3001,$C2609)/SUMIFS(Pakan_Masuk!$C$2:$C$3001,Pakan_Masuk!$B$2:$B$3001,$C2609),0))</f>
      </c>
      <c r="F2609" s="15">
        <f>IF($C2609="","",$D2609*$E2609)</f>
      </c>
    </row>
    <row r="2610">
      <c r="A2610" s="11"/>
      <c r="B2610" s="7"/>
      <c r="C2610" s="7"/>
      <c r="D2610" s="10"/>
      <c r="E2610" s="21">
        <f>IF($C2610="","",IFERROR(SUMIFS(Pakan_Masuk!$D$2:$D$3001,Pakan_Masuk!$B$2:$B$3001,$C2610)/SUMIFS(Pakan_Masuk!$C$2:$C$3001,Pakan_Masuk!$B$2:$B$3001,$C2610),0))</f>
      </c>
      <c r="F2610" s="15">
        <f>IF($C2610="","",$D2610*$E2610)</f>
      </c>
    </row>
    <row r="2611">
      <c r="A2611" s="11"/>
      <c r="B2611" s="7"/>
      <c r="C2611" s="7"/>
      <c r="D2611" s="10"/>
      <c r="E2611" s="21">
        <f>IF($C2611="","",IFERROR(SUMIFS(Pakan_Masuk!$D$2:$D$3001,Pakan_Masuk!$B$2:$B$3001,$C2611)/SUMIFS(Pakan_Masuk!$C$2:$C$3001,Pakan_Masuk!$B$2:$B$3001,$C2611),0))</f>
      </c>
      <c r="F2611" s="15">
        <f>IF($C2611="","",$D2611*$E2611)</f>
      </c>
    </row>
    <row r="2612">
      <c r="A2612" s="11"/>
      <c r="B2612" s="7"/>
      <c r="C2612" s="7"/>
      <c r="D2612" s="10"/>
      <c r="E2612" s="21">
        <f>IF($C2612="","",IFERROR(SUMIFS(Pakan_Masuk!$D$2:$D$3001,Pakan_Masuk!$B$2:$B$3001,$C2612)/SUMIFS(Pakan_Masuk!$C$2:$C$3001,Pakan_Masuk!$B$2:$B$3001,$C2612),0))</f>
      </c>
      <c r="F2612" s="15">
        <f>IF($C2612="","",$D2612*$E2612)</f>
      </c>
    </row>
    <row r="2613">
      <c r="A2613" s="11"/>
      <c r="B2613" s="7"/>
      <c r="C2613" s="7"/>
      <c r="D2613" s="10"/>
      <c r="E2613" s="21">
        <f>IF($C2613="","",IFERROR(SUMIFS(Pakan_Masuk!$D$2:$D$3001,Pakan_Masuk!$B$2:$B$3001,$C2613)/SUMIFS(Pakan_Masuk!$C$2:$C$3001,Pakan_Masuk!$B$2:$B$3001,$C2613),0))</f>
      </c>
      <c r="F2613" s="15">
        <f>IF($C2613="","",$D2613*$E2613)</f>
      </c>
    </row>
    <row r="2614">
      <c r="A2614" s="11"/>
      <c r="B2614" s="7"/>
      <c r="C2614" s="7"/>
      <c r="D2614" s="10"/>
      <c r="E2614" s="21">
        <f>IF($C2614="","",IFERROR(SUMIFS(Pakan_Masuk!$D$2:$D$3001,Pakan_Masuk!$B$2:$B$3001,$C2614)/SUMIFS(Pakan_Masuk!$C$2:$C$3001,Pakan_Masuk!$B$2:$B$3001,$C2614),0))</f>
      </c>
      <c r="F2614" s="15">
        <f>IF($C2614="","",$D2614*$E2614)</f>
      </c>
    </row>
    <row r="2615">
      <c r="A2615" s="11"/>
      <c r="B2615" s="7"/>
      <c r="C2615" s="7"/>
      <c r="D2615" s="10"/>
      <c r="E2615" s="21">
        <f>IF($C2615="","",IFERROR(SUMIFS(Pakan_Masuk!$D$2:$D$3001,Pakan_Masuk!$B$2:$B$3001,$C2615)/SUMIFS(Pakan_Masuk!$C$2:$C$3001,Pakan_Masuk!$B$2:$B$3001,$C2615),0))</f>
      </c>
      <c r="F2615" s="15">
        <f>IF($C2615="","",$D2615*$E2615)</f>
      </c>
    </row>
    <row r="2616">
      <c r="A2616" s="11"/>
      <c r="B2616" s="7"/>
      <c r="C2616" s="7"/>
      <c r="D2616" s="10"/>
      <c r="E2616" s="21">
        <f>IF($C2616="","",IFERROR(SUMIFS(Pakan_Masuk!$D$2:$D$3001,Pakan_Masuk!$B$2:$B$3001,$C2616)/SUMIFS(Pakan_Masuk!$C$2:$C$3001,Pakan_Masuk!$B$2:$B$3001,$C2616),0))</f>
      </c>
      <c r="F2616" s="15">
        <f>IF($C2616="","",$D2616*$E2616)</f>
      </c>
    </row>
    <row r="2617">
      <c r="A2617" s="11"/>
      <c r="B2617" s="7"/>
      <c r="C2617" s="7"/>
      <c r="D2617" s="10"/>
      <c r="E2617" s="21">
        <f>IF($C2617="","",IFERROR(SUMIFS(Pakan_Masuk!$D$2:$D$3001,Pakan_Masuk!$B$2:$B$3001,$C2617)/SUMIFS(Pakan_Masuk!$C$2:$C$3001,Pakan_Masuk!$B$2:$B$3001,$C2617),0))</f>
      </c>
      <c r="F2617" s="15">
        <f>IF($C2617="","",$D2617*$E2617)</f>
      </c>
    </row>
    <row r="2618">
      <c r="A2618" s="11"/>
      <c r="B2618" s="7"/>
      <c r="C2618" s="7"/>
      <c r="D2618" s="10"/>
      <c r="E2618" s="21">
        <f>IF($C2618="","",IFERROR(SUMIFS(Pakan_Masuk!$D$2:$D$3001,Pakan_Masuk!$B$2:$B$3001,$C2618)/SUMIFS(Pakan_Masuk!$C$2:$C$3001,Pakan_Masuk!$B$2:$B$3001,$C2618),0))</f>
      </c>
      <c r="F2618" s="15">
        <f>IF($C2618="","",$D2618*$E2618)</f>
      </c>
    </row>
    <row r="2619">
      <c r="A2619" s="11"/>
      <c r="B2619" s="7"/>
      <c r="C2619" s="7"/>
      <c r="D2619" s="10"/>
      <c r="E2619" s="21">
        <f>IF($C2619="","",IFERROR(SUMIFS(Pakan_Masuk!$D$2:$D$3001,Pakan_Masuk!$B$2:$B$3001,$C2619)/SUMIFS(Pakan_Masuk!$C$2:$C$3001,Pakan_Masuk!$B$2:$B$3001,$C2619),0))</f>
      </c>
      <c r="F2619" s="15">
        <f>IF($C2619="","",$D2619*$E2619)</f>
      </c>
    </row>
    <row r="2620">
      <c r="A2620" s="11"/>
      <c r="B2620" s="7"/>
      <c r="C2620" s="7"/>
      <c r="D2620" s="10"/>
      <c r="E2620" s="21">
        <f>IF($C2620="","",IFERROR(SUMIFS(Pakan_Masuk!$D$2:$D$3001,Pakan_Masuk!$B$2:$B$3001,$C2620)/SUMIFS(Pakan_Masuk!$C$2:$C$3001,Pakan_Masuk!$B$2:$B$3001,$C2620),0))</f>
      </c>
      <c r="F2620" s="15">
        <f>IF($C2620="","",$D2620*$E2620)</f>
      </c>
    </row>
    <row r="2621">
      <c r="A2621" s="11"/>
      <c r="B2621" s="7"/>
      <c r="C2621" s="7"/>
      <c r="D2621" s="10"/>
      <c r="E2621" s="21">
        <f>IF($C2621="","",IFERROR(SUMIFS(Pakan_Masuk!$D$2:$D$3001,Pakan_Masuk!$B$2:$B$3001,$C2621)/SUMIFS(Pakan_Masuk!$C$2:$C$3001,Pakan_Masuk!$B$2:$B$3001,$C2621),0))</f>
      </c>
      <c r="F2621" s="15">
        <f>IF($C2621="","",$D2621*$E2621)</f>
      </c>
    </row>
    <row r="2622">
      <c r="A2622" s="11"/>
      <c r="B2622" s="7"/>
      <c r="C2622" s="7"/>
      <c r="D2622" s="10"/>
      <c r="E2622" s="21">
        <f>IF($C2622="","",IFERROR(SUMIFS(Pakan_Masuk!$D$2:$D$3001,Pakan_Masuk!$B$2:$B$3001,$C2622)/SUMIFS(Pakan_Masuk!$C$2:$C$3001,Pakan_Masuk!$B$2:$B$3001,$C2622),0))</f>
      </c>
      <c r="F2622" s="15">
        <f>IF($C2622="","",$D2622*$E2622)</f>
      </c>
    </row>
    <row r="2623">
      <c r="A2623" s="11"/>
      <c r="B2623" s="7"/>
      <c r="C2623" s="7"/>
      <c r="D2623" s="10"/>
      <c r="E2623" s="21">
        <f>IF($C2623="","",IFERROR(SUMIFS(Pakan_Masuk!$D$2:$D$3001,Pakan_Masuk!$B$2:$B$3001,$C2623)/SUMIFS(Pakan_Masuk!$C$2:$C$3001,Pakan_Masuk!$B$2:$B$3001,$C2623),0))</f>
      </c>
      <c r="F2623" s="15">
        <f>IF($C2623="","",$D2623*$E2623)</f>
      </c>
    </row>
    <row r="2624">
      <c r="A2624" s="11"/>
      <c r="B2624" s="7"/>
      <c r="C2624" s="7"/>
      <c r="D2624" s="10"/>
      <c r="E2624" s="21">
        <f>IF($C2624="","",IFERROR(SUMIFS(Pakan_Masuk!$D$2:$D$3001,Pakan_Masuk!$B$2:$B$3001,$C2624)/SUMIFS(Pakan_Masuk!$C$2:$C$3001,Pakan_Masuk!$B$2:$B$3001,$C2624),0))</f>
      </c>
      <c r="F2624" s="15">
        <f>IF($C2624="","",$D2624*$E2624)</f>
      </c>
    </row>
    <row r="2625">
      <c r="A2625" s="11"/>
      <c r="B2625" s="7"/>
      <c r="C2625" s="7"/>
      <c r="D2625" s="10"/>
      <c r="E2625" s="21">
        <f>IF($C2625="","",IFERROR(SUMIFS(Pakan_Masuk!$D$2:$D$3001,Pakan_Masuk!$B$2:$B$3001,$C2625)/SUMIFS(Pakan_Masuk!$C$2:$C$3001,Pakan_Masuk!$B$2:$B$3001,$C2625),0))</f>
      </c>
      <c r="F2625" s="15">
        <f>IF($C2625="","",$D2625*$E2625)</f>
      </c>
    </row>
    <row r="2626">
      <c r="A2626" s="11"/>
      <c r="B2626" s="7"/>
      <c r="C2626" s="7"/>
      <c r="D2626" s="10"/>
      <c r="E2626" s="21">
        <f>IF($C2626="","",IFERROR(SUMIFS(Pakan_Masuk!$D$2:$D$3001,Pakan_Masuk!$B$2:$B$3001,$C2626)/SUMIFS(Pakan_Masuk!$C$2:$C$3001,Pakan_Masuk!$B$2:$B$3001,$C2626),0))</f>
      </c>
      <c r="F2626" s="15">
        <f>IF($C2626="","",$D2626*$E2626)</f>
      </c>
    </row>
    <row r="2627">
      <c r="A2627" s="11"/>
      <c r="B2627" s="7"/>
      <c r="C2627" s="7"/>
      <c r="D2627" s="10"/>
      <c r="E2627" s="21">
        <f>IF($C2627="","",IFERROR(SUMIFS(Pakan_Masuk!$D$2:$D$3001,Pakan_Masuk!$B$2:$B$3001,$C2627)/SUMIFS(Pakan_Masuk!$C$2:$C$3001,Pakan_Masuk!$B$2:$B$3001,$C2627),0))</f>
      </c>
      <c r="F2627" s="15">
        <f>IF($C2627="","",$D2627*$E2627)</f>
      </c>
    </row>
    <row r="2628">
      <c r="A2628" s="11"/>
      <c r="B2628" s="7"/>
      <c r="C2628" s="7"/>
      <c r="D2628" s="10"/>
      <c r="E2628" s="21">
        <f>IF($C2628="","",IFERROR(SUMIFS(Pakan_Masuk!$D$2:$D$3001,Pakan_Masuk!$B$2:$B$3001,$C2628)/SUMIFS(Pakan_Masuk!$C$2:$C$3001,Pakan_Masuk!$B$2:$B$3001,$C2628),0))</f>
      </c>
      <c r="F2628" s="15">
        <f>IF($C2628="","",$D2628*$E2628)</f>
      </c>
    </row>
    <row r="2629">
      <c r="A2629" s="11"/>
      <c r="B2629" s="7"/>
      <c r="C2629" s="7"/>
      <c r="D2629" s="10"/>
      <c r="E2629" s="21">
        <f>IF($C2629="","",IFERROR(SUMIFS(Pakan_Masuk!$D$2:$D$3001,Pakan_Masuk!$B$2:$B$3001,$C2629)/SUMIFS(Pakan_Masuk!$C$2:$C$3001,Pakan_Masuk!$B$2:$B$3001,$C2629),0))</f>
      </c>
      <c r="F2629" s="15">
        <f>IF($C2629="","",$D2629*$E2629)</f>
      </c>
    </row>
    <row r="2630">
      <c r="A2630" s="11"/>
      <c r="B2630" s="7"/>
      <c r="C2630" s="7"/>
      <c r="D2630" s="10"/>
      <c r="E2630" s="21">
        <f>IF($C2630="","",IFERROR(SUMIFS(Pakan_Masuk!$D$2:$D$3001,Pakan_Masuk!$B$2:$B$3001,$C2630)/SUMIFS(Pakan_Masuk!$C$2:$C$3001,Pakan_Masuk!$B$2:$B$3001,$C2630),0))</f>
      </c>
      <c r="F2630" s="15">
        <f>IF($C2630="","",$D2630*$E2630)</f>
      </c>
    </row>
    <row r="2631">
      <c r="A2631" s="11"/>
      <c r="B2631" s="7"/>
      <c r="C2631" s="7"/>
      <c r="D2631" s="10"/>
      <c r="E2631" s="21">
        <f>IF($C2631="","",IFERROR(SUMIFS(Pakan_Masuk!$D$2:$D$3001,Pakan_Masuk!$B$2:$B$3001,$C2631)/SUMIFS(Pakan_Masuk!$C$2:$C$3001,Pakan_Masuk!$B$2:$B$3001,$C2631),0))</f>
      </c>
      <c r="F2631" s="15">
        <f>IF($C2631="","",$D2631*$E2631)</f>
      </c>
    </row>
    <row r="2632">
      <c r="A2632" s="11"/>
      <c r="B2632" s="7"/>
      <c r="C2632" s="7"/>
      <c r="D2632" s="10"/>
      <c r="E2632" s="21">
        <f>IF($C2632="","",IFERROR(SUMIFS(Pakan_Masuk!$D$2:$D$3001,Pakan_Masuk!$B$2:$B$3001,$C2632)/SUMIFS(Pakan_Masuk!$C$2:$C$3001,Pakan_Masuk!$B$2:$B$3001,$C2632),0))</f>
      </c>
      <c r="F2632" s="15">
        <f>IF($C2632="","",$D2632*$E2632)</f>
      </c>
    </row>
    <row r="2633">
      <c r="A2633" s="11"/>
      <c r="B2633" s="7"/>
      <c r="C2633" s="7"/>
      <c r="D2633" s="10"/>
      <c r="E2633" s="21">
        <f>IF($C2633="","",IFERROR(SUMIFS(Pakan_Masuk!$D$2:$D$3001,Pakan_Masuk!$B$2:$B$3001,$C2633)/SUMIFS(Pakan_Masuk!$C$2:$C$3001,Pakan_Masuk!$B$2:$B$3001,$C2633),0))</f>
      </c>
      <c r="F2633" s="15">
        <f>IF($C2633="","",$D2633*$E2633)</f>
      </c>
    </row>
    <row r="2634">
      <c r="A2634" s="11"/>
      <c r="B2634" s="7"/>
      <c r="C2634" s="7"/>
      <c r="D2634" s="10"/>
      <c r="E2634" s="21">
        <f>IF($C2634="","",IFERROR(SUMIFS(Pakan_Masuk!$D$2:$D$3001,Pakan_Masuk!$B$2:$B$3001,$C2634)/SUMIFS(Pakan_Masuk!$C$2:$C$3001,Pakan_Masuk!$B$2:$B$3001,$C2634),0))</f>
      </c>
      <c r="F2634" s="15">
        <f>IF($C2634="","",$D2634*$E2634)</f>
      </c>
    </row>
    <row r="2635">
      <c r="A2635" s="11"/>
      <c r="B2635" s="7"/>
      <c r="C2635" s="7"/>
      <c r="D2635" s="10"/>
      <c r="E2635" s="21">
        <f>IF($C2635="","",IFERROR(SUMIFS(Pakan_Masuk!$D$2:$D$3001,Pakan_Masuk!$B$2:$B$3001,$C2635)/SUMIFS(Pakan_Masuk!$C$2:$C$3001,Pakan_Masuk!$B$2:$B$3001,$C2635),0))</f>
      </c>
      <c r="F2635" s="15">
        <f>IF($C2635="","",$D2635*$E2635)</f>
      </c>
    </row>
    <row r="2636">
      <c r="A2636" s="11"/>
      <c r="B2636" s="7"/>
      <c r="C2636" s="7"/>
      <c r="D2636" s="10"/>
      <c r="E2636" s="21">
        <f>IF($C2636="","",IFERROR(SUMIFS(Pakan_Masuk!$D$2:$D$3001,Pakan_Masuk!$B$2:$B$3001,$C2636)/SUMIFS(Pakan_Masuk!$C$2:$C$3001,Pakan_Masuk!$B$2:$B$3001,$C2636),0))</f>
      </c>
      <c r="F2636" s="15">
        <f>IF($C2636="","",$D2636*$E2636)</f>
      </c>
    </row>
    <row r="2637">
      <c r="A2637" s="11"/>
      <c r="B2637" s="7"/>
      <c r="C2637" s="7"/>
      <c r="D2637" s="10"/>
      <c r="E2637" s="21">
        <f>IF($C2637="","",IFERROR(SUMIFS(Pakan_Masuk!$D$2:$D$3001,Pakan_Masuk!$B$2:$B$3001,$C2637)/SUMIFS(Pakan_Masuk!$C$2:$C$3001,Pakan_Masuk!$B$2:$B$3001,$C2637),0))</f>
      </c>
      <c r="F2637" s="15">
        <f>IF($C2637="","",$D2637*$E2637)</f>
      </c>
    </row>
    <row r="2638">
      <c r="A2638" s="11"/>
      <c r="B2638" s="7"/>
      <c r="C2638" s="7"/>
      <c r="D2638" s="10"/>
      <c r="E2638" s="21">
        <f>IF($C2638="","",IFERROR(SUMIFS(Pakan_Masuk!$D$2:$D$3001,Pakan_Masuk!$B$2:$B$3001,$C2638)/SUMIFS(Pakan_Masuk!$C$2:$C$3001,Pakan_Masuk!$B$2:$B$3001,$C2638),0))</f>
      </c>
      <c r="F2638" s="15">
        <f>IF($C2638="","",$D2638*$E2638)</f>
      </c>
    </row>
    <row r="2639">
      <c r="A2639" s="11"/>
      <c r="B2639" s="7"/>
      <c r="C2639" s="7"/>
      <c r="D2639" s="10"/>
      <c r="E2639" s="21">
        <f>IF($C2639="","",IFERROR(SUMIFS(Pakan_Masuk!$D$2:$D$3001,Pakan_Masuk!$B$2:$B$3001,$C2639)/SUMIFS(Pakan_Masuk!$C$2:$C$3001,Pakan_Masuk!$B$2:$B$3001,$C2639),0))</f>
      </c>
      <c r="F2639" s="15">
        <f>IF($C2639="","",$D2639*$E2639)</f>
      </c>
    </row>
    <row r="2640">
      <c r="A2640" s="11"/>
      <c r="B2640" s="7"/>
      <c r="C2640" s="7"/>
      <c r="D2640" s="10"/>
      <c r="E2640" s="21">
        <f>IF($C2640="","",IFERROR(SUMIFS(Pakan_Masuk!$D$2:$D$3001,Pakan_Masuk!$B$2:$B$3001,$C2640)/SUMIFS(Pakan_Masuk!$C$2:$C$3001,Pakan_Masuk!$B$2:$B$3001,$C2640),0))</f>
      </c>
      <c r="F2640" s="15">
        <f>IF($C2640="","",$D2640*$E2640)</f>
      </c>
    </row>
    <row r="2641">
      <c r="A2641" s="11"/>
      <c r="B2641" s="7"/>
      <c r="C2641" s="7"/>
      <c r="D2641" s="10"/>
      <c r="E2641" s="21">
        <f>IF($C2641="","",IFERROR(SUMIFS(Pakan_Masuk!$D$2:$D$3001,Pakan_Masuk!$B$2:$B$3001,$C2641)/SUMIFS(Pakan_Masuk!$C$2:$C$3001,Pakan_Masuk!$B$2:$B$3001,$C2641),0))</f>
      </c>
      <c r="F2641" s="15">
        <f>IF($C2641="","",$D2641*$E2641)</f>
      </c>
    </row>
    <row r="2642">
      <c r="A2642" s="11"/>
      <c r="B2642" s="7"/>
      <c r="C2642" s="7"/>
      <c r="D2642" s="10"/>
      <c r="E2642" s="21">
        <f>IF($C2642="","",IFERROR(SUMIFS(Pakan_Masuk!$D$2:$D$3001,Pakan_Masuk!$B$2:$B$3001,$C2642)/SUMIFS(Pakan_Masuk!$C$2:$C$3001,Pakan_Masuk!$B$2:$B$3001,$C2642),0))</f>
      </c>
      <c r="F2642" s="15">
        <f>IF($C2642="","",$D2642*$E2642)</f>
      </c>
    </row>
    <row r="2643">
      <c r="A2643" s="11"/>
      <c r="B2643" s="7"/>
      <c r="C2643" s="7"/>
      <c r="D2643" s="10"/>
      <c r="E2643" s="21">
        <f>IF($C2643="","",IFERROR(SUMIFS(Pakan_Masuk!$D$2:$D$3001,Pakan_Masuk!$B$2:$B$3001,$C2643)/SUMIFS(Pakan_Masuk!$C$2:$C$3001,Pakan_Masuk!$B$2:$B$3001,$C2643),0))</f>
      </c>
      <c r="F2643" s="15">
        <f>IF($C2643="","",$D2643*$E2643)</f>
      </c>
    </row>
    <row r="2644">
      <c r="A2644" s="11"/>
      <c r="B2644" s="7"/>
      <c r="C2644" s="7"/>
      <c r="D2644" s="10"/>
      <c r="E2644" s="21">
        <f>IF($C2644="","",IFERROR(SUMIFS(Pakan_Masuk!$D$2:$D$3001,Pakan_Masuk!$B$2:$B$3001,$C2644)/SUMIFS(Pakan_Masuk!$C$2:$C$3001,Pakan_Masuk!$B$2:$B$3001,$C2644),0))</f>
      </c>
      <c r="F2644" s="15">
        <f>IF($C2644="","",$D2644*$E2644)</f>
      </c>
    </row>
    <row r="2645">
      <c r="A2645" s="11"/>
      <c r="B2645" s="7"/>
      <c r="C2645" s="7"/>
      <c r="D2645" s="10"/>
      <c r="E2645" s="21">
        <f>IF($C2645="","",IFERROR(SUMIFS(Pakan_Masuk!$D$2:$D$3001,Pakan_Masuk!$B$2:$B$3001,$C2645)/SUMIFS(Pakan_Masuk!$C$2:$C$3001,Pakan_Masuk!$B$2:$B$3001,$C2645),0))</f>
      </c>
      <c r="F2645" s="15">
        <f>IF($C2645="","",$D2645*$E2645)</f>
      </c>
    </row>
    <row r="2646">
      <c r="A2646" s="11"/>
      <c r="B2646" s="7"/>
      <c r="C2646" s="7"/>
      <c r="D2646" s="10"/>
      <c r="E2646" s="21">
        <f>IF($C2646="","",IFERROR(SUMIFS(Pakan_Masuk!$D$2:$D$3001,Pakan_Masuk!$B$2:$B$3001,$C2646)/SUMIFS(Pakan_Masuk!$C$2:$C$3001,Pakan_Masuk!$B$2:$B$3001,$C2646),0))</f>
      </c>
      <c r="F2646" s="15">
        <f>IF($C2646="","",$D2646*$E2646)</f>
      </c>
    </row>
    <row r="2647">
      <c r="A2647" s="11"/>
      <c r="B2647" s="7"/>
      <c r="C2647" s="7"/>
      <c r="D2647" s="10"/>
      <c r="E2647" s="21">
        <f>IF($C2647="","",IFERROR(SUMIFS(Pakan_Masuk!$D$2:$D$3001,Pakan_Masuk!$B$2:$B$3001,$C2647)/SUMIFS(Pakan_Masuk!$C$2:$C$3001,Pakan_Masuk!$B$2:$B$3001,$C2647),0))</f>
      </c>
      <c r="F2647" s="15">
        <f>IF($C2647="","",$D2647*$E2647)</f>
      </c>
    </row>
    <row r="2648">
      <c r="A2648" s="11"/>
      <c r="B2648" s="7"/>
      <c r="C2648" s="7"/>
      <c r="D2648" s="10"/>
      <c r="E2648" s="21">
        <f>IF($C2648="","",IFERROR(SUMIFS(Pakan_Masuk!$D$2:$D$3001,Pakan_Masuk!$B$2:$B$3001,$C2648)/SUMIFS(Pakan_Masuk!$C$2:$C$3001,Pakan_Masuk!$B$2:$B$3001,$C2648),0))</f>
      </c>
      <c r="F2648" s="15">
        <f>IF($C2648="","",$D2648*$E2648)</f>
      </c>
    </row>
    <row r="2649">
      <c r="A2649" s="11"/>
      <c r="B2649" s="7"/>
      <c r="C2649" s="7"/>
      <c r="D2649" s="10"/>
      <c r="E2649" s="21">
        <f>IF($C2649="","",IFERROR(SUMIFS(Pakan_Masuk!$D$2:$D$3001,Pakan_Masuk!$B$2:$B$3001,$C2649)/SUMIFS(Pakan_Masuk!$C$2:$C$3001,Pakan_Masuk!$B$2:$B$3001,$C2649),0))</f>
      </c>
      <c r="F2649" s="15">
        <f>IF($C2649="","",$D2649*$E2649)</f>
      </c>
    </row>
    <row r="2650">
      <c r="A2650" s="11"/>
      <c r="B2650" s="7"/>
      <c r="C2650" s="7"/>
      <c r="D2650" s="10"/>
      <c r="E2650" s="21">
        <f>IF($C2650="","",IFERROR(SUMIFS(Pakan_Masuk!$D$2:$D$3001,Pakan_Masuk!$B$2:$B$3001,$C2650)/SUMIFS(Pakan_Masuk!$C$2:$C$3001,Pakan_Masuk!$B$2:$B$3001,$C2650),0))</f>
      </c>
      <c r="F2650" s="15">
        <f>IF($C2650="","",$D2650*$E2650)</f>
      </c>
    </row>
    <row r="2651">
      <c r="A2651" s="11"/>
      <c r="B2651" s="7"/>
      <c r="C2651" s="7"/>
      <c r="D2651" s="10"/>
      <c r="E2651" s="21">
        <f>IF($C2651="","",IFERROR(SUMIFS(Pakan_Masuk!$D$2:$D$3001,Pakan_Masuk!$B$2:$B$3001,$C2651)/SUMIFS(Pakan_Masuk!$C$2:$C$3001,Pakan_Masuk!$B$2:$B$3001,$C2651),0))</f>
      </c>
      <c r="F2651" s="15">
        <f>IF($C2651="","",$D2651*$E2651)</f>
      </c>
    </row>
    <row r="2652">
      <c r="A2652" s="11"/>
      <c r="B2652" s="7"/>
      <c r="C2652" s="7"/>
      <c r="D2652" s="10"/>
      <c r="E2652" s="21">
        <f>IF($C2652="","",IFERROR(SUMIFS(Pakan_Masuk!$D$2:$D$3001,Pakan_Masuk!$B$2:$B$3001,$C2652)/SUMIFS(Pakan_Masuk!$C$2:$C$3001,Pakan_Masuk!$B$2:$B$3001,$C2652),0))</f>
      </c>
      <c r="F2652" s="15">
        <f>IF($C2652="","",$D2652*$E2652)</f>
      </c>
    </row>
    <row r="2653">
      <c r="A2653" s="11"/>
      <c r="B2653" s="7"/>
      <c r="C2653" s="7"/>
      <c r="D2653" s="10"/>
      <c r="E2653" s="21">
        <f>IF($C2653="","",IFERROR(SUMIFS(Pakan_Masuk!$D$2:$D$3001,Pakan_Masuk!$B$2:$B$3001,$C2653)/SUMIFS(Pakan_Masuk!$C$2:$C$3001,Pakan_Masuk!$B$2:$B$3001,$C2653),0))</f>
      </c>
      <c r="F2653" s="15">
        <f>IF($C2653="","",$D2653*$E2653)</f>
      </c>
    </row>
    <row r="2654">
      <c r="A2654" s="11"/>
      <c r="B2654" s="7"/>
      <c r="C2654" s="7"/>
      <c r="D2654" s="10"/>
      <c r="E2654" s="21">
        <f>IF($C2654="","",IFERROR(SUMIFS(Pakan_Masuk!$D$2:$D$3001,Pakan_Masuk!$B$2:$B$3001,$C2654)/SUMIFS(Pakan_Masuk!$C$2:$C$3001,Pakan_Masuk!$B$2:$B$3001,$C2654),0))</f>
      </c>
      <c r="F2654" s="15">
        <f>IF($C2654="","",$D2654*$E2654)</f>
      </c>
    </row>
    <row r="2655">
      <c r="A2655" s="11"/>
      <c r="B2655" s="7"/>
      <c r="C2655" s="7"/>
      <c r="D2655" s="10"/>
      <c r="E2655" s="21">
        <f>IF($C2655="","",IFERROR(SUMIFS(Pakan_Masuk!$D$2:$D$3001,Pakan_Masuk!$B$2:$B$3001,$C2655)/SUMIFS(Pakan_Masuk!$C$2:$C$3001,Pakan_Masuk!$B$2:$B$3001,$C2655),0))</f>
      </c>
      <c r="F2655" s="15">
        <f>IF($C2655="","",$D2655*$E2655)</f>
      </c>
    </row>
    <row r="2656">
      <c r="A2656" s="11"/>
      <c r="B2656" s="7"/>
      <c r="C2656" s="7"/>
      <c r="D2656" s="10"/>
      <c r="E2656" s="21">
        <f>IF($C2656="","",IFERROR(SUMIFS(Pakan_Masuk!$D$2:$D$3001,Pakan_Masuk!$B$2:$B$3001,$C2656)/SUMIFS(Pakan_Masuk!$C$2:$C$3001,Pakan_Masuk!$B$2:$B$3001,$C2656),0))</f>
      </c>
      <c r="F2656" s="15">
        <f>IF($C2656="","",$D2656*$E2656)</f>
      </c>
    </row>
    <row r="2657">
      <c r="A2657" s="11"/>
      <c r="B2657" s="7"/>
      <c r="C2657" s="7"/>
      <c r="D2657" s="10"/>
      <c r="E2657" s="21">
        <f>IF($C2657="","",IFERROR(SUMIFS(Pakan_Masuk!$D$2:$D$3001,Pakan_Masuk!$B$2:$B$3001,$C2657)/SUMIFS(Pakan_Masuk!$C$2:$C$3001,Pakan_Masuk!$B$2:$B$3001,$C2657),0))</f>
      </c>
      <c r="F2657" s="15">
        <f>IF($C2657="","",$D2657*$E2657)</f>
      </c>
    </row>
    <row r="2658">
      <c r="A2658" s="11"/>
      <c r="B2658" s="7"/>
      <c r="C2658" s="7"/>
      <c r="D2658" s="10"/>
      <c r="E2658" s="21">
        <f>IF($C2658="","",IFERROR(SUMIFS(Pakan_Masuk!$D$2:$D$3001,Pakan_Masuk!$B$2:$B$3001,$C2658)/SUMIFS(Pakan_Masuk!$C$2:$C$3001,Pakan_Masuk!$B$2:$B$3001,$C2658),0))</f>
      </c>
      <c r="F2658" s="15">
        <f>IF($C2658="","",$D2658*$E2658)</f>
      </c>
    </row>
    <row r="2659">
      <c r="A2659" s="11"/>
      <c r="B2659" s="7"/>
      <c r="C2659" s="7"/>
      <c r="D2659" s="10"/>
      <c r="E2659" s="21">
        <f>IF($C2659="","",IFERROR(SUMIFS(Pakan_Masuk!$D$2:$D$3001,Pakan_Masuk!$B$2:$B$3001,$C2659)/SUMIFS(Pakan_Masuk!$C$2:$C$3001,Pakan_Masuk!$B$2:$B$3001,$C2659),0))</f>
      </c>
      <c r="F2659" s="15">
        <f>IF($C2659="","",$D2659*$E2659)</f>
      </c>
    </row>
    <row r="2660">
      <c r="A2660" s="11"/>
      <c r="B2660" s="7"/>
      <c r="C2660" s="7"/>
      <c r="D2660" s="10"/>
      <c r="E2660" s="21">
        <f>IF($C2660="","",IFERROR(SUMIFS(Pakan_Masuk!$D$2:$D$3001,Pakan_Masuk!$B$2:$B$3001,$C2660)/SUMIFS(Pakan_Masuk!$C$2:$C$3001,Pakan_Masuk!$B$2:$B$3001,$C2660),0))</f>
      </c>
      <c r="F2660" s="15">
        <f>IF($C2660="","",$D2660*$E2660)</f>
      </c>
    </row>
    <row r="2661">
      <c r="A2661" s="11"/>
      <c r="B2661" s="7"/>
      <c r="C2661" s="7"/>
      <c r="D2661" s="10"/>
      <c r="E2661" s="21">
        <f>IF($C2661="","",IFERROR(SUMIFS(Pakan_Masuk!$D$2:$D$3001,Pakan_Masuk!$B$2:$B$3001,$C2661)/SUMIFS(Pakan_Masuk!$C$2:$C$3001,Pakan_Masuk!$B$2:$B$3001,$C2661),0))</f>
      </c>
      <c r="F2661" s="15">
        <f>IF($C2661="","",$D2661*$E2661)</f>
      </c>
    </row>
    <row r="2662">
      <c r="A2662" s="11"/>
      <c r="B2662" s="7"/>
      <c r="C2662" s="7"/>
      <c r="D2662" s="10"/>
      <c r="E2662" s="21">
        <f>IF($C2662="","",IFERROR(SUMIFS(Pakan_Masuk!$D$2:$D$3001,Pakan_Masuk!$B$2:$B$3001,$C2662)/SUMIFS(Pakan_Masuk!$C$2:$C$3001,Pakan_Masuk!$B$2:$B$3001,$C2662),0))</f>
      </c>
      <c r="F2662" s="15">
        <f>IF($C2662="","",$D2662*$E2662)</f>
      </c>
    </row>
    <row r="2663">
      <c r="A2663" s="11"/>
      <c r="B2663" s="7"/>
      <c r="C2663" s="7"/>
      <c r="D2663" s="10"/>
      <c r="E2663" s="21">
        <f>IF($C2663="","",IFERROR(SUMIFS(Pakan_Masuk!$D$2:$D$3001,Pakan_Masuk!$B$2:$B$3001,$C2663)/SUMIFS(Pakan_Masuk!$C$2:$C$3001,Pakan_Masuk!$B$2:$B$3001,$C2663),0))</f>
      </c>
      <c r="F2663" s="15">
        <f>IF($C2663="","",$D2663*$E2663)</f>
      </c>
    </row>
    <row r="2664">
      <c r="A2664" s="11"/>
      <c r="B2664" s="7"/>
      <c r="C2664" s="7"/>
      <c r="D2664" s="10"/>
      <c r="E2664" s="21">
        <f>IF($C2664="","",IFERROR(SUMIFS(Pakan_Masuk!$D$2:$D$3001,Pakan_Masuk!$B$2:$B$3001,$C2664)/SUMIFS(Pakan_Masuk!$C$2:$C$3001,Pakan_Masuk!$B$2:$B$3001,$C2664),0))</f>
      </c>
      <c r="F2664" s="15">
        <f>IF($C2664="","",$D2664*$E2664)</f>
      </c>
    </row>
    <row r="2665">
      <c r="A2665" s="11"/>
      <c r="B2665" s="7"/>
      <c r="C2665" s="7"/>
      <c r="D2665" s="10"/>
      <c r="E2665" s="21">
        <f>IF($C2665="","",IFERROR(SUMIFS(Pakan_Masuk!$D$2:$D$3001,Pakan_Masuk!$B$2:$B$3001,$C2665)/SUMIFS(Pakan_Masuk!$C$2:$C$3001,Pakan_Masuk!$B$2:$B$3001,$C2665),0))</f>
      </c>
      <c r="F2665" s="15">
        <f>IF($C2665="","",$D2665*$E2665)</f>
      </c>
    </row>
    <row r="2666">
      <c r="A2666" s="11"/>
      <c r="B2666" s="7"/>
      <c r="C2666" s="7"/>
      <c r="D2666" s="10"/>
      <c r="E2666" s="21">
        <f>IF($C2666="","",IFERROR(SUMIFS(Pakan_Masuk!$D$2:$D$3001,Pakan_Masuk!$B$2:$B$3001,$C2666)/SUMIFS(Pakan_Masuk!$C$2:$C$3001,Pakan_Masuk!$B$2:$B$3001,$C2666),0))</f>
      </c>
      <c r="F2666" s="15">
        <f>IF($C2666="","",$D2666*$E2666)</f>
      </c>
    </row>
    <row r="2667">
      <c r="A2667" s="11"/>
      <c r="B2667" s="7"/>
      <c r="C2667" s="7"/>
      <c r="D2667" s="10"/>
      <c r="E2667" s="21">
        <f>IF($C2667="","",IFERROR(SUMIFS(Pakan_Masuk!$D$2:$D$3001,Pakan_Masuk!$B$2:$B$3001,$C2667)/SUMIFS(Pakan_Masuk!$C$2:$C$3001,Pakan_Masuk!$B$2:$B$3001,$C2667),0))</f>
      </c>
      <c r="F2667" s="15">
        <f>IF($C2667="","",$D2667*$E2667)</f>
      </c>
    </row>
    <row r="2668">
      <c r="A2668" s="11"/>
      <c r="B2668" s="7"/>
      <c r="C2668" s="7"/>
      <c r="D2668" s="10"/>
      <c r="E2668" s="21">
        <f>IF($C2668="","",IFERROR(SUMIFS(Pakan_Masuk!$D$2:$D$3001,Pakan_Masuk!$B$2:$B$3001,$C2668)/SUMIFS(Pakan_Masuk!$C$2:$C$3001,Pakan_Masuk!$B$2:$B$3001,$C2668),0))</f>
      </c>
      <c r="F2668" s="15">
        <f>IF($C2668="","",$D2668*$E2668)</f>
      </c>
    </row>
    <row r="2669">
      <c r="A2669" s="11"/>
      <c r="B2669" s="7"/>
      <c r="C2669" s="7"/>
      <c r="D2669" s="10"/>
      <c r="E2669" s="21">
        <f>IF($C2669="","",IFERROR(SUMIFS(Pakan_Masuk!$D$2:$D$3001,Pakan_Masuk!$B$2:$B$3001,$C2669)/SUMIFS(Pakan_Masuk!$C$2:$C$3001,Pakan_Masuk!$B$2:$B$3001,$C2669),0))</f>
      </c>
      <c r="F2669" s="15">
        <f>IF($C2669="","",$D2669*$E2669)</f>
      </c>
    </row>
    <row r="2670">
      <c r="A2670" s="11"/>
      <c r="B2670" s="7"/>
      <c r="C2670" s="7"/>
      <c r="D2670" s="10"/>
      <c r="E2670" s="21">
        <f>IF($C2670="","",IFERROR(SUMIFS(Pakan_Masuk!$D$2:$D$3001,Pakan_Masuk!$B$2:$B$3001,$C2670)/SUMIFS(Pakan_Masuk!$C$2:$C$3001,Pakan_Masuk!$B$2:$B$3001,$C2670),0))</f>
      </c>
      <c r="F2670" s="15">
        <f>IF($C2670="","",$D2670*$E2670)</f>
      </c>
    </row>
    <row r="2671">
      <c r="A2671" s="11"/>
      <c r="B2671" s="7"/>
      <c r="C2671" s="7"/>
      <c r="D2671" s="10"/>
      <c r="E2671" s="21">
        <f>IF($C2671="","",IFERROR(SUMIFS(Pakan_Masuk!$D$2:$D$3001,Pakan_Masuk!$B$2:$B$3001,$C2671)/SUMIFS(Pakan_Masuk!$C$2:$C$3001,Pakan_Masuk!$B$2:$B$3001,$C2671),0))</f>
      </c>
      <c r="F2671" s="15">
        <f>IF($C2671="","",$D2671*$E2671)</f>
      </c>
    </row>
    <row r="2672">
      <c r="A2672" s="11"/>
      <c r="B2672" s="7"/>
      <c r="C2672" s="7"/>
      <c r="D2672" s="10"/>
      <c r="E2672" s="21">
        <f>IF($C2672="","",IFERROR(SUMIFS(Pakan_Masuk!$D$2:$D$3001,Pakan_Masuk!$B$2:$B$3001,$C2672)/SUMIFS(Pakan_Masuk!$C$2:$C$3001,Pakan_Masuk!$B$2:$B$3001,$C2672),0))</f>
      </c>
      <c r="F2672" s="15">
        <f>IF($C2672="","",$D2672*$E2672)</f>
      </c>
    </row>
    <row r="2673">
      <c r="A2673" s="11"/>
      <c r="B2673" s="7"/>
      <c r="C2673" s="7"/>
      <c r="D2673" s="10"/>
      <c r="E2673" s="21">
        <f>IF($C2673="","",IFERROR(SUMIFS(Pakan_Masuk!$D$2:$D$3001,Pakan_Masuk!$B$2:$B$3001,$C2673)/SUMIFS(Pakan_Masuk!$C$2:$C$3001,Pakan_Masuk!$B$2:$B$3001,$C2673),0))</f>
      </c>
      <c r="F2673" s="15">
        <f>IF($C2673="","",$D2673*$E2673)</f>
      </c>
    </row>
    <row r="2674">
      <c r="A2674" s="11"/>
      <c r="B2674" s="7"/>
      <c r="C2674" s="7"/>
      <c r="D2674" s="10"/>
      <c r="E2674" s="21">
        <f>IF($C2674="","",IFERROR(SUMIFS(Pakan_Masuk!$D$2:$D$3001,Pakan_Masuk!$B$2:$B$3001,$C2674)/SUMIFS(Pakan_Masuk!$C$2:$C$3001,Pakan_Masuk!$B$2:$B$3001,$C2674),0))</f>
      </c>
      <c r="F2674" s="15">
        <f>IF($C2674="","",$D2674*$E2674)</f>
      </c>
    </row>
    <row r="2675">
      <c r="A2675" s="11"/>
      <c r="B2675" s="7"/>
      <c r="C2675" s="7"/>
      <c r="D2675" s="10"/>
      <c r="E2675" s="21">
        <f>IF($C2675="","",IFERROR(SUMIFS(Pakan_Masuk!$D$2:$D$3001,Pakan_Masuk!$B$2:$B$3001,$C2675)/SUMIFS(Pakan_Masuk!$C$2:$C$3001,Pakan_Masuk!$B$2:$B$3001,$C2675),0))</f>
      </c>
      <c r="F2675" s="15">
        <f>IF($C2675="","",$D2675*$E2675)</f>
      </c>
    </row>
    <row r="2676">
      <c r="A2676" s="11"/>
      <c r="B2676" s="7"/>
      <c r="C2676" s="7"/>
      <c r="D2676" s="10"/>
      <c r="E2676" s="21">
        <f>IF($C2676="","",IFERROR(SUMIFS(Pakan_Masuk!$D$2:$D$3001,Pakan_Masuk!$B$2:$B$3001,$C2676)/SUMIFS(Pakan_Masuk!$C$2:$C$3001,Pakan_Masuk!$B$2:$B$3001,$C2676),0))</f>
      </c>
      <c r="F2676" s="15">
        <f>IF($C2676="","",$D2676*$E2676)</f>
      </c>
    </row>
    <row r="2677">
      <c r="A2677" s="11"/>
      <c r="B2677" s="7"/>
      <c r="C2677" s="7"/>
      <c r="D2677" s="10"/>
      <c r="E2677" s="21">
        <f>IF($C2677="","",IFERROR(SUMIFS(Pakan_Masuk!$D$2:$D$3001,Pakan_Masuk!$B$2:$B$3001,$C2677)/SUMIFS(Pakan_Masuk!$C$2:$C$3001,Pakan_Masuk!$B$2:$B$3001,$C2677),0))</f>
      </c>
      <c r="F2677" s="15">
        <f>IF($C2677="","",$D2677*$E2677)</f>
      </c>
    </row>
    <row r="2678">
      <c r="A2678" s="11"/>
      <c r="B2678" s="7"/>
      <c r="C2678" s="7"/>
      <c r="D2678" s="10"/>
      <c r="E2678" s="21">
        <f>IF($C2678="","",IFERROR(SUMIFS(Pakan_Masuk!$D$2:$D$3001,Pakan_Masuk!$B$2:$B$3001,$C2678)/SUMIFS(Pakan_Masuk!$C$2:$C$3001,Pakan_Masuk!$B$2:$B$3001,$C2678),0))</f>
      </c>
      <c r="F2678" s="15">
        <f>IF($C2678="","",$D2678*$E2678)</f>
      </c>
    </row>
    <row r="2679">
      <c r="A2679" s="11"/>
      <c r="B2679" s="7"/>
      <c r="C2679" s="7"/>
      <c r="D2679" s="10"/>
      <c r="E2679" s="21">
        <f>IF($C2679="","",IFERROR(SUMIFS(Pakan_Masuk!$D$2:$D$3001,Pakan_Masuk!$B$2:$B$3001,$C2679)/SUMIFS(Pakan_Masuk!$C$2:$C$3001,Pakan_Masuk!$B$2:$B$3001,$C2679),0))</f>
      </c>
      <c r="F2679" s="15">
        <f>IF($C2679="","",$D2679*$E2679)</f>
      </c>
    </row>
    <row r="2680">
      <c r="A2680" s="11"/>
      <c r="B2680" s="7"/>
      <c r="C2680" s="7"/>
      <c r="D2680" s="10"/>
      <c r="E2680" s="21">
        <f>IF($C2680="","",IFERROR(SUMIFS(Pakan_Masuk!$D$2:$D$3001,Pakan_Masuk!$B$2:$B$3001,$C2680)/SUMIFS(Pakan_Masuk!$C$2:$C$3001,Pakan_Masuk!$B$2:$B$3001,$C2680),0))</f>
      </c>
      <c r="F2680" s="15">
        <f>IF($C2680="","",$D2680*$E2680)</f>
      </c>
    </row>
    <row r="2681">
      <c r="A2681" s="11"/>
      <c r="B2681" s="7"/>
      <c r="C2681" s="7"/>
      <c r="D2681" s="10"/>
      <c r="E2681" s="21">
        <f>IF($C2681="","",IFERROR(SUMIFS(Pakan_Masuk!$D$2:$D$3001,Pakan_Masuk!$B$2:$B$3001,$C2681)/SUMIFS(Pakan_Masuk!$C$2:$C$3001,Pakan_Masuk!$B$2:$B$3001,$C2681),0))</f>
      </c>
      <c r="F2681" s="15">
        <f>IF($C2681="","",$D2681*$E2681)</f>
      </c>
    </row>
    <row r="2682">
      <c r="A2682" s="11"/>
      <c r="B2682" s="7"/>
      <c r="C2682" s="7"/>
      <c r="D2682" s="10"/>
      <c r="E2682" s="21">
        <f>IF($C2682="","",IFERROR(SUMIFS(Pakan_Masuk!$D$2:$D$3001,Pakan_Masuk!$B$2:$B$3001,$C2682)/SUMIFS(Pakan_Masuk!$C$2:$C$3001,Pakan_Masuk!$B$2:$B$3001,$C2682),0))</f>
      </c>
      <c r="F2682" s="15">
        <f>IF($C2682="","",$D2682*$E2682)</f>
      </c>
    </row>
    <row r="2683">
      <c r="A2683" s="11"/>
      <c r="B2683" s="7"/>
      <c r="C2683" s="7"/>
      <c r="D2683" s="10"/>
      <c r="E2683" s="21">
        <f>IF($C2683="","",IFERROR(SUMIFS(Pakan_Masuk!$D$2:$D$3001,Pakan_Masuk!$B$2:$B$3001,$C2683)/SUMIFS(Pakan_Masuk!$C$2:$C$3001,Pakan_Masuk!$B$2:$B$3001,$C2683),0))</f>
      </c>
      <c r="F2683" s="15">
        <f>IF($C2683="","",$D2683*$E2683)</f>
      </c>
    </row>
    <row r="2684">
      <c r="A2684" s="11"/>
      <c r="B2684" s="7"/>
      <c r="C2684" s="7"/>
      <c r="D2684" s="10"/>
      <c r="E2684" s="21">
        <f>IF($C2684="","",IFERROR(SUMIFS(Pakan_Masuk!$D$2:$D$3001,Pakan_Masuk!$B$2:$B$3001,$C2684)/SUMIFS(Pakan_Masuk!$C$2:$C$3001,Pakan_Masuk!$B$2:$B$3001,$C2684),0))</f>
      </c>
      <c r="F2684" s="15">
        <f>IF($C2684="","",$D2684*$E2684)</f>
      </c>
    </row>
    <row r="2685">
      <c r="A2685" s="11"/>
      <c r="B2685" s="7"/>
      <c r="C2685" s="7"/>
      <c r="D2685" s="10"/>
      <c r="E2685" s="21">
        <f>IF($C2685="","",IFERROR(SUMIFS(Pakan_Masuk!$D$2:$D$3001,Pakan_Masuk!$B$2:$B$3001,$C2685)/SUMIFS(Pakan_Masuk!$C$2:$C$3001,Pakan_Masuk!$B$2:$B$3001,$C2685),0))</f>
      </c>
      <c r="F2685" s="15">
        <f>IF($C2685="","",$D2685*$E2685)</f>
      </c>
    </row>
    <row r="2686">
      <c r="A2686" s="11"/>
      <c r="B2686" s="7"/>
      <c r="C2686" s="7"/>
      <c r="D2686" s="10"/>
      <c r="E2686" s="21">
        <f>IF($C2686="","",IFERROR(SUMIFS(Pakan_Masuk!$D$2:$D$3001,Pakan_Masuk!$B$2:$B$3001,$C2686)/SUMIFS(Pakan_Masuk!$C$2:$C$3001,Pakan_Masuk!$B$2:$B$3001,$C2686),0))</f>
      </c>
      <c r="F2686" s="15">
        <f>IF($C2686="","",$D2686*$E2686)</f>
      </c>
    </row>
    <row r="2687">
      <c r="A2687" s="11"/>
      <c r="B2687" s="7"/>
      <c r="C2687" s="7"/>
      <c r="D2687" s="10"/>
      <c r="E2687" s="21">
        <f>IF($C2687="","",IFERROR(SUMIFS(Pakan_Masuk!$D$2:$D$3001,Pakan_Masuk!$B$2:$B$3001,$C2687)/SUMIFS(Pakan_Masuk!$C$2:$C$3001,Pakan_Masuk!$B$2:$B$3001,$C2687),0))</f>
      </c>
      <c r="F2687" s="15">
        <f>IF($C2687="","",$D2687*$E2687)</f>
      </c>
    </row>
    <row r="2688">
      <c r="A2688" s="11"/>
      <c r="B2688" s="7"/>
      <c r="C2688" s="7"/>
      <c r="D2688" s="10"/>
      <c r="E2688" s="21">
        <f>IF($C2688="","",IFERROR(SUMIFS(Pakan_Masuk!$D$2:$D$3001,Pakan_Masuk!$B$2:$B$3001,$C2688)/SUMIFS(Pakan_Masuk!$C$2:$C$3001,Pakan_Masuk!$B$2:$B$3001,$C2688),0))</f>
      </c>
      <c r="F2688" s="15">
        <f>IF($C2688="","",$D2688*$E2688)</f>
      </c>
    </row>
    <row r="2689">
      <c r="A2689" s="11"/>
      <c r="B2689" s="7"/>
      <c r="C2689" s="7"/>
      <c r="D2689" s="10"/>
      <c r="E2689" s="21">
        <f>IF($C2689="","",IFERROR(SUMIFS(Pakan_Masuk!$D$2:$D$3001,Pakan_Masuk!$B$2:$B$3001,$C2689)/SUMIFS(Pakan_Masuk!$C$2:$C$3001,Pakan_Masuk!$B$2:$B$3001,$C2689),0))</f>
      </c>
      <c r="F2689" s="15">
        <f>IF($C2689="","",$D2689*$E2689)</f>
      </c>
    </row>
    <row r="2690">
      <c r="A2690" s="11"/>
      <c r="B2690" s="7"/>
      <c r="C2690" s="7"/>
      <c r="D2690" s="10"/>
      <c r="E2690" s="21">
        <f>IF($C2690="","",IFERROR(SUMIFS(Pakan_Masuk!$D$2:$D$3001,Pakan_Masuk!$B$2:$B$3001,$C2690)/SUMIFS(Pakan_Masuk!$C$2:$C$3001,Pakan_Masuk!$B$2:$B$3001,$C2690),0))</f>
      </c>
      <c r="F2690" s="15">
        <f>IF($C2690="","",$D2690*$E2690)</f>
      </c>
    </row>
    <row r="2691">
      <c r="A2691" s="11"/>
      <c r="B2691" s="7"/>
      <c r="C2691" s="7"/>
      <c r="D2691" s="10"/>
      <c r="E2691" s="21">
        <f>IF($C2691="","",IFERROR(SUMIFS(Pakan_Masuk!$D$2:$D$3001,Pakan_Masuk!$B$2:$B$3001,$C2691)/SUMIFS(Pakan_Masuk!$C$2:$C$3001,Pakan_Masuk!$B$2:$B$3001,$C2691),0))</f>
      </c>
      <c r="F2691" s="15">
        <f>IF($C2691="","",$D2691*$E2691)</f>
      </c>
    </row>
    <row r="2692">
      <c r="A2692" s="11"/>
      <c r="B2692" s="7"/>
      <c r="C2692" s="7"/>
      <c r="D2692" s="10"/>
      <c r="E2692" s="21">
        <f>IF($C2692="","",IFERROR(SUMIFS(Pakan_Masuk!$D$2:$D$3001,Pakan_Masuk!$B$2:$B$3001,$C2692)/SUMIFS(Pakan_Masuk!$C$2:$C$3001,Pakan_Masuk!$B$2:$B$3001,$C2692),0))</f>
      </c>
      <c r="F2692" s="15">
        <f>IF($C2692="","",$D2692*$E2692)</f>
      </c>
    </row>
    <row r="2693">
      <c r="A2693" s="11"/>
      <c r="B2693" s="7"/>
      <c r="C2693" s="7"/>
      <c r="D2693" s="10"/>
      <c r="E2693" s="21">
        <f>IF($C2693="","",IFERROR(SUMIFS(Pakan_Masuk!$D$2:$D$3001,Pakan_Masuk!$B$2:$B$3001,$C2693)/SUMIFS(Pakan_Masuk!$C$2:$C$3001,Pakan_Masuk!$B$2:$B$3001,$C2693),0))</f>
      </c>
      <c r="F2693" s="15">
        <f>IF($C2693="","",$D2693*$E2693)</f>
      </c>
    </row>
    <row r="2694">
      <c r="A2694" s="11"/>
      <c r="B2694" s="7"/>
      <c r="C2694" s="7"/>
      <c r="D2694" s="10"/>
      <c r="E2694" s="21">
        <f>IF($C2694="","",IFERROR(SUMIFS(Pakan_Masuk!$D$2:$D$3001,Pakan_Masuk!$B$2:$B$3001,$C2694)/SUMIFS(Pakan_Masuk!$C$2:$C$3001,Pakan_Masuk!$B$2:$B$3001,$C2694),0))</f>
      </c>
      <c r="F2694" s="15">
        <f>IF($C2694="","",$D2694*$E2694)</f>
      </c>
    </row>
    <row r="2695">
      <c r="A2695" s="11"/>
      <c r="B2695" s="7"/>
      <c r="C2695" s="7"/>
      <c r="D2695" s="10"/>
      <c r="E2695" s="21">
        <f>IF($C2695="","",IFERROR(SUMIFS(Pakan_Masuk!$D$2:$D$3001,Pakan_Masuk!$B$2:$B$3001,$C2695)/SUMIFS(Pakan_Masuk!$C$2:$C$3001,Pakan_Masuk!$B$2:$B$3001,$C2695),0))</f>
      </c>
      <c r="F2695" s="15">
        <f>IF($C2695="","",$D2695*$E2695)</f>
      </c>
    </row>
    <row r="2696">
      <c r="A2696" s="11"/>
      <c r="B2696" s="7"/>
      <c r="C2696" s="7"/>
      <c r="D2696" s="10"/>
      <c r="E2696" s="21">
        <f>IF($C2696="","",IFERROR(SUMIFS(Pakan_Masuk!$D$2:$D$3001,Pakan_Masuk!$B$2:$B$3001,$C2696)/SUMIFS(Pakan_Masuk!$C$2:$C$3001,Pakan_Masuk!$B$2:$B$3001,$C2696),0))</f>
      </c>
      <c r="F2696" s="15">
        <f>IF($C2696="","",$D2696*$E2696)</f>
      </c>
    </row>
    <row r="2697">
      <c r="A2697" s="11"/>
      <c r="B2697" s="7"/>
      <c r="C2697" s="7"/>
      <c r="D2697" s="10"/>
      <c r="E2697" s="21">
        <f>IF($C2697="","",IFERROR(SUMIFS(Pakan_Masuk!$D$2:$D$3001,Pakan_Masuk!$B$2:$B$3001,$C2697)/SUMIFS(Pakan_Masuk!$C$2:$C$3001,Pakan_Masuk!$B$2:$B$3001,$C2697),0))</f>
      </c>
      <c r="F2697" s="15">
        <f>IF($C2697="","",$D2697*$E2697)</f>
      </c>
    </row>
    <row r="2698">
      <c r="A2698" s="11"/>
      <c r="B2698" s="7"/>
      <c r="C2698" s="7"/>
      <c r="D2698" s="10"/>
      <c r="E2698" s="21">
        <f>IF($C2698="","",IFERROR(SUMIFS(Pakan_Masuk!$D$2:$D$3001,Pakan_Masuk!$B$2:$B$3001,$C2698)/SUMIFS(Pakan_Masuk!$C$2:$C$3001,Pakan_Masuk!$B$2:$B$3001,$C2698),0))</f>
      </c>
      <c r="F2698" s="15">
        <f>IF($C2698="","",$D2698*$E2698)</f>
      </c>
    </row>
    <row r="2699">
      <c r="A2699" s="11"/>
      <c r="B2699" s="7"/>
      <c r="C2699" s="7"/>
      <c r="D2699" s="10"/>
      <c r="E2699" s="21">
        <f>IF($C2699="","",IFERROR(SUMIFS(Pakan_Masuk!$D$2:$D$3001,Pakan_Masuk!$B$2:$B$3001,$C2699)/SUMIFS(Pakan_Masuk!$C$2:$C$3001,Pakan_Masuk!$B$2:$B$3001,$C2699),0))</f>
      </c>
      <c r="F2699" s="15">
        <f>IF($C2699="","",$D2699*$E2699)</f>
      </c>
    </row>
    <row r="2700">
      <c r="A2700" s="11"/>
      <c r="B2700" s="7"/>
      <c r="C2700" s="7"/>
      <c r="D2700" s="10"/>
      <c r="E2700" s="21">
        <f>IF($C2700="","",IFERROR(SUMIFS(Pakan_Masuk!$D$2:$D$3001,Pakan_Masuk!$B$2:$B$3001,$C2700)/SUMIFS(Pakan_Masuk!$C$2:$C$3001,Pakan_Masuk!$B$2:$B$3001,$C2700),0))</f>
      </c>
      <c r="F2700" s="15">
        <f>IF($C2700="","",$D2700*$E2700)</f>
      </c>
    </row>
    <row r="2701">
      <c r="A2701" s="11"/>
      <c r="B2701" s="7"/>
      <c r="C2701" s="7"/>
      <c r="D2701" s="10"/>
      <c r="E2701" s="21">
        <f>IF($C2701="","",IFERROR(SUMIFS(Pakan_Masuk!$D$2:$D$3001,Pakan_Masuk!$B$2:$B$3001,$C2701)/SUMIFS(Pakan_Masuk!$C$2:$C$3001,Pakan_Masuk!$B$2:$B$3001,$C2701),0))</f>
      </c>
      <c r="F2701" s="15">
        <f>IF($C2701="","",$D2701*$E2701)</f>
      </c>
    </row>
    <row r="2702">
      <c r="A2702" s="11"/>
      <c r="B2702" s="7"/>
      <c r="C2702" s="7"/>
      <c r="D2702" s="10"/>
      <c r="E2702" s="21">
        <f>IF($C2702="","",IFERROR(SUMIFS(Pakan_Masuk!$D$2:$D$3001,Pakan_Masuk!$B$2:$B$3001,$C2702)/SUMIFS(Pakan_Masuk!$C$2:$C$3001,Pakan_Masuk!$B$2:$B$3001,$C2702),0))</f>
      </c>
      <c r="F2702" s="15">
        <f>IF($C2702="","",$D2702*$E2702)</f>
      </c>
    </row>
    <row r="2703">
      <c r="A2703" s="11"/>
      <c r="B2703" s="7"/>
      <c r="C2703" s="7"/>
      <c r="D2703" s="10"/>
      <c r="E2703" s="21">
        <f>IF($C2703="","",IFERROR(SUMIFS(Pakan_Masuk!$D$2:$D$3001,Pakan_Masuk!$B$2:$B$3001,$C2703)/SUMIFS(Pakan_Masuk!$C$2:$C$3001,Pakan_Masuk!$B$2:$B$3001,$C2703),0))</f>
      </c>
      <c r="F2703" s="15">
        <f>IF($C2703="","",$D2703*$E2703)</f>
      </c>
    </row>
    <row r="2704">
      <c r="A2704" s="11"/>
      <c r="B2704" s="7"/>
      <c r="C2704" s="7"/>
      <c r="D2704" s="10"/>
      <c r="E2704" s="21">
        <f>IF($C2704="","",IFERROR(SUMIFS(Pakan_Masuk!$D$2:$D$3001,Pakan_Masuk!$B$2:$B$3001,$C2704)/SUMIFS(Pakan_Masuk!$C$2:$C$3001,Pakan_Masuk!$B$2:$B$3001,$C2704),0))</f>
      </c>
      <c r="F2704" s="15">
        <f>IF($C2704="","",$D2704*$E2704)</f>
      </c>
    </row>
    <row r="2705">
      <c r="A2705" s="11"/>
      <c r="B2705" s="7"/>
      <c r="C2705" s="7"/>
      <c r="D2705" s="10"/>
      <c r="E2705" s="21">
        <f>IF($C2705="","",IFERROR(SUMIFS(Pakan_Masuk!$D$2:$D$3001,Pakan_Masuk!$B$2:$B$3001,$C2705)/SUMIFS(Pakan_Masuk!$C$2:$C$3001,Pakan_Masuk!$B$2:$B$3001,$C2705),0))</f>
      </c>
      <c r="F2705" s="15">
        <f>IF($C2705="","",$D2705*$E2705)</f>
      </c>
    </row>
    <row r="2706">
      <c r="A2706" s="11"/>
      <c r="B2706" s="7"/>
      <c r="C2706" s="7"/>
      <c r="D2706" s="10"/>
      <c r="E2706" s="21">
        <f>IF($C2706="","",IFERROR(SUMIFS(Pakan_Masuk!$D$2:$D$3001,Pakan_Masuk!$B$2:$B$3001,$C2706)/SUMIFS(Pakan_Masuk!$C$2:$C$3001,Pakan_Masuk!$B$2:$B$3001,$C2706),0))</f>
      </c>
      <c r="F2706" s="15">
        <f>IF($C2706="","",$D2706*$E2706)</f>
      </c>
    </row>
    <row r="2707">
      <c r="A2707" s="11"/>
      <c r="B2707" s="7"/>
      <c r="C2707" s="7"/>
      <c r="D2707" s="10"/>
      <c r="E2707" s="21">
        <f>IF($C2707="","",IFERROR(SUMIFS(Pakan_Masuk!$D$2:$D$3001,Pakan_Masuk!$B$2:$B$3001,$C2707)/SUMIFS(Pakan_Masuk!$C$2:$C$3001,Pakan_Masuk!$B$2:$B$3001,$C2707),0))</f>
      </c>
      <c r="F2707" s="15">
        <f>IF($C2707="","",$D2707*$E2707)</f>
      </c>
    </row>
    <row r="2708">
      <c r="A2708" s="11"/>
      <c r="B2708" s="7"/>
      <c r="C2708" s="7"/>
      <c r="D2708" s="10"/>
      <c r="E2708" s="21">
        <f>IF($C2708="","",IFERROR(SUMIFS(Pakan_Masuk!$D$2:$D$3001,Pakan_Masuk!$B$2:$B$3001,$C2708)/SUMIFS(Pakan_Masuk!$C$2:$C$3001,Pakan_Masuk!$B$2:$B$3001,$C2708),0))</f>
      </c>
      <c r="F2708" s="15">
        <f>IF($C2708="","",$D2708*$E2708)</f>
      </c>
    </row>
    <row r="2709">
      <c r="A2709" s="11"/>
      <c r="B2709" s="7"/>
      <c r="C2709" s="7"/>
      <c r="D2709" s="10"/>
      <c r="E2709" s="21">
        <f>IF($C2709="","",IFERROR(SUMIFS(Pakan_Masuk!$D$2:$D$3001,Pakan_Masuk!$B$2:$B$3001,$C2709)/SUMIFS(Pakan_Masuk!$C$2:$C$3001,Pakan_Masuk!$B$2:$B$3001,$C2709),0))</f>
      </c>
      <c r="F2709" s="15">
        <f>IF($C2709="","",$D2709*$E2709)</f>
      </c>
    </row>
    <row r="2710">
      <c r="A2710" s="11"/>
      <c r="B2710" s="7"/>
      <c r="C2710" s="7"/>
      <c r="D2710" s="10"/>
      <c r="E2710" s="21">
        <f>IF($C2710="","",IFERROR(SUMIFS(Pakan_Masuk!$D$2:$D$3001,Pakan_Masuk!$B$2:$B$3001,$C2710)/SUMIFS(Pakan_Masuk!$C$2:$C$3001,Pakan_Masuk!$B$2:$B$3001,$C2710),0))</f>
      </c>
      <c r="F2710" s="15">
        <f>IF($C2710="","",$D2710*$E2710)</f>
      </c>
    </row>
    <row r="2711">
      <c r="A2711" s="11"/>
      <c r="B2711" s="7"/>
      <c r="C2711" s="7"/>
      <c r="D2711" s="10"/>
      <c r="E2711" s="21">
        <f>IF($C2711="","",IFERROR(SUMIFS(Pakan_Masuk!$D$2:$D$3001,Pakan_Masuk!$B$2:$B$3001,$C2711)/SUMIFS(Pakan_Masuk!$C$2:$C$3001,Pakan_Masuk!$B$2:$B$3001,$C2711),0))</f>
      </c>
      <c r="F2711" s="15">
        <f>IF($C2711="","",$D2711*$E2711)</f>
      </c>
    </row>
    <row r="2712">
      <c r="A2712" s="11"/>
      <c r="B2712" s="7"/>
      <c r="C2712" s="7"/>
      <c r="D2712" s="10"/>
      <c r="E2712" s="21">
        <f>IF($C2712="","",IFERROR(SUMIFS(Pakan_Masuk!$D$2:$D$3001,Pakan_Masuk!$B$2:$B$3001,$C2712)/SUMIFS(Pakan_Masuk!$C$2:$C$3001,Pakan_Masuk!$B$2:$B$3001,$C2712),0))</f>
      </c>
      <c r="F2712" s="15">
        <f>IF($C2712="","",$D2712*$E2712)</f>
      </c>
    </row>
    <row r="2713">
      <c r="A2713" s="11"/>
      <c r="B2713" s="7"/>
      <c r="C2713" s="7"/>
      <c r="D2713" s="10"/>
      <c r="E2713" s="21">
        <f>IF($C2713="","",IFERROR(SUMIFS(Pakan_Masuk!$D$2:$D$3001,Pakan_Masuk!$B$2:$B$3001,$C2713)/SUMIFS(Pakan_Masuk!$C$2:$C$3001,Pakan_Masuk!$B$2:$B$3001,$C2713),0))</f>
      </c>
      <c r="F2713" s="15">
        <f>IF($C2713="","",$D2713*$E2713)</f>
      </c>
    </row>
    <row r="2714">
      <c r="A2714" s="11"/>
      <c r="B2714" s="7"/>
      <c r="C2714" s="7"/>
      <c r="D2714" s="10"/>
      <c r="E2714" s="21">
        <f>IF($C2714="","",IFERROR(SUMIFS(Pakan_Masuk!$D$2:$D$3001,Pakan_Masuk!$B$2:$B$3001,$C2714)/SUMIFS(Pakan_Masuk!$C$2:$C$3001,Pakan_Masuk!$B$2:$B$3001,$C2714),0))</f>
      </c>
      <c r="F2714" s="15">
        <f>IF($C2714="","",$D2714*$E2714)</f>
      </c>
    </row>
    <row r="2715">
      <c r="A2715" s="11"/>
      <c r="B2715" s="7"/>
      <c r="C2715" s="7"/>
      <c r="D2715" s="10"/>
      <c r="E2715" s="21">
        <f>IF($C2715="","",IFERROR(SUMIFS(Pakan_Masuk!$D$2:$D$3001,Pakan_Masuk!$B$2:$B$3001,$C2715)/SUMIFS(Pakan_Masuk!$C$2:$C$3001,Pakan_Masuk!$B$2:$B$3001,$C2715),0))</f>
      </c>
      <c r="F2715" s="15">
        <f>IF($C2715="","",$D2715*$E2715)</f>
      </c>
    </row>
    <row r="2716">
      <c r="A2716" s="11"/>
      <c r="B2716" s="7"/>
      <c r="C2716" s="7"/>
      <c r="D2716" s="10"/>
      <c r="E2716" s="21">
        <f>IF($C2716="","",IFERROR(SUMIFS(Pakan_Masuk!$D$2:$D$3001,Pakan_Masuk!$B$2:$B$3001,$C2716)/SUMIFS(Pakan_Masuk!$C$2:$C$3001,Pakan_Masuk!$B$2:$B$3001,$C2716),0))</f>
      </c>
      <c r="F2716" s="15">
        <f>IF($C2716="","",$D2716*$E2716)</f>
      </c>
    </row>
    <row r="2717">
      <c r="A2717" s="11"/>
      <c r="B2717" s="7"/>
      <c r="C2717" s="7"/>
      <c r="D2717" s="10"/>
      <c r="E2717" s="21">
        <f>IF($C2717="","",IFERROR(SUMIFS(Pakan_Masuk!$D$2:$D$3001,Pakan_Masuk!$B$2:$B$3001,$C2717)/SUMIFS(Pakan_Masuk!$C$2:$C$3001,Pakan_Masuk!$B$2:$B$3001,$C2717),0))</f>
      </c>
      <c r="F2717" s="15">
        <f>IF($C2717="","",$D2717*$E2717)</f>
      </c>
    </row>
    <row r="2718">
      <c r="A2718" s="11"/>
      <c r="B2718" s="7"/>
      <c r="C2718" s="7"/>
      <c r="D2718" s="10"/>
      <c r="E2718" s="21">
        <f>IF($C2718="","",IFERROR(SUMIFS(Pakan_Masuk!$D$2:$D$3001,Pakan_Masuk!$B$2:$B$3001,$C2718)/SUMIFS(Pakan_Masuk!$C$2:$C$3001,Pakan_Masuk!$B$2:$B$3001,$C2718),0))</f>
      </c>
      <c r="F2718" s="15">
        <f>IF($C2718="","",$D2718*$E2718)</f>
      </c>
    </row>
    <row r="2719">
      <c r="A2719" s="11"/>
      <c r="B2719" s="7"/>
      <c r="C2719" s="7"/>
      <c r="D2719" s="10"/>
      <c r="E2719" s="21">
        <f>IF($C2719="","",IFERROR(SUMIFS(Pakan_Masuk!$D$2:$D$3001,Pakan_Masuk!$B$2:$B$3001,$C2719)/SUMIFS(Pakan_Masuk!$C$2:$C$3001,Pakan_Masuk!$B$2:$B$3001,$C2719),0))</f>
      </c>
      <c r="F2719" s="15">
        <f>IF($C2719="","",$D2719*$E2719)</f>
      </c>
    </row>
    <row r="2720">
      <c r="A2720" s="11"/>
      <c r="B2720" s="7"/>
      <c r="C2720" s="7"/>
      <c r="D2720" s="10"/>
      <c r="E2720" s="21">
        <f>IF($C2720="","",IFERROR(SUMIFS(Pakan_Masuk!$D$2:$D$3001,Pakan_Masuk!$B$2:$B$3001,$C2720)/SUMIFS(Pakan_Masuk!$C$2:$C$3001,Pakan_Masuk!$B$2:$B$3001,$C2720),0))</f>
      </c>
      <c r="F2720" s="15">
        <f>IF($C2720="","",$D2720*$E2720)</f>
      </c>
    </row>
    <row r="2721">
      <c r="A2721" s="11"/>
      <c r="B2721" s="7"/>
      <c r="C2721" s="7"/>
      <c r="D2721" s="10"/>
      <c r="E2721" s="21">
        <f>IF($C2721="","",IFERROR(SUMIFS(Pakan_Masuk!$D$2:$D$3001,Pakan_Masuk!$B$2:$B$3001,$C2721)/SUMIFS(Pakan_Masuk!$C$2:$C$3001,Pakan_Masuk!$B$2:$B$3001,$C2721),0))</f>
      </c>
      <c r="F2721" s="15">
        <f>IF($C2721="","",$D2721*$E2721)</f>
      </c>
    </row>
    <row r="2722">
      <c r="A2722" s="11"/>
      <c r="B2722" s="7"/>
      <c r="C2722" s="7"/>
      <c r="D2722" s="10"/>
      <c r="E2722" s="21">
        <f>IF($C2722="","",IFERROR(SUMIFS(Pakan_Masuk!$D$2:$D$3001,Pakan_Masuk!$B$2:$B$3001,$C2722)/SUMIFS(Pakan_Masuk!$C$2:$C$3001,Pakan_Masuk!$B$2:$B$3001,$C2722),0))</f>
      </c>
      <c r="F2722" s="15">
        <f>IF($C2722="","",$D2722*$E2722)</f>
      </c>
    </row>
    <row r="2723">
      <c r="A2723" s="11"/>
      <c r="B2723" s="7"/>
      <c r="C2723" s="7"/>
      <c r="D2723" s="10"/>
      <c r="E2723" s="21">
        <f>IF($C2723="","",IFERROR(SUMIFS(Pakan_Masuk!$D$2:$D$3001,Pakan_Masuk!$B$2:$B$3001,$C2723)/SUMIFS(Pakan_Masuk!$C$2:$C$3001,Pakan_Masuk!$B$2:$B$3001,$C2723),0))</f>
      </c>
      <c r="F2723" s="15">
        <f>IF($C2723="","",$D2723*$E2723)</f>
      </c>
    </row>
    <row r="2724">
      <c r="A2724" s="11"/>
      <c r="B2724" s="7"/>
      <c r="C2724" s="7"/>
      <c r="D2724" s="10"/>
      <c r="E2724" s="21">
        <f>IF($C2724="","",IFERROR(SUMIFS(Pakan_Masuk!$D$2:$D$3001,Pakan_Masuk!$B$2:$B$3001,$C2724)/SUMIFS(Pakan_Masuk!$C$2:$C$3001,Pakan_Masuk!$B$2:$B$3001,$C2724),0))</f>
      </c>
      <c r="F2724" s="15">
        <f>IF($C2724="","",$D2724*$E2724)</f>
      </c>
    </row>
    <row r="2725">
      <c r="A2725" s="11"/>
      <c r="B2725" s="7"/>
      <c r="C2725" s="7"/>
      <c r="D2725" s="10"/>
      <c r="E2725" s="21">
        <f>IF($C2725="","",IFERROR(SUMIFS(Pakan_Masuk!$D$2:$D$3001,Pakan_Masuk!$B$2:$B$3001,$C2725)/SUMIFS(Pakan_Masuk!$C$2:$C$3001,Pakan_Masuk!$B$2:$B$3001,$C2725),0))</f>
      </c>
      <c r="F2725" s="15">
        <f>IF($C2725="","",$D2725*$E2725)</f>
      </c>
    </row>
    <row r="2726">
      <c r="A2726" s="11"/>
      <c r="B2726" s="7"/>
      <c r="C2726" s="7"/>
      <c r="D2726" s="10"/>
      <c r="E2726" s="21">
        <f>IF($C2726="","",IFERROR(SUMIFS(Pakan_Masuk!$D$2:$D$3001,Pakan_Masuk!$B$2:$B$3001,$C2726)/SUMIFS(Pakan_Masuk!$C$2:$C$3001,Pakan_Masuk!$B$2:$B$3001,$C2726),0))</f>
      </c>
      <c r="F2726" s="15">
        <f>IF($C2726="","",$D2726*$E2726)</f>
      </c>
    </row>
    <row r="2727">
      <c r="A2727" s="11"/>
      <c r="B2727" s="7"/>
      <c r="C2727" s="7"/>
      <c r="D2727" s="10"/>
      <c r="E2727" s="21">
        <f>IF($C2727="","",IFERROR(SUMIFS(Pakan_Masuk!$D$2:$D$3001,Pakan_Masuk!$B$2:$B$3001,$C2727)/SUMIFS(Pakan_Masuk!$C$2:$C$3001,Pakan_Masuk!$B$2:$B$3001,$C2727),0))</f>
      </c>
      <c r="F2727" s="15">
        <f>IF($C2727="","",$D2727*$E2727)</f>
      </c>
    </row>
    <row r="2728">
      <c r="A2728" s="11"/>
      <c r="B2728" s="7"/>
      <c r="C2728" s="7"/>
      <c r="D2728" s="10"/>
      <c r="E2728" s="21">
        <f>IF($C2728="","",IFERROR(SUMIFS(Pakan_Masuk!$D$2:$D$3001,Pakan_Masuk!$B$2:$B$3001,$C2728)/SUMIFS(Pakan_Masuk!$C$2:$C$3001,Pakan_Masuk!$B$2:$B$3001,$C2728),0))</f>
      </c>
      <c r="F2728" s="15">
        <f>IF($C2728="","",$D2728*$E2728)</f>
      </c>
    </row>
    <row r="2729">
      <c r="A2729" s="11"/>
      <c r="B2729" s="7"/>
      <c r="C2729" s="7"/>
      <c r="D2729" s="10"/>
      <c r="E2729" s="21">
        <f>IF($C2729="","",IFERROR(SUMIFS(Pakan_Masuk!$D$2:$D$3001,Pakan_Masuk!$B$2:$B$3001,$C2729)/SUMIFS(Pakan_Masuk!$C$2:$C$3001,Pakan_Masuk!$B$2:$B$3001,$C2729),0))</f>
      </c>
      <c r="F2729" s="15">
        <f>IF($C2729="","",$D2729*$E2729)</f>
      </c>
    </row>
    <row r="2730">
      <c r="A2730" s="11"/>
      <c r="B2730" s="7"/>
      <c r="C2730" s="7"/>
      <c r="D2730" s="10"/>
      <c r="E2730" s="21">
        <f>IF($C2730="","",IFERROR(SUMIFS(Pakan_Masuk!$D$2:$D$3001,Pakan_Masuk!$B$2:$B$3001,$C2730)/SUMIFS(Pakan_Masuk!$C$2:$C$3001,Pakan_Masuk!$B$2:$B$3001,$C2730),0))</f>
      </c>
      <c r="F2730" s="15">
        <f>IF($C2730="","",$D2730*$E2730)</f>
      </c>
    </row>
    <row r="2731">
      <c r="A2731" s="11"/>
      <c r="B2731" s="7"/>
      <c r="C2731" s="7"/>
      <c r="D2731" s="10"/>
      <c r="E2731" s="21">
        <f>IF($C2731="","",IFERROR(SUMIFS(Pakan_Masuk!$D$2:$D$3001,Pakan_Masuk!$B$2:$B$3001,$C2731)/SUMIFS(Pakan_Masuk!$C$2:$C$3001,Pakan_Masuk!$B$2:$B$3001,$C2731),0))</f>
      </c>
      <c r="F2731" s="15">
        <f>IF($C2731="","",$D2731*$E2731)</f>
      </c>
    </row>
    <row r="2732">
      <c r="A2732" s="11"/>
      <c r="B2732" s="7"/>
      <c r="C2732" s="7"/>
      <c r="D2732" s="10"/>
      <c r="E2732" s="21">
        <f>IF($C2732="","",IFERROR(SUMIFS(Pakan_Masuk!$D$2:$D$3001,Pakan_Masuk!$B$2:$B$3001,$C2732)/SUMIFS(Pakan_Masuk!$C$2:$C$3001,Pakan_Masuk!$B$2:$B$3001,$C2732),0))</f>
      </c>
      <c r="F2732" s="15">
        <f>IF($C2732="","",$D2732*$E2732)</f>
      </c>
    </row>
    <row r="2733">
      <c r="A2733" s="11"/>
      <c r="B2733" s="7"/>
      <c r="C2733" s="7"/>
      <c r="D2733" s="10"/>
      <c r="E2733" s="21">
        <f>IF($C2733="","",IFERROR(SUMIFS(Pakan_Masuk!$D$2:$D$3001,Pakan_Masuk!$B$2:$B$3001,$C2733)/SUMIFS(Pakan_Masuk!$C$2:$C$3001,Pakan_Masuk!$B$2:$B$3001,$C2733),0))</f>
      </c>
      <c r="F2733" s="15">
        <f>IF($C2733="","",$D2733*$E2733)</f>
      </c>
    </row>
    <row r="2734">
      <c r="A2734" s="11"/>
      <c r="B2734" s="7"/>
      <c r="C2734" s="7"/>
      <c r="D2734" s="10"/>
      <c r="E2734" s="21">
        <f>IF($C2734="","",IFERROR(SUMIFS(Pakan_Masuk!$D$2:$D$3001,Pakan_Masuk!$B$2:$B$3001,$C2734)/SUMIFS(Pakan_Masuk!$C$2:$C$3001,Pakan_Masuk!$B$2:$B$3001,$C2734),0))</f>
      </c>
      <c r="F2734" s="15">
        <f>IF($C2734="","",$D2734*$E2734)</f>
      </c>
    </row>
    <row r="2735">
      <c r="A2735" s="11"/>
      <c r="B2735" s="7"/>
      <c r="C2735" s="7"/>
      <c r="D2735" s="10"/>
      <c r="E2735" s="21">
        <f>IF($C2735="","",IFERROR(SUMIFS(Pakan_Masuk!$D$2:$D$3001,Pakan_Masuk!$B$2:$B$3001,$C2735)/SUMIFS(Pakan_Masuk!$C$2:$C$3001,Pakan_Masuk!$B$2:$B$3001,$C2735),0))</f>
      </c>
      <c r="F2735" s="15">
        <f>IF($C2735="","",$D2735*$E2735)</f>
      </c>
    </row>
    <row r="2736">
      <c r="A2736" s="11"/>
      <c r="B2736" s="7"/>
      <c r="C2736" s="7"/>
      <c r="D2736" s="10"/>
      <c r="E2736" s="21">
        <f>IF($C2736="","",IFERROR(SUMIFS(Pakan_Masuk!$D$2:$D$3001,Pakan_Masuk!$B$2:$B$3001,$C2736)/SUMIFS(Pakan_Masuk!$C$2:$C$3001,Pakan_Masuk!$B$2:$B$3001,$C2736),0))</f>
      </c>
      <c r="F2736" s="15">
        <f>IF($C2736="","",$D2736*$E2736)</f>
      </c>
    </row>
    <row r="2737">
      <c r="A2737" s="11"/>
      <c r="B2737" s="7"/>
      <c r="C2737" s="7"/>
      <c r="D2737" s="10"/>
      <c r="E2737" s="21">
        <f>IF($C2737="","",IFERROR(SUMIFS(Pakan_Masuk!$D$2:$D$3001,Pakan_Masuk!$B$2:$B$3001,$C2737)/SUMIFS(Pakan_Masuk!$C$2:$C$3001,Pakan_Masuk!$B$2:$B$3001,$C2737),0))</f>
      </c>
      <c r="F2737" s="15">
        <f>IF($C2737="","",$D2737*$E2737)</f>
      </c>
    </row>
    <row r="2738">
      <c r="A2738" s="11"/>
      <c r="B2738" s="7"/>
      <c r="C2738" s="7"/>
      <c r="D2738" s="10"/>
      <c r="E2738" s="21">
        <f>IF($C2738="","",IFERROR(SUMIFS(Pakan_Masuk!$D$2:$D$3001,Pakan_Masuk!$B$2:$B$3001,$C2738)/SUMIFS(Pakan_Masuk!$C$2:$C$3001,Pakan_Masuk!$B$2:$B$3001,$C2738),0))</f>
      </c>
      <c r="F2738" s="15">
        <f>IF($C2738="","",$D2738*$E2738)</f>
      </c>
    </row>
    <row r="2739">
      <c r="A2739" s="11"/>
      <c r="B2739" s="7"/>
      <c r="C2739" s="7"/>
      <c r="D2739" s="10"/>
      <c r="E2739" s="21">
        <f>IF($C2739="","",IFERROR(SUMIFS(Pakan_Masuk!$D$2:$D$3001,Pakan_Masuk!$B$2:$B$3001,$C2739)/SUMIFS(Pakan_Masuk!$C$2:$C$3001,Pakan_Masuk!$B$2:$B$3001,$C2739),0))</f>
      </c>
      <c r="F2739" s="15">
        <f>IF($C2739="","",$D2739*$E2739)</f>
      </c>
    </row>
    <row r="2740">
      <c r="A2740" s="11"/>
      <c r="B2740" s="7"/>
      <c r="C2740" s="7"/>
      <c r="D2740" s="10"/>
      <c r="E2740" s="21">
        <f>IF($C2740="","",IFERROR(SUMIFS(Pakan_Masuk!$D$2:$D$3001,Pakan_Masuk!$B$2:$B$3001,$C2740)/SUMIFS(Pakan_Masuk!$C$2:$C$3001,Pakan_Masuk!$B$2:$B$3001,$C2740),0))</f>
      </c>
      <c r="F2740" s="15">
        <f>IF($C2740="","",$D2740*$E2740)</f>
      </c>
    </row>
    <row r="2741">
      <c r="A2741" s="11"/>
      <c r="B2741" s="7"/>
      <c r="C2741" s="7"/>
      <c r="D2741" s="10"/>
      <c r="E2741" s="21">
        <f>IF($C2741="","",IFERROR(SUMIFS(Pakan_Masuk!$D$2:$D$3001,Pakan_Masuk!$B$2:$B$3001,$C2741)/SUMIFS(Pakan_Masuk!$C$2:$C$3001,Pakan_Masuk!$B$2:$B$3001,$C2741),0))</f>
      </c>
      <c r="F2741" s="15">
        <f>IF($C2741="","",$D2741*$E2741)</f>
      </c>
    </row>
    <row r="2742">
      <c r="A2742" s="11"/>
      <c r="B2742" s="7"/>
      <c r="C2742" s="7"/>
      <c r="D2742" s="10"/>
      <c r="E2742" s="21">
        <f>IF($C2742="","",IFERROR(SUMIFS(Pakan_Masuk!$D$2:$D$3001,Pakan_Masuk!$B$2:$B$3001,$C2742)/SUMIFS(Pakan_Masuk!$C$2:$C$3001,Pakan_Masuk!$B$2:$B$3001,$C2742),0))</f>
      </c>
      <c r="F2742" s="15">
        <f>IF($C2742="","",$D2742*$E2742)</f>
      </c>
    </row>
    <row r="2743">
      <c r="A2743" s="11"/>
      <c r="B2743" s="7"/>
      <c r="C2743" s="7"/>
      <c r="D2743" s="10"/>
      <c r="E2743" s="21">
        <f>IF($C2743="","",IFERROR(SUMIFS(Pakan_Masuk!$D$2:$D$3001,Pakan_Masuk!$B$2:$B$3001,$C2743)/SUMIFS(Pakan_Masuk!$C$2:$C$3001,Pakan_Masuk!$B$2:$B$3001,$C2743),0))</f>
      </c>
      <c r="F2743" s="15">
        <f>IF($C2743="","",$D2743*$E2743)</f>
      </c>
    </row>
    <row r="2744">
      <c r="A2744" s="11"/>
      <c r="B2744" s="7"/>
      <c r="C2744" s="7"/>
      <c r="D2744" s="10"/>
      <c r="E2744" s="21">
        <f>IF($C2744="","",IFERROR(SUMIFS(Pakan_Masuk!$D$2:$D$3001,Pakan_Masuk!$B$2:$B$3001,$C2744)/SUMIFS(Pakan_Masuk!$C$2:$C$3001,Pakan_Masuk!$B$2:$B$3001,$C2744),0))</f>
      </c>
      <c r="F2744" s="15">
        <f>IF($C2744="","",$D2744*$E2744)</f>
      </c>
    </row>
    <row r="2745">
      <c r="A2745" s="11"/>
      <c r="B2745" s="7"/>
      <c r="C2745" s="7"/>
      <c r="D2745" s="10"/>
      <c r="E2745" s="21">
        <f>IF($C2745="","",IFERROR(SUMIFS(Pakan_Masuk!$D$2:$D$3001,Pakan_Masuk!$B$2:$B$3001,$C2745)/SUMIFS(Pakan_Masuk!$C$2:$C$3001,Pakan_Masuk!$B$2:$B$3001,$C2745),0))</f>
      </c>
      <c r="F2745" s="15">
        <f>IF($C2745="","",$D2745*$E2745)</f>
      </c>
    </row>
    <row r="2746">
      <c r="A2746" s="11"/>
      <c r="B2746" s="7"/>
      <c r="C2746" s="7"/>
      <c r="D2746" s="10"/>
      <c r="E2746" s="21">
        <f>IF($C2746="","",IFERROR(SUMIFS(Pakan_Masuk!$D$2:$D$3001,Pakan_Masuk!$B$2:$B$3001,$C2746)/SUMIFS(Pakan_Masuk!$C$2:$C$3001,Pakan_Masuk!$B$2:$B$3001,$C2746),0))</f>
      </c>
      <c r="F2746" s="15">
        <f>IF($C2746="","",$D2746*$E2746)</f>
      </c>
    </row>
    <row r="2747">
      <c r="A2747" s="11"/>
      <c r="B2747" s="7"/>
      <c r="C2747" s="7"/>
      <c r="D2747" s="10"/>
      <c r="E2747" s="21">
        <f>IF($C2747="","",IFERROR(SUMIFS(Pakan_Masuk!$D$2:$D$3001,Pakan_Masuk!$B$2:$B$3001,$C2747)/SUMIFS(Pakan_Masuk!$C$2:$C$3001,Pakan_Masuk!$B$2:$B$3001,$C2747),0))</f>
      </c>
      <c r="F2747" s="15">
        <f>IF($C2747="","",$D2747*$E2747)</f>
      </c>
    </row>
    <row r="2748">
      <c r="A2748" s="11"/>
      <c r="B2748" s="7"/>
      <c r="C2748" s="7"/>
      <c r="D2748" s="10"/>
      <c r="E2748" s="21">
        <f>IF($C2748="","",IFERROR(SUMIFS(Pakan_Masuk!$D$2:$D$3001,Pakan_Masuk!$B$2:$B$3001,$C2748)/SUMIFS(Pakan_Masuk!$C$2:$C$3001,Pakan_Masuk!$B$2:$B$3001,$C2748),0))</f>
      </c>
      <c r="F2748" s="15">
        <f>IF($C2748="","",$D2748*$E2748)</f>
      </c>
    </row>
    <row r="2749">
      <c r="A2749" s="11"/>
      <c r="B2749" s="7"/>
      <c r="C2749" s="7"/>
      <c r="D2749" s="10"/>
      <c r="E2749" s="21">
        <f>IF($C2749="","",IFERROR(SUMIFS(Pakan_Masuk!$D$2:$D$3001,Pakan_Masuk!$B$2:$B$3001,$C2749)/SUMIFS(Pakan_Masuk!$C$2:$C$3001,Pakan_Masuk!$B$2:$B$3001,$C2749),0))</f>
      </c>
      <c r="F2749" s="15">
        <f>IF($C2749="","",$D2749*$E2749)</f>
      </c>
    </row>
    <row r="2750">
      <c r="A2750" s="11"/>
      <c r="B2750" s="7"/>
      <c r="C2750" s="7"/>
      <c r="D2750" s="10"/>
      <c r="E2750" s="21">
        <f>IF($C2750="","",IFERROR(SUMIFS(Pakan_Masuk!$D$2:$D$3001,Pakan_Masuk!$B$2:$B$3001,$C2750)/SUMIFS(Pakan_Masuk!$C$2:$C$3001,Pakan_Masuk!$B$2:$B$3001,$C2750),0))</f>
      </c>
      <c r="F2750" s="15">
        <f>IF($C2750="","",$D2750*$E2750)</f>
      </c>
    </row>
    <row r="2751">
      <c r="A2751" s="11"/>
      <c r="B2751" s="7"/>
      <c r="C2751" s="7"/>
      <c r="D2751" s="10"/>
      <c r="E2751" s="21">
        <f>IF($C2751="","",IFERROR(SUMIFS(Pakan_Masuk!$D$2:$D$3001,Pakan_Masuk!$B$2:$B$3001,$C2751)/SUMIFS(Pakan_Masuk!$C$2:$C$3001,Pakan_Masuk!$B$2:$B$3001,$C2751),0))</f>
      </c>
      <c r="F2751" s="15">
        <f>IF($C2751="","",$D2751*$E2751)</f>
      </c>
    </row>
    <row r="2752">
      <c r="A2752" s="11"/>
      <c r="B2752" s="7"/>
      <c r="C2752" s="7"/>
      <c r="D2752" s="10"/>
      <c r="E2752" s="21">
        <f>IF($C2752="","",IFERROR(SUMIFS(Pakan_Masuk!$D$2:$D$3001,Pakan_Masuk!$B$2:$B$3001,$C2752)/SUMIFS(Pakan_Masuk!$C$2:$C$3001,Pakan_Masuk!$B$2:$B$3001,$C2752),0))</f>
      </c>
      <c r="F2752" s="15">
        <f>IF($C2752="","",$D2752*$E2752)</f>
      </c>
    </row>
    <row r="2753">
      <c r="A2753" s="11"/>
      <c r="B2753" s="7"/>
      <c r="C2753" s="7"/>
      <c r="D2753" s="10"/>
      <c r="E2753" s="21">
        <f>IF($C2753="","",IFERROR(SUMIFS(Pakan_Masuk!$D$2:$D$3001,Pakan_Masuk!$B$2:$B$3001,$C2753)/SUMIFS(Pakan_Masuk!$C$2:$C$3001,Pakan_Masuk!$B$2:$B$3001,$C2753),0))</f>
      </c>
      <c r="F2753" s="15">
        <f>IF($C2753="","",$D2753*$E2753)</f>
      </c>
    </row>
    <row r="2754">
      <c r="A2754" s="11"/>
      <c r="B2754" s="7"/>
      <c r="C2754" s="7"/>
      <c r="D2754" s="10"/>
      <c r="E2754" s="21">
        <f>IF($C2754="","",IFERROR(SUMIFS(Pakan_Masuk!$D$2:$D$3001,Pakan_Masuk!$B$2:$B$3001,$C2754)/SUMIFS(Pakan_Masuk!$C$2:$C$3001,Pakan_Masuk!$B$2:$B$3001,$C2754),0))</f>
      </c>
      <c r="F2754" s="15">
        <f>IF($C2754="","",$D2754*$E2754)</f>
      </c>
    </row>
    <row r="2755">
      <c r="A2755" s="11"/>
      <c r="B2755" s="7"/>
      <c r="C2755" s="7"/>
      <c r="D2755" s="10"/>
      <c r="E2755" s="21">
        <f>IF($C2755="","",IFERROR(SUMIFS(Pakan_Masuk!$D$2:$D$3001,Pakan_Masuk!$B$2:$B$3001,$C2755)/SUMIFS(Pakan_Masuk!$C$2:$C$3001,Pakan_Masuk!$B$2:$B$3001,$C2755),0))</f>
      </c>
      <c r="F2755" s="15">
        <f>IF($C2755="","",$D2755*$E2755)</f>
      </c>
    </row>
    <row r="2756">
      <c r="A2756" s="11"/>
      <c r="B2756" s="7"/>
      <c r="C2756" s="7"/>
      <c r="D2756" s="10"/>
      <c r="E2756" s="21">
        <f>IF($C2756="","",IFERROR(SUMIFS(Pakan_Masuk!$D$2:$D$3001,Pakan_Masuk!$B$2:$B$3001,$C2756)/SUMIFS(Pakan_Masuk!$C$2:$C$3001,Pakan_Masuk!$B$2:$B$3001,$C2756),0))</f>
      </c>
      <c r="F2756" s="15">
        <f>IF($C2756="","",$D2756*$E2756)</f>
      </c>
    </row>
    <row r="2757">
      <c r="A2757" s="11"/>
      <c r="B2757" s="7"/>
      <c r="C2757" s="7"/>
      <c r="D2757" s="10"/>
      <c r="E2757" s="21">
        <f>IF($C2757="","",IFERROR(SUMIFS(Pakan_Masuk!$D$2:$D$3001,Pakan_Masuk!$B$2:$B$3001,$C2757)/SUMIFS(Pakan_Masuk!$C$2:$C$3001,Pakan_Masuk!$B$2:$B$3001,$C2757),0))</f>
      </c>
      <c r="F2757" s="15">
        <f>IF($C2757="","",$D2757*$E2757)</f>
      </c>
    </row>
    <row r="2758">
      <c r="A2758" s="11"/>
      <c r="B2758" s="7"/>
      <c r="C2758" s="7"/>
      <c r="D2758" s="10"/>
      <c r="E2758" s="21">
        <f>IF($C2758="","",IFERROR(SUMIFS(Pakan_Masuk!$D$2:$D$3001,Pakan_Masuk!$B$2:$B$3001,$C2758)/SUMIFS(Pakan_Masuk!$C$2:$C$3001,Pakan_Masuk!$B$2:$B$3001,$C2758),0))</f>
      </c>
      <c r="F2758" s="15">
        <f>IF($C2758="","",$D2758*$E2758)</f>
      </c>
    </row>
    <row r="2759">
      <c r="A2759" s="11"/>
      <c r="B2759" s="7"/>
      <c r="C2759" s="7"/>
      <c r="D2759" s="10"/>
      <c r="E2759" s="21">
        <f>IF($C2759="","",IFERROR(SUMIFS(Pakan_Masuk!$D$2:$D$3001,Pakan_Masuk!$B$2:$B$3001,$C2759)/SUMIFS(Pakan_Masuk!$C$2:$C$3001,Pakan_Masuk!$B$2:$B$3001,$C2759),0))</f>
      </c>
      <c r="F2759" s="15">
        <f>IF($C2759="","",$D2759*$E2759)</f>
      </c>
    </row>
    <row r="2760">
      <c r="A2760" s="11"/>
      <c r="B2760" s="7"/>
      <c r="C2760" s="7"/>
      <c r="D2760" s="10"/>
      <c r="E2760" s="21">
        <f>IF($C2760="","",IFERROR(SUMIFS(Pakan_Masuk!$D$2:$D$3001,Pakan_Masuk!$B$2:$B$3001,$C2760)/SUMIFS(Pakan_Masuk!$C$2:$C$3001,Pakan_Masuk!$B$2:$B$3001,$C2760),0))</f>
      </c>
      <c r="F2760" s="15">
        <f>IF($C2760="","",$D2760*$E2760)</f>
      </c>
    </row>
    <row r="2761">
      <c r="A2761" s="11"/>
      <c r="B2761" s="7"/>
      <c r="C2761" s="7"/>
      <c r="D2761" s="10"/>
      <c r="E2761" s="21">
        <f>IF($C2761="","",IFERROR(SUMIFS(Pakan_Masuk!$D$2:$D$3001,Pakan_Masuk!$B$2:$B$3001,$C2761)/SUMIFS(Pakan_Masuk!$C$2:$C$3001,Pakan_Masuk!$B$2:$B$3001,$C2761),0))</f>
      </c>
      <c r="F2761" s="15">
        <f>IF($C2761="","",$D2761*$E2761)</f>
      </c>
    </row>
    <row r="2762">
      <c r="A2762" s="11"/>
      <c r="B2762" s="7"/>
      <c r="C2762" s="7"/>
      <c r="D2762" s="10"/>
      <c r="E2762" s="21">
        <f>IF($C2762="","",IFERROR(SUMIFS(Pakan_Masuk!$D$2:$D$3001,Pakan_Masuk!$B$2:$B$3001,$C2762)/SUMIFS(Pakan_Masuk!$C$2:$C$3001,Pakan_Masuk!$B$2:$B$3001,$C2762),0))</f>
      </c>
      <c r="F2762" s="15">
        <f>IF($C2762="","",$D2762*$E2762)</f>
      </c>
    </row>
    <row r="2763">
      <c r="A2763" s="11"/>
      <c r="B2763" s="7"/>
      <c r="C2763" s="7"/>
      <c r="D2763" s="10"/>
      <c r="E2763" s="21">
        <f>IF($C2763="","",IFERROR(SUMIFS(Pakan_Masuk!$D$2:$D$3001,Pakan_Masuk!$B$2:$B$3001,$C2763)/SUMIFS(Pakan_Masuk!$C$2:$C$3001,Pakan_Masuk!$B$2:$B$3001,$C2763),0))</f>
      </c>
      <c r="F2763" s="15">
        <f>IF($C2763="","",$D2763*$E2763)</f>
      </c>
    </row>
    <row r="2764">
      <c r="A2764" s="11"/>
      <c r="B2764" s="7"/>
      <c r="C2764" s="7"/>
      <c r="D2764" s="10"/>
      <c r="E2764" s="21">
        <f>IF($C2764="","",IFERROR(SUMIFS(Pakan_Masuk!$D$2:$D$3001,Pakan_Masuk!$B$2:$B$3001,$C2764)/SUMIFS(Pakan_Masuk!$C$2:$C$3001,Pakan_Masuk!$B$2:$B$3001,$C2764),0))</f>
      </c>
      <c r="F2764" s="15">
        <f>IF($C2764="","",$D2764*$E2764)</f>
      </c>
    </row>
    <row r="2765">
      <c r="A2765" s="11"/>
      <c r="B2765" s="7"/>
      <c r="C2765" s="7"/>
      <c r="D2765" s="10"/>
      <c r="E2765" s="21">
        <f>IF($C2765="","",IFERROR(SUMIFS(Pakan_Masuk!$D$2:$D$3001,Pakan_Masuk!$B$2:$B$3001,$C2765)/SUMIFS(Pakan_Masuk!$C$2:$C$3001,Pakan_Masuk!$B$2:$B$3001,$C2765),0))</f>
      </c>
      <c r="F2765" s="15">
        <f>IF($C2765="","",$D2765*$E2765)</f>
      </c>
    </row>
    <row r="2766">
      <c r="A2766" s="11"/>
      <c r="B2766" s="7"/>
      <c r="C2766" s="7"/>
      <c r="D2766" s="10"/>
      <c r="E2766" s="21">
        <f>IF($C2766="","",IFERROR(SUMIFS(Pakan_Masuk!$D$2:$D$3001,Pakan_Masuk!$B$2:$B$3001,$C2766)/SUMIFS(Pakan_Masuk!$C$2:$C$3001,Pakan_Masuk!$B$2:$B$3001,$C2766),0))</f>
      </c>
      <c r="F2766" s="15">
        <f>IF($C2766="","",$D2766*$E2766)</f>
      </c>
    </row>
    <row r="2767">
      <c r="A2767" s="11"/>
      <c r="B2767" s="7"/>
      <c r="C2767" s="7"/>
      <c r="D2767" s="10"/>
      <c r="E2767" s="21">
        <f>IF($C2767="","",IFERROR(SUMIFS(Pakan_Masuk!$D$2:$D$3001,Pakan_Masuk!$B$2:$B$3001,$C2767)/SUMIFS(Pakan_Masuk!$C$2:$C$3001,Pakan_Masuk!$B$2:$B$3001,$C2767),0))</f>
      </c>
      <c r="F2767" s="15">
        <f>IF($C2767="","",$D2767*$E2767)</f>
      </c>
    </row>
    <row r="2768">
      <c r="A2768" s="11"/>
      <c r="B2768" s="7"/>
      <c r="C2768" s="7"/>
      <c r="D2768" s="10"/>
      <c r="E2768" s="21">
        <f>IF($C2768="","",IFERROR(SUMIFS(Pakan_Masuk!$D$2:$D$3001,Pakan_Masuk!$B$2:$B$3001,$C2768)/SUMIFS(Pakan_Masuk!$C$2:$C$3001,Pakan_Masuk!$B$2:$B$3001,$C2768),0))</f>
      </c>
      <c r="F2768" s="15">
        <f>IF($C2768="","",$D2768*$E2768)</f>
      </c>
    </row>
    <row r="2769">
      <c r="A2769" s="11"/>
      <c r="B2769" s="7"/>
      <c r="C2769" s="7"/>
      <c r="D2769" s="10"/>
      <c r="E2769" s="21">
        <f>IF($C2769="","",IFERROR(SUMIFS(Pakan_Masuk!$D$2:$D$3001,Pakan_Masuk!$B$2:$B$3001,$C2769)/SUMIFS(Pakan_Masuk!$C$2:$C$3001,Pakan_Masuk!$B$2:$B$3001,$C2769),0))</f>
      </c>
      <c r="F2769" s="15">
        <f>IF($C2769="","",$D2769*$E2769)</f>
      </c>
    </row>
    <row r="2770">
      <c r="A2770" s="11"/>
      <c r="B2770" s="7"/>
      <c r="C2770" s="7"/>
      <c r="D2770" s="10"/>
      <c r="E2770" s="21">
        <f>IF($C2770="","",IFERROR(SUMIFS(Pakan_Masuk!$D$2:$D$3001,Pakan_Masuk!$B$2:$B$3001,$C2770)/SUMIFS(Pakan_Masuk!$C$2:$C$3001,Pakan_Masuk!$B$2:$B$3001,$C2770),0))</f>
      </c>
      <c r="F2770" s="15">
        <f>IF($C2770="","",$D2770*$E2770)</f>
      </c>
    </row>
    <row r="2771">
      <c r="A2771" s="11"/>
      <c r="B2771" s="7"/>
      <c r="C2771" s="7"/>
      <c r="D2771" s="10"/>
      <c r="E2771" s="21">
        <f>IF($C2771="","",IFERROR(SUMIFS(Pakan_Masuk!$D$2:$D$3001,Pakan_Masuk!$B$2:$B$3001,$C2771)/SUMIFS(Pakan_Masuk!$C$2:$C$3001,Pakan_Masuk!$B$2:$B$3001,$C2771),0))</f>
      </c>
      <c r="F2771" s="15">
        <f>IF($C2771="","",$D2771*$E2771)</f>
      </c>
    </row>
    <row r="2772">
      <c r="A2772" s="11"/>
      <c r="B2772" s="7"/>
      <c r="C2772" s="7"/>
      <c r="D2772" s="10"/>
      <c r="E2772" s="21">
        <f>IF($C2772="","",IFERROR(SUMIFS(Pakan_Masuk!$D$2:$D$3001,Pakan_Masuk!$B$2:$B$3001,$C2772)/SUMIFS(Pakan_Masuk!$C$2:$C$3001,Pakan_Masuk!$B$2:$B$3001,$C2772),0))</f>
      </c>
      <c r="F2772" s="15">
        <f>IF($C2772="","",$D2772*$E2772)</f>
      </c>
    </row>
    <row r="2773">
      <c r="A2773" s="11"/>
      <c r="B2773" s="7"/>
      <c r="C2773" s="7"/>
      <c r="D2773" s="10"/>
      <c r="E2773" s="21">
        <f>IF($C2773="","",IFERROR(SUMIFS(Pakan_Masuk!$D$2:$D$3001,Pakan_Masuk!$B$2:$B$3001,$C2773)/SUMIFS(Pakan_Masuk!$C$2:$C$3001,Pakan_Masuk!$B$2:$B$3001,$C2773),0))</f>
      </c>
      <c r="F2773" s="15">
        <f>IF($C2773="","",$D2773*$E2773)</f>
      </c>
    </row>
    <row r="2774">
      <c r="A2774" s="11"/>
      <c r="B2774" s="7"/>
      <c r="C2774" s="7"/>
      <c r="D2774" s="10"/>
      <c r="E2774" s="21">
        <f>IF($C2774="","",IFERROR(SUMIFS(Pakan_Masuk!$D$2:$D$3001,Pakan_Masuk!$B$2:$B$3001,$C2774)/SUMIFS(Pakan_Masuk!$C$2:$C$3001,Pakan_Masuk!$B$2:$B$3001,$C2774),0))</f>
      </c>
      <c r="F2774" s="15">
        <f>IF($C2774="","",$D2774*$E2774)</f>
      </c>
    </row>
    <row r="2775">
      <c r="A2775" s="11"/>
      <c r="B2775" s="7"/>
      <c r="C2775" s="7"/>
      <c r="D2775" s="10"/>
      <c r="E2775" s="21">
        <f>IF($C2775="","",IFERROR(SUMIFS(Pakan_Masuk!$D$2:$D$3001,Pakan_Masuk!$B$2:$B$3001,$C2775)/SUMIFS(Pakan_Masuk!$C$2:$C$3001,Pakan_Masuk!$B$2:$B$3001,$C2775),0))</f>
      </c>
      <c r="F2775" s="15">
        <f>IF($C2775="","",$D2775*$E2775)</f>
      </c>
    </row>
    <row r="2776">
      <c r="A2776" s="11"/>
      <c r="B2776" s="7"/>
      <c r="C2776" s="7"/>
      <c r="D2776" s="10"/>
      <c r="E2776" s="21">
        <f>IF($C2776="","",IFERROR(SUMIFS(Pakan_Masuk!$D$2:$D$3001,Pakan_Masuk!$B$2:$B$3001,$C2776)/SUMIFS(Pakan_Masuk!$C$2:$C$3001,Pakan_Masuk!$B$2:$B$3001,$C2776),0))</f>
      </c>
      <c r="F2776" s="15">
        <f>IF($C2776="","",$D2776*$E2776)</f>
      </c>
    </row>
    <row r="2777">
      <c r="A2777" s="11"/>
      <c r="B2777" s="7"/>
      <c r="C2777" s="7"/>
      <c r="D2777" s="10"/>
      <c r="E2777" s="21">
        <f>IF($C2777="","",IFERROR(SUMIFS(Pakan_Masuk!$D$2:$D$3001,Pakan_Masuk!$B$2:$B$3001,$C2777)/SUMIFS(Pakan_Masuk!$C$2:$C$3001,Pakan_Masuk!$B$2:$B$3001,$C2777),0))</f>
      </c>
      <c r="F2777" s="15">
        <f>IF($C2777="","",$D2777*$E2777)</f>
      </c>
    </row>
    <row r="2778">
      <c r="A2778" s="11"/>
      <c r="B2778" s="7"/>
      <c r="C2778" s="7"/>
      <c r="D2778" s="10"/>
      <c r="E2778" s="21">
        <f>IF($C2778="","",IFERROR(SUMIFS(Pakan_Masuk!$D$2:$D$3001,Pakan_Masuk!$B$2:$B$3001,$C2778)/SUMIFS(Pakan_Masuk!$C$2:$C$3001,Pakan_Masuk!$B$2:$B$3001,$C2778),0))</f>
      </c>
      <c r="F2778" s="15">
        <f>IF($C2778="","",$D2778*$E2778)</f>
      </c>
    </row>
    <row r="2779">
      <c r="A2779" s="11"/>
      <c r="B2779" s="7"/>
      <c r="C2779" s="7"/>
      <c r="D2779" s="10"/>
      <c r="E2779" s="21">
        <f>IF($C2779="","",IFERROR(SUMIFS(Pakan_Masuk!$D$2:$D$3001,Pakan_Masuk!$B$2:$B$3001,$C2779)/SUMIFS(Pakan_Masuk!$C$2:$C$3001,Pakan_Masuk!$B$2:$B$3001,$C2779),0))</f>
      </c>
      <c r="F2779" s="15">
        <f>IF($C2779="","",$D2779*$E2779)</f>
      </c>
    </row>
    <row r="2780">
      <c r="A2780" s="11"/>
      <c r="B2780" s="7"/>
      <c r="C2780" s="7"/>
      <c r="D2780" s="10"/>
      <c r="E2780" s="21">
        <f>IF($C2780="","",IFERROR(SUMIFS(Pakan_Masuk!$D$2:$D$3001,Pakan_Masuk!$B$2:$B$3001,$C2780)/SUMIFS(Pakan_Masuk!$C$2:$C$3001,Pakan_Masuk!$B$2:$B$3001,$C2780),0))</f>
      </c>
      <c r="F2780" s="15">
        <f>IF($C2780="","",$D2780*$E2780)</f>
      </c>
    </row>
    <row r="2781">
      <c r="A2781" s="11"/>
      <c r="B2781" s="7"/>
      <c r="C2781" s="7"/>
      <c r="D2781" s="10"/>
      <c r="E2781" s="21">
        <f>IF($C2781="","",IFERROR(SUMIFS(Pakan_Masuk!$D$2:$D$3001,Pakan_Masuk!$B$2:$B$3001,$C2781)/SUMIFS(Pakan_Masuk!$C$2:$C$3001,Pakan_Masuk!$B$2:$B$3001,$C2781),0))</f>
      </c>
      <c r="F2781" s="15">
        <f>IF($C2781="","",$D2781*$E2781)</f>
      </c>
    </row>
    <row r="2782">
      <c r="A2782" s="11"/>
      <c r="B2782" s="7"/>
      <c r="C2782" s="7"/>
      <c r="D2782" s="10"/>
      <c r="E2782" s="21">
        <f>IF($C2782="","",IFERROR(SUMIFS(Pakan_Masuk!$D$2:$D$3001,Pakan_Masuk!$B$2:$B$3001,$C2782)/SUMIFS(Pakan_Masuk!$C$2:$C$3001,Pakan_Masuk!$B$2:$B$3001,$C2782),0))</f>
      </c>
      <c r="F2782" s="15">
        <f>IF($C2782="","",$D2782*$E2782)</f>
      </c>
    </row>
    <row r="2783">
      <c r="A2783" s="11"/>
      <c r="B2783" s="7"/>
      <c r="C2783" s="7"/>
      <c r="D2783" s="10"/>
      <c r="E2783" s="21">
        <f>IF($C2783="","",IFERROR(SUMIFS(Pakan_Masuk!$D$2:$D$3001,Pakan_Masuk!$B$2:$B$3001,$C2783)/SUMIFS(Pakan_Masuk!$C$2:$C$3001,Pakan_Masuk!$B$2:$B$3001,$C2783),0))</f>
      </c>
      <c r="F2783" s="15">
        <f>IF($C2783="","",$D2783*$E2783)</f>
      </c>
    </row>
    <row r="2784">
      <c r="A2784" s="11"/>
      <c r="B2784" s="7"/>
      <c r="C2784" s="7"/>
      <c r="D2784" s="10"/>
      <c r="E2784" s="21">
        <f>IF($C2784="","",IFERROR(SUMIFS(Pakan_Masuk!$D$2:$D$3001,Pakan_Masuk!$B$2:$B$3001,$C2784)/SUMIFS(Pakan_Masuk!$C$2:$C$3001,Pakan_Masuk!$B$2:$B$3001,$C2784),0))</f>
      </c>
      <c r="F2784" s="15">
        <f>IF($C2784="","",$D2784*$E2784)</f>
      </c>
    </row>
    <row r="2785">
      <c r="A2785" s="11"/>
      <c r="B2785" s="7"/>
      <c r="C2785" s="7"/>
      <c r="D2785" s="10"/>
      <c r="E2785" s="21">
        <f>IF($C2785="","",IFERROR(SUMIFS(Pakan_Masuk!$D$2:$D$3001,Pakan_Masuk!$B$2:$B$3001,$C2785)/SUMIFS(Pakan_Masuk!$C$2:$C$3001,Pakan_Masuk!$B$2:$B$3001,$C2785),0))</f>
      </c>
      <c r="F2785" s="15">
        <f>IF($C2785="","",$D2785*$E2785)</f>
      </c>
    </row>
    <row r="2786">
      <c r="A2786" s="11"/>
      <c r="B2786" s="7"/>
      <c r="C2786" s="7"/>
      <c r="D2786" s="10"/>
      <c r="E2786" s="21">
        <f>IF($C2786="","",IFERROR(SUMIFS(Pakan_Masuk!$D$2:$D$3001,Pakan_Masuk!$B$2:$B$3001,$C2786)/SUMIFS(Pakan_Masuk!$C$2:$C$3001,Pakan_Masuk!$B$2:$B$3001,$C2786),0))</f>
      </c>
      <c r="F2786" s="15">
        <f>IF($C2786="","",$D2786*$E2786)</f>
      </c>
    </row>
    <row r="2787">
      <c r="A2787" s="11"/>
      <c r="B2787" s="7"/>
      <c r="C2787" s="7"/>
      <c r="D2787" s="10"/>
      <c r="E2787" s="21">
        <f>IF($C2787="","",IFERROR(SUMIFS(Pakan_Masuk!$D$2:$D$3001,Pakan_Masuk!$B$2:$B$3001,$C2787)/SUMIFS(Pakan_Masuk!$C$2:$C$3001,Pakan_Masuk!$B$2:$B$3001,$C2787),0))</f>
      </c>
      <c r="F2787" s="15">
        <f>IF($C2787="","",$D2787*$E2787)</f>
      </c>
    </row>
    <row r="2788">
      <c r="A2788" s="11"/>
      <c r="B2788" s="7"/>
      <c r="C2788" s="7"/>
      <c r="D2788" s="10"/>
      <c r="E2788" s="21">
        <f>IF($C2788="","",IFERROR(SUMIFS(Pakan_Masuk!$D$2:$D$3001,Pakan_Masuk!$B$2:$B$3001,$C2788)/SUMIFS(Pakan_Masuk!$C$2:$C$3001,Pakan_Masuk!$B$2:$B$3001,$C2788),0))</f>
      </c>
      <c r="F2788" s="15">
        <f>IF($C2788="","",$D2788*$E2788)</f>
      </c>
    </row>
    <row r="2789">
      <c r="A2789" s="11"/>
      <c r="B2789" s="7"/>
      <c r="C2789" s="7"/>
      <c r="D2789" s="10"/>
      <c r="E2789" s="21">
        <f>IF($C2789="","",IFERROR(SUMIFS(Pakan_Masuk!$D$2:$D$3001,Pakan_Masuk!$B$2:$B$3001,$C2789)/SUMIFS(Pakan_Masuk!$C$2:$C$3001,Pakan_Masuk!$B$2:$B$3001,$C2789),0))</f>
      </c>
      <c r="F2789" s="15">
        <f>IF($C2789="","",$D2789*$E2789)</f>
      </c>
    </row>
    <row r="2790">
      <c r="A2790" s="11"/>
      <c r="B2790" s="7"/>
      <c r="C2790" s="7"/>
      <c r="D2790" s="10"/>
      <c r="E2790" s="21">
        <f>IF($C2790="","",IFERROR(SUMIFS(Pakan_Masuk!$D$2:$D$3001,Pakan_Masuk!$B$2:$B$3001,$C2790)/SUMIFS(Pakan_Masuk!$C$2:$C$3001,Pakan_Masuk!$B$2:$B$3001,$C2790),0))</f>
      </c>
      <c r="F2790" s="15">
        <f>IF($C2790="","",$D2790*$E2790)</f>
      </c>
    </row>
    <row r="2791">
      <c r="A2791" s="11"/>
      <c r="B2791" s="7"/>
      <c r="C2791" s="7"/>
      <c r="D2791" s="10"/>
      <c r="E2791" s="21">
        <f>IF($C2791="","",IFERROR(SUMIFS(Pakan_Masuk!$D$2:$D$3001,Pakan_Masuk!$B$2:$B$3001,$C2791)/SUMIFS(Pakan_Masuk!$C$2:$C$3001,Pakan_Masuk!$B$2:$B$3001,$C2791),0))</f>
      </c>
      <c r="F2791" s="15">
        <f>IF($C2791="","",$D2791*$E2791)</f>
      </c>
    </row>
    <row r="2792">
      <c r="A2792" s="11"/>
      <c r="B2792" s="7"/>
      <c r="C2792" s="7"/>
      <c r="D2792" s="10"/>
      <c r="E2792" s="21">
        <f>IF($C2792="","",IFERROR(SUMIFS(Pakan_Masuk!$D$2:$D$3001,Pakan_Masuk!$B$2:$B$3001,$C2792)/SUMIFS(Pakan_Masuk!$C$2:$C$3001,Pakan_Masuk!$B$2:$B$3001,$C2792),0))</f>
      </c>
      <c r="F2792" s="15">
        <f>IF($C2792="","",$D2792*$E2792)</f>
      </c>
    </row>
    <row r="2793">
      <c r="A2793" s="11"/>
      <c r="B2793" s="7"/>
      <c r="C2793" s="7"/>
      <c r="D2793" s="10"/>
      <c r="E2793" s="21">
        <f>IF($C2793="","",IFERROR(SUMIFS(Pakan_Masuk!$D$2:$D$3001,Pakan_Masuk!$B$2:$B$3001,$C2793)/SUMIFS(Pakan_Masuk!$C$2:$C$3001,Pakan_Masuk!$B$2:$B$3001,$C2793),0))</f>
      </c>
      <c r="F2793" s="15">
        <f>IF($C2793="","",$D2793*$E2793)</f>
      </c>
    </row>
    <row r="2794">
      <c r="A2794" s="11"/>
      <c r="B2794" s="7"/>
      <c r="C2794" s="7"/>
      <c r="D2794" s="10"/>
      <c r="E2794" s="21">
        <f>IF($C2794="","",IFERROR(SUMIFS(Pakan_Masuk!$D$2:$D$3001,Pakan_Masuk!$B$2:$B$3001,$C2794)/SUMIFS(Pakan_Masuk!$C$2:$C$3001,Pakan_Masuk!$B$2:$B$3001,$C2794),0))</f>
      </c>
      <c r="F2794" s="15">
        <f>IF($C2794="","",$D2794*$E2794)</f>
      </c>
    </row>
    <row r="2795">
      <c r="A2795" s="11"/>
      <c r="B2795" s="7"/>
      <c r="C2795" s="7"/>
      <c r="D2795" s="10"/>
      <c r="E2795" s="21">
        <f>IF($C2795="","",IFERROR(SUMIFS(Pakan_Masuk!$D$2:$D$3001,Pakan_Masuk!$B$2:$B$3001,$C2795)/SUMIFS(Pakan_Masuk!$C$2:$C$3001,Pakan_Masuk!$B$2:$B$3001,$C2795),0))</f>
      </c>
      <c r="F2795" s="15">
        <f>IF($C2795="","",$D2795*$E2795)</f>
      </c>
    </row>
    <row r="2796">
      <c r="A2796" s="11"/>
      <c r="B2796" s="7"/>
      <c r="C2796" s="7"/>
      <c r="D2796" s="10"/>
      <c r="E2796" s="21">
        <f>IF($C2796="","",IFERROR(SUMIFS(Pakan_Masuk!$D$2:$D$3001,Pakan_Masuk!$B$2:$B$3001,$C2796)/SUMIFS(Pakan_Masuk!$C$2:$C$3001,Pakan_Masuk!$B$2:$B$3001,$C2796),0))</f>
      </c>
      <c r="F2796" s="15">
        <f>IF($C2796="","",$D2796*$E2796)</f>
      </c>
    </row>
    <row r="2797">
      <c r="A2797" s="11"/>
      <c r="B2797" s="7"/>
      <c r="C2797" s="7"/>
      <c r="D2797" s="10"/>
      <c r="E2797" s="21">
        <f>IF($C2797="","",IFERROR(SUMIFS(Pakan_Masuk!$D$2:$D$3001,Pakan_Masuk!$B$2:$B$3001,$C2797)/SUMIFS(Pakan_Masuk!$C$2:$C$3001,Pakan_Masuk!$B$2:$B$3001,$C2797),0))</f>
      </c>
      <c r="F2797" s="15">
        <f>IF($C2797="","",$D2797*$E2797)</f>
      </c>
    </row>
    <row r="2798">
      <c r="A2798" s="11"/>
      <c r="B2798" s="7"/>
      <c r="C2798" s="7"/>
      <c r="D2798" s="10"/>
      <c r="E2798" s="21">
        <f>IF($C2798="","",IFERROR(SUMIFS(Pakan_Masuk!$D$2:$D$3001,Pakan_Masuk!$B$2:$B$3001,$C2798)/SUMIFS(Pakan_Masuk!$C$2:$C$3001,Pakan_Masuk!$B$2:$B$3001,$C2798),0))</f>
      </c>
      <c r="F2798" s="15">
        <f>IF($C2798="","",$D2798*$E2798)</f>
      </c>
    </row>
    <row r="2799">
      <c r="A2799" s="11"/>
      <c r="B2799" s="7"/>
      <c r="C2799" s="7"/>
      <c r="D2799" s="10"/>
      <c r="E2799" s="21">
        <f>IF($C2799="","",IFERROR(SUMIFS(Pakan_Masuk!$D$2:$D$3001,Pakan_Masuk!$B$2:$B$3001,$C2799)/SUMIFS(Pakan_Masuk!$C$2:$C$3001,Pakan_Masuk!$B$2:$B$3001,$C2799),0))</f>
      </c>
      <c r="F2799" s="15">
        <f>IF($C2799="","",$D2799*$E2799)</f>
      </c>
    </row>
    <row r="2800">
      <c r="A2800" s="11"/>
      <c r="B2800" s="7"/>
      <c r="C2800" s="7"/>
      <c r="D2800" s="10"/>
      <c r="E2800" s="21">
        <f>IF($C2800="","",IFERROR(SUMIFS(Pakan_Masuk!$D$2:$D$3001,Pakan_Masuk!$B$2:$B$3001,$C2800)/SUMIFS(Pakan_Masuk!$C$2:$C$3001,Pakan_Masuk!$B$2:$B$3001,$C2800),0))</f>
      </c>
      <c r="F2800" s="15">
        <f>IF($C2800="","",$D2800*$E2800)</f>
      </c>
    </row>
    <row r="2801">
      <c r="A2801" s="11"/>
      <c r="B2801" s="7"/>
      <c r="C2801" s="7"/>
      <c r="D2801" s="10"/>
      <c r="E2801" s="21">
        <f>IF($C2801="","",IFERROR(SUMIFS(Pakan_Masuk!$D$2:$D$3001,Pakan_Masuk!$B$2:$B$3001,$C2801)/SUMIFS(Pakan_Masuk!$C$2:$C$3001,Pakan_Masuk!$B$2:$B$3001,$C2801),0))</f>
      </c>
      <c r="F2801" s="15">
        <f>IF($C2801="","",$D2801*$E2801)</f>
      </c>
    </row>
    <row r="2802">
      <c r="A2802" s="11"/>
      <c r="B2802" s="7"/>
      <c r="C2802" s="7"/>
      <c r="D2802" s="10"/>
      <c r="E2802" s="21">
        <f>IF($C2802="","",IFERROR(SUMIFS(Pakan_Masuk!$D$2:$D$3001,Pakan_Masuk!$B$2:$B$3001,$C2802)/SUMIFS(Pakan_Masuk!$C$2:$C$3001,Pakan_Masuk!$B$2:$B$3001,$C2802),0))</f>
      </c>
      <c r="F2802" s="15">
        <f>IF($C2802="","",$D2802*$E2802)</f>
      </c>
    </row>
    <row r="2803">
      <c r="A2803" s="11"/>
      <c r="B2803" s="7"/>
      <c r="C2803" s="7"/>
      <c r="D2803" s="10"/>
      <c r="E2803" s="21">
        <f>IF($C2803="","",IFERROR(SUMIFS(Pakan_Masuk!$D$2:$D$3001,Pakan_Masuk!$B$2:$B$3001,$C2803)/SUMIFS(Pakan_Masuk!$C$2:$C$3001,Pakan_Masuk!$B$2:$B$3001,$C2803),0))</f>
      </c>
      <c r="F2803" s="15">
        <f>IF($C2803="","",$D2803*$E2803)</f>
      </c>
    </row>
    <row r="2804">
      <c r="A2804" s="11"/>
      <c r="B2804" s="7"/>
      <c r="C2804" s="7"/>
      <c r="D2804" s="10"/>
      <c r="E2804" s="21">
        <f>IF($C2804="","",IFERROR(SUMIFS(Pakan_Masuk!$D$2:$D$3001,Pakan_Masuk!$B$2:$B$3001,$C2804)/SUMIFS(Pakan_Masuk!$C$2:$C$3001,Pakan_Masuk!$B$2:$B$3001,$C2804),0))</f>
      </c>
      <c r="F2804" s="15">
        <f>IF($C2804="","",$D2804*$E2804)</f>
      </c>
    </row>
    <row r="2805">
      <c r="A2805" s="11"/>
      <c r="B2805" s="7"/>
      <c r="C2805" s="7"/>
      <c r="D2805" s="10"/>
      <c r="E2805" s="21">
        <f>IF($C2805="","",IFERROR(SUMIFS(Pakan_Masuk!$D$2:$D$3001,Pakan_Masuk!$B$2:$B$3001,$C2805)/SUMIFS(Pakan_Masuk!$C$2:$C$3001,Pakan_Masuk!$B$2:$B$3001,$C2805),0))</f>
      </c>
      <c r="F2805" s="15">
        <f>IF($C2805="","",$D2805*$E2805)</f>
      </c>
    </row>
    <row r="2806">
      <c r="A2806" s="11"/>
      <c r="B2806" s="7"/>
      <c r="C2806" s="7"/>
      <c r="D2806" s="10"/>
      <c r="E2806" s="21">
        <f>IF($C2806="","",IFERROR(SUMIFS(Pakan_Masuk!$D$2:$D$3001,Pakan_Masuk!$B$2:$B$3001,$C2806)/SUMIFS(Pakan_Masuk!$C$2:$C$3001,Pakan_Masuk!$B$2:$B$3001,$C2806),0))</f>
      </c>
      <c r="F2806" s="15">
        <f>IF($C2806="","",$D2806*$E2806)</f>
      </c>
    </row>
    <row r="2807">
      <c r="A2807" s="11"/>
      <c r="B2807" s="7"/>
      <c r="C2807" s="7"/>
      <c r="D2807" s="10"/>
      <c r="E2807" s="21">
        <f>IF($C2807="","",IFERROR(SUMIFS(Pakan_Masuk!$D$2:$D$3001,Pakan_Masuk!$B$2:$B$3001,$C2807)/SUMIFS(Pakan_Masuk!$C$2:$C$3001,Pakan_Masuk!$B$2:$B$3001,$C2807),0))</f>
      </c>
      <c r="F2807" s="15">
        <f>IF($C2807="","",$D2807*$E2807)</f>
      </c>
    </row>
    <row r="2808">
      <c r="A2808" s="11"/>
      <c r="B2808" s="7"/>
      <c r="C2808" s="7"/>
      <c r="D2808" s="10"/>
      <c r="E2808" s="21">
        <f>IF($C2808="","",IFERROR(SUMIFS(Pakan_Masuk!$D$2:$D$3001,Pakan_Masuk!$B$2:$B$3001,$C2808)/SUMIFS(Pakan_Masuk!$C$2:$C$3001,Pakan_Masuk!$B$2:$B$3001,$C2808),0))</f>
      </c>
      <c r="F2808" s="15">
        <f>IF($C2808="","",$D2808*$E2808)</f>
      </c>
    </row>
    <row r="2809">
      <c r="A2809" s="11"/>
      <c r="B2809" s="7"/>
      <c r="C2809" s="7"/>
      <c r="D2809" s="10"/>
      <c r="E2809" s="21">
        <f>IF($C2809="","",IFERROR(SUMIFS(Pakan_Masuk!$D$2:$D$3001,Pakan_Masuk!$B$2:$B$3001,$C2809)/SUMIFS(Pakan_Masuk!$C$2:$C$3001,Pakan_Masuk!$B$2:$B$3001,$C2809),0))</f>
      </c>
      <c r="F2809" s="15">
        <f>IF($C2809="","",$D2809*$E2809)</f>
      </c>
    </row>
    <row r="2810">
      <c r="A2810" s="11"/>
      <c r="B2810" s="7"/>
      <c r="C2810" s="7"/>
      <c r="D2810" s="10"/>
      <c r="E2810" s="21">
        <f>IF($C2810="","",IFERROR(SUMIFS(Pakan_Masuk!$D$2:$D$3001,Pakan_Masuk!$B$2:$B$3001,$C2810)/SUMIFS(Pakan_Masuk!$C$2:$C$3001,Pakan_Masuk!$B$2:$B$3001,$C2810),0))</f>
      </c>
      <c r="F2810" s="15">
        <f>IF($C2810="","",$D2810*$E2810)</f>
      </c>
    </row>
    <row r="2811">
      <c r="A2811" s="11"/>
      <c r="B2811" s="7"/>
      <c r="C2811" s="7"/>
      <c r="D2811" s="10"/>
      <c r="E2811" s="21">
        <f>IF($C2811="","",IFERROR(SUMIFS(Pakan_Masuk!$D$2:$D$3001,Pakan_Masuk!$B$2:$B$3001,$C2811)/SUMIFS(Pakan_Masuk!$C$2:$C$3001,Pakan_Masuk!$B$2:$B$3001,$C2811),0))</f>
      </c>
      <c r="F2811" s="15">
        <f>IF($C2811="","",$D2811*$E2811)</f>
      </c>
    </row>
    <row r="2812">
      <c r="A2812" s="11"/>
      <c r="B2812" s="7"/>
      <c r="C2812" s="7"/>
      <c r="D2812" s="10"/>
      <c r="E2812" s="21">
        <f>IF($C2812="","",IFERROR(SUMIFS(Pakan_Masuk!$D$2:$D$3001,Pakan_Masuk!$B$2:$B$3001,$C2812)/SUMIFS(Pakan_Masuk!$C$2:$C$3001,Pakan_Masuk!$B$2:$B$3001,$C2812),0))</f>
      </c>
      <c r="F2812" s="15">
        <f>IF($C2812="","",$D2812*$E2812)</f>
      </c>
    </row>
    <row r="2813">
      <c r="A2813" s="11"/>
      <c r="B2813" s="7"/>
      <c r="C2813" s="7"/>
      <c r="D2813" s="10"/>
      <c r="E2813" s="21">
        <f>IF($C2813="","",IFERROR(SUMIFS(Pakan_Masuk!$D$2:$D$3001,Pakan_Masuk!$B$2:$B$3001,$C2813)/SUMIFS(Pakan_Masuk!$C$2:$C$3001,Pakan_Masuk!$B$2:$B$3001,$C2813),0))</f>
      </c>
      <c r="F2813" s="15">
        <f>IF($C2813="","",$D2813*$E2813)</f>
      </c>
    </row>
    <row r="2814">
      <c r="A2814" s="11"/>
      <c r="B2814" s="7"/>
      <c r="C2814" s="7"/>
      <c r="D2814" s="10"/>
      <c r="E2814" s="21">
        <f>IF($C2814="","",IFERROR(SUMIFS(Pakan_Masuk!$D$2:$D$3001,Pakan_Masuk!$B$2:$B$3001,$C2814)/SUMIFS(Pakan_Masuk!$C$2:$C$3001,Pakan_Masuk!$B$2:$B$3001,$C2814),0))</f>
      </c>
      <c r="F2814" s="15">
        <f>IF($C2814="","",$D2814*$E2814)</f>
      </c>
    </row>
    <row r="2815">
      <c r="A2815" s="11"/>
      <c r="B2815" s="7"/>
      <c r="C2815" s="7"/>
      <c r="D2815" s="10"/>
      <c r="E2815" s="21">
        <f>IF($C2815="","",IFERROR(SUMIFS(Pakan_Masuk!$D$2:$D$3001,Pakan_Masuk!$B$2:$B$3001,$C2815)/SUMIFS(Pakan_Masuk!$C$2:$C$3001,Pakan_Masuk!$B$2:$B$3001,$C2815),0))</f>
      </c>
      <c r="F2815" s="15">
        <f>IF($C2815="","",$D2815*$E2815)</f>
      </c>
    </row>
    <row r="2816">
      <c r="A2816" s="11"/>
      <c r="B2816" s="7"/>
      <c r="C2816" s="7"/>
      <c r="D2816" s="10"/>
      <c r="E2816" s="21">
        <f>IF($C2816="","",IFERROR(SUMIFS(Pakan_Masuk!$D$2:$D$3001,Pakan_Masuk!$B$2:$B$3001,$C2816)/SUMIFS(Pakan_Masuk!$C$2:$C$3001,Pakan_Masuk!$B$2:$B$3001,$C2816),0))</f>
      </c>
      <c r="F2816" s="15">
        <f>IF($C2816="","",$D2816*$E2816)</f>
      </c>
    </row>
    <row r="2817">
      <c r="A2817" s="11"/>
      <c r="B2817" s="7"/>
      <c r="C2817" s="7"/>
      <c r="D2817" s="10"/>
      <c r="E2817" s="21">
        <f>IF($C2817="","",IFERROR(SUMIFS(Pakan_Masuk!$D$2:$D$3001,Pakan_Masuk!$B$2:$B$3001,$C2817)/SUMIFS(Pakan_Masuk!$C$2:$C$3001,Pakan_Masuk!$B$2:$B$3001,$C2817),0))</f>
      </c>
      <c r="F2817" s="15">
        <f>IF($C2817="","",$D2817*$E2817)</f>
      </c>
    </row>
    <row r="2818">
      <c r="A2818" s="11"/>
      <c r="B2818" s="7"/>
      <c r="C2818" s="7"/>
      <c r="D2818" s="10"/>
      <c r="E2818" s="21">
        <f>IF($C2818="","",IFERROR(SUMIFS(Pakan_Masuk!$D$2:$D$3001,Pakan_Masuk!$B$2:$B$3001,$C2818)/SUMIFS(Pakan_Masuk!$C$2:$C$3001,Pakan_Masuk!$B$2:$B$3001,$C2818),0))</f>
      </c>
      <c r="F2818" s="15">
        <f>IF($C2818="","",$D2818*$E2818)</f>
      </c>
    </row>
    <row r="2819">
      <c r="A2819" s="11"/>
      <c r="B2819" s="7"/>
      <c r="C2819" s="7"/>
      <c r="D2819" s="10"/>
      <c r="E2819" s="21">
        <f>IF($C2819="","",IFERROR(SUMIFS(Pakan_Masuk!$D$2:$D$3001,Pakan_Masuk!$B$2:$B$3001,$C2819)/SUMIFS(Pakan_Masuk!$C$2:$C$3001,Pakan_Masuk!$B$2:$B$3001,$C2819),0))</f>
      </c>
      <c r="F2819" s="15">
        <f>IF($C2819="","",$D2819*$E2819)</f>
      </c>
    </row>
    <row r="2820">
      <c r="A2820" s="11"/>
      <c r="B2820" s="7"/>
      <c r="C2820" s="7"/>
      <c r="D2820" s="10"/>
      <c r="E2820" s="21">
        <f>IF($C2820="","",IFERROR(SUMIFS(Pakan_Masuk!$D$2:$D$3001,Pakan_Masuk!$B$2:$B$3001,$C2820)/SUMIFS(Pakan_Masuk!$C$2:$C$3001,Pakan_Masuk!$B$2:$B$3001,$C2820),0))</f>
      </c>
      <c r="F2820" s="15">
        <f>IF($C2820="","",$D2820*$E2820)</f>
      </c>
    </row>
    <row r="2821">
      <c r="A2821" s="11"/>
      <c r="B2821" s="7"/>
      <c r="C2821" s="7"/>
      <c r="D2821" s="10"/>
      <c r="E2821" s="21">
        <f>IF($C2821="","",IFERROR(SUMIFS(Pakan_Masuk!$D$2:$D$3001,Pakan_Masuk!$B$2:$B$3001,$C2821)/SUMIFS(Pakan_Masuk!$C$2:$C$3001,Pakan_Masuk!$B$2:$B$3001,$C2821),0))</f>
      </c>
      <c r="F2821" s="15">
        <f>IF($C2821="","",$D2821*$E2821)</f>
      </c>
    </row>
    <row r="2822">
      <c r="A2822" s="11"/>
      <c r="B2822" s="7"/>
      <c r="C2822" s="7"/>
      <c r="D2822" s="10"/>
      <c r="E2822" s="21">
        <f>IF($C2822="","",IFERROR(SUMIFS(Pakan_Masuk!$D$2:$D$3001,Pakan_Masuk!$B$2:$B$3001,$C2822)/SUMIFS(Pakan_Masuk!$C$2:$C$3001,Pakan_Masuk!$B$2:$B$3001,$C2822),0))</f>
      </c>
      <c r="F2822" s="15">
        <f>IF($C2822="","",$D2822*$E2822)</f>
      </c>
    </row>
    <row r="2823">
      <c r="A2823" s="11"/>
      <c r="B2823" s="7"/>
      <c r="C2823" s="7"/>
      <c r="D2823" s="10"/>
      <c r="E2823" s="21">
        <f>IF($C2823="","",IFERROR(SUMIFS(Pakan_Masuk!$D$2:$D$3001,Pakan_Masuk!$B$2:$B$3001,$C2823)/SUMIFS(Pakan_Masuk!$C$2:$C$3001,Pakan_Masuk!$B$2:$B$3001,$C2823),0))</f>
      </c>
      <c r="F2823" s="15">
        <f>IF($C2823="","",$D2823*$E2823)</f>
      </c>
    </row>
    <row r="2824">
      <c r="A2824" s="11"/>
      <c r="B2824" s="7"/>
      <c r="C2824" s="7"/>
      <c r="D2824" s="10"/>
      <c r="E2824" s="21">
        <f>IF($C2824="","",IFERROR(SUMIFS(Pakan_Masuk!$D$2:$D$3001,Pakan_Masuk!$B$2:$B$3001,$C2824)/SUMIFS(Pakan_Masuk!$C$2:$C$3001,Pakan_Masuk!$B$2:$B$3001,$C2824),0))</f>
      </c>
      <c r="F2824" s="15">
        <f>IF($C2824="","",$D2824*$E2824)</f>
      </c>
    </row>
    <row r="2825">
      <c r="A2825" s="11"/>
      <c r="B2825" s="7"/>
      <c r="C2825" s="7"/>
      <c r="D2825" s="10"/>
      <c r="E2825" s="21">
        <f>IF($C2825="","",IFERROR(SUMIFS(Pakan_Masuk!$D$2:$D$3001,Pakan_Masuk!$B$2:$B$3001,$C2825)/SUMIFS(Pakan_Masuk!$C$2:$C$3001,Pakan_Masuk!$B$2:$B$3001,$C2825),0))</f>
      </c>
      <c r="F2825" s="15">
        <f>IF($C2825="","",$D2825*$E2825)</f>
      </c>
    </row>
    <row r="2826">
      <c r="A2826" s="11"/>
      <c r="B2826" s="7"/>
      <c r="C2826" s="7"/>
      <c r="D2826" s="10"/>
      <c r="E2826" s="21">
        <f>IF($C2826="","",IFERROR(SUMIFS(Pakan_Masuk!$D$2:$D$3001,Pakan_Masuk!$B$2:$B$3001,$C2826)/SUMIFS(Pakan_Masuk!$C$2:$C$3001,Pakan_Masuk!$B$2:$B$3001,$C2826),0))</f>
      </c>
      <c r="F2826" s="15">
        <f>IF($C2826="","",$D2826*$E2826)</f>
      </c>
    </row>
    <row r="2827">
      <c r="A2827" s="11"/>
      <c r="B2827" s="7"/>
      <c r="C2827" s="7"/>
      <c r="D2827" s="10"/>
      <c r="E2827" s="21">
        <f>IF($C2827="","",IFERROR(SUMIFS(Pakan_Masuk!$D$2:$D$3001,Pakan_Masuk!$B$2:$B$3001,$C2827)/SUMIFS(Pakan_Masuk!$C$2:$C$3001,Pakan_Masuk!$B$2:$B$3001,$C2827),0))</f>
      </c>
      <c r="F2827" s="15">
        <f>IF($C2827="","",$D2827*$E2827)</f>
      </c>
    </row>
    <row r="2828">
      <c r="A2828" s="11"/>
      <c r="B2828" s="7"/>
      <c r="C2828" s="7"/>
      <c r="D2828" s="10"/>
      <c r="E2828" s="21">
        <f>IF($C2828="","",IFERROR(SUMIFS(Pakan_Masuk!$D$2:$D$3001,Pakan_Masuk!$B$2:$B$3001,$C2828)/SUMIFS(Pakan_Masuk!$C$2:$C$3001,Pakan_Masuk!$B$2:$B$3001,$C2828),0))</f>
      </c>
      <c r="F2828" s="15">
        <f>IF($C2828="","",$D2828*$E2828)</f>
      </c>
    </row>
    <row r="2829">
      <c r="A2829" s="11"/>
      <c r="B2829" s="7"/>
      <c r="C2829" s="7"/>
      <c r="D2829" s="10"/>
      <c r="E2829" s="21">
        <f>IF($C2829="","",IFERROR(SUMIFS(Pakan_Masuk!$D$2:$D$3001,Pakan_Masuk!$B$2:$B$3001,$C2829)/SUMIFS(Pakan_Masuk!$C$2:$C$3001,Pakan_Masuk!$B$2:$B$3001,$C2829),0))</f>
      </c>
      <c r="F2829" s="15">
        <f>IF($C2829="","",$D2829*$E2829)</f>
      </c>
    </row>
    <row r="2830">
      <c r="A2830" s="11"/>
      <c r="B2830" s="7"/>
      <c r="C2830" s="7"/>
      <c r="D2830" s="10"/>
      <c r="E2830" s="21">
        <f>IF($C2830="","",IFERROR(SUMIFS(Pakan_Masuk!$D$2:$D$3001,Pakan_Masuk!$B$2:$B$3001,$C2830)/SUMIFS(Pakan_Masuk!$C$2:$C$3001,Pakan_Masuk!$B$2:$B$3001,$C2830),0))</f>
      </c>
      <c r="F2830" s="15">
        <f>IF($C2830="","",$D2830*$E2830)</f>
      </c>
    </row>
    <row r="2831">
      <c r="A2831" s="11"/>
      <c r="B2831" s="7"/>
      <c r="C2831" s="7"/>
      <c r="D2831" s="10"/>
      <c r="E2831" s="21">
        <f>IF($C2831="","",IFERROR(SUMIFS(Pakan_Masuk!$D$2:$D$3001,Pakan_Masuk!$B$2:$B$3001,$C2831)/SUMIFS(Pakan_Masuk!$C$2:$C$3001,Pakan_Masuk!$B$2:$B$3001,$C2831),0))</f>
      </c>
      <c r="F2831" s="15">
        <f>IF($C2831="","",$D2831*$E2831)</f>
      </c>
    </row>
    <row r="2832">
      <c r="A2832" s="11"/>
      <c r="B2832" s="7"/>
      <c r="C2832" s="7"/>
      <c r="D2832" s="10"/>
      <c r="E2832" s="21">
        <f>IF($C2832="","",IFERROR(SUMIFS(Pakan_Masuk!$D$2:$D$3001,Pakan_Masuk!$B$2:$B$3001,$C2832)/SUMIFS(Pakan_Masuk!$C$2:$C$3001,Pakan_Masuk!$B$2:$B$3001,$C2832),0))</f>
      </c>
      <c r="F2832" s="15">
        <f>IF($C2832="","",$D2832*$E2832)</f>
      </c>
    </row>
    <row r="2833">
      <c r="A2833" s="11"/>
      <c r="B2833" s="7"/>
      <c r="C2833" s="7"/>
      <c r="D2833" s="10"/>
      <c r="E2833" s="21">
        <f>IF($C2833="","",IFERROR(SUMIFS(Pakan_Masuk!$D$2:$D$3001,Pakan_Masuk!$B$2:$B$3001,$C2833)/SUMIFS(Pakan_Masuk!$C$2:$C$3001,Pakan_Masuk!$B$2:$B$3001,$C2833),0))</f>
      </c>
      <c r="F2833" s="15">
        <f>IF($C2833="","",$D2833*$E2833)</f>
      </c>
    </row>
    <row r="2834">
      <c r="A2834" s="11"/>
      <c r="B2834" s="7"/>
      <c r="C2834" s="7"/>
      <c r="D2834" s="10"/>
      <c r="E2834" s="21">
        <f>IF($C2834="","",IFERROR(SUMIFS(Pakan_Masuk!$D$2:$D$3001,Pakan_Masuk!$B$2:$B$3001,$C2834)/SUMIFS(Pakan_Masuk!$C$2:$C$3001,Pakan_Masuk!$B$2:$B$3001,$C2834),0))</f>
      </c>
      <c r="F2834" s="15">
        <f>IF($C2834="","",$D2834*$E2834)</f>
      </c>
    </row>
    <row r="2835">
      <c r="A2835" s="11"/>
      <c r="B2835" s="7"/>
      <c r="C2835" s="7"/>
      <c r="D2835" s="10"/>
      <c r="E2835" s="21">
        <f>IF($C2835="","",IFERROR(SUMIFS(Pakan_Masuk!$D$2:$D$3001,Pakan_Masuk!$B$2:$B$3001,$C2835)/SUMIFS(Pakan_Masuk!$C$2:$C$3001,Pakan_Masuk!$B$2:$B$3001,$C2835),0))</f>
      </c>
      <c r="F2835" s="15">
        <f>IF($C2835="","",$D2835*$E2835)</f>
      </c>
    </row>
    <row r="2836">
      <c r="A2836" s="11"/>
      <c r="B2836" s="7"/>
      <c r="C2836" s="7"/>
      <c r="D2836" s="10"/>
      <c r="E2836" s="21">
        <f>IF($C2836="","",IFERROR(SUMIFS(Pakan_Masuk!$D$2:$D$3001,Pakan_Masuk!$B$2:$B$3001,$C2836)/SUMIFS(Pakan_Masuk!$C$2:$C$3001,Pakan_Masuk!$B$2:$B$3001,$C2836),0))</f>
      </c>
      <c r="F2836" s="15">
        <f>IF($C2836="","",$D2836*$E2836)</f>
      </c>
    </row>
    <row r="2837">
      <c r="A2837" s="11"/>
      <c r="B2837" s="7"/>
      <c r="C2837" s="7"/>
      <c r="D2837" s="10"/>
      <c r="E2837" s="21">
        <f>IF($C2837="","",IFERROR(SUMIFS(Pakan_Masuk!$D$2:$D$3001,Pakan_Masuk!$B$2:$B$3001,$C2837)/SUMIFS(Pakan_Masuk!$C$2:$C$3001,Pakan_Masuk!$B$2:$B$3001,$C2837),0))</f>
      </c>
      <c r="F2837" s="15">
        <f>IF($C2837="","",$D2837*$E2837)</f>
      </c>
    </row>
    <row r="2838">
      <c r="A2838" s="11"/>
      <c r="B2838" s="7"/>
      <c r="C2838" s="7"/>
      <c r="D2838" s="10"/>
      <c r="E2838" s="21">
        <f>IF($C2838="","",IFERROR(SUMIFS(Pakan_Masuk!$D$2:$D$3001,Pakan_Masuk!$B$2:$B$3001,$C2838)/SUMIFS(Pakan_Masuk!$C$2:$C$3001,Pakan_Masuk!$B$2:$B$3001,$C2838),0))</f>
      </c>
      <c r="F2838" s="15">
        <f>IF($C2838="","",$D2838*$E2838)</f>
      </c>
    </row>
    <row r="2839">
      <c r="A2839" s="11"/>
      <c r="B2839" s="7"/>
      <c r="C2839" s="7"/>
      <c r="D2839" s="10"/>
      <c r="E2839" s="21">
        <f>IF($C2839="","",IFERROR(SUMIFS(Pakan_Masuk!$D$2:$D$3001,Pakan_Masuk!$B$2:$B$3001,$C2839)/SUMIFS(Pakan_Masuk!$C$2:$C$3001,Pakan_Masuk!$B$2:$B$3001,$C2839),0))</f>
      </c>
      <c r="F2839" s="15">
        <f>IF($C2839="","",$D2839*$E2839)</f>
      </c>
    </row>
    <row r="2840">
      <c r="A2840" s="11"/>
      <c r="B2840" s="7"/>
      <c r="C2840" s="7"/>
      <c r="D2840" s="10"/>
      <c r="E2840" s="21">
        <f>IF($C2840="","",IFERROR(SUMIFS(Pakan_Masuk!$D$2:$D$3001,Pakan_Masuk!$B$2:$B$3001,$C2840)/SUMIFS(Pakan_Masuk!$C$2:$C$3001,Pakan_Masuk!$B$2:$B$3001,$C2840),0))</f>
      </c>
      <c r="F2840" s="15">
        <f>IF($C2840="","",$D2840*$E2840)</f>
      </c>
    </row>
    <row r="2841">
      <c r="A2841" s="11"/>
      <c r="B2841" s="7"/>
      <c r="C2841" s="7"/>
      <c r="D2841" s="10"/>
      <c r="E2841" s="21">
        <f>IF($C2841="","",IFERROR(SUMIFS(Pakan_Masuk!$D$2:$D$3001,Pakan_Masuk!$B$2:$B$3001,$C2841)/SUMIFS(Pakan_Masuk!$C$2:$C$3001,Pakan_Masuk!$B$2:$B$3001,$C2841),0))</f>
      </c>
      <c r="F2841" s="15">
        <f>IF($C2841="","",$D2841*$E2841)</f>
      </c>
    </row>
    <row r="2842">
      <c r="A2842" s="11"/>
      <c r="B2842" s="7"/>
      <c r="C2842" s="7"/>
      <c r="D2842" s="10"/>
      <c r="E2842" s="21">
        <f>IF($C2842="","",IFERROR(SUMIFS(Pakan_Masuk!$D$2:$D$3001,Pakan_Masuk!$B$2:$B$3001,$C2842)/SUMIFS(Pakan_Masuk!$C$2:$C$3001,Pakan_Masuk!$B$2:$B$3001,$C2842),0))</f>
      </c>
      <c r="F2842" s="15">
        <f>IF($C2842="","",$D2842*$E2842)</f>
      </c>
    </row>
    <row r="2843">
      <c r="A2843" s="11"/>
      <c r="B2843" s="7"/>
      <c r="C2843" s="7"/>
      <c r="D2843" s="10"/>
      <c r="E2843" s="21">
        <f>IF($C2843="","",IFERROR(SUMIFS(Pakan_Masuk!$D$2:$D$3001,Pakan_Masuk!$B$2:$B$3001,$C2843)/SUMIFS(Pakan_Masuk!$C$2:$C$3001,Pakan_Masuk!$B$2:$B$3001,$C2843),0))</f>
      </c>
      <c r="F2843" s="15">
        <f>IF($C2843="","",$D2843*$E2843)</f>
      </c>
    </row>
    <row r="2844">
      <c r="A2844" s="11"/>
      <c r="B2844" s="7"/>
      <c r="C2844" s="7"/>
      <c r="D2844" s="10"/>
      <c r="E2844" s="21">
        <f>IF($C2844="","",IFERROR(SUMIFS(Pakan_Masuk!$D$2:$D$3001,Pakan_Masuk!$B$2:$B$3001,$C2844)/SUMIFS(Pakan_Masuk!$C$2:$C$3001,Pakan_Masuk!$B$2:$B$3001,$C2844),0))</f>
      </c>
      <c r="F2844" s="15">
        <f>IF($C2844="","",$D2844*$E2844)</f>
      </c>
    </row>
    <row r="2845">
      <c r="A2845" s="11"/>
      <c r="B2845" s="7"/>
      <c r="C2845" s="7"/>
      <c r="D2845" s="10"/>
      <c r="E2845" s="21">
        <f>IF($C2845="","",IFERROR(SUMIFS(Pakan_Masuk!$D$2:$D$3001,Pakan_Masuk!$B$2:$B$3001,$C2845)/SUMIFS(Pakan_Masuk!$C$2:$C$3001,Pakan_Masuk!$B$2:$B$3001,$C2845),0))</f>
      </c>
      <c r="F2845" s="15">
        <f>IF($C2845="","",$D2845*$E2845)</f>
      </c>
    </row>
    <row r="2846">
      <c r="A2846" s="11"/>
      <c r="B2846" s="7"/>
      <c r="C2846" s="7"/>
      <c r="D2846" s="10"/>
      <c r="E2846" s="21">
        <f>IF($C2846="","",IFERROR(SUMIFS(Pakan_Masuk!$D$2:$D$3001,Pakan_Masuk!$B$2:$B$3001,$C2846)/SUMIFS(Pakan_Masuk!$C$2:$C$3001,Pakan_Masuk!$B$2:$B$3001,$C2846),0))</f>
      </c>
      <c r="F2846" s="15">
        <f>IF($C2846="","",$D2846*$E2846)</f>
      </c>
    </row>
    <row r="2847">
      <c r="A2847" s="11"/>
      <c r="B2847" s="7"/>
      <c r="C2847" s="7"/>
      <c r="D2847" s="10"/>
      <c r="E2847" s="21">
        <f>IF($C2847="","",IFERROR(SUMIFS(Pakan_Masuk!$D$2:$D$3001,Pakan_Masuk!$B$2:$B$3001,$C2847)/SUMIFS(Pakan_Masuk!$C$2:$C$3001,Pakan_Masuk!$B$2:$B$3001,$C2847),0))</f>
      </c>
      <c r="F2847" s="15">
        <f>IF($C2847="","",$D2847*$E2847)</f>
      </c>
    </row>
    <row r="2848">
      <c r="A2848" s="11"/>
      <c r="B2848" s="7"/>
      <c r="C2848" s="7"/>
      <c r="D2848" s="10"/>
      <c r="E2848" s="21">
        <f>IF($C2848="","",IFERROR(SUMIFS(Pakan_Masuk!$D$2:$D$3001,Pakan_Masuk!$B$2:$B$3001,$C2848)/SUMIFS(Pakan_Masuk!$C$2:$C$3001,Pakan_Masuk!$B$2:$B$3001,$C2848),0))</f>
      </c>
      <c r="F2848" s="15">
        <f>IF($C2848="","",$D2848*$E2848)</f>
      </c>
    </row>
    <row r="2849">
      <c r="A2849" s="11"/>
      <c r="B2849" s="7"/>
      <c r="C2849" s="7"/>
      <c r="D2849" s="10"/>
      <c r="E2849" s="21">
        <f>IF($C2849="","",IFERROR(SUMIFS(Pakan_Masuk!$D$2:$D$3001,Pakan_Masuk!$B$2:$B$3001,$C2849)/SUMIFS(Pakan_Masuk!$C$2:$C$3001,Pakan_Masuk!$B$2:$B$3001,$C2849),0))</f>
      </c>
      <c r="F2849" s="15">
        <f>IF($C2849="","",$D2849*$E2849)</f>
      </c>
    </row>
    <row r="2850">
      <c r="A2850" s="11"/>
      <c r="B2850" s="7"/>
      <c r="C2850" s="7"/>
      <c r="D2850" s="10"/>
      <c r="E2850" s="21">
        <f>IF($C2850="","",IFERROR(SUMIFS(Pakan_Masuk!$D$2:$D$3001,Pakan_Masuk!$B$2:$B$3001,$C2850)/SUMIFS(Pakan_Masuk!$C$2:$C$3001,Pakan_Masuk!$B$2:$B$3001,$C2850),0))</f>
      </c>
      <c r="F2850" s="15">
        <f>IF($C2850="","",$D2850*$E2850)</f>
      </c>
    </row>
    <row r="2851">
      <c r="A2851" s="11"/>
      <c r="B2851" s="7"/>
      <c r="C2851" s="7"/>
      <c r="D2851" s="10"/>
      <c r="E2851" s="21">
        <f>IF($C2851="","",IFERROR(SUMIFS(Pakan_Masuk!$D$2:$D$3001,Pakan_Masuk!$B$2:$B$3001,$C2851)/SUMIFS(Pakan_Masuk!$C$2:$C$3001,Pakan_Masuk!$B$2:$B$3001,$C2851),0))</f>
      </c>
      <c r="F2851" s="15">
        <f>IF($C2851="","",$D2851*$E2851)</f>
      </c>
    </row>
    <row r="2852">
      <c r="A2852" s="11"/>
      <c r="B2852" s="7"/>
      <c r="C2852" s="7"/>
      <c r="D2852" s="10"/>
      <c r="E2852" s="21">
        <f>IF($C2852="","",IFERROR(SUMIFS(Pakan_Masuk!$D$2:$D$3001,Pakan_Masuk!$B$2:$B$3001,$C2852)/SUMIFS(Pakan_Masuk!$C$2:$C$3001,Pakan_Masuk!$B$2:$B$3001,$C2852),0))</f>
      </c>
      <c r="F2852" s="15">
        <f>IF($C2852="","",$D2852*$E2852)</f>
      </c>
    </row>
    <row r="2853">
      <c r="A2853" s="11"/>
      <c r="B2853" s="7"/>
      <c r="C2853" s="7"/>
      <c r="D2853" s="10"/>
      <c r="E2853" s="21">
        <f>IF($C2853="","",IFERROR(SUMIFS(Pakan_Masuk!$D$2:$D$3001,Pakan_Masuk!$B$2:$B$3001,$C2853)/SUMIFS(Pakan_Masuk!$C$2:$C$3001,Pakan_Masuk!$B$2:$B$3001,$C2853),0))</f>
      </c>
      <c r="F2853" s="15">
        <f>IF($C2853="","",$D2853*$E2853)</f>
      </c>
    </row>
    <row r="2854">
      <c r="A2854" s="11"/>
      <c r="B2854" s="7"/>
      <c r="C2854" s="7"/>
      <c r="D2854" s="10"/>
      <c r="E2854" s="21">
        <f>IF($C2854="","",IFERROR(SUMIFS(Pakan_Masuk!$D$2:$D$3001,Pakan_Masuk!$B$2:$B$3001,$C2854)/SUMIFS(Pakan_Masuk!$C$2:$C$3001,Pakan_Masuk!$B$2:$B$3001,$C2854),0))</f>
      </c>
      <c r="F2854" s="15">
        <f>IF($C2854="","",$D2854*$E2854)</f>
      </c>
    </row>
    <row r="2855">
      <c r="A2855" s="11"/>
      <c r="B2855" s="7"/>
      <c r="C2855" s="7"/>
      <c r="D2855" s="10"/>
      <c r="E2855" s="21">
        <f>IF($C2855="","",IFERROR(SUMIFS(Pakan_Masuk!$D$2:$D$3001,Pakan_Masuk!$B$2:$B$3001,$C2855)/SUMIFS(Pakan_Masuk!$C$2:$C$3001,Pakan_Masuk!$B$2:$B$3001,$C2855),0))</f>
      </c>
      <c r="F2855" s="15">
        <f>IF($C2855="","",$D2855*$E2855)</f>
      </c>
    </row>
    <row r="2856">
      <c r="A2856" s="11"/>
      <c r="B2856" s="7"/>
      <c r="C2856" s="7"/>
      <c r="D2856" s="10"/>
      <c r="E2856" s="21">
        <f>IF($C2856="","",IFERROR(SUMIFS(Pakan_Masuk!$D$2:$D$3001,Pakan_Masuk!$B$2:$B$3001,$C2856)/SUMIFS(Pakan_Masuk!$C$2:$C$3001,Pakan_Masuk!$B$2:$B$3001,$C2856),0))</f>
      </c>
      <c r="F2856" s="15">
        <f>IF($C2856="","",$D2856*$E2856)</f>
      </c>
    </row>
    <row r="2857">
      <c r="A2857" s="11"/>
      <c r="B2857" s="7"/>
      <c r="C2857" s="7"/>
      <c r="D2857" s="10"/>
      <c r="E2857" s="21">
        <f>IF($C2857="","",IFERROR(SUMIFS(Pakan_Masuk!$D$2:$D$3001,Pakan_Masuk!$B$2:$B$3001,$C2857)/SUMIFS(Pakan_Masuk!$C$2:$C$3001,Pakan_Masuk!$B$2:$B$3001,$C2857),0))</f>
      </c>
      <c r="F2857" s="15">
        <f>IF($C2857="","",$D2857*$E2857)</f>
      </c>
    </row>
    <row r="2858">
      <c r="A2858" s="11"/>
      <c r="B2858" s="7"/>
      <c r="C2858" s="7"/>
      <c r="D2858" s="10"/>
      <c r="E2858" s="21">
        <f>IF($C2858="","",IFERROR(SUMIFS(Pakan_Masuk!$D$2:$D$3001,Pakan_Masuk!$B$2:$B$3001,$C2858)/SUMIFS(Pakan_Masuk!$C$2:$C$3001,Pakan_Masuk!$B$2:$B$3001,$C2858),0))</f>
      </c>
      <c r="F2858" s="15">
        <f>IF($C2858="","",$D2858*$E2858)</f>
      </c>
    </row>
    <row r="2859">
      <c r="A2859" s="11"/>
      <c r="B2859" s="7"/>
      <c r="C2859" s="7"/>
      <c r="D2859" s="10"/>
      <c r="E2859" s="21">
        <f>IF($C2859="","",IFERROR(SUMIFS(Pakan_Masuk!$D$2:$D$3001,Pakan_Masuk!$B$2:$B$3001,$C2859)/SUMIFS(Pakan_Masuk!$C$2:$C$3001,Pakan_Masuk!$B$2:$B$3001,$C2859),0))</f>
      </c>
      <c r="F2859" s="15">
        <f>IF($C2859="","",$D2859*$E2859)</f>
      </c>
    </row>
    <row r="2860">
      <c r="A2860" s="11"/>
      <c r="B2860" s="7"/>
      <c r="C2860" s="7"/>
      <c r="D2860" s="10"/>
      <c r="E2860" s="21">
        <f>IF($C2860="","",IFERROR(SUMIFS(Pakan_Masuk!$D$2:$D$3001,Pakan_Masuk!$B$2:$B$3001,$C2860)/SUMIFS(Pakan_Masuk!$C$2:$C$3001,Pakan_Masuk!$B$2:$B$3001,$C2860),0))</f>
      </c>
      <c r="F2860" s="15">
        <f>IF($C2860="","",$D2860*$E2860)</f>
      </c>
    </row>
    <row r="2861">
      <c r="A2861" s="11"/>
      <c r="B2861" s="7"/>
      <c r="C2861" s="7"/>
      <c r="D2861" s="10"/>
      <c r="E2861" s="21">
        <f>IF($C2861="","",IFERROR(SUMIFS(Pakan_Masuk!$D$2:$D$3001,Pakan_Masuk!$B$2:$B$3001,$C2861)/SUMIFS(Pakan_Masuk!$C$2:$C$3001,Pakan_Masuk!$B$2:$B$3001,$C2861),0))</f>
      </c>
      <c r="F2861" s="15">
        <f>IF($C2861="","",$D2861*$E2861)</f>
      </c>
    </row>
    <row r="2862">
      <c r="A2862" s="11"/>
      <c r="B2862" s="7"/>
      <c r="C2862" s="7"/>
      <c r="D2862" s="10"/>
      <c r="E2862" s="21">
        <f>IF($C2862="","",IFERROR(SUMIFS(Pakan_Masuk!$D$2:$D$3001,Pakan_Masuk!$B$2:$B$3001,$C2862)/SUMIFS(Pakan_Masuk!$C$2:$C$3001,Pakan_Masuk!$B$2:$B$3001,$C2862),0))</f>
      </c>
      <c r="F2862" s="15">
        <f>IF($C2862="","",$D2862*$E2862)</f>
      </c>
    </row>
    <row r="2863">
      <c r="A2863" s="11"/>
      <c r="B2863" s="7"/>
      <c r="C2863" s="7"/>
      <c r="D2863" s="10"/>
      <c r="E2863" s="21">
        <f>IF($C2863="","",IFERROR(SUMIFS(Pakan_Masuk!$D$2:$D$3001,Pakan_Masuk!$B$2:$B$3001,$C2863)/SUMIFS(Pakan_Masuk!$C$2:$C$3001,Pakan_Masuk!$B$2:$B$3001,$C2863),0))</f>
      </c>
      <c r="F2863" s="15">
        <f>IF($C2863="","",$D2863*$E2863)</f>
      </c>
    </row>
    <row r="2864">
      <c r="A2864" s="11"/>
      <c r="B2864" s="7"/>
      <c r="C2864" s="7"/>
      <c r="D2864" s="10"/>
      <c r="E2864" s="21">
        <f>IF($C2864="","",IFERROR(SUMIFS(Pakan_Masuk!$D$2:$D$3001,Pakan_Masuk!$B$2:$B$3001,$C2864)/SUMIFS(Pakan_Masuk!$C$2:$C$3001,Pakan_Masuk!$B$2:$B$3001,$C2864),0))</f>
      </c>
      <c r="F2864" s="15">
        <f>IF($C2864="","",$D2864*$E2864)</f>
      </c>
    </row>
    <row r="2865">
      <c r="A2865" s="11"/>
      <c r="B2865" s="7"/>
      <c r="C2865" s="7"/>
      <c r="D2865" s="10"/>
      <c r="E2865" s="21">
        <f>IF($C2865="","",IFERROR(SUMIFS(Pakan_Masuk!$D$2:$D$3001,Pakan_Masuk!$B$2:$B$3001,$C2865)/SUMIFS(Pakan_Masuk!$C$2:$C$3001,Pakan_Masuk!$B$2:$B$3001,$C2865),0))</f>
      </c>
      <c r="F2865" s="15">
        <f>IF($C2865="","",$D2865*$E2865)</f>
      </c>
    </row>
    <row r="2866">
      <c r="A2866" s="11"/>
      <c r="B2866" s="7"/>
      <c r="C2866" s="7"/>
      <c r="D2866" s="10"/>
      <c r="E2866" s="21">
        <f>IF($C2866="","",IFERROR(SUMIFS(Pakan_Masuk!$D$2:$D$3001,Pakan_Masuk!$B$2:$B$3001,$C2866)/SUMIFS(Pakan_Masuk!$C$2:$C$3001,Pakan_Masuk!$B$2:$B$3001,$C2866),0))</f>
      </c>
      <c r="F2866" s="15">
        <f>IF($C2866="","",$D2866*$E2866)</f>
      </c>
    </row>
    <row r="2867">
      <c r="A2867" s="11"/>
      <c r="B2867" s="7"/>
      <c r="C2867" s="7"/>
      <c r="D2867" s="10"/>
      <c r="E2867" s="21">
        <f>IF($C2867="","",IFERROR(SUMIFS(Pakan_Masuk!$D$2:$D$3001,Pakan_Masuk!$B$2:$B$3001,$C2867)/SUMIFS(Pakan_Masuk!$C$2:$C$3001,Pakan_Masuk!$B$2:$B$3001,$C2867),0))</f>
      </c>
      <c r="F2867" s="15">
        <f>IF($C2867="","",$D2867*$E2867)</f>
      </c>
    </row>
    <row r="2868">
      <c r="A2868" s="11"/>
      <c r="B2868" s="7"/>
      <c r="C2868" s="7"/>
      <c r="D2868" s="10"/>
      <c r="E2868" s="21">
        <f>IF($C2868="","",IFERROR(SUMIFS(Pakan_Masuk!$D$2:$D$3001,Pakan_Masuk!$B$2:$B$3001,$C2868)/SUMIFS(Pakan_Masuk!$C$2:$C$3001,Pakan_Masuk!$B$2:$B$3001,$C2868),0))</f>
      </c>
      <c r="F2868" s="15">
        <f>IF($C2868="","",$D2868*$E2868)</f>
      </c>
    </row>
    <row r="2869">
      <c r="A2869" s="11"/>
      <c r="B2869" s="7"/>
      <c r="C2869" s="7"/>
      <c r="D2869" s="10"/>
      <c r="E2869" s="21">
        <f>IF($C2869="","",IFERROR(SUMIFS(Pakan_Masuk!$D$2:$D$3001,Pakan_Masuk!$B$2:$B$3001,$C2869)/SUMIFS(Pakan_Masuk!$C$2:$C$3001,Pakan_Masuk!$B$2:$B$3001,$C2869),0))</f>
      </c>
      <c r="F2869" s="15">
        <f>IF($C2869="","",$D2869*$E2869)</f>
      </c>
    </row>
    <row r="2870">
      <c r="A2870" s="11"/>
      <c r="B2870" s="7"/>
      <c r="C2870" s="7"/>
      <c r="D2870" s="10"/>
      <c r="E2870" s="21">
        <f>IF($C2870="","",IFERROR(SUMIFS(Pakan_Masuk!$D$2:$D$3001,Pakan_Masuk!$B$2:$B$3001,$C2870)/SUMIFS(Pakan_Masuk!$C$2:$C$3001,Pakan_Masuk!$B$2:$B$3001,$C2870),0))</f>
      </c>
      <c r="F2870" s="15">
        <f>IF($C2870="","",$D2870*$E2870)</f>
      </c>
    </row>
    <row r="2871">
      <c r="A2871" s="11"/>
      <c r="B2871" s="7"/>
      <c r="C2871" s="7"/>
      <c r="D2871" s="10"/>
      <c r="E2871" s="21">
        <f>IF($C2871="","",IFERROR(SUMIFS(Pakan_Masuk!$D$2:$D$3001,Pakan_Masuk!$B$2:$B$3001,$C2871)/SUMIFS(Pakan_Masuk!$C$2:$C$3001,Pakan_Masuk!$B$2:$B$3001,$C2871),0))</f>
      </c>
      <c r="F2871" s="15">
        <f>IF($C2871="","",$D2871*$E2871)</f>
      </c>
    </row>
    <row r="2872">
      <c r="A2872" s="11"/>
      <c r="B2872" s="7"/>
      <c r="C2872" s="7"/>
      <c r="D2872" s="10"/>
      <c r="E2872" s="21">
        <f>IF($C2872="","",IFERROR(SUMIFS(Pakan_Masuk!$D$2:$D$3001,Pakan_Masuk!$B$2:$B$3001,$C2872)/SUMIFS(Pakan_Masuk!$C$2:$C$3001,Pakan_Masuk!$B$2:$B$3001,$C2872),0))</f>
      </c>
      <c r="F2872" s="15">
        <f>IF($C2872="","",$D2872*$E2872)</f>
      </c>
    </row>
    <row r="2873">
      <c r="A2873" s="11"/>
      <c r="B2873" s="7"/>
      <c r="C2873" s="7"/>
      <c r="D2873" s="10"/>
      <c r="E2873" s="21">
        <f>IF($C2873="","",IFERROR(SUMIFS(Pakan_Masuk!$D$2:$D$3001,Pakan_Masuk!$B$2:$B$3001,$C2873)/SUMIFS(Pakan_Masuk!$C$2:$C$3001,Pakan_Masuk!$B$2:$B$3001,$C2873),0))</f>
      </c>
      <c r="F2873" s="15">
        <f>IF($C2873="","",$D2873*$E2873)</f>
      </c>
    </row>
    <row r="2874">
      <c r="A2874" s="11"/>
      <c r="B2874" s="7"/>
      <c r="C2874" s="7"/>
      <c r="D2874" s="10"/>
      <c r="E2874" s="21">
        <f>IF($C2874="","",IFERROR(SUMIFS(Pakan_Masuk!$D$2:$D$3001,Pakan_Masuk!$B$2:$B$3001,$C2874)/SUMIFS(Pakan_Masuk!$C$2:$C$3001,Pakan_Masuk!$B$2:$B$3001,$C2874),0))</f>
      </c>
      <c r="F2874" s="15">
        <f>IF($C2874="","",$D2874*$E2874)</f>
      </c>
    </row>
    <row r="2875">
      <c r="A2875" s="11"/>
      <c r="B2875" s="7"/>
      <c r="C2875" s="7"/>
      <c r="D2875" s="10"/>
      <c r="E2875" s="21">
        <f>IF($C2875="","",IFERROR(SUMIFS(Pakan_Masuk!$D$2:$D$3001,Pakan_Masuk!$B$2:$B$3001,$C2875)/SUMIFS(Pakan_Masuk!$C$2:$C$3001,Pakan_Masuk!$B$2:$B$3001,$C2875),0))</f>
      </c>
      <c r="F2875" s="15">
        <f>IF($C2875="","",$D2875*$E2875)</f>
      </c>
    </row>
    <row r="2876">
      <c r="A2876" s="11"/>
      <c r="B2876" s="7"/>
      <c r="C2876" s="7"/>
      <c r="D2876" s="10"/>
      <c r="E2876" s="21">
        <f>IF($C2876="","",IFERROR(SUMIFS(Pakan_Masuk!$D$2:$D$3001,Pakan_Masuk!$B$2:$B$3001,$C2876)/SUMIFS(Pakan_Masuk!$C$2:$C$3001,Pakan_Masuk!$B$2:$B$3001,$C2876),0))</f>
      </c>
      <c r="F2876" s="15">
        <f>IF($C2876="","",$D2876*$E2876)</f>
      </c>
    </row>
    <row r="2877">
      <c r="A2877" s="11"/>
      <c r="B2877" s="7"/>
      <c r="C2877" s="7"/>
      <c r="D2877" s="10"/>
      <c r="E2877" s="21">
        <f>IF($C2877="","",IFERROR(SUMIFS(Pakan_Masuk!$D$2:$D$3001,Pakan_Masuk!$B$2:$B$3001,$C2877)/SUMIFS(Pakan_Masuk!$C$2:$C$3001,Pakan_Masuk!$B$2:$B$3001,$C2877),0))</f>
      </c>
      <c r="F2877" s="15">
        <f>IF($C2877="","",$D2877*$E2877)</f>
      </c>
    </row>
    <row r="2878">
      <c r="A2878" s="11"/>
      <c r="B2878" s="7"/>
      <c r="C2878" s="7"/>
      <c r="D2878" s="10"/>
      <c r="E2878" s="21">
        <f>IF($C2878="","",IFERROR(SUMIFS(Pakan_Masuk!$D$2:$D$3001,Pakan_Masuk!$B$2:$B$3001,$C2878)/SUMIFS(Pakan_Masuk!$C$2:$C$3001,Pakan_Masuk!$B$2:$B$3001,$C2878),0))</f>
      </c>
      <c r="F2878" s="15">
        <f>IF($C2878="","",$D2878*$E2878)</f>
      </c>
    </row>
    <row r="2879">
      <c r="A2879" s="11"/>
      <c r="B2879" s="7"/>
      <c r="C2879" s="7"/>
      <c r="D2879" s="10"/>
      <c r="E2879" s="21">
        <f>IF($C2879="","",IFERROR(SUMIFS(Pakan_Masuk!$D$2:$D$3001,Pakan_Masuk!$B$2:$B$3001,$C2879)/SUMIFS(Pakan_Masuk!$C$2:$C$3001,Pakan_Masuk!$B$2:$B$3001,$C2879),0))</f>
      </c>
      <c r="F2879" s="15">
        <f>IF($C2879="","",$D2879*$E2879)</f>
      </c>
    </row>
    <row r="2880">
      <c r="A2880" s="11"/>
      <c r="B2880" s="7"/>
      <c r="C2880" s="7"/>
      <c r="D2880" s="10"/>
      <c r="E2880" s="21">
        <f>IF($C2880="","",IFERROR(SUMIFS(Pakan_Masuk!$D$2:$D$3001,Pakan_Masuk!$B$2:$B$3001,$C2880)/SUMIFS(Pakan_Masuk!$C$2:$C$3001,Pakan_Masuk!$B$2:$B$3001,$C2880),0))</f>
      </c>
      <c r="F2880" s="15">
        <f>IF($C2880="","",$D2880*$E2880)</f>
      </c>
    </row>
    <row r="2881">
      <c r="A2881" s="11"/>
      <c r="B2881" s="7"/>
      <c r="C2881" s="7"/>
      <c r="D2881" s="10"/>
      <c r="E2881" s="21">
        <f>IF($C2881="","",IFERROR(SUMIFS(Pakan_Masuk!$D$2:$D$3001,Pakan_Masuk!$B$2:$B$3001,$C2881)/SUMIFS(Pakan_Masuk!$C$2:$C$3001,Pakan_Masuk!$B$2:$B$3001,$C2881),0))</f>
      </c>
      <c r="F2881" s="15">
        <f>IF($C2881="","",$D2881*$E2881)</f>
      </c>
    </row>
    <row r="2882">
      <c r="A2882" s="11"/>
      <c r="B2882" s="7"/>
      <c r="C2882" s="7"/>
      <c r="D2882" s="10"/>
      <c r="E2882" s="21">
        <f>IF($C2882="","",IFERROR(SUMIFS(Pakan_Masuk!$D$2:$D$3001,Pakan_Masuk!$B$2:$B$3001,$C2882)/SUMIFS(Pakan_Masuk!$C$2:$C$3001,Pakan_Masuk!$B$2:$B$3001,$C2882),0))</f>
      </c>
      <c r="F2882" s="15">
        <f>IF($C2882="","",$D2882*$E2882)</f>
      </c>
    </row>
    <row r="2883">
      <c r="A2883" s="11"/>
      <c r="B2883" s="7"/>
      <c r="C2883" s="7"/>
      <c r="D2883" s="10"/>
      <c r="E2883" s="21">
        <f>IF($C2883="","",IFERROR(SUMIFS(Pakan_Masuk!$D$2:$D$3001,Pakan_Masuk!$B$2:$B$3001,$C2883)/SUMIFS(Pakan_Masuk!$C$2:$C$3001,Pakan_Masuk!$B$2:$B$3001,$C2883),0))</f>
      </c>
      <c r="F2883" s="15">
        <f>IF($C2883="","",$D2883*$E2883)</f>
      </c>
    </row>
    <row r="2884">
      <c r="A2884" s="11"/>
      <c r="B2884" s="7"/>
      <c r="C2884" s="7"/>
      <c r="D2884" s="10"/>
      <c r="E2884" s="21">
        <f>IF($C2884="","",IFERROR(SUMIFS(Pakan_Masuk!$D$2:$D$3001,Pakan_Masuk!$B$2:$B$3001,$C2884)/SUMIFS(Pakan_Masuk!$C$2:$C$3001,Pakan_Masuk!$B$2:$B$3001,$C2884),0))</f>
      </c>
      <c r="F2884" s="15">
        <f>IF($C2884="","",$D2884*$E2884)</f>
      </c>
    </row>
    <row r="2885">
      <c r="A2885" s="11"/>
      <c r="B2885" s="7"/>
      <c r="C2885" s="7"/>
      <c r="D2885" s="10"/>
      <c r="E2885" s="21">
        <f>IF($C2885="","",IFERROR(SUMIFS(Pakan_Masuk!$D$2:$D$3001,Pakan_Masuk!$B$2:$B$3001,$C2885)/SUMIFS(Pakan_Masuk!$C$2:$C$3001,Pakan_Masuk!$B$2:$B$3001,$C2885),0))</f>
      </c>
      <c r="F2885" s="15">
        <f>IF($C2885="","",$D2885*$E2885)</f>
      </c>
    </row>
    <row r="2886">
      <c r="A2886" s="11"/>
      <c r="B2886" s="7"/>
      <c r="C2886" s="7"/>
      <c r="D2886" s="10"/>
      <c r="E2886" s="21">
        <f>IF($C2886="","",IFERROR(SUMIFS(Pakan_Masuk!$D$2:$D$3001,Pakan_Masuk!$B$2:$B$3001,$C2886)/SUMIFS(Pakan_Masuk!$C$2:$C$3001,Pakan_Masuk!$B$2:$B$3001,$C2886),0))</f>
      </c>
      <c r="F2886" s="15">
        <f>IF($C2886="","",$D2886*$E2886)</f>
      </c>
    </row>
    <row r="2887">
      <c r="A2887" s="11"/>
      <c r="B2887" s="7"/>
      <c r="C2887" s="7"/>
      <c r="D2887" s="10"/>
      <c r="E2887" s="21">
        <f>IF($C2887="","",IFERROR(SUMIFS(Pakan_Masuk!$D$2:$D$3001,Pakan_Masuk!$B$2:$B$3001,$C2887)/SUMIFS(Pakan_Masuk!$C$2:$C$3001,Pakan_Masuk!$B$2:$B$3001,$C2887),0))</f>
      </c>
      <c r="F2887" s="15">
        <f>IF($C2887="","",$D2887*$E2887)</f>
      </c>
    </row>
    <row r="2888">
      <c r="A2888" s="11"/>
      <c r="B2888" s="7"/>
      <c r="C2888" s="7"/>
      <c r="D2888" s="10"/>
      <c r="E2888" s="21">
        <f>IF($C2888="","",IFERROR(SUMIFS(Pakan_Masuk!$D$2:$D$3001,Pakan_Masuk!$B$2:$B$3001,$C2888)/SUMIFS(Pakan_Masuk!$C$2:$C$3001,Pakan_Masuk!$B$2:$B$3001,$C2888),0))</f>
      </c>
      <c r="F2888" s="15">
        <f>IF($C2888="","",$D2888*$E2888)</f>
      </c>
    </row>
    <row r="2889">
      <c r="A2889" s="11"/>
      <c r="B2889" s="7"/>
      <c r="C2889" s="7"/>
      <c r="D2889" s="10"/>
      <c r="E2889" s="21">
        <f>IF($C2889="","",IFERROR(SUMIFS(Pakan_Masuk!$D$2:$D$3001,Pakan_Masuk!$B$2:$B$3001,$C2889)/SUMIFS(Pakan_Masuk!$C$2:$C$3001,Pakan_Masuk!$B$2:$B$3001,$C2889),0))</f>
      </c>
      <c r="F2889" s="15">
        <f>IF($C2889="","",$D2889*$E2889)</f>
      </c>
    </row>
    <row r="2890">
      <c r="A2890" s="11"/>
      <c r="B2890" s="7"/>
      <c r="C2890" s="7"/>
      <c r="D2890" s="10"/>
      <c r="E2890" s="21">
        <f>IF($C2890="","",IFERROR(SUMIFS(Pakan_Masuk!$D$2:$D$3001,Pakan_Masuk!$B$2:$B$3001,$C2890)/SUMIFS(Pakan_Masuk!$C$2:$C$3001,Pakan_Masuk!$B$2:$B$3001,$C2890),0))</f>
      </c>
      <c r="F2890" s="15">
        <f>IF($C2890="","",$D2890*$E2890)</f>
      </c>
    </row>
    <row r="2891">
      <c r="A2891" s="11"/>
      <c r="B2891" s="7"/>
      <c r="C2891" s="7"/>
      <c r="D2891" s="10"/>
      <c r="E2891" s="21">
        <f>IF($C2891="","",IFERROR(SUMIFS(Pakan_Masuk!$D$2:$D$3001,Pakan_Masuk!$B$2:$B$3001,$C2891)/SUMIFS(Pakan_Masuk!$C$2:$C$3001,Pakan_Masuk!$B$2:$B$3001,$C2891),0))</f>
      </c>
      <c r="F2891" s="15">
        <f>IF($C2891="","",$D2891*$E2891)</f>
      </c>
    </row>
    <row r="2892">
      <c r="A2892" s="11"/>
      <c r="B2892" s="7"/>
      <c r="C2892" s="7"/>
      <c r="D2892" s="10"/>
      <c r="E2892" s="21">
        <f>IF($C2892="","",IFERROR(SUMIFS(Pakan_Masuk!$D$2:$D$3001,Pakan_Masuk!$B$2:$B$3001,$C2892)/SUMIFS(Pakan_Masuk!$C$2:$C$3001,Pakan_Masuk!$B$2:$B$3001,$C2892),0))</f>
      </c>
      <c r="F2892" s="15">
        <f>IF($C2892="","",$D2892*$E2892)</f>
      </c>
    </row>
    <row r="2893">
      <c r="A2893" s="11"/>
      <c r="B2893" s="7"/>
      <c r="C2893" s="7"/>
      <c r="D2893" s="10"/>
      <c r="E2893" s="21">
        <f>IF($C2893="","",IFERROR(SUMIFS(Pakan_Masuk!$D$2:$D$3001,Pakan_Masuk!$B$2:$B$3001,$C2893)/SUMIFS(Pakan_Masuk!$C$2:$C$3001,Pakan_Masuk!$B$2:$B$3001,$C2893),0))</f>
      </c>
      <c r="F2893" s="15">
        <f>IF($C2893="","",$D2893*$E2893)</f>
      </c>
    </row>
    <row r="2894">
      <c r="A2894" s="11"/>
      <c r="B2894" s="7"/>
      <c r="C2894" s="7"/>
      <c r="D2894" s="10"/>
      <c r="E2894" s="21">
        <f>IF($C2894="","",IFERROR(SUMIFS(Pakan_Masuk!$D$2:$D$3001,Pakan_Masuk!$B$2:$B$3001,$C2894)/SUMIFS(Pakan_Masuk!$C$2:$C$3001,Pakan_Masuk!$B$2:$B$3001,$C2894),0))</f>
      </c>
      <c r="F2894" s="15">
        <f>IF($C2894="","",$D2894*$E2894)</f>
      </c>
    </row>
    <row r="2895">
      <c r="A2895" s="11"/>
      <c r="B2895" s="7"/>
      <c r="C2895" s="7"/>
      <c r="D2895" s="10"/>
      <c r="E2895" s="21">
        <f>IF($C2895="","",IFERROR(SUMIFS(Pakan_Masuk!$D$2:$D$3001,Pakan_Masuk!$B$2:$B$3001,$C2895)/SUMIFS(Pakan_Masuk!$C$2:$C$3001,Pakan_Masuk!$B$2:$B$3001,$C2895),0))</f>
      </c>
      <c r="F2895" s="15">
        <f>IF($C2895="","",$D2895*$E2895)</f>
      </c>
    </row>
    <row r="2896">
      <c r="A2896" s="11"/>
      <c r="B2896" s="7"/>
      <c r="C2896" s="7"/>
      <c r="D2896" s="10"/>
      <c r="E2896" s="21">
        <f>IF($C2896="","",IFERROR(SUMIFS(Pakan_Masuk!$D$2:$D$3001,Pakan_Masuk!$B$2:$B$3001,$C2896)/SUMIFS(Pakan_Masuk!$C$2:$C$3001,Pakan_Masuk!$B$2:$B$3001,$C2896),0))</f>
      </c>
      <c r="F2896" s="15">
        <f>IF($C2896="","",$D2896*$E2896)</f>
      </c>
    </row>
    <row r="2897">
      <c r="A2897" s="11"/>
      <c r="B2897" s="7"/>
      <c r="C2897" s="7"/>
      <c r="D2897" s="10"/>
      <c r="E2897" s="21">
        <f>IF($C2897="","",IFERROR(SUMIFS(Pakan_Masuk!$D$2:$D$3001,Pakan_Masuk!$B$2:$B$3001,$C2897)/SUMIFS(Pakan_Masuk!$C$2:$C$3001,Pakan_Masuk!$B$2:$B$3001,$C2897),0))</f>
      </c>
      <c r="F2897" s="15">
        <f>IF($C2897="","",$D2897*$E2897)</f>
      </c>
    </row>
    <row r="2898">
      <c r="A2898" s="11"/>
      <c r="B2898" s="7"/>
      <c r="C2898" s="7"/>
      <c r="D2898" s="10"/>
      <c r="E2898" s="21">
        <f>IF($C2898="","",IFERROR(SUMIFS(Pakan_Masuk!$D$2:$D$3001,Pakan_Masuk!$B$2:$B$3001,$C2898)/SUMIFS(Pakan_Masuk!$C$2:$C$3001,Pakan_Masuk!$B$2:$B$3001,$C2898),0))</f>
      </c>
      <c r="F2898" s="15">
        <f>IF($C2898="","",$D2898*$E2898)</f>
      </c>
    </row>
    <row r="2899">
      <c r="A2899" s="11"/>
      <c r="B2899" s="7"/>
      <c r="C2899" s="7"/>
      <c r="D2899" s="10"/>
      <c r="E2899" s="21">
        <f>IF($C2899="","",IFERROR(SUMIFS(Pakan_Masuk!$D$2:$D$3001,Pakan_Masuk!$B$2:$B$3001,$C2899)/SUMIFS(Pakan_Masuk!$C$2:$C$3001,Pakan_Masuk!$B$2:$B$3001,$C2899),0))</f>
      </c>
      <c r="F2899" s="15">
        <f>IF($C2899="","",$D2899*$E2899)</f>
      </c>
    </row>
    <row r="2900">
      <c r="A2900" s="11"/>
      <c r="B2900" s="7"/>
      <c r="C2900" s="7"/>
      <c r="D2900" s="10"/>
      <c r="E2900" s="21">
        <f>IF($C2900="","",IFERROR(SUMIFS(Pakan_Masuk!$D$2:$D$3001,Pakan_Masuk!$B$2:$B$3001,$C2900)/SUMIFS(Pakan_Masuk!$C$2:$C$3001,Pakan_Masuk!$B$2:$B$3001,$C2900),0))</f>
      </c>
      <c r="F2900" s="15">
        <f>IF($C2900="","",$D2900*$E2900)</f>
      </c>
    </row>
    <row r="2901">
      <c r="A2901" s="11"/>
      <c r="B2901" s="7"/>
      <c r="C2901" s="7"/>
      <c r="D2901" s="10"/>
      <c r="E2901" s="21">
        <f>IF($C2901="","",IFERROR(SUMIFS(Pakan_Masuk!$D$2:$D$3001,Pakan_Masuk!$B$2:$B$3001,$C2901)/SUMIFS(Pakan_Masuk!$C$2:$C$3001,Pakan_Masuk!$B$2:$B$3001,$C2901),0))</f>
      </c>
      <c r="F2901" s="15">
        <f>IF($C2901="","",$D2901*$E2901)</f>
      </c>
    </row>
    <row r="2902">
      <c r="A2902" s="11"/>
      <c r="B2902" s="7"/>
      <c r="C2902" s="7"/>
      <c r="D2902" s="10"/>
      <c r="E2902" s="21">
        <f>IF($C2902="","",IFERROR(SUMIFS(Pakan_Masuk!$D$2:$D$3001,Pakan_Masuk!$B$2:$B$3001,$C2902)/SUMIFS(Pakan_Masuk!$C$2:$C$3001,Pakan_Masuk!$B$2:$B$3001,$C2902),0))</f>
      </c>
      <c r="F2902" s="15">
        <f>IF($C2902="","",$D2902*$E2902)</f>
      </c>
    </row>
    <row r="2903">
      <c r="A2903" s="11"/>
      <c r="B2903" s="7"/>
      <c r="C2903" s="7"/>
      <c r="D2903" s="10"/>
      <c r="E2903" s="21">
        <f>IF($C2903="","",IFERROR(SUMIFS(Pakan_Masuk!$D$2:$D$3001,Pakan_Masuk!$B$2:$B$3001,$C2903)/SUMIFS(Pakan_Masuk!$C$2:$C$3001,Pakan_Masuk!$B$2:$B$3001,$C2903),0))</f>
      </c>
      <c r="F2903" s="15">
        <f>IF($C2903="","",$D2903*$E2903)</f>
      </c>
    </row>
    <row r="2904">
      <c r="A2904" s="11"/>
      <c r="B2904" s="7"/>
      <c r="C2904" s="7"/>
      <c r="D2904" s="10"/>
      <c r="E2904" s="21">
        <f>IF($C2904="","",IFERROR(SUMIFS(Pakan_Masuk!$D$2:$D$3001,Pakan_Masuk!$B$2:$B$3001,$C2904)/SUMIFS(Pakan_Masuk!$C$2:$C$3001,Pakan_Masuk!$B$2:$B$3001,$C2904),0))</f>
      </c>
      <c r="F2904" s="15">
        <f>IF($C2904="","",$D2904*$E2904)</f>
      </c>
    </row>
    <row r="2905">
      <c r="A2905" s="11"/>
      <c r="B2905" s="7"/>
      <c r="C2905" s="7"/>
      <c r="D2905" s="10"/>
      <c r="E2905" s="21">
        <f>IF($C2905="","",IFERROR(SUMIFS(Pakan_Masuk!$D$2:$D$3001,Pakan_Masuk!$B$2:$B$3001,$C2905)/SUMIFS(Pakan_Masuk!$C$2:$C$3001,Pakan_Masuk!$B$2:$B$3001,$C2905),0))</f>
      </c>
      <c r="F2905" s="15">
        <f>IF($C2905="","",$D2905*$E2905)</f>
      </c>
    </row>
    <row r="2906">
      <c r="A2906" s="11"/>
      <c r="B2906" s="7"/>
      <c r="C2906" s="7"/>
      <c r="D2906" s="10"/>
      <c r="E2906" s="21">
        <f>IF($C2906="","",IFERROR(SUMIFS(Pakan_Masuk!$D$2:$D$3001,Pakan_Masuk!$B$2:$B$3001,$C2906)/SUMIFS(Pakan_Masuk!$C$2:$C$3001,Pakan_Masuk!$B$2:$B$3001,$C2906),0))</f>
      </c>
      <c r="F2906" s="15">
        <f>IF($C2906="","",$D2906*$E2906)</f>
      </c>
    </row>
    <row r="2907">
      <c r="A2907" s="11"/>
      <c r="B2907" s="7"/>
      <c r="C2907" s="7"/>
      <c r="D2907" s="10"/>
      <c r="E2907" s="21">
        <f>IF($C2907="","",IFERROR(SUMIFS(Pakan_Masuk!$D$2:$D$3001,Pakan_Masuk!$B$2:$B$3001,$C2907)/SUMIFS(Pakan_Masuk!$C$2:$C$3001,Pakan_Masuk!$B$2:$B$3001,$C2907),0))</f>
      </c>
      <c r="F2907" s="15">
        <f>IF($C2907="","",$D2907*$E2907)</f>
      </c>
    </row>
    <row r="2908">
      <c r="A2908" s="11"/>
      <c r="B2908" s="7"/>
      <c r="C2908" s="7"/>
      <c r="D2908" s="10"/>
      <c r="E2908" s="21">
        <f>IF($C2908="","",IFERROR(SUMIFS(Pakan_Masuk!$D$2:$D$3001,Pakan_Masuk!$B$2:$B$3001,$C2908)/SUMIFS(Pakan_Masuk!$C$2:$C$3001,Pakan_Masuk!$B$2:$B$3001,$C2908),0))</f>
      </c>
      <c r="F2908" s="15">
        <f>IF($C2908="","",$D2908*$E2908)</f>
      </c>
    </row>
    <row r="2909">
      <c r="A2909" s="11"/>
      <c r="B2909" s="7"/>
      <c r="C2909" s="7"/>
      <c r="D2909" s="10"/>
      <c r="E2909" s="21">
        <f>IF($C2909="","",IFERROR(SUMIFS(Pakan_Masuk!$D$2:$D$3001,Pakan_Masuk!$B$2:$B$3001,$C2909)/SUMIFS(Pakan_Masuk!$C$2:$C$3001,Pakan_Masuk!$B$2:$B$3001,$C2909),0))</f>
      </c>
      <c r="F2909" s="15">
        <f>IF($C2909="","",$D2909*$E2909)</f>
      </c>
    </row>
    <row r="2910">
      <c r="A2910" s="11"/>
      <c r="B2910" s="7"/>
      <c r="C2910" s="7"/>
      <c r="D2910" s="10"/>
      <c r="E2910" s="21">
        <f>IF($C2910="","",IFERROR(SUMIFS(Pakan_Masuk!$D$2:$D$3001,Pakan_Masuk!$B$2:$B$3001,$C2910)/SUMIFS(Pakan_Masuk!$C$2:$C$3001,Pakan_Masuk!$B$2:$B$3001,$C2910),0))</f>
      </c>
      <c r="F2910" s="15">
        <f>IF($C2910="","",$D2910*$E2910)</f>
      </c>
    </row>
    <row r="2911">
      <c r="A2911" s="11"/>
      <c r="B2911" s="7"/>
      <c r="C2911" s="7"/>
      <c r="D2911" s="10"/>
      <c r="E2911" s="21">
        <f>IF($C2911="","",IFERROR(SUMIFS(Pakan_Masuk!$D$2:$D$3001,Pakan_Masuk!$B$2:$B$3001,$C2911)/SUMIFS(Pakan_Masuk!$C$2:$C$3001,Pakan_Masuk!$B$2:$B$3001,$C2911),0))</f>
      </c>
      <c r="F2911" s="15">
        <f>IF($C2911="","",$D2911*$E2911)</f>
      </c>
    </row>
    <row r="2912">
      <c r="A2912" s="11"/>
      <c r="B2912" s="7"/>
      <c r="C2912" s="7"/>
      <c r="D2912" s="10"/>
      <c r="E2912" s="21">
        <f>IF($C2912="","",IFERROR(SUMIFS(Pakan_Masuk!$D$2:$D$3001,Pakan_Masuk!$B$2:$B$3001,$C2912)/SUMIFS(Pakan_Masuk!$C$2:$C$3001,Pakan_Masuk!$B$2:$B$3001,$C2912),0))</f>
      </c>
      <c r="F2912" s="15">
        <f>IF($C2912="","",$D2912*$E2912)</f>
      </c>
    </row>
    <row r="2913">
      <c r="A2913" s="11"/>
      <c r="B2913" s="7"/>
      <c r="C2913" s="7"/>
      <c r="D2913" s="10"/>
      <c r="E2913" s="21">
        <f>IF($C2913="","",IFERROR(SUMIFS(Pakan_Masuk!$D$2:$D$3001,Pakan_Masuk!$B$2:$B$3001,$C2913)/SUMIFS(Pakan_Masuk!$C$2:$C$3001,Pakan_Masuk!$B$2:$B$3001,$C2913),0))</f>
      </c>
      <c r="F2913" s="15">
        <f>IF($C2913="","",$D2913*$E2913)</f>
      </c>
    </row>
    <row r="2914">
      <c r="A2914" s="11"/>
      <c r="B2914" s="7"/>
      <c r="C2914" s="7"/>
      <c r="D2914" s="10"/>
      <c r="E2914" s="21">
        <f>IF($C2914="","",IFERROR(SUMIFS(Pakan_Masuk!$D$2:$D$3001,Pakan_Masuk!$B$2:$B$3001,$C2914)/SUMIFS(Pakan_Masuk!$C$2:$C$3001,Pakan_Masuk!$B$2:$B$3001,$C2914),0))</f>
      </c>
      <c r="F2914" s="15">
        <f>IF($C2914="","",$D2914*$E2914)</f>
      </c>
    </row>
    <row r="2915">
      <c r="A2915" s="11"/>
      <c r="B2915" s="7"/>
      <c r="C2915" s="7"/>
      <c r="D2915" s="10"/>
      <c r="E2915" s="21">
        <f>IF($C2915="","",IFERROR(SUMIFS(Pakan_Masuk!$D$2:$D$3001,Pakan_Masuk!$B$2:$B$3001,$C2915)/SUMIFS(Pakan_Masuk!$C$2:$C$3001,Pakan_Masuk!$B$2:$B$3001,$C2915),0))</f>
      </c>
      <c r="F2915" s="15">
        <f>IF($C2915="","",$D2915*$E2915)</f>
      </c>
    </row>
    <row r="2916">
      <c r="A2916" s="11"/>
      <c r="B2916" s="7"/>
      <c r="C2916" s="7"/>
      <c r="D2916" s="10"/>
      <c r="E2916" s="21">
        <f>IF($C2916="","",IFERROR(SUMIFS(Pakan_Masuk!$D$2:$D$3001,Pakan_Masuk!$B$2:$B$3001,$C2916)/SUMIFS(Pakan_Masuk!$C$2:$C$3001,Pakan_Masuk!$B$2:$B$3001,$C2916),0))</f>
      </c>
      <c r="F2916" s="15">
        <f>IF($C2916="","",$D2916*$E2916)</f>
      </c>
    </row>
    <row r="2917">
      <c r="A2917" s="11"/>
      <c r="B2917" s="7"/>
      <c r="C2917" s="7"/>
      <c r="D2917" s="10"/>
      <c r="E2917" s="21">
        <f>IF($C2917="","",IFERROR(SUMIFS(Pakan_Masuk!$D$2:$D$3001,Pakan_Masuk!$B$2:$B$3001,$C2917)/SUMIFS(Pakan_Masuk!$C$2:$C$3001,Pakan_Masuk!$B$2:$B$3001,$C2917),0))</f>
      </c>
      <c r="F2917" s="15">
        <f>IF($C2917="","",$D2917*$E2917)</f>
      </c>
    </row>
    <row r="2918">
      <c r="A2918" s="11"/>
      <c r="B2918" s="7"/>
      <c r="C2918" s="7"/>
      <c r="D2918" s="10"/>
      <c r="E2918" s="21">
        <f>IF($C2918="","",IFERROR(SUMIFS(Pakan_Masuk!$D$2:$D$3001,Pakan_Masuk!$B$2:$B$3001,$C2918)/SUMIFS(Pakan_Masuk!$C$2:$C$3001,Pakan_Masuk!$B$2:$B$3001,$C2918),0))</f>
      </c>
      <c r="F2918" s="15">
        <f>IF($C2918="","",$D2918*$E2918)</f>
      </c>
    </row>
    <row r="2919">
      <c r="A2919" s="11"/>
      <c r="B2919" s="7"/>
      <c r="C2919" s="7"/>
      <c r="D2919" s="10"/>
      <c r="E2919" s="21">
        <f>IF($C2919="","",IFERROR(SUMIFS(Pakan_Masuk!$D$2:$D$3001,Pakan_Masuk!$B$2:$B$3001,$C2919)/SUMIFS(Pakan_Masuk!$C$2:$C$3001,Pakan_Masuk!$B$2:$B$3001,$C2919),0))</f>
      </c>
      <c r="F2919" s="15">
        <f>IF($C2919="","",$D2919*$E2919)</f>
      </c>
    </row>
    <row r="2920">
      <c r="A2920" s="11"/>
      <c r="B2920" s="7"/>
      <c r="C2920" s="7"/>
      <c r="D2920" s="10"/>
      <c r="E2920" s="21">
        <f>IF($C2920="","",IFERROR(SUMIFS(Pakan_Masuk!$D$2:$D$3001,Pakan_Masuk!$B$2:$B$3001,$C2920)/SUMIFS(Pakan_Masuk!$C$2:$C$3001,Pakan_Masuk!$B$2:$B$3001,$C2920),0))</f>
      </c>
      <c r="F2920" s="15">
        <f>IF($C2920="","",$D2920*$E2920)</f>
      </c>
    </row>
    <row r="2921">
      <c r="A2921" s="11"/>
      <c r="B2921" s="7"/>
      <c r="C2921" s="7"/>
      <c r="D2921" s="10"/>
      <c r="E2921" s="21">
        <f>IF($C2921="","",IFERROR(SUMIFS(Pakan_Masuk!$D$2:$D$3001,Pakan_Masuk!$B$2:$B$3001,$C2921)/SUMIFS(Pakan_Masuk!$C$2:$C$3001,Pakan_Masuk!$B$2:$B$3001,$C2921),0))</f>
      </c>
      <c r="F2921" s="15">
        <f>IF($C2921="","",$D2921*$E2921)</f>
      </c>
    </row>
    <row r="2922">
      <c r="A2922" s="11"/>
      <c r="B2922" s="7"/>
      <c r="C2922" s="7"/>
      <c r="D2922" s="10"/>
      <c r="E2922" s="21">
        <f>IF($C2922="","",IFERROR(SUMIFS(Pakan_Masuk!$D$2:$D$3001,Pakan_Masuk!$B$2:$B$3001,$C2922)/SUMIFS(Pakan_Masuk!$C$2:$C$3001,Pakan_Masuk!$B$2:$B$3001,$C2922),0))</f>
      </c>
      <c r="F2922" s="15">
        <f>IF($C2922="","",$D2922*$E2922)</f>
      </c>
    </row>
    <row r="2923">
      <c r="A2923" s="11"/>
      <c r="B2923" s="7"/>
      <c r="C2923" s="7"/>
      <c r="D2923" s="10"/>
      <c r="E2923" s="21">
        <f>IF($C2923="","",IFERROR(SUMIFS(Pakan_Masuk!$D$2:$D$3001,Pakan_Masuk!$B$2:$B$3001,$C2923)/SUMIFS(Pakan_Masuk!$C$2:$C$3001,Pakan_Masuk!$B$2:$B$3001,$C2923),0))</f>
      </c>
      <c r="F2923" s="15">
        <f>IF($C2923="","",$D2923*$E2923)</f>
      </c>
    </row>
    <row r="2924">
      <c r="A2924" s="11"/>
      <c r="B2924" s="7"/>
      <c r="C2924" s="7"/>
      <c r="D2924" s="10"/>
      <c r="E2924" s="21">
        <f>IF($C2924="","",IFERROR(SUMIFS(Pakan_Masuk!$D$2:$D$3001,Pakan_Masuk!$B$2:$B$3001,$C2924)/SUMIFS(Pakan_Masuk!$C$2:$C$3001,Pakan_Masuk!$B$2:$B$3001,$C2924),0))</f>
      </c>
      <c r="F2924" s="15">
        <f>IF($C2924="","",$D2924*$E2924)</f>
      </c>
    </row>
    <row r="2925">
      <c r="A2925" s="11"/>
      <c r="B2925" s="7"/>
      <c r="C2925" s="7"/>
      <c r="D2925" s="10"/>
      <c r="E2925" s="21">
        <f>IF($C2925="","",IFERROR(SUMIFS(Pakan_Masuk!$D$2:$D$3001,Pakan_Masuk!$B$2:$B$3001,$C2925)/SUMIFS(Pakan_Masuk!$C$2:$C$3001,Pakan_Masuk!$B$2:$B$3001,$C2925),0))</f>
      </c>
      <c r="F2925" s="15">
        <f>IF($C2925="","",$D2925*$E2925)</f>
      </c>
    </row>
    <row r="2926">
      <c r="A2926" s="11"/>
      <c r="B2926" s="7"/>
      <c r="C2926" s="7"/>
      <c r="D2926" s="10"/>
      <c r="E2926" s="21">
        <f>IF($C2926="","",IFERROR(SUMIFS(Pakan_Masuk!$D$2:$D$3001,Pakan_Masuk!$B$2:$B$3001,$C2926)/SUMIFS(Pakan_Masuk!$C$2:$C$3001,Pakan_Masuk!$B$2:$B$3001,$C2926),0))</f>
      </c>
      <c r="F2926" s="15">
        <f>IF($C2926="","",$D2926*$E2926)</f>
      </c>
    </row>
    <row r="2927">
      <c r="A2927" s="11"/>
      <c r="B2927" s="7"/>
      <c r="C2927" s="7"/>
      <c r="D2927" s="10"/>
      <c r="E2927" s="21">
        <f>IF($C2927="","",IFERROR(SUMIFS(Pakan_Masuk!$D$2:$D$3001,Pakan_Masuk!$B$2:$B$3001,$C2927)/SUMIFS(Pakan_Masuk!$C$2:$C$3001,Pakan_Masuk!$B$2:$B$3001,$C2927),0))</f>
      </c>
      <c r="F2927" s="15">
        <f>IF($C2927="","",$D2927*$E2927)</f>
      </c>
    </row>
    <row r="2928">
      <c r="A2928" s="11"/>
      <c r="B2928" s="7"/>
      <c r="C2928" s="7"/>
      <c r="D2928" s="10"/>
      <c r="E2928" s="21">
        <f>IF($C2928="","",IFERROR(SUMIFS(Pakan_Masuk!$D$2:$D$3001,Pakan_Masuk!$B$2:$B$3001,$C2928)/SUMIFS(Pakan_Masuk!$C$2:$C$3001,Pakan_Masuk!$B$2:$B$3001,$C2928),0))</f>
      </c>
      <c r="F2928" s="15">
        <f>IF($C2928="","",$D2928*$E2928)</f>
      </c>
    </row>
    <row r="2929">
      <c r="A2929" s="11"/>
      <c r="B2929" s="7"/>
      <c r="C2929" s="7"/>
      <c r="D2929" s="10"/>
      <c r="E2929" s="21">
        <f>IF($C2929="","",IFERROR(SUMIFS(Pakan_Masuk!$D$2:$D$3001,Pakan_Masuk!$B$2:$B$3001,$C2929)/SUMIFS(Pakan_Masuk!$C$2:$C$3001,Pakan_Masuk!$B$2:$B$3001,$C2929),0))</f>
      </c>
      <c r="F2929" s="15">
        <f>IF($C2929="","",$D2929*$E2929)</f>
      </c>
    </row>
    <row r="2930">
      <c r="A2930" s="11"/>
      <c r="B2930" s="7"/>
      <c r="C2930" s="7"/>
      <c r="D2930" s="10"/>
      <c r="E2930" s="21">
        <f>IF($C2930="","",IFERROR(SUMIFS(Pakan_Masuk!$D$2:$D$3001,Pakan_Masuk!$B$2:$B$3001,$C2930)/SUMIFS(Pakan_Masuk!$C$2:$C$3001,Pakan_Masuk!$B$2:$B$3001,$C2930),0))</f>
      </c>
      <c r="F2930" s="15">
        <f>IF($C2930="","",$D2930*$E2930)</f>
      </c>
    </row>
    <row r="2931">
      <c r="A2931" s="11"/>
      <c r="B2931" s="7"/>
      <c r="C2931" s="7"/>
      <c r="D2931" s="10"/>
      <c r="E2931" s="21">
        <f>IF($C2931="","",IFERROR(SUMIFS(Pakan_Masuk!$D$2:$D$3001,Pakan_Masuk!$B$2:$B$3001,$C2931)/SUMIFS(Pakan_Masuk!$C$2:$C$3001,Pakan_Masuk!$B$2:$B$3001,$C2931),0))</f>
      </c>
      <c r="F2931" s="15">
        <f>IF($C2931="","",$D2931*$E2931)</f>
      </c>
    </row>
    <row r="2932">
      <c r="A2932" s="11"/>
      <c r="B2932" s="7"/>
      <c r="C2932" s="7"/>
      <c r="D2932" s="10"/>
      <c r="E2932" s="21">
        <f>IF($C2932="","",IFERROR(SUMIFS(Pakan_Masuk!$D$2:$D$3001,Pakan_Masuk!$B$2:$B$3001,$C2932)/SUMIFS(Pakan_Masuk!$C$2:$C$3001,Pakan_Masuk!$B$2:$B$3001,$C2932),0))</f>
      </c>
      <c r="F2932" s="15">
        <f>IF($C2932="","",$D2932*$E2932)</f>
      </c>
    </row>
    <row r="2933">
      <c r="A2933" s="11"/>
      <c r="B2933" s="7"/>
      <c r="C2933" s="7"/>
      <c r="D2933" s="10"/>
      <c r="E2933" s="21">
        <f>IF($C2933="","",IFERROR(SUMIFS(Pakan_Masuk!$D$2:$D$3001,Pakan_Masuk!$B$2:$B$3001,$C2933)/SUMIFS(Pakan_Masuk!$C$2:$C$3001,Pakan_Masuk!$B$2:$B$3001,$C2933),0))</f>
      </c>
      <c r="F2933" s="15">
        <f>IF($C2933="","",$D2933*$E2933)</f>
      </c>
    </row>
    <row r="2934">
      <c r="A2934" s="11"/>
      <c r="B2934" s="7"/>
      <c r="C2934" s="7"/>
      <c r="D2934" s="10"/>
      <c r="E2934" s="21">
        <f>IF($C2934="","",IFERROR(SUMIFS(Pakan_Masuk!$D$2:$D$3001,Pakan_Masuk!$B$2:$B$3001,$C2934)/SUMIFS(Pakan_Masuk!$C$2:$C$3001,Pakan_Masuk!$B$2:$B$3001,$C2934),0))</f>
      </c>
      <c r="F2934" s="15">
        <f>IF($C2934="","",$D2934*$E2934)</f>
      </c>
    </row>
    <row r="2935">
      <c r="A2935" s="11"/>
      <c r="B2935" s="7"/>
      <c r="C2935" s="7"/>
      <c r="D2935" s="10"/>
      <c r="E2935" s="21">
        <f>IF($C2935="","",IFERROR(SUMIFS(Pakan_Masuk!$D$2:$D$3001,Pakan_Masuk!$B$2:$B$3001,$C2935)/SUMIFS(Pakan_Masuk!$C$2:$C$3001,Pakan_Masuk!$B$2:$B$3001,$C2935),0))</f>
      </c>
      <c r="F2935" s="15">
        <f>IF($C2935="","",$D2935*$E2935)</f>
      </c>
    </row>
    <row r="2936">
      <c r="A2936" s="11"/>
      <c r="B2936" s="7"/>
      <c r="C2936" s="7"/>
      <c r="D2936" s="10"/>
      <c r="E2936" s="21">
        <f>IF($C2936="","",IFERROR(SUMIFS(Pakan_Masuk!$D$2:$D$3001,Pakan_Masuk!$B$2:$B$3001,$C2936)/SUMIFS(Pakan_Masuk!$C$2:$C$3001,Pakan_Masuk!$B$2:$B$3001,$C2936),0))</f>
      </c>
      <c r="F2936" s="15">
        <f>IF($C2936="","",$D2936*$E2936)</f>
      </c>
    </row>
    <row r="2937">
      <c r="A2937" s="11"/>
      <c r="B2937" s="7"/>
      <c r="C2937" s="7"/>
      <c r="D2937" s="10"/>
      <c r="E2937" s="21">
        <f>IF($C2937="","",IFERROR(SUMIFS(Pakan_Masuk!$D$2:$D$3001,Pakan_Masuk!$B$2:$B$3001,$C2937)/SUMIFS(Pakan_Masuk!$C$2:$C$3001,Pakan_Masuk!$B$2:$B$3001,$C2937),0))</f>
      </c>
      <c r="F2937" s="15">
        <f>IF($C2937="","",$D2937*$E2937)</f>
      </c>
    </row>
    <row r="2938">
      <c r="A2938" s="11"/>
      <c r="B2938" s="7"/>
      <c r="C2938" s="7"/>
      <c r="D2938" s="10"/>
      <c r="E2938" s="21">
        <f>IF($C2938="","",IFERROR(SUMIFS(Pakan_Masuk!$D$2:$D$3001,Pakan_Masuk!$B$2:$B$3001,$C2938)/SUMIFS(Pakan_Masuk!$C$2:$C$3001,Pakan_Masuk!$B$2:$B$3001,$C2938),0))</f>
      </c>
      <c r="F2938" s="15">
        <f>IF($C2938="","",$D2938*$E2938)</f>
      </c>
    </row>
    <row r="2939">
      <c r="A2939" s="11"/>
      <c r="B2939" s="7"/>
      <c r="C2939" s="7"/>
      <c r="D2939" s="10"/>
      <c r="E2939" s="21">
        <f>IF($C2939="","",IFERROR(SUMIFS(Pakan_Masuk!$D$2:$D$3001,Pakan_Masuk!$B$2:$B$3001,$C2939)/SUMIFS(Pakan_Masuk!$C$2:$C$3001,Pakan_Masuk!$B$2:$B$3001,$C2939),0))</f>
      </c>
      <c r="F2939" s="15">
        <f>IF($C2939="","",$D2939*$E2939)</f>
      </c>
    </row>
    <row r="2940">
      <c r="A2940" s="11"/>
      <c r="B2940" s="7"/>
      <c r="C2940" s="7"/>
      <c r="D2940" s="10"/>
      <c r="E2940" s="21">
        <f>IF($C2940="","",IFERROR(SUMIFS(Pakan_Masuk!$D$2:$D$3001,Pakan_Masuk!$B$2:$B$3001,$C2940)/SUMIFS(Pakan_Masuk!$C$2:$C$3001,Pakan_Masuk!$B$2:$B$3001,$C2940),0))</f>
      </c>
      <c r="F2940" s="15">
        <f>IF($C2940="","",$D2940*$E2940)</f>
      </c>
    </row>
    <row r="2941">
      <c r="A2941" s="11"/>
      <c r="B2941" s="7"/>
      <c r="C2941" s="7"/>
      <c r="D2941" s="10"/>
      <c r="E2941" s="21">
        <f>IF($C2941="","",IFERROR(SUMIFS(Pakan_Masuk!$D$2:$D$3001,Pakan_Masuk!$B$2:$B$3001,$C2941)/SUMIFS(Pakan_Masuk!$C$2:$C$3001,Pakan_Masuk!$B$2:$B$3001,$C2941),0))</f>
      </c>
      <c r="F2941" s="15">
        <f>IF($C2941="","",$D2941*$E2941)</f>
      </c>
    </row>
    <row r="2942">
      <c r="A2942" s="11"/>
      <c r="B2942" s="7"/>
      <c r="C2942" s="7"/>
      <c r="D2942" s="10"/>
      <c r="E2942" s="21">
        <f>IF($C2942="","",IFERROR(SUMIFS(Pakan_Masuk!$D$2:$D$3001,Pakan_Masuk!$B$2:$B$3001,$C2942)/SUMIFS(Pakan_Masuk!$C$2:$C$3001,Pakan_Masuk!$B$2:$B$3001,$C2942),0))</f>
      </c>
      <c r="F2942" s="15">
        <f>IF($C2942="","",$D2942*$E2942)</f>
      </c>
    </row>
    <row r="2943">
      <c r="A2943" s="11"/>
      <c r="B2943" s="7"/>
      <c r="C2943" s="7"/>
      <c r="D2943" s="10"/>
      <c r="E2943" s="21">
        <f>IF($C2943="","",IFERROR(SUMIFS(Pakan_Masuk!$D$2:$D$3001,Pakan_Masuk!$B$2:$B$3001,$C2943)/SUMIFS(Pakan_Masuk!$C$2:$C$3001,Pakan_Masuk!$B$2:$B$3001,$C2943),0))</f>
      </c>
      <c r="F2943" s="15">
        <f>IF($C2943="","",$D2943*$E2943)</f>
      </c>
    </row>
    <row r="2944">
      <c r="A2944" s="11"/>
      <c r="B2944" s="7"/>
      <c r="C2944" s="7"/>
      <c r="D2944" s="10"/>
      <c r="E2944" s="21">
        <f>IF($C2944="","",IFERROR(SUMIFS(Pakan_Masuk!$D$2:$D$3001,Pakan_Masuk!$B$2:$B$3001,$C2944)/SUMIFS(Pakan_Masuk!$C$2:$C$3001,Pakan_Masuk!$B$2:$B$3001,$C2944),0))</f>
      </c>
      <c r="F2944" s="15">
        <f>IF($C2944="","",$D2944*$E2944)</f>
      </c>
    </row>
    <row r="2945">
      <c r="A2945" s="11"/>
      <c r="B2945" s="7"/>
      <c r="C2945" s="7"/>
      <c r="D2945" s="10"/>
      <c r="E2945" s="21">
        <f>IF($C2945="","",IFERROR(SUMIFS(Pakan_Masuk!$D$2:$D$3001,Pakan_Masuk!$B$2:$B$3001,$C2945)/SUMIFS(Pakan_Masuk!$C$2:$C$3001,Pakan_Masuk!$B$2:$B$3001,$C2945),0))</f>
      </c>
      <c r="F2945" s="15">
        <f>IF($C2945="","",$D2945*$E2945)</f>
      </c>
    </row>
    <row r="2946">
      <c r="A2946" s="11"/>
      <c r="B2946" s="7"/>
      <c r="C2946" s="7"/>
      <c r="D2946" s="10"/>
      <c r="E2946" s="21">
        <f>IF($C2946="","",IFERROR(SUMIFS(Pakan_Masuk!$D$2:$D$3001,Pakan_Masuk!$B$2:$B$3001,$C2946)/SUMIFS(Pakan_Masuk!$C$2:$C$3001,Pakan_Masuk!$B$2:$B$3001,$C2946),0))</f>
      </c>
      <c r="F2946" s="15">
        <f>IF($C2946="","",$D2946*$E2946)</f>
      </c>
    </row>
    <row r="2947">
      <c r="A2947" s="11"/>
      <c r="B2947" s="7"/>
      <c r="C2947" s="7"/>
      <c r="D2947" s="10"/>
      <c r="E2947" s="21">
        <f>IF($C2947="","",IFERROR(SUMIFS(Pakan_Masuk!$D$2:$D$3001,Pakan_Masuk!$B$2:$B$3001,$C2947)/SUMIFS(Pakan_Masuk!$C$2:$C$3001,Pakan_Masuk!$B$2:$B$3001,$C2947),0))</f>
      </c>
      <c r="F2947" s="15">
        <f>IF($C2947="","",$D2947*$E2947)</f>
      </c>
    </row>
    <row r="2948">
      <c r="A2948" s="11"/>
      <c r="B2948" s="7"/>
      <c r="C2948" s="7"/>
      <c r="D2948" s="10"/>
      <c r="E2948" s="21">
        <f>IF($C2948="","",IFERROR(SUMIFS(Pakan_Masuk!$D$2:$D$3001,Pakan_Masuk!$B$2:$B$3001,$C2948)/SUMIFS(Pakan_Masuk!$C$2:$C$3001,Pakan_Masuk!$B$2:$B$3001,$C2948),0))</f>
      </c>
      <c r="F2948" s="15">
        <f>IF($C2948="","",$D2948*$E2948)</f>
      </c>
    </row>
    <row r="2949">
      <c r="A2949" s="11"/>
      <c r="B2949" s="7"/>
      <c r="C2949" s="7"/>
      <c r="D2949" s="10"/>
      <c r="E2949" s="21">
        <f>IF($C2949="","",IFERROR(SUMIFS(Pakan_Masuk!$D$2:$D$3001,Pakan_Masuk!$B$2:$B$3001,$C2949)/SUMIFS(Pakan_Masuk!$C$2:$C$3001,Pakan_Masuk!$B$2:$B$3001,$C2949),0))</f>
      </c>
      <c r="F2949" s="15">
        <f>IF($C2949="","",$D2949*$E2949)</f>
      </c>
    </row>
    <row r="2950">
      <c r="A2950" s="11"/>
      <c r="B2950" s="7"/>
      <c r="C2950" s="7"/>
      <c r="D2950" s="10"/>
      <c r="E2950" s="21">
        <f>IF($C2950="","",IFERROR(SUMIFS(Pakan_Masuk!$D$2:$D$3001,Pakan_Masuk!$B$2:$B$3001,$C2950)/SUMIFS(Pakan_Masuk!$C$2:$C$3001,Pakan_Masuk!$B$2:$B$3001,$C2950),0))</f>
      </c>
      <c r="F2950" s="15">
        <f>IF($C2950="","",$D2950*$E2950)</f>
      </c>
    </row>
    <row r="2951">
      <c r="A2951" s="11"/>
      <c r="B2951" s="7"/>
      <c r="C2951" s="7"/>
      <c r="D2951" s="10"/>
      <c r="E2951" s="21">
        <f>IF($C2951="","",IFERROR(SUMIFS(Pakan_Masuk!$D$2:$D$3001,Pakan_Masuk!$B$2:$B$3001,$C2951)/SUMIFS(Pakan_Masuk!$C$2:$C$3001,Pakan_Masuk!$B$2:$B$3001,$C2951),0))</f>
      </c>
      <c r="F2951" s="15">
        <f>IF($C2951="","",$D2951*$E2951)</f>
      </c>
    </row>
    <row r="2952">
      <c r="A2952" s="11"/>
      <c r="B2952" s="7"/>
      <c r="C2952" s="7"/>
      <c r="D2952" s="10"/>
      <c r="E2952" s="21">
        <f>IF($C2952="","",IFERROR(SUMIFS(Pakan_Masuk!$D$2:$D$3001,Pakan_Masuk!$B$2:$B$3001,$C2952)/SUMIFS(Pakan_Masuk!$C$2:$C$3001,Pakan_Masuk!$B$2:$B$3001,$C2952),0))</f>
      </c>
      <c r="F2952" s="15">
        <f>IF($C2952="","",$D2952*$E2952)</f>
      </c>
    </row>
    <row r="2953">
      <c r="A2953" s="11"/>
      <c r="B2953" s="7"/>
      <c r="C2953" s="7"/>
      <c r="D2953" s="10"/>
      <c r="E2953" s="21">
        <f>IF($C2953="","",IFERROR(SUMIFS(Pakan_Masuk!$D$2:$D$3001,Pakan_Masuk!$B$2:$B$3001,$C2953)/SUMIFS(Pakan_Masuk!$C$2:$C$3001,Pakan_Masuk!$B$2:$B$3001,$C2953),0))</f>
      </c>
      <c r="F2953" s="15">
        <f>IF($C2953="","",$D2953*$E2953)</f>
      </c>
    </row>
    <row r="2954">
      <c r="A2954" s="11"/>
      <c r="B2954" s="7"/>
      <c r="C2954" s="7"/>
      <c r="D2954" s="10"/>
      <c r="E2954" s="21">
        <f>IF($C2954="","",IFERROR(SUMIFS(Pakan_Masuk!$D$2:$D$3001,Pakan_Masuk!$B$2:$B$3001,$C2954)/SUMIFS(Pakan_Masuk!$C$2:$C$3001,Pakan_Masuk!$B$2:$B$3001,$C2954),0))</f>
      </c>
      <c r="F2954" s="15">
        <f>IF($C2954="","",$D2954*$E2954)</f>
      </c>
    </row>
    <row r="2955">
      <c r="A2955" s="11"/>
      <c r="B2955" s="7"/>
      <c r="C2955" s="7"/>
      <c r="D2955" s="10"/>
      <c r="E2955" s="21">
        <f>IF($C2955="","",IFERROR(SUMIFS(Pakan_Masuk!$D$2:$D$3001,Pakan_Masuk!$B$2:$B$3001,$C2955)/SUMIFS(Pakan_Masuk!$C$2:$C$3001,Pakan_Masuk!$B$2:$B$3001,$C2955),0))</f>
      </c>
      <c r="F2955" s="15">
        <f>IF($C2955="","",$D2955*$E2955)</f>
      </c>
    </row>
    <row r="2956">
      <c r="A2956" s="11"/>
      <c r="B2956" s="7"/>
      <c r="C2956" s="7"/>
      <c r="D2956" s="10"/>
      <c r="E2956" s="21">
        <f>IF($C2956="","",IFERROR(SUMIFS(Pakan_Masuk!$D$2:$D$3001,Pakan_Masuk!$B$2:$B$3001,$C2956)/SUMIFS(Pakan_Masuk!$C$2:$C$3001,Pakan_Masuk!$B$2:$B$3001,$C2956),0))</f>
      </c>
      <c r="F2956" s="15">
        <f>IF($C2956="","",$D2956*$E2956)</f>
      </c>
    </row>
    <row r="2957">
      <c r="A2957" s="11"/>
      <c r="B2957" s="7"/>
      <c r="C2957" s="7"/>
      <c r="D2957" s="10"/>
      <c r="E2957" s="21">
        <f>IF($C2957="","",IFERROR(SUMIFS(Pakan_Masuk!$D$2:$D$3001,Pakan_Masuk!$B$2:$B$3001,$C2957)/SUMIFS(Pakan_Masuk!$C$2:$C$3001,Pakan_Masuk!$B$2:$B$3001,$C2957),0))</f>
      </c>
      <c r="F2957" s="15">
        <f>IF($C2957="","",$D2957*$E2957)</f>
      </c>
    </row>
    <row r="2958">
      <c r="A2958" s="11"/>
      <c r="B2958" s="7"/>
      <c r="C2958" s="7"/>
      <c r="D2958" s="10"/>
      <c r="E2958" s="21">
        <f>IF($C2958="","",IFERROR(SUMIFS(Pakan_Masuk!$D$2:$D$3001,Pakan_Masuk!$B$2:$B$3001,$C2958)/SUMIFS(Pakan_Masuk!$C$2:$C$3001,Pakan_Masuk!$B$2:$B$3001,$C2958),0))</f>
      </c>
      <c r="F2958" s="15">
        <f>IF($C2958="","",$D2958*$E2958)</f>
      </c>
    </row>
    <row r="2959">
      <c r="A2959" s="11"/>
      <c r="B2959" s="7"/>
      <c r="C2959" s="7"/>
      <c r="D2959" s="10"/>
      <c r="E2959" s="21">
        <f>IF($C2959="","",IFERROR(SUMIFS(Pakan_Masuk!$D$2:$D$3001,Pakan_Masuk!$B$2:$B$3001,$C2959)/SUMIFS(Pakan_Masuk!$C$2:$C$3001,Pakan_Masuk!$B$2:$B$3001,$C2959),0))</f>
      </c>
      <c r="F2959" s="15">
        <f>IF($C2959="","",$D2959*$E2959)</f>
      </c>
    </row>
    <row r="2960">
      <c r="A2960" s="11"/>
      <c r="B2960" s="7"/>
      <c r="C2960" s="7"/>
      <c r="D2960" s="10"/>
      <c r="E2960" s="21">
        <f>IF($C2960="","",IFERROR(SUMIFS(Pakan_Masuk!$D$2:$D$3001,Pakan_Masuk!$B$2:$B$3001,$C2960)/SUMIFS(Pakan_Masuk!$C$2:$C$3001,Pakan_Masuk!$B$2:$B$3001,$C2960),0))</f>
      </c>
      <c r="F2960" s="15">
        <f>IF($C2960="","",$D2960*$E2960)</f>
      </c>
    </row>
    <row r="2961">
      <c r="A2961" s="11"/>
      <c r="B2961" s="7"/>
      <c r="C2961" s="7"/>
      <c r="D2961" s="10"/>
      <c r="E2961" s="21">
        <f>IF($C2961="","",IFERROR(SUMIFS(Pakan_Masuk!$D$2:$D$3001,Pakan_Masuk!$B$2:$B$3001,$C2961)/SUMIFS(Pakan_Masuk!$C$2:$C$3001,Pakan_Masuk!$B$2:$B$3001,$C2961),0))</f>
      </c>
      <c r="F2961" s="15">
        <f>IF($C2961="","",$D2961*$E2961)</f>
      </c>
    </row>
    <row r="2962">
      <c r="A2962" s="11"/>
      <c r="B2962" s="7"/>
      <c r="C2962" s="7"/>
      <c r="D2962" s="10"/>
      <c r="E2962" s="21">
        <f>IF($C2962="","",IFERROR(SUMIFS(Pakan_Masuk!$D$2:$D$3001,Pakan_Masuk!$B$2:$B$3001,$C2962)/SUMIFS(Pakan_Masuk!$C$2:$C$3001,Pakan_Masuk!$B$2:$B$3001,$C2962),0))</f>
      </c>
      <c r="F2962" s="15">
        <f>IF($C2962="","",$D2962*$E2962)</f>
      </c>
    </row>
    <row r="2963">
      <c r="A2963" s="11"/>
      <c r="B2963" s="7"/>
      <c r="C2963" s="7"/>
      <c r="D2963" s="10"/>
      <c r="E2963" s="21">
        <f>IF($C2963="","",IFERROR(SUMIFS(Pakan_Masuk!$D$2:$D$3001,Pakan_Masuk!$B$2:$B$3001,$C2963)/SUMIFS(Pakan_Masuk!$C$2:$C$3001,Pakan_Masuk!$B$2:$B$3001,$C2963),0))</f>
      </c>
      <c r="F2963" s="15">
        <f>IF($C2963="","",$D2963*$E2963)</f>
      </c>
    </row>
    <row r="2964">
      <c r="A2964" s="11"/>
      <c r="B2964" s="7"/>
      <c r="C2964" s="7"/>
      <c r="D2964" s="10"/>
      <c r="E2964" s="21">
        <f>IF($C2964="","",IFERROR(SUMIFS(Pakan_Masuk!$D$2:$D$3001,Pakan_Masuk!$B$2:$B$3001,$C2964)/SUMIFS(Pakan_Masuk!$C$2:$C$3001,Pakan_Masuk!$B$2:$B$3001,$C2964),0))</f>
      </c>
      <c r="F2964" s="15">
        <f>IF($C2964="","",$D2964*$E2964)</f>
      </c>
    </row>
    <row r="2965">
      <c r="A2965" s="11"/>
      <c r="B2965" s="7"/>
      <c r="C2965" s="7"/>
      <c r="D2965" s="10"/>
      <c r="E2965" s="21">
        <f>IF($C2965="","",IFERROR(SUMIFS(Pakan_Masuk!$D$2:$D$3001,Pakan_Masuk!$B$2:$B$3001,$C2965)/SUMIFS(Pakan_Masuk!$C$2:$C$3001,Pakan_Masuk!$B$2:$B$3001,$C2965),0))</f>
      </c>
      <c r="F2965" s="15">
        <f>IF($C2965="","",$D2965*$E2965)</f>
      </c>
    </row>
    <row r="2966">
      <c r="A2966" s="11"/>
      <c r="B2966" s="7"/>
      <c r="C2966" s="7"/>
      <c r="D2966" s="10"/>
      <c r="E2966" s="21">
        <f>IF($C2966="","",IFERROR(SUMIFS(Pakan_Masuk!$D$2:$D$3001,Pakan_Masuk!$B$2:$B$3001,$C2966)/SUMIFS(Pakan_Masuk!$C$2:$C$3001,Pakan_Masuk!$B$2:$B$3001,$C2966),0))</f>
      </c>
      <c r="F2966" s="15">
        <f>IF($C2966="","",$D2966*$E2966)</f>
      </c>
    </row>
    <row r="2967">
      <c r="A2967" s="11"/>
      <c r="B2967" s="7"/>
      <c r="C2967" s="7"/>
      <c r="D2967" s="10"/>
      <c r="E2967" s="21">
        <f>IF($C2967="","",IFERROR(SUMIFS(Pakan_Masuk!$D$2:$D$3001,Pakan_Masuk!$B$2:$B$3001,$C2967)/SUMIFS(Pakan_Masuk!$C$2:$C$3001,Pakan_Masuk!$B$2:$B$3001,$C2967),0))</f>
      </c>
      <c r="F2967" s="15">
        <f>IF($C2967="","",$D2967*$E2967)</f>
      </c>
    </row>
    <row r="2968">
      <c r="A2968" s="11"/>
      <c r="B2968" s="7"/>
      <c r="C2968" s="7"/>
      <c r="D2968" s="10"/>
      <c r="E2968" s="21">
        <f>IF($C2968="","",IFERROR(SUMIFS(Pakan_Masuk!$D$2:$D$3001,Pakan_Masuk!$B$2:$B$3001,$C2968)/SUMIFS(Pakan_Masuk!$C$2:$C$3001,Pakan_Masuk!$B$2:$B$3001,$C2968),0))</f>
      </c>
      <c r="F2968" s="15">
        <f>IF($C2968="","",$D2968*$E2968)</f>
      </c>
    </row>
    <row r="2969">
      <c r="A2969" s="11"/>
      <c r="B2969" s="7"/>
      <c r="C2969" s="7"/>
      <c r="D2969" s="10"/>
      <c r="E2969" s="21">
        <f>IF($C2969="","",IFERROR(SUMIFS(Pakan_Masuk!$D$2:$D$3001,Pakan_Masuk!$B$2:$B$3001,$C2969)/SUMIFS(Pakan_Masuk!$C$2:$C$3001,Pakan_Masuk!$B$2:$B$3001,$C2969),0))</f>
      </c>
      <c r="F2969" s="15">
        <f>IF($C2969="","",$D2969*$E2969)</f>
      </c>
    </row>
    <row r="2970">
      <c r="A2970" s="11"/>
      <c r="B2970" s="7"/>
      <c r="C2970" s="7"/>
      <c r="D2970" s="10"/>
      <c r="E2970" s="21">
        <f>IF($C2970="","",IFERROR(SUMIFS(Pakan_Masuk!$D$2:$D$3001,Pakan_Masuk!$B$2:$B$3001,$C2970)/SUMIFS(Pakan_Masuk!$C$2:$C$3001,Pakan_Masuk!$B$2:$B$3001,$C2970),0))</f>
      </c>
      <c r="F2970" s="15">
        <f>IF($C2970="","",$D2970*$E2970)</f>
      </c>
    </row>
    <row r="2971">
      <c r="A2971" s="11"/>
      <c r="B2971" s="7"/>
      <c r="C2971" s="7"/>
      <c r="D2971" s="10"/>
      <c r="E2971" s="21">
        <f>IF($C2971="","",IFERROR(SUMIFS(Pakan_Masuk!$D$2:$D$3001,Pakan_Masuk!$B$2:$B$3001,$C2971)/SUMIFS(Pakan_Masuk!$C$2:$C$3001,Pakan_Masuk!$B$2:$B$3001,$C2971),0))</f>
      </c>
      <c r="F2971" s="15">
        <f>IF($C2971="","",$D2971*$E2971)</f>
      </c>
    </row>
    <row r="2972">
      <c r="A2972" s="11"/>
      <c r="B2972" s="7"/>
      <c r="C2972" s="7"/>
      <c r="D2972" s="10"/>
      <c r="E2972" s="21">
        <f>IF($C2972="","",IFERROR(SUMIFS(Pakan_Masuk!$D$2:$D$3001,Pakan_Masuk!$B$2:$B$3001,$C2972)/SUMIFS(Pakan_Masuk!$C$2:$C$3001,Pakan_Masuk!$B$2:$B$3001,$C2972),0))</f>
      </c>
      <c r="F2972" s="15">
        <f>IF($C2972="","",$D2972*$E2972)</f>
      </c>
    </row>
    <row r="2973">
      <c r="A2973" s="11"/>
      <c r="B2973" s="7"/>
      <c r="C2973" s="7"/>
      <c r="D2973" s="10"/>
      <c r="E2973" s="21">
        <f>IF($C2973="","",IFERROR(SUMIFS(Pakan_Masuk!$D$2:$D$3001,Pakan_Masuk!$B$2:$B$3001,$C2973)/SUMIFS(Pakan_Masuk!$C$2:$C$3001,Pakan_Masuk!$B$2:$B$3001,$C2973),0))</f>
      </c>
      <c r="F2973" s="15">
        <f>IF($C2973="","",$D2973*$E2973)</f>
      </c>
    </row>
    <row r="2974">
      <c r="A2974" s="11"/>
      <c r="B2974" s="7"/>
      <c r="C2974" s="7"/>
      <c r="D2974" s="10"/>
      <c r="E2974" s="21">
        <f>IF($C2974="","",IFERROR(SUMIFS(Pakan_Masuk!$D$2:$D$3001,Pakan_Masuk!$B$2:$B$3001,$C2974)/SUMIFS(Pakan_Masuk!$C$2:$C$3001,Pakan_Masuk!$B$2:$B$3001,$C2974),0))</f>
      </c>
      <c r="F2974" s="15">
        <f>IF($C2974="","",$D2974*$E2974)</f>
      </c>
    </row>
    <row r="2975">
      <c r="A2975" s="11"/>
      <c r="B2975" s="7"/>
      <c r="C2975" s="7"/>
      <c r="D2975" s="10"/>
      <c r="E2975" s="21">
        <f>IF($C2975="","",IFERROR(SUMIFS(Pakan_Masuk!$D$2:$D$3001,Pakan_Masuk!$B$2:$B$3001,$C2975)/SUMIFS(Pakan_Masuk!$C$2:$C$3001,Pakan_Masuk!$B$2:$B$3001,$C2975),0))</f>
      </c>
      <c r="F2975" s="15">
        <f>IF($C2975="","",$D2975*$E2975)</f>
      </c>
    </row>
    <row r="2976">
      <c r="A2976" s="11"/>
      <c r="B2976" s="7"/>
      <c r="C2976" s="7"/>
      <c r="D2976" s="10"/>
      <c r="E2976" s="21">
        <f>IF($C2976="","",IFERROR(SUMIFS(Pakan_Masuk!$D$2:$D$3001,Pakan_Masuk!$B$2:$B$3001,$C2976)/SUMIFS(Pakan_Masuk!$C$2:$C$3001,Pakan_Masuk!$B$2:$B$3001,$C2976),0))</f>
      </c>
      <c r="F2976" s="15">
        <f>IF($C2976="","",$D2976*$E2976)</f>
      </c>
    </row>
    <row r="2977">
      <c r="A2977" s="11"/>
      <c r="B2977" s="7"/>
      <c r="C2977" s="7"/>
      <c r="D2977" s="10"/>
      <c r="E2977" s="21">
        <f>IF($C2977="","",IFERROR(SUMIFS(Pakan_Masuk!$D$2:$D$3001,Pakan_Masuk!$B$2:$B$3001,$C2977)/SUMIFS(Pakan_Masuk!$C$2:$C$3001,Pakan_Masuk!$B$2:$B$3001,$C2977),0))</f>
      </c>
      <c r="F2977" s="15">
        <f>IF($C2977="","",$D2977*$E2977)</f>
      </c>
    </row>
    <row r="2978">
      <c r="A2978" s="11"/>
      <c r="B2978" s="7"/>
      <c r="C2978" s="7"/>
      <c r="D2978" s="10"/>
      <c r="E2978" s="21">
        <f>IF($C2978="","",IFERROR(SUMIFS(Pakan_Masuk!$D$2:$D$3001,Pakan_Masuk!$B$2:$B$3001,$C2978)/SUMIFS(Pakan_Masuk!$C$2:$C$3001,Pakan_Masuk!$B$2:$B$3001,$C2978),0))</f>
      </c>
      <c r="F2978" s="15">
        <f>IF($C2978="","",$D2978*$E2978)</f>
      </c>
    </row>
    <row r="2979">
      <c r="A2979" s="11"/>
      <c r="B2979" s="7"/>
      <c r="C2979" s="7"/>
      <c r="D2979" s="10"/>
      <c r="E2979" s="21">
        <f>IF($C2979="","",IFERROR(SUMIFS(Pakan_Masuk!$D$2:$D$3001,Pakan_Masuk!$B$2:$B$3001,$C2979)/SUMIFS(Pakan_Masuk!$C$2:$C$3001,Pakan_Masuk!$B$2:$B$3001,$C2979),0))</f>
      </c>
      <c r="F2979" s="15">
        <f>IF($C2979="","",$D2979*$E2979)</f>
      </c>
    </row>
    <row r="2980">
      <c r="A2980" s="11"/>
      <c r="B2980" s="7"/>
      <c r="C2980" s="7"/>
      <c r="D2980" s="10"/>
      <c r="E2980" s="21">
        <f>IF($C2980="","",IFERROR(SUMIFS(Pakan_Masuk!$D$2:$D$3001,Pakan_Masuk!$B$2:$B$3001,$C2980)/SUMIFS(Pakan_Masuk!$C$2:$C$3001,Pakan_Masuk!$B$2:$B$3001,$C2980),0))</f>
      </c>
      <c r="F2980" s="15">
        <f>IF($C2980="","",$D2980*$E2980)</f>
      </c>
    </row>
    <row r="2981">
      <c r="A2981" s="11"/>
      <c r="B2981" s="7"/>
      <c r="C2981" s="7"/>
      <c r="D2981" s="10"/>
      <c r="E2981" s="21">
        <f>IF($C2981="","",IFERROR(SUMIFS(Pakan_Masuk!$D$2:$D$3001,Pakan_Masuk!$B$2:$B$3001,$C2981)/SUMIFS(Pakan_Masuk!$C$2:$C$3001,Pakan_Masuk!$B$2:$B$3001,$C2981),0))</f>
      </c>
      <c r="F2981" s="15">
        <f>IF($C2981="","",$D2981*$E2981)</f>
      </c>
    </row>
    <row r="2982">
      <c r="A2982" s="11"/>
      <c r="B2982" s="7"/>
      <c r="C2982" s="7"/>
      <c r="D2982" s="10"/>
      <c r="E2982" s="21">
        <f>IF($C2982="","",IFERROR(SUMIFS(Pakan_Masuk!$D$2:$D$3001,Pakan_Masuk!$B$2:$B$3001,$C2982)/SUMIFS(Pakan_Masuk!$C$2:$C$3001,Pakan_Masuk!$B$2:$B$3001,$C2982),0))</f>
      </c>
      <c r="F2982" s="15">
        <f>IF($C2982="","",$D2982*$E2982)</f>
      </c>
    </row>
    <row r="2983">
      <c r="A2983" s="11"/>
      <c r="B2983" s="7"/>
      <c r="C2983" s="7"/>
      <c r="D2983" s="10"/>
      <c r="E2983" s="21">
        <f>IF($C2983="","",IFERROR(SUMIFS(Pakan_Masuk!$D$2:$D$3001,Pakan_Masuk!$B$2:$B$3001,$C2983)/SUMIFS(Pakan_Masuk!$C$2:$C$3001,Pakan_Masuk!$B$2:$B$3001,$C2983),0))</f>
      </c>
      <c r="F2983" s="15">
        <f>IF($C2983="","",$D2983*$E2983)</f>
      </c>
    </row>
    <row r="2984">
      <c r="A2984" s="11"/>
      <c r="B2984" s="7"/>
      <c r="C2984" s="7"/>
      <c r="D2984" s="10"/>
      <c r="E2984" s="21">
        <f>IF($C2984="","",IFERROR(SUMIFS(Pakan_Masuk!$D$2:$D$3001,Pakan_Masuk!$B$2:$B$3001,$C2984)/SUMIFS(Pakan_Masuk!$C$2:$C$3001,Pakan_Masuk!$B$2:$B$3001,$C2984),0))</f>
      </c>
      <c r="F2984" s="15">
        <f>IF($C2984="","",$D2984*$E2984)</f>
      </c>
    </row>
    <row r="2985">
      <c r="A2985" s="11"/>
      <c r="B2985" s="7"/>
      <c r="C2985" s="7"/>
      <c r="D2985" s="10"/>
      <c r="E2985" s="21">
        <f>IF($C2985="","",IFERROR(SUMIFS(Pakan_Masuk!$D$2:$D$3001,Pakan_Masuk!$B$2:$B$3001,$C2985)/SUMIFS(Pakan_Masuk!$C$2:$C$3001,Pakan_Masuk!$B$2:$B$3001,$C2985),0))</f>
      </c>
      <c r="F2985" s="15">
        <f>IF($C2985="","",$D2985*$E2985)</f>
      </c>
    </row>
    <row r="2986">
      <c r="A2986" s="11"/>
      <c r="B2986" s="7"/>
      <c r="C2986" s="7"/>
      <c r="D2986" s="10"/>
      <c r="E2986" s="21">
        <f>IF($C2986="","",IFERROR(SUMIFS(Pakan_Masuk!$D$2:$D$3001,Pakan_Masuk!$B$2:$B$3001,$C2986)/SUMIFS(Pakan_Masuk!$C$2:$C$3001,Pakan_Masuk!$B$2:$B$3001,$C2986),0))</f>
      </c>
      <c r="F2986" s="15">
        <f>IF($C2986="","",$D2986*$E2986)</f>
      </c>
    </row>
    <row r="2987">
      <c r="A2987" s="11"/>
      <c r="B2987" s="7"/>
      <c r="C2987" s="7"/>
      <c r="D2987" s="10"/>
      <c r="E2987" s="21">
        <f>IF($C2987="","",IFERROR(SUMIFS(Pakan_Masuk!$D$2:$D$3001,Pakan_Masuk!$B$2:$B$3001,$C2987)/SUMIFS(Pakan_Masuk!$C$2:$C$3001,Pakan_Masuk!$B$2:$B$3001,$C2987),0))</f>
      </c>
      <c r="F2987" s="15">
        <f>IF($C2987="","",$D2987*$E2987)</f>
      </c>
    </row>
    <row r="2988">
      <c r="A2988" s="11"/>
      <c r="B2988" s="7"/>
      <c r="C2988" s="7"/>
      <c r="D2988" s="10"/>
      <c r="E2988" s="21">
        <f>IF($C2988="","",IFERROR(SUMIFS(Pakan_Masuk!$D$2:$D$3001,Pakan_Masuk!$B$2:$B$3001,$C2988)/SUMIFS(Pakan_Masuk!$C$2:$C$3001,Pakan_Masuk!$B$2:$B$3001,$C2988),0))</f>
      </c>
      <c r="F2988" s="15">
        <f>IF($C2988="","",$D2988*$E2988)</f>
      </c>
    </row>
    <row r="2989">
      <c r="A2989" s="11"/>
      <c r="B2989" s="7"/>
      <c r="C2989" s="7"/>
      <c r="D2989" s="10"/>
      <c r="E2989" s="21">
        <f>IF($C2989="","",IFERROR(SUMIFS(Pakan_Masuk!$D$2:$D$3001,Pakan_Masuk!$B$2:$B$3001,$C2989)/SUMIFS(Pakan_Masuk!$C$2:$C$3001,Pakan_Masuk!$B$2:$B$3001,$C2989),0))</f>
      </c>
      <c r="F2989" s="15">
        <f>IF($C2989="","",$D2989*$E2989)</f>
      </c>
    </row>
    <row r="2990">
      <c r="A2990" s="11"/>
      <c r="B2990" s="7"/>
      <c r="C2990" s="7"/>
      <c r="D2990" s="10"/>
      <c r="E2990" s="21">
        <f>IF($C2990="","",IFERROR(SUMIFS(Pakan_Masuk!$D$2:$D$3001,Pakan_Masuk!$B$2:$B$3001,$C2990)/SUMIFS(Pakan_Masuk!$C$2:$C$3001,Pakan_Masuk!$B$2:$B$3001,$C2990),0))</f>
      </c>
      <c r="F2990" s="15">
        <f>IF($C2990="","",$D2990*$E2990)</f>
      </c>
    </row>
    <row r="2991">
      <c r="A2991" s="11"/>
      <c r="B2991" s="7"/>
      <c r="C2991" s="7"/>
      <c r="D2991" s="10"/>
      <c r="E2991" s="21">
        <f>IF($C2991="","",IFERROR(SUMIFS(Pakan_Masuk!$D$2:$D$3001,Pakan_Masuk!$B$2:$B$3001,$C2991)/SUMIFS(Pakan_Masuk!$C$2:$C$3001,Pakan_Masuk!$B$2:$B$3001,$C2991),0))</f>
      </c>
      <c r="F2991" s="15">
        <f>IF($C2991="","",$D2991*$E2991)</f>
      </c>
    </row>
    <row r="2992">
      <c r="A2992" s="11"/>
      <c r="B2992" s="7"/>
      <c r="C2992" s="7"/>
      <c r="D2992" s="10"/>
      <c r="E2992" s="21">
        <f>IF($C2992="","",IFERROR(SUMIFS(Pakan_Masuk!$D$2:$D$3001,Pakan_Masuk!$B$2:$B$3001,$C2992)/SUMIFS(Pakan_Masuk!$C$2:$C$3001,Pakan_Masuk!$B$2:$B$3001,$C2992),0))</f>
      </c>
      <c r="F2992" s="15">
        <f>IF($C2992="","",$D2992*$E2992)</f>
      </c>
    </row>
    <row r="2993">
      <c r="A2993" s="11"/>
      <c r="B2993" s="7"/>
      <c r="C2993" s="7"/>
      <c r="D2993" s="10"/>
      <c r="E2993" s="21">
        <f>IF($C2993="","",IFERROR(SUMIFS(Pakan_Masuk!$D$2:$D$3001,Pakan_Masuk!$B$2:$B$3001,$C2993)/SUMIFS(Pakan_Masuk!$C$2:$C$3001,Pakan_Masuk!$B$2:$B$3001,$C2993),0))</f>
      </c>
      <c r="F2993" s="15">
        <f>IF($C2993="","",$D2993*$E2993)</f>
      </c>
    </row>
    <row r="2994">
      <c r="A2994" s="11"/>
      <c r="B2994" s="7"/>
      <c r="C2994" s="7"/>
      <c r="D2994" s="10"/>
      <c r="E2994" s="21">
        <f>IF($C2994="","",IFERROR(SUMIFS(Pakan_Masuk!$D$2:$D$3001,Pakan_Masuk!$B$2:$B$3001,$C2994)/SUMIFS(Pakan_Masuk!$C$2:$C$3001,Pakan_Masuk!$B$2:$B$3001,$C2994),0))</f>
      </c>
      <c r="F2994" s="15">
        <f>IF($C2994="","",$D2994*$E2994)</f>
      </c>
    </row>
    <row r="2995">
      <c r="A2995" s="11"/>
      <c r="B2995" s="7"/>
      <c r="C2995" s="7"/>
      <c r="D2995" s="10"/>
      <c r="E2995" s="21">
        <f>IF($C2995="","",IFERROR(SUMIFS(Pakan_Masuk!$D$2:$D$3001,Pakan_Masuk!$B$2:$B$3001,$C2995)/SUMIFS(Pakan_Masuk!$C$2:$C$3001,Pakan_Masuk!$B$2:$B$3001,$C2995),0))</f>
      </c>
      <c r="F2995" s="15">
        <f>IF($C2995="","",$D2995*$E2995)</f>
      </c>
    </row>
    <row r="2996">
      <c r="A2996" s="11"/>
      <c r="B2996" s="7"/>
      <c r="C2996" s="7"/>
      <c r="D2996" s="10"/>
      <c r="E2996" s="21">
        <f>IF($C2996="","",IFERROR(SUMIFS(Pakan_Masuk!$D$2:$D$3001,Pakan_Masuk!$B$2:$B$3001,$C2996)/SUMIFS(Pakan_Masuk!$C$2:$C$3001,Pakan_Masuk!$B$2:$B$3001,$C2996),0))</f>
      </c>
      <c r="F2996" s="15">
        <f>IF($C2996="","",$D2996*$E2996)</f>
      </c>
    </row>
    <row r="2997">
      <c r="A2997" s="11"/>
      <c r="B2997" s="7"/>
      <c r="C2997" s="7"/>
      <c r="D2997" s="10"/>
      <c r="E2997" s="21">
        <f>IF($C2997="","",IFERROR(SUMIFS(Pakan_Masuk!$D$2:$D$3001,Pakan_Masuk!$B$2:$B$3001,$C2997)/SUMIFS(Pakan_Masuk!$C$2:$C$3001,Pakan_Masuk!$B$2:$B$3001,$C2997),0))</f>
      </c>
      <c r="F2997" s="15">
        <f>IF($C2997="","",$D2997*$E2997)</f>
      </c>
    </row>
    <row r="2998">
      <c r="A2998" s="11"/>
      <c r="B2998" s="7"/>
      <c r="C2998" s="7"/>
      <c r="D2998" s="10"/>
      <c r="E2998" s="21">
        <f>IF($C2998="","",IFERROR(SUMIFS(Pakan_Masuk!$D$2:$D$3001,Pakan_Masuk!$B$2:$B$3001,$C2998)/SUMIFS(Pakan_Masuk!$C$2:$C$3001,Pakan_Masuk!$B$2:$B$3001,$C2998),0))</f>
      </c>
      <c r="F2998" s="15">
        <f>IF($C2998="","",$D2998*$E2998)</f>
      </c>
    </row>
    <row r="2999">
      <c r="A2999" s="11"/>
      <c r="B2999" s="7"/>
      <c r="C2999" s="7"/>
      <c r="D2999" s="10"/>
      <c r="E2999" s="21">
        <f>IF($C2999="","",IFERROR(SUMIFS(Pakan_Masuk!$D$2:$D$3001,Pakan_Masuk!$B$2:$B$3001,$C2999)/SUMIFS(Pakan_Masuk!$C$2:$C$3001,Pakan_Masuk!$B$2:$B$3001,$C2999),0))</f>
      </c>
      <c r="F2999" s="15">
        <f>IF($C2999="","",$D2999*$E2999)</f>
      </c>
    </row>
    <row r="3000">
      <c r="A3000" s="11"/>
      <c r="B3000" s="7"/>
      <c r="C3000" s="7"/>
      <c r="D3000" s="10"/>
      <c r="E3000" s="21">
        <f>IF($C3000="","",IFERROR(SUMIFS(Pakan_Masuk!$D$2:$D$3001,Pakan_Masuk!$B$2:$B$3001,$C3000)/SUMIFS(Pakan_Masuk!$C$2:$C$3001,Pakan_Masuk!$B$2:$B$3001,$C3000),0))</f>
      </c>
      <c r="F3000" s="15">
        <f>IF($C3000="","",$D3000*$E3000)</f>
      </c>
    </row>
    <row r="3001">
      <c r="A3001" s="11"/>
      <c r="B3001" s="7"/>
      <c r="C3001" s="7"/>
      <c r="D3001" s="10"/>
      <c r="E3001" s="21">
        <f>IF($C3001="","",IFERROR(SUMIFS(Pakan_Masuk!$D$2:$D$3001,Pakan_Masuk!$B$2:$B$3001,$C3001)/SUMIFS(Pakan_Masuk!$C$2:$C$3001,Pakan_Masuk!$B$2:$B$3001,$C3001),0))</f>
      </c>
      <c r="F3001" s="15">
        <f>IF($C3001="","",$D3001*$E3001)</f>
      </c>
    </row>
    <row r="3002">
      <c r="A3002" s="11"/>
      <c r="B3002" s="7"/>
      <c r="C3002" s="7"/>
      <c r="D3002" s="10"/>
      <c r="E3002" s="21">
        <f>IF($C3002="","",IFERROR(SUMIFS(Pakan_Masuk!$D$2:$D$3001,Pakan_Masuk!$B$2:$B$3001,$C3002)/SUMIFS(Pakan_Masuk!$C$2:$C$3001,Pakan_Masuk!$B$2:$B$3001,$C3002),0))</f>
      </c>
      <c r="F3002" s="15">
        <f>IF($C3002="","",$D3002*$E3002)</f>
      </c>
    </row>
    <row r="3003">
      <c r="A3003" s="11"/>
      <c r="B3003" s="7"/>
      <c r="C3003" s="7"/>
      <c r="D3003" s="10"/>
      <c r="E3003" s="21">
        <f>IF($C3003="","",IFERROR(SUMIFS(Pakan_Masuk!$D$2:$D$3001,Pakan_Masuk!$B$2:$B$3001,$C3003)/SUMIFS(Pakan_Masuk!$C$2:$C$3001,Pakan_Masuk!$B$2:$B$3001,$C3003),0))</f>
      </c>
      <c r="F3003" s="15">
        <f>IF($C3003="","",$D3003*$E3003)</f>
      </c>
    </row>
    <row r="3004">
      <c r="A3004" s="11"/>
      <c r="B3004" s="7"/>
      <c r="C3004" s="7"/>
      <c r="D3004" s="10"/>
      <c r="E3004" s="21">
        <f>IF($C3004="","",IFERROR(SUMIFS(Pakan_Masuk!$D$2:$D$3001,Pakan_Masuk!$B$2:$B$3001,$C3004)/SUMIFS(Pakan_Masuk!$C$2:$C$3001,Pakan_Masuk!$B$2:$B$3001,$C3004),0))</f>
      </c>
      <c r="F3004" s="15">
        <f>IF($C3004="","",$D3004*$E3004)</f>
      </c>
    </row>
    <row r="3005">
      <c r="A3005" s="11"/>
      <c r="B3005" s="7"/>
      <c r="C3005" s="7"/>
      <c r="D3005" s="10"/>
      <c r="E3005" s="21">
        <f>IF($C3005="","",IFERROR(SUMIFS(Pakan_Masuk!$D$2:$D$3001,Pakan_Masuk!$B$2:$B$3001,$C3005)/SUMIFS(Pakan_Masuk!$C$2:$C$3001,Pakan_Masuk!$B$2:$B$3001,$C3005),0))</f>
      </c>
      <c r="F3005" s="15">
        <f>IF($C3005="","",$D3005*$E3005)</f>
      </c>
    </row>
    <row r="3006">
      <c r="A3006" s="11"/>
      <c r="B3006" s="7"/>
      <c r="C3006" s="7"/>
      <c r="D3006" s="10"/>
      <c r="E3006" s="21">
        <f>IF($C3006="","",IFERROR(SUMIFS(Pakan_Masuk!$D$2:$D$3001,Pakan_Masuk!$B$2:$B$3001,$C3006)/SUMIFS(Pakan_Masuk!$C$2:$C$3001,Pakan_Masuk!$B$2:$B$3001,$C3006),0))</f>
      </c>
      <c r="F3006" s="15">
        <f>IF($C3006="","",$D3006*$E3006)</f>
      </c>
    </row>
    <row r="3007">
      <c r="A3007" s="11"/>
      <c r="B3007" s="7"/>
      <c r="C3007" s="7"/>
      <c r="D3007" s="10"/>
      <c r="E3007" s="21">
        <f>IF($C3007="","",IFERROR(SUMIFS(Pakan_Masuk!$D$2:$D$3001,Pakan_Masuk!$B$2:$B$3001,$C3007)/SUMIFS(Pakan_Masuk!$C$2:$C$3001,Pakan_Masuk!$B$2:$B$3001,$C3007),0))</f>
      </c>
      <c r="F3007" s="15">
        <f>IF($C3007="","",$D3007*$E3007)</f>
      </c>
    </row>
    <row r="3008">
      <c r="A3008" s="11"/>
      <c r="B3008" s="7"/>
      <c r="C3008" s="7"/>
      <c r="D3008" s="10"/>
      <c r="E3008" s="21">
        <f>IF($C3008="","",IFERROR(SUMIFS(Pakan_Masuk!$D$2:$D$3001,Pakan_Masuk!$B$2:$B$3001,$C3008)/SUMIFS(Pakan_Masuk!$C$2:$C$3001,Pakan_Masuk!$B$2:$B$3001,$C3008),0))</f>
      </c>
      <c r="F3008" s="15">
        <f>IF($C3008="","",$D3008*$E3008)</f>
      </c>
    </row>
    <row r="3009">
      <c r="A3009" s="11"/>
      <c r="B3009" s="7"/>
      <c r="C3009" s="7"/>
      <c r="D3009" s="10"/>
      <c r="E3009" s="21">
        <f>IF($C3009="","",IFERROR(SUMIFS(Pakan_Masuk!$D$2:$D$3001,Pakan_Masuk!$B$2:$B$3001,$C3009)/SUMIFS(Pakan_Masuk!$C$2:$C$3001,Pakan_Masuk!$B$2:$B$3001,$C3009),0))</f>
      </c>
      <c r="F3009" s="15">
        <f>IF($C3009="","",$D3009*$E3009)</f>
      </c>
    </row>
    <row r="3010">
      <c r="A3010" s="11"/>
      <c r="B3010" s="7"/>
      <c r="C3010" s="7"/>
      <c r="D3010" s="10"/>
      <c r="E3010" s="21">
        <f>IF($C3010="","",IFERROR(SUMIFS(Pakan_Masuk!$D$2:$D$3001,Pakan_Masuk!$B$2:$B$3001,$C3010)/SUMIFS(Pakan_Masuk!$C$2:$C$3001,Pakan_Masuk!$B$2:$B$3001,$C3010),0))</f>
      </c>
      <c r="F3010" s="15">
        <f>IF($C3010="","",$D3010*$E3010)</f>
      </c>
    </row>
    <row r="3011">
      <c r="A3011" s="11"/>
      <c r="B3011" s="7"/>
      <c r="C3011" s="7"/>
      <c r="D3011" s="10"/>
      <c r="E3011" s="21">
        <f>IF($C3011="","",IFERROR(SUMIFS(Pakan_Masuk!$D$2:$D$3001,Pakan_Masuk!$B$2:$B$3001,$C3011)/SUMIFS(Pakan_Masuk!$C$2:$C$3001,Pakan_Masuk!$B$2:$B$3001,$C3011),0))</f>
      </c>
      <c r="F3011" s="15">
        <f>IF($C3011="","",$D3011*$E3011)</f>
      </c>
    </row>
    <row r="3012">
      <c r="A3012" s="11"/>
      <c r="B3012" s="7"/>
      <c r="C3012" s="7"/>
      <c r="D3012" s="10"/>
      <c r="E3012" s="21">
        <f>IF($C3012="","",IFERROR(SUMIFS(Pakan_Masuk!$D$2:$D$3001,Pakan_Masuk!$B$2:$B$3001,$C3012)/SUMIFS(Pakan_Masuk!$C$2:$C$3001,Pakan_Masuk!$B$2:$B$3001,$C3012),0))</f>
      </c>
      <c r="F3012" s="15">
        <f>IF($C3012="","",$D3012*$E3012)</f>
      </c>
    </row>
    <row r="3013">
      <c r="A3013" s="11"/>
      <c r="B3013" s="7"/>
      <c r="C3013" s="7"/>
      <c r="D3013" s="10"/>
      <c r="E3013" s="21">
        <f>IF($C3013="","",IFERROR(SUMIFS(Pakan_Masuk!$D$2:$D$3001,Pakan_Masuk!$B$2:$B$3001,$C3013)/SUMIFS(Pakan_Masuk!$C$2:$C$3001,Pakan_Masuk!$B$2:$B$3001,$C3013),0))</f>
      </c>
      <c r="F3013" s="15">
        <f>IF($C3013="","",$D3013*$E3013)</f>
      </c>
    </row>
    <row r="3014">
      <c r="A3014" s="11"/>
      <c r="B3014" s="7"/>
      <c r="C3014" s="7"/>
      <c r="D3014" s="10"/>
      <c r="E3014" s="21">
        <f>IF($C3014="","",IFERROR(SUMIFS(Pakan_Masuk!$D$2:$D$3001,Pakan_Masuk!$B$2:$B$3001,$C3014)/SUMIFS(Pakan_Masuk!$C$2:$C$3001,Pakan_Masuk!$B$2:$B$3001,$C3014),0))</f>
      </c>
      <c r="F3014" s="15">
        <f>IF($C3014="","",$D3014*$E3014)</f>
      </c>
    </row>
    <row r="3015">
      <c r="A3015" s="11"/>
      <c r="B3015" s="7"/>
      <c r="C3015" s="7"/>
      <c r="D3015" s="10"/>
      <c r="E3015" s="21">
        <f>IF($C3015="","",IFERROR(SUMIFS(Pakan_Masuk!$D$2:$D$3001,Pakan_Masuk!$B$2:$B$3001,$C3015)/SUMIFS(Pakan_Masuk!$C$2:$C$3001,Pakan_Masuk!$B$2:$B$3001,$C3015),0))</f>
      </c>
      <c r="F3015" s="15">
        <f>IF($C3015="","",$D3015*$E3015)</f>
      </c>
    </row>
    <row r="3016">
      <c r="A3016" s="11"/>
      <c r="B3016" s="7"/>
      <c r="C3016" s="7"/>
      <c r="D3016" s="10"/>
      <c r="E3016" s="21">
        <f>IF($C3016="","",IFERROR(SUMIFS(Pakan_Masuk!$D$2:$D$3001,Pakan_Masuk!$B$2:$B$3001,$C3016)/SUMIFS(Pakan_Masuk!$C$2:$C$3001,Pakan_Masuk!$B$2:$B$3001,$C3016),0))</f>
      </c>
      <c r="F3016" s="15">
        <f>IF($C3016="","",$D3016*$E3016)</f>
      </c>
    </row>
    <row r="3017">
      <c r="A3017" s="11"/>
      <c r="B3017" s="7"/>
      <c r="C3017" s="7"/>
      <c r="D3017" s="10"/>
      <c r="E3017" s="21">
        <f>IF($C3017="","",IFERROR(SUMIFS(Pakan_Masuk!$D$2:$D$3001,Pakan_Masuk!$B$2:$B$3001,$C3017)/SUMIFS(Pakan_Masuk!$C$2:$C$3001,Pakan_Masuk!$B$2:$B$3001,$C3017),0))</f>
      </c>
      <c r="F3017" s="15">
        <f>IF($C3017="","",$D3017*$E3017)</f>
      </c>
    </row>
    <row r="3018">
      <c r="A3018" s="11"/>
      <c r="B3018" s="7"/>
      <c r="C3018" s="7"/>
      <c r="D3018" s="10"/>
      <c r="E3018" s="21">
        <f>IF($C3018="","",IFERROR(SUMIFS(Pakan_Masuk!$D$2:$D$3001,Pakan_Masuk!$B$2:$B$3001,$C3018)/SUMIFS(Pakan_Masuk!$C$2:$C$3001,Pakan_Masuk!$B$2:$B$3001,$C3018),0))</f>
      </c>
      <c r="F3018" s="15">
        <f>IF($C3018="","",$D3018*$E3018)</f>
      </c>
    </row>
    <row r="3019">
      <c r="A3019" s="11"/>
      <c r="B3019" s="7"/>
      <c r="C3019" s="7"/>
      <c r="D3019" s="10"/>
      <c r="E3019" s="21">
        <f>IF($C3019="","",IFERROR(SUMIFS(Pakan_Masuk!$D$2:$D$3001,Pakan_Masuk!$B$2:$B$3001,$C3019)/SUMIFS(Pakan_Masuk!$C$2:$C$3001,Pakan_Masuk!$B$2:$B$3001,$C3019),0))</f>
      </c>
      <c r="F3019" s="15">
        <f>IF($C3019="","",$D3019*$E3019)</f>
      </c>
    </row>
    <row r="3020">
      <c r="A3020" s="11"/>
      <c r="B3020" s="7"/>
      <c r="C3020" s="7"/>
      <c r="D3020" s="10"/>
      <c r="E3020" s="21">
        <f>IF($C3020="","",IFERROR(SUMIFS(Pakan_Masuk!$D$2:$D$3001,Pakan_Masuk!$B$2:$B$3001,$C3020)/SUMIFS(Pakan_Masuk!$C$2:$C$3001,Pakan_Masuk!$B$2:$B$3001,$C3020),0))</f>
      </c>
      <c r="F3020" s="15">
        <f>IF($C3020="","",$D3020*$E3020)</f>
      </c>
    </row>
    <row r="3021">
      <c r="A3021" s="11"/>
      <c r="B3021" s="7"/>
      <c r="C3021" s="7"/>
      <c r="D3021" s="10"/>
      <c r="E3021" s="21">
        <f>IF($C3021="","",IFERROR(SUMIFS(Pakan_Masuk!$D$2:$D$3001,Pakan_Masuk!$B$2:$B$3001,$C3021)/SUMIFS(Pakan_Masuk!$C$2:$C$3001,Pakan_Masuk!$B$2:$B$3001,$C3021),0))</f>
      </c>
      <c r="F3021" s="15">
        <f>IF($C3021="","",$D3021*$E3021)</f>
      </c>
    </row>
    <row r="3022">
      <c r="A3022" s="11"/>
      <c r="B3022" s="7"/>
      <c r="C3022" s="7"/>
      <c r="D3022" s="10"/>
      <c r="E3022" s="21">
        <f>IF($C3022="","",IFERROR(SUMIFS(Pakan_Masuk!$D$2:$D$3001,Pakan_Masuk!$B$2:$B$3001,$C3022)/SUMIFS(Pakan_Masuk!$C$2:$C$3001,Pakan_Masuk!$B$2:$B$3001,$C3022),0))</f>
      </c>
      <c r="F3022" s="15">
        <f>IF($C3022="","",$D3022*$E3022)</f>
      </c>
    </row>
    <row r="3023">
      <c r="A3023" s="11"/>
      <c r="B3023" s="7"/>
      <c r="C3023" s="7"/>
      <c r="D3023" s="10"/>
      <c r="E3023" s="21">
        <f>IF($C3023="","",IFERROR(SUMIFS(Pakan_Masuk!$D$2:$D$3001,Pakan_Masuk!$B$2:$B$3001,$C3023)/SUMIFS(Pakan_Masuk!$C$2:$C$3001,Pakan_Masuk!$B$2:$B$3001,$C3023),0))</f>
      </c>
      <c r="F3023" s="15">
        <f>IF($C3023="","",$D3023*$E3023)</f>
      </c>
    </row>
    <row r="3024">
      <c r="A3024" s="11"/>
      <c r="B3024" s="7"/>
      <c r="C3024" s="7"/>
      <c r="D3024" s="10"/>
      <c r="E3024" s="21">
        <f>IF($C3024="","",IFERROR(SUMIFS(Pakan_Masuk!$D$2:$D$3001,Pakan_Masuk!$B$2:$B$3001,$C3024)/SUMIFS(Pakan_Masuk!$C$2:$C$3001,Pakan_Masuk!$B$2:$B$3001,$C3024),0))</f>
      </c>
      <c r="F3024" s="15">
        <f>IF($C3024="","",$D3024*$E3024)</f>
      </c>
    </row>
    <row r="3025">
      <c r="A3025" s="11"/>
      <c r="B3025" s="7"/>
      <c r="C3025" s="7"/>
      <c r="D3025" s="10"/>
      <c r="E3025" s="21">
        <f>IF($C3025="","",IFERROR(SUMIFS(Pakan_Masuk!$D$2:$D$3001,Pakan_Masuk!$B$2:$B$3001,$C3025)/SUMIFS(Pakan_Masuk!$C$2:$C$3001,Pakan_Masuk!$B$2:$B$3001,$C3025),0))</f>
      </c>
      <c r="F3025" s="15">
        <f>IF($C3025="","",$D3025*$E3025)</f>
      </c>
    </row>
    <row r="3026">
      <c r="A3026" s="11"/>
      <c r="B3026" s="7"/>
      <c r="C3026" s="7"/>
      <c r="D3026" s="10"/>
      <c r="E3026" s="21">
        <f>IF($C3026="","",IFERROR(SUMIFS(Pakan_Masuk!$D$2:$D$3001,Pakan_Masuk!$B$2:$B$3001,$C3026)/SUMIFS(Pakan_Masuk!$C$2:$C$3001,Pakan_Masuk!$B$2:$B$3001,$C3026),0))</f>
      </c>
      <c r="F3026" s="15">
        <f>IF($C3026="","",$D3026*$E3026)</f>
      </c>
    </row>
    <row r="3027">
      <c r="A3027" s="11"/>
      <c r="B3027" s="7"/>
      <c r="C3027" s="7"/>
      <c r="D3027" s="10"/>
      <c r="E3027" s="21">
        <f>IF($C3027="","",IFERROR(SUMIFS(Pakan_Masuk!$D$2:$D$3001,Pakan_Masuk!$B$2:$B$3001,$C3027)/SUMIFS(Pakan_Masuk!$C$2:$C$3001,Pakan_Masuk!$B$2:$B$3001,$C3027),0))</f>
      </c>
      <c r="F3027" s="15">
        <f>IF($C3027="","",$D3027*$E3027)</f>
      </c>
    </row>
    <row r="3028">
      <c r="A3028" s="11"/>
      <c r="B3028" s="7"/>
      <c r="C3028" s="7"/>
      <c r="D3028" s="10"/>
      <c r="E3028" s="21">
        <f>IF($C3028="","",IFERROR(SUMIFS(Pakan_Masuk!$D$2:$D$3001,Pakan_Masuk!$B$2:$B$3001,$C3028)/SUMIFS(Pakan_Masuk!$C$2:$C$3001,Pakan_Masuk!$B$2:$B$3001,$C3028),0))</f>
      </c>
      <c r="F3028" s="15">
        <f>IF($C3028="","",$D3028*$E3028)</f>
      </c>
    </row>
    <row r="3029">
      <c r="A3029" s="11"/>
      <c r="B3029" s="7"/>
      <c r="C3029" s="7"/>
      <c r="D3029" s="10"/>
      <c r="E3029" s="21">
        <f>IF($C3029="","",IFERROR(SUMIFS(Pakan_Masuk!$D$2:$D$3001,Pakan_Masuk!$B$2:$B$3001,$C3029)/SUMIFS(Pakan_Masuk!$C$2:$C$3001,Pakan_Masuk!$B$2:$B$3001,$C3029),0))</f>
      </c>
      <c r="F3029" s="15">
        <f>IF($C3029="","",$D3029*$E3029)</f>
      </c>
    </row>
    <row r="3030">
      <c r="A3030" s="11"/>
      <c r="B3030" s="7"/>
      <c r="C3030" s="7"/>
      <c r="D3030" s="10"/>
      <c r="E3030" s="21">
        <f>IF($C3030="","",IFERROR(SUMIFS(Pakan_Masuk!$D$2:$D$3001,Pakan_Masuk!$B$2:$B$3001,$C3030)/SUMIFS(Pakan_Masuk!$C$2:$C$3001,Pakan_Masuk!$B$2:$B$3001,$C3030),0))</f>
      </c>
      <c r="F3030" s="15">
        <f>IF($C3030="","",$D3030*$E3030)</f>
      </c>
    </row>
    <row r="3031">
      <c r="A3031" s="11"/>
      <c r="B3031" s="7"/>
      <c r="C3031" s="7"/>
      <c r="D3031" s="10"/>
      <c r="E3031" s="21">
        <f>IF($C3031="","",IFERROR(SUMIFS(Pakan_Masuk!$D$2:$D$3001,Pakan_Masuk!$B$2:$B$3001,$C3031)/SUMIFS(Pakan_Masuk!$C$2:$C$3001,Pakan_Masuk!$B$2:$B$3001,$C3031),0))</f>
      </c>
      <c r="F3031" s="15">
        <f>IF($C3031="","",$D3031*$E3031)</f>
      </c>
    </row>
    <row r="3032">
      <c r="A3032" s="11"/>
      <c r="B3032" s="7"/>
      <c r="C3032" s="7"/>
      <c r="D3032" s="10"/>
      <c r="E3032" s="21">
        <f>IF($C3032="","",IFERROR(SUMIFS(Pakan_Masuk!$D$2:$D$3001,Pakan_Masuk!$B$2:$B$3001,$C3032)/SUMIFS(Pakan_Masuk!$C$2:$C$3001,Pakan_Masuk!$B$2:$B$3001,$C3032),0))</f>
      </c>
      <c r="F3032" s="15">
        <f>IF($C3032="","",$D3032*$E3032)</f>
      </c>
    </row>
    <row r="3033">
      <c r="A3033" s="11"/>
      <c r="B3033" s="7"/>
      <c r="C3033" s="7"/>
      <c r="D3033" s="10"/>
      <c r="E3033" s="21">
        <f>IF($C3033="","",IFERROR(SUMIFS(Pakan_Masuk!$D$2:$D$3001,Pakan_Masuk!$B$2:$B$3001,$C3033)/SUMIFS(Pakan_Masuk!$C$2:$C$3001,Pakan_Masuk!$B$2:$B$3001,$C3033),0))</f>
      </c>
      <c r="F3033" s="15">
        <f>IF($C3033="","",$D3033*$E3033)</f>
      </c>
    </row>
    <row r="3034">
      <c r="A3034" s="11"/>
      <c r="B3034" s="7"/>
      <c r="C3034" s="7"/>
      <c r="D3034" s="10"/>
      <c r="E3034" s="21">
        <f>IF($C3034="","",IFERROR(SUMIFS(Pakan_Masuk!$D$2:$D$3001,Pakan_Masuk!$B$2:$B$3001,$C3034)/SUMIFS(Pakan_Masuk!$C$2:$C$3001,Pakan_Masuk!$B$2:$B$3001,$C3034),0))</f>
      </c>
      <c r="F3034" s="15">
        <f>IF($C3034="","",$D3034*$E3034)</f>
      </c>
    </row>
    <row r="3035">
      <c r="A3035" s="11"/>
      <c r="B3035" s="7"/>
      <c r="C3035" s="7"/>
      <c r="D3035" s="10"/>
      <c r="E3035" s="21">
        <f>IF($C3035="","",IFERROR(SUMIFS(Pakan_Masuk!$D$2:$D$3001,Pakan_Masuk!$B$2:$B$3001,$C3035)/SUMIFS(Pakan_Masuk!$C$2:$C$3001,Pakan_Masuk!$B$2:$B$3001,$C3035),0))</f>
      </c>
      <c r="F3035" s="15">
        <f>IF($C3035="","",$D3035*$E3035)</f>
      </c>
    </row>
    <row r="3036">
      <c r="A3036" s="11"/>
      <c r="B3036" s="7"/>
      <c r="C3036" s="7"/>
      <c r="D3036" s="10"/>
      <c r="E3036" s="21">
        <f>IF($C3036="","",IFERROR(SUMIFS(Pakan_Masuk!$D$2:$D$3001,Pakan_Masuk!$B$2:$B$3001,$C3036)/SUMIFS(Pakan_Masuk!$C$2:$C$3001,Pakan_Masuk!$B$2:$B$3001,$C3036),0))</f>
      </c>
      <c r="F3036" s="15">
        <f>IF($C3036="","",$D3036*$E3036)</f>
      </c>
    </row>
    <row r="3037">
      <c r="A3037" s="11"/>
      <c r="B3037" s="7"/>
      <c r="C3037" s="7"/>
      <c r="D3037" s="10"/>
      <c r="E3037" s="21">
        <f>IF($C3037="","",IFERROR(SUMIFS(Pakan_Masuk!$D$2:$D$3001,Pakan_Masuk!$B$2:$B$3001,$C3037)/SUMIFS(Pakan_Masuk!$C$2:$C$3001,Pakan_Masuk!$B$2:$B$3001,$C3037),0))</f>
      </c>
      <c r="F3037" s="15">
        <f>IF($C3037="","",$D3037*$E3037)</f>
      </c>
    </row>
    <row r="3038">
      <c r="A3038" s="11"/>
      <c r="B3038" s="7"/>
      <c r="C3038" s="7"/>
      <c r="D3038" s="10"/>
      <c r="E3038" s="21">
        <f>IF($C3038="","",IFERROR(SUMIFS(Pakan_Masuk!$D$2:$D$3001,Pakan_Masuk!$B$2:$B$3001,$C3038)/SUMIFS(Pakan_Masuk!$C$2:$C$3001,Pakan_Masuk!$B$2:$B$3001,$C3038),0))</f>
      </c>
      <c r="F3038" s="15">
        <f>IF($C3038="","",$D3038*$E3038)</f>
      </c>
    </row>
    <row r="3039">
      <c r="A3039" s="11"/>
      <c r="B3039" s="7"/>
      <c r="C3039" s="7"/>
      <c r="D3039" s="10"/>
      <c r="E3039" s="21">
        <f>IF($C3039="","",IFERROR(SUMIFS(Pakan_Masuk!$D$2:$D$3001,Pakan_Masuk!$B$2:$B$3001,$C3039)/SUMIFS(Pakan_Masuk!$C$2:$C$3001,Pakan_Masuk!$B$2:$B$3001,$C3039),0))</f>
      </c>
      <c r="F3039" s="15">
        <f>IF($C3039="","",$D3039*$E3039)</f>
      </c>
    </row>
    <row r="3040">
      <c r="A3040" s="11"/>
      <c r="B3040" s="7"/>
      <c r="C3040" s="7"/>
      <c r="D3040" s="10"/>
      <c r="E3040" s="21">
        <f>IF($C3040="","",IFERROR(SUMIFS(Pakan_Masuk!$D$2:$D$3001,Pakan_Masuk!$B$2:$B$3001,$C3040)/SUMIFS(Pakan_Masuk!$C$2:$C$3001,Pakan_Masuk!$B$2:$B$3001,$C3040),0))</f>
      </c>
      <c r="F3040" s="15">
        <f>IF($C3040="","",$D3040*$E3040)</f>
      </c>
    </row>
    <row r="3041">
      <c r="A3041" s="11"/>
      <c r="B3041" s="7"/>
      <c r="C3041" s="7"/>
      <c r="D3041" s="10"/>
      <c r="E3041" s="21">
        <f>IF($C3041="","",IFERROR(SUMIFS(Pakan_Masuk!$D$2:$D$3001,Pakan_Masuk!$B$2:$B$3001,$C3041)/SUMIFS(Pakan_Masuk!$C$2:$C$3001,Pakan_Masuk!$B$2:$B$3001,$C3041),0))</f>
      </c>
      <c r="F3041" s="15">
        <f>IF($C3041="","",$D3041*$E3041)</f>
      </c>
    </row>
    <row r="3042">
      <c r="A3042" s="11"/>
      <c r="B3042" s="7"/>
      <c r="C3042" s="7"/>
      <c r="D3042" s="10"/>
      <c r="E3042" s="21">
        <f>IF($C3042="","",IFERROR(SUMIFS(Pakan_Masuk!$D$2:$D$3001,Pakan_Masuk!$B$2:$B$3001,$C3042)/SUMIFS(Pakan_Masuk!$C$2:$C$3001,Pakan_Masuk!$B$2:$B$3001,$C3042),0))</f>
      </c>
      <c r="F3042" s="15">
        <f>IF($C3042="","",$D3042*$E3042)</f>
      </c>
    </row>
    <row r="3043">
      <c r="A3043" s="11"/>
      <c r="B3043" s="7"/>
      <c r="C3043" s="7"/>
      <c r="D3043" s="10"/>
      <c r="E3043" s="21">
        <f>IF($C3043="","",IFERROR(SUMIFS(Pakan_Masuk!$D$2:$D$3001,Pakan_Masuk!$B$2:$B$3001,$C3043)/SUMIFS(Pakan_Masuk!$C$2:$C$3001,Pakan_Masuk!$B$2:$B$3001,$C3043),0))</f>
      </c>
      <c r="F3043" s="15">
        <f>IF($C3043="","",$D3043*$E3043)</f>
      </c>
    </row>
    <row r="3044">
      <c r="A3044" s="11"/>
      <c r="B3044" s="7"/>
      <c r="C3044" s="7"/>
      <c r="D3044" s="10"/>
      <c r="E3044" s="21">
        <f>IF($C3044="","",IFERROR(SUMIFS(Pakan_Masuk!$D$2:$D$3001,Pakan_Masuk!$B$2:$B$3001,$C3044)/SUMIFS(Pakan_Masuk!$C$2:$C$3001,Pakan_Masuk!$B$2:$B$3001,$C3044),0))</f>
      </c>
      <c r="F3044" s="15">
        <f>IF($C3044="","",$D3044*$E3044)</f>
      </c>
    </row>
    <row r="3045">
      <c r="A3045" s="11"/>
      <c r="B3045" s="7"/>
      <c r="C3045" s="7"/>
      <c r="D3045" s="10"/>
      <c r="E3045" s="21">
        <f>IF($C3045="","",IFERROR(SUMIFS(Pakan_Masuk!$D$2:$D$3001,Pakan_Masuk!$B$2:$B$3001,$C3045)/SUMIFS(Pakan_Masuk!$C$2:$C$3001,Pakan_Masuk!$B$2:$B$3001,$C3045),0))</f>
      </c>
      <c r="F3045" s="15">
        <f>IF($C3045="","",$D3045*$E3045)</f>
      </c>
    </row>
    <row r="3046">
      <c r="A3046" s="11"/>
      <c r="B3046" s="7"/>
      <c r="C3046" s="7"/>
      <c r="D3046" s="10"/>
      <c r="E3046" s="21">
        <f>IF($C3046="","",IFERROR(SUMIFS(Pakan_Masuk!$D$2:$D$3001,Pakan_Masuk!$B$2:$B$3001,$C3046)/SUMIFS(Pakan_Masuk!$C$2:$C$3001,Pakan_Masuk!$B$2:$B$3001,$C3046),0))</f>
      </c>
      <c r="F3046" s="15">
        <f>IF($C3046="","",$D3046*$E3046)</f>
      </c>
    </row>
    <row r="3047">
      <c r="A3047" s="11"/>
      <c r="B3047" s="7"/>
      <c r="C3047" s="7"/>
      <c r="D3047" s="10"/>
      <c r="E3047" s="21">
        <f>IF($C3047="","",IFERROR(SUMIFS(Pakan_Masuk!$D$2:$D$3001,Pakan_Masuk!$B$2:$B$3001,$C3047)/SUMIFS(Pakan_Masuk!$C$2:$C$3001,Pakan_Masuk!$B$2:$B$3001,$C3047),0))</f>
      </c>
      <c r="F3047" s="15">
        <f>IF($C3047="","",$D3047*$E3047)</f>
      </c>
    </row>
    <row r="3048">
      <c r="A3048" s="11"/>
      <c r="B3048" s="7"/>
      <c r="C3048" s="7"/>
      <c r="D3048" s="10"/>
      <c r="E3048" s="21">
        <f>IF($C3048="","",IFERROR(SUMIFS(Pakan_Masuk!$D$2:$D$3001,Pakan_Masuk!$B$2:$B$3001,$C3048)/SUMIFS(Pakan_Masuk!$C$2:$C$3001,Pakan_Masuk!$B$2:$B$3001,$C3048),0))</f>
      </c>
      <c r="F3048" s="15">
        <f>IF($C3048="","",$D3048*$E3048)</f>
      </c>
    </row>
    <row r="3049">
      <c r="A3049" s="11"/>
      <c r="B3049" s="7"/>
      <c r="C3049" s="7"/>
      <c r="D3049" s="10"/>
      <c r="E3049" s="21">
        <f>IF($C3049="","",IFERROR(SUMIFS(Pakan_Masuk!$D$2:$D$3001,Pakan_Masuk!$B$2:$B$3001,$C3049)/SUMIFS(Pakan_Masuk!$C$2:$C$3001,Pakan_Masuk!$B$2:$B$3001,$C3049),0))</f>
      </c>
      <c r="F3049" s="15">
        <f>IF($C3049="","",$D3049*$E3049)</f>
      </c>
    </row>
    <row r="3050">
      <c r="A3050" s="11"/>
      <c r="B3050" s="7"/>
      <c r="C3050" s="7"/>
      <c r="D3050" s="10"/>
      <c r="E3050" s="21">
        <f>IF($C3050="","",IFERROR(SUMIFS(Pakan_Masuk!$D$2:$D$3001,Pakan_Masuk!$B$2:$B$3001,$C3050)/SUMIFS(Pakan_Masuk!$C$2:$C$3001,Pakan_Masuk!$B$2:$B$3001,$C3050),0))</f>
      </c>
      <c r="F3050" s="15">
        <f>IF($C3050="","",$D3050*$E3050)</f>
      </c>
    </row>
    <row r="3051">
      <c r="A3051" s="11"/>
      <c r="B3051" s="7"/>
      <c r="C3051" s="7"/>
      <c r="D3051" s="10"/>
      <c r="E3051" s="21">
        <f>IF($C3051="","",IFERROR(SUMIFS(Pakan_Masuk!$D$2:$D$3001,Pakan_Masuk!$B$2:$B$3001,$C3051)/SUMIFS(Pakan_Masuk!$C$2:$C$3001,Pakan_Masuk!$B$2:$B$3001,$C3051),0))</f>
      </c>
      <c r="F3051" s="15">
        <f>IF($C3051="","",$D3051*$E3051)</f>
      </c>
    </row>
    <row r="3052">
      <c r="A3052" s="11"/>
      <c r="B3052" s="7"/>
      <c r="C3052" s="7"/>
      <c r="D3052" s="10"/>
      <c r="E3052" s="21">
        <f>IF($C3052="","",IFERROR(SUMIFS(Pakan_Masuk!$D$2:$D$3001,Pakan_Masuk!$B$2:$B$3001,$C3052)/SUMIFS(Pakan_Masuk!$C$2:$C$3001,Pakan_Masuk!$B$2:$B$3001,$C3052),0))</f>
      </c>
      <c r="F3052" s="15">
        <f>IF($C3052="","",$D3052*$E3052)</f>
      </c>
    </row>
    <row r="3053">
      <c r="A3053" s="11"/>
      <c r="B3053" s="7"/>
      <c r="C3053" s="7"/>
      <c r="D3053" s="10"/>
      <c r="E3053" s="21">
        <f>IF($C3053="","",IFERROR(SUMIFS(Pakan_Masuk!$D$2:$D$3001,Pakan_Masuk!$B$2:$B$3001,$C3053)/SUMIFS(Pakan_Masuk!$C$2:$C$3001,Pakan_Masuk!$B$2:$B$3001,$C3053),0))</f>
      </c>
      <c r="F3053" s="15">
        <f>IF($C3053="","",$D3053*$E3053)</f>
      </c>
    </row>
    <row r="3054">
      <c r="A3054" s="11"/>
      <c r="B3054" s="7"/>
      <c r="C3054" s="7"/>
      <c r="D3054" s="10"/>
      <c r="E3054" s="21">
        <f>IF($C3054="","",IFERROR(SUMIFS(Pakan_Masuk!$D$2:$D$3001,Pakan_Masuk!$B$2:$B$3001,$C3054)/SUMIFS(Pakan_Masuk!$C$2:$C$3001,Pakan_Masuk!$B$2:$B$3001,$C3054),0))</f>
      </c>
      <c r="F3054" s="15">
        <f>IF($C3054="","",$D3054*$E3054)</f>
      </c>
    </row>
    <row r="3055">
      <c r="A3055" s="11"/>
      <c r="B3055" s="7"/>
      <c r="C3055" s="7"/>
      <c r="D3055" s="10"/>
      <c r="E3055" s="21">
        <f>IF($C3055="","",IFERROR(SUMIFS(Pakan_Masuk!$D$2:$D$3001,Pakan_Masuk!$B$2:$B$3001,$C3055)/SUMIFS(Pakan_Masuk!$C$2:$C$3001,Pakan_Masuk!$B$2:$B$3001,$C3055),0))</f>
      </c>
      <c r="F3055" s="15">
        <f>IF($C3055="","",$D3055*$E3055)</f>
      </c>
    </row>
    <row r="3056">
      <c r="A3056" s="11"/>
      <c r="B3056" s="7"/>
      <c r="C3056" s="7"/>
      <c r="D3056" s="10"/>
      <c r="E3056" s="21">
        <f>IF($C3056="","",IFERROR(SUMIFS(Pakan_Masuk!$D$2:$D$3001,Pakan_Masuk!$B$2:$B$3001,$C3056)/SUMIFS(Pakan_Masuk!$C$2:$C$3001,Pakan_Masuk!$B$2:$B$3001,$C3056),0))</f>
      </c>
      <c r="F3056" s="15">
        <f>IF($C3056="","",$D3056*$E3056)</f>
      </c>
    </row>
    <row r="3057">
      <c r="A3057" s="11"/>
      <c r="B3057" s="7"/>
      <c r="C3057" s="7"/>
      <c r="D3057" s="10"/>
      <c r="E3057" s="21">
        <f>IF($C3057="","",IFERROR(SUMIFS(Pakan_Masuk!$D$2:$D$3001,Pakan_Masuk!$B$2:$B$3001,$C3057)/SUMIFS(Pakan_Masuk!$C$2:$C$3001,Pakan_Masuk!$B$2:$B$3001,$C3057),0))</f>
      </c>
      <c r="F3057" s="15">
        <f>IF($C3057="","",$D3057*$E3057)</f>
      </c>
    </row>
    <row r="3058">
      <c r="A3058" s="11"/>
      <c r="B3058" s="7"/>
      <c r="C3058" s="7"/>
      <c r="D3058" s="10"/>
      <c r="E3058" s="21">
        <f>IF($C3058="","",IFERROR(SUMIFS(Pakan_Masuk!$D$2:$D$3001,Pakan_Masuk!$B$2:$B$3001,$C3058)/SUMIFS(Pakan_Masuk!$C$2:$C$3001,Pakan_Masuk!$B$2:$B$3001,$C3058),0))</f>
      </c>
      <c r="F3058" s="15">
        <f>IF($C3058="","",$D3058*$E3058)</f>
      </c>
    </row>
    <row r="3059">
      <c r="A3059" s="11"/>
      <c r="B3059" s="7"/>
      <c r="C3059" s="7"/>
      <c r="D3059" s="10"/>
      <c r="E3059" s="21">
        <f>IF($C3059="","",IFERROR(SUMIFS(Pakan_Masuk!$D$2:$D$3001,Pakan_Masuk!$B$2:$B$3001,$C3059)/SUMIFS(Pakan_Masuk!$C$2:$C$3001,Pakan_Masuk!$B$2:$B$3001,$C3059),0))</f>
      </c>
      <c r="F3059" s="15">
        <f>IF($C3059="","",$D3059*$E3059)</f>
      </c>
    </row>
    <row r="3060">
      <c r="A3060" s="11"/>
      <c r="B3060" s="7"/>
      <c r="C3060" s="7"/>
      <c r="D3060" s="10"/>
      <c r="E3060" s="21">
        <f>IF($C3060="","",IFERROR(SUMIFS(Pakan_Masuk!$D$2:$D$3001,Pakan_Masuk!$B$2:$B$3001,$C3060)/SUMIFS(Pakan_Masuk!$C$2:$C$3001,Pakan_Masuk!$B$2:$B$3001,$C3060),0))</f>
      </c>
      <c r="F3060" s="15">
        <f>IF($C3060="","",$D3060*$E3060)</f>
      </c>
    </row>
    <row r="3061">
      <c r="A3061" s="11"/>
      <c r="B3061" s="7"/>
      <c r="C3061" s="7"/>
      <c r="D3061" s="10"/>
      <c r="E3061" s="21">
        <f>IF($C3061="","",IFERROR(SUMIFS(Pakan_Masuk!$D$2:$D$3001,Pakan_Masuk!$B$2:$B$3001,$C3061)/SUMIFS(Pakan_Masuk!$C$2:$C$3001,Pakan_Masuk!$B$2:$B$3001,$C3061),0))</f>
      </c>
      <c r="F3061" s="15">
        <f>IF($C3061="","",$D3061*$E3061)</f>
      </c>
    </row>
    <row r="3062">
      <c r="A3062" s="11"/>
      <c r="B3062" s="7"/>
      <c r="C3062" s="7"/>
      <c r="D3062" s="10"/>
      <c r="E3062" s="21">
        <f>IF($C3062="","",IFERROR(SUMIFS(Pakan_Masuk!$D$2:$D$3001,Pakan_Masuk!$B$2:$B$3001,$C3062)/SUMIFS(Pakan_Masuk!$C$2:$C$3001,Pakan_Masuk!$B$2:$B$3001,$C3062),0))</f>
      </c>
      <c r="F3062" s="15">
        <f>IF($C3062="","",$D3062*$E3062)</f>
      </c>
    </row>
    <row r="3063">
      <c r="A3063" s="11"/>
      <c r="B3063" s="7"/>
      <c r="C3063" s="7"/>
      <c r="D3063" s="10"/>
      <c r="E3063" s="21">
        <f>IF($C3063="","",IFERROR(SUMIFS(Pakan_Masuk!$D$2:$D$3001,Pakan_Masuk!$B$2:$B$3001,$C3063)/SUMIFS(Pakan_Masuk!$C$2:$C$3001,Pakan_Masuk!$B$2:$B$3001,$C3063),0))</f>
      </c>
      <c r="F3063" s="15">
        <f>IF($C3063="","",$D3063*$E3063)</f>
      </c>
    </row>
    <row r="3064">
      <c r="A3064" s="11"/>
      <c r="B3064" s="7"/>
      <c r="C3064" s="7"/>
      <c r="D3064" s="10"/>
      <c r="E3064" s="21">
        <f>IF($C3064="","",IFERROR(SUMIFS(Pakan_Masuk!$D$2:$D$3001,Pakan_Masuk!$B$2:$B$3001,$C3064)/SUMIFS(Pakan_Masuk!$C$2:$C$3001,Pakan_Masuk!$B$2:$B$3001,$C3064),0))</f>
      </c>
      <c r="F3064" s="15">
        <f>IF($C3064="","",$D3064*$E3064)</f>
      </c>
    </row>
    <row r="3065">
      <c r="A3065" s="11"/>
      <c r="B3065" s="7"/>
      <c r="C3065" s="7"/>
      <c r="D3065" s="10"/>
      <c r="E3065" s="21">
        <f>IF($C3065="","",IFERROR(SUMIFS(Pakan_Masuk!$D$2:$D$3001,Pakan_Masuk!$B$2:$B$3001,$C3065)/SUMIFS(Pakan_Masuk!$C$2:$C$3001,Pakan_Masuk!$B$2:$B$3001,$C3065),0))</f>
      </c>
      <c r="F3065" s="15">
        <f>IF($C3065="","",$D3065*$E3065)</f>
      </c>
    </row>
    <row r="3066">
      <c r="A3066" s="11"/>
      <c r="B3066" s="7"/>
      <c r="C3066" s="7"/>
      <c r="D3066" s="10"/>
      <c r="E3066" s="21">
        <f>IF($C3066="","",IFERROR(SUMIFS(Pakan_Masuk!$D$2:$D$3001,Pakan_Masuk!$B$2:$B$3001,$C3066)/SUMIFS(Pakan_Masuk!$C$2:$C$3001,Pakan_Masuk!$B$2:$B$3001,$C3066),0))</f>
      </c>
      <c r="F3066" s="15">
        <f>IF($C3066="","",$D3066*$E3066)</f>
      </c>
    </row>
    <row r="3067">
      <c r="A3067" s="11"/>
      <c r="B3067" s="7"/>
      <c r="C3067" s="7"/>
      <c r="D3067" s="10"/>
      <c r="E3067" s="21">
        <f>IF($C3067="","",IFERROR(SUMIFS(Pakan_Masuk!$D$2:$D$3001,Pakan_Masuk!$B$2:$B$3001,$C3067)/SUMIFS(Pakan_Masuk!$C$2:$C$3001,Pakan_Masuk!$B$2:$B$3001,$C3067),0))</f>
      </c>
      <c r="F3067" s="15">
        <f>IF($C3067="","",$D3067*$E3067)</f>
      </c>
    </row>
    <row r="3068">
      <c r="A3068" s="11"/>
      <c r="B3068" s="7"/>
      <c r="C3068" s="7"/>
      <c r="D3068" s="10"/>
      <c r="E3068" s="21">
        <f>IF($C3068="","",IFERROR(SUMIFS(Pakan_Masuk!$D$2:$D$3001,Pakan_Masuk!$B$2:$B$3001,$C3068)/SUMIFS(Pakan_Masuk!$C$2:$C$3001,Pakan_Masuk!$B$2:$B$3001,$C3068),0))</f>
      </c>
      <c r="F3068" s="15">
        <f>IF($C3068="","",$D3068*$E3068)</f>
      </c>
    </row>
    <row r="3069">
      <c r="A3069" s="11"/>
      <c r="B3069" s="7"/>
      <c r="C3069" s="7"/>
      <c r="D3069" s="10"/>
      <c r="E3069" s="21">
        <f>IF($C3069="","",IFERROR(SUMIFS(Pakan_Masuk!$D$2:$D$3001,Pakan_Masuk!$B$2:$B$3001,$C3069)/SUMIFS(Pakan_Masuk!$C$2:$C$3001,Pakan_Masuk!$B$2:$B$3001,$C3069),0))</f>
      </c>
      <c r="F3069" s="15">
        <f>IF($C3069="","",$D3069*$E3069)</f>
      </c>
    </row>
    <row r="3070">
      <c r="A3070" s="11"/>
      <c r="B3070" s="7"/>
      <c r="C3070" s="7"/>
      <c r="D3070" s="10"/>
      <c r="E3070" s="21">
        <f>IF($C3070="","",IFERROR(SUMIFS(Pakan_Masuk!$D$2:$D$3001,Pakan_Masuk!$B$2:$B$3001,$C3070)/SUMIFS(Pakan_Masuk!$C$2:$C$3001,Pakan_Masuk!$B$2:$B$3001,$C3070),0))</f>
      </c>
      <c r="F3070" s="15">
        <f>IF($C3070="","",$D3070*$E3070)</f>
      </c>
    </row>
    <row r="3071">
      <c r="A3071" s="11"/>
      <c r="B3071" s="7"/>
      <c r="C3071" s="7"/>
      <c r="D3071" s="10"/>
      <c r="E3071" s="21">
        <f>IF($C3071="","",IFERROR(SUMIFS(Pakan_Masuk!$D$2:$D$3001,Pakan_Masuk!$B$2:$B$3001,$C3071)/SUMIFS(Pakan_Masuk!$C$2:$C$3001,Pakan_Masuk!$B$2:$B$3001,$C3071),0))</f>
      </c>
      <c r="F3071" s="15">
        <f>IF($C3071="","",$D3071*$E3071)</f>
      </c>
    </row>
    <row r="3072">
      <c r="A3072" s="11"/>
      <c r="B3072" s="7"/>
      <c r="C3072" s="7"/>
      <c r="D3072" s="10"/>
      <c r="E3072" s="21">
        <f>IF($C3072="","",IFERROR(SUMIFS(Pakan_Masuk!$D$2:$D$3001,Pakan_Masuk!$B$2:$B$3001,$C3072)/SUMIFS(Pakan_Masuk!$C$2:$C$3001,Pakan_Masuk!$B$2:$B$3001,$C3072),0))</f>
      </c>
      <c r="F3072" s="15">
        <f>IF($C3072="","",$D3072*$E3072)</f>
      </c>
    </row>
    <row r="3073">
      <c r="A3073" s="11"/>
      <c r="B3073" s="7"/>
      <c r="C3073" s="7"/>
      <c r="D3073" s="10"/>
      <c r="E3073" s="21">
        <f>IF($C3073="","",IFERROR(SUMIFS(Pakan_Masuk!$D$2:$D$3001,Pakan_Masuk!$B$2:$B$3001,$C3073)/SUMIFS(Pakan_Masuk!$C$2:$C$3001,Pakan_Masuk!$B$2:$B$3001,$C3073),0))</f>
      </c>
      <c r="F3073" s="15">
        <f>IF($C3073="","",$D3073*$E3073)</f>
      </c>
    </row>
    <row r="3074">
      <c r="A3074" s="11"/>
      <c r="B3074" s="7"/>
      <c r="C3074" s="7"/>
      <c r="D3074" s="10"/>
      <c r="E3074" s="21">
        <f>IF($C3074="","",IFERROR(SUMIFS(Pakan_Masuk!$D$2:$D$3001,Pakan_Masuk!$B$2:$B$3001,$C3074)/SUMIFS(Pakan_Masuk!$C$2:$C$3001,Pakan_Masuk!$B$2:$B$3001,$C3074),0))</f>
      </c>
      <c r="F3074" s="15">
        <f>IF($C3074="","",$D3074*$E3074)</f>
      </c>
    </row>
    <row r="3075">
      <c r="A3075" s="11"/>
      <c r="B3075" s="7"/>
      <c r="C3075" s="7"/>
      <c r="D3075" s="10"/>
      <c r="E3075" s="21">
        <f>IF($C3075="","",IFERROR(SUMIFS(Pakan_Masuk!$D$2:$D$3001,Pakan_Masuk!$B$2:$B$3001,$C3075)/SUMIFS(Pakan_Masuk!$C$2:$C$3001,Pakan_Masuk!$B$2:$B$3001,$C3075),0))</f>
      </c>
      <c r="F3075" s="15">
        <f>IF($C3075="","",$D3075*$E3075)</f>
      </c>
    </row>
    <row r="3076">
      <c r="A3076" s="11"/>
      <c r="B3076" s="7"/>
      <c r="C3076" s="7"/>
      <c r="D3076" s="10"/>
      <c r="E3076" s="21">
        <f>IF($C3076="","",IFERROR(SUMIFS(Pakan_Masuk!$D$2:$D$3001,Pakan_Masuk!$B$2:$B$3001,$C3076)/SUMIFS(Pakan_Masuk!$C$2:$C$3001,Pakan_Masuk!$B$2:$B$3001,$C3076),0))</f>
      </c>
      <c r="F3076" s="15">
        <f>IF($C3076="","",$D3076*$E3076)</f>
      </c>
    </row>
    <row r="3077">
      <c r="A3077" s="11"/>
      <c r="B3077" s="7"/>
      <c r="C3077" s="7"/>
      <c r="D3077" s="10"/>
      <c r="E3077" s="21">
        <f>IF($C3077="","",IFERROR(SUMIFS(Pakan_Masuk!$D$2:$D$3001,Pakan_Masuk!$B$2:$B$3001,$C3077)/SUMIFS(Pakan_Masuk!$C$2:$C$3001,Pakan_Masuk!$B$2:$B$3001,$C3077),0))</f>
      </c>
      <c r="F3077" s="15">
        <f>IF($C3077="","",$D3077*$E3077)</f>
      </c>
    </row>
    <row r="3078">
      <c r="A3078" s="11"/>
      <c r="B3078" s="7"/>
      <c r="C3078" s="7"/>
      <c r="D3078" s="10"/>
      <c r="E3078" s="21">
        <f>IF($C3078="","",IFERROR(SUMIFS(Pakan_Masuk!$D$2:$D$3001,Pakan_Masuk!$B$2:$B$3001,$C3078)/SUMIFS(Pakan_Masuk!$C$2:$C$3001,Pakan_Masuk!$B$2:$B$3001,$C3078),0))</f>
      </c>
      <c r="F3078" s="15">
        <f>IF($C3078="","",$D3078*$E3078)</f>
      </c>
    </row>
    <row r="3079">
      <c r="A3079" s="11"/>
      <c r="B3079" s="7"/>
      <c r="C3079" s="7"/>
      <c r="D3079" s="10"/>
      <c r="E3079" s="21">
        <f>IF($C3079="","",IFERROR(SUMIFS(Pakan_Masuk!$D$2:$D$3001,Pakan_Masuk!$B$2:$B$3001,$C3079)/SUMIFS(Pakan_Masuk!$C$2:$C$3001,Pakan_Masuk!$B$2:$B$3001,$C3079),0))</f>
      </c>
      <c r="F3079" s="15">
        <f>IF($C3079="","",$D3079*$E3079)</f>
      </c>
    </row>
    <row r="3080">
      <c r="A3080" s="11"/>
      <c r="B3080" s="7"/>
      <c r="C3080" s="7"/>
      <c r="D3080" s="10"/>
      <c r="E3080" s="21">
        <f>IF($C3080="","",IFERROR(SUMIFS(Pakan_Masuk!$D$2:$D$3001,Pakan_Masuk!$B$2:$B$3001,$C3080)/SUMIFS(Pakan_Masuk!$C$2:$C$3001,Pakan_Masuk!$B$2:$B$3001,$C3080),0))</f>
      </c>
      <c r="F3080" s="15">
        <f>IF($C3080="","",$D3080*$E3080)</f>
      </c>
    </row>
    <row r="3081">
      <c r="A3081" s="11"/>
      <c r="B3081" s="7"/>
      <c r="C3081" s="7"/>
      <c r="D3081" s="10"/>
      <c r="E3081" s="21">
        <f>IF($C3081="","",IFERROR(SUMIFS(Pakan_Masuk!$D$2:$D$3001,Pakan_Masuk!$B$2:$B$3001,$C3081)/SUMIFS(Pakan_Masuk!$C$2:$C$3001,Pakan_Masuk!$B$2:$B$3001,$C3081),0))</f>
      </c>
      <c r="F3081" s="15">
        <f>IF($C3081="","",$D3081*$E3081)</f>
      </c>
    </row>
    <row r="3082">
      <c r="A3082" s="11"/>
      <c r="B3082" s="7"/>
      <c r="C3082" s="7"/>
      <c r="D3082" s="10"/>
      <c r="E3082" s="21">
        <f>IF($C3082="","",IFERROR(SUMIFS(Pakan_Masuk!$D$2:$D$3001,Pakan_Masuk!$B$2:$B$3001,$C3082)/SUMIFS(Pakan_Masuk!$C$2:$C$3001,Pakan_Masuk!$B$2:$B$3001,$C3082),0))</f>
      </c>
      <c r="F3082" s="15">
        <f>IF($C3082="","",$D3082*$E3082)</f>
      </c>
    </row>
    <row r="3083">
      <c r="A3083" s="11"/>
      <c r="B3083" s="7"/>
      <c r="C3083" s="7"/>
      <c r="D3083" s="10"/>
      <c r="E3083" s="21">
        <f>IF($C3083="","",IFERROR(SUMIFS(Pakan_Masuk!$D$2:$D$3001,Pakan_Masuk!$B$2:$B$3001,$C3083)/SUMIFS(Pakan_Masuk!$C$2:$C$3001,Pakan_Masuk!$B$2:$B$3001,$C3083),0))</f>
      </c>
      <c r="F3083" s="15">
        <f>IF($C3083="","",$D3083*$E3083)</f>
      </c>
    </row>
    <row r="3084">
      <c r="A3084" s="11"/>
      <c r="B3084" s="7"/>
      <c r="C3084" s="7"/>
      <c r="D3084" s="10"/>
      <c r="E3084" s="21">
        <f>IF($C3084="","",IFERROR(SUMIFS(Pakan_Masuk!$D$2:$D$3001,Pakan_Masuk!$B$2:$B$3001,$C3084)/SUMIFS(Pakan_Masuk!$C$2:$C$3001,Pakan_Masuk!$B$2:$B$3001,$C3084),0))</f>
      </c>
      <c r="F3084" s="15">
        <f>IF($C3084="","",$D3084*$E3084)</f>
      </c>
    </row>
    <row r="3085">
      <c r="A3085" s="11"/>
      <c r="B3085" s="7"/>
      <c r="C3085" s="7"/>
      <c r="D3085" s="10"/>
      <c r="E3085" s="21">
        <f>IF($C3085="","",IFERROR(SUMIFS(Pakan_Masuk!$D$2:$D$3001,Pakan_Masuk!$B$2:$B$3001,$C3085)/SUMIFS(Pakan_Masuk!$C$2:$C$3001,Pakan_Masuk!$B$2:$B$3001,$C3085),0))</f>
      </c>
      <c r="F3085" s="15">
        <f>IF($C3085="","",$D3085*$E3085)</f>
      </c>
    </row>
    <row r="3086">
      <c r="A3086" s="11"/>
      <c r="B3086" s="7"/>
      <c r="C3086" s="7"/>
      <c r="D3086" s="10"/>
      <c r="E3086" s="21">
        <f>IF($C3086="","",IFERROR(SUMIFS(Pakan_Masuk!$D$2:$D$3001,Pakan_Masuk!$B$2:$B$3001,$C3086)/SUMIFS(Pakan_Masuk!$C$2:$C$3001,Pakan_Masuk!$B$2:$B$3001,$C3086),0))</f>
      </c>
      <c r="F3086" s="15">
        <f>IF($C3086="","",$D3086*$E3086)</f>
      </c>
    </row>
    <row r="3087">
      <c r="A3087" s="11"/>
      <c r="B3087" s="7"/>
      <c r="C3087" s="7"/>
      <c r="D3087" s="10"/>
      <c r="E3087" s="21">
        <f>IF($C3087="","",IFERROR(SUMIFS(Pakan_Masuk!$D$2:$D$3001,Pakan_Masuk!$B$2:$B$3001,$C3087)/SUMIFS(Pakan_Masuk!$C$2:$C$3001,Pakan_Masuk!$B$2:$B$3001,$C3087),0))</f>
      </c>
      <c r="F3087" s="15">
        <f>IF($C3087="","",$D3087*$E3087)</f>
      </c>
    </row>
    <row r="3088">
      <c r="A3088" s="11"/>
      <c r="B3088" s="7"/>
      <c r="C3088" s="7"/>
      <c r="D3088" s="10"/>
      <c r="E3088" s="21">
        <f>IF($C3088="","",IFERROR(SUMIFS(Pakan_Masuk!$D$2:$D$3001,Pakan_Masuk!$B$2:$B$3001,$C3088)/SUMIFS(Pakan_Masuk!$C$2:$C$3001,Pakan_Masuk!$B$2:$B$3001,$C3088),0))</f>
      </c>
      <c r="F3088" s="15">
        <f>IF($C3088="","",$D3088*$E3088)</f>
      </c>
    </row>
    <row r="3089">
      <c r="A3089" s="11"/>
      <c r="B3089" s="7"/>
      <c r="C3089" s="7"/>
      <c r="D3089" s="10"/>
      <c r="E3089" s="21">
        <f>IF($C3089="","",IFERROR(SUMIFS(Pakan_Masuk!$D$2:$D$3001,Pakan_Masuk!$B$2:$B$3001,$C3089)/SUMIFS(Pakan_Masuk!$C$2:$C$3001,Pakan_Masuk!$B$2:$B$3001,$C3089),0))</f>
      </c>
      <c r="F3089" s="15">
        <f>IF($C3089="","",$D3089*$E3089)</f>
      </c>
    </row>
    <row r="3090">
      <c r="A3090" s="11"/>
      <c r="B3090" s="7"/>
      <c r="C3090" s="7"/>
      <c r="D3090" s="10"/>
      <c r="E3090" s="21">
        <f>IF($C3090="","",IFERROR(SUMIFS(Pakan_Masuk!$D$2:$D$3001,Pakan_Masuk!$B$2:$B$3001,$C3090)/SUMIFS(Pakan_Masuk!$C$2:$C$3001,Pakan_Masuk!$B$2:$B$3001,$C3090),0))</f>
      </c>
      <c r="F3090" s="15">
        <f>IF($C3090="","",$D3090*$E3090)</f>
      </c>
    </row>
    <row r="3091">
      <c r="A3091" s="11"/>
      <c r="B3091" s="7"/>
      <c r="C3091" s="7"/>
      <c r="D3091" s="10"/>
      <c r="E3091" s="21">
        <f>IF($C3091="","",IFERROR(SUMIFS(Pakan_Masuk!$D$2:$D$3001,Pakan_Masuk!$B$2:$B$3001,$C3091)/SUMIFS(Pakan_Masuk!$C$2:$C$3001,Pakan_Masuk!$B$2:$B$3001,$C3091),0))</f>
      </c>
      <c r="F3091" s="15">
        <f>IF($C3091="","",$D3091*$E3091)</f>
      </c>
    </row>
    <row r="3092">
      <c r="A3092" s="11"/>
      <c r="B3092" s="7"/>
      <c r="C3092" s="7"/>
      <c r="D3092" s="10"/>
      <c r="E3092" s="21">
        <f>IF($C3092="","",IFERROR(SUMIFS(Pakan_Masuk!$D$2:$D$3001,Pakan_Masuk!$B$2:$B$3001,$C3092)/SUMIFS(Pakan_Masuk!$C$2:$C$3001,Pakan_Masuk!$B$2:$B$3001,$C3092),0))</f>
      </c>
      <c r="F3092" s="15">
        <f>IF($C3092="","",$D3092*$E3092)</f>
      </c>
    </row>
    <row r="3093">
      <c r="A3093" s="11"/>
      <c r="B3093" s="7"/>
      <c r="C3093" s="7"/>
      <c r="D3093" s="10"/>
      <c r="E3093" s="21">
        <f>IF($C3093="","",IFERROR(SUMIFS(Pakan_Masuk!$D$2:$D$3001,Pakan_Masuk!$B$2:$B$3001,$C3093)/SUMIFS(Pakan_Masuk!$C$2:$C$3001,Pakan_Masuk!$B$2:$B$3001,$C3093),0))</f>
      </c>
      <c r="F3093" s="15">
        <f>IF($C3093="","",$D3093*$E3093)</f>
      </c>
    </row>
    <row r="3094">
      <c r="A3094" s="11"/>
      <c r="B3094" s="7"/>
      <c r="C3094" s="7"/>
      <c r="D3094" s="10"/>
      <c r="E3094" s="21">
        <f>IF($C3094="","",IFERROR(SUMIFS(Pakan_Masuk!$D$2:$D$3001,Pakan_Masuk!$B$2:$B$3001,$C3094)/SUMIFS(Pakan_Masuk!$C$2:$C$3001,Pakan_Masuk!$B$2:$B$3001,$C3094),0))</f>
      </c>
      <c r="F3094" s="15">
        <f>IF($C3094="","",$D3094*$E3094)</f>
      </c>
    </row>
    <row r="3095">
      <c r="A3095" s="11"/>
      <c r="B3095" s="7"/>
      <c r="C3095" s="7"/>
      <c r="D3095" s="10"/>
      <c r="E3095" s="21">
        <f>IF($C3095="","",IFERROR(SUMIFS(Pakan_Masuk!$D$2:$D$3001,Pakan_Masuk!$B$2:$B$3001,$C3095)/SUMIFS(Pakan_Masuk!$C$2:$C$3001,Pakan_Masuk!$B$2:$B$3001,$C3095),0))</f>
      </c>
      <c r="F3095" s="15">
        <f>IF($C3095="","",$D3095*$E3095)</f>
      </c>
    </row>
    <row r="3096">
      <c r="A3096" s="11"/>
      <c r="B3096" s="7"/>
      <c r="C3096" s="7"/>
      <c r="D3096" s="10"/>
      <c r="E3096" s="21">
        <f>IF($C3096="","",IFERROR(SUMIFS(Pakan_Masuk!$D$2:$D$3001,Pakan_Masuk!$B$2:$B$3001,$C3096)/SUMIFS(Pakan_Masuk!$C$2:$C$3001,Pakan_Masuk!$B$2:$B$3001,$C3096),0))</f>
      </c>
      <c r="F3096" s="15">
        <f>IF($C3096="","",$D3096*$E3096)</f>
      </c>
    </row>
    <row r="3097">
      <c r="A3097" s="11"/>
      <c r="B3097" s="7"/>
      <c r="C3097" s="7"/>
      <c r="D3097" s="10"/>
      <c r="E3097" s="21">
        <f>IF($C3097="","",IFERROR(SUMIFS(Pakan_Masuk!$D$2:$D$3001,Pakan_Masuk!$B$2:$B$3001,$C3097)/SUMIFS(Pakan_Masuk!$C$2:$C$3001,Pakan_Masuk!$B$2:$B$3001,$C3097),0))</f>
      </c>
      <c r="F3097" s="15">
        <f>IF($C3097="","",$D3097*$E3097)</f>
      </c>
    </row>
    <row r="3098">
      <c r="A3098" s="11"/>
      <c r="B3098" s="7"/>
      <c r="C3098" s="7"/>
      <c r="D3098" s="10"/>
      <c r="E3098" s="21">
        <f>IF($C3098="","",IFERROR(SUMIFS(Pakan_Masuk!$D$2:$D$3001,Pakan_Masuk!$B$2:$B$3001,$C3098)/SUMIFS(Pakan_Masuk!$C$2:$C$3001,Pakan_Masuk!$B$2:$B$3001,$C3098),0))</f>
      </c>
      <c r="F3098" s="15">
        <f>IF($C3098="","",$D3098*$E3098)</f>
      </c>
    </row>
    <row r="3099">
      <c r="A3099" s="11"/>
      <c r="B3099" s="7"/>
      <c r="C3099" s="7"/>
      <c r="D3099" s="10"/>
      <c r="E3099" s="21">
        <f>IF($C3099="","",IFERROR(SUMIFS(Pakan_Masuk!$D$2:$D$3001,Pakan_Masuk!$B$2:$B$3001,$C3099)/SUMIFS(Pakan_Masuk!$C$2:$C$3001,Pakan_Masuk!$B$2:$B$3001,$C3099),0))</f>
      </c>
      <c r="F3099" s="15">
        <f>IF($C3099="","",$D3099*$E3099)</f>
      </c>
    </row>
    <row r="3100">
      <c r="A3100" s="11"/>
      <c r="B3100" s="7"/>
      <c r="C3100" s="7"/>
      <c r="D3100" s="10"/>
      <c r="E3100" s="21">
        <f>IF($C3100="","",IFERROR(SUMIFS(Pakan_Masuk!$D$2:$D$3001,Pakan_Masuk!$B$2:$B$3001,$C3100)/SUMIFS(Pakan_Masuk!$C$2:$C$3001,Pakan_Masuk!$B$2:$B$3001,$C3100),0))</f>
      </c>
      <c r="F3100" s="15">
        <f>IF($C3100="","",$D3100*$E3100)</f>
      </c>
    </row>
    <row r="3101">
      <c r="A3101" s="11"/>
      <c r="B3101" s="7"/>
      <c r="C3101" s="7"/>
      <c r="D3101" s="10"/>
      <c r="E3101" s="21">
        <f>IF($C3101="","",IFERROR(SUMIFS(Pakan_Masuk!$D$2:$D$3001,Pakan_Masuk!$B$2:$B$3001,$C3101)/SUMIFS(Pakan_Masuk!$C$2:$C$3001,Pakan_Masuk!$B$2:$B$3001,$C3101),0))</f>
      </c>
      <c r="F3101" s="15">
        <f>IF($C3101="","",$D3101*$E3101)</f>
      </c>
    </row>
    <row r="3102">
      <c r="A3102" s="11"/>
      <c r="B3102" s="7"/>
      <c r="C3102" s="7"/>
      <c r="D3102" s="10"/>
      <c r="E3102" s="21">
        <f>IF($C3102="","",IFERROR(SUMIFS(Pakan_Masuk!$D$2:$D$3001,Pakan_Masuk!$B$2:$B$3001,$C3102)/SUMIFS(Pakan_Masuk!$C$2:$C$3001,Pakan_Masuk!$B$2:$B$3001,$C3102),0))</f>
      </c>
      <c r="F3102" s="15">
        <f>IF($C3102="","",$D3102*$E3102)</f>
      </c>
    </row>
    <row r="3103">
      <c r="A3103" s="11"/>
      <c r="B3103" s="7"/>
      <c r="C3103" s="7"/>
      <c r="D3103" s="10"/>
      <c r="E3103" s="21">
        <f>IF($C3103="","",IFERROR(SUMIFS(Pakan_Masuk!$D$2:$D$3001,Pakan_Masuk!$B$2:$B$3001,$C3103)/SUMIFS(Pakan_Masuk!$C$2:$C$3001,Pakan_Masuk!$B$2:$B$3001,$C3103),0))</f>
      </c>
      <c r="F3103" s="15">
        <f>IF($C3103="","",$D3103*$E3103)</f>
      </c>
    </row>
    <row r="3104">
      <c r="A3104" s="11"/>
      <c r="B3104" s="7"/>
      <c r="C3104" s="7"/>
      <c r="D3104" s="10"/>
      <c r="E3104" s="21">
        <f>IF($C3104="","",IFERROR(SUMIFS(Pakan_Masuk!$D$2:$D$3001,Pakan_Masuk!$B$2:$B$3001,$C3104)/SUMIFS(Pakan_Masuk!$C$2:$C$3001,Pakan_Masuk!$B$2:$B$3001,$C3104),0))</f>
      </c>
      <c r="F3104" s="15">
        <f>IF($C3104="","",$D3104*$E3104)</f>
      </c>
    </row>
    <row r="3105">
      <c r="A3105" s="11"/>
      <c r="B3105" s="7"/>
      <c r="C3105" s="7"/>
      <c r="D3105" s="10"/>
      <c r="E3105" s="21">
        <f>IF($C3105="","",IFERROR(SUMIFS(Pakan_Masuk!$D$2:$D$3001,Pakan_Masuk!$B$2:$B$3001,$C3105)/SUMIFS(Pakan_Masuk!$C$2:$C$3001,Pakan_Masuk!$B$2:$B$3001,$C3105),0))</f>
      </c>
      <c r="F3105" s="15">
        <f>IF($C3105="","",$D3105*$E3105)</f>
      </c>
    </row>
    <row r="3106">
      <c r="A3106" s="11"/>
      <c r="B3106" s="7"/>
      <c r="C3106" s="7"/>
      <c r="D3106" s="10"/>
      <c r="E3106" s="21">
        <f>IF($C3106="","",IFERROR(SUMIFS(Pakan_Masuk!$D$2:$D$3001,Pakan_Masuk!$B$2:$B$3001,$C3106)/SUMIFS(Pakan_Masuk!$C$2:$C$3001,Pakan_Masuk!$B$2:$B$3001,$C3106),0))</f>
      </c>
      <c r="F3106" s="15">
        <f>IF($C3106="","",$D3106*$E3106)</f>
      </c>
    </row>
    <row r="3107">
      <c r="A3107" s="11"/>
      <c r="B3107" s="7"/>
      <c r="C3107" s="7"/>
      <c r="D3107" s="10"/>
      <c r="E3107" s="21">
        <f>IF($C3107="","",IFERROR(SUMIFS(Pakan_Masuk!$D$2:$D$3001,Pakan_Masuk!$B$2:$B$3001,$C3107)/SUMIFS(Pakan_Masuk!$C$2:$C$3001,Pakan_Masuk!$B$2:$B$3001,$C3107),0))</f>
      </c>
      <c r="F3107" s="15">
        <f>IF($C3107="","",$D3107*$E3107)</f>
      </c>
    </row>
    <row r="3108">
      <c r="A3108" s="11"/>
      <c r="B3108" s="7"/>
      <c r="C3108" s="7"/>
      <c r="D3108" s="10"/>
      <c r="E3108" s="21">
        <f>IF($C3108="","",IFERROR(SUMIFS(Pakan_Masuk!$D$2:$D$3001,Pakan_Masuk!$B$2:$B$3001,$C3108)/SUMIFS(Pakan_Masuk!$C$2:$C$3001,Pakan_Masuk!$B$2:$B$3001,$C3108),0))</f>
      </c>
      <c r="F3108" s="15">
        <f>IF($C3108="","",$D3108*$E3108)</f>
      </c>
    </row>
    <row r="3109">
      <c r="A3109" s="11"/>
      <c r="B3109" s="7"/>
      <c r="C3109" s="7"/>
      <c r="D3109" s="10"/>
      <c r="E3109" s="21">
        <f>IF($C3109="","",IFERROR(SUMIFS(Pakan_Masuk!$D$2:$D$3001,Pakan_Masuk!$B$2:$B$3001,$C3109)/SUMIFS(Pakan_Masuk!$C$2:$C$3001,Pakan_Masuk!$B$2:$B$3001,$C3109),0))</f>
      </c>
      <c r="F3109" s="15">
        <f>IF($C3109="","",$D3109*$E3109)</f>
      </c>
    </row>
    <row r="3110">
      <c r="A3110" s="11"/>
      <c r="B3110" s="7"/>
      <c r="C3110" s="7"/>
      <c r="D3110" s="10"/>
      <c r="E3110" s="21">
        <f>IF($C3110="","",IFERROR(SUMIFS(Pakan_Masuk!$D$2:$D$3001,Pakan_Masuk!$B$2:$B$3001,$C3110)/SUMIFS(Pakan_Masuk!$C$2:$C$3001,Pakan_Masuk!$B$2:$B$3001,$C3110),0))</f>
      </c>
      <c r="F3110" s="15">
        <f>IF($C3110="","",$D3110*$E3110)</f>
      </c>
    </row>
    <row r="3111">
      <c r="A3111" s="11"/>
      <c r="B3111" s="7"/>
      <c r="C3111" s="7"/>
      <c r="D3111" s="10"/>
      <c r="E3111" s="21">
        <f>IF($C3111="","",IFERROR(SUMIFS(Pakan_Masuk!$D$2:$D$3001,Pakan_Masuk!$B$2:$B$3001,$C3111)/SUMIFS(Pakan_Masuk!$C$2:$C$3001,Pakan_Masuk!$B$2:$B$3001,$C3111),0))</f>
      </c>
      <c r="F3111" s="15">
        <f>IF($C3111="","",$D3111*$E3111)</f>
      </c>
    </row>
    <row r="3112">
      <c r="A3112" s="11"/>
      <c r="B3112" s="7"/>
      <c r="C3112" s="7"/>
      <c r="D3112" s="10"/>
      <c r="E3112" s="21">
        <f>IF($C3112="","",IFERROR(SUMIFS(Pakan_Masuk!$D$2:$D$3001,Pakan_Masuk!$B$2:$B$3001,$C3112)/SUMIFS(Pakan_Masuk!$C$2:$C$3001,Pakan_Masuk!$B$2:$B$3001,$C3112),0))</f>
      </c>
      <c r="F3112" s="15">
        <f>IF($C3112="","",$D3112*$E3112)</f>
      </c>
    </row>
    <row r="3113">
      <c r="A3113" s="11"/>
      <c r="B3113" s="7"/>
      <c r="C3113" s="7"/>
      <c r="D3113" s="10"/>
      <c r="E3113" s="21">
        <f>IF($C3113="","",IFERROR(SUMIFS(Pakan_Masuk!$D$2:$D$3001,Pakan_Masuk!$B$2:$B$3001,$C3113)/SUMIFS(Pakan_Masuk!$C$2:$C$3001,Pakan_Masuk!$B$2:$B$3001,$C3113),0))</f>
      </c>
      <c r="F3113" s="15">
        <f>IF($C3113="","",$D3113*$E3113)</f>
      </c>
    </row>
    <row r="3114">
      <c r="A3114" s="11"/>
      <c r="B3114" s="7"/>
      <c r="C3114" s="7"/>
      <c r="D3114" s="10"/>
      <c r="E3114" s="21">
        <f>IF($C3114="","",IFERROR(SUMIFS(Pakan_Masuk!$D$2:$D$3001,Pakan_Masuk!$B$2:$B$3001,$C3114)/SUMIFS(Pakan_Masuk!$C$2:$C$3001,Pakan_Masuk!$B$2:$B$3001,$C3114),0))</f>
      </c>
      <c r="F3114" s="15">
        <f>IF($C3114="","",$D3114*$E3114)</f>
      </c>
    </row>
    <row r="3115">
      <c r="A3115" s="11"/>
      <c r="B3115" s="7"/>
      <c r="C3115" s="7"/>
      <c r="D3115" s="10"/>
      <c r="E3115" s="21">
        <f>IF($C3115="","",IFERROR(SUMIFS(Pakan_Masuk!$D$2:$D$3001,Pakan_Masuk!$B$2:$B$3001,$C3115)/SUMIFS(Pakan_Masuk!$C$2:$C$3001,Pakan_Masuk!$B$2:$B$3001,$C3115),0))</f>
      </c>
      <c r="F3115" s="15">
        <f>IF($C3115="","",$D3115*$E3115)</f>
      </c>
    </row>
    <row r="3116">
      <c r="A3116" s="11"/>
      <c r="B3116" s="7"/>
      <c r="C3116" s="7"/>
      <c r="D3116" s="10"/>
      <c r="E3116" s="21">
        <f>IF($C3116="","",IFERROR(SUMIFS(Pakan_Masuk!$D$2:$D$3001,Pakan_Masuk!$B$2:$B$3001,$C3116)/SUMIFS(Pakan_Masuk!$C$2:$C$3001,Pakan_Masuk!$B$2:$B$3001,$C3116),0))</f>
      </c>
      <c r="F3116" s="15">
        <f>IF($C3116="","",$D3116*$E3116)</f>
      </c>
    </row>
    <row r="3117">
      <c r="A3117" s="11"/>
      <c r="B3117" s="7"/>
      <c r="C3117" s="7"/>
      <c r="D3117" s="10"/>
      <c r="E3117" s="21">
        <f>IF($C3117="","",IFERROR(SUMIFS(Pakan_Masuk!$D$2:$D$3001,Pakan_Masuk!$B$2:$B$3001,$C3117)/SUMIFS(Pakan_Masuk!$C$2:$C$3001,Pakan_Masuk!$B$2:$B$3001,$C3117),0))</f>
      </c>
      <c r="F3117" s="15">
        <f>IF($C3117="","",$D3117*$E3117)</f>
      </c>
    </row>
    <row r="3118">
      <c r="A3118" s="11"/>
      <c r="B3118" s="7"/>
      <c r="C3118" s="7"/>
      <c r="D3118" s="10"/>
      <c r="E3118" s="21">
        <f>IF($C3118="","",IFERROR(SUMIFS(Pakan_Masuk!$D$2:$D$3001,Pakan_Masuk!$B$2:$B$3001,$C3118)/SUMIFS(Pakan_Masuk!$C$2:$C$3001,Pakan_Masuk!$B$2:$B$3001,$C3118),0))</f>
      </c>
      <c r="F3118" s="15">
        <f>IF($C3118="","",$D3118*$E3118)</f>
      </c>
    </row>
    <row r="3119">
      <c r="A3119" s="11"/>
      <c r="B3119" s="7"/>
      <c r="C3119" s="7"/>
      <c r="D3119" s="10"/>
      <c r="E3119" s="21">
        <f>IF($C3119="","",IFERROR(SUMIFS(Pakan_Masuk!$D$2:$D$3001,Pakan_Masuk!$B$2:$B$3001,$C3119)/SUMIFS(Pakan_Masuk!$C$2:$C$3001,Pakan_Masuk!$B$2:$B$3001,$C3119),0))</f>
      </c>
      <c r="F3119" s="15">
        <f>IF($C3119="","",$D3119*$E3119)</f>
      </c>
    </row>
    <row r="3120">
      <c r="A3120" s="11"/>
      <c r="B3120" s="7"/>
      <c r="C3120" s="7"/>
      <c r="D3120" s="10"/>
      <c r="E3120" s="21">
        <f>IF($C3120="","",IFERROR(SUMIFS(Pakan_Masuk!$D$2:$D$3001,Pakan_Masuk!$B$2:$B$3001,$C3120)/SUMIFS(Pakan_Masuk!$C$2:$C$3001,Pakan_Masuk!$B$2:$B$3001,$C3120),0))</f>
      </c>
      <c r="F3120" s="15">
        <f>IF($C3120="","",$D3120*$E3120)</f>
      </c>
    </row>
    <row r="3121">
      <c r="A3121" s="11"/>
      <c r="B3121" s="7"/>
      <c r="C3121" s="7"/>
      <c r="D3121" s="10"/>
      <c r="E3121" s="21">
        <f>IF($C3121="","",IFERROR(SUMIFS(Pakan_Masuk!$D$2:$D$3001,Pakan_Masuk!$B$2:$B$3001,$C3121)/SUMIFS(Pakan_Masuk!$C$2:$C$3001,Pakan_Masuk!$B$2:$B$3001,$C3121),0))</f>
      </c>
      <c r="F3121" s="15">
        <f>IF($C3121="","",$D3121*$E3121)</f>
      </c>
    </row>
    <row r="3122">
      <c r="A3122" s="11"/>
      <c r="B3122" s="7"/>
      <c r="C3122" s="7"/>
      <c r="D3122" s="10"/>
      <c r="E3122" s="21">
        <f>IF($C3122="","",IFERROR(SUMIFS(Pakan_Masuk!$D$2:$D$3001,Pakan_Masuk!$B$2:$B$3001,$C3122)/SUMIFS(Pakan_Masuk!$C$2:$C$3001,Pakan_Masuk!$B$2:$B$3001,$C3122),0))</f>
      </c>
      <c r="F3122" s="15">
        <f>IF($C3122="","",$D3122*$E3122)</f>
      </c>
    </row>
    <row r="3123">
      <c r="A3123" s="11"/>
      <c r="B3123" s="7"/>
      <c r="C3123" s="7"/>
      <c r="D3123" s="10"/>
      <c r="E3123" s="21">
        <f>IF($C3123="","",IFERROR(SUMIFS(Pakan_Masuk!$D$2:$D$3001,Pakan_Masuk!$B$2:$B$3001,$C3123)/SUMIFS(Pakan_Masuk!$C$2:$C$3001,Pakan_Masuk!$B$2:$B$3001,$C3123),0))</f>
      </c>
      <c r="F3123" s="15">
        <f>IF($C3123="","",$D3123*$E3123)</f>
      </c>
    </row>
    <row r="3124">
      <c r="A3124" s="11"/>
      <c r="B3124" s="7"/>
      <c r="C3124" s="7"/>
      <c r="D3124" s="10"/>
      <c r="E3124" s="21">
        <f>IF($C3124="","",IFERROR(SUMIFS(Pakan_Masuk!$D$2:$D$3001,Pakan_Masuk!$B$2:$B$3001,$C3124)/SUMIFS(Pakan_Masuk!$C$2:$C$3001,Pakan_Masuk!$B$2:$B$3001,$C3124),0))</f>
      </c>
      <c r="F3124" s="15">
        <f>IF($C3124="","",$D3124*$E3124)</f>
      </c>
    </row>
    <row r="3125">
      <c r="A3125" s="11"/>
      <c r="B3125" s="7"/>
      <c r="C3125" s="7"/>
      <c r="D3125" s="10"/>
      <c r="E3125" s="21">
        <f>IF($C3125="","",IFERROR(SUMIFS(Pakan_Masuk!$D$2:$D$3001,Pakan_Masuk!$B$2:$B$3001,$C3125)/SUMIFS(Pakan_Masuk!$C$2:$C$3001,Pakan_Masuk!$B$2:$B$3001,$C3125),0))</f>
      </c>
      <c r="F3125" s="15">
        <f>IF($C3125="","",$D3125*$E3125)</f>
      </c>
    </row>
    <row r="3126">
      <c r="A3126" s="11"/>
      <c r="B3126" s="7"/>
      <c r="C3126" s="7"/>
      <c r="D3126" s="10"/>
      <c r="E3126" s="21">
        <f>IF($C3126="","",IFERROR(SUMIFS(Pakan_Masuk!$D$2:$D$3001,Pakan_Masuk!$B$2:$B$3001,$C3126)/SUMIFS(Pakan_Masuk!$C$2:$C$3001,Pakan_Masuk!$B$2:$B$3001,$C3126),0))</f>
      </c>
      <c r="F3126" s="15">
        <f>IF($C3126="","",$D3126*$E3126)</f>
      </c>
    </row>
    <row r="3127">
      <c r="A3127" s="11"/>
      <c r="B3127" s="7"/>
      <c r="C3127" s="7"/>
      <c r="D3127" s="10"/>
      <c r="E3127" s="21">
        <f>IF($C3127="","",IFERROR(SUMIFS(Pakan_Masuk!$D$2:$D$3001,Pakan_Masuk!$B$2:$B$3001,$C3127)/SUMIFS(Pakan_Masuk!$C$2:$C$3001,Pakan_Masuk!$B$2:$B$3001,$C3127),0))</f>
      </c>
      <c r="F3127" s="15">
        <f>IF($C3127="","",$D3127*$E3127)</f>
      </c>
    </row>
    <row r="3128">
      <c r="A3128" s="11"/>
      <c r="B3128" s="7"/>
      <c r="C3128" s="7"/>
      <c r="D3128" s="10"/>
      <c r="E3128" s="21">
        <f>IF($C3128="","",IFERROR(SUMIFS(Pakan_Masuk!$D$2:$D$3001,Pakan_Masuk!$B$2:$B$3001,$C3128)/SUMIFS(Pakan_Masuk!$C$2:$C$3001,Pakan_Masuk!$B$2:$B$3001,$C3128),0))</f>
      </c>
      <c r="F3128" s="15">
        <f>IF($C3128="","",$D3128*$E3128)</f>
      </c>
    </row>
    <row r="3129">
      <c r="A3129" s="11"/>
      <c r="B3129" s="7"/>
      <c r="C3129" s="7"/>
      <c r="D3129" s="10"/>
      <c r="E3129" s="21">
        <f>IF($C3129="","",IFERROR(SUMIFS(Pakan_Masuk!$D$2:$D$3001,Pakan_Masuk!$B$2:$B$3001,$C3129)/SUMIFS(Pakan_Masuk!$C$2:$C$3001,Pakan_Masuk!$B$2:$B$3001,$C3129),0))</f>
      </c>
      <c r="F3129" s="15">
        <f>IF($C3129="","",$D3129*$E3129)</f>
      </c>
    </row>
    <row r="3130">
      <c r="A3130" s="11"/>
      <c r="B3130" s="7"/>
      <c r="C3130" s="7"/>
      <c r="D3130" s="10"/>
      <c r="E3130" s="21">
        <f>IF($C3130="","",IFERROR(SUMIFS(Pakan_Masuk!$D$2:$D$3001,Pakan_Masuk!$B$2:$B$3001,$C3130)/SUMIFS(Pakan_Masuk!$C$2:$C$3001,Pakan_Masuk!$B$2:$B$3001,$C3130),0))</f>
      </c>
      <c r="F3130" s="15">
        <f>IF($C3130="","",$D3130*$E3130)</f>
      </c>
    </row>
    <row r="3131">
      <c r="A3131" s="11"/>
      <c r="B3131" s="7"/>
      <c r="C3131" s="7"/>
      <c r="D3131" s="10"/>
      <c r="E3131" s="21">
        <f>IF($C3131="","",IFERROR(SUMIFS(Pakan_Masuk!$D$2:$D$3001,Pakan_Masuk!$B$2:$B$3001,$C3131)/SUMIFS(Pakan_Masuk!$C$2:$C$3001,Pakan_Masuk!$B$2:$B$3001,$C3131),0))</f>
      </c>
      <c r="F3131" s="15">
        <f>IF($C3131="","",$D3131*$E3131)</f>
      </c>
    </row>
    <row r="3132">
      <c r="A3132" s="11"/>
      <c r="B3132" s="7"/>
      <c r="C3132" s="7"/>
      <c r="D3132" s="10"/>
      <c r="E3132" s="21">
        <f>IF($C3132="","",IFERROR(SUMIFS(Pakan_Masuk!$D$2:$D$3001,Pakan_Masuk!$B$2:$B$3001,$C3132)/SUMIFS(Pakan_Masuk!$C$2:$C$3001,Pakan_Masuk!$B$2:$B$3001,$C3132),0))</f>
      </c>
      <c r="F3132" s="15">
        <f>IF($C3132="","",$D3132*$E3132)</f>
      </c>
    </row>
    <row r="3133">
      <c r="A3133" s="11"/>
      <c r="B3133" s="7"/>
      <c r="C3133" s="7"/>
      <c r="D3133" s="10"/>
      <c r="E3133" s="21">
        <f>IF($C3133="","",IFERROR(SUMIFS(Pakan_Masuk!$D$2:$D$3001,Pakan_Masuk!$B$2:$B$3001,$C3133)/SUMIFS(Pakan_Masuk!$C$2:$C$3001,Pakan_Masuk!$B$2:$B$3001,$C3133),0))</f>
      </c>
      <c r="F3133" s="15">
        <f>IF($C3133="","",$D3133*$E3133)</f>
      </c>
    </row>
    <row r="3134">
      <c r="A3134" s="11"/>
      <c r="B3134" s="7"/>
      <c r="C3134" s="7"/>
      <c r="D3134" s="10"/>
      <c r="E3134" s="21">
        <f>IF($C3134="","",IFERROR(SUMIFS(Pakan_Masuk!$D$2:$D$3001,Pakan_Masuk!$B$2:$B$3001,$C3134)/SUMIFS(Pakan_Masuk!$C$2:$C$3001,Pakan_Masuk!$B$2:$B$3001,$C3134),0))</f>
      </c>
      <c r="F3134" s="15">
        <f>IF($C3134="","",$D3134*$E3134)</f>
      </c>
    </row>
    <row r="3135">
      <c r="A3135" s="11"/>
      <c r="B3135" s="7"/>
      <c r="C3135" s="7"/>
      <c r="D3135" s="10"/>
      <c r="E3135" s="21">
        <f>IF($C3135="","",IFERROR(SUMIFS(Pakan_Masuk!$D$2:$D$3001,Pakan_Masuk!$B$2:$B$3001,$C3135)/SUMIFS(Pakan_Masuk!$C$2:$C$3001,Pakan_Masuk!$B$2:$B$3001,$C3135),0))</f>
      </c>
      <c r="F3135" s="15">
        <f>IF($C3135="","",$D3135*$E3135)</f>
      </c>
    </row>
    <row r="3136">
      <c r="A3136" s="11"/>
      <c r="B3136" s="7"/>
      <c r="C3136" s="7"/>
      <c r="D3136" s="10"/>
      <c r="E3136" s="21">
        <f>IF($C3136="","",IFERROR(SUMIFS(Pakan_Masuk!$D$2:$D$3001,Pakan_Masuk!$B$2:$B$3001,$C3136)/SUMIFS(Pakan_Masuk!$C$2:$C$3001,Pakan_Masuk!$B$2:$B$3001,$C3136),0))</f>
      </c>
      <c r="F3136" s="15">
        <f>IF($C3136="","",$D3136*$E3136)</f>
      </c>
    </row>
    <row r="3137">
      <c r="A3137" s="11"/>
      <c r="B3137" s="7"/>
      <c r="C3137" s="7"/>
      <c r="D3137" s="10"/>
      <c r="E3137" s="21">
        <f>IF($C3137="","",IFERROR(SUMIFS(Pakan_Masuk!$D$2:$D$3001,Pakan_Masuk!$B$2:$B$3001,$C3137)/SUMIFS(Pakan_Masuk!$C$2:$C$3001,Pakan_Masuk!$B$2:$B$3001,$C3137),0))</f>
      </c>
      <c r="F3137" s="15">
        <f>IF($C3137="","",$D3137*$E3137)</f>
      </c>
    </row>
    <row r="3138">
      <c r="A3138" s="11"/>
      <c r="B3138" s="7"/>
      <c r="C3138" s="7"/>
      <c r="D3138" s="10"/>
      <c r="E3138" s="21">
        <f>IF($C3138="","",IFERROR(SUMIFS(Pakan_Masuk!$D$2:$D$3001,Pakan_Masuk!$B$2:$B$3001,$C3138)/SUMIFS(Pakan_Masuk!$C$2:$C$3001,Pakan_Masuk!$B$2:$B$3001,$C3138),0))</f>
      </c>
      <c r="F3138" s="15">
        <f>IF($C3138="","",$D3138*$E3138)</f>
      </c>
    </row>
    <row r="3139">
      <c r="A3139" s="11"/>
      <c r="B3139" s="7"/>
      <c r="C3139" s="7"/>
      <c r="D3139" s="10"/>
      <c r="E3139" s="21">
        <f>IF($C3139="","",IFERROR(SUMIFS(Pakan_Masuk!$D$2:$D$3001,Pakan_Masuk!$B$2:$B$3001,$C3139)/SUMIFS(Pakan_Masuk!$C$2:$C$3001,Pakan_Masuk!$B$2:$B$3001,$C3139),0))</f>
      </c>
      <c r="F3139" s="15">
        <f>IF($C3139="","",$D3139*$E3139)</f>
      </c>
    </row>
    <row r="3140">
      <c r="A3140" s="11"/>
      <c r="B3140" s="7"/>
      <c r="C3140" s="7"/>
      <c r="D3140" s="10"/>
      <c r="E3140" s="21">
        <f>IF($C3140="","",IFERROR(SUMIFS(Pakan_Masuk!$D$2:$D$3001,Pakan_Masuk!$B$2:$B$3001,$C3140)/SUMIFS(Pakan_Masuk!$C$2:$C$3001,Pakan_Masuk!$B$2:$B$3001,$C3140),0))</f>
      </c>
      <c r="F3140" s="15">
        <f>IF($C3140="","",$D3140*$E3140)</f>
      </c>
    </row>
    <row r="3141">
      <c r="A3141" s="11"/>
      <c r="B3141" s="7"/>
      <c r="C3141" s="7"/>
      <c r="D3141" s="10"/>
      <c r="E3141" s="21">
        <f>IF($C3141="","",IFERROR(SUMIFS(Pakan_Masuk!$D$2:$D$3001,Pakan_Masuk!$B$2:$B$3001,$C3141)/SUMIFS(Pakan_Masuk!$C$2:$C$3001,Pakan_Masuk!$B$2:$B$3001,$C3141),0))</f>
      </c>
      <c r="F3141" s="15">
        <f>IF($C3141="","",$D3141*$E3141)</f>
      </c>
    </row>
    <row r="3142">
      <c r="A3142" s="11"/>
      <c r="B3142" s="7"/>
      <c r="C3142" s="7"/>
      <c r="D3142" s="10"/>
      <c r="E3142" s="21">
        <f>IF($C3142="","",IFERROR(SUMIFS(Pakan_Masuk!$D$2:$D$3001,Pakan_Masuk!$B$2:$B$3001,$C3142)/SUMIFS(Pakan_Masuk!$C$2:$C$3001,Pakan_Masuk!$B$2:$B$3001,$C3142),0))</f>
      </c>
      <c r="F3142" s="15">
        <f>IF($C3142="","",$D3142*$E3142)</f>
      </c>
    </row>
    <row r="3143">
      <c r="A3143" s="11"/>
      <c r="B3143" s="7"/>
      <c r="C3143" s="7"/>
      <c r="D3143" s="10"/>
      <c r="E3143" s="21">
        <f>IF($C3143="","",IFERROR(SUMIFS(Pakan_Masuk!$D$2:$D$3001,Pakan_Masuk!$B$2:$B$3001,$C3143)/SUMIFS(Pakan_Masuk!$C$2:$C$3001,Pakan_Masuk!$B$2:$B$3001,$C3143),0))</f>
      </c>
      <c r="F3143" s="15">
        <f>IF($C3143="","",$D3143*$E3143)</f>
      </c>
    </row>
    <row r="3144">
      <c r="A3144" s="11"/>
      <c r="B3144" s="7"/>
      <c r="C3144" s="7"/>
      <c r="D3144" s="10"/>
      <c r="E3144" s="21">
        <f>IF($C3144="","",IFERROR(SUMIFS(Pakan_Masuk!$D$2:$D$3001,Pakan_Masuk!$B$2:$B$3001,$C3144)/SUMIFS(Pakan_Masuk!$C$2:$C$3001,Pakan_Masuk!$B$2:$B$3001,$C3144),0))</f>
      </c>
      <c r="F3144" s="15">
        <f>IF($C3144="","",$D3144*$E3144)</f>
      </c>
    </row>
    <row r="3145">
      <c r="A3145" s="11"/>
      <c r="B3145" s="7"/>
      <c r="C3145" s="7"/>
      <c r="D3145" s="10"/>
      <c r="E3145" s="21">
        <f>IF($C3145="","",IFERROR(SUMIFS(Pakan_Masuk!$D$2:$D$3001,Pakan_Masuk!$B$2:$B$3001,$C3145)/SUMIFS(Pakan_Masuk!$C$2:$C$3001,Pakan_Masuk!$B$2:$B$3001,$C3145),0))</f>
      </c>
      <c r="F3145" s="15">
        <f>IF($C3145="","",$D3145*$E3145)</f>
      </c>
    </row>
    <row r="3146">
      <c r="A3146" s="11"/>
      <c r="B3146" s="7"/>
      <c r="C3146" s="7"/>
      <c r="D3146" s="10"/>
      <c r="E3146" s="21">
        <f>IF($C3146="","",IFERROR(SUMIFS(Pakan_Masuk!$D$2:$D$3001,Pakan_Masuk!$B$2:$B$3001,$C3146)/SUMIFS(Pakan_Masuk!$C$2:$C$3001,Pakan_Masuk!$B$2:$B$3001,$C3146),0))</f>
      </c>
      <c r="F3146" s="15">
        <f>IF($C3146="","",$D3146*$E3146)</f>
      </c>
    </row>
    <row r="3147">
      <c r="A3147" s="11"/>
      <c r="B3147" s="7"/>
      <c r="C3147" s="7"/>
      <c r="D3147" s="10"/>
      <c r="E3147" s="21">
        <f>IF($C3147="","",IFERROR(SUMIFS(Pakan_Masuk!$D$2:$D$3001,Pakan_Masuk!$B$2:$B$3001,$C3147)/SUMIFS(Pakan_Masuk!$C$2:$C$3001,Pakan_Masuk!$B$2:$B$3001,$C3147),0))</f>
      </c>
      <c r="F3147" s="15">
        <f>IF($C3147="","",$D3147*$E3147)</f>
      </c>
    </row>
    <row r="3148">
      <c r="A3148" s="11"/>
      <c r="B3148" s="7"/>
      <c r="C3148" s="7"/>
      <c r="D3148" s="10"/>
      <c r="E3148" s="21">
        <f>IF($C3148="","",IFERROR(SUMIFS(Pakan_Masuk!$D$2:$D$3001,Pakan_Masuk!$B$2:$B$3001,$C3148)/SUMIFS(Pakan_Masuk!$C$2:$C$3001,Pakan_Masuk!$B$2:$B$3001,$C3148),0))</f>
      </c>
      <c r="F3148" s="15">
        <f>IF($C3148="","",$D3148*$E3148)</f>
      </c>
    </row>
    <row r="3149">
      <c r="A3149" s="11"/>
      <c r="B3149" s="7"/>
      <c r="C3149" s="7"/>
      <c r="D3149" s="10"/>
      <c r="E3149" s="21">
        <f>IF($C3149="","",IFERROR(SUMIFS(Pakan_Masuk!$D$2:$D$3001,Pakan_Masuk!$B$2:$B$3001,$C3149)/SUMIFS(Pakan_Masuk!$C$2:$C$3001,Pakan_Masuk!$B$2:$B$3001,$C3149),0))</f>
      </c>
      <c r="F3149" s="15">
        <f>IF($C3149="","",$D3149*$E3149)</f>
      </c>
    </row>
    <row r="3150">
      <c r="A3150" s="11"/>
      <c r="B3150" s="7"/>
      <c r="C3150" s="7"/>
      <c r="D3150" s="10"/>
      <c r="E3150" s="21">
        <f>IF($C3150="","",IFERROR(SUMIFS(Pakan_Masuk!$D$2:$D$3001,Pakan_Masuk!$B$2:$B$3001,$C3150)/SUMIFS(Pakan_Masuk!$C$2:$C$3001,Pakan_Masuk!$B$2:$B$3001,$C3150),0))</f>
      </c>
      <c r="F3150" s="15">
        <f>IF($C3150="","",$D3150*$E3150)</f>
      </c>
    </row>
    <row r="3151">
      <c r="A3151" s="11"/>
      <c r="B3151" s="7"/>
      <c r="C3151" s="7"/>
      <c r="D3151" s="10"/>
      <c r="E3151" s="21">
        <f>IF($C3151="","",IFERROR(SUMIFS(Pakan_Masuk!$D$2:$D$3001,Pakan_Masuk!$B$2:$B$3001,$C3151)/SUMIFS(Pakan_Masuk!$C$2:$C$3001,Pakan_Masuk!$B$2:$B$3001,$C3151),0))</f>
      </c>
      <c r="F3151" s="15">
        <f>IF($C3151="","",$D3151*$E3151)</f>
      </c>
    </row>
    <row r="3152">
      <c r="A3152" s="11"/>
      <c r="B3152" s="7"/>
      <c r="C3152" s="7"/>
      <c r="D3152" s="10"/>
      <c r="E3152" s="21">
        <f>IF($C3152="","",IFERROR(SUMIFS(Pakan_Masuk!$D$2:$D$3001,Pakan_Masuk!$B$2:$B$3001,$C3152)/SUMIFS(Pakan_Masuk!$C$2:$C$3001,Pakan_Masuk!$B$2:$B$3001,$C3152),0))</f>
      </c>
      <c r="F3152" s="15">
        <f>IF($C3152="","",$D3152*$E3152)</f>
      </c>
    </row>
    <row r="3153">
      <c r="A3153" s="11"/>
      <c r="B3153" s="7"/>
      <c r="C3153" s="7"/>
      <c r="D3153" s="10"/>
      <c r="E3153" s="21">
        <f>IF($C3153="","",IFERROR(SUMIFS(Pakan_Masuk!$D$2:$D$3001,Pakan_Masuk!$B$2:$B$3001,$C3153)/SUMIFS(Pakan_Masuk!$C$2:$C$3001,Pakan_Masuk!$B$2:$B$3001,$C3153),0))</f>
      </c>
      <c r="F3153" s="15">
        <f>IF($C3153="","",$D3153*$E3153)</f>
      </c>
    </row>
    <row r="3154">
      <c r="A3154" s="11"/>
      <c r="B3154" s="7"/>
      <c r="C3154" s="7"/>
      <c r="D3154" s="10"/>
      <c r="E3154" s="21">
        <f>IF($C3154="","",IFERROR(SUMIFS(Pakan_Masuk!$D$2:$D$3001,Pakan_Masuk!$B$2:$B$3001,$C3154)/SUMIFS(Pakan_Masuk!$C$2:$C$3001,Pakan_Masuk!$B$2:$B$3001,$C3154),0))</f>
      </c>
      <c r="F3154" s="15">
        <f>IF($C3154="","",$D3154*$E3154)</f>
      </c>
    </row>
    <row r="3155">
      <c r="A3155" s="11"/>
      <c r="B3155" s="7"/>
      <c r="C3155" s="7"/>
      <c r="D3155" s="10"/>
      <c r="E3155" s="21">
        <f>IF($C3155="","",IFERROR(SUMIFS(Pakan_Masuk!$D$2:$D$3001,Pakan_Masuk!$B$2:$B$3001,$C3155)/SUMIFS(Pakan_Masuk!$C$2:$C$3001,Pakan_Masuk!$B$2:$B$3001,$C3155),0))</f>
      </c>
      <c r="F3155" s="15">
        <f>IF($C3155="","",$D3155*$E3155)</f>
      </c>
    </row>
    <row r="3156">
      <c r="A3156" s="11"/>
      <c r="B3156" s="7"/>
      <c r="C3156" s="7"/>
      <c r="D3156" s="10"/>
      <c r="E3156" s="21">
        <f>IF($C3156="","",IFERROR(SUMIFS(Pakan_Masuk!$D$2:$D$3001,Pakan_Masuk!$B$2:$B$3001,$C3156)/SUMIFS(Pakan_Masuk!$C$2:$C$3001,Pakan_Masuk!$B$2:$B$3001,$C3156),0))</f>
      </c>
      <c r="F3156" s="15">
        <f>IF($C3156="","",$D3156*$E3156)</f>
      </c>
    </row>
    <row r="3157">
      <c r="A3157" s="11"/>
      <c r="B3157" s="7"/>
      <c r="C3157" s="7"/>
      <c r="D3157" s="10"/>
      <c r="E3157" s="21">
        <f>IF($C3157="","",IFERROR(SUMIFS(Pakan_Masuk!$D$2:$D$3001,Pakan_Masuk!$B$2:$B$3001,$C3157)/SUMIFS(Pakan_Masuk!$C$2:$C$3001,Pakan_Masuk!$B$2:$B$3001,$C3157),0))</f>
      </c>
      <c r="F3157" s="15">
        <f>IF($C3157="","",$D3157*$E3157)</f>
      </c>
    </row>
    <row r="3158">
      <c r="A3158" s="11"/>
      <c r="B3158" s="7"/>
      <c r="C3158" s="7"/>
      <c r="D3158" s="10"/>
      <c r="E3158" s="21">
        <f>IF($C3158="","",IFERROR(SUMIFS(Pakan_Masuk!$D$2:$D$3001,Pakan_Masuk!$B$2:$B$3001,$C3158)/SUMIFS(Pakan_Masuk!$C$2:$C$3001,Pakan_Masuk!$B$2:$B$3001,$C3158),0))</f>
      </c>
      <c r="F3158" s="15">
        <f>IF($C3158="","",$D3158*$E3158)</f>
      </c>
    </row>
    <row r="3159">
      <c r="A3159" s="11"/>
      <c r="B3159" s="7"/>
      <c r="C3159" s="7"/>
      <c r="D3159" s="10"/>
      <c r="E3159" s="21">
        <f>IF($C3159="","",IFERROR(SUMIFS(Pakan_Masuk!$D$2:$D$3001,Pakan_Masuk!$B$2:$B$3001,$C3159)/SUMIFS(Pakan_Masuk!$C$2:$C$3001,Pakan_Masuk!$B$2:$B$3001,$C3159),0))</f>
      </c>
      <c r="F3159" s="15">
        <f>IF($C3159="","",$D3159*$E3159)</f>
      </c>
    </row>
    <row r="3160">
      <c r="A3160" s="11"/>
      <c r="B3160" s="7"/>
      <c r="C3160" s="7"/>
      <c r="D3160" s="10"/>
      <c r="E3160" s="21">
        <f>IF($C3160="","",IFERROR(SUMIFS(Pakan_Masuk!$D$2:$D$3001,Pakan_Masuk!$B$2:$B$3001,$C3160)/SUMIFS(Pakan_Masuk!$C$2:$C$3001,Pakan_Masuk!$B$2:$B$3001,$C3160),0))</f>
      </c>
      <c r="F3160" s="15">
        <f>IF($C3160="","",$D3160*$E3160)</f>
      </c>
    </row>
    <row r="3161">
      <c r="A3161" s="11"/>
      <c r="B3161" s="7"/>
      <c r="C3161" s="7"/>
      <c r="D3161" s="10"/>
      <c r="E3161" s="21">
        <f>IF($C3161="","",IFERROR(SUMIFS(Pakan_Masuk!$D$2:$D$3001,Pakan_Masuk!$B$2:$B$3001,$C3161)/SUMIFS(Pakan_Masuk!$C$2:$C$3001,Pakan_Masuk!$B$2:$B$3001,$C3161),0))</f>
      </c>
      <c r="F3161" s="15">
        <f>IF($C3161="","",$D3161*$E3161)</f>
      </c>
    </row>
    <row r="3162">
      <c r="A3162" s="11"/>
      <c r="B3162" s="7"/>
      <c r="C3162" s="7"/>
      <c r="D3162" s="10"/>
      <c r="E3162" s="21">
        <f>IF($C3162="","",IFERROR(SUMIFS(Pakan_Masuk!$D$2:$D$3001,Pakan_Masuk!$B$2:$B$3001,$C3162)/SUMIFS(Pakan_Masuk!$C$2:$C$3001,Pakan_Masuk!$B$2:$B$3001,$C3162),0))</f>
      </c>
      <c r="F3162" s="15">
        <f>IF($C3162="","",$D3162*$E3162)</f>
      </c>
    </row>
    <row r="3163">
      <c r="A3163" s="11"/>
      <c r="B3163" s="7"/>
      <c r="C3163" s="7"/>
      <c r="D3163" s="10"/>
      <c r="E3163" s="21">
        <f>IF($C3163="","",IFERROR(SUMIFS(Pakan_Masuk!$D$2:$D$3001,Pakan_Masuk!$B$2:$B$3001,$C3163)/SUMIFS(Pakan_Masuk!$C$2:$C$3001,Pakan_Masuk!$B$2:$B$3001,$C3163),0))</f>
      </c>
      <c r="F3163" s="15">
        <f>IF($C3163="","",$D3163*$E3163)</f>
      </c>
    </row>
    <row r="3164">
      <c r="A3164" s="11"/>
      <c r="B3164" s="7"/>
      <c r="C3164" s="7"/>
      <c r="D3164" s="10"/>
      <c r="E3164" s="21">
        <f>IF($C3164="","",IFERROR(SUMIFS(Pakan_Masuk!$D$2:$D$3001,Pakan_Masuk!$B$2:$B$3001,$C3164)/SUMIFS(Pakan_Masuk!$C$2:$C$3001,Pakan_Masuk!$B$2:$B$3001,$C3164),0))</f>
      </c>
      <c r="F3164" s="15">
        <f>IF($C3164="","",$D3164*$E3164)</f>
      </c>
    </row>
    <row r="3165">
      <c r="A3165" s="11"/>
      <c r="B3165" s="7"/>
      <c r="C3165" s="7"/>
      <c r="D3165" s="10"/>
      <c r="E3165" s="21">
        <f>IF($C3165="","",IFERROR(SUMIFS(Pakan_Masuk!$D$2:$D$3001,Pakan_Masuk!$B$2:$B$3001,$C3165)/SUMIFS(Pakan_Masuk!$C$2:$C$3001,Pakan_Masuk!$B$2:$B$3001,$C3165),0))</f>
      </c>
      <c r="F3165" s="15">
        <f>IF($C3165="","",$D3165*$E3165)</f>
      </c>
    </row>
    <row r="3166">
      <c r="A3166" s="11"/>
      <c r="B3166" s="7"/>
      <c r="C3166" s="7"/>
      <c r="D3166" s="10"/>
      <c r="E3166" s="21">
        <f>IF($C3166="","",IFERROR(SUMIFS(Pakan_Masuk!$D$2:$D$3001,Pakan_Masuk!$B$2:$B$3001,$C3166)/SUMIFS(Pakan_Masuk!$C$2:$C$3001,Pakan_Masuk!$B$2:$B$3001,$C3166),0))</f>
      </c>
      <c r="F3166" s="15">
        <f>IF($C3166="","",$D3166*$E3166)</f>
      </c>
    </row>
    <row r="3167">
      <c r="A3167" s="11"/>
      <c r="B3167" s="7"/>
      <c r="C3167" s="7"/>
      <c r="D3167" s="10"/>
      <c r="E3167" s="21">
        <f>IF($C3167="","",IFERROR(SUMIFS(Pakan_Masuk!$D$2:$D$3001,Pakan_Masuk!$B$2:$B$3001,$C3167)/SUMIFS(Pakan_Masuk!$C$2:$C$3001,Pakan_Masuk!$B$2:$B$3001,$C3167),0))</f>
      </c>
      <c r="F3167" s="15">
        <f>IF($C3167="","",$D3167*$E3167)</f>
      </c>
    </row>
    <row r="3168">
      <c r="A3168" s="11"/>
      <c r="B3168" s="7"/>
      <c r="C3168" s="7"/>
      <c r="D3168" s="10"/>
      <c r="E3168" s="21">
        <f>IF($C3168="","",IFERROR(SUMIFS(Pakan_Masuk!$D$2:$D$3001,Pakan_Masuk!$B$2:$B$3001,$C3168)/SUMIFS(Pakan_Masuk!$C$2:$C$3001,Pakan_Masuk!$B$2:$B$3001,$C3168),0))</f>
      </c>
      <c r="F3168" s="15">
        <f>IF($C3168="","",$D3168*$E3168)</f>
      </c>
    </row>
    <row r="3169">
      <c r="A3169" s="11"/>
      <c r="B3169" s="7"/>
      <c r="C3169" s="7"/>
      <c r="D3169" s="10"/>
      <c r="E3169" s="21">
        <f>IF($C3169="","",IFERROR(SUMIFS(Pakan_Masuk!$D$2:$D$3001,Pakan_Masuk!$B$2:$B$3001,$C3169)/SUMIFS(Pakan_Masuk!$C$2:$C$3001,Pakan_Masuk!$B$2:$B$3001,$C3169),0))</f>
      </c>
      <c r="F3169" s="15">
        <f>IF($C3169="","",$D3169*$E3169)</f>
      </c>
    </row>
    <row r="3170">
      <c r="A3170" s="11"/>
      <c r="B3170" s="7"/>
      <c r="C3170" s="7"/>
      <c r="D3170" s="10"/>
      <c r="E3170" s="21">
        <f>IF($C3170="","",IFERROR(SUMIFS(Pakan_Masuk!$D$2:$D$3001,Pakan_Masuk!$B$2:$B$3001,$C3170)/SUMIFS(Pakan_Masuk!$C$2:$C$3001,Pakan_Masuk!$B$2:$B$3001,$C3170),0))</f>
      </c>
      <c r="F3170" s="15">
        <f>IF($C3170="","",$D3170*$E3170)</f>
      </c>
    </row>
    <row r="3171">
      <c r="A3171" s="11"/>
      <c r="B3171" s="7"/>
      <c r="C3171" s="7"/>
      <c r="D3171" s="10"/>
      <c r="E3171" s="21">
        <f>IF($C3171="","",IFERROR(SUMIFS(Pakan_Masuk!$D$2:$D$3001,Pakan_Masuk!$B$2:$B$3001,$C3171)/SUMIFS(Pakan_Masuk!$C$2:$C$3001,Pakan_Masuk!$B$2:$B$3001,$C3171),0))</f>
      </c>
      <c r="F3171" s="15">
        <f>IF($C3171="","",$D3171*$E3171)</f>
      </c>
    </row>
    <row r="3172">
      <c r="A3172" s="11"/>
      <c r="B3172" s="7"/>
      <c r="C3172" s="7"/>
      <c r="D3172" s="10"/>
      <c r="E3172" s="21">
        <f>IF($C3172="","",IFERROR(SUMIFS(Pakan_Masuk!$D$2:$D$3001,Pakan_Masuk!$B$2:$B$3001,$C3172)/SUMIFS(Pakan_Masuk!$C$2:$C$3001,Pakan_Masuk!$B$2:$B$3001,$C3172),0))</f>
      </c>
      <c r="F3172" s="15">
        <f>IF($C3172="","",$D3172*$E3172)</f>
      </c>
    </row>
    <row r="3173">
      <c r="A3173" s="11"/>
      <c r="B3173" s="7"/>
      <c r="C3173" s="7"/>
      <c r="D3173" s="10"/>
      <c r="E3173" s="21">
        <f>IF($C3173="","",IFERROR(SUMIFS(Pakan_Masuk!$D$2:$D$3001,Pakan_Masuk!$B$2:$B$3001,$C3173)/SUMIFS(Pakan_Masuk!$C$2:$C$3001,Pakan_Masuk!$B$2:$B$3001,$C3173),0))</f>
      </c>
      <c r="F3173" s="15">
        <f>IF($C3173="","",$D3173*$E3173)</f>
      </c>
    </row>
    <row r="3174">
      <c r="A3174" s="11"/>
      <c r="B3174" s="7"/>
      <c r="C3174" s="7"/>
      <c r="D3174" s="10"/>
      <c r="E3174" s="21">
        <f>IF($C3174="","",IFERROR(SUMIFS(Pakan_Masuk!$D$2:$D$3001,Pakan_Masuk!$B$2:$B$3001,$C3174)/SUMIFS(Pakan_Masuk!$C$2:$C$3001,Pakan_Masuk!$B$2:$B$3001,$C3174),0))</f>
      </c>
      <c r="F3174" s="15">
        <f>IF($C3174="","",$D3174*$E3174)</f>
      </c>
    </row>
    <row r="3175">
      <c r="A3175" s="11"/>
      <c r="B3175" s="7"/>
      <c r="C3175" s="7"/>
      <c r="D3175" s="10"/>
      <c r="E3175" s="21">
        <f>IF($C3175="","",IFERROR(SUMIFS(Pakan_Masuk!$D$2:$D$3001,Pakan_Masuk!$B$2:$B$3001,$C3175)/SUMIFS(Pakan_Masuk!$C$2:$C$3001,Pakan_Masuk!$B$2:$B$3001,$C3175),0))</f>
      </c>
      <c r="F3175" s="15">
        <f>IF($C3175="","",$D3175*$E3175)</f>
      </c>
    </row>
    <row r="3176">
      <c r="A3176" s="11"/>
      <c r="B3176" s="7"/>
      <c r="C3176" s="7"/>
      <c r="D3176" s="10"/>
      <c r="E3176" s="21">
        <f>IF($C3176="","",IFERROR(SUMIFS(Pakan_Masuk!$D$2:$D$3001,Pakan_Masuk!$B$2:$B$3001,$C3176)/SUMIFS(Pakan_Masuk!$C$2:$C$3001,Pakan_Masuk!$B$2:$B$3001,$C3176),0))</f>
      </c>
      <c r="F3176" s="15">
        <f>IF($C3176="","",$D3176*$E3176)</f>
      </c>
    </row>
    <row r="3177">
      <c r="A3177" s="11"/>
      <c r="B3177" s="7"/>
      <c r="C3177" s="7"/>
      <c r="D3177" s="10"/>
      <c r="E3177" s="21">
        <f>IF($C3177="","",IFERROR(SUMIFS(Pakan_Masuk!$D$2:$D$3001,Pakan_Masuk!$B$2:$B$3001,$C3177)/SUMIFS(Pakan_Masuk!$C$2:$C$3001,Pakan_Masuk!$B$2:$B$3001,$C3177),0))</f>
      </c>
      <c r="F3177" s="15">
        <f>IF($C3177="","",$D3177*$E3177)</f>
      </c>
    </row>
    <row r="3178">
      <c r="A3178" s="11"/>
      <c r="B3178" s="7"/>
      <c r="C3178" s="7"/>
      <c r="D3178" s="10"/>
      <c r="E3178" s="21">
        <f>IF($C3178="","",IFERROR(SUMIFS(Pakan_Masuk!$D$2:$D$3001,Pakan_Masuk!$B$2:$B$3001,$C3178)/SUMIFS(Pakan_Masuk!$C$2:$C$3001,Pakan_Masuk!$B$2:$B$3001,$C3178),0))</f>
      </c>
      <c r="F3178" s="15">
        <f>IF($C3178="","",$D3178*$E3178)</f>
      </c>
    </row>
    <row r="3179">
      <c r="A3179" s="11"/>
      <c r="B3179" s="7"/>
      <c r="C3179" s="7"/>
      <c r="D3179" s="10"/>
      <c r="E3179" s="21">
        <f>IF($C3179="","",IFERROR(SUMIFS(Pakan_Masuk!$D$2:$D$3001,Pakan_Masuk!$B$2:$B$3001,$C3179)/SUMIFS(Pakan_Masuk!$C$2:$C$3001,Pakan_Masuk!$B$2:$B$3001,$C3179),0))</f>
      </c>
      <c r="F3179" s="15">
        <f>IF($C3179="","",$D3179*$E3179)</f>
      </c>
    </row>
    <row r="3180">
      <c r="A3180" s="11"/>
      <c r="B3180" s="7"/>
      <c r="C3180" s="7"/>
      <c r="D3180" s="10"/>
      <c r="E3180" s="21">
        <f>IF($C3180="","",IFERROR(SUMIFS(Pakan_Masuk!$D$2:$D$3001,Pakan_Masuk!$B$2:$B$3001,$C3180)/SUMIFS(Pakan_Masuk!$C$2:$C$3001,Pakan_Masuk!$B$2:$B$3001,$C3180),0))</f>
      </c>
      <c r="F3180" s="15">
        <f>IF($C3180="","",$D3180*$E3180)</f>
      </c>
    </row>
    <row r="3181">
      <c r="A3181" s="11"/>
      <c r="B3181" s="7"/>
      <c r="C3181" s="7"/>
      <c r="D3181" s="10"/>
      <c r="E3181" s="21">
        <f>IF($C3181="","",IFERROR(SUMIFS(Pakan_Masuk!$D$2:$D$3001,Pakan_Masuk!$B$2:$B$3001,$C3181)/SUMIFS(Pakan_Masuk!$C$2:$C$3001,Pakan_Masuk!$B$2:$B$3001,$C3181),0))</f>
      </c>
      <c r="F3181" s="15">
        <f>IF($C3181="","",$D3181*$E3181)</f>
      </c>
    </row>
    <row r="3182">
      <c r="A3182" s="11"/>
      <c r="B3182" s="7"/>
      <c r="C3182" s="7"/>
      <c r="D3182" s="10"/>
      <c r="E3182" s="21">
        <f>IF($C3182="","",IFERROR(SUMIFS(Pakan_Masuk!$D$2:$D$3001,Pakan_Masuk!$B$2:$B$3001,$C3182)/SUMIFS(Pakan_Masuk!$C$2:$C$3001,Pakan_Masuk!$B$2:$B$3001,$C3182),0))</f>
      </c>
      <c r="F3182" s="15">
        <f>IF($C3182="","",$D3182*$E3182)</f>
      </c>
    </row>
    <row r="3183">
      <c r="A3183" s="11"/>
      <c r="B3183" s="7"/>
      <c r="C3183" s="7"/>
      <c r="D3183" s="10"/>
      <c r="E3183" s="21">
        <f>IF($C3183="","",IFERROR(SUMIFS(Pakan_Masuk!$D$2:$D$3001,Pakan_Masuk!$B$2:$B$3001,$C3183)/SUMIFS(Pakan_Masuk!$C$2:$C$3001,Pakan_Masuk!$B$2:$B$3001,$C3183),0))</f>
      </c>
      <c r="F3183" s="15">
        <f>IF($C3183="","",$D3183*$E3183)</f>
      </c>
    </row>
    <row r="3184">
      <c r="A3184" s="11"/>
      <c r="B3184" s="7"/>
      <c r="C3184" s="7"/>
      <c r="D3184" s="10"/>
      <c r="E3184" s="21">
        <f>IF($C3184="","",IFERROR(SUMIFS(Pakan_Masuk!$D$2:$D$3001,Pakan_Masuk!$B$2:$B$3001,$C3184)/SUMIFS(Pakan_Masuk!$C$2:$C$3001,Pakan_Masuk!$B$2:$B$3001,$C3184),0))</f>
      </c>
      <c r="F3184" s="15">
        <f>IF($C3184="","",$D3184*$E3184)</f>
      </c>
    </row>
    <row r="3185">
      <c r="A3185" s="11"/>
      <c r="B3185" s="7"/>
      <c r="C3185" s="7"/>
      <c r="D3185" s="10"/>
      <c r="E3185" s="21">
        <f>IF($C3185="","",IFERROR(SUMIFS(Pakan_Masuk!$D$2:$D$3001,Pakan_Masuk!$B$2:$B$3001,$C3185)/SUMIFS(Pakan_Masuk!$C$2:$C$3001,Pakan_Masuk!$B$2:$B$3001,$C3185),0))</f>
      </c>
      <c r="F3185" s="15">
        <f>IF($C3185="","",$D3185*$E3185)</f>
      </c>
    </row>
    <row r="3186">
      <c r="A3186" s="11"/>
      <c r="B3186" s="7"/>
      <c r="C3186" s="7"/>
      <c r="D3186" s="10"/>
      <c r="E3186" s="21">
        <f>IF($C3186="","",IFERROR(SUMIFS(Pakan_Masuk!$D$2:$D$3001,Pakan_Masuk!$B$2:$B$3001,$C3186)/SUMIFS(Pakan_Masuk!$C$2:$C$3001,Pakan_Masuk!$B$2:$B$3001,$C3186),0))</f>
      </c>
      <c r="F3186" s="15">
        <f>IF($C3186="","",$D3186*$E3186)</f>
      </c>
    </row>
    <row r="3187">
      <c r="A3187" s="11"/>
      <c r="B3187" s="7"/>
      <c r="C3187" s="7"/>
      <c r="D3187" s="10"/>
      <c r="E3187" s="21">
        <f>IF($C3187="","",IFERROR(SUMIFS(Pakan_Masuk!$D$2:$D$3001,Pakan_Masuk!$B$2:$B$3001,$C3187)/SUMIFS(Pakan_Masuk!$C$2:$C$3001,Pakan_Masuk!$B$2:$B$3001,$C3187),0))</f>
      </c>
      <c r="F3187" s="15">
        <f>IF($C3187="","",$D3187*$E3187)</f>
      </c>
    </row>
    <row r="3188">
      <c r="A3188" s="11"/>
      <c r="B3188" s="7"/>
      <c r="C3188" s="7"/>
      <c r="D3188" s="10"/>
      <c r="E3188" s="21">
        <f>IF($C3188="","",IFERROR(SUMIFS(Pakan_Masuk!$D$2:$D$3001,Pakan_Masuk!$B$2:$B$3001,$C3188)/SUMIFS(Pakan_Masuk!$C$2:$C$3001,Pakan_Masuk!$B$2:$B$3001,$C3188),0))</f>
      </c>
      <c r="F3188" s="15">
        <f>IF($C3188="","",$D3188*$E3188)</f>
      </c>
    </row>
    <row r="3189">
      <c r="A3189" s="11"/>
      <c r="B3189" s="7"/>
      <c r="C3189" s="7"/>
      <c r="D3189" s="10"/>
      <c r="E3189" s="21">
        <f>IF($C3189="","",IFERROR(SUMIFS(Pakan_Masuk!$D$2:$D$3001,Pakan_Masuk!$B$2:$B$3001,$C3189)/SUMIFS(Pakan_Masuk!$C$2:$C$3001,Pakan_Masuk!$B$2:$B$3001,$C3189),0))</f>
      </c>
      <c r="F3189" s="15">
        <f>IF($C3189="","",$D3189*$E3189)</f>
      </c>
    </row>
    <row r="3190">
      <c r="A3190" s="11"/>
      <c r="B3190" s="7"/>
      <c r="C3190" s="7"/>
      <c r="D3190" s="10"/>
      <c r="E3190" s="21">
        <f>IF($C3190="","",IFERROR(SUMIFS(Pakan_Masuk!$D$2:$D$3001,Pakan_Masuk!$B$2:$B$3001,$C3190)/SUMIFS(Pakan_Masuk!$C$2:$C$3001,Pakan_Masuk!$B$2:$B$3001,$C3190),0))</f>
      </c>
      <c r="F3190" s="15">
        <f>IF($C3190="","",$D3190*$E3190)</f>
      </c>
    </row>
    <row r="3191">
      <c r="A3191" s="11"/>
      <c r="B3191" s="7"/>
      <c r="C3191" s="7"/>
      <c r="D3191" s="10"/>
      <c r="E3191" s="21">
        <f>IF($C3191="","",IFERROR(SUMIFS(Pakan_Masuk!$D$2:$D$3001,Pakan_Masuk!$B$2:$B$3001,$C3191)/SUMIFS(Pakan_Masuk!$C$2:$C$3001,Pakan_Masuk!$B$2:$B$3001,$C3191),0))</f>
      </c>
      <c r="F3191" s="15">
        <f>IF($C3191="","",$D3191*$E3191)</f>
      </c>
    </row>
    <row r="3192">
      <c r="A3192" s="11"/>
      <c r="B3192" s="7"/>
      <c r="C3192" s="7"/>
      <c r="D3192" s="10"/>
      <c r="E3192" s="21">
        <f>IF($C3192="","",IFERROR(SUMIFS(Pakan_Masuk!$D$2:$D$3001,Pakan_Masuk!$B$2:$B$3001,$C3192)/SUMIFS(Pakan_Masuk!$C$2:$C$3001,Pakan_Masuk!$B$2:$B$3001,$C3192),0))</f>
      </c>
      <c r="F3192" s="15">
        <f>IF($C3192="","",$D3192*$E3192)</f>
      </c>
    </row>
    <row r="3193">
      <c r="A3193" s="11"/>
      <c r="B3193" s="7"/>
      <c r="C3193" s="7"/>
      <c r="D3193" s="10"/>
      <c r="E3193" s="21">
        <f>IF($C3193="","",IFERROR(SUMIFS(Pakan_Masuk!$D$2:$D$3001,Pakan_Masuk!$B$2:$B$3001,$C3193)/SUMIFS(Pakan_Masuk!$C$2:$C$3001,Pakan_Masuk!$B$2:$B$3001,$C3193),0))</f>
      </c>
      <c r="F3193" s="15">
        <f>IF($C3193="","",$D3193*$E3193)</f>
      </c>
    </row>
    <row r="3194">
      <c r="A3194" s="11"/>
      <c r="B3194" s="7"/>
      <c r="C3194" s="7"/>
      <c r="D3194" s="10"/>
      <c r="E3194" s="21">
        <f>IF($C3194="","",IFERROR(SUMIFS(Pakan_Masuk!$D$2:$D$3001,Pakan_Masuk!$B$2:$B$3001,$C3194)/SUMIFS(Pakan_Masuk!$C$2:$C$3001,Pakan_Masuk!$B$2:$B$3001,$C3194),0))</f>
      </c>
      <c r="F3194" s="15">
        <f>IF($C3194="","",$D3194*$E3194)</f>
      </c>
    </row>
    <row r="3195">
      <c r="A3195" s="11"/>
      <c r="B3195" s="7"/>
      <c r="C3195" s="7"/>
      <c r="D3195" s="10"/>
      <c r="E3195" s="21">
        <f>IF($C3195="","",IFERROR(SUMIFS(Pakan_Masuk!$D$2:$D$3001,Pakan_Masuk!$B$2:$B$3001,$C3195)/SUMIFS(Pakan_Masuk!$C$2:$C$3001,Pakan_Masuk!$B$2:$B$3001,$C3195),0))</f>
      </c>
      <c r="F3195" s="15">
        <f>IF($C3195="","",$D3195*$E3195)</f>
      </c>
    </row>
    <row r="3196">
      <c r="A3196" s="11"/>
      <c r="B3196" s="7"/>
      <c r="C3196" s="7"/>
      <c r="D3196" s="10"/>
      <c r="E3196" s="21">
        <f>IF($C3196="","",IFERROR(SUMIFS(Pakan_Masuk!$D$2:$D$3001,Pakan_Masuk!$B$2:$B$3001,$C3196)/SUMIFS(Pakan_Masuk!$C$2:$C$3001,Pakan_Masuk!$B$2:$B$3001,$C3196),0))</f>
      </c>
      <c r="F3196" s="15">
        <f>IF($C3196="","",$D3196*$E3196)</f>
      </c>
    </row>
    <row r="3197">
      <c r="A3197" s="11"/>
      <c r="B3197" s="7"/>
      <c r="C3197" s="7"/>
      <c r="D3197" s="10"/>
      <c r="E3197" s="21">
        <f>IF($C3197="","",IFERROR(SUMIFS(Pakan_Masuk!$D$2:$D$3001,Pakan_Masuk!$B$2:$B$3001,$C3197)/SUMIFS(Pakan_Masuk!$C$2:$C$3001,Pakan_Masuk!$B$2:$B$3001,$C3197),0))</f>
      </c>
      <c r="F3197" s="15">
        <f>IF($C3197="","",$D3197*$E3197)</f>
      </c>
    </row>
    <row r="3198">
      <c r="A3198" s="11"/>
      <c r="B3198" s="7"/>
      <c r="C3198" s="7"/>
      <c r="D3198" s="10"/>
      <c r="E3198" s="21">
        <f>IF($C3198="","",IFERROR(SUMIFS(Pakan_Masuk!$D$2:$D$3001,Pakan_Masuk!$B$2:$B$3001,$C3198)/SUMIFS(Pakan_Masuk!$C$2:$C$3001,Pakan_Masuk!$B$2:$B$3001,$C3198),0))</f>
      </c>
      <c r="F3198" s="15">
        <f>IF($C3198="","",$D3198*$E3198)</f>
      </c>
    </row>
    <row r="3199">
      <c r="A3199" s="11"/>
      <c r="B3199" s="7"/>
      <c r="C3199" s="7"/>
      <c r="D3199" s="10"/>
      <c r="E3199" s="21">
        <f>IF($C3199="","",IFERROR(SUMIFS(Pakan_Masuk!$D$2:$D$3001,Pakan_Masuk!$B$2:$B$3001,$C3199)/SUMIFS(Pakan_Masuk!$C$2:$C$3001,Pakan_Masuk!$B$2:$B$3001,$C3199),0))</f>
      </c>
      <c r="F3199" s="15">
        <f>IF($C3199="","",$D3199*$E3199)</f>
      </c>
    </row>
    <row r="3200">
      <c r="A3200" s="11"/>
      <c r="B3200" s="7"/>
      <c r="C3200" s="7"/>
      <c r="D3200" s="10"/>
      <c r="E3200" s="21">
        <f>IF($C3200="","",IFERROR(SUMIFS(Pakan_Masuk!$D$2:$D$3001,Pakan_Masuk!$B$2:$B$3001,$C3200)/SUMIFS(Pakan_Masuk!$C$2:$C$3001,Pakan_Masuk!$B$2:$B$3001,$C3200),0))</f>
      </c>
      <c r="F3200" s="15">
        <f>IF($C3200="","",$D3200*$E3200)</f>
      </c>
    </row>
    <row r="3201">
      <c r="A3201" s="11"/>
      <c r="B3201" s="7"/>
      <c r="C3201" s="7"/>
      <c r="D3201" s="10"/>
      <c r="E3201" s="21">
        <f>IF($C3201="","",IFERROR(SUMIFS(Pakan_Masuk!$D$2:$D$3001,Pakan_Masuk!$B$2:$B$3001,$C3201)/SUMIFS(Pakan_Masuk!$C$2:$C$3001,Pakan_Masuk!$B$2:$B$3001,$C3201),0))</f>
      </c>
      <c r="F3201" s="15">
        <f>IF($C3201="","",$D3201*$E3201)</f>
      </c>
    </row>
    <row r="3202">
      <c r="A3202" s="11"/>
      <c r="B3202" s="7"/>
      <c r="C3202" s="7"/>
      <c r="D3202" s="10"/>
      <c r="E3202" s="21">
        <f>IF($C3202="","",IFERROR(SUMIFS(Pakan_Masuk!$D$2:$D$3001,Pakan_Masuk!$B$2:$B$3001,$C3202)/SUMIFS(Pakan_Masuk!$C$2:$C$3001,Pakan_Masuk!$B$2:$B$3001,$C3202),0))</f>
      </c>
      <c r="F3202" s="15">
        <f>IF($C3202="","",$D3202*$E3202)</f>
      </c>
    </row>
    <row r="3203">
      <c r="A3203" s="11"/>
      <c r="B3203" s="7"/>
      <c r="C3203" s="7"/>
      <c r="D3203" s="10"/>
      <c r="E3203" s="21">
        <f>IF($C3203="","",IFERROR(SUMIFS(Pakan_Masuk!$D$2:$D$3001,Pakan_Masuk!$B$2:$B$3001,$C3203)/SUMIFS(Pakan_Masuk!$C$2:$C$3001,Pakan_Masuk!$B$2:$B$3001,$C3203),0))</f>
      </c>
      <c r="F3203" s="15">
        <f>IF($C3203="","",$D3203*$E3203)</f>
      </c>
    </row>
    <row r="3204">
      <c r="A3204" s="11"/>
      <c r="B3204" s="7"/>
      <c r="C3204" s="7"/>
      <c r="D3204" s="10"/>
      <c r="E3204" s="21">
        <f>IF($C3204="","",IFERROR(SUMIFS(Pakan_Masuk!$D$2:$D$3001,Pakan_Masuk!$B$2:$B$3001,$C3204)/SUMIFS(Pakan_Masuk!$C$2:$C$3001,Pakan_Masuk!$B$2:$B$3001,$C3204),0))</f>
      </c>
      <c r="F3204" s="15">
        <f>IF($C3204="","",$D3204*$E3204)</f>
      </c>
    </row>
    <row r="3205">
      <c r="A3205" s="11"/>
      <c r="B3205" s="7"/>
      <c r="C3205" s="7"/>
      <c r="D3205" s="10"/>
      <c r="E3205" s="21">
        <f>IF($C3205="","",IFERROR(SUMIFS(Pakan_Masuk!$D$2:$D$3001,Pakan_Masuk!$B$2:$B$3001,$C3205)/SUMIFS(Pakan_Masuk!$C$2:$C$3001,Pakan_Masuk!$B$2:$B$3001,$C3205),0))</f>
      </c>
      <c r="F3205" s="15">
        <f>IF($C3205="","",$D3205*$E3205)</f>
      </c>
    </row>
    <row r="3206">
      <c r="A3206" s="11"/>
      <c r="B3206" s="7"/>
      <c r="C3206" s="7"/>
      <c r="D3206" s="10"/>
      <c r="E3206" s="21">
        <f>IF($C3206="","",IFERROR(SUMIFS(Pakan_Masuk!$D$2:$D$3001,Pakan_Masuk!$B$2:$B$3001,$C3206)/SUMIFS(Pakan_Masuk!$C$2:$C$3001,Pakan_Masuk!$B$2:$B$3001,$C3206),0))</f>
      </c>
      <c r="F3206" s="15">
        <f>IF($C3206="","",$D3206*$E3206)</f>
      </c>
    </row>
    <row r="3207">
      <c r="A3207" s="11"/>
      <c r="B3207" s="7"/>
      <c r="C3207" s="7"/>
      <c r="D3207" s="10"/>
      <c r="E3207" s="21">
        <f>IF($C3207="","",IFERROR(SUMIFS(Pakan_Masuk!$D$2:$D$3001,Pakan_Masuk!$B$2:$B$3001,$C3207)/SUMIFS(Pakan_Masuk!$C$2:$C$3001,Pakan_Masuk!$B$2:$B$3001,$C3207),0))</f>
      </c>
      <c r="F3207" s="15">
        <f>IF($C3207="","",$D3207*$E3207)</f>
      </c>
    </row>
    <row r="3208">
      <c r="A3208" s="11"/>
      <c r="B3208" s="7"/>
      <c r="C3208" s="7"/>
      <c r="D3208" s="10"/>
      <c r="E3208" s="21">
        <f>IF($C3208="","",IFERROR(SUMIFS(Pakan_Masuk!$D$2:$D$3001,Pakan_Masuk!$B$2:$B$3001,$C3208)/SUMIFS(Pakan_Masuk!$C$2:$C$3001,Pakan_Masuk!$B$2:$B$3001,$C3208),0))</f>
      </c>
      <c r="F3208" s="15">
        <f>IF($C3208="","",$D3208*$E3208)</f>
      </c>
    </row>
    <row r="3209">
      <c r="A3209" s="11"/>
      <c r="B3209" s="7"/>
      <c r="C3209" s="7"/>
      <c r="D3209" s="10"/>
      <c r="E3209" s="21">
        <f>IF($C3209="","",IFERROR(SUMIFS(Pakan_Masuk!$D$2:$D$3001,Pakan_Masuk!$B$2:$B$3001,$C3209)/SUMIFS(Pakan_Masuk!$C$2:$C$3001,Pakan_Masuk!$B$2:$B$3001,$C3209),0))</f>
      </c>
      <c r="F3209" s="15">
        <f>IF($C3209="","",$D3209*$E3209)</f>
      </c>
    </row>
    <row r="3210">
      <c r="A3210" s="11"/>
      <c r="B3210" s="7"/>
      <c r="C3210" s="7"/>
      <c r="D3210" s="10"/>
      <c r="E3210" s="21">
        <f>IF($C3210="","",IFERROR(SUMIFS(Pakan_Masuk!$D$2:$D$3001,Pakan_Masuk!$B$2:$B$3001,$C3210)/SUMIFS(Pakan_Masuk!$C$2:$C$3001,Pakan_Masuk!$B$2:$B$3001,$C3210),0))</f>
      </c>
      <c r="F3210" s="15">
        <f>IF($C3210="","",$D3210*$E3210)</f>
      </c>
    </row>
    <row r="3211">
      <c r="A3211" s="11"/>
      <c r="B3211" s="7"/>
      <c r="C3211" s="7"/>
      <c r="D3211" s="10"/>
      <c r="E3211" s="21">
        <f>IF($C3211="","",IFERROR(SUMIFS(Pakan_Masuk!$D$2:$D$3001,Pakan_Masuk!$B$2:$B$3001,$C3211)/SUMIFS(Pakan_Masuk!$C$2:$C$3001,Pakan_Masuk!$B$2:$B$3001,$C3211),0))</f>
      </c>
      <c r="F3211" s="15">
        <f>IF($C3211="","",$D3211*$E3211)</f>
      </c>
    </row>
    <row r="3212">
      <c r="A3212" s="11"/>
      <c r="B3212" s="7"/>
      <c r="C3212" s="7"/>
      <c r="D3212" s="10"/>
      <c r="E3212" s="21">
        <f>IF($C3212="","",IFERROR(SUMIFS(Pakan_Masuk!$D$2:$D$3001,Pakan_Masuk!$B$2:$B$3001,$C3212)/SUMIFS(Pakan_Masuk!$C$2:$C$3001,Pakan_Masuk!$B$2:$B$3001,$C3212),0))</f>
      </c>
      <c r="F3212" s="15">
        <f>IF($C3212="","",$D3212*$E3212)</f>
      </c>
    </row>
    <row r="3213">
      <c r="A3213" s="11"/>
      <c r="B3213" s="7"/>
      <c r="C3213" s="7"/>
      <c r="D3213" s="10"/>
      <c r="E3213" s="21">
        <f>IF($C3213="","",IFERROR(SUMIFS(Pakan_Masuk!$D$2:$D$3001,Pakan_Masuk!$B$2:$B$3001,$C3213)/SUMIFS(Pakan_Masuk!$C$2:$C$3001,Pakan_Masuk!$B$2:$B$3001,$C3213),0))</f>
      </c>
      <c r="F3213" s="15">
        <f>IF($C3213="","",$D3213*$E3213)</f>
      </c>
    </row>
    <row r="3214">
      <c r="A3214" s="11"/>
      <c r="B3214" s="7"/>
      <c r="C3214" s="7"/>
      <c r="D3214" s="10"/>
      <c r="E3214" s="21">
        <f>IF($C3214="","",IFERROR(SUMIFS(Pakan_Masuk!$D$2:$D$3001,Pakan_Masuk!$B$2:$B$3001,$C3214)/SUMIFS(Pakan_Masuk!$C$2:$C$3001,Pakan_Masuk!$B$2:$B$3001,$C3214),0))</f>
      </c>
      <c r="F3214" s="15">
        <f>IF($C3214="","",$D3214*$E3214)</f>
      </c>
    </row>
    <row r="3215">
      <c r="A3215" s="11"/>
      <c r="B3215" s="7"/>
      <c r="C3215" s="7"/>
      <c r="D3215" s="10"/>
      <c r="E3215" s="21">
        <f>IF($C3215="","",IFERROR(SUMIFS(Pakan_Masuk!$D$2:$D$3001,Pakan_Masuk!$B$2:$B$3001,$C3215)/SUMIFS(Pakan_Masuk!$C$2:$C$3001,Pakan_Masuk!$B$2:$B$3001,$C3215),0))</f>
      </c>
      <c r="F3215" s="15">
        <f>IF($C3215="","",$D3215*$E3215)</f>
      </c>
    </row>
    <row r="3216">
      <c r="A3216" s="11"/>
      <c r="B3216" s="7"/>
      <c r="C3216" s="7"/>
      <c r="D3216" s="10"/>
      <c r="E3216" s="21">
        <f>IF($C3216="","",IFERROR(SUMIFS(Pakan_Masuk!$D$2:$D$3001,Pakan_Masuk!$B$2:$B$3001,$C3216)/SUMIFS(Pakan_Masuk!$C$2:$C$3001,Pakan_Masuk!$B$2:$B$3001,$C3216),0))</f>
      </c>
      <c r="F3216" s="15">
        <f>IF($C3216="","",$D3216*$E3216)</f>
      </c>
    </row>
    <row r="3217">
      <c r="A3217" s="11"/>
      <c r="B3217" s="7"/>
      <c r="C3217" s="7"/>
      <c r="D3217" s="10"/>
      <c r="E3217" s="21">
        <f>IF($C3217="","",IFERROR(SUMIFS(Pakan_Masuk!$D$2:$D$3001,Pakan_Masuk!$B$2:$B$3001,$C3217)/SUMIFS(Pakan_Masuk!$C$2:$C$3001,Pakan_Masuk!$B$2:$B$3001,$C3217),0))</f>
      </c>
      <c r="F3217" s="15">
        <f>IF($C3217="","",$D3217*$E3217)</f>
      </c>
    </row>
    <row r="3218">
      <c r="A3218" s="11"/>
      <c r="B3218" s="7"/>
      <c r="C3218" s="7"/>
      <c r="D3218" s="10"/>
      <c r="E3218" s="21">
        <f>IF($C3218="","",IFERROR(SUMIFS(Pakan_Masuk!$D$2:$D$3001,Pakan_Masuk!$B$2:$B$3001,$C3218)/SUMIFS(Pakan_Masuk!$C$2:$C$3001,Pakan_Masuk!$B$2:$B$3001,$C3218),0))</f>
      </c>
      <c r="F3218" s="15">
        <f>IF($C3218="","",$D3218*$E3218)</f>
      </c>
    </row>
    <row r="3219">
      <c r="A3219" s="11"/>
      <c r="B3219" s="7"/>
      <c r="C3219" s="7"/>
      <c r="D3219" s="10"/>
      <c r="E3219" s="21">
        <f>IF($C3219="","",IFERROR(SUMIFS(Pakan_Masuk!$D$2:$D$3001,Pakan_Masuk!$B$2:$B$3001,$C3219)/SUMIFS(Pakan_Masuk!$C$2:$C$3001,Pakan_Masuk!$B$2:$B$3001,$C3219),0))</f>
      </c>
      <c r="F3219" s="15">
        <f>IF($C3219="","",$D3219*$E3219)</f>
      </c>
    </row>
    <row r="3220">
      <c r="A3220" s="11"/>
      <c r="B3220" s="7"/>
      <c r="C3220" s="7"/>
      <c r="D3220" s="10"/>
      <c r="E3220" s="21">
        <f>IF($C3220="","",IFERROR(SUMIFS(Pakan_Masuk!$D$2:$D$3001,Pakan_Masuk!$B$2:$B$3001,$C3220)/SUMIFS(Pakan_Masuk!$C$2:$C$3001,Pakan_Masuk!$B$2:$B$3001,$C3220),0))</f>
      </c>
      <c r="F3220" s="15">
        <f>IF($C3220="","",$D3220*$E3220)</f>
      </c>
    </row>
    <row r="3221">
      <c r="A3221" s="11"/>
      <c r="B3221" s="7"/>
      <c r="C3221" s="7"/>
      <c r="D3221" s="10"/>
      <c r="E3221" s="21">
        <f>IF($C3221="","",IFERROR(SUMIFS(Pakan_Masuk!$D$2:$D$3001,Pakan_Masuk!$B$2:$B$3001,$C3221)/SUMIFS(Pakan_Masuk!$C$2:$C$3001,Pakan_Masuk!$B$2:$B$3001,$C3221),0))</f>
      </c>
      <c r="F3221" s="15">
        <f>IF($C3221="","",$D3221*$E3221)</f>
      </c>
    </row>
    <row r="3222">
      <c r="A3222" s="11"/>
      <c r="B3222" s="7"/>
      <c r="C3222" s="7"/>
      <c r="D3222" s="10"/>
      <c r="E3222" s="21">
        <f>IF($C3222="","",IFERROR(SUMIFS(Pakan_Masuk!$D$2:$D$3001,Pakan_Masuk!$B$2:$B$3001,$C3222)/SUMIFS(Pakan_Masuk!$C$2:$C$3001,Pakan_Masuk!$B$2:$B$3001,$C3222),0))</f>
      </c>
      <c r="F3222" s="15">
        <f>IF($C3222="","",$D3222*$E3222)</f>
      </c>
    </row>
    <row r="3223">
      <c r="A3223" s="11"/>
      <c r="B3223" s="7"/>
      <c r="C3223" s="7"/>
      <c r="D3223" s="10"/>
      <c r="E3223" s="21">
        <f>IF($C3223="","",IFERROR(SUMIFS(Pakan_Masuk!$D$2:$D$3001,Pakan_Masuk!$B$2:$B$3001,$C3223)/SUMIFS(Pakan_Masuk!$C$2:$C$3001,Pakan_Masuk!$B$2:$B$3001,$C3223),0))</f>
      </c>
      <c r="F3223" s="15">
        <f>IF($C3223="","",$D3223*$E3223)</f>
      </c>
    </row>
    <row r="3224">
      <c r="A3224" s="11"/>
      <c r="B3224" s="7"/>
      <c r="C3224" s="7"/>
      <c r="D3224" s="10"/>
      <c r="E3224" s="21">
        <f>IF($C3224="","",IFERROR(SUMIFS(Pakan_Masuk!$D$2:$D$3001,Pakan_Masuk!$B$2:$B$3001,$C3224)/SUMIFS(Pakan_Masuk!$C$2:$C$3001,Pakan_Masuk!$B$2:$B$3001,$C3224),0))</f>
      </c>
      <c r="F3224" s="15">
        <f>IF($C3224="","",$D3224*$E3224)</f>
      </c>
    </row>
    <row r="3225">
      <c r="A3225" s="11"/>
      <c r="B3225" s="7"/>
      <c r="C3225" s="7"/>
      <c r="D3225" s="10"/>
      <c r="E3225" s="21">
        <f>IF($C3225="","",IFERROR(SUMIFS(Pakan_Masuk!$D$2:$D$3001,Pakan_Masuk!$B$2:$B$3001,$C3225)/SUMIFS(Pakan_Masuk!$C$2:$C$3001,Pakan_Masuk!$B$2:$B$3001,$C3225),0))</f>
      </c>
      <c r="F3225" s="15">
        <f>IF($C3225="","",$D3225*$E3225)</f>
      </c>
    </row>
    <row r="3226">
      <c r="A3226" s="11"/>
      <c r="B3226" s="7"/>
      <c r="C3226" s="7"/>
      <c r="D3226" s="10"/>
      <c r="E3226" s="21">
        <f>IF($C3226="","",IFERROR(SUMIFS(Pakan_Masuk!$D$2:$D$3001,Pakan_Masuk!$B$2:$B$3001,$C3226)/SUMIFS(Pakan_Masuk!$C$2:$C$3001,Pakan_Masuk!$B$2:$B$3001,$C3226),0))</f>
      </c>
      <c r="F3226" s="15">
        <f>IF($C3226="","",$D3226*$E3226)</f>
      </c>
    </row>
    <row r="3227">
      <c r="A3227" s="11"/>
      <c r="B3227" s="7"/>
      <c r="C3227" s="7"/>
      <c r="D3227" s="10"/>
      <c r="E3227" s="21">
        <f>IF($C3227="","",IFERROR(SUMIFS(Pakan_Masuk!$D$2:$D$3001,Pakan_Masuk!$B$2:$B$3001,$C3227)/SUMIFS(Pakan_Masuk!$C$2:$C$3001,Pakan_Masuk!$B$2:$B$3001,$C3227),0))</f>
      </c>
      <c r="F3227" s="15">
        <f>IF($C3227="","",$D3227*$E3227)</f>
      </c>
    </row>
    <row r="3228">
      <c r="A3228" s="11"/>
      <c r="B3228" s="7"/>
      <c r="C3228" s="7"/>
      <c r="D3228" s="10"/>
      <c r="E3228" s="21">
        <f>IF($C3228="","",IFERROR(SUMIFS(Pakan_Masuk!$D$2:$D$3001,Pakan_Masuk!$B$2:$B$3001,$C3228)/SUMIFS(Pakan_Masuk!$C$2:$C$3001,Pakan_Masuk!$B$2:$B$3001,$C3228),0))</f>
      </c>
      <c r="F3228" s="15">
        <f>IF($C3228="","",$D3228*$E3228)</f>
      </c>
    </row>
    <row r="3229">
      <c r="A3229" s="11"/>
      <c r="B3229" s="7"/>
      <c r="C3229" s="7"/>
      <c r="D3229" s="10"/>
      <c r="E3229" s="21">
        <f>IF($C3229="","",IFERROR(SUMIFS(Pakan_Masuk!$D$2:$D$3001,Pakan_Masuk!$B$2:$B$3001,$C3229)/SUMIFS(Pakan_Masuk!$C$2:$C$3001,Pakan_Masuk!$B$2:$B$3001,$C3229),0))</f>
      </c>
      <c r="F3229" s="15">
        <f>IF($C3229="","",$D3229*$E3229)</f>
      </c>
    </row>
    <row r="3230">
      <c r="A3230" s="11"/>
      <c r="B3230" s="7"/>
      <c r="C3230" s="7"/>
      <c r="D3230" s="10"/>
      <c r="E3230" s="21">
        <f>IF($C3230="","",IFERROR(SUMIFS(Pakan_Masuk!$D$2:$D$3001,Pakan_Masuk!$B$2:$B$3001,$C3230)/SUMIFS(Pakan_Masuk!$C$2:$C$3001,Pakan_Masuk!$B$2:$B$3001,$C3230),0))</f>
      </c>
      <c r="F3230" s="15">
        <f>IF($C3230="","",$D3230*$E3230)</f>
      </c>
    </row>
    <row r="3231">
      <c r="A3231" s="11"/>
      <c r="B3231" s="7"/>
      <c r="C3231" s="7"/>
      <c r="D3231" s="10"/>
      <c r="E3231" s="21">
        <f>IF($C3231="","",IFERROR(SUMIFS(Pakan_Masuk!$D$2:$D$3001,Pakan_Masuk!$B$2:$B$3001,$C3231)/SUMIFS(Pakan_Masuk!$C$2:$C$3001,Pakan_Masuk!$B$2:$B$3001,$C3231),0))</f>
      </c>
      <c r="F3231" s="15">
        <f>IF($C3231="","",$D3231*$E3231)</f>
      </c>
    </row>
    <row r="3232">
      <c r="A3232" s="11"/>
      <c r="B3232" s="7"/>
      <c r="C3232" s="7"/>
      <c r="D3232" s="10"/>
      <c r="E3232" s="21">
        <f>IF($C3232="","",IFERROR(SUMIFS(Pakan_Masuk!$D$2:$D$3001,Pakan_Masuk!$B$2:$B$3001,$C3232)/SUMIFS(Pakan_Masuk!$C$2:$C$3001,Pakan_Masuk!$B$2:$B$3001,$C3232),0))</f>
      </c>
      <c r="F3232" s="15">
        <f>IF($C3232="","",$D3232*$E3232)</f>
      </c>
    </row>
    <row r="3233">
      <c r="A3233" s="11"/>
      <c r="B3233" s="7"/>
      <c r="C3233" s="7"/>
      <c r="D3233" s="10"/>
      <c r="E3233" s="21">
        <f>IF($C3233="","",IFERROR(SUMIFS(Pakan_Masuk!$D$2:$D$3001,Pakan_Masuk!$B$2:$B$3001,$C3233)/SUMIFS(Pakan_Masuk!$C$2:$C$3001,Pakan_Masuk!$B$2:$B$3001,$C3233),0))</f>
      </c>
      <c r="F3233" s="15">
        <f>IF($C3233="","",$D3233*$E3233)</f>
      </c>
    </row>
    <row r="3234">
      <c r="A3234" s="11"/>
      <c r="B3234" s="7"/>
      <c r="C3234" s="7"/>
      <c r="D3234" s="10"/>
      <c r="E3234" s="21">
        <f>IF($C3234="","",IFERROR(SUMIFS(Pakan_Masuk!$D$2:$D$3001,Pakan_Masuk!$B$2:$B$3001,$C3234)/SUMIFS(Pakan_Masuk!$C$2:$C$3001,Pakan_Masuk!$B$2:$B$3001,$C3234),0))</f>
      </c>
      <c r="F3234" s="15">
        <f>IF($C3234="","",$D3234*$E3234)</f>
      </c>
    </row>
    <row r="3235">
      <c r="A3235" s="11"/>
      <c r="B3235" s="7"/>
      <c r="C3235" s="7"/>
      <c r="D3235" s="10"/>
      <c r="E3235" s="21">
        <f>IF($C3235="","",IFERROR(SUMIFS(Pakan_Masuk!$D$2:$D$3001,Pakan_Masuk!$B$2:$B$3001,$C3235)/SUMIFS(Pakan_Masuk!$C$2:$C$3001,Pakan_Masuk!$B$2:$B$3001,$C3235),0))</f>
      </c>
      <c r="F3235" s="15">
        <f>IF($C3235="","",$D3235*$E3235)</f>
      </c>
    </row>
    <row r="3236">
      <c r="A3236" s="11"/>
      <c r="B3236" s="7"/>
      <c r="C3236" s="7"/>
      <c r="D3236" s="10"/>
      <c r="E3236" s="21">
        <f>IF($C3236="","",IFERROR(SUMIFS(Pakan_Masuk!$D$2:$D$3001,Pakan_Masuk!$B$2:$B$3001,$C3236)/SUMIFS(Pakan_Masuk!$C$2:$C$3001,Pakan_Masuk!$B$2:$B$3001,$C3236),0))</f>
      </c>
      <c r="F3236" s="15">
        <f>IF($C3236="","",$D3236*$E3236)</f>
      </c>
    </row>
    <row r="3237">
      <c r="A3237" s="11"/>
      <c r="B3237" s="7"/>
      <c r="C3237" s="7"/>
      <c r="D3237" s="10"/>
      <c r="E3237" s="21">
        <f>IF($C3237="","",IFERROR(SUMIFS(Pakan_Masuk!$D$2:$D$3001,Pakan_Masuk!$B$2:$B$3001,$C3237)/SUMIFS(Pakan_Masuk!$C$2:$C$3001,Pakan_Masuk!$B$2:$B$3001,$C3237),0))</f>
      </c>
      <c r="F3237" s="15">
        <f>IF($C3237="","",$D3237*$E3237)</f>
      </c>
    </row>
    <row r="3238">
      <c r="A3238" s="11"/>
      <c r="B3238" s="7"/>
      <c r="C3238" s="7"/>
      <c r="D3238" s="10"/>
      <c r="E3238" s="21">
        <f>IF($C3238="","",IFERROR(SUMIFS(Pakan_Masuk!$D$2:$D$3001,Pakan_Masuk!$B$2:$B$3001,$C3238)/SUMIFS(Pakan_Masuk!$C$2:$C$3001,Pakan_Masuk!$B$2:$B$3001,$C3238),0))</f>
      </c>
      <c r="F3238" s="15">
        <f>IF($C3238="","",$D3238*$E3238)</f>
      </c>
    </row>
    <row r="3239">
      <c r="A3239" s="11"/>
      <c r="B3239" s="7"/>
      <c r="C3239" s="7"/>
      <c r="D3239" s="10"/>
      <c r="E3239" s="21">
        <f>IF($C3239="","",IFERROR(SUMIFS(Pakan_Masuk!$D$2:$D$3001,Pakan_Masuk!$B$2:$B$3001,$C3239)/SUMIFS(Pakan_Masuk!$C$2:$C$3001,Pakan_Masuk!$B$2:$B$3001,$C3239),0))</f>
      </c>
      <c r="F3239" s="15">
        <f>IF($C3239="","",$D3239*$E3239)</f>
      </c>
    </row>
    <row r="3240">
      <c r="A3240" s="11"/>
      <c r="B3240" s="7"/>
      <c r="C3240" s="7"/>
      <c r="D3240" s="10"/>
      <c r="E3240" s="21">
        <f>IF($C3240="","",IFERROR(SUMIFS(Pakan_Masuk!$D$2:$D$3001,Pakan_Masuk!$B$2:$B$3001,$C3240)/SUMIFS(Pakan_Masuk!$C$2:$C$3001,Pakan_Masuk!$B$2:$B$3001,$C3240),0))</f>
      </c>
      <c r="F3240" s="15">
        <f>IF($C3240="","",$D3240*$E3240)</f>
      </c>
    </row>
    <row r="3241">
      <c r="A3241" s="11"/>
      <c r="B3241" s="7"/>
      <c r="C3241" s="7"/>
      <c r="D3241" s="10"/>
      <c r="E3241" s="21">
        <f>IF($C3241="","",IFERROR(SUMIFS(Pakan_Masuk!$D$2:$D$3001,Pakan_Masuk!$B$2:$B$3001,$C3241)/SUMIFS(Pakan_Masuk!$C$2:$C$3001,Pakan_Masuk!$B$2:$B$3001,$C3241),0))</f>
      </c>
      <c r="F3241" s="15">
        <f>IF($C3241="","",$D3241*$E3241)</f>
      </c>
    </row>
    <row r="3242">
      <c r="A3242" s="11"/>
      <c r="B3242" s="7"/>
      <c r="C3242" s="7"/>
      <c r="D3242" s="10"/>
      <c r="E3242" s="21">
        <f>IF($C3242="","",IFERROR(SUMIFS(Pakan_Masuk!$D$2:$D$3001,Pakan_Masuk!$B$2:$B$3001,$C3242)/SUMIFS(Pakan_Masuk!$C$2:$C$3001,Pakan_Masuk!$B$2:$B$3001,$C3242),0))</f>
      </c>
      <c r="F3242" s="15">
        <f>IF($C3242="","",$D3242*$E3242)</f>
      </c>
    </row>
    <row r="3243">
      <c r="A3243" s="11"/>
      <c r="B3243" s="7"/>
      <c r="C3243" s="7"/>
      <c r="D3243" s="10"/>
      <c r="E3243" s="21">
        <f>IF($C3243="","",IFERROR(SUMIFS(Pakan_Masuk!$D$2:$D$3001,Pakan_Masuk!$B$2:$B$3001,$C3243)/SUMIFS(Pakan_Masuk!$C$2:$C$3001,Pakan_Masuk!$B$2:$B$3001,$C3243),0))</f>
      </c>
      <c r="F3243" s="15">
        <f>IF($C3243="","",$D3243*$E3243)</f>
      </c>
    </row>
    <row r="3244">
      <c r="A3244" s="11"/>
      <c r="B3244" s="7"/>
      <c r="C3244" s="7"/>
      <c r="D3244" s="10"/>
      <c r="E3244" s="21">
        <f>IF($C3244="","",IFERROR(SUMIFS(Pakan_Masuk!$D$2:$D$3001,Pakan_Masuk!$B$2:$B$3001,$C3244)/SUMIFS(Pakan_Masuk!$C$2:$C$3001,Pakan_Masuk!$B$2:$B$3001,$C3244),0))</f>
      </c>
      <c r="F3244" s="15">
        <f>IF($C3244="","",$D3244*$E3244)</f>
      </c>
    </row>
    <row r="3245">
      <c r="A3245" s="11"/>
      <c r="B3245" s="7"/>
      <c r="C3245" s="7"/>
      <c r="D3245" s="10"/>
      <c r="E3245" s="21">
        <f>IF($C3245="","",IFERROR(SUMIFS(Pakan_Masuk!$D$2:$D$3001,Pakan_Masuk!$B$2:$B$3001,$C3245)/SUMIFS(Pakan_Masuk!$C$2:$C$3001,Pakan_Masuk!$B$2:$B$3001,$C3245),0))</f>
      </c>
      <c r="F3245" s="15">
        <f>IF($C3245="","",$D3245*$E3245)</f>
      </c>
    </row>
    <row r="3246">
      <c r="A3246" s="11"/>
      <c r="B3246" s="7"/>
      <c r="C3246" s="7"/>
      <c r="D3246" s="10"/>
      <c r="E3246" s="21">
        <f>IF($C3246="","",IFERROR(SUMIFS(Pakan_Masuk!$D$2:$D$3001,Pakan_Masuk!$B$2:$B$3001,$C3246)/SUMIFS(Pakan_Masuk!$C$2:$C$3001,Pakan_Masuk!$B$2:$B$3001,$C3246),0))</f>
      </c>
      <c r="F3246" s="15">
        <f>IF($C3246="","",$D3246*$E3246)</f>
      </c>
    </row>
    <row r="3247">
      <c r="A3247" s="11"/>
      <c r="B3247" s="7"/>
      <c r="C3247" s="7"/>
      <c r="D3247" s="10"/>
      <c r="E3247" s="21">
        <f>IF($C3247="","",IFERROR(SUMIFS(Pakan_Masuk!$D$2:$D$3001,Pakan_Masuk!$B$2:$B$3001,$C3247)/SUMIFS(Pakan_Masuk!$C$2:$C$3001,Pakan_Masuk!$B$2:$B$3001,$C3247),0))</f>
      </c>
      <c r="F3247" s="15">
        <f>IF($C3247="","",$D3247*$E3247)</f>
      </c>
    </row>
    <row r="3248">
      <c r="A3248" s="11"/>
      <c r="B3248" s="7"/>
      <c r="C3248" s="7"/>
      <c r="D3248" s="10"/>
      <c r="E3248" s="21">
        <f>IF($C3248="","",IFERROR(SUMIFS(Pakan_Masuk!$D$2:$D$3001,Pakan_Masuk!$B$2:$B$3001,$C3248)/SUMIFS(Pakan_Masuk!$C$2:$C$3001,Pakan_Masuk!$B$2:$B$3001,$C3248),0))</f>
      </c>
      <c r="F3248" s="15">
        <f>IF($C3248="","",$D3248*$E3248)</f>
      </c>
    </row>
    <row r="3249">
      <c r="A3249" s="11"/>
      <c r="B3249" s="7"/>
      <c r="C3249" s="7"/>
      <c r="D3249" s="10"/>
      <c r="E3249" s="21">
        <f>IF($C3249="","",IFERROR(SUMIFS(Pakan_Masuk!$D$2:$D$3001,Pakan_Masuk!$B$2:$B$3001,$C3249)/SUMIFS(Pakan_Masuk!$C$2:$C$3001,Pakan_Masuk!$B$2:$B$3001,$C3249),0))</f>
      </c>
      <c r="F3249" s="15">
        <f>IF($C3249="","",$D3249*$E3249)</f>
      </c>
    </row>
    <row r="3250">
      <c r="A3250" s="11"/>
      <c r="B3250" s="7"/>
      <c r="C3250" s="7"/>
      <c r="D3250" s="10"/>
      <c r="E3250" s="21">
        <f>IF($C3250="","",IFERROR(SUMIFS(Pakan_Masuk!$D$2:$D$3001,Pakan_Masuk!$B$2:$B$3001,$C3250)/SUMIFS(Pakan_Masuk!$C$2:$C$3001,Pakan_Masuk!$B$2:$B$3001,$C3250),0))</f>
      </c>
      <c r="F3250" s="15">
        <f>IF($C3250="","",$D3250*$E3250)</f>
      </c>
    </row>
    <row r="3251">
      <c r="A3251" s="11"/>
      <c r="B3251" s="7"/>
      <c r="C3251" s="7"/>
      <c r="D3251" s="10"/>
      <c r="E3251" s="21">
        <f>IF($C3251="","",IFERROR(SUMIFS(Pakan_Masuk!$D$2:$D$3001,Pakan_Masuk!$B$2:$B$3001,$C3251)/SUMIFS(Pakan_Masuk!$C$2:$C$3001,Pakan_Masuk!$B$2:$B$3001,$C3251),0))</f>
      </c>
      <c r="F3251" s="15">
        <f>IF($C3251="","",$D3251*$E3251)</f>
      </c>
    </row>
    <row r="3252">
      <c r="A3252" s="11"/>
      <c r="B3252" s="7"/>
      <c r="C3252" s="7"/>
      <c r="D3252" s="10"/>
      <c r="E3252" s="21">
        <f>IF($C3252="","",IFERROR(SUMIFS(Pakan_Masuk!$D$2:$D$3001,Pakan_Masuk!$B$2:$B$3001,$C3252)/SUMIFS(Pakan_Masuk!$C$2:$C$3001,Pakan_Masuk!$B$2:$B$3001,$C3252),0))</f>
      </c>
      <c r="F3252" s="15">
        <f>IF($C3252="","",$D3252*$E3252)</f>
      </c>
    </row>
    <row r="3253">
      <c r="A3253" s="11"/>
      <c r="B3253" s="7"/>
      <c r="C3253" s="7"/>
      <c r="D3253" s="10"/>
      <c r="E3253" s="21">
        <f>IF($C3253="","",IFERROR(SUMIFS(Pakan_Masuk!$D$2:$D$3001,Pakan_Masuk!$B$2:$B$3001,$C3253)/SUMIFS(Pakan_Masuk!$C$2:$C$3001,Pakan_Masuk!$B$2:$B$3001,$C3253),0))</f>
      </c>
      <c r="F3253" s="15">
        <f>IF($C3253="","",$D3253*$E3253)</f>
      </c>
    </row>
    <row r="3254">
      <c r="A3254" s="11"/>
      <c r="B3254" s="7"/>
      <c r="C3254" s="7"/>
      <c r="D3254" s="10"/>
      <c r="E3254" s="21">
        <f>IF($C3254="","",IFERROR(SUMIFS(Pakan_Masuk!$D$2:$D$3001,Pakan_Masuk!$B$2:$B$3001,$C3254)/SUMIFS(Pakan_Masuk!$C$2:$C$3001,Pakan_Masuk!$B$2:$B$3001,$C3254),0))</f>
      </c>
      <c r="F3254" s="15">
        <f>IF($C3254="","",$D3254*$E3254)</f>
      </c>
    </row>
    <row r="3255">
      <c r="A3255" s="11"/>
      <c r="B3255" s="7"/>
      <c r="C3255" s="7"/>
      <c r="D3255" s="10"/>
      <c r="E3255" s="21">
        <f>IF($C3255="","",IFERROR(SUMIFS(Pakan_Masuk!$D$2:$D$3001,Pakan_Masuk!$B$2:$B$3001,$C3255)/SUMIFS(Pakan_Masuk!$C$2:$C$3001,Pakan_Masuk!$B$2:$B$3001,$C3255),0))</f>
      </c>
      <c r="F3255" s="15">
        <f>IF($C3255="","",$D3255*$E3255)</f>
      </c>
    </row>
    <row r="3256">
      <c r="A3256" s="11"/>
      <c r="B3256" s="7"/>
      <c r="C3256" s="7"/>
      <c r="D3256" s="10"/>
      <c r="E3256" s="21">
        <f>IF($C3256="","",IFERROR(SUMIFS(Pakan_Masuk!$D$2:$D$3001,Pakan_Masuk!$B$2:$B$3001,$C3256)/SUMIFS(Pakan_Masuk!$C$2:$C$3001,Pakan_Masuk!$B$2:$B$3001,$C3256),0))</f>
      </c>
      <c r="F3256" s="15">
        <f>IF($C3256="","",$D3256*$E3256)</f>
      </c>
    </row>
    <row r="3257">
      <c r="A3257" s="11"/>
      <c r="B3257" s="7"/>
      <c r="C3257" s="7"/>
      <c r="D3257" s="10"/>
      <c r="E3257" s="21">
        <f>IF($C3257="","",IFERROR(SUMIFS(Pakan_Masuk!$D$2:$D$3001,Pakan_Masuk!$B$2:$B$3001,$C3257)/SUMIFS(Pakan_Masuk!$C$2:$C$3001,Pakan_Masuk!$B$2:$B$3001,$C3257),0))</f>
      </c>
      <c r="F3257" s="15">
        <f>IF($C3257="","",$D3257*$E3257)</f>
      </c>
    </row>
    <row r="3258">
      <c r="A3258" s="11"/>
      <c r="B3258" s="7"/>
      <c r="C3258" s="7"/>
      <c r="D3258" s="10"/>
      <c r="E3258" s="21">
        <f>IF($C3258="","",IFERROR(SUMIFS(Pakan_Masuk!$D$2:$D$3001,Pakan_Masuk!$B$2:$B$3001,$C3258)/SUMIFS(Pakan_Masuk!$C$2:$C$3001,Pakan_Masuk!$B$2:$B$3001,$C3258),0))</f>
      </c>
      <c r="F3258" s="15">
        <f>IF($C3258="","",$D3258*$E3258)</f>
      </c>
    </row>
    <row r="3259">
      <c r="A3259" s="11"/>
      <c r="B3259" s="7"/>
      <c r="C3259" s="7"/>
      <c r="D3259" s="10"/>
      <c r="E3259" s="21">
        <f>IF($C3259="","",IFERROR(SUMIFS(Pakan_Masuk!$D$2:$D$3001,Pakan_Masuk!$B$2:$B$3001,$C3259)/SUMIFS(Pakan_Masuk!$C$2:$C$3001,Pakan_Masuk!$B$2:$B$3001,$C3259),0))</f>
      </c>
      <c r="F3259" s="15">
        <f>IF($C3259="","",$D3259*$E3259)</f>
      </c>
    </row>
    <row r="3260">
      <c r="A3260" s="11"/>
      <c r="B3260" s="7"/>
      <c r="C3260" s="7"/>
      <c r="D3260" s="10"/>
      <c r="E3260" s="21">
        <f>IF($C3260="","",IFERROR(SUMIFS(Pakan_Masuk!$D$2:$D$3001,Pakan_Masuk!$B$2:$B$3001,$C3260)/SUMIFS(Pakan_Masuk!$C$2:$C$3001,Pakan_Masuk!$B$2:$B$3001,$C3260),0))</f>
      </c>
      <c r="F3260" s="15">
        <f>IF($C3260="","",$D3260*$E3260)</f>
      </c>
    </row>
    <row r="3261">
      <c r="A3261" s="11"/>
      <c r="B3261" s="7"/>
      <c r="C3261" s="7"/>
      <c r="D3261" s="10"/>
      <c r="E3261" s="21">
        <f>IF($C3261="","",IFERROR(SUMIFS(Pakan_Masuk!$D$2:$D$3001,Pakan_Masuk!$B$2:$B$3001,$C3261)/SUMIFS(Pakan_Masuk!$C$2:$C$3001,Pakan_Masuk!$B$2:$B$3001,$C3261),0))</f>
      </c>
      <c r="F3261" s="15">
        <f>IF($C3261="","",$D3261*$E3261)</f>
      </c>
    </row>
    <row r="3262">
      <c r="A3262" s="11"/>
      <c r="B3262" s="7"/>
      <c r="C3262" s="7"/>
      <c r="D3262" s="10"/>
      <c r="E3262" s="21">
        <f>IF($C3262="","",IFERROR(SUMIFS(Pakan_Masuk!$D$2:$D$3001,Pakan_Masuk!$B$2:$B$3001,$C3262)/SUMIFS(Pakan_Masuk!$C$2:$C$3001,Pakan_Masuk!$B$2:$B$3001,$C3262),0))</f>
      </c>
      <c r="F3262" s="15">
        <f>IF($C3262="","",$D3262*$E3262)</f>
      </c>
    </row>
    <row r="3263">
      <c r="A3263" s="11"/>
      <c r="B3263" s="7"/>
      <c r="C3263" s="7"/>
      <c r="D3263" s="10"/>
      <c r="E3263" s="21">
        <f>IF($C3263="","",IFERROR(SUMIFS(Pakan_Masuk!$D$2:$D$3001,Pakan_Masuk!$B$2:$B$3001,$C3263)/SUMIFS(Pakan_Masuk!$C$2:$C$3001,Pakan_Masuk!$B$2:$B$3001,$C3263),0))</f>
      </c>
      <c r="F3263" s="15">
        <f>IF($C3263="","",$D3263*$E3263)</f>
      </c>
    </row>
    <row r="3264">
      <c r="A3264" s="11"/>
      <c r="B3264" s="7"/>
      <c r="C3264" s="7"/>
      <c r="D3264" s="10"/>
      <c r="E3264" s="21">
        <f>IF($C3264="","",IFERROR(SUMIFS(Pakan_Masuk!$D$2:$D$3001,Pakan_Masuk!$B$2:$B$3001,$C3264)/SUMIFS(Pakan_Masuk!$C$2:$C$3001,Pakan_Masuk!$B$2:$B$3001,$C3264),0))</f>
      </c>
      <c r="F3264" s="15">
        <f>IF($C3264="","",$D3264*$E3264)</f>
      </c>
    </row>
    <row r="3265">
      <c r="A3265" s="11"/>
      <c r="B3265" s="7"/>
      <c r="C3265" s="7"/>
      <c r="D3265" s="10"/>
      <c r="E3265" s="21">
        <f>IF($C3265="","",IFERROR(SUMIFS(Pakan_Masuk!$D$2:$D$3001,Pakan_Masuk!$B$2:$B$3001,$C3265)/SUMIFS(Pakan_Masuk!$C$2:$C$3001,Pakan_Masuk!$B$2:$B$3001,$C3265),0))</f>
      </c>
      <c r="F3265" s="15">
        <f>IF($C3265="","",$D3265*$E3265)</f>
      </c>
    </row>
    <row r="3266">
      <c r="A3266" s="11"/>
      <c r="B3266" s="7"/>
      <c r="C3266" s="7"/>
      <c r="D3266" s="10"/>
      <c r="E3266" s="21">
        <f>IF($C3266="","",IFERROR(SUMIFS(Pakan_Masuk!$D$2:$D$3001,Pakan_Masuk!$B$2:$B$3001,$C3266)/SUMIFS(Pakan_Masuk!$C$2:$C$3001,Pakan_Masuk!$B$2:$B$3001,$C3266),0))</f>
      </c>
      <c r="F3266" s="15">
        <f>IF($C3266="","",$D3266*$E3266)</f>
      </c>
    </row>
    <row r="3267">
      <c r="A3267" s="11"/>
      <c r="B3267" s="7"/>
      <c r="C3267" s="7"/>
      <c r="D3267" s="10"/>
      <c r="E3267" s="21">
        <f>IF($C3267="","",IFERROR(SUMIFS(Pakan_Masuk!$D$2:$D$3001,Pakan_Masuk!$B$2:$B$3001,$C3267)/SUMIFS(Pakan_Masuk!$C$2:$C$3001,Pakan_Masuk!$B$2:$B$3001,$C3267),0))</f>
      </c>
      <c r="F3267" s="15">
        <f>IF($C3267="","",$D3267*$E3267)</f>
      </c>
    </row>
    <row r="3268">
      <c r="A3268" s="11"/>
      <c r="B3268" s="7"/>
      <c r="C3268" s="7"/>
      <c r="D3268" s="10"/>
      <c r="E3268" s="21">
        <f>IF($C3268="","",IFERROR(SUMIFS(Pakan_Masuk!$D$2:$D$3001,Pakan_Masuk!$B$2:$B$3001,$C3268)/SUMIFS(Pakan_Masuk!$C$2:$C$3001,Pakan_Masuk!$B$2:$B$3001,$C3268),0))</f>
      </c>
      <c r="F3268" s="15">
        <f>IF($C3268="","",$D3268*$E3268)</f>
      </c>
    </row>
    <row r="3269">
      <c r="A3269" s="11"/>
      <c r="B3269" s="7"/>
      <c r="C3269" s="7"/>
      <c r="D3269" s="10"/>
      <c r="E3269" s="21">
        <f>IF($C3269="","",IFERROR(SUMIFS(Pakan_Masuk!$D$2:$D$3001,Pakan_Masuk!$B$2:$B$3001,$C3269)/SUMIFS(Pakan_Masuk!$C$2:$C$3001,Pakan_Masuk!$B$2:$B$3001,$C3269),0))</f>
      </c>
      <c r="F3269" s="15">
        <f>IF($C3269="","",$D3269*$E3269)</f>
      </c>
    </row>
    <row r="3270">
      <c r="A3270" s="11"/>
      <c r="B3270" s="7"/>
      <c r="C3270" s="7"/>
      <c r="D3270" s="10"/>
      <c r="E3270" s="21">
        <f>IF($C3270="","",IFERROR(SUMIFS(Pakan_Masuk!$D$2:$D$3001,Pakan_Masuk!$B$2:$B$3001,$C3270)/SUMIFS(Pakan_Masuk!$C$2:$C$3001,Pakan_Masuk!$B$2:$B$3001,$C3270),0))</f>
      </c>
      <c r="F3270" s="15">
        <f>IF($C3270="","",$D3270*$E3270)</f>
      </c>
    </row>
    <row r="3271">
      <c r="A3271" s="11"/>
      <c r="B3271" s="7"/>
      <c r="C3271" s="7"/>
      <c r="D3271" s="10"/>
      <c r="E3271" s="21">
        <f>IF($C3271="","",IFERROR(SUMIFS(Pakan_Masuk!$D$2:$D$3001,Pakan_Masuk!$B$2:$B$3001,$C3271)/SUMIFS(Pakan_Masuk!$C$2:$C$3001,Pakan_Masuk!$B$2:$B$3001,$C3271),0))</f>
      </c>
      <c r="F3271" s="15">
        <f>IF($C3271="","",$D3271*$E3271)</f>
      </c>
    </row>
    <row r="3272">
      <c r="A3272" s="11"/>
      <c r="B3272" s="7"/>
      <c r="C3272" s="7"/>
      <c r="D3272" s="10"/>
      <c r="E3272" s="21">
        <f>IF($C3272="","",IFERROR(SUMIFS(Pakan_Masuk!$D$2:$D$3001,Pakan_Masuk!$B$2:$B$3001,$C3272)/SUMIFS(Pakan_Masuk!$C$2:$C$3001,Pakan_Masuk!$B$2:$B$3001,$C3272),0))</f>
      </c>
      <c r="F3272" s="15">
        <f>IF($C3272="","",$D3272*$E3272)</f>
      </c>
    </row>
    <row r="3273">
      <c r="A3273" s="11"/>
      <c r="B3273" s="7"/>
      <c r="C3273" s="7"/>
      <c r="D3273" s="10"/>
      <c r="E3273" s="21">
        <f>IF($C3273="","",IFERROR(SUMIFS(Pakan_Masuk!$D$2:$D$3001,Pakan_Masuk!$B$2:$B$3001,$C3273)/SUMIFS(Pakan_Masuk!$C$2:$C$3001,Pakan_Masuk!$B$2:$B$3001,$C3273),0))</f>
      </c>
      <c r="F3273" s="15">
        <f>IF($C3273="","",$D3273*$E3273)</f>
      </c>
    </row>
    <row r="3274">
      <c r="A3274" s="11"/>
      <c r="B3274" s="7"/>
      <c r="C3274" s="7"/>
      <c r="D3274" s="10"/>
      <c r="E3274" s="21">
        <f>IF($C3274="","",IFERROR(SUMIFS(Pakan_Masuk!$D$2:$D$3001,Pakan_Masuk!$B$2:$B$3001,$C3274)/SUMIFS(Pakan_Masuk!$C$2:$C$3001,Pakan_Masuk!$B$2:$B$3001,$C3274),0))</f>
      </c>
      <c r="F3274" s="15">
        <f>IF($C3274="","",$D3274*$E3274)</f>
      </c>
    </row>
    <row r="3275">
      <c r="A3275" s="11"/>
      <c r="B3275" s="7"/>
      <c r="C3275" s="7"/>
      <c r="D3275" s="10"/>
      <c r="E3275" s="21">
        <f>IF($C3275="","",IFERROR(SUMIFS(Pakan_Masuk!$D$2:$D$3001,Pakan_Masuk!$B$2:$B$3001,$C3275)/SUMIFS(Pakan_Masuk!$C$2:$C$3001,Pakan_Masuk!$B$2:$B$3001,$C3275),0))</f>
      </c>
      <c r="F3275" s="15">
        <f>IF($C3275="","",$D3275*$E3275)</f>
      </c>
    </row>
    <row r="3276">
      <c r="A3276" s="11"/>
      <c r="B3276" s="7"/>
      <c r="C3276" s="7"/>
      <c r="D3276" s="10"/>
      <c r="E3276" s="21">
        <f>IF($C3276="","",IFERROR(SUMIFS(Pakan_Masuk!$D$2:$D$3001,Pakan_Masuk!$B$2:$B$3001,$C3276)/SUMIFS(Pakan_Masuk!$C$2:$C$3001,Pakan_Masuk!$B$2:$B$3001,$C3276),0))</f>
      </c>
      <c r="F3276" s="15">
        <f>IF($C3276="","",$D3276*$E3276)</f>
      </c>
    </row>
    <row r="3277">
      <c r="A3277" s="11"/>
      <c r="B3277" s="7"/>
      <c r="C3277" s="7"/>
      <c r="D3277" s="10"/>
      <c r="E3277" s="21">
        <f>IF($C3277="","",IFERROR(SUMIFS(Pakan_Masuk!$D$2:$D$3001,Pakan_Masuk!$B$2:$B$3001,$C3277)/SUMIFS(Pakan_Masuk!$C$2:$C$3001,Pakan_Masuk!$B$2:$B$3001,$C3277),0))</f>
      </c>
      <c r="F3277" s="15">
        <f>IF($C3277="","",$D3277*$E3277)</f>
      </c>
    </row>
    <row r="3278">
      <c r="A3278" s="11"/>
      <c r="B3278" s="7"/>
      <c r="C3278" s="7"/>
      <c r="D3278" s="10"/>
      <c r="E3278" s="21">
        <f>IF($C3278="","",IFERROR(SUMIFS(Pakan_Masuk!$D$2:$D$3001,Pakan_Masuk!$B$2:$B$3001,$C3278)/SUMIFS(Pakan_Masuk!$C$2:$C$3001,Pakan_Masuk!$B$2:$B$3001,$C3278),0))</f>
      </c>
      <c r="F3278" s="15">
        <f>IF($C3278="","",$D3278*$E3278)</f>
      </c>
    </row>
    <row r="3279">
      <c r="A3279" s="11"/>
      <c r="B3279" s="7"/>
      <c r="C3279" s="7"/>
      <c r="D3279" s="10"/>
      <c r="E3279" s="21">
        <f>IF($C3279="","",IFERROR(SUMIFS(Pakan_Masuk!$D$2:$D$3001,Pakan_Masuk!$B$2:$B$3001,$C3279)/SUMIFS(Pakan_Masuk!$C$2:$C$3001,Pakan_Masuk!$B$2:$B$3001,$C3279),0))</f>
      </c>
      <c r="F3279" s="15">
        <f>IF($C3279="","",$D3279*$E3279)</f>
      </c>
    </row>
    <row r="3280">
      <c r="A3280" s="11"/>
      <c r="B3280" s="7"/>
      <c r="C3280" s="7"/>
      <c r="D3280" s="10"/>
      <c r="E3280" s="21">
        <f>IF($C3280="","",IFERROR(SUMIFS(Pakan_Masuk!$D$2:$D$3001,Pakan_Masuk!$B$2:$B$3001,$C3280)/SUMIFS(Pakan_Masuk!$C$2:$C$3001,Pakan_Masuk!$B$2:$B$3001,$C3280),0))</f>
      </c>
      <c r="F3280" s="15">
        <f>IF($C3280="","",$D3280*$E3280)</f>
      </c>
    </row>
    <row r="3281">
      <c r="A3281" s="11"/>
      <c r="B3281" s="7"/>
      <c r="C3281" s="7"/>
      <c r="D3281" s="10"/>
      <c r="E3281" s="21">
        <f>IF($C3281="","",IFERROR(SUMIFS(Pakan_Masuk!$D$2:$D$3001,Pakan_Masuk!$B$2:$B$3001,$C3281)/SUMIFS(Pakan_Masuk!$C$2:$C$3001,Pakan_Masuk!$B$2:$B$3001,$C3281),0))</f>
      </c>
      <c r="F3281" s="15">
        <f>IF($C3281="","",$D3281*$E3281)</f>
      </c>
    </row>
    <row r="3282">
      <c r="A3282" s="11"/>
      <c r="B3282" s="7"/>
      <c r="C3282" s="7"/>
      <c r="D3282" s="10"/>
      <c r="E3282" s="21">
        <f>IF($C3282="","",IFERROR(SUMIFS(Pakan_Masuk!$D$2:$D$3001,Pakan_Masuk!$B$2:$B$3001,$C3282)/SUMIFS(Pakan_Masuk!$C$2:$C$3001,Pakan_Masuk!$B$2:$B$3001,$C3282),0))</f>
      </c>
      <c r="F3282" s="15">
        <f>IF($C3282="","",$D3282*$E3282)</f>
      </c>
    </row>
    <row r="3283">
      <c r="A3283" s="11"/>
      <c r="B3283" s="7"/>
      <c r="C3283" s="7"/>
      <c r="D3283" s="10"/>
      <c r="E3283" s="21">
        <f>IF($C3283="","",IFERROR(SUMIFS(Pakan_Masuk!$D$2:$D$3001,Pakan_Masuk!$B$2:$B$3001,$C3283)/SUMIFS(Pakan_Masuk!$C$2:$C$3001,Pakan_Masuk!$B$2:$B$3001,$C3283),0))</f>
      </c>
      <c r="F3283" s="15">
        <f>IF($C3283="","",$D3283*$E3283)</f>
      </c>
    </row>
    <row r="3284">
      <c r="A3284" s="11"/>
      <c r="B3284" s="7"/>
      <c r="C3284" s="7"/>
      <c r="D3284" s="10"/>
      <c r="E3284" s="21">
        <f>IF($C3284="","",IFERROR(SUMIFS(Pakan_Masuk!$D$2:$D$3001,Pakan_Masuk!$B$2:$B$3001,$C3284)/SUMIFS(Pakan_Masuk!$C$2:$C$3001,Pakan_Masuk!$B$2:$B$3001,$C3284),0))</f>
      </c>
      <c r="F3284" s="15">
        <f>IF($C3284="","",$D3284*$E3284)</f>
      </c>
    </row>
    <row r="3285">
      <c r="A3285" s="11"/>
      <c r="B3285" s="7"/>
      <c r="C3285" s="7"/>
      <c r="D3285" s="10"/>
      <c r="E3285" s="21">
        <f>IF($C3285="","",IFERROR(SUMIFS(Pakan_Masuk!$D$2:$D$3001,Pakan_Masuk!$B$2:$B$3001,$C3285)/SUMIFS(Pakan_Masuk!$C$2:$C$3001,Pakan_Masuk!$B$2:$B$3001,$C3285),0))</f>
      </c>
      <c r="F3285" s="15">
        <f>IF($C3285="","",$D3285*$E3285)</f>
      </c>
    </row>
    <row r="3286">
      <c r="A3286" s="11"/>
      <c r="B3286" s="7"/>
      <c r="C3286" s="7"/>
      <c r="D3286" s="10"/>
      <c r="E3286" s="21">
        <f>IF($C3286="","",IFERROR(SUMIFS(Pakan_Masuk!$D$2:$D$3001,Pakan_Masuk!$B$2:$B$3001,$C3286)/SUMIFS(Pakan_Masuk!$C$2:$C$3001,Pakan_Masuk!$B$2:$B$3001,$C3286),0))</f>
      </c>
      <c r="F3286" s="15">
        <f>IF($C3286="","",$D3286*$E3286)</f>
      </c>
    </row>
    <row r="3287">
      <c r="A3287" s="11"/>
      <c r="B3287" s="7"/>
      <c r="C3287" s="7"/>
      <c r="D3287" s="10"/>
      <c r="E3287" s="21">
        <f>IF($C3287="","",IFERROR(SUMIFS(Pakan_Masuk!$D$2:$D$3001,Pakan_Masuk!$B$2:$B$3001,$C3287)/SUMIFS(Pakan_Masuk!$C$2:$C$3001,Pakan_Masuk!$B$2:$B$3001,$C3287),0))</f>
      </c>
      <c r="F3287" s="15">
        <f>IF($C3287="","",$D3287*$E3287)</f>
      </c>
    </row>
    <row r="3288">
      <c r="A3288" s="11"/>
      <c r="B3288" s="7"/>
      <c r="C3288" s="7"/>
      <c r="D3288" s="10"/>
      <c r="E3288" s="21">
        <f>IF($C3288="","",IFERROR(SUMIFS(Pakan_Masuk!$D$2:$D$3001,Pakan_Masuk!$B$2:$B$3001,$C3288)/SUMIFS(Pakan_Masuk!$C$2:$C$3001,Pakan_Masuk!$B$2:$B$3001,$C3288),0))</f>
      </c>
      <c r="F3288" s="15">
        <f>IF($C3288="","",$D3288*$E3288)</f>
      </c>
    </row>
    <row r="3289">
      <c r="A3289" s="11"/>
      <c r="B3289" s="7"/>
      <c r="C3289" s="7"/>
      <c r="D3289" s="10"/>
      <c r="E3289" s="21">
        <f>IF($C3289="","",IFERROR(SUMIFS(Pakan_Masuk!$D$2:$D$3001,Pakan_Masuk!$B$2:$B$3001,$C3289)/SUMIFS(Pakan_Masuk!$C$2:$C$3001,Pakan_Masuk!$B$2:$B$3001,$C3289),0))</f>
      </c>
      <c r="F3289" s="15">
        <f>IF($C3289="","",$D3289*$E3289)</f>
      </c>
    </row>
    <row r="3290">
      <c r="A3290" s="11"/>
      <c r="B3290" s="7"/>
      <c r="C3290" s="7"/>
      <c r="D3290" s="10"/>
      <c r="E3290" s="21">
        <f>IF($C3290="","",IFERROR(SUMIFS(Pakan_Masuk!$D$2:$D$3001,Pakan_Masuk!$B$2:$B$3001,$C3290)/SUMIFS(Pakan_Masuk!$C$2:$C$3001,Pakan_Masuk!$B$2:$B$3001,$C3290),0))</f>
      </c>
      <c r="F3290" s="15">
        <f>IF($C3290="","",$D3290*$E3290)</f>
      </c>
    </row>
    <row r="3291">
      <c r="A3291" s="11"/>
      <c r="B3291" s="7"/>
      <c r="C3291" s="7"/>
      <c r="D3291" s="10"/>
      <c r="E3291" s="21">
        <f>IF($C3291="","",IFERROR(SUMIFS(Pakan_Masuk!$D$2:$D$3001,Pakan_Masuk!$B$2:$B$3001,$C3291)/SUMIFS(Pakan_Masuk!$C$2:$C$3001,Pakan_Masuk!$B$2:$B$3001,$C3291),0))</f>
      </c>
      <c r="F3291" s="15">
        <f>IF($C3291="","",$D3291*$E3291)</f>
      </c>
    </row>
    <row r="3292">
      <c r="A3292" s="11"/>
      <c r="B3292" s="7"/>
      <c r="C3292" s="7"/>
      <c r="D3292" s="10"/>
      <c r="E3292" s="21">
        <f>IF($C3292="","",IFERROR(SUMIFS(Pakan_Masuk!$D$2:$D$3001,Pakan_Masuk!$B$2:$B$3001,$C3292)/SUMIFS(Pakan_Masuk!$C$2:$C$3001,Pakan_Masuk!$B$2:$B$3001,$C3292),0))</f>
      </c>
      <c r="F3292" s="15">
        <f>IF($C3292="","",$D3292*$E3292)</f>
      </c>
    </row>
    <row r="3293">
      <c r="A3293" s="11"/>
      <c r="B3293" s="7"/>
      <c r="C3293" s="7"/>
      <c r="D3293" s="10"/>
      <c r="E3293" s="21">
        <f>IF($C3293="","",IFERROR(SUMIFS(Pakan_Masuk!$D$2:$D$3001,Pakan_Masuk!$B$2:$B$3001,$C3293)/SUMIFS(Pakan_Masuk!$C$2:$C$3001,Pakan_Masuk!$B$2:$B$3001,$C3293),0))</f>
      </c>
      <c r="F3293" s="15">
        <f>IF($C3293="","",$D3293*$E3293)</f>
      </c>
    </row>
    <row r="3294">
      <c r="A3294" s="11"/>
      <c r="B3294" s="7"/>
      <c r="C3294" s="7"/>
      <c r="D3294" s="10"/>
      <c r="E3294" s="21">
        <f>IF($C3294="","",IFERROR(SUMIFS(Pakan_Masuk!$D$2:$D$3001,Pakan_Masuk!$B$2:$B$3001,$C3294)/SUMIFS(Pakan_Masuk!$C$2:$C$3001,Pakan_Masuk!$B$2:$B$3001,$C3294),0))</f>
      </c>
      <c r="F3294" s="15">
        <f>IF($C3294="","",$D3294*$E3294)</f>
      </c>
    </row>
    <row r="3295">
      <c r="A3295" s="11"/>
      <c r="B3295" s="7"/>
      <c r="C3295" s="7"/>
      <c r="D3295" s="10"/>
      <c r="E3295" s="21">
        <f>IF($C3295="","",IFERROR(SUMIFS(Pakan_Masuk!$D$2:$D$3001,Pakan_Masuk!$B$2:$B$3001,$C3295)/SUMIFS(Pakan_Masuk!$C$2:$C$3001,Pakan_Masuk!$B$2:$B$3001,$C3295),0))</f>
      </c>
      <c r="F3295" s="15">
        <f>IF($C3295="","",$D3295*$E3295)</f>
      </c>
    </row>
    <row r="3296">
      <c r="A3296" s="11"/>
      <c r="B3296" s="7"/>
      <c r="C3296" s="7"/>
      <c r="D3296" s="10"/>
      <c r="E3296" s="21">
        <f>IF($C3296="","",IFERROR(SUMIFS(Pakan_Masuk!$D$2:$D$3001,Pakan_Masuk!$B$2:$B$3001,$C3296)/SUMIFS(Pakan_Masuk!$C$2:$C$3001,Pakan_Masuk!$B$2:$B$3001,$C3296),0))</f>
      </c>
      <c r="F3296" s="15">
        <f>IF($C3296="","",$D3296*$E3296)</f>
      </c>
    </row>
    <row r="3297">
      <c r="A3297" s="11"/>
      <c r="B3297" s="7"/>
      <c r="C3297" s="7"/>
      <c r="D3297" s="10"/>
      <c r="E3297" s="21">
        <f>IF($C3297="","",IFERROR(SUMIFS(Pakan_Masuk!$D$2:$D$3001,Pakan_Masuk!$B$2:$B$3001,$C3297)/SUMIFS(Pakan_Masuk!$C$2:$C$3001,Pakan_Masuk!$B$2:$B$3001,$C3297),0))</f>
      </c>
      <c r="F3297" s="15">
        <f>IF($C3297="","",$D3297*$E3297)</f>
      </c>
    </row>
    <row r="3298">
      <c r="A3298" s="11"/>
      <c r="B3298" s="7"/>
      <c r="C3298" s="7"/>
      <c r="D3298" s="10"/>
      <c r="E3298" s="21">
        <f>IF($C3298="","",IFERROR(SUMIFS(Pakan_Masuk!$D$2:$D$3001,Pakan_Masuk!$B$2:$B$3001,$C3298)/SUMIFS(Pakan_Masuk!$C$2:$C$3001,Pakan_Masuk!$B$2:$B$3001,$C3298),0))</f>
      </c>
      <c r="F3298" s="15">
        <f>IF($C3298="","",$D3298*$E3298)</f>
      </c>
    </row>
    <row r="3299">
      <c r="A3299" s="11"/>
      <c r="B3299" s="7"/>
      <c r="C3299" s="7"/>
      <c r="D3299" s="10"/>
      <c r="E3299" s="21">
        <f>IF($C3299="","",IFERROR(SUMIFS(Pakan_Masuk!$D$2:$D$3001,Pakan_Masuk!$B$2:$B$3001,$C3299)/SUMIFS(Pakan_Masuk!$C$2:$C$3001,Pakan_Masuk!$B$2:$B$3001,$C3299),0))</f>
      </c>
      <c r="F3299" s="15">
        <f>IF($C3299="","",$D3299*$E3299)</f>
      </c>
    </row>
    <row r="3300">
      <c r="A3300" s="11"/>
      <c r="B3300" s="7"/>
      <c r="C3300" s="7"/>
      <c r="D3300" s="10"/>
      <c r="E3300" s="21">
        <f>IF($C3300="","",IFERROR(SUMIFS(Pakan_Masuk!$D$2:$D$3001,Pakan_Masuk!$B$2:$B$3001,$C3300)/SUMIFS(Pakan_Masuk!$C$2:$C$3001,Pakan_Masuk!$B$2:$B$3001,$C3300),0))</f>
      </c>
      <c r="F3300" s="15">
        <f>IF($C3300="","",$D3300*$E3300)</f>
      </c>
    </row>
    <row r="3301">
      <c r="A3301" s="11"/>
      <c r="B3301" s="7"/>
      <c r="C3301" s="7"/>
      <c r="D3301" s="10"/>
      <c r="E3301" s="21">
        <f>IF($C3301="","",IFERROR(SUMIFS(Pakan_Masuk!$D$2:$D$3001,Pakan_Masuk!$B$2:$B$3001,$C3301)/SUMIFS(Pakan_Masuk!$C$2:$C$3001,Pakan_Masuk!$B$2:$B$3001,$C3301),0))</f>
      </c>
      <c r="F3301" s="15">
        <f>IF($C3301="","",$D3301*$E3301)</f>
      </c>
    </row>
    <row r="3302">
      <c r="A3302" s="11"/>
      <c r="B3302" s="7"/>
      <c r="C3302" s="7"/>
      <c r="D3302" s="10"/>
      <c r="E3302" s="21">
        <f>IF($C3302="","",IFERROR(SUMIFS(Pakan_Masuk!$D$2:$D$3001,Pakan_Masuk!$B$2:$B$3001,$C3302)/SUMIFS(Pakan_Masuk!$C$2:$C$3001,Pakan_Masuk!$B$2:$B$3001,$C3302),0))</f>
      </c>
      <c r="F3302" s="15">
        <f>IF($C3302="","",$D3302*$E3302)</f>
      </c>
    </row>
    <row r="3303">
      <c r="A3303" s="11"/>
      <c r="B3303" s="7"/>
      <c r="C3303" s="7"/>
      <c r="D3303" s="10"/>
      <c r="E3303" s="21">
        <f>IF($C3303="","",IFERROR(SUMIFS(Pakan_Masuk!$D$2:$D$3001,Pakan_Masuk!$B$2:$B$3001,$C3303)/SUMIFS(Pakan_Masuk!$C$2:$C$3001,Pakan_Masuk!$B$2:$B$3001,$C3303),0))</f>
      </c>
      <c r="F3303" s="15">
        <f>IF($C3303="","",$D3303*$E3303)</f>
      </c>
    </row>
    <row r="3304">
      <c r="A3304" s="11"/>
      <c r="B3304" s="7"/>
      <c r="C3304" s="7"/>
      <c r="D3304" s="10"/>
      <c r="E3304" s="21">
        <f>IF($C3304="","",IFERROR(SUMIFS(Pakan_Masuk!$D$2:$D$3001,Pakan_Masuk!$B$2:$B$3001,$C3304)/SUMIFS(Pakan_Masuk!$C$2:$C$3001,Pakan_Masuk!$B$2:$B$3001,$C3304),0))</f>
      </c>
      <c r="F3304" s="15">
        <f>IF($C3304="","",$D3304*$E3304)</f>
      </c>
    </row>
    <row r="3305">
      <c r="A3305" s="11"/>
      <c r="B3305" s="7"/>
      <c r="C3305" s="7"/>
      <c r="D3305" s="10"/>
      <c r="E3305" s="21">
        <f>IF($C3305="","",IFERROR(SUMIFS(Pakan_Masuk!$D$2:$D$3001,Pakan_Masuk!$B$2:$B$3001,$C3305)/SUMIFS(Pakan_Masuk!$C$2:$C$3001,Pakan_Masuk!$B$2:$B$3001,$C3305),0))</f>
      </c>
      <c r="F3305" s="15">
        <f>IF($C3305="","",$D3305*$E3305)</f>
      </c>
    </row>
    <row r="3306">
      <c r="A3306" s="11"/>
      <c r="B3306" s="7"/>
      <c r="C3306" s="7"/>
      <c r="D3306" s="10"/>
      <c r="E3306" s="21">
        <f>IF($C3306="","",IFERROR(SUMIFS(Pakan_Masuk!$D$2:$D$3001,Pakan_Masuk!$B$2:$B$3001,$C3306)/SUMIFS(Pakan_Masuk!$C$2:$C$3001,Pakan_Masuk!$B$2:$B$3001,$C3306),0))</f>
      </c>
      <c r="F3306" s="15">
        <f>IF($C3306="","",$D3306*$E3306)</f>
      </c>
    </row>
    <row r="3307">
      <c r="A3307" s="11"/>
      <c r="B3307" s="7"/>
      <c r="C3307" s="7"/>
      <c r="D3307" s="10"/>
      <c r="E3307" s="21">
        <f>IF($C3307="","",IFERROR(SUMIFS(Pakan_Masuk!$D$2:$D$3001,Pakan_Masuk!$B$2:$B$3001,$C3307)/SUMIFS(Pakan_Masuk!$C$2:$C$3001,Pakan_Masuk!$B$2:$B$3001,$C3307),0))</f>
      </c>
      <c r="F3307" s="15">
        <f>IF($C3307="","",$D3307*$E3307)</f>
      </c>
    </row>
    <row r="3308">
      <c r="A3308" s="11"/>
      <c r="B3308" s="7"/>
      <c r="C3308" s="7"/>
      <c r="D3308" s="10"/>
      <c r="E3308" s="21">
        <f>IF($C3308="","",IFERROR(SUMIFS(Pakan_Masuk!$D$2:$D$3001,Pakan_Masuk!$B$2:$B$3001,$C3308)/SUMIFS(Pakan_Masuk!$C$2:$C$3001,Pakan_Masuk!$B$2:$B$3001,$C3308),0))</f>
      </c>
      <c r="F3308" s="15">
        <f>IF($C3308="","",$D3308*$E3308)</f>
      </c>
    </row>
    <row r="3309">
      <c r="A3309" s="11"/>
      <c r="B3309" s="7"/>
      <c r="C3309" s="7"/>
      <c r="D3309" s="10"/>
      <c r="E3309" s="21">
        <f>IF($C3309="","",IFERROR(SUMIFS(Pakan_Masuk!$D$2:$D$3001,Pakan_Masuk!$B$2:$B$3001,$C3309)/SUMIFS(Pakan_Masuk!$C$2:$C$3001,Pakan_Masuk!$B$2:$B$3001,$C3309),0))</f>
      </c>
      <c r="F3309" s="15">
        <f>IF($C3309="","",$D3309*$E3309)</f>
      </c>
    </row>
    <row r="3310">
      <c r="A3310" s="11"/>
      <c r="B3310" s="7"/>
      <c r="C3310" s="7"/>
      <c r="D3310" s="10"/>
      <c r="E3310" s="21">
        <f>IF($C3310="","",IFERROR(SUMIFS(Pakan_Masuk!$D$2:$D$3001,Pakan_Masuk!$B$2:$B$3001,$C3310)/SUMIFS(Pakan_Masuk!$C$2:$C$3001,Pakan_Masuk!$B$2:$B$3001,$C3310),0))</f>
      </c>
      <c r="F3310" s="15">
        <f>IF($C3310="","",$D3310*$E3310)</f>
      </c>
    </row>
    <row r="3311">
      <c r="A3311" s="11"/>
      <c r="B3311" s="7"/>
      <c r="C3311" s="7"/>
      <c r="D3311" s="10"/>
      <c r="E3311" s="21">
        <f>IF($C3311="","",IFERROR(SUMIFS(Pakan_Masuk!$D$2:$D$3001,Pakan_Masuk!$B$2:$B$3001,$C3311)/SUMIFS(Pakan_Masuk!$C$2:$C$3001,Pakan_Masuk!$B$2:$B$3001,$C3311),0))</f>
      </c>
      <c r="F3311" s="15">
        <f>IF($C3311="","",$D3311*$E3311)</f>
      </c>
    </row>
    <row r="3312">
      <c r="A3312" s="11"/>
      <c r="B3312" s="7"/>
      <c r="C3312" s="7"/>
      <c r="D3312" s="10"/>
      <c r="E3312" s="21">
        <f>IF($C3312="","",IFERROR(SUMIFS(Pakan_Masuk!$D$2:$D$3001,Pakan_Masuk!$B$2:$B$3001,$C3312)/SUMIFS(Pakan_Masuk!$C$2:$C$3001,Pakan_Masuk!$B$2:$B$3001,$C3312),0))</f>
      </c>
      <c r="F3312" s="15">
        <f>IF($C3312="","",$D3312*$E3312)</f>
      </c>
    </row>
    <row r="3313">
      <c r="A3313" s="11"/>
      <c r="B3313" s="7"/>
      <c r="C3313" s="7"/>
      <c r="D3313" s="10"/>
      <c r="E3313" s="21">
        <f>IF($C3313="","",IFERROR(SUMIFS(Pakan_Masuk!$D$2:$D$3001,Pakan_Masuk!$B$2:$B$3001,$C3313)/SUMIFS(Pakan_Masuk!$C$2:$C$3001,Pakan_Masuk!$B$2:$B$3001,$C3313),0))</f>
      </c>
      <c r="F3313" s="15">
        <f>IF($C3313="","",$D3313*$E3313)</f>
      </c>
    </row>
    <row r="3314">
      <c r="A3314" s="11"/>
      <c r="B3314" s="7"/>
      <c r="C3314" s="7"/>
      <c r="D3314" s="10"/>
      <c r="E3314" s="21">
        <f>IF($C3314="","",IFERROR(SUMIFS(Pakan_Masuk!$D$2:$D$3001,Pakan_Masuk!$B$2:$B$3001,$C3314)/SUMIFS(Pakan_Masuk!$C$2:$C$3001,Pakan_Masuk!$B$2:$B$3001,$C3314),0))</f>
      </c>
      <c r="F3314" s="15">
        <f>IF($C3314="","",$D3314*$E3314)</f>
      </c>
    </row>
    <row r="3315">
      <c r="A3315" s="11"/>
      <c r="B3315" s="7"/>
      <c r="C3315" s="7"/>
      <c r="D3315" s="10"/>
      <c r="E3315" s="21">
        <f>IF($C3315="","",IFERROR(SUMIFS(Pakan_Masuk!$D$2:$D$3001,Pakan_Masuk!$B$2:$B$3001,$C3315)/SUMIFS(Pakan_Masuk!$C$2:$C$3001,Pakan_Masuk!$B$2:$B$3001,$C3315),0))</f>
      </c>
      <c r="F3315" s="15">
        <f>IF($C3315="","",$D3315*$E3315)</f>
      </c>
    </row>
    <row r="3316">
      <c r="A3316" s="11"/>
      <c r="B3316" s="7"/>
      <c r="C3316" s="7"/>
      <c r="D3316" s="10"/>
      <c r="E3316" s="21">
        <f>IF($C3316="","",IFERROR(SUMIFS(Pakan_Masuk!$D$2:$D$3001,Pakan_Masuk!$B$2:$B$3001,$C3316)/SUMIFS(Pakan_Masuk!$C$2:$C$3001,Pakan_Masuk!$B$2:$B$3001,$C3316),0))</f>
      </c>
      <c r="F3316" s="15">
        <f>IF($C3316="","",$D3316*$E3316)</f>
      </c>
    </row>
    <row r="3317">
      <c r="A3317" s="11"/>
      <c r="B3317" s="7"/>
      <c r="C3317" s="7"/>
      <c r="D3317" s="10"/>
      <c r="E3317" s="21">
        <f>IF($C3317="","",IFERROR(SUMIFS(Pakan_Masuk!$D$2:$D$3001,Pakan_Masuk!$B$2:$B$3001,$C3317)/SUMIFS(Pakan_Masuk!$C$2:$C$3001,Pakan_Masuk!$B$2:$B$3001,$C3317),0))</f>
      </c>
      <c r="F3317" s="15">
        <f>IF($C3317="","",$D3317*$E3317)</f>
      </c>
    </row>
    <row r="3318">
      <c r="A3318" s="11"/>
      <c r="B3318" s="7"/>
      <c r="C3318" s="7"/>
      <c r="D3318" s="10"/>
      <c r="E3318" s="21">
        <f>IF($C3318="","",IFERROR(SUMIFS(Pakan_Masuk!$D$2:$D$3001,Pakan_Masuk!$B$2:$B$3001,$C3318)/SUMIFS(Pakan_Masuk!$C$2:$C$3001,Pakan_Masuk!$B$2:$B$3001,$C3318),0))</f>
      </c>
      <c r="F3318" s="15">
        <f>IF($C3318="","",$D3318*$E3318)</f>
      </c>
    </row>
    <row r="3319">
      <c r="A3319" s="11"/>
      <c r="B3319" s="7"/>
      <c r="C3319" s="7"/>
      <c r="D3319" s="10"/>
      <c r="E3319" s="21">
        <f>IF($C3319="","",IFERROR(SUMIFS(Pakan_Masuk!$D$2:$D$3001,Pakan_Masuk!$B$2:$B$3001,$C3319)/SUMIFS(Pakan_Masuk!$C$2:$C$3001,Pakan_Masuk!$B$2:$B$3001,$C3319),0))</f>
      </c>
      <c r="F3319" s="15">
        <f>IF($C3319="","",$D3319*$E3319)</f>
      </c>
    </row>
    <row r="3320">
      <c r="A3320" s="11"/>
      <c r="B3320" s="7"/>
      <c r="C3320" s="7"/>
      <c r="D3320" s="10"/>
      <c r="E3320" s="21">
        <f>IF($C3320="","",IFERROR(SUMIFS(Pakan_Masuk!$D$2:$D$3001,Pakan_Masuk!$B$2:$B$3001,$C3320)/SUMIFS(Pakan_Masuk!$C$2:$C$3001,Pakan_Masuk!$B$2:$B$3001,$C3320),0))</f>
      </c>
      <c r="F3320" s="15">
        <f>IF($C3320="","",$D3320*$E3320)</f>
      </c>
    </row>
    <row r="3321">
      <c r="A3321" s="11"/>
      <c r="B3321" s="7"/>
      <c r="C3321" s="7"/>
      <c r="D3321" s="10"/>
      <c r="E3321" s="21">
        <f>IF($C3321="","",IFERROR(SUMIFS(Pakan_Masuk!$D$2:$D$3001,Pakan_Masuk!$B$2:$B$3001,$C3321)/SUMIFS(Pakan_Masuk!$C$2:$C$3001,Pakan_Masuk!$B$2:$B$3001,$C3321),0))</f>
      </c>
      <c r="F3321" s="15">
        <f>IF($C3321="","",$D3321*$E3321)</f>
      </c>
    </row>
    <row r="3322">
      <c r="A3322" s="11"/>
      <c r="B3322" s="7"/>
      <c r="C3322" s="7"/>
      <c r="D3322" s="10"/>
      <c r="E3322" s="21">
        <f>IF($C3322="","",IFERROR(SUMIFS(Pakan_Masuk!$D$2:$D$3001,Pakan_Masuk!$B$2:$B$3001,$C3322)/SUMIFS(Pakan_Masuk!$C$2:$C$3001,Pakan_Masuk!$B$2:$B$3001,$C3322),0))</f>
      </c>
      <c r="F3322" s="15">
        <f>IF($C3322="","",$D3322*$E3322)</f>
      </c>
    </row>
    <row r="3323">
      <c r="A3323" s="11"/>
      <c r="B3323" s="7"/>
      <c r="C3323" s="7"/>
      <c r="D3323" s="10"/>
      <c r="E3323" s="21">
        <f>IF($C3323="","",IFERROR(SUMIFS(Pakan_Masuk!$D$2:$D$3001,Pakan_Masuk!$B$2:$B$3001,$C3323)/SUMIFS(Pakan_Masuk!$C$2:$C$3001,Pakan_Masuk!$B$2:$B$3001,$C3323),0))</f>
      </c>
      <c r="F3323" s="15">
        <f>IF($C3323="","",$D3323*$E3323)</f>
      </c>
    </row>
    <row r="3324">
      <c r="A3324" s="11"/>
      <c r="B3324" s="7"/>
      <c r="C3324" s="7"/>
      <c r="D3324" s="10"/>
      <c r="E3324" s="21">
        <f>IF($C3324="","",IFERROR(SUMIFS(Pakan_Masuk!$D$2:$D$3001,Pakan_Masuk!$B$2:$B$3001,$C3324)/SUMIFS(Pakan_Masuk!$C$2:$C$3001,Pakan_Masuk!$B$2:$B$3001,$C3324),0))</f>
      </c>
      <c r="F3324" s="15">
        <f>IF($C3324="","",$D3324*$E3324)</f>
      </c>
    </row>
    <row r="3325">
      <c r="A3325" s="11"/>
      <c r="B3325" s="7"/>
      <c r="C3325" s="7"/>
      <c r="D3325" s="10"/>
      <c r="E3325" s="21">
        <f>IF($C3325="","",IFERROR(SUMIFS(Pakan_Masuk!$D$2:$D$3001,Pakan_Masuk!$B$2:$B$3001,$C3325)/SUMIFS(Pakan_Masuk!$C$2:$C$3001,Pakan_Masuk!$B$2:$B$3001,$C3325),0))</f>
      </c>
      <c r="F3325" s="15">
        <f>IF($C3325="","",$D3325*$E3325)</f>
      </c>
    </row>
    <row r="3326">
      <c r="A3326" s="11"/>
      <c r="B3326" s="7"/>
      <c r="C3326" s="7"/>
      <c r="D3326" s="10"/>
      <c r="E3326" s="21">
        <f>IF($C3326="","",IFERROR(SUMIFS(Pakan_Masuk!$D$2:$D$3001,Pakan_Masuk!$B$2:$B$3001,$C3326)/SUMIFS(Pakan_Masuk!$C$2:$C$3001,Pakan_Masuk!$B$2:$B$3001,$C3326),0))</f>
      </c>
      <c r="F3326" s="15">
        <f>IF($C3326="","",$D3326*$E3326)</f>
      </c>
    </row>
    <row r="3327">
      <c r="A3327" s="11"/>
      <c r="B3327" s="7"/>
      <c r="C3327" s="7"/>
      <c r="D3327" s="10"/>
      <c r="E3327" s="21">
        <f>IF($C3327="","",IFERROR(SUMIFS(Pakan_Masuk!$D$2:$D$3001,Pakan_Masuk!$B$2:$B$3001,$C3327)/SUMIFS(Pakan_Masuk!$C$2:$C$3001,Pakan_Masuk!$B$2:$B$3001,$C3327),0))</f>
      </c>
      <c r="F3327" s="15">
        <f>IF($C3327="","",$D3327*$E3327)</f>
      </c>
    </row>
    <row r="3328">
      <c r="A3328" s="11"/>
      <c r="B3328" s="7"/>
      <c r="C3328" s="7"/>
      <c r="D3328" s="10"/>
      <c r="E3328" s="21">
        <f>IF($C3328="","",IFERROR(SUMIFS(Pakan_Masuk!$D$2:$D$3001,Pakan_Masuk!$B$2:$B$3001,$C3328)/SUMIFS(Pakan_Masuk!$C$2:$C$3001,Pakan_Masuk!$B$2:$B$3001,$C3328),0))</f>
      </c>
      <c r="F3328" s="15">
        <f>IF($C3328="","",$D3328*$E3328)</f>
      </c>
    </row>
    <row r="3329">
      <c r="A3329" s="11"/>
      <c r="B3329" s="7"/>
      <c r="C3329" s="7"/>
      <c r="D3329" s="10"/>
      <c r="E3329" s="21">
        <f>IF($C3329="","",IFERROR(SUMIFS(Pakan_Masuk!$D$2:$D$3001,Pakan_Masuk!$B$2:$B$3001,$C3329)/SUMIFS(Pakan_Masuk!$C$2:$C$3001,Pakan_Masuk!$B$2:$B$3001,$C3329),0))</f>
      </c>
      <c r="F3329" s="15">
        <f>IF($C3329="","",$D3329*$E3329)</f>
      </c>
    </row>
    <row r="3330">
      <c r="A3330" s="11"/>
      <c r="B3330" s="7"/>
      <c r="C3330" s="7"/>
      <c r="D3330" s="10"/>
      <c r="E3330" s="21">
        <f>IF($C3330="","",IFERROR(SUMIFS(Pakan_Masuk!$D$2:$D$3001,Pakan_Masuk!$B$2:$B$3001,$C3330)/SUMIFS(Pakan_Masuk!$C$2:$C$3001,Pakan_Masuk!$B$2:$B$3001,$C3330),0))</f>
      </c>
      <c r="F3330" s="15">
        <f>IF($C3330="","",$D3330*$E3330)</f>
      </c>
    </row>
    <row r="3331">
      <c r="A3331" s="11"/>
      <c r="B3331" s="7"/>
      <c r="C3331" s="7"/>
      <c r="D3331" s="10"/>
      <c r="E3331" s="21">
        <f>IF($C3331="","",IFERROR(SUMIFS(Pakan_Masuk!$D$2:$D$3001,Pakan_Masuk!$B$2:$B$3001,$C3331)/SUMIFS(Pakan_Masuk!$C$2:$C$3001,Pakan_Masuk!$B$2:$B$3001,$C3331),0))</f>
      </c>
      <c r="F3331" s="15">
        <f>IF($C3331="","",$D3331*$E3331)</f>
      </c>
    </row>
    <row r="3332">
      <c r="A3332" s="11"/>
      <c r="B3332" s="7"/>
      <c r="C3332" s="7"/>
      <c r="D3332" s="10"/>
      <c r="E3332" s="21">
        <f>IF($C3332="","",IFERROR(SUMIFS(Pakan_Masuk!$D$2:$D$3001,Pakan_Masuk!$B$2:$B$3001,$C3332)/SUMIFS(Pakan_Masuk!$C$2:$C$3001,Pakan_Masuk!$B$2:$B$3001,$C3332),0))</f>
      </c>
      <c r="F3332" s="15">
        <f>IF($C3332="","",$D3332*$E3332)</f>
      </c>
    </row>
    <row r="3333">
      <c r="A3333" s="11"/>
      <c r="B3333" s="7"/>
      <c r="C3333" s="7"/>
      <c r="D3333" s="10"/>
      <c r="E3333" s="21">
        <f>IF($C3333="","",IFERROR(SUMIFS(Pakan_Masuk!$D$2:$D$3001,Pakan_Masuk!$B$2:$B$3001,$C3333)/SUMIFS(Pakan_Masuk!$C$2:$C$3001,Pakan_Masuk!$B$2:$B$3001,$C3333),0))</f>
      </c>
      <c r="F3333" s="15">
        <f>IF($C3333="","",$D3333*$E3333)</f>
      </c>
    </row>
    <row r="3334">
      <c r="A3334" s="11"/>
      <c r="B3334" s="7"/>
      <c r="C3334" s="7"/>
      <c r="D3334" s="10"/>
      <c r="E3334" s="21">
        <f>IF($C3334="","",IFERROR(SUMIFS(Pakan_Masuk!$D$2:$D$3001,Pakan_Masuk!$B$2:$B$3001,$C3334)/SUMIFS(Pakan_Masuk!$C$2:$C$3001,Pakan_Masuk!$B$2:$B$3001,$C3334),0))</f>
      </c>
      <c r="F3334" s="15">
        <f>IF($C3334="","",$D3334*$E3334)</f>
      </c>
    </row>
    <row r="3335">
      <c r="A3335" s="11"/>
      <c r="B3335" s="7"/>
      <c r="C3335" s="7"/>
      <c r="D3335" s="10"/>
      <c r="E3335" s="21">
        <f>IF($C3335="","",IFERROR(SUMIFS(Pakan_Masuk!$D$2:$D$3001,Pakan_Masuk!$B$2:$B$3001,$C3335)/SUMIFS(Pakan_Masuk!$C$2:$C$3001,Pakan_Masuk!$B$2:$B$3001,$C3335),0))</f>
      </c>
      <c r="F3335" s="15">
        <f>IF($C3335="","",$D3335*$E3335)</f>
      </c>
    </row>
    <row r="3336">
      <c r="A3336" s="11"/>
      <c r="B3336" s="7"/>
      <c r="C3336" s="7"/>
      <c r="D3336" s="10"/>
      <c r="E3336" s="21">
        <f>IF($C3336="","",IFERROR(SUMIFS(Pakan_Masuk!$D$2:$D$3001,Pakan_Masuk!$B$2:$B$3001,$C3336)/SUMIFS(Pakan_Masuk!$C$2:$C$3001,Pakan_Masuk!$B$2:$B$3001,$C3336),0))</f>
      </c>
      <c r="F3336" s="15">
        <f>IF($C3336="","",$D3336*$E3336)</f>
      </c>
    </row>
    <row r="3337">
      <c r="A3337" s="11"/>
      <c r="B3337" s="7"/>
      <c r="C3337" s="7"/>
      <c r="D3337" s="10"/>
      <c r="E3337" s="21">
        <f>IF($C3337="","",IFERROR(SUMIFS(Pakan_Masuk!$D$2:$D$3001,Pakan_Masuk!$B$2:$B$3001,$C3337)/SUMIFS(Pakan_Masuk!$C$2:$C$3001,Pakan_Masuk!$B$2:$B$3001,$C3337),0))</f>
      </c>
      <c r="F3337" s="15">
        <f>IF($C3337="","",$D3337*$E3337)</f>
      </c>
    </row>
    <row r="3338">
      <c r="A3338" s="11"/>
      <c r="B3338" s="7"/>
      <c r="C3338" s="7"/>
      <c r="D3338" s="10"/>
      <c r="E3338" s="21">
        <f>IF($C3338="","",IFERROR(SUMIFS(Pakan_Masuk!$D$2:$D$3001,Pakan_Masuk!$B$2:$B$3001,$C3338)/SUMIFS(Pakan_Masuk!$C$2:$C$3001,Pakan_Masuk!$B$2:$B$3001,$C3338),0))</f>
      </c>
      <c r="F3338" s="15">
        <f>IF($C3338="","",$D3338*$E3338)</f>
      </c>
    </row>
    <row r="3339">
      <c r="A3339" s="11"/>
      <c r="B3339" s="7"/>
      <c r="C3339" s="7"/>
      <c r="D3339" s="10"/>
      <c r="E3339" s="21">
        <f>IF($C3339="","",IFERROR(SUMIFS(Pakan_Masuk!$D$2:$D$3001,Pakan_Masuk!$B$2:$B$3001,$C3339)/SUMIFS(Pakan_Masuk!$C$2:$C$3001,Pakan_Masuk!$B$2:$B$3001,$C3339),0))</f>
      </c>
      <c r="F3339" s="15">
        <f>IF($C3339="","",$D3339*$E3339)</f>
      </c>
    </row>
    <row r="3340">
      <c r="A3340" s="11"/>
      <c r="B3340" s="7"/>
      <c r="C3340" s="7"/>
      <c r="D3340" s="10"/>
      <c r="E3340" s="21">
        <f>IF($C3340="","",IFERROR(SUMIFS(Pakan_Masuk!$D$2:$D$3001,Pakan_Masuk!$B$2:$B$3001,$C3340)/SUMIFS(Pakan_Masuk!$C$2:$C$3001,Pakan_Masuk!$B$2:$B$3001,$C3340),0))</f>
      </c>
      <c r="F3340" s="15">
        <f>IF($C3340="","",$D3340*$E3340)</f>
      </c>
    </row>
    <row r="3341">
      <c r="A3341" s="11"/>
      <c r="B3341" s="7"/>
      <c r="C3341" s="7"/>
      <c r="D3341" s="10"/>
      <c r="E3341" s="21">
        <f>IF($C3341="","",IFERROR(SUMIFS(Pakan_Masuk!$D$2:$D$3001,Pakan_Masuk!$B$2:$B$3001,$C3341)/SUMIFS(Pakan_Masuk!$C$2:$C$3001,Pakan_Masuk!$B$2:$B$3001,$C3341),0))</f>
      </c>
      <c r="F3341" s="15">
        <f>IF($C3341="","",$D3341*$E3341)</f>
      </c>
    </row>
    <row r="3342">
      <c r="A3342" s="11"/>
      <c r="B3342" s="7"/>
      <c r="C3342" s="7"/>
      <c r="D3342" s="10"/>
      <c r="E3342" s="21">
        <f>IF($C3342="","",IFERROR(SUMIFS(Pakan_Masuk!$D$2:$D$3001,Pakan_Masuk!$B$2:$B$3001,$C3342)/SUMIFS(Pakan_Masuk!$C$2:$C$3001,Pakan_Masuk!$B$2:$B$3001,$C3342),0))</f>
      </c>
      <c r="F3342" s="15">
        <f>IF($C3342="","",$D3342*$E3342)</f>
      </c>
    </row>
    <row r="3343">
      <c r="A3343" s="11"/>
      <c r="B3343" s="7"/>
      <c r="C3343" s="7"/>
      <c r="D3343" s="10"/>
      <c r="E3343" s="21">
        <f>IF($C3343="","",IFERROR(SUMIFS(Pakan_Masuk!$D$2:$D$3001,Pakan_Masuk!$B$2:$B$3001,$C3343)/SUMIFS(Pakan_Masuk!$C$2:$C$3001,Pakan_Masuk!$B$2:$B$3001,$C3343),0))</f>
      </c>
      <c r="F3343" s="15">
        <f>IF($C3343="","",$D3343*$E3343)</f>
      </c>
    </row>
    <row r="3344">
      <c r="A3344" s="11"/>
      <c r="B3344" s="7"/>
      <c r="C3344" s="7"/>
      <c r="D3344" s="10"/>
      <c r="E3344" s="21">
        <f>IF($C3344="","",IFERROR(SUMIFS(Pakan_Masuk!$D$2:$D$3001,Pakan_Masuk!$B$2:$B$3001,$C3344)/SUMIFS(Pakan_Masuk!$C$2:$C$3001,Pakan_Masuk!$B$2:$B$3001,$C3344),0))</f>
      </c>
      <c r="F3344" s="15">
        <f>IF($C3344="","",$D3344*$E3344)</f>
      </c>
    </row>
    <row r="3345">
      <c r="A3345" s="11"/>
      <c r="B3345" s="7"/>
      <c r="C3345" s="7"/>
      <c r="D3345" s="10"/>
      <c r="E3345" s="21">
        <f>IF($C3345="","",IFERROR(SUMIFS(Pakan_Masuk!$D$2:$D$3001,Pakan_Masuk!$B$2:$B$3001,$C3345)/SUMIFS(Pakan_Masuk!$C$2:$C$3001,Pakan_Masuk!$B$2:$B$3001,$C3345),0))</f>
      </c>
      <c r="F3345" s="15">
        <f>IF($C3345="","",$D3345*$E3345)</f>
      </c>
    </row>
    <row r="3346">
      <c r="A3346" s="11"/>
      <c r="B3346" s="7"/>
      <c r="C3346" s="7"/>
      <c r="D3346" s="10"/>
      <c r="E3346" s="21">
        <f>IF($C3346="","",IFERROR(SUMIFS(Pakan_Masuk!$D$2:$D$3001,Pakan_Masuk!$B$2:$B$3001,$C3346)/SUMIFS(Pakan_Masuk!$C$2:$C$3001,Pakan_Masuk!$B$2:$B$3001,$C3346),0))</f>
      </c>
      <c r="F3346" s="15">
        <f>IF($C3346="","",$D3346*$E3346)</f>
      </c>
    </row>
    <row r="3347">
      <c r="A3347" s="11"/>
      <c r="B3347" s="7"/>
      <c r="C3347" s="7"/>
      <c r="D3347" s="10"/>
      <c r="E3347" s="21">
        <f>IF($C3347="","",IFERROR(SUMIFS(Pakan_Masuk!$D$2:$D$3001,Pakan_Masuk!$B$2:$B$3001,$C3347)/SUMIFS(Pakan_Masuk!$C$2:$C$3001,Pakan_Masuk!$B$2:$B$3001,$C3347),0))</f>
      </c>
      <c r="F3347" s="15">
        <f>IF($C3347="","",$D3347*$E3347)</f>
      </c>
    </row>
    <row r="3348">
      <c r="A3348" s="11"/>
      <c r="B3348" s="7"/>
      <c r="C3348" s="7"/>
      <c r="D3348" s="10"/>
      <c r="E3348" s="21">
        <f>IF($C3348="","",IFERROR(SUMIFS(Pakan_Masuk!$D$2:$D$3001,Pakan_Masuk!$B$2:$B$3001,$C3348)/SUMIFS(Pakan_Masuk!$C$2:$C$3001,Pakan_Masuk!$B$2:$B$3001,$C3348),0))</f>
      </c>
      <c r="F3348" s="15">
        <f>IF($C3348="","",$D3348*$E3348)</f>
      </c>
    </row>
    <row r="3349">
      <c r="A3349" s="11"/>
      <c r="B3349" s="7"/>
      <c r="C3349" s="7"/>
      <c r="D3349" s="10"/>
      <c r="E3349" s="21">
        <f>IF($C3349="","",IFERROR(SUMIFS(Pakan_Masuk!$D$2:$D$3001,Pakan_Masuk!$B$2:$B$3001,$C3349)/SUMIFS(Pakan_Masuk!$C$2:$C$3001,Pakan_Masuk!$B$2:$B$3001,$C3349),0))</f>
      </c>
      <c r="F3349" s="15">
        <f>IF($C3349="","",$D3349*$E3349)</f>
      </c>
    </row>
    <row r="3350">
      <c r="A3350" s="11"/>
      <c r="B3350" s="7"/>
      <c r="C3350" s="7"/>
      <c r="D3350" s="10"/>
      <c r="E3350" s="21">
        <f>IF($C3350="","",IFERROR(SUMIFS(Pakan_Masuk!$D$2:$D$3001,Pakan_Masuk!$B$2:$B$3001,$C3350)/SUMIFS(Pakan_Masuk!$C$2:$C$3001,Pakan_Masuk!$B$2:$B$3001,$C3350),0))</f>
      </c>
      <c r="F3350" s="15">
        <f>IF($C3350="","",$D3350*$E3350)</f>
      </c>
    </row>
    <row r="3351">
      <c r="A3351" s="11"/>
      <c r="B3351" s="7"/>
      <c r="C3351" s="7"/>
      <c r="D3351" s="10"/>
      <c r="E3351" s="21">
        <f>IF($C3351="","",IFERROR(SUMIFS(Pakan_Masuk!$D$2:$D$3001,Pakan_Masuk!$B$2:$B$3001,$C3351)/SUMIFS(Pakan_Masuk!$C$2:$C$3001,Pakan_Masuk!$B$2:$B$3001,$C3351),0))</f>
      </c>
      <c r="F3351" s="15">
        <f>IF($C3351="","",$D3351*$E3351)</f>
      </c>
    </row>
    <row r="3352">
      <c r="A3352" s="11"/>
      <c r="B3352" s="7"/>
      <c r="C3352" s="7"/>
      <c r="D3352" s="10"/>
      <c r="E3352" s="21">
        <f>IF($C3352="","",IFERROR(SUMIFS(Pakan_Masuk!$D$2:$D$3001,Pakan_Masuk!$B$2:$B$3001,$C3352)/SUMIFS(Pakan_Masuk!$C$2:$C$3001,Pakan_Masuk!$B$2:$B$3001,$C3352),0))</f>
      </c>
      <c r="F3352" s="15">
        <f>IF($C3352="","",$D3352*$E3352)</f>
      </c>
    </row>
    <row r="3353">
      <c r="A3353" s="11"/>
      <c r="B3353" s="7"/>
      <c r="C3353" s="7"/>
      <c r="D3353" s="10"/>
      <c r="E3353" s="21">
        <f>IF($C3353="","",IFERROR(SUMIFS(Pakan_Masuk!$D$2:$D$3001,Pakan_Masuk!$B$2:$B$3001,$C3353)/SUMIFS(Pakan_Masuk!$C$2:$C$3001,Pakan_Masuk!$B$2:$B$3001,$C3353),0))</f>
      </c>
      <c r="F3353" s="15">
        <f>IF($C3353="","",$D3353*$E3353)</f>
      </c>
    </row>
    <row r="3354">
      <c r="A3354" s="11"/>
      <c r="B3354" s="7"/>
      <c r="C3354" s="7"/>
      <c r="D3354" s="10"/>
      <c r="E3354" s="21">
        <f>IF($C3354="","",IFERROR(SUMIFS(Pakan_Masuk!$D$2:$D$3001,Pakan_Masuk!$B$2:$B$3001,$C3354)/SUMIFS(Pakan_Masuk!$C$2:$C$3001,Pakan_Masuk!$B$2:$B$3001,$C3354),0))</f>
      </c>
      <c r="F3354" s="15">
        <f>IF($C3354="","",$D3354*$E3354)</f>
      </c>
    </row>
    <row r="3355">
      <c r="A3355" s="11"/>
      <c r="B3355" s="7"/>
      <c r="C3355" s="7"/>
      <c r="D3355" s="10"/>
      <c r="E3355" s="21">
        <f>IF($C3355="","",IFERROR(SUMIFS(Pakan_Masuk!$D$2:$D$3001,Pakan_Masuk!$B$2:$B$3001,$C3355)/SUMIFS(Pakan_Masuk!$C$2:$C$3001,Pakan_Masuk!$B$2:$B$3001,$C3355),0))</f>
      </c>
      <c r="F3355" s="15">
        <f>IF($C3355="","",$D3355*$E3355)</f>
      </c>
    </row>
    <row r="3356">
      <c r="A3356" s="11"/>
      <c r="B3356" s="7"/>
      <c r="C3356" s="7"/>
      <c r="D3356" s="10"/>
      <c r="E3356" s="21">
        <f>IF($C3356="","",IFERROR(SUMIFS(Pakan_Masuk!$D$2:$D$3001,Pakan_Masuk!$B$2:$B$3001,$C3356)/SUMIFS(Pakan_Masuk!$C$2:$C$3001,Pakan_Masuk!$B$2:$B$3001,$C3356),0))</f>
      </c>
      <c r="F3356" s="15">
        <f>IF($C3356="","",$D3356*$E3356)</f>
      </c>
    </row>
    <row r="3357">
      <c r="A3357" s="11"/>
      <c r="B3357" s="7"/>
      <c r="C3357" s="7"/>
      <c r="D3357" s="10"/>
      <c r="E3357" s="21">
        <f>IF($C3357="","",IFERROR(SUMIFS(Pakan_Masuk!$D$2:$D$3001,Pakan_Masuk!$B$2:$B$3001,$C3357)/SUMIFS(Pakan_Masuk!$C$2:$C$3001,Pakan_Masuk!$B$2:$B$3001,$C3357),0))</f>
      </c>
      <c r="F3357" s="15">
        <f>IF($C3357="","",$D3357*$E3357)</f>
      </c>
    </row>
    <row r="3358">
      <c r="A3358" s="11"/>
      <c r="B3358" s="7"/>
      <c r="C3358" s="7"/>
      <c r="D3358" s="10"/>
      <c r="E3358" s="21">
        <f>IF($C3358="","",IFERROR(SUMIFS(Pakan_Masuk!$D$2:$D$3001,Pakan_Masuk!$B$2:$B$3001,$C3358)/SUMIFS(Pakan_Masuk!$C$2:$C$3001,Pakan_Masuk!$B$2:$B$3001,$C3358),0))</f>
      </c>
      <c r="F3358" s="15">
        <f>IF($C3358="","",$D3358*$E3358)</f>
      </c>
    </row>
    <row r="3359">
      <c r="A3359" s="11"/>
      <c r="B3359" s="7"/>
      <c r="C3359" s="7"/>
      <c r="D3359" s="10"/>
      <c r="E3359" s="21">
        <f>IF($C3359="","",IFERROR(SUMIFS(Pakan_Masuk!$D$2:$D$3001,Pakan_Masuk!$B$2:$B$3001,$C3359)/SUMIFS(Pakan_Masuk!$C$2:$C$3001,Pakan_Masuk!$B$2:$B$3001,$C3359),0))</f>
      </c>
      <c r="F3359" s="15">
        <f>IF($C3359="","",$D3359*$E3359)</f>
      </c>
    </row>
    <row r="3360">
      <c r="A3360" s="11"/>
      <c r="B3360" s="7"/>
      <c r="C3360" s="7"/>
      <c r="D3360" s="10"/>
      <c r="E3360" s="21">
        <f>IF($C3360="","",IFERROR(SUMIFS(Pakan_Masuk!$D$2:$D$3001,Pakan_Masuk!$B$2:$B$3001,$C3360)/SUMIFS(Pakan_Masuk!$C$2:$C$3001,Pakan_Masuk!$B$2:$B$3001,$C3360),0))</f>
      </c>
      <c r="F3360" s="15">
        <f>IF($C3360="","",$D3360*$E3360)</f>
      </c>
    </row>
    <row r="3361">
      <c r="A3361" s="11"/>
      <c r="B3361" s="7"/>
      <c r="C3361" s="7"/>
      <c r="D3361" s="10"/>
      <c r="E3361" s="21">
        <f>IF($C3361="","",IFERROR(SUMIFS(Pakan_Masuk!$D$2:$D$3001,Pakan_Masuk!$B$2:$B$3001,$C3361)/SUMIFS(Pakan_Masuk!$C$2:$C$3001,Pakan_Masuk!$B$2:$B$3001,$C3361),0))</f>
      </c>
      <c r="F3361" s="15">
        <f>IF($C3361="","",$D3361*$E3361)</f>
      </c>
    </row>
    <row r="3362">
      <c r="A3362" s="11"/>
      <c r="B3362" s="7"/>
      <c r="C3362" s="7"/>
      <c r="D3362" s="10"/>
      <c r="E3362" s="21">
        <f>IF($C3362="","",IFERROR(SUMIFS(Pakan_Masuk!$D$2:$D$3001,Pakan_Masuk!$B$2:$B$3001,$C3362)/SUMIFS(Pakan_Masuk!$C$2:$C$3001,Pakan_Masuk!$B$2:$B$3001,$C3362),0))</f>
      </c>
      <c r="F3362" s="15">
        <f>IF($C3362="","",$D3362*$E3362)</f>
      </c>
    </row>
    <row r="3363">
      <c r="A3363" s="11"/>
      <c r="B3363" s="7"/>
      <c r="C3363" s="7"/>
      <c r="D3363" s="10"/>
      <c r="E3363" s="21">
        <f>IF($C3363="","",IFERROR(SUMIFS(Pakan_Masuk!$D$2:$D$3001,Pakan_Masuk!$B$2:$B$3001,$C3363)/SUMIFS(Pakan_Masuk!$C$2:$C$3001,Pakan_Masuk!$B$2:$B$3001,$C3363),0))</f>
      </c>
      <c r="F3363" s="15">
        <f>IF($C3363="","",$D3363*$E3363)</f>
      </c>
    </row>
    <row r="3364">
      <c r="A3364" s="11"/>
      <c r="B3364" s="7"/>
      <c r="C3364" s="7"/>
      <c r="D3364" s="10"/>
      <c r="E3364" s="21">
        <f>IF($C3364="","",IFERROR(SUMIFS(Pakan_Masuk!$D$2:$D$3001,Pakan_Masuk!$B$2:$B$3001,$C3364)/SUMIFS(Pakan_Masuk!$C$2:$C$3001,Pakan_Masuk!$B$2:$B$3001,$C3364),0))</f>
      </c>
      <c r="F3364" s="15">
        <f>IF($C3364="","",$D3364*$E3364)</f>
      </c>
    </row>
    <row r="3365">
      <c r="A3365" s="11"/>
      <c r="B3365" s="7"/>
      <c r="C3365" s="7"/>
      <c r="D3365" s="10"/>
      <c r="E3365" s="21">
        <f>IF($C3365="","",IFERROR(SUMIFS(Pakan_Masuk!$D$2:$D$3001,Pakan_Masuk!$B$2:$B$3001,$C3365)/SUMIFS(Pakan_Masuk!$C$2:$C$3001,Pakan_Masuk!$B$2:$B$3001,$C3365),0))</f>
      </c>
      <c r="F3365" s="15">
        <f>IF($C3365="","",$D3365*$E3365)</f>
      </c>
    </row>
    <row r="3366">
      <c r="A3366" s="11"/>
      <c r="B3366" s="7"/>
      <c r="C3366" s="7"/>
      <c r="D3366" s="10"/>
      <c r="E3366" s="21">
        <f>IF($C3366="","",IFERROR(SUMIFS(Pakan_Masuk!$D$2:$D$3001,Pakan_Masuk!$B$2:$B$3001,$C3366)/SUMIFS(Pakan_Masuk!$C$2:$C$3001,Pakan_Masuk!$B$2:$B$3001,$C3366),0))</f>
      </c>
      <c r="F3366" s="15">
        <f>IF($C3366="","",$D3366*$E3366)</f>
      </c>
    </row>
    <row r="3367">
      <c r="A3367" s="11"/>
      <c r="B3367" s="7"/>
      <c r="C3367" s="7"/>
      <c r="D3367" s="10"/>
      <c r="E3367" s="21">
        <f>IF($C3367="","",IFERROR(SUMIFS(Pakan_Masuk!$D$2:$D$3001,Pakan_Masuk!$B$2:$B$3001,$C3367)/SUMIFS(Pakan_Masuk!$C$2:$C$3001,Pakan_Masuk!$B$2:$B$3001,$C3367),0))</f>
      </c>
      <c r="F3367" s="15">
        <f>IF($C3367="","",$D3367*$E3367)</f>
      </c>
    </row>
    <row r="3368">
      <c r="A3368" s="11"/>
      <c r="B3368" s="7"/>
      <c r="C3368" s="7"/>
      <c r="D3368" s="10"/>
      <c r="E3368" s="21">
        <f>IF($C3368="","",IFERROR(SUMIFS(Pakan_Masuk!$D$2:$D$3001,Pakan_Masuk!$B$2:$B$3001,$C3368)/SUMIFS(Pakan_Masuk!$C$2:$C$3001,Pakan_Masuk!$B$2:$B$3001,$C3368),0))</f>
      </c>
      <c r="F3368" s="15">
        <f>IF($C3368="","",$D3368*$E3368)</f>
      </c>
    </row>
    <row r="3369">
      <c r="A3369" s="11"/>
      <c r="B3369" s="7"/>
      <c r="C3369" s="7"/>
      <c r="D3369" s="10"/>
      <c r="E3369" s="21">
        <f>IF($C3369="","",IFERROR(SUMIFS(Pakan_Masuk!$D$2:$D$3001,Pakan_Masuk!$B$2:$B$3001,$C3369)/SUMIFS(Pakan_Masuk!$C$2:$C$3001,Pakan_Masuk!$B$2:$B$3001,$C3369),0))</f>
      </c>
      <c r="F3369" s="15">
        <f>IF($C3369="","",$D3369*$E3369)</f>
      </c>
    </row>
    <row r="3370">
      <c r="A3370" s="11"/>
      <c r="B3370" s="7"/>
      <c r="C3370" s="7"/>
      <c r="D3370" s="10"/>
      <c r="E3370" s="21">
        <f>IF($C3370="","",IFERROR(SUMIFS(Pakan_Masuk!$D$2:$D$3001,Pakan_Masuk!$B$2:$B$3001,$C3370)/SUMIFS(Pakan_Masuk!$C$2:$C$3001,Pakan_Masuk!$B$2:$B$3001,$C3370),0))</f>
      </c>
      <c r="F3370" s="15">
        <f>IF($C3370="","",$D3370*$E3370)</f>
      </c>
    </row>
    <row r="3371">
      <c r="A3371" s="11"/>
      <c r="B3371" s="7"/>
      <c r="C3371" s="7"/>
      <c r="D3371" s="10"/>
      <c r="E3371" s="21">
        <f>IF($C3371="","",IFERROR(SUMIFS(Pakan_Masuk!$D$2:$D$3001,Pakan_Masuk!$B$2:$B$3001,$C3371)/SUMIFS(Pakan_Masuk!$C$2:$C$3001,Pakan_Masuk!$B$2:$B$3001,$C3371),0))</f>
      </c>
      <c r="F3371" s="15">
        <f>IF($C3371="","",$D3371*$E3371)</f>
      </c>
    </row>
    <row r="3372">
      <c r="A3372" s="11"/>
      <c r="B3372" s="7"/>
      <c r="C3372" s="7"/>
      <c r="D3372" s="10"/>
      <c r="E3372" s="21">
        <f>IF($C3372="","",IFERROR(SUMIFS(Pakan_Masuk!$D$2:$D$3001,Pakan_Masuk!$B$2:$B$3001,$C3372)/SUMIFS(Pakan_Masuk!$C$2:$C$3001,Pakan_Masuk!$B$2:$B$3001,$C3372),0))</f>
      </c>
      <c r="F3372" s="15">
        <f>IF($C3372="","",$D3372*$E3372)</f>
      </c>
    </row>
    <row r="3373">
      <c r="A3373" s="11"/>
      <c r="B3373" s="7"/>
      <c r="C3373" s="7"/>
      <c r="D3373" s="10"/>
      <c r="E3373" s="21">
        <f>IF($C3373="","",IFERROR(SUMIFS(Pakan_Masuk!$D$2:$D$3001,Pakan_Masuk!$B$2:$B$3001,$C3373)/SUMIFS(Pakan_Masuk!$C$2:$C$3001,Pakan_Masuk!$B$2:$B$3001,$C3373),0))</f>
      </c>
      <c r="F3373" s="15">
        <f>IF($C3373="","",$D3373*$E3373)</f>
      </c>
    </row>
    <row r="3374">
      <c r="A3374" s="11"/>
      <c r="B3374" s="7"/>
      <c r="C3374" s="7"/>
      <c r="D3374" s="10"/>
      <c r="E3374" s="21">
        <f>IF($C3374="","",IFERROR(SUMIFS(Pakan_Masuk!$D$2:$D$3001,Pakan_Masuk!$B$2:$B$3001,$C3374)/SUMIFS(Pakan_Masuk!$C$2:$C$3001,Pakan_Masuk!$B$2:$B$3001,$C3374),0))</f>
      </c>
      <c r="F3374" s="15">
        <f>IF($C3374="","",$D3374*$E3374)</f>
      </c>
    </row>
    <row r="3375">
      <c r="A3375" s="11"/>
      <c r="B3375" s="7"/>
      <c r="C3375" s="7"/>
      <c r="D3375" s="10"/>
      <c r="E3375" s="21">
        <f>IF($C3375="","",IFERROR(SUMIFS(Pakan_Masuk!$D$2:$D$3001,Pakan_Masuk!$B$2:$B$3001,$C3375)/SUMIFS(Pakan_Masuk!$C$2:$C$3001,Pakan_Masuk!$B$2:$B$3001,$C3375),0))</f>
      </c>
      <c r="F3375" s="15">
        <f>IF($C3375="","",$D3375*$E3375)</f>
      </c>
    </row>
    <row r="3376">
      <c r="A3376" s="11"/>
      <c r="B3376" s="7"/>
      <c r="C3376" s="7"/>
      <c r="D3376" s="10"/>
      <c r="E3376" s="21">
        <f>IF($C3376="","",IFERROR(SUMIFS(Pakan_Masuk!$D$2:$D$3001,Pakan_Masuk!$B$2:$B$3001,$C3376)/SUMIFS(Pakan_Masuk!$C$2:$C$3001,Pakan_Masuk!$B$2:$B$3001,$C3376),0))</f>
      </c>
      <c r="F3376" s="15">
        <f>IF($C3376="","",$D3376*$E3376)</f>
      </c>
    </row>
    <row r="3377">
      <c r="A3377" s="11"/>
      <c r="B3377" s="7"/>
      <c r="C3377" s="7"/>
      <c r="D3377" s="10"/>
      <c r="E3377" s="21">
        <f>IF($C3377="","",IFERROR(SUMIFS(Pakan_Masuk!$D$2:$D$3001,Pakan_Masuk!$B$2:$B$3001,$C3377)/SUMIFS(Pakan_Masuk!$C$2:$C$3001,Pakan_Masuk!$B$2:$B$3001,$C3377),0))</f>
      </c>
      <c r="F3377" s="15">
        <f>IF($C3377="","",$D3377*$E3377)</f>
      </c>
    </row>
    <row r="3378">
      <c r="A3378" s="11"/>
      <c r="B3378" s="7"/>
      <c r="C3378" s="7"/>
      <c r="D3378" s="10"/>
      <c r="E3378" s="21">
        <f>IF($C3378="","",IFERROR(SUMIFS(Pakan_Masuk!$D$2:$D$3001,Pakan_Masuk!$B$2:$B$3001,$C3378)/SUMIFS(Pakan_Masuk!$C$2:$C$3001,Pakan_Masuk!$B$2:$B$3001,$C3378),0))</f>
      </c>
      <c r="F3378" s="15">
        <f>IF($C3378="","",$D3378*$E3378)</f>
      </c>
    </row>
    <row r="3379">
      <c r="A3379" s="11"/>
      <c r="B3379" s="7"/>
      <c r="C3379" s="7"/>
      <c r="D3379" s="10"/>
      <c r="E3379" s="21">
        <f>IF($C3379="","",IFERROR(SUMIFS(Pakan_Masuk!$D$2:$D$3001,Pakan_Masuk!$B$2:$B$3001,$C3379)/SUMIFS(Pakan_Masuk!$C$2:$C$3001,Pakan_Masuk!$B$2:$B$3001,$C3379),0))</f>
      </c>
      <c r="F3379" s="15">
        <f>IF($C3379="","",$D3379*$E3379)</f>
      </c>
    </row>
    <row r="3380">
      <c r="A3380" s="11"/>
      <c r="B3380" s="7"/>
      <c r="C3380" s="7"/>
      <c r="D3380" s="10"/>
      <c r="E3380" s="21">
        <f>IF($C3380="","",IFERROR(SUMIFS(Pakan_Masuk!$D$2:$D$3001,Pakan_Masuk!$B$2:$B$3001,$C3380)/SUMIFS(Pakan_Masuk!$C$2:$C$3001,Pakan_Masuk!$B$2:$B$3001,$C3380),0))</f>
      </c>
      <c r="F3380" s="15">
        <f>IF($C3380="","",$D3380*$E3380)</f>
      </c>
    </row>
    <row r="3381">
      <c r="A3381" s="11"/>
      <c r="B3381" s="7"/>
      <c r="C3381" s="7"/>
      <c r="D3381" s="10"/>
      <c r="E3381" s="21">
        <f>IF($C3381="","",IFERROR(SUMIFS(Pakan_Masuk!$D$2:$D$3001,Pakan_Masuk!$B$2:$B$3001,$C3381)/SUMIFS(Pakan_Masuk!$C$2:$C$3001,Pakan_Masuk!$B$2:$B$3001,$C3381),0))</f>
      </c>
      <c r="F3381" s="15">
        <f>IF($C3381="","",$D3381*$E3381)</f>
      </c>
    </row>
    <row r="3382">
      <c r="A3382" s="11"/>
      <c r="B3382" s="7"/>
      <c r="C3382" s="7"/>
      <c r="D3382" s="10"/>
      <c r="E3382" s="21">
        <f>IF($C3382="","",IFERROR(SUMIFS(Pakan_Masuk!$D$2:$D$3001,Pakan_Masuk!$B$2:$B$3001,$C3382)/SUMIFS(Pakan_Masuk!$C$2:$C$3001,Pakan_Masuk!$B$2:$B$3001,$C3382),0))</f>
      </c>
      <c r="F3382" s="15">
        <f>IF($C3382="","",$D3382*$E3382)</f>
      </c>
    </row>
    <row r="3383">
      <c r="A3383" s="11"/>
      <c r="B3383" s="7"/>
      <c r="C3383" s="7"/>
      <c r="D3383" s="10"/>
      <c r="E3383" s="21">
        <f>IF($C3383="","",IFERROR(SUMIFS(Pakan_Masuk!$D$2:$D$3001,Pakan_Masuk!$B$2:$B$3001,$C3383)/SUMIFS(Pakan_Masuk!$C$2:$C$3001,Pakan_Masuk!$B$2:$B$3001,$C3383),0))</f>
      </c>
      <c r="F3383" s="15">
        <f>IF($C3383="","",$D3383*$E3383)</f>
      </c>
    </row>
    <row r="3384">
      <c r="A3384" s="11"/>
      <c r="B3384" s="7"/>
      <c r="C3384" s="7"/>
      <c r="D3384" s="10"/>
      <c r="E3384" s="21">
        <f>IF($C3384="","",IFERROR(SUMIFS(Pakan_Masuk!$D$2:$D$3001,Pakan_Masuk!$B$2:$B$3001,$C3384)/SUMIFS(Pakan_Masuk!$C$2:$C$3001,Pakan_Masuk!$B$2:$B$3001,$C3384),0))</f>
      </c>
      <c r="F3384" s="15">
        <f>IF($C3384="","",$D3384*$E3384)</f>
      </c>
    </row>
    <row r="3385">
      <c r="A3385" s="11"/>
      <c r="B3385" s="7"/>
      <c r="C3385" s="7"/>
      <c r="D3385" s="10"/>
      <c r="E3385" s="21">
        <f>IF($C3385="","",IFERROR(SUMIFS(Pakan_Masuk!$D$2:$D$3001,Pakan_Masuk!$B$2:$B$3001,$C3385)/SUMIFS(Pakan_Masuk!$C$2:$C$3001,Pakan_Masuk!$B$2:$B$3001,$C3385),0))</f>
      </c>
      <c r="F3385" s="15">
        <f>IF($C3385="","",$D3385*$E3385)</f>
      </c>
    </row>
    <row r="3386">
      <c r="A3386" s="11"/>
      <c r="B3386" s="7"/>
      <c r="C3386" s="7"/>
      <c r="D3386" s="10"/>
      <c r="E3386" s="21">
        <f>IF($C3386="","",IFERROR(SUMIFS(Pakan_Masuk!$D$2:$D$3001,Pakan_Masuk!$B$2:$B$3001,$C3386)/SUMIFS(Pakan_Masuk!$C$2:$C$3001,Pakan_Masuk!$B$2:$B$3001,$C3386),0))</f>
      </c>
      <c r="F3386" s="15">
        <f>IF($C3386="","",$D3386*$E3386)</f>
      </c>
    </row>
    <row r="3387">
      <c r="A3387" s="11"/>
      <c r="B3387" s="7"/>
      <c r="C3387" s="7"/>
      <c r="D3387" s="10"/>
      <c r="E3387" s="21">
        <f>IF($C3387="","",IFERROR(SUMIFS(Pakan_Masuk!$D$2:$D$3001,Pakan_Masuk!$B$2:$B$3001,$C3387)/SUMIFS(Pakan_Masuk!$C$2:$C$3001,Pakan_Masuk!$B$2:$B$3001,$C3387),0))</f>
      </c>
      <c r="F3387" s="15">
        <f>IF($C3387="","",$D3387*$E3387)</f>
      </c>
    </row>
    <row r="3388">
      <c r="A3388" s="11"/>
      <c r="B3388" s="7"/>
      <c r="C3388" s="7"/>
      <c r="D3388" s="10"/>
      <c r="E3388" s="21">
        <f>IF($C3388="","",IFERROR(SUMIFS(Pakan_Masuk!$D$2:$D$3001,Pakan_Masuk!$B$2:$B$3001,$C3388)/SUMIFS(Pakan_Masuk!$C$2:$C$3001,Pakan_Masuk!$B$2:$B$3001,$C3388),0))</f>
      </c>
      <c r="F3388" s="15">
        <f>IF($C3388="","",$D3388*$E3388)</f>
      </c>
    </row>
    <row r="3389">
      <c r="A3389" s="11"/>
      <c r="B3389" s="7"/>
      <c r="C3389" s="7"/>
      <c r="D3389" s="10"/>
      <c r="E3389" s="21">
        <f>IF($C3389="","",IFERROR(SUMIFS(Pakan_Masuk!$D$2:$D$3001,Pakan_Masuk!$B$2:$B$3001,$C3389)/SUMIFS(Pakan_Masuk!$C$2:$C$3001,Pakan_Masuk!$B$2:$B$3001,$C3389),0))</f>
      </c>
      <c r="F3389" s="15">
        <f>IF($C3389="","",$D3389*$E3389)</f>
      </c>
    </row>
    <row r="3390">
      <c r="A3390" s="11"/>
      <c r="B3390" s="7"/>
      <c r="C3390" s="7"/>
      <c r="D3390" s="10"/>
      <c r="E3390" s="21">
        <f>IF($C3390="","",IFERROR(SUMIFS(Pakan_Masuk!$D$2:$D$3001,Pakan_Masuk!$B$2:$B$3001,$C3390)/SUMIFS(Pakan_Masuk!$C$2:$C$3001,Pakan_Masuk!$B$2:$B$3001,$C3390),0))</f>
      </c>
      <c r="F3390" s="15">
        <f>IF($C3390="","",$D3390*$E3390)</f>
      </c>
    </row>
    <row r="3391">
      <c r="A3391" s="11"/>
      <c r="B3391" s="7"/>
      <c r="C3391" s="7"/>
      <c r="D3391" s="10"/>
      <c r="E3391" s="21">
        <f>IF($C3391="","",IFERROR(SUMIFS(Pakan_Masuk!$D$2:$D$3001,Pakan_Masuk!$B$2:$B$3001,$C3391)/SUMIFS(Pakan_Masuk!$C$2:$C$3001,Pakan_Masuk!$B$2:$B$3001,$C3391),0))</f>
      </c>
      <c r="F3391" s="15">
        <f>IF($C3391="","",$D3391*$E3391)</f>
      </c>
    </row>
    <row r="3392">
      <c r="A3392" s="11"/>
      <c r="B3392" s="7"/>
      <c r="C3392" s="7"/>
      <c r="D3392" s="10"/>
      <c r="E3392" s="21">
        <f>IF($C3392="","",IFERROR(SUMIFS(Pakan_Masuk!$D$2:$D$3001,Pakan_Masuk!$B$2:$B$3001,$C3392)/SUMIFS(Pakan_Masuk!$C$2:$C$3001,Pakan_Masuk!$B$2:$B$3001,$C3392),0))</f>
      </c>
      <c r="F3392" s="15">
        <f>IF($C3392="","",$D3392*$E3392)</f>
      </c>
    </row>
    <row r="3393">
      <c r="A3393" s="11"/>
      <c r="B3393" s="7"/>
      <c r="C3393" s="7"/>
      <c r="D3393" s="10"/>
      <c r="E3393" s="21">
        <f>IF($C3393="","",IFERROR(SUMIFS(Pakan_Masuk!$D$2:$D$3001,Pakan_Masuk!$B$2:$B$3001,$C3393)/SUMIFS(Pakan_Masuk!$C$2:$C$3001,Pakan_Masuk!$B$2:$B$3001,$C3393),0))</f>
      </c>
      <c r="F3393" s="15">
        <f>IF($C3393="","",$D3393*$E3393)</f>
      </c>
    </row>
    <row r="3394">
      <c r="A3394" s="11"/>
      <c r="B3394" s="7"/>
      <c r="C3394" s="7"/>
      <c r="D3394" s="10"/>
      <c r="E3394" s="21">
        <f>IF($C3394="","",IFERROR(SUMIFS(Pakan_Masuk!$D$2:$D$3001,Pakan_Masuk!$B$2:$B$3001,$C3394)/SUMIFS(Pakan_Masuk!$C$2:$C$3001,Pakan_Masuk!$B$2:$B$3001,$C3394),0))</f>
      </c>
      <c r="F3394" s="15">
        <f>IF($C3394="","",$D3394*$E3394)</f>
      </c>
    </row>
    <row r="3395">
      <c r="A3395" s="11"/>
      <c r="B3395" s="7"/>
      <c r="C3395" s="7"/>
      <c r="D3395" s="10"/>
      <c r="E3395" s="21">
        <f>IF($C3395="","",IFERROR(SUMIFS(Pakan_Masuk!$D$2:$D$3001,Pakan_Masuk!$B$2:$B$3001,$C3395)/SUMIFS(Pakan_Masuk!$C$2:$C$3001,Pakan_Masuk!$B$2:$B$3001,$C3395),0))</f>
      </c>
      <c r="F3395" s="15">
        <f>IF($C3395="","",$D3395*$E3395)</f>
      </c>
    </row>
    <row r="3396">
      <c r="A3396" s="11"/>
      <c r="B3396" s="7"/>
      <c r="C3396" s="7"/>
      <c r="D3396" s="10"/>
      <c r="E3396" s="21">
        <f>IF($C3396="","",IFERROR(SUMIFS(Pakan_Masuk!$D$2:$D$3001,Pakan_Masuk!$B$2:$B$3001,$C3396)/SUMIFS(Pakan_Masuk!$C$2:$C$3001,Pakan_Masuk!$B$2:$B$3001,$C3396),0))</f>
      </c>
      <c r="F3396" s="15">
        <f>IF($C3396="","",$D3396*$E3396)</f>
      </c>
    </row>
    <row r="3397">
      <c r="A3397" s="11"/>
      <c r="B3397" s="7"/>
      <c r="C3397" s="7"/>
      <c r="D3397" s="10"/>
      <c r="E3397" s="21">
        <f>IF($C3397="","",IFERROR(SUMIFS(Pakan_Masuk!$D$2:$D$3001,Pakan_Masuk!$B$2:$B$3001,$C3397)/SUMIFS(Pakan_Masuk!$C$2:$C$3001,Pakan_Masuk!$B$2:$B$3001,$C3397),0))</f>
      </c>
      <c r="F3397" s="15">
        <f>IF($C3397="","",$D3397*$E3397)</f>
      </c>
    </row>
    <row r="3398">
      <c r="A3398" s="11"/>
      <c r="B3398" s="7"/>
      <c r="C3398" s="7"/>
      <c r="D3398" s="10"/>
      <c r="E3398" s="21">
        <f>IF($C3398="","",IFERROR(SUMIFS(Pakan_Masuk!$D$2:$D$3001,Pakan_Masuk!$B$2:$B$3001,$C3398)/SUMIFS(Pakan_Masuk!$C$2:$C$3001,Pakan_Masuk!$B$2:$B$3001,$C3398),0))</f>
      </c>
      <c r="F3398" s="15">
        <f>IF($C3398="","",$D3398*$E3398)</f>
      </c>
    </row>
    <row r="3399">
      <c r="A3399" s="11"/>
      <c r="B3399" s="7"/>
      <c r="C3399" s="7"/>
      <c r="D3399" s="10"/>
      <c r="E3399" s="21">
        <f>IF($C3399="","",IFERROR(SUMIFS(Pakan_Masuk!$D$2:$D$3001,Pakan_Masuk!$B$2:$B$3001,$C3399)/SUMIFS(Pakan_Masuk!$C$2:$C$3001,Pakan_Masuk!$B$2:$B$3001,$C3399),0))</f>
      </c>
      <c r="F3399" s="15">
        <f>IF($C3399="","",$D3399*$E3399)</f>
      </c>
    </row>
    <row r="3400">
      <c r="A3400" s="11"/>
      <c r="B3400" s="7"/>
      <c r="C3400" s="7"/>
      <c r="D3400" s="10"/>
      <c r="E3400" s="21">
        <f>IF($C3400="","",IFERROR(SUMIFS(Pakan_Masuk!$D$2:$D$3001,Pakan_Masuk!$B$2:$B$3001,$C3400)/SUMIFS(Pakan_Masuk!$C$2:$C$3001,Pakan_Masuk!$B$2:$B$3001,$C3400),0))</f>
      </c>
      <c r="F3400" s="15">
        <f>IF($C3400="","",$D3400*$E3400)</f>
      </c>
    </row>
    <row r="3401">
      <c r="A3401" s="11"/>
      <c r="B3401" s="7"/>
      <c r="C3401" s="7"/>
      <c r="D3401" s="10"/>
      <c r="E3401" s="21">
        <f>IF($C3401="","",IFERROR(SUMIFS(Pakan_Masuk!$D$2:$D$3001,Pakan_Masuk!$B$2:$B$3001,$C3401)/SUMIFS(Pakan_Masuk!$C$2:$C$3001,Pakan_Masuk!$B$2:$B$3001,$C3401),0))</f>
      </c>
      <c r="F3401" s="15">
        <f>IF($C3401="","",$D3401*$E3401)</f>
      </c>
    </row>
    <row r="3402">
      <c r="A3402" s="11"/>
      <c r="B3402" s="7"/>
      <c r="C3402" s="7"/>
      <c r="D3402" s="10"/>
      <c r="E3402" s="21">
        <f>IF($C3402="","",IFERROR(SUMIFS(Pakan_Masuk!$D$2:$D$3001,Pakan_Masuk!$B$2:$B$3001,$C3402)/SUMIFS(Pakan_Masuk!$C$2:$C$3001,Pakan_Masuk!$B$2:$B$3001,$C3402),0))</f>
      </c>
      <c r="F3402" s="15">
        <f>IF($C3402="","",$D3402*$E3402)</f>
      </c>
    </row>
    <row r="3403">
      <c r="A3403" s="11"/>
      <c r="B3403" s="7"/>
      <c r="C3403" s="7"/>
      <c r="D3403" s="10"/>
      <c r="E3403" s="21">
        <f>IF($C3403="","",IFERROR(SUMIFS(Pakan_Masuk!$D$2:$D$3001,Pakan_Masuk!$B$2:$B$3001,$C3403)/SUMIFS(Pakan_Masuk!$C$2:$C$3001,Pakan_Masuk!$B$2:$B$3001,$C3403),0))</f>
      </c>
      <c r="F3403" s="15">
        <f>IF($C3403="","",$D3403*$E3403)</f>
      </c>
    </row>
    <row r="3404">
      <c r="A3404" s="11"/>
      <c r="B3404" s="7"/>
      <c r="C3404" s="7"/>
      <c r="D3404" s="10"/>
      <c r="E3404" s="21">
        <f>IF($C3404="","",IFERROR(SUMIFS(Pakan_Masuk!$D$2:$D$3001,Pakan_Masuk!$B$2:$B$3001,$C3404)/SUMIFS(Pakan_Masuk!$C$2:$C$3001,Pakan_Masuk!$B$2:$B$3001,$C3404),0))</f>
      </c>
      <c r="F3404" s="15">
        <f>IF($C3404="","",$D3404*$E3404)</f>
      </c>
    </row>
    <row r="3405">
      <c r="A3405" s="11"/>
      <c r="B3405" s="7"/>
      <c r="C3405" s="7"/>
      <c r="D3405" s="10"/>
      <c r="E3405" s="21">
        <f>IF($C3405="","",IFERROR(SUMIFS(Pakan_Masuk!$D$2:$D$3001,Pakan_Masuk!$B$2:$B$3001,$C3405)/SUMIFS(Pakan_Masuk!$C$2:$C$3001,Pakan_Masuk!$B$2:$B$3001,$C3405),0))</f>
      </c>
      <c r="F3405" s="15">
        <f>IF($C3405="","",$D3405*$E3405)</f>
      </c>
    </row>
    <row r="3406">
      <c r="A3406" s="11"/>
      <c r="B3406" s="7"/>
      <c r="C3406" s="7"/>
      <c r="D3406" s="10"/>
      <c r="E3406" s="21">
        <f>IF($C3406="","",IFERROR(SUMIFS(Pakan_Masuk!$D$2:$D$3001,Pakan_Masuk!$B$2:$B$3001,$C3406)/SUMIFS(Pakan_Masuk!$C$2:$C$3001,Pakan_Masuk!$B$2:$B$3001,$C3406),0))</f>
      </c>
      <c r="F3406" s="15">
        <f>IF($C3406="","",$D3406*$E3406)</f>
      </c>
    </row>
    <row r="3407">
      <c r="A3407" s="11"/>
      <c r="B3407" s="7"/>
      <c r="C3407" s="7"/>
      <c r="D3407" s="10"/>
      <c r="E3407" s="21">
        <f>IF($C3407="","",IFERROR(SUMIFS(Pakan_Masuk!$D$2:$D$3001,Pakan_Masuk!$B$2:$B$3001,$C3407)/SUMIFS(Pakan_Masuk!$C$2:$C$3001,Pakan_Masuk!$B$2:$B$3001,$C3407),0))</f>
      </c>
      <c r="F3407" s="15">
        <f>IF($C3407="","",$D3407*$E3407)</f>
      </c>
    </row>
    <row r="3408">
      <c r="A3408" s="11"/>
      <c r="B3408" s="7"/>
      <c r="C3408" s="7"/>
      <c r="D3408" s="10"/>
      <c r="E3408" s="21">
        <f>IF($C3408="","",IFERROR(SUMIFS(Pakan_Masuk!$D$2:$D$3001,Pakan_Masuk!$B$2:$B$3001,$C3408)/SUMIFS(Pakan_Masuk!$C$2:$C$3001,Pakan_Masuk!$B$2:$B$3001,$C3408),0))</f>
      </c>
      <c r="F3408" s="15">
        <f>IF($C3408="","",$D3408*$E3408)</f>
      </c>
    </row>
    <row r="3409">
      <c r="A3409" s="11"/>
      <c r="B3409" s="7"/>
      <c r="C3409" s="7"/>
      <c r="D3409" s="10"/>
      <c r="E3409" s="21">
        <f>IF($C3409="","",IFERROR(SUMIFS(Pakan_Masuk!$D$2:$D$3001,Pakan_Masuk!$B$2:$B$3001,$C3409)/SUMIFS(Pakan_Masuk!$C$2:$C$3001,Pakan_Masuk!$B$2:$B$3001,$C3409),0))</f>
      </c>
      <c r="F3409" s="15">
        <f>IF($C3409="","",$D3409*$E3409)</f>
      </c>
    </row>
    <row r="3410">
      <c r="A3410" s="11"/>
      <c r="B3410" s="7"/>
      <c r="C3410" s="7"/>
      <c r="D3410" s="10"/>
      <c r="E3410" s="21">
        <f>IF($C3410="","",IFERROR(SUMIFS(Pakan_Masuk!$D$2:$D$3001,Pakan_Masuk!$B$2:$B$3001,$C3410)/SUMIFS(Pakan_Masuk!$C$2:$C$3001,Pakan_Masuk!$B$2:$B$3001,$C3410),0))</f>
      </c>
      <c r="F3410" s="15">
        <f>IF($C3410="","",$D3410*$E3410)</f>
      </c>
    </row>
    <row r="3411">
      <c r="A3411" s="11"/>
      <c r="B3411" s="7"/>
      <c r="C3411" s="7"/>
      <c r="D3411" s="10"/>
      <c r="E3411" s="21">
        <f>IF($C3411="","",IFERROR(SUMIFS(Pakan_Masuk!$D$2:$D$3001,Pakan_Masuk!$B$2:$B$3001,$C3411)/SUMIFS(Pakan_Masuk!$C$2:$C$3001,Pakan_Masuk!$B$2:$B$3001,$C3411),0))</f>
      </c>
      <c r="F3411" s="15">
        <f>IF($C3411="","",$D3411*$E3411)</f>
      </c>
    </row>
    <row r="3412">
      <c r="A3412" s="11"/>
      <c r="B3412" s="7"/>
      <c r="C3412" s="7"/>
      <c r="D3412" s="10"/>
      <c r="E3412" s="21">
        <f>IF($C3412="","",IFERROR(SUMIFS(Pakan_Masuk!$D$2:$D$3001,Pakan_Masuk!$B$2:$B$3001,$C3412)/SUMIFS(Pakan_Masuk!$C$2:$C$3001,Pakan_Masuk!$B$2:$B$3001,$C3412),0))</f>
      </c>
      <c r="F3412" s="15">
        <f>IF($C3412="","",$D3412*$E3412)</f>
      </c>
    </row>
    <row r="3413">
      <c r="A3413" s="11"/>
      <c r="B3413" s="7"/>
      <c r="C3413" s="7"/>
      <c r="D3413" s="10"/>
      <c r="E3413" s="21">
        <f>IF($C3413="","",IFERROR(SUMIFS(Pakan_Masuk!$D$2:$D$3001,Pakan_Masuk!$B$2:$B$3001,$C3413)/SUMIFS(Pakan_Masuk!$C$2:$C$3001,Pakan_Masuk!$B$2:$B$3001,$C3413),0))</f>
      </c>
      <c r="F3413" s="15">
        <f>IF($C3413="","",$D3413*$E3413)</f>
      </c>
    </row>
    <row r="3414">
      <c r="A3414" s="11"/>
      <c r="B3414" s="7"/>
      <c r="C3414" s="7"/>
      <c r="D3414" s="10"/>
      <c r="E3414" s="21">
        <f>IF($C3414="","",IFERROR(SUMIFS(Pakan_Masuk!$D$2:$D$3001,Pakan_Masuk!$B$2:$B$3001,$C3414)/SUMIFS(Pakan_Masuk!$C$2:$C$3001,Pakan_Masuk!$B$2:$B$3001,$C3414),0))</f>
      </c>
      <c r="F3414" s="15">
        <f>IF($C3414="","",$D3414*$E3414)</f>
      </c>
    </row>
    <row r="3415">
      <c r="A3415" s="11"/>
      <c r="B3415" s="7"/>
      <c r="C3415" s="7"/>
      <c r="D3415" s="10"/>
      <c r="E3415" s="21">
        <f>IF($C3415="","",IFERROR(SUMIFS(Pakan_Masuk!$D$2:$D$3001,Pakan_Masuk!$B$2:$B$3001,$C3415)/SUMIFS(Pakan_Masuk!$C$2:$C$3001,Pakan_Masuk!$B$2:$B$3001,$C3415),0))</f>
      </c>
      <c r="F3415" s="15">
        <f>IF($C3415="","",$D3415*$E3415)</f>
      </c>
    </row>
    <row r="3416">
      <c r="A3416" s="11"/>
      <c r="B3416" s="7"/>
      <c r="C3416" s="7"/>
      <c r="D3416" s="10"/>
      <c r="E3416" s="21">
        <f>IF($C3416="","",IFERROR(SUMIFS(Pakan_Masuk!$D$2:$D$3001,Pakan_Masuk!$B$2:$B$3001,$C3416)/SUMIFS(Pakan_Masuk!$C$2:$C$3001,Pakan_Masuk!$B$2:$B$3001,$C3416),0))</f>
      </c>
      <c r="F3416" s="15">
        <f>IF($C3416="","",$D3416*$E3416)</f>
      </c>
    </row>
    <row r="3417">
      <c r="A3417" s="11"/>
      <c r="B3417" s="7"/>
      <c r="C3417" s="7"/>
      <c r="D3417" s="10"/>
      <c r="E3417" s="21">
        <f>IF($C3417="","",IFERROR(SUMIFS(Pakan_Masuk!$D$2:$D$3001,Pakan_Masuk!$B$2:$B$3001,$C3417)/SUMIFS(Pakan_Masuk!$C$2:$C$3001,Pakan_Masuk!$B$2:$B$3001,$C3417),0))</f>
      </c>
      <c r="F3417" s="15">
        <f>IF($C3417="","",$D3417*$E3417)</f>
      </c>
    </row>
    <row r="3418">
      <c r="A3418" s="11"/>
      <c r="B3418" s="7"/>
      <c r="C3418" s="7"/>
      <c r="D3418" s="10"/>
      <c r="E3418" s="21">
        <f>IF($C3418="","",IFERROR(SUMIFS(Pakan_Masuk!$D$2:$D$3001,Pakan_Masuk!$B$2:$B$3001,$C3418)/SUMIFS(Pakan_Masuk!$C$2:$C$3001,Pakan_Masuk!$B$2:$B$3001,$C3418),0))</f>
      </c>
      <c r="F3418" s="15">
        <f>IF($C3418="","",$D3418*$E3418)</f>
      </c>
    </row>
    <row r="3419">
      <c r="A3419" s="11"/>
      <c r="B3419" s="7"/>
      <c r="C3419" s="7"/>
      <c r="D3419" s="10"/>
      <c r="E3419" s="21">
        <f>IF($C3419="","",IFERROR(SUMIFS(Pakan_Masuk!$D$2:$D$3001,Pakan_Masuk!$B$2:$B$3001,$C3419)/SUMIFS(Pakan_Masuk!$C$2:$C$3001,Pakan_Masuk!$B$2:$B$3001,$C3419),0))</f>
      </c>
      <c r="F3419" s="15">
        <f>IF($C3419="","",$D3419*$E3419)</f>
      </c>
    </row>
    <row r="3420">
      <c r="A3420" s="11"/>
      <c r="B3420" s="7"/>
      <c r="C3420" s="7"/>
      <c r="D3420" s="10"/>
      <c r="E3420" s="21">
        <f>IF($C3420="","",IFERROR(SUMIFS(Pakan_Masuk!$D$2:$D$3001,Pakan_Masuk!$B$2:$B$3001,$C3420)/SUMIFS(Pakan_Masuk!$C$2:$C$3001,Pakan_Masuk!$B$2:$B$3001,$C3420),0))</f>
      </c>
      <c r="F3420" s="15">
        <f>IF($C3420="","",$D3420*$E3420)</f>
      </c>
    </row>
    <row r="3421">
      <c r="A3421" s="11"/>
      <c r="B3421" s="7"/>
      <c r="C3421" s="7"/>
      <c r="D3421" s="10"/>
      <c r="E3421" s="21">
        <f>IF($C3421="","",IFERROR(SUMIFS(Pakan_Masuk!$D$2:$D$3001,Pakan_Masuk!$B$2:$B$3001,$C3421)/SUMIFS(Pakan_Masuk!$C$2:$C$3001,Pakan_Masuk!$B$2:$B$3001,$C3421),0))</f>
      </c>
      <c r="F3421" s="15">
        <f>IF($C3421="","",$D3421*$E3421)</f>
      </c>
    </row>
    <row r="3422">
      <c r="A3422" s="11"/>
      <c r="B3422" s="7"/>
      <c r="C3422" s="7"/>
      <c r="D3422" s="10"/>
      <c r="E3422" s="21">
        <f>IF($C3422="","",IFERROR(SUMIFS(Pakan_Masuk!$D$2:$D$3001,Pakan_Masuk!$B$2:$B$3001,$C3422)/SUMIFS(Pakan_Masuk!$C$2:$C$3001,Pakan_Masuk!$B$2:$B$3001,$C3422),0))</f>
      </c>
      <c r="F3422" s="15">
        <f>IF($C3422="","",$D3422*$E3422)</f>
      </c>
    </row>
    <row r="3423">
      <c r="A3423" s="11"/>
      <c r="B3423" s="7"/>
      <c r="C3423" s="7"/>
      <c r="D3423" s="10"/>
      <c r="E3423" s="21">
        <f>IF($C3423="","",IFERROR(SUMIFS(Pakan_Masuk!$D$2:$D$3001,Pakan_Masuk!$B$2:$B$3001,$C3423)/SUMIFS(Pakan_Masuk!$C$2:$C$3001,Pakan_Masuk!$B$2:$B$3001,$C3423),0))</f>
      </c>
      <c r="F3423" s="15">
        <f>IF($C3423="","",$D3423*$E3423)</f>
      </c>
    </row>
    <row r="3424">
      <c r="A3424" s="11"/>
      <c r="B3424" s="7"/>
      <c r="C3424" s="7"/>
      <c r="D3424" s="10"/>
      <c r="E3424" s="21">
        <f>IF($C3424="","",IFERROR(SUMIFS(Pakan_Masuk!$D$2:$D$3001,Pakan_Masuk!$B$2:$B$3001,$C3424)/SUMIFS(Pakan_Masuk!$C$2:$C$3001,Pakan_Masuk!$B$2:$B$3001,$C3424),0))</f>
      </c>
      <c r="F3424" s="15">
        <f>IF($C3424="","",$D3424*$E3424)</f>
      </c>
    </row>
    <row r="3425">
      <c r="A3425" s="11"/>
      <c r="B3425" s="7"/>
      <c r="C3425" s="7"/>
      <c r="D3425" s="10"/>
      <c r="E3425" s="21">
        <f>IF($C3425="","",IFERROR(SUMIFS(Pakan_Masuk!$D$2:$D$3001,Pakan_Masuk!$B$2:$B$3001,$C3425)/SUMIFS(Pakan_Masuk!$C$2:$C$3001,Pakan_Masuk!$B$2:$B$3001,$C3425),0))</f>
      </c>
      <c r="F3425" s="15">
        <f>IF($C3425="","",$D3425*$E3425)</f>
      </c>
    </row>
    <row r="3426">
      <c r="A3426" s="11"/>
      <c r="B3426" s="7"/>
      <c r="C3426" s="7"/>
      <c r="D3426" s="10"/>
      <c r="E3426" s="21">
        <f>IF($C3426="","",IFERROR(SUMIFS(Pakan_Masuk!$D$2:$D$3001,Pakan_Masuk!$B$2:$B$3001,$C3426)/SUMIFS(Pakan_Masuk!$C$2:$C$3001,Pakan_Masuk!$B$2:$B$3001,$C3426),0))</f>
      </c>
      <c r="F3426" s="15">
        <f>IF($C3426="","",$D3426*$E3426)</f>
      </c>
    </row>
    <row r="3427">
      <c r="A3427" s="11"/>
      <c r="B3427" s="7"/>
      <c r="C3427" s="7"/>
      <c r="D3427" s="10"/>
      <c r="E3427" s="21">
        <f>IF($C3427="","",IFERROR(SUMIFS(Pakan_Masuk!$D$2:$D$3001,Pakan_Masuk!$B$2:$B$3001,$C3427)/SUMIFS(Pakan_Masuk!$C$2:$C$3001,Pakan_Masuk!$B$2:$B$3001,$C3427),0))</f>
      </c>
      <c r="F3427" s="15">
        <f>IF($C3427="","",$D3427*$E3427)</f>
      </c>
    </row>
    <row r="3428">
      <c r="A3428" s="11"/>
      <c r="B3428" s="7"/>
      <c r="C3428" s="7"/>
      <c r="D3428" s="10"/>
      <c r="E3428" s="21">
        <f>IF($C3428="","",IFERROR(SUMIFS(Pakan_Masuk!$D$2:$D$3001,Pakan_Masuk!$B$2:$B$3001,$C3428)/SUMIFS(Pakan_Masuk!$C$2:$C$3001,Pakan_Masuk!$B$2:$B$3001,$C3428),0))</f>
      </c>
      <c r="F3428" s="15">
        <f>IF($C3428="","",$D3428*$E3428)</f>
      </c>
    </row>
    <row r="3429">
      <c r="A3429" s="11"/>
      <c r="B3429" s="7"/>
      <c r="C3429" s="7"/>
      <c r="D3429" s="10"/>
      <c r="E3429" s="21">
        <f>IF($C3429="","",IFERROR(SUMIFS(Pakan_Masuk!$D$2:$D$3001,Pakan_Masuk!$B$2:$B$3001,$C3429)/SUMIFS(Pakan_Masuk!$C$2:$C$3001,Pakan_Masuk!$B$2:$B$3001,$C3429),0))</f>
      </c>
      <c r="F3429" s="15">
        <f>IF($C3429="","",$D3429*$E3429)</f>
      </c>
    </row>
    <row r="3430">
      <c r="A3430" s="11"/>
      <c r="B3430" s="7"/>
      <c r="C3430" s="7"/>
      <c r="D3430" s="10"/>
      <c r="E3430" s="21">
        <f>IF($C3430="","",IFERROR(SUMIFS(Pakan_Masuk!$D$2:$D$3001,Pakan_Masuk!$B$2:$B$3001,$C3430)/SUMIFS(Pakan_Masuk!$C$2:$C$3001,Pakan_Masuk!$B$2:$B$3001,$C3430),0))</f>
      </c>
      <c r="F3430" s="15">
        <f>IF($C3430="","",$D3430*$E3430)</f>
      </c>
    </row>
    <row r="3431">
      <c r="A3431" s="11"/>
      <c r="B3431" s="7"/>
      <c r="C3431" s="7"/>
      <c r="D3431" s="10"/>
      <c r="E3431" s="21">
        <f>IF($C3431="","",IFERROR(SUMIFS(Pakan_Masuk!$D$2:$D$3001,Pakan_Masuk!$B$2:$B$3001,$C3431)/SUMIFS(Pakan_Masuk!$C$2:$C$3001,Pakan_Masuk!$B$2:$B$3001,$C3431),0))</f>
      </c>
      <c r="F3431" s="15">
        <f>IF($C3431="","",$D3431*$E3431)</f>
      </c>
    </row>
    <row r="3432">
      <c r="A3432" s="11"/>
      <c r="B3432" s="7"/>
      <c r="C3432" s="7"/>
      <c r="D3432" s="10"/>
      <c r="E3432" s="21">
        <f>IF($C3432="","",IFERROR(SUMIFS(Pakan_Masuk!$D$2:$D$3001,Pakan_Masuk!$B$2:$B$3001,$C3432)/SUMIFS(Pakan_Masuk!$C$2:$C$3001,Pakan_Masuk!$B$2:$B$3001,$C3432),0))</f>
      </c>
      <c r="F3432" s="15">
        <f>IF($C3432="","",$D3432*$E3432)</f>
      </c>
    </row>
    <row r="3433">
      <c r="A3433" s="11"/>
      <c r="B3433" s="7"/>
      <c r="C3433" s="7"/>
      <c r="D3433" s="10"/>
      <c r="E3433" s="21">
        <f>IF($C3433="","",IFERROR(SUMIFS(Pakan_Masuk!$D$2:$D$3001,Pakan_Masuk!$B$2:$B$3001,$C3433)/SUMIFS(Pakan_Masuk!$C$2:$C$3001,Pakan_Masuk!$B$2:$B$3001,$C3433),0))</f>
      </c>
      <c r="F3433" s="15">
        <f>IF($C3433="","",$D3433*$E3433)</f>
      </c>
    </row>
    <row r="3434">
      <c r="A3434" s="11"/>
      <c r="B3434" s="7"/>
      <c r="C3434" s="7"/>
      <c r="D3434" s="10"/>
      <c r="E3434" s="21">
        <f>IF($C3434="","",IFERROR(SUMIFS(Pakan_Masuk!$D$2:$D$3001,Pakan_Masuk!$B$2:$B$3001,$C3434)/SUMIFS(Pakan_Masuk!$C$2:$C$3001,Pakan_Masuk!$B$2:$B$3001,$C3434),0))</f>
      </c>
      <c r="F3434" s="15">
        <f>IF($C3434="","",$D3434*$E3434)</f>
      </c>
    </row>
    <row r="3435">
      <c r="A3435" s="11"/>
      <c r="B3435" s="7"/>
      <c r="C3435" s="7"/>
      <c r="D3435" s="10"/>
      <c r="E3435" s="21">
        <f>IF($C3435="","",IFERROR(SUMIFS(Pakan_Masuk!$D$2:$D$3001,Pakan_Masuk!$B$2:$B$3001,$C3435)/SUMIFS(Pakan_Masuk!$C$2:$C$3001,Pakan_Masuk!$B$2:$B$3001,$C3435),0))</f>
      </c>
      <c r="F3435" s="15">
        <f>IF($C3435="","",$D3435*$E3435)</f>
      </c>
    </row>
    <row r="3436">
      <c r="A3436" s="11"/>
      <c r="B3436" s="7"/>
      <c r="C3436" s="7"/>
      <c r="D3436" s="10"/>
      <c r="E3436" s="21">
        <f>IF($C3436="","",IFERROR(SUMIFS(Pakan_Masuk!$D$2:$D$3001,Pakan_Masuk!$B$2:$B$3001,$C3436)/SUMIFS(Pakan_Masuk!$C$2:$C$3001,Pakan_Masuk!$B$2:$B$3001,$C3436),0))</f>
      </c>
      <c r="F3436" s="15">
        <f>IF($C3436="","",$D3436*$E3436)</f>
      </c>
    </row>
    <row r="3437">
      <c r="A3437" s="11"/>
      <c r="B3437" s="7"/>
      <c r="C3437" s="7"/>
      <c r="D3437" s="10"/>
      <c r="E3437" s="21">
        <f>IF($C3437="","",IFERROR(SUMIFS(Pakan_Masuk!$D$2:$D$3001,Pakan_Masuk!$B$2:$B$3001,$C3437)/SUMIFS(Pakan_Masuk!$C$2:$C$3001,Pakan_Masuk!$B$2:$B$3001,$C3437),0))</f>
      </c>
      <c r="F3437" s="15">
        <f>IF($C3437="","",$D3437*$E3437)</f>
      </c>
    </row>
    <row r="3438">
      <c r="A3438" s="11"/>
      <c r="B3438" s="7"/>
      <c r="C3438" s="7"/>
      <c r="D3438" s="10"/>
      <c r="E3438" s="21">
        <f>IF($C3438="","",IFERROR(SUMIFS(Pakan_Masuk!$D$2:$D$3001,Pakan_Masuk!$B$2:$B$3001,$C3438)/SUMIFS(Pakan_Masuk!$C$2:$C$3001,Pakan_Masuk!$B$2:$B$3001,$C3438),0))</f>
      </c>
      <c r="F3438" s="15">
        <f>IF($C3438="","",$D3438*$E3438)</f>
      </c>
    </row>
    <row r="3439">
      <c r="A3439" s="11"/>
      <c r="B3439" s="7"/>
      <c r="C3439" s="7"/>
      <c r="D3439" s="10"/>
      <c r="E3439" s="21">
        <f>IF($C3439="","",IFERROR(SUMIFS(Pakan_Masuk!$D$2:$D$3001,Pakan_Masuk!$B$2:$B$3001,$C3439)/SUMIFS(Pakan_Masuk!$C$2:$C$3001,Pakan_Masuk!$B$2:$B$3001,$C3439),0))</f>
      </c>
      <c r="F3439" s="15">
        <f>IF($C3439="","",$D3439*$E3439)</f>
      </c>
    </row>
    <row r="3440">
      <c r="A3440" s="11"/>
      <c r="B3440" s="7"/>
      <c r="C3440" s="7"/>
      <c r="D3440" s="10"/>
      <c r="E3440" s="21">
        <f>IF($C3440="","",IFERROR(SUMIFS(Pakan_Masuk!$D$2:$D$3001,Pakan_Masuk!$B$2:$B$3001,$C3440)/SUMIFS(Pakan_Masuk!$C$2:$C$3001,Pakan_Masuk!$B$2:$B$3001,$C3440),0))</f>
      </c>
      <c r="F3440" s="15">
        <f>IF($C3440="","",$D3440*$E3440)</f>
      </c>
    </row>
    <row r="3441">
      <c r="A3441" s="11"/>
      <c r="B3441" s="7"/>
      <c r="C3441" s="7"/>
      <c r="D3441" s="10"/>
      <c r="E3441" s="21">
        <f>IF($C3441="","",IFERROR(SUMIFS(Pakan_Masuk!$D$2:$D$3001,Pakan_Masuk!$B$2:$B$3001,$C3441)/SUMIFS(Pakan_Masuk!$C$2:$C$3001,Pakan_Masuk!$B$2:$B$3001,$C3441),0))</f>
      </c>
      <c r="F3441" s="15">
        <f>IF($C3441="","",$D3441*$E3441)</f>
      </c>
    </row>
    <row r="3442">
      <c r="A3442" s="11"/>
      <c r="B3442" s="7"/>
      <c r="C3442" s="7"/>
      <c r="D3442" s="10"/>
      <c r="E3442" s="21">
        <f>IF($C3442="","",IFERROR(SUMIFS(Pakan_Masuk!$D$2:$D$3001,Pakan_Masuk!$B$2:$B$3001,$C3442)/SUMIFS(Pakan_Masuk!$C$2:$C$3001,Pakan_Masuk!$B$2:$B$3001,$C3442),0))</f>
      </c>
      <c r="F3442" s="15">
        <f>IF($C3442="","",$D3442*$E3442)</f>
      </c>
    </row>
    <row r="3443">
      <c r="A3443" s="11"/>
      <c r="B3443" s="7"/>
      <c r="C3443" s="7"/>
      <c r="D3443" s="10"/>
      <c r="E3443" s="21">
        <f>IF($C3443="","",IFERROR(SUMIFS(Pakan_Masuk!$D$2:$D$3001,Pakan_Masuk!$B$2:$B$3001,$C3443)/SUMIFS(Pakan_Masuk!$C$2:$C$3001,Pakan_Masuk!$B$2:$B$3001,$C3443),0))</f>
      </c>
      <c r="F3443" s="15">
        <f>IF($C3443="","",$D3443*$E3443)</f>
      </c>
    </row>
    <row r="3444">
      <c r="A3444" s="11"/>
      <c r="B3444" s="7"/>
      <c r="C3444" s="7"/>
      <c r="D3444" s="10"/>
      <c r="E3444" s="21">
        <f>IF($C3444="","",IFERROR(SUMIFS(Pakan_Masuk!$D$2:$D$3001,Pakan_Masuk!$B$2:$B$3001,$C3444)/SUMIFS(Pakan_Masuk!$C$2:$C$3001,Pakan_Masuk!$B$2:$B$3001,$C3444),0))</f>
      </c>
      <c r="F3444" s="15">
        <f>IF($C3444="","",$D3444*$E3444)</f>
      </c>
    </row>
    <row r="3445">
      <c r="A3445" s="11"/>
      <c r="B3445" s="7"/>
      <c r="C3445" s="7"/>
      <c r="D3445" s="10"/>
      <c r="E3445" s="21">
        <f>IF($C3445="","",IFERROR(SUMIFS(Pakan_Masuk!$D$2:$D$3001,Pakan_Masuk!$B$2:$B$3001,$C3445)/SUMIFS(Pakan_Masuk!$C$2:$C$3001,Pakan_Masuk!$B$2:$B$3001,$C3445),0))</f>
      </c>
      <c r="F3445" s="15">
        <f>IF($C3445="","",$D3445*$E3445)</f>
      </c>
    </row>
    <row r="3446">
      <c r="A3446" s="11"/>
      <c r="B3446" s="7"/>
      <c r="C3446" s="7"/>
      <c r="D3446" s="10"/>
      <c r="E3446" s="21">
        <f>IF($C3446="","",IFERROR(SUMIFS(Pakan_Masuk!$D$2:$D$3001,Pakan_Masuk!$B$2:$B$3001,$C3446)/SUMIFS(Pakan_Masuk!$C$2:$C$3001,Pakan_Masuk!$B$2:$B$3001,$C3446),0))</f>
      </c>
      <c r="F3446" s="15">
        <f>IF($C3446="","",$D3446*$E3446)</f>
      </c>
    </row>
    <row r="3447">
      <c r="A3447" s="11"/>
      <c r="B3447" s="7"/>
      <c r="C3447" s="7"/>
      <c r="D3447" s="10"/>
      <c r="E3447" s="21">
        <f>IF($C3447="","",IFERROR(SUMIFS(Pakan_Masuk!$D$2:$D$3001,Pakan_Masuk!$B$2:$B$3001,$C3447)/SUMIFS(Pakan_Masuk!$C$2:$C$3001,Pakan_Masuk!$B$2:$B$3001,$C3447),0))</f>
      </c>
      <c r="F3447" s="15">
        <f>IF($C3447="","",$D3447*$E3447)</f>
      </c>
    </row>
    <row r="3448">
      <c r="A3448" s="11"/>
      <c r="B3448" s="7"/>
      <c r="C3448" s="7"/>
      <c r="D3448" s="10"/>
      <c r="E3448" s="21">
        <f>IF($C3448="","",IFERROR(SUMIFS(Pakan_Masuk!$D$2:$D$3001,Pakan_Masuk!$B$2:$B$3001,$C3448)/SUMIFS(Pakan_Masuk!$C$2:$C$3001,Pakan_Masuk!$B$2:$B$3001,$C3448),0))</f>
      </c>
      <c r="F3448" s="15">
        <f>IF($C3448="","",$D3448*$E3448)</f>
      </c>
    </row>
    <row r="3449">
      <c r="A3449" s="11"/>
      <c r="B3449" s="7"/>
      <c r="C3449" s="7"/>
      <c r="D3449" s="10"/>
      <c r="E3449" s="21">
        <f>IF($C3449="","",IFERROR(SUMIFS(Pakan_Masuk!$D$2:$D$3001,Pakan_Masuk!$B$2:$B$3001,$C3449)/SUMIFS(Pakan_Masuk!$C$2:$C$3001,Pakan_Masuk!$B$2:$B$3001,$C3449),0))</f>
      </c>
      <c r="F3449" s="15">
        <f>IF($C3449="","",$D3449*$E3449)</f>
      </c>
    </row>
    <row r="3450">
      <c r="A3450" s="11"/>
      <c r="B3450" s="7"/>
      <c r="C3450" s="7"/>
      <c r="D3450" s="10"/>
      <c r="E3450" s="21">
        <f>IF($C3450="","",IFERROR(SUMIFS(Pakan_Masuk!$D$2:$D$3001,Pakan_Masuk!$B$2:$B$3001,$C3450)/SUMIFS(Pakan_Masuk!$C$2:$C$3001,Pakan_Masuk!$B$2:$B$3001,$C3450),0))</f>
      </c>
      <c r="F3450" s="15">
        <f>IF($C3450="","",$D3450*$E3450)</f>
      </c>
    </row>
    <row r="3451">
      <c r="A3451" s="11"/>
      <c r="B3451" s="7"/>
      <c r="C3451" s="7"/>
      <c r="D3451" s="10"/>
      <c r="E3451" s="21">
        <f>IF($C3451="","",IFERROR(SUMIFS(Pakan_Masuk!$D$2:$D$3001,Pakan_Masuk!$B$2:$B$3001,$C3451)/SUMIFS(Pakan_Masuk!$C$2:$C$3001,Pakan_Masuk!$B$2:$B$3001,$C3451),0))</f>
      </c>
      <c r="F3451" s="15">
        <f>IF($C3451="","",$D3451*$E3451)</f>
      </c>
    </row>
    <row r="3452">
      <c r="A3452" s="11"/>
      <c r="B3452" s="7"/>
      <c r="C3452" s="7"/>
      <c r="D3452" s="10"/>
      <c r="E3452" s="21">
        <f>IF($C3452="","",IFERROR(SUMIFS(Pakan_Masuk!$D$2:$D$3001,Pakan_Masuk!$B$2:$B$3001,$C3452)/SUMIFS(Pakan_Masuk!$C$2:$C$3001,Pakan_Masuk!$B$2:$B$3001,$C3452),0))</f>
      </c>
      <c r="F3452" s="15">
        <f>IF($C3452="","",$D3452*$E3452)</f>
      </c>
    </row>
    <row r="3453">
      <c r="A3453" s="11"/>
      <c r="B3453" s="7"/>
      <c r="C3453" s="7"/>
      <c r="D3453" s="10"/>
      <c r="E3453" s="21">
        <f>IF($C3453="","",IFERROR(SUMIFS(Pakan_Masuk!$D$2:$D$3001,Pakan_Masuk!$B$2:$B$3001,$C3453)/SUMIFS(Pakan_Masuk!$C$2:$C$3001,Pakan_Masuk!$B$2:$B$3001,$C3453),0))</f>
      </c>
      <c r="F3453" s="15">
        <f>IF($C3453="","",$D3453*$E3453)</f>
      </c>
    </row>
    <row r="3454">
      <c r="A3454" s="11"/>
      <c r="B3454" s="7"/>
      <c r="C3454" s="7"/>
      <c r="D3454" s="10"/>
      <c r="E3454" s="21">
        <f>IF($C3454="","",IFERROR(SUMIFS(Pakan_Masuk!$D$2:$D$3001,Pakan_Masuk!$B$2:$B$3001,$C3454)/SUMIFS(Pakan_Masuk!$C$2:$C$3001,Pakan_Masuk!$B$2:$B$3001,$C3454),0))</f>
      </c>
      <c r="F3454" s="15">
        <f>IF($C3454="","",$D3454*$E3454)</f>
      </c>
    </row>
    <row r="3455">
      <c r="A3455" s="11"/>
      <c r="B3455" s="7"/>
      <c r="C3455" s="7"/>
      <c r="D3455" s="10"/>
      <c r="E3455" s="21">
        <f>IF($C3455="","",IFERROR(SUMIFS(Pakan_Masuk!$D$2:$D$3001,Pakan_Masuk!$B$2:$B$3001,$C3455)/SUMIFS(Pakan_Masuk!$C$2:$C$3001,Pakan_Masuk!$B$2:$B$3001,$C3455),0))</f>
      </c>
      <c r="F3455" s="15">
        <f>IF($C3455="","",$D3455*$E3455)</f>
      </c>
    </row>
    <row r="3456">
      <c r="A3456" s="11"/>
      <c r="B3456" s="7"/>
      <c r="C3456" s="7"/>
      <c r="D3456" s="10"/>
      <c r="E3456" s="21">
        <f>IF($C3456="","",IFERROR(SUMIFS(Pakan_Masuk!$D$2:$D$3001,Pakan_Masuk!$B$2:$B$3001,$C3456)/SUMIFS(Pakan_Masuk!$C$2:$C$3001,Pakan_Masuk!$B$2:$B$3001,$C3456),0))</f>
      </c>
      <c r="F3456" s="15">
        <f>IF($C3456="","",$D3456*$E3456)</f>
      </c>
    </row>
    <row r="3457">
      <c r="A3457" s="11"/>
      <c r="B3457" s="7"/>
      <c r="C3457" s="7"/>
      <c r="D3457" s="10"/>
      <c r="E3457" s="21">
        <f>IF($C3457="","",IFERROR(SUMIFS(Pakan_Masuk!$D$2:$D$3001,Pakan_Masuk!$B$2:$B$3001,$C3457)/SUMIFS(Pakan_Masuk!$C$2:$C$3001,Pakan_Masuk!$B$2:$B$3001,$C3457),0))</f>
      </c>
      <c r="F3457" s="15">
        <f>IF($C3457="","",$D3457*$E3457)</f>
      </c>
    </row>
    <row r="3458">
      <c r="A3458" s="11"/>
      <c r="B3458" s="7"/>
      <c r="C3458" s="7"/>
      <c r="D3458" s="10"/>
      <c r="E3458" s="21">
        <f>IF($C3458="","",IFERROR(SUMIFS(Pakan_Masuk!$D$2:$D$3001,Pakan_Masuk!$B$2:$B$3001,$C3458)/SUMIFS(Pakan_Masuk!$C$2:$C$3001,Pakan_Masuk!$B$2:$B$3001,$C3458),0))</f>
      </c>
      <c r="F3458" s="15">
        <f>IF($C3458="","",$D3458*$E3458)</f>
      </c>
    </row>
    <row r="3459">
      <c r="A3459" s="11"/>
      <c r="B3459" s="7"/>
      <c r="C3459" s="7"/>
      <c r="D3459" s="10"/>
      <c r="E3459" s="21">
        <f>IF($C3459="","",IFERROR(SUMIFS(Pakan_Masuk!$D$2:$D$3001,Pakan_Masuk!$B$2:$B$3001,$C3459)/SUMIFS(Pakan_Masuk!$C$2:$C$3001,Pakan_Masuk!$B$2:$B$3001,$C3459),0))</f>
      </c>
      <c r="F3459" s="15">
        <f>IF($C3459="","",$D3459*$E3459)</f>
      </c>
    </row>
    <row r="3460">
      <c r="A3460" s="11"/>
      <c r="B3460" s="7"/>
      <c r="C3460" s="7"/>
      <c r="D3460" s="10"/>
      <c r="E3460" s="21">
        <f>IF($C3460="","",IFERROR(SUMIFS(Pakan_Masuk!$D$2:$D$3001,Pakan_Masuk!$B$2:$B$3001,$C3460)/SUMIFS(Pakan_Masuk!$C$2:$C$3001,Pakan_Masuk!$B$2:$B$3001,$C3460),0))</f>
      </c>
      <c r="F3460" s="15">
        <f>IF($C3460="","",$D3460*$E3460)</f>
      </c>
    </row>
    <row r="3461">
      <c r="A3461" s="11"/>
      <c r="B3461" s="7"/>
      <c r="C3461" s="7"/>
      <c r="D3461" s="10"/>
      <c r="E3461" s="21">
        <f>IF($C3461="","",IFERROR(SUMIFS(Pakan_Masuk!$D$2:$D$3001,Pakan_Masuk!$B$2:$B$3001,$C3461)/SUMIFS(Pakan_Masuk!$C$2:$C$3001,Pakan_Masuk!$B$2:$B$3001,$C3461),0))</f>
      </c>
      <c r="F3461" s="15">
        <f>IF($C3461="","",$D3461*$E3461)</f>
      </c>
    </row>
    <row r="3462">
      <c r="A3462" s="11"/>
      <c r="B3462" s="7"/>
      <c r="C3462" s="7"/>
      <c r="D3462" s="10"/>
      <c r="E3462" s="21">
        <f>IF($C3462="","",IFERROR(SUMIFS(Pakan_Masuk!$D$2:$D$3001,Pakan_Masuk!$B$2:$B$3001,$C3462)/SUMIFS(Pakan_Masuk!$C$2:$C$3001,Pakan_Masuk!$B$2:$B$3001,$C3462),0))</f>
      </c>
      <c r="F3462" s="15">
        <f>IF($C3462="","",$D3462*$E3462)</f>
      </c>
    </row>
    <row r="3463">
      <c r="A3463" s="11"/>
      <c r="B3463" s="7"/>
      <c r="C3463" s="7"/>
      <c r="D3463" s="10"/>
      <c r="E3463" s="21">
        <f>IF($C3463="","",IFERROR(SUMIFS(Pakan_Masuk!$D$2:$D$3001,Pakan_Masuk!$B$2:$B$3001,$C3463)/SUMIFS(Pakan_Masuk!$C$2:$C$3001,Pakan_Masuk!$B$2:$B$3001,$C3463),0))</f>
      </c>
      <c r="F3463" s="15">
        <f>IF($C3463="","",$D3463*$E3463)</f>
      </c>
    </row>
    <row r="3464">
      <c r="A3464" s="11"/>
      <c r="B3464" s="7"/>
      <c r="C3464" s="7"/>
      <c r="D3464" s="10"/>
      <c r="E3464" s="21">
        <f>IF($C3464="","",IFERROR(SUMIFS(Pakan_Masuk!$D$2:$D$3001,Pakan_Masuk!$B$2:$B$3001,$C3464)/SUMIFS(Pakan_Masuk!$C$2:$C$3001,Pakan_Masuk!$B$2:$B$3001,$C3464),0))</f>
      </c>
      <c r="F3464" s="15">
        <f>IF($C3464="","",$D3464*$E3464)</f>
      </c>
    </row>
    <row r="3465">
      <c r="A3465" s="11"/>
      <c r="B3465" s="7"/>
      <c r="C3465" s="7"/>
      <c r="D3465" s="10"/>
      <c r="E3465" s="21">
        <f>IF($C3465="","",IFERROR(SUMIFS(Pakan_Masuk!$D$2:$D$3001,Pakan_Masuk!$B$2:$B$3001,$C3465)/SUMIFS(Pakan_Masuk!$C$2:$C$3001,Pakan_Masuk!$B$2:$B$3001,$C3465),0))</f>
      </c>
      <c r="F3465" s="15">
        <f>IF($C3465="","",$D3465*$E3465)</f>
      </c>
    </row>
    <row r="3466">
      <c r="A3466" s="11"/>
      <c r="B3466" s="7"/>
      <c r="C3466" s="7"/>
      <c r="D3466" s="10"/>
      <c r="E3466" s="21">
        <f>IF($C3466="","",IFERROR(SUMIFS(Pakan_Masuk!$D$2:$D$3001,Pakan_Masuk!$B$2:$B$3001,$C3466)/SUMIFS(Pakan_Masuk!$C$2:$C$3001,Pakan_Masuk!$B$2:$B$3001,$C3466),0))</f>
      </c>
      <c r="F3466" s="15">
        <f>IF($C3466="","",$D3466*$E3466)</f>
      </c>
    </row>
    <row r="3467">
      <c r="A3467" s="11"/>
      <c r="B3467" s="7"/>
      <c r="C3467" s="7"/>
      <c r="D3467" s="10"/>
      <c r="E3467" s="21">
        <f>IF($C3467="","",IFERROR(SUMIFS(Pakan_Masuk!$D$2:$D$3001,Pakan_Masuk!$B$2:$B$3001,$C3467)/SUMIFS(Pakan_Masuk!$C$2:$C$3001,Pakan_Masuk!$B$2:$B$3001,$C3467),0))</f>
      </c>
      <c r="F3467" s="15">
        <f>IF($C3467="","",$D3467*$E3467)</f>
      </c>
    </row>
    <row r="3468">
      <c r="A3468" s="11"/>
      <c r="B3468" s="7"/>
      <c r="C3468" s="7"/>
      <c r="D3468" s="10"/>
      <c r="E3468" s="21">
        <f>IF($C3468="","",IFERROR(SUMIFS(Pakan_Masuk!$D$2:$D$3001,Pakan_Masuk!$B$2:$B$3001,$C3468)/SUMIFS(Pakan_Masuk!$C$2:$C$3001,Pakan_Masuk!$B$2:$B$3001,$C3468),0))</f>
      </c>
      <c r="F3468" s="15">
        <f>IF($C3468="","",$D3468*$E3468)</f>
      </c>
    </row>
    <row r="3469">
      <c r="A3469" s="11"/>
      <c r="B3469" s="7"/>
      <c r="C3469" s="7"/>
      <c r="D3469" s="10"/>
      <c r="E3469" s="21">
        <f>IF($C3469="","",IFERROR(SUMIFS(Pakan_Masuk!$D$2:$D$3001,Pakan_Masuk!$B$2:$B$3001,$C3469)/SUMIFS(Pakan_Masuk!$C$2:$C$3001,Pakan_Masuk!$B$2:$B$3001,$C3469),0))</f>
      </c>
      <c r="F3469" s="15">
        <f>IF($C3469="","",$D3469*$E3469)</f>
      </c>
    </row>
    <row r="3470">
      <c r="A3470" s="11"/>
      <c r="B3470" s="7"/>
      <c r="C3470" s="7"/>
      <c r="D3470" s="10"/>
      <c r="E3470" s="21">
        <f>IF($C3470="","",IFERROR(SUMIFS(Pakan_Masuk!$D$2:$D$3001,Pakan_Masuk!$B$2:$B$3001,$C3470)/SUMIFS(Pakan_Masuk!$C$2:$C$3001,Pakan_Masuk!$B$2:$B$3001,$C3470),0))</f>
      </c>
      <c r="F3470" s="15">
        <f>IF($C3470="","",$D3470*$E3470)</f>
      </c>
    </row>
    <row r="3471">
      <c r="A3471" s="11"/>
      <c r="B3471" s="7"/>
      <c r="C3471" s="7"/>
      <c r="D3471" s="10"/>
      <c r="E3471" s="21">
        <f>IF($C3471="","",IFERROR(SUMIFS(Pakan_Masuk!$D$2:$D$3001,Pakan_Masuk!$B$2:$B$3001,$C3471)/SUMIFS(Pakan_Masuk!$C$2:$C$3001,Pakan_Masuk!$B$2:$B$3001,$C3471),0))</f>
      </c>
      <c r="F3471" s="15">
        <f>IF($C3471="","",$D3471*$E3471)</f>
      </c>
    </row>
    <row r="3472">
      <c r="A3472" s="11"/>
      <c r="B3472" s="7"/>
      <c r="C3472" s="7"/>
      <c r="D3472" s="10"/>
      <c r="E3472" s="21">
        <f>IF($C3472="","",IFERROR(SUMIFS(Pakan_Masuk!$D$2:$D$3001,Pakan_Masuk!$B$2:$B$3001,$C3472)/SUMIFS(Pakan_Masuk!$C$2:$C$3001,Pakan_Masuk!$B$2:$B$3001,$C3472),0))</f>
      </c>
      <c r="F3472" s="15">
        <f>IF($C3472="","",$D3472*$E3472)</f>
      </c>
    </row>
    <row r="3473">
      <c r="A3473" s="11"/>
      <c r="B3473" s="7"/>
      <c r="C3473" s="7"/>
      <c r="D3473" s="10"/>
      <c r="E3473" s="21">
        <f>IF($C3473="","",IFERROR(SUMIFS(Pakan_Masuk!$D$2:$D$3001,Pakan_Masuk!$B$2:$B$3001,$C3473)/SUMIFS(Pakan_Masuk!$C$2:$C$3001,Pakan_Masuk!$B$2:$B$3001,$C3473),0))</f>
      </c>
      <c r="F3473" s="15">
        <f>IF($C3473="","",$D3473*$E3473)</f>
      </c>
    </row>
    <row r="3474">
      <c r="A3474" s="11"/>
      <c r="B3474" s="7"/>
      <c r="C3474" s="7"/>
      <c r="D3474" s="10"/>
      <c r="E3474" s="21">
        <f>IF($C3474="","",IFERROR(SUMIFS(Pakan_Masuk!$D$2:$D$3001,Pakan_Masuk!$B$2:$B$3001,$C3474)/SUMIFS(Pakan_Masuk!$C$2:$C$3001,Pakan_Masuk!$B$2:$B$3001,$C3474),0))</f>
      </c>
      <c r="F3474" s="15">
        <f>IF($C3474="","",$D3474*$E3474)</f>
      </c>
    </row>
    <row r="3475">
      <c r="A3475" s="11"/>
      <c r="B3475" s="7"/>
      <c r="C3475" s="7"/>
      <c r="D3475" s="10"/>
      <c r="E3475" s="21">
        <f>IF($C3475="","",IFERROR(SUMIFS(Pakan_Masuk!$D$2:$D$3001,Pakan_Masuk!$B$2:$B$3001,$C3475)/SUMIFS(Pakan_Masuk!$C$2:$C$3001,Pakan_Masuk!$B$2:$B$3001,$C3475),0))</f>
      </c>
      <c r="F3475" s="15">
        <f>IF($C3475="","",$D3475*$E3475)</f>
      </c>
    </row>
    <row r="3476">
      <c r="A3476" s="11"/>
      <c r="B3476" s="7"/>
      <c r="C3476" s="7"/>
      <c r="D3476" s="10"/>
      <c r="E3476" s="21">
        <f>IF($C3476="","",IFERROR(SUMIFS(Pakan_Masuk!$D$2:$D$3001,Pakan_Masuk!$B$2:$B$3001,$C3476)/SUMIFS(Pakan_Masuk!$C$2:$C$3001,Pakan_Masuk!$B$2:$B$3001,$C3476),0))</f>
      </c>
      <c r="F3476" s="15">
        <f>IF($C3476="","",$D3476*$E3476)</f>
      </c>
    </row>
    <row r="3477">
      <c r="A3477" s="11"/>
      <c r="B3477" s="7"/>
      <c r="C3477" s="7"/>
      <c r="D3477" s="10"/>
      <c r="E3477" s="21">
        <f>IF($C3477="","",IFERROR(SUMIFS(Pakan_Masuk!$D$2:$D$3001,Pakan_Masuk!$B$2:$B$3001,$C3477)/SUMIFS(Pakan_Masuk!$C$2:$C$3001,Pakan_Masuk!$B$2:$B$3001,$C3477),0))</f>
      </c>
      <c r="F3477" s="15">
        <f>IF($C3477="","",$D3477*$E3477)</f>
      </c>
    </row>
    <row r="3478">
      <c r="A3478" s="11"/>
      <c r="B3478" s="7"/>
      <c r="C3478" s="7"/>
      <c r="D3478" s="10"/>
      <c r="E3478" s="21">
        <f>IF($C3478="","",IFERROR(SUMIFS(Pakan_Masuk!$D$2:$D$3001,Pakan_Masuk!$B$2:$B$3001,$C3478)/SUMIFS(Pakan_Masuk!$C$2:$C$3001,Pakan_Masuk!$B$2:$B$3001,$C3478),0))</f>
      </c>
      <c r="F3478" s="15">
        <f>IF($C3478="","",$D3478*$E3478)</f>
      </c>
    </row>
    <row r="3479">
      <c r="A3479" s="11"/>
      <c r="B3479" s="7"/>
      <c r="C3479" s="7"/>
      <c r="D3479" s="10"/>
      <c r="E3479" s="21">
        <f>IF($C3479="","",IFERROR(SUMIFS(Pakan_Masuk!$D$2:$D$3001,Pakan_Masuk!$B$2:$B$3001,$C3479)/SUMIFS(Pakan_Masuk!$C$2:$C$3001,Pakan_Masuk!$B$2:$B$3001,$C3479),0))</f>
      </c>
      <c r="F3479" s="15">
        <f>IF($C3479="","",$D3479*$E3479)</f>
      </c>
    </row>
    <row r="3480">
      <c r="A3480" s="11"/>
      <c r="B3480" s="7"/>
      <c r="C3480" s="7"/>
      <c r="D3480" s="10"/>
      <c r="E3480" s="21">
        <f>IF($C3480="","",IFERROR(SUMIFS(Pakan_Masuk!$D$2:$D$3001,Pakan_Masuk!$B$2:$B$3001,$C3480)/SUMIFS(Pakan_Masuk!$C$2:$C$3001,Pakan_Masuk!$B$2:$B$3001,$C3480),0))</f>
      </c>
      <c r="F3480" s="15">
        <f>IF($C3480="","",$D3480*$E3480)</f>
      </c>
    </row>
    <row r="3481">
      <c r="A3481" s="11"/>
      <c r="B3481" s="7"/>
      <c r="C3481" s="7"/>
      <c r="D3481" s="10"/>
      <c r="E3481" s="21">
        <f>IF($C3481="","",IFERROR(SUMIFS(Pakan_Masuk!$D$2:$D$3001,Pakan_Masuk!$B$2:$B$3001,$C3481)/SUMIFS(Pakan_Masuk!$C$2:$C$3001,Pakan_Masuk!$B$2:$B$3001,$C3481),0))</f>
      </c>
      <c r="F3481" s="15">
        <f>IF($C3481="","",$D3481*$E3481)</f>
      </c>
    </row>
    <row r="3482">
      <c r="A3482" s="11"/>
      <c r="B3482" s="7"/>
      <c r="C3482" s="7"/>
      <c r="D3482" s="10"/>
      <c r="E3482" s="21">
        <f>IF($C3482="","",IFERROR(SUMIFS(Pakan_Masuk!$D$2:$D$3001,Pakan_Masuk!$B$2:$B$3001,$C3482)/SUMIFS(Pakan_Masuk!$C$2:$C$3001,Pakan_Masuk!$B$2:$B$3001,$C3482),0))</f>
      </c>
      <c r="F3482" s="15">
        <f>IF($C3482="","",$D3482*$E3482)</f>
      </c>
    </row>
    <row r="3483">
      <c r="A3483" s="11"/>
      <c r="B3483" s="7"/>
      <c r="C3483" s="7"/>
      <c r="D3483" s="10"/>
      <c r="E3483" s="21">
        <f>IF($C3483="","",IFERROR(SUMIFS(Pakan_Masuk!$D$2:$D$3001,Pakan_Masuk!$B$2:$B$3001,$C3483)/SUMIFS(Pakan_Masuk!$C$2:$C$3001,Pakan_Masuk!$B$2:$B$3001,$C3483),0))</f>
      </c>
      <c r="F3483" s="15">
        <f>IF($C3483="","",$D3483*$E3483)</f>
      </c>
    </row>
    <row r="3484">
      <c r="A3484" s="11"/>
      <c r="B3484" s="7"/>
      <c r="C3484" s="7"/>
      <c r="D3484" s="10"/>
      <c r="E3484" s="21">
        <f>IF($C3484="","",IFERROR(SUMIFS(Pakan_Masuk!$D$2:$D$3001,Pakan_Masuk!$B$2:$B$3001,$C3484)/SUMIFS(Pakan_Masuk!$C$2:$C$3001,Pakan_Masuk!$B$2:$B$3001,$C3484),0))</f>
      </c>
      <c r="F3484" s="15">
        <f>IF($C3484="","",$D3484*$E3484)</f>
      </c>
    </row>
    <row r="3485">
      <c r="A3485" s="11"/>
      <c r="B3485" s="7"/>
      <c r="C3485" s="7"/>
      <c r="D3485" s="10"/>
      <c r="E3485" s="21">
        <f>IF($C3485="","",IFERROR(SUMIFS(Pakan_Masuk!$D$2:$D$3001,Pakan_Masuk!$B$2:$B$3001,$C3485)/SUMIFS(Pakan_Masuk!$C$2:$C$3001,Pakan_Masuk!$B$2:$B$3001,$C3485),0))</f>
      </c>
      <c r="F3485" s="15">
        <f>IF($C3485="","",$D3485*$E3485)</f>
      </c>
    </row>
    <row r="3486">
      <c r="A3486" s="11"/>
      <c r="B3486" s="7"/>
      <c r="C3486" s="7"/>
      <c r="D3486" s="10"/>
      <c r="E3486" s="21">
        <f>IF($C3486="","",IFERROR(SUMIFS(Pakan_Masuk!$D$2:$D$3001,Pakan_Masuk!$B$2:$B$3001,$C3486)/SUMIFS(Pakan_Masuk!$C$2:$C$3001,Pakan_Masuk!$B$2:$B$3001,$C3486),0))</f>
      </c>
      <c r="F3486" s="15">
        <f>IF($C3486="","",$D3486*$E3486)</f>
      </c>
    </row>
    <row r="3487">
      <c r="A3487" s="11"/>
      <c r="B3487" s="7"/>
      <c r="C3487" s="7"/>
      <c r="D3487" s="10"/>
      <c r="E3487" s="21">
        <f>IF($C3487="","",IFERROR(SUMIFS(Pakan_Masuk!$D$2:$D$3001,Pakan_Masuk!$B$2:$B$3001,$C3487)/SUMIFS(Pakan_Masuk!$C$2:$C$3001,Pakan_Masuk!$B$2:$B$3001,$C3487),0))</f>
      </c>
      <c r="F3487" s="15">
        <f>IF($C3487="","",$D3487*$E3487)</f>
      </c>
    </row>
    <row r="3488">
      <c r="A3488" s="11"/>
      <c r="B3488" s="7"/>
      <c r="C3488" s="7"/>
      <c r="D3488" s="10"/>
      <c r="E3488" s="21">
        <f>IF($C3488="","",IFERROR(SUMIFS(Pakan_Masuk!$D$2:$D$3001,Pakan_Masuk!$B$2:$B$3001,$C3488)/SUMIFS(Pakan_Masuk!$C$2:$C$3001,Pakan_Masuk!$B$2:$B$3001,$C3488),0))</f>
      </c>
      <c r="F3488" s="15">
        <f>IF($C3488="","",$D3488*$E3488)</f>
      </c>
    </row>
    <row r="3489">
      <c r="A3489" s="11"/>
      <c r="B3489" s="7"/>
      <c r="C3489" s="7"/>
      <c r="D3489" s="10"/>
      <c r="E3489" s="21">
        <f>IF($C3489="","",IFERROR(SUMIFS(Pakan_Masuk!$D$2:$D$3001,Pakan_Masuk!$B$2:$B$3001,$C3489)/SUMIFS(Pakan_Masuk!$C$2:$C$3001,Pakan_Masuk!$B$2:$B$3001,$C3489),0))</f>
      </c>
      <c r="F3489" s="15">
        <f>IF($C3489="","",$D3489*$E3489)</f>
      </c>
    </row>
    <row r="3490">
      <c r="A3490" s="11"/>
      <c r="B3490" s="7"/>
      <c r="C3490" s="7"/>
      <c r="D3490" s="10"/>
      <c r="E3490" s="21">
        <f>IF($C3490="","",IFERROR(SUMIFS(Pakan_Masuk!$D$2:$D$3001,Pakan_Masuk!$B$2:$B$3001,$C3490)/SUMIFS(Pakan_Masuk!$C$2:$C$3001,Pakan_Masuk!$B$2:$B$3001,$C3490),0))</f>
      </c>
      <c r="F3490" s="15">
        <f>IF($C3490="","",$D3490*$E3490)</f>
      </c>
    </row>
    <row r="3491">
      <c r="A3491" s="11"/>
      <c r="B3491" s="7"/>
      <c r="C3491" s="7"/>
      <c r="D3491" s="10"/>
      <c r="E3491" s="21">
        <f>IF($C3491="","",IFERROR(SUMIFS(Pakan_Masuk!$D$2:$D$3001,Pakan_Masuk!$B$2:$B$3001,$C3491)/SUMIFS(Pakan_Masuk!$C$2:$C$3001,Pakan_Masuk!$B$2:$B$3001,$C3491),0))</f>
      </c>
      <c r="F3491" s="15">
        <f>IF($C3491="","",$D3491*$E3491)</f>
      </c>
    </row>
    <row r="3492">
      <c r="A3492" s="11"/>
      <c r="B3492" s="7"/>
      <c r="C3492" s="7"/>
      <c r="D3492" s="10"/>
      <c r="E3492" s="21">
        <f>IF($C3492="","",IFERROR(SUMIFS(Pakan_Masuk!$D$2:$D$3001,Pakan_Masuk!$B$2:$B$3001,$C3492)/SUMIFS(Pakan_Masuk!$C$2:$C$3001,Pakan_Masuk!$B$2:$B$3001,$C3492),0))</f>
      </c>
      <c r="F3492" s="15">
        <f>IF($C3492="","",$D3492*$E3492)</f>
      </c>
    </row>
    <row r="3493">
      <c r="A3493" s="11"/>
      <c r="B3493" s="7"/>
      <c r="C3493" s="7"/>
      <c r="D3493" s="10"/>
      <c r="E3493" s="21">
        <f>IF($C3493="","",IFERROR(SUMIFS(Pakan_Masuk!$D$2:$D$3001,Pakan_Masuk!$B$2:$B$3001,$C3493)/SUMIFS(Pakan_Masuk!$C$2:$C$3001,Pakan_Masuk!$B$2:$B$3001,$C3493),0))</f>
      </c>
      <c r="F3493" s="15">
        <f>IF($C3493="","",$D3493*$E3493)</f>
      </c>
    </row>
    <row r="3494">
      <c r="A3494" s="11"/>
      <c r="B3494" s="7"/>
      <c r="C3494" s="7"/>
      <c r="D3494" s="10"/>
      <c r="E3494" s="21">
        <f>IF($C3494="","",IFERROR(SUMIFS(Pakan_Masuk!$D$2:$D$3001,Pakan_Masuk!$B$2:$B$3001,$C3494)/SUMIFS(Pakan_Masuk!$C$2:$C$3001,Pakan_Masuk!$B$2:$B$3001,$C3494),0))</f>
      </c>
      <c r="F3494" s="15">
        <f>IF($C3494="","",$D3494*$E3494)</f>
      </c>
    </row>
    <row r="3495">
      <c r="A3495" s="11"/>
      <c r="B3495" s="7"/>
      <c r="C3495" s="7"/>
      <c r="D3495" s="10"/>
      <c r="E3495" s="21">
        <f>IF($C3495="","",IFERROR(SUMIFS(Pakan_Masuk!$D$2:$D$3001,Pakan_Masuk!$B$2:$B$3001,$C3495)/SUMIFS(Pakan_Masuk!$C$2:$C$3001,Pakan_Masuk!$B$2:$B$3001,$C3495),0))</f>
      </c>
      <c r="F3495" s="15">
        <f>IF($C3495="","",$D3495*$E3495)</f>
      </c>
    </row>
    <row r="3496">
      <c r="A3496" s="11"/>
      <c r="B3496" s="7"/>
      <c r="C3496" s="7"/>
      <c r="D3496" s="10"/>
      <c r="E3496" s="21">
        <f>IF($C3496="","",IFERROR(SUMIFS(Pakan_Masuk!$D$2:$D$3001,Pakan_Masuk!$B$2:$B$3001,$C3496)/SUMIFS(Pakan_Masuk!$C$2:$C$3001,Pakan_Masuk!$B$2:$B$3001,$C3496),0))</f>
      </c>
      <c r="F3496" s="15">
        <f>IF($C3496="","",$D3496*$E3496)</f>
      </c>
    </row>
    <row r="3497">
      <c r="A3497" s="11"/>
      <c r="B3497" s="7"/>
      <c r="C3497" s="7"/>
      <c r="D3497" s="10"/>
      <c r="E3497" s="21">
        <f>IF($C3497="","",IFERROR(SUMIFS(Pakan_Masuk!$D$2:$D$3001,Pakan_Masuk!$B$2:$B$3001,$C3497)/SUMIFS(Pakan_Masuk!$C$2:$C$3001,Pakan_Masuk!$B$2:$B$3001,$C3497),0))</f>
      </c>
      <c r="F3497" s="15">
        <f>IF($C3497="","",$D3497*$E3497)</f>
      </c>
    </row>
    <row r="3498">
      <c r="A3498" s="11"/>
      <c r="B3498" s="7"/>
      <c r="C3498" s="7"/>
      <c r="D3498" s="10"/>
      <c r="E3498" s="21">
        <f>IF($C3498="","",IFERROR(SUMIFS(Pakan_Masuk!$D$2:$D$3001,Pakan_Masuk!$B$2:$B$3001,$C3498)/SUMIFS(Pakan_Masuk!$C$2:$C$3001,Pakan_Masuk!$B$2:$B$3001,$C3498),0))</f>
      </c>
      <c r="F3498" s="15">
        <f>IF($C3498="","",$D3498*$E3498)</f>
      </c>
    </row>
    <row r="3499">
      <c r="A3499" s="11"/>
      <c r="B3499" s="7"/>
      <c r="C3499" s="7"/>
      <c r="D3499" s="10"/>
      <c r="E3499" s="21">
        <f>IF($C3499="","",IFERROR(SUMIFS(Pakan_Masuk!$D$2:$D$3001,Pakan_Masuk!$B$2:$B$3001,$C3499)/SUMIFS(Pakan_Masuk!$C$2:$C$3001,Pakan_Masuk!$B$2:$B$3001,$C3499),0))</f>
      </c>
      <c r="F3499" s="15">
        <f>IF($C3499="","",$D3499*$E3499)</f>
      </c>
    </row>
    <row r="3500">
      <c r="A3500" s="11"/>
      <c r="B3500" s="7"/>
      <c r="C3500" s="7"/>
      <c r="D3500" s="10"/>
      <c r="E3500" s="21">
        <f>IF($C3500="","",IFERROR(SUMIFS(Pakan_Masuk!$D$2:$D$3001,Pakan_Masuk!$B$2:$B$3001,$C3500)/SUMIFS(Pakan_Masuk!$C$2:$C$3001,Pakan_Masuk!$B$2:$B$3001,$C3500),0))</f>
      </c>
      <c r="F3500" s="15">
        <f>IF($C3500="","",$D3500*$E3500)</f>
      </c>
    </row>
    <row r="3501">
      <c r="A3501" s="11"/>
      <c r="B3501" s="7"/>
      <c r="C3501" s="7"/>
      <c r="D3501" s="10"/>
      <c r="E3501" s="21">
        <f>IF($C3501="","",IFERROR(SUMIFS(Pakan_Masuk!$D$2:$D$3001,Pakan_Masuk!$B$2:$B$3001,$C3501)/SUMIFS(Pakan_Masuk!$C$2:$C$3001,Pakan_Masuk!$B$2:$B$3001,$C3501),0))</f>
      </c>
      <c r="F3501" s="15">
        <f>IF($C3501="","",$D3501*$E3501)</f>
      </c>
    </row>
    <row r="3502">
      <c r="A3502" s="11"/>
      <c r="B3502" s="7"/>
      <c r="C3502" s="7"/>
      <c r="D3502" s="10"/>
      <c r="E3502" s="21">
        <f>IF($C3502="","",IFERROR(SUMIFS(Pakan_Masuk!$D$2:$D$3001,Pakan_Masuk!$B$2:$B$3001,$C3502)/SUMIFS(Pakan_Masuk!$C$2:$C$3001,Pakan_Masuk!$B$2:$B$3001,$C3502),0))</f>
      </c>
      <c r="F3502" s="15">
        <f>IF($C3502="","",$D3502*$E3502)</f>
      </c>
    </row>
    <row r="3503">
      <c r="A3503" s="11"/>
      <c r="B3503" s="7"/>
      <c r="C3503" s="7"/>
      <c r="D3503" s="10"/>
      <c r="E3503" s="21">
        <f>IF($C3503="","",IFERROR(SUMIFS(Pakan_Masuk!$D$2:$D$3001,Pakan_Masuk!$B$2:$B$3001,$C3503)/SUMIFS(Pakan_Masuk!$C$2:$C$3001,Pakan_Masuk!$B$2:$B$3001,$C3503),0))</f>
      </c>
      <c r="F3503" s="15">
        <f>IF($C3503="","",$D3503*$E3503)</f>
      </c>
    </row>
    <row r="3504">
      <c r="A3504" s="11"/>
      <c r="B3504" s="7"/>
      <c r="C3504" s="7"/>
      <c r="D3504" s="10"/>
      <c r="E3504" s="21">
        <f>IF($C3504="","",IFERROR(SUMIFS(Pakan_Masuk!$D$2:$D$3001,Pakan_Masuk!$B$2:$B$3001,$C3504)/SUMIFS(Pakan_Masuk!$C$2:$C$3001,Pakan_Masuk!$B$2:$B$3001,$C3504),0))</f>
      </c>
      <c r="F3504" s="15">
        <f>IF($C3504="","",$D3504*$E3504)</f>
      </c>
    </row>
    <row r="3505">
      <c r="A3505" s="11"/>
      <c r="B3505" s="7"/>
      <c r="C3505" s="7"/>
      <c r="D3505" s="10"/>
      <c r="E3505" s="21">
        <f>IF($C3505="","",IFERROR(SUMIFS(Pakan_Masuk!$D$2:$D$3001,Pakan_Masuk!$B$2:$B$3001,$C3505)/SUMIFS(Pakan_Masuk!$C$2:$C$3001,Pakan_Masuk!$B$2:$B$3001,$C3505),0))</f>
      </c>
      <c r="F3505" s="15">
        <f>IF($C3505="","",$D3505*$E3505)</f>
      </c>
    </row>
    <row r="3506">
      <c r="A3506" s="11"/>
      <c r="B3506" s="7"/>
      <c r="C3506" s="7"/>
      <c r="D3506" s="10"/>
      <c r="E3506" s="21">
        <f>IF($C3506="","",IFERROR(SUMIFS(Pakan_Masuk!$D$2:$D$3001,Pakan_Masuk!$B$2:$B$3001,$C3506)/SUMIFS(Pakan_Masuk!$C$2:$C$3001,Pakan_Masuk!$B$2:$B$3001,$C3506),0))</f>
      </c>
      <c r="F3506" s="15">
        <f>IF($C3506="","",$D3506*$E3506)</f>
      </c>
    </row>
    <row r="3507">
      <c r="A3507" s="11"/>
      <c r="B3507" s="7"/>
      <c r="C3507" s="7"/>
      <c r="D3507" s="10"/>
      <c r="E3507" s="21">
        <f>IF($C3507="","",IFERROR(SUMIFS(Pakan_Masuk!$D$2:$D$3001,Pakan_Masuk!$B$2:$B$3001,$C3507)/SUMIFS(Pakan_Masuk!$C$2:$C$3001,Pakan_Masuk!$B$2:$B$3001,$C3507),0))</f>
      </c>
      <c r="F3507" s="15">
        <f>IF($C3507="","",$D3507*$E3507)</f>
      </c>
    </row>
    <row r="3508">
      <c r="A3508" s="11"/>
      <c r="B3508" s="7"/>
      <c r="C3508" s="7"/>
      <c r="D3508" s="10"/>
      <c r="E3508" s="21">
        <f>IF($C3508="","",IFERROR(SUMIFS(Pakan_Masuk!$D$2:$D$3001,Pakan_Masuk!$B$2:$B$3001,$C3508)/SUMIFS(Pakan_Masuk!$C$2:$C$3001,Pakan_Masuk!$B$2:$B$3001,$C3508),0))</f>
      </c>
      <c r="F3508" s="15">
        <f>IF($C3508="","",$D3508*$E3508)</f>
      </c>
    </row>
    <row r="3509">
      <c r="A3509" s="11"/>
      <c r="B3509" s="7"/>
      <c r="C3509" s="7"/>
      <c r="D3509" s="10"/>
      <c r="E3509" s="21">
        <f>IF($C3509="","",IFERROR(SUMIFS(Pakan_Masuk!$D$2:$D$3001,Pakan_Masuk!$B$2:$B$3001,$C3509)/SUMIFS(Pakan_Masuk!$C$2:$C$3001,Pakan_Masuk!$B$2:$B$3001,$C3509),0))</f>
      </c>
      <c r="F3509" s="15">
        <f>IF($C3509="","",$D3509*$E3509)</f>
      </c>
    </row>
    <row r="3510">
      <c r="A3510" s="11"/>
      <c r="B3510" s="7"/>
      <c r="C3510" s="7"/>
      <c r="D3510" s="10"/>
      <c r="E3510" s="21">
        <f>IF($C3510="","",IFERROR(SUMIFS(Pakan_Masuk!$D$2:$D$3001,Pakan_Masuk!$B$2:$B$3001,$C3510)/SUMIFS(Pakan_Masuk!$C$2:$C$3001,Pakan_Masuk!$B$2:$B$3001,$C3510),0))</f>
      </c>
      <c r="F3510" s="15">
        <f>IF($C3510="","",$D3510*$E3510)</f>
      </c>
    </row>
    <row r="3511">
      <c r="A3511" s="11"/>
      <c r="B3511" s="7"/>
      <c r="C3511" s="7"/>
      <c r="D3511" s="10"/>
      <c r="E3511" s="21">
        <f>IF($C3511="","",IFERROR(SUMIFS(Pakan_Masuk!$D$2:$D$3001,Pakan_Masuk!$B$2:$B$3001,$C3511)/SUMIFS(Pakan_Masuk!$C$2:$C$3001,Pakan_Masuk!$B$2:$B$3001,$C3511),0))</f>
      </c>
      <c r="F3511" s="15">
        <f>IF($C3511="","",$D3511*$E3511)</f>
      </c>
    </row>
    <row r="3512">
      <c r="A3512" s="11"/>
      <c r="B3512" s="7"/>
      <c r="C3512" s="7"/>
      <c r="D3512" s="10"/>
      <c r="E3512" s="21">
        <f>IF($C3512="","",IFERROR(SUMIFS(Pakan_Masuk!$D$2:$D$3001,Pakan_Masuk!$B$2:$B$3001,$C3512)/SUMIFS(Pakan_Masuk!$C$2:$C$3001,Pakan_Masuk!$B$2:$B$3001,$C3512),0))</f>
      </c>
      <c r="F3512" s="15">
        <f>IF($C3512="","",$D3512*$E3512)</f>
      </c>
    </row>
    <row r="3513">
      <c r="A3513" s="11"/>
      <c r="B3513" s="7"/>
      <c r="C3513" s="7"/>
      <c r="D3513" s="10"/>
      <c r="E3513" s="21">
        <f>IF($C3513="","",IFERROR(SUMIFS(Pakan_Masuk!$D$2:$D$3001,Pakan_Masuk!$B$2:$B$3001,$C3513)/SUMIFS(Pakan_Masuk!$C$2:$C$3001,Pakan_Masuk!$B$2:$B$3001,$C3513),0))</f>
      </c>
      <c r="F3513" s="15">
        <f>IF($C3513="","",$D3513*$E3513)</f>
      </c>
    </row>
    <row r="3514">
      <c r="A3514" s="11"/>
      <c r="B3514" s="7"/>
      <c r="C3514" s="7"/>
      <c r="D3514" s="10"/>
      <c r="E3514" s="21">
        <f>IF($C3514="","",IFERROR(SUMIFS(Pakan_Masuk!$D$2:$D$3001,Pakan_Masuk!$B$2:$B$3001,$C3514)/SUMIFS(Pakan_Masuk!$C$2:$C$3001,Pakan_Masuk!$B$2:$B$3001,$C3514),0))</f>
      </c>
      <c r="F3514" s="15">
        <f>IF($C3514="","",$D3514*$E3514)</f>
      </c>
    </row>
    <row r="3515">
      <c r="A3515" s="11"/>
      <c r="B3515" s="7"/>
      <c r="C3515" s="7"/>
      <c r="D3515" s="10"/>
      <c r="E3515" s="21">
        <f>IF($C3515="","",IFERROR(SUMIFS(Pakan_Masuk!$D$2:$D$3001,Pakan_Masuk!$B$2:$B$3001,$C3515)/SUMIFS(Pakan_Masuk!$C$2:$C$3001,Pakan_Masuk!$B$2:$B$3001,$C3515),0))</f>
      </c>
      <c r="F3515" s="15">
        <f>IF($C3515="","",$D3515*$E3515)</f>
      </c>
    </row>
    <row r="3516">
      <c r="A3516" s="11"/>
      <c r="B3516" s="7"/>
      <c r="C3516" s="7"/>
      <c r="D3516" s="10"/>
      <c r="E3516" s="21">
        <f>IF($C3516="","",IFERROR(SUMIFS(Pakan_Masuk!$D$2:$D$3001,Pakan_Masuk!$B$2:$B$3001,$C3516)/SUMIFS(Pakan_Masuk!$C$2:$C$3001,Pakan_Masuk!$B$2:$B$3001,$C3516),0))</f>
      </c>
      <c r="F3516" s="15">
        <f>IF($C3516="","",$D3516*$E3516)</f>
      </c>
    </row>
    <row r="3517">
      <c r="A3517" s="11"/>
      <c r="B3517" s="7"/>
      <c r="C3517" s="7"/>
      <c r="D3517" s="10"/>
      <c r="E3517" s="21">
        <f>IF($C3517="","",IFERROR(SUMIFS(Pakan_Masuk!$D$2:$D$3001,Pakan_Masuk!$B$2:$B$3001,$C3517)/SUMIFS(Pakan_Masuk!$C$2:$C$3001,Pakan_Masuk!$B$2:$B$3001,$C3517),0))</f>
      </c>
      <c r="F3517" s="15">
        <f>IF($C3517="","",$D3517*$E3517)</f>
      </c>
    </row>
    <row r="3518">
      <c r="A3518" s="11"/>
      <c r="B3518" s="7"/>
      <c r="C3518" s="7"/>
      <c r="D3518" s="10"/>
      <c r="E3518" s="21">
        <f>IF($C3518="","",IFERROR(SUMIFS(Pakan_Masuk!$D$2:$D$3001,Pakan_Masuk!$B$2:$B$3001,$C3518)/SUMIFS(Pakan_Masuk!$C$2:$C$3001,Pakan_Masuk!$B$2:$B$3001,$C3518),0))</f>
      </c>
      <c r="F3518" s="15">
        <f>IF($C3518="","",$D3518*$E3518)</f>
      </c>
    </row>
    <row r="3519">
      <c r="A3519" s="11"/>
      <c r="B3519" s="7"/>
      <c r="C3519" s="7"/>
      <c r="D3519" s="10"/>
      <c r="E3519" s="21">
        <f>IF($C3519="","",IFERROR(SUMIFS(Pakan_Masuk!$D$2:$D$3001,Pakan_Masuk!$B$2:$B$3001,$C3519)/SUMIFS(Pakan_Masuk!$C$2:$C$3001,Pakan_Masuk!$B$2:$B$3001,$C3519),0))</f>
      </c>
      <c r="F3519" s="15">
        <f>IF($C3519="","",$D3519*$E3519)</f>
      </c>
    </row>
    <row r="3520">
      <c r="A3520" s="11"/>
      <c r="B3520" s="7"/>
      <c r="C3520" s="7"/>
      <c r="D3520" s="10"/>
      <c r="E3520" s="21">
        <f>IF($C3520="","",IFERROR(SUMIFS(Pakan_Masuk!$D$2:$D$3001,Pakan_Masuk!$B$2:$B$3001,$C3520)/SUMIFS(Pakan_Masuk!$C$2:$C$3001,Pakan_Masuk!$B$2:$B$3001,$C3520),0))</f>
      </c>
      <c r="F3520" s="15">
        <f>IF($C3520="","",$D3520*$E3520)</f>
      </c>
    </row>
    <row r="3521">
      <c r="A3521" s="11"/>
      <c r="B3521" s="7"/>
      <c r="C3521" s="7"/>
      <c r="D3521" s="10"/>
      <c r="E3521" s="21">
        <f>IF($C3521="","",IFERROR(SUMIFS(Pakan_Masuk!$D$2:$D$3001,Pakan_Masuk!$B$2:$B$3001,$C3521)/SUMIFS(Pakan_Masuk!$C$2:$C$3001,Pakan_Masuk!$B$2:$B$3001,$C3521),0))</f>
      </c>
      <c r="F3521" s="15">
        <f>IF($C3521="","",$D3521*$E3521)</f>
      </c>
    </row>
    <row r="3522">
      <c r="A3522" s="11"/>
      <c r="B3522" s="7"/>
      <c r="C3522" s="7"/>
      <c r="D3522" s="10"/>
      <c r="E3522" s="21">
        <f>IF($C3522="","",IFERROR(SUMIFS(Pakan_Masuk!$D$2:$D$3001,Pakan_Masuk!$B$2:$B$3001,$C3522)/SUMIFS(Pakan_Masuk!$C$2:$C$3001,Pakan_Masuk!$B$2:$B$3001,$C3522),0))</f>
      </c>
      <c r="F3522" s="15">
        <f>IF($C3522="","",$D3522*$E3522)</f>
      </c>
    </row>
    <row r="3523">
      <c r="A3523" s="11"/>
      <c r="B3523" s="7"/>
      <c r="C3523" s="7"/>
      <c r="D3523" s="10"/>
      <c r="E3523" s="21">
        <f>IF($C3523="","",IFERROR(SUMIFS(Pakan_Masuk!$D$2:$D$3001,Pakan_Masuk!$B$2:$B$3001,$C3523)/SUMIFS(Pakan_Masuk!$C$2:$C$3001,Pakan_Masuk!$B$2:$B$3001,$C3523),0))</f>
      </c>
      <c r="F3523" s="15">
        <f>IF($C3523="","",$D3523*$E3523)</f>
      </c>
    </row>
    <row r="3524">
      <c r="A3524" s="11"/>
      <c r="B3524" s="7"/>
      <c r="C3524" s="7"/>
      <c r="D3524" s="10"/>
      <c r="E3524" s="21">
        <f>IF($C3524="","",IFERROR(SUMIFS(Pakan_Masuk!$D$2:$D$3001,Pakan_Masuk!$B$2:$B$3001,$C3524)/SUMIFS(Pakan_Masuk!$C$2:$C$3001,Pakan_Masuk!$B$2:$B$3001,$C3524),0))</f>
      </c>
      <c r="F3524" s="15">
        <f>IF($C3524="","",$D3524*$E3524)</f>
      </c>
    </row>
    <row r="3525">
      <c r="A3525" s="11"/>
      <c r="B3525" s="7"/>
      <c r="C3525" s="7"/>
      <c r="D3525" s="10"/>
      <c r="E3525" s="21">
        <f>IF($C3525="","",IFERROR(SUMIFS(Pakan_Masuk!$D$2:$D$3001,Pakan_Masuk!$B$2:$B$3001,$C3525)/SUMIFS(Pakan_Masuk!$C$2:$C$3001,Pakan_Masuk!$B$2:$B$3001,$C3525),0))</f>
      </c>
      <c r="F3525" s="15">
        <f>IF($C3525="","",$D3525*$E3525)</f>
      </c>
    </row>
    <row r="3526">
      <c r="A3526" s="11"/>
      <c r="B3526" s="7"/>
      <c r="C3526" s="7"/>
      <c r="D3526" s="10"/>
      <c r="E3526" s="21">
        <f>IF($C3526="","",IFERROR(SUMIFS(Pakan_Masuk!$D$2:$D$3001,Pakan_Masuk!$B$2:$B$3001,$C3526)/SUMIFS(Pakan_Masuk!$C$2:$C$3001,Pakan_Masuk!$B$2:$B$3001,$C3526),0))</f>
      </c>
      <c r="F3526" s="15">
        <f>IF($C3526="","",$D3526*$E3526)</f>
      </c>
    </row>
    <row r="3527">
      <c r="A3527" s="11"/>
      <c r="B3527" s="7"/>
      <c r="C3527" s="7"/>
      <c r="D3527" s="10"/>
      <c r="E3527" s="21">
        <f>IF($C3527="","",IFERROR(SUMIFS(Pakan_Masuk!$D$2:$D$3001,Pakan_Masuk!$B$2:$B$3001,$C3527)/SUMIFS(Pakan_Masuk!$C$2:$C$3001,Pakan_Masuk!$B$2:$B$3001,$C3527),0))</f>
      </c>
      <c r="F3527" s="15">
        <f>IF($C3527="","",$D3527*$E3527)</f>
      </c>
    </row>
    <row r="3528">
      <c r="A3528" s="11"/>
      <c r="B3528" s="7"/>
      <c r="C3528" s="7"/>
      <c r="D3528" s="10"/>
      <c r="E3528" s="21">
        <f>IF($C3528="","",IFERROR(SUMIFS(Pakan_Masuk!$D$2:$D$3001,Pakan_Masuk!$B$2:$B$3001,$C3528)/SUMIFS(Pakan_Masuk!$C$2:$C$3001,Pakan_Masuk!$B$2:$B$3001,$C3528),0))</f>
      </c>
      <c r="F3528" s="15">
        <f>IF($C3528="","",$D3528*$E3528)</f>
      </c>
    </row>
    <row r="3529">
      <c r="A3529" s="11"/>
      <c r="B3529" s="7"/>
      <c r="C3529" s="7"/>
      <c r="D3529" s="10"/>
      <c r="E3529" s="21">
        <f>IF($C3529="","",IFERROR(SUMIFS(Pakan_Masuk!$D$2:$D$3001,Pakan_Masuk!$B$2:$B$3001,$C3529)/SUMIFS(Pakan_Masuk!$C$2:$C$3001,Pakan_Masuk!$B$2:$B$3001,$C3529),0))</f>
      </c>
      <c r="F3529" s="15">
        <f>IF($C3529="","",$D3529*$E3529)</f>
      </c>
    </row>
    <row r="3530">
      <c r="A3530" s="11"/>
      <c r="B3530" s="7"/>
      <c r="C3530" s="7"/>
      <c r="D3530" s="10"/>
      <c r="E3530" s="21">
        <f>IF($C3530="","",IFERROR(SUMIFS(Pakan_Masuk!$D$2:$D$3001,Pakan_Masuk!$B$2:$B$3001,$C3530)/SUMIFS(Pakan_Masuk!$C$2:$C$3001,Pakan_Masuk!$B$2:$B$3001,$C3530),0))</f>
      </c>
      <c r="F3530" s="15">
        <f>IF($C3530="","",$D3530*$E3530)</f>
      </c>
    </row>
    <row r="3531">
      <c r="A3531" s="11"/>
      <c r="B3531" s="7"/>
      <c r="C3531" s="7"/>
      <c r="D3531" s="10"/>
      <c r="E3531" s="21">
        <f>IF($C3531="","",IFERROR(SUMIFS(Pakan_Masuk!$D$2:$D$3001,Pakan_Masuk!$B$2:$B$3001,$C3531)/SUMIFS(Pakan_Masuk!$C$2:$C$3001,Pakan_Masuk!$B$2:$B$3001,$C3531),0))</f>
      </c>
      <c r="F3531" s="15">
        <f>IF($C3531="","",$D3531*$E3531)</f>
      </c>
    </row>
    <row r="3532">
      <c r="A3532" s="11"/>
      <c r="B3532" s="7"/>
      <c r="C3532" s="7"/>
      <c r="D3532" s="10"/>
      <c r="E3532" s="21">
        <f>IF($C3532="","",IFERROR(SUMIFS(Pakan_Masuk!$D$2:$D$3001,Pakan_Masuk!$B$2:$B$3001,$C3532)/SUMIFS(Pakan_Masuk!$C$2:$C$3001,Pakan_Masuk!$B$2:$B$3001,$C3532),0))</f>
      </c>
      <c r="F3532" s="15">
        <f>IF($C3532="","",$D3532*$E3532)</f>
      </c>
    </row>
    <row r="3533">
      <c r="A3533" s="11"/>
      <c r="B3533" s="7"/>
      <c r="C3533" s="7"/>
      <c r="D3533" s="10"/>
      <c r="E3533" s="21">
        <f>IF($C3533="","",IFERROR(SUMIFS(Pakan_Masuk!$D$2:$D$3001,Pakan_Masuk!$B$2:$B$3001,$C3533)/SUMIFS(Pakan_Masuk!$C$2:$C$3001,Pakan_Masuk!$B$2:$B$3001,$C3533),0))</f>
      </c>
      <c r="F3533" s="15">
        <f>IF($C3533="","",$D3533*$E3533)</f>
      </c>
    </row>
    <row r="3534">
      <c r="A3534" s="11"/>
      <c r="B3534" s="7"/>
      <c r="C3534" s="7"/>
      <c r="D3534" s="10"/>
      <c r="E3534" s="21">
        <f>IF($C3534="","",IFERROR(SUMIFS(Pakan_Masuk!$D$2:$D$3001,Pakan_Masuk!$B$2:$B$3001,$C3534)/SUMIFS(Pakan_Masuk!$C$2:$C$3001,Pakan_Masuk!$B$2:$B$3001,$C3534),0))</f>
      </c>
      <c r="F3534" s="15">
        <f>IF($C3534="","",$D3534*$E3534)</f>
      </c>
    </row>
    <row r="3535">
      <c r="A3535" s="11"/>
      <c r="B3535" s="7"/>
      <c r="C3535" s="7"/>
      <c r="D3535" s="10"/>
      <c r="E3535" s="21">
        <f>IF($C3535="","",IFERROR(SUMIFS(Pakan_Masuk!$D$2:$D$3001,Pakan_Masuk!$B$2:$B$3001,$C3535)/SUMIFS(Pakan_Masuk!$C$2:$C$3001,Pakan_Masuk!$B$2:$B$3001,$C3535),0))</f>
      </c>
      <c r="F3535" s="15">
        <f>IF($C3535="","",$D3535*$E3535)</f>
      </c>
    </row>
    <row r="3536">
      <c r="A3536" s="11"/>
      <c r="B3536" s="7"/>
      <c r="C3536" s="7"/>
      <c r="D3536" s="10"/>
      <c r="E3536" s="21">
        <f>IF($C3536="","",IFERROR(SUMIFS(Pakan_Masuk!$D$2:$D$3001,Pakan_Masuk!$B$2:$B$3001,$C3536)/SUMIFS(Pakan_Masuk!$C$2:$C$3001,Pakan_Masuk!$B$2:$B$3001,$C3536),0))</f>
      </c>
      <c r="F3536" s="15">
        <f>IF($C3536="","",$D3536*$E3536)</f>
      </c>
    </row>
    <row r="3537">
      <c r="A3537" s="11"/>
      <c r="B3537" s="7"/>
      <c r="C3537" s="7"/>
      <c r="D3537" s="10"/>
      <c r="E3537" s="21">
        <f>IF($C3537="","",IFERROR(SUMIFS(Pakan_Masuk!$D$2:$D$3001,Pakan_Masuk!$B$2:$B$3001,$C3537)/SUMIFS(Pakan_Masuk!$C$2:$C$3001,Pakan_Masuk!$B$2:$B$3001,$C3537),0))</f>
      </c>
      <c r="F3537" s="15">
        <f>IF($C3537="","",$D3537*$E3537)</f>
      </c>
    </row>
    <row r="3538">
      <c r="A3538" s="11"/>
      <c r="B3538" s="7"/>
      <c r="C3538" s="7"/>
      <c r="D3538" s="10"/>
      <c r="E3538" s="21">
        <f>IF($C3538="","",IFERROR(SUMIFS(Pakan_Masuk!$D$2:$D$3001,Pakan_Masuk!$B$2:$B$3001,$C3538)/SUMIFS(Pakan_Masuk!$C$2:$C$3001,Pakan_Masuk!$B$2:$B$3001,$C3538),0))</f>
      </c>
      <c r="F3538" s="15">
        <f>IF($C3538="","",$D3538*$E3538)</f>
      </c>
    </row>
    <row r="3539">
      <c r="A3539" s="11"/>
      <c r="B3539" s="7"/>
      <c r="C3539" s="7"/>
      <c r="D3539" s="10"/>
      <c r="E3539" s="21">
        <f>IF($C3539="","",IFERROR(SUMIFS(Pakan_Masuk!$D$2:$D$3001,Pakan_Masuk!$B$2:$B$3001,$C3539)/SUMIFS(Pakan_Masuk!$C$2:$C$3001,Pakan_Masuk!$B$2:$B$3001,$C3539),0))</f>
      </c>
      <c r="F3539" s="15">
        <f>IF($C3539="","",$D3539*$E3539)</f>
      </c>
    </row>
    <row r="3540">
      <c r="A3540" s="11"/>
      <c r="B3540" s="7"/>
      <c r="C3540" s="7"/>
      <c r="D3540" s="10"/>
      <c r="E3540" s="21">
        <f>IF($C3540="","",IFERROR(SUMIFS(Pakan_Masuk!$D$2:$D$3001,Pakan_Masuk!$B$2:$B$3001,$C3540)/SUMIFS(Pakan_Masuk!$C$2:$C$3001,Pakan_Masuk!$B$2:$B$3001,$C3540),0))</f>
      </c>
      <c r="F3540" s="15">
        <f>IF($C3540="","",$D3540*$E3540)</f>
      </c>
    </row>
    <row r="3541">
      <c r="A3541" s="11"/>
      <c r="B3541" s="7"/>
      <c r="C3541" s="7"/>
      <c r="D3541" s="10"/>
      <c r="E3541" s="21">
        <f>IF($C3541="","",IFERROR(SUMIFS(Pakan_Masuk!$D$2:$D$3001,Pakan_Masuk!$B$2:$B$3001,$C3541)/SUMIFS(Pakan_Masuk!$C$2:$C$3001,Pakan_Masuk!$B$2:$B$3001,$C3541),0))</f>
      </c>
      <c r="F3541" s="15">
        <f>IF($C3541="","",$D3541*$E3541)</f>
      </c>
    </row>
    <row r="3542">
      <c r="A3542" s="11"/>
      <c r="B3542" s="7"/>
      <c r="C3542" s="7"/>
      <c r="D3542" s="10"/>
      <c r="E3542" s="21">
        <f>IF($C3542="","",IFERROR(SUMIFS(Pakan_Masuk!$D$2:$D$3001,Pakan_Masuk!$B$2:$B$3001,$C3542)/SUMIFS(Pakan_Masuk!$C$2:$C$3001,Pakan_Masuk!$B$2:$B$3001,$C3542),0))</f>
      </c>
      <c r="F3542" s="15">
        <f>IF($C3542="","",$D3542*$E3542)</f>
      </c>
    </row>
    <row r="3543">
      <c r="A3543" s="11"/>
      <c r="B3543" s="7"/>
      <c r="C3543" s="7"/>
      <c r="D3543" s="10"/>
      <c r="E3543" s="21">
        <f>IF($C3543="","",IFERROR(SUMIFS(Pakan_Masuk!$D$2:$D$3001,Pakan_Masuk!$B$2:$B$3001,$C3543)/SUMIFS(Pakan_Masuk!$C$2:$C$3001,Pakan_Masuk!$B$2:$B$3001,$C3543),0))</f>
      </c>
      <c r="F3543" s="15">
        <f>IF($C3543="","",$D3543*$E3543)</f>
      </c>
    </row>
    <row r="3544">
      <c r="A3544" s="11"/>
      <c r="B3544" s="7"/>
      <c r="C3544" s="7"/>
      <c r="D3544" s="10"/>
      <c r="E3544" s="21">
        <f>IF($C3544="","",IFERROR(SUMIFS(Pakan_Masuk!$D$2:$D$3001,Pakan_Masuk!$B$2:$B$3001,$C3544)/SUMIFS(Pakan_Masuk!$C$2:$C$3001,Pakan_Masuk!$B$2:$B$3001,$C3544),0))</f>
      </c>
      <c r="F3544" s="15">
        <f>IF($C3544="","",$D3544*$E3544)</f>
      </c>
    </row>
    <row r="3545">
      <c r="A3545" s="11"/>
      <c r="B3545" s="7"/>
      <c r="C3545" s="7"/>
      <c r="D3545" s="10"/>
      <c r="E3545" s="21">
        <f>IF($C3545="","",IFERROR(SUMIFS(Pakan_Masuk!$D$2:$D$3001,Pakan_Masuk!$B$2:$B$3001,$C3545)/SUMIFS(Pakan_Masuk!$C$2:$C$3001,Pakan_Masuk!$B$2:$B$3001,$C3545),0))</f>
      </c>
      <c r="F3545" s="15">
        <f>IF($C3545="","",$D3545*$E3545)</f>
      </c>
    </row>
    <row r="3546">
      <c r="A3546" s="11"/>
      <c r="B3546" s="7"/>
      <c r="C3546" s="7"/>
      <c r="D3546" s="10"/>
      <c r="E3546" s="21">
        <f>IF($C3546="","",IFERROR(SUMIFS(Pakan_Masuk!$D$2:$D$3001,Pakan_Masuk!$B$2:$B$3001,$C3546)/SUMIFS(Pakan_Masuk!$C$2:$C$3001,Pakan_Masuk!$B$2:$B$3001,$C3546),0))</f>
      </c>
      <c r="F3546" s="15">
        <f>IF($C3546="","",$D3546*$E3546)</f>
      </c>
    </row>
    <row r="3547">
      <c r="A3547" s="11"/>
      <c r="B3547" s="7"/>
      <c r="C3547" s="7"/>
      <c r="D3547" s="10"/>
      <c r="E3547" s="21">
        <f>IF($C3547="","",IFERROR(SUMIFS(Pakan_Masuk!$D$2:$D$3001,Pakan_Masuk!$B$2:$B$3001,$C3547)/SUMIFS(Pakan_Masuk!$C$2:$C$3001,Pakan_Masuk!$B$2:$B$3001,$C3547),0))</f>
      </c>
      <c r="F3547" s="15">
        <f>IF($C3547="","",$D3547*$E3547)</f>
      </c>
    </row>
    <row r="3548">
      <c r="A3548" s="11"/>
      <c r="B3548" s="7"/>
      <c r="C3548" s="7"/>
      <c r="D3548" s="10"/>
      <c r="E3548" s="21">
        <f>IF($C3548="","",IFERROR(SUMIFS(Pakan_Masuk!$D$2:$D$3001,Pakan_Masuk!$B$2:$B$3001,$C3548)/SUMIFS(Pakan_Masuk!$C$2:$C$3001,Pakan_Masuk!$B$2:$B$3001,$C3548),0))</f>
      </c>
      <c r="F3548" s="15">
        <f>IF($C3548="","",$D3548*$E3548)</f>
      </c>
    </row>
    <row r="3549">
      <c r="A3549" s="11"/>
      <c r="B3549" s="7"/>
      <c r="C3549" s="7"/>
      <c r="D3549" s="10"/>
      <c r="E3549" s="21">
        <f>IF($C3549="","",IFERROR(SUMIFS(Pakan_Masuk!$D$2:$D$3001,Pakan_Masuk!$B$2:$B$3001,$C3549)/SUMIFS(Pakan_Masuk!$C$2:$C$3001,Pakan_Masuk!$B$2:$B$3001,$C3549),0))</f>
      </c>
      <c r="F3549" s="15">
        <f>IF($C3549="","",$D3549*$E3549)</f>
      </c>
    </row>
    <row r="3550">
      <c r="A3550" s="11"/>
      <c r="B3550" s="7"/>
      <c r="C3550" s="7"/>
      <c r="D3550" s="10"/>
      <c r="E3550" s="21">
        <f>IF($C3550="","",IFERROR(SUMIFS(Pakan_Masuk!$D$2:$D$3001,Pakan_Masuk!$B$2:$B$3001,$C3550)/SUMIFS(Pakan_Masuk!$C$2:$C$3001,Pakan_Masuk!$B$2:$B$3001,$C3550),0))</f>
      </c>
      <c r="F3550" s="15">
        <f>IF($C3550="","",$D3550*$E3550)</f>
      </c>
    </row>
    <row r="3551">
      <c r="A3551" s="11"/>
      <c r="B3551" s="7"/>
      <c r="C3551" s="7"/>
      <c r="D3551" s="10"/>
      <c r="E3551" s="21">
        <f>IF($C3551="","",IFERROR(SUMIFS(Pakan_Masuk!$D$2:$D$3001,Pakan_Masuk!$B$2:$B$3001,$C3551)/SUMIFS(Pakan_Masuk!$C$2:$C$3001,Pakan_Masuk!$B$2:$B$3001,$C3551),0))</f>
      </c>
      <c r="F3551" s="15">
        <f>IF($C3551="","",$D3551*$E3551)</f>
      </c>
    </row>
    <row r="3552">
      <c r="A3552" s="11"/>
      <c r="B3552" s="7"/>
      <c r="C3552" s="7"/>
      <c r="D3552" s="10"/>
      <c r="E3552" s="21">
        <f>IF($C3552="","",IFERROR(SUMIFS(Pakan_Masuk!$D$2:$D$3001,Pakan_Masuk!$B$2:$B$3001,$C3552)/SUMIFS(Pakan_Masuk!$C$2:$C$3001,Pakan_Masuk!$B$2:$B$3001,$C3552),0))</f>
      </c>
      <c r="F3552" s="15">
        <f>IF($C3552="","",$D3552*$E3552)</f>
      </c>
    </row>
    <row r="3553">
      <c r="A3553" s="11"/>
      <c r="B3553" s="7"/>
      <c r="C3553" s="7"/>
      <c r="D3553" s="10"/>
      <c r="E3553" s="21">
        <f>IF($C3553="","",IFERROR(SUMIFS(Pakan_Masuk!$D$2:$D$3001,Pakan_Masuk!$B$2:$B$3001,$C3553)/SUMIFS(Pakan_Masuk!$C$2:$C$3001,Pakan_Masuk!$B$2:$B$3001,$C3553),0))</f>
      </c>
      <c r="F3553" s="15">
        <f>IF($C3553="","",$D3553*$E3553)</f>
      </c>
    </row>
    <row r="3554">
      <c r="A3554" s="11"/>
      <c r="B3554" s="7"/>
      <c r="C3554" s="7"/>
      <c r="D3554" s="10"/>
      <c r="E3554" s="21">
        <f>IF($C3554="","",IFERROR(SUMIFS(Pakan_Masuk!$D$2:$D$3001,Pakan_Masuk!$B$2:$B$3001,$C3554)/SUMIFS(Pakan_Masuk!$C$2:$C$3001,Pakan_Masuk!$B$2:$B$3001,$C3554),0))</f>
      </c>
      <c r="F3554" s="15">
        <f>IF($C3554="","",$D3554*$E3554)</f>
      </c>
    </row>
    <row r="3555">
      <c r="A3555" s="11"/>
      <c r="B3555" s="7"/>
      <c r="C3555" s="7"/>
      <c r="D3555" s="10"/>
      <c r="E3555" s="21">
        <f>IF($C3555="","",IFERROR(SUMIFS(Pakan_Masuk!$D$2:$D$3001,Pakan_Masuk!$B$2:$B$3001,$C3555)/SUMIFS(Pakan_Masuk!$C$2:$C$3001,Pakan_Masuk!$B$2:$B$3001,$C3555),0))</f>
      </c>
      <c r="F3555" s="15">
        <f>IF($C3555="","",$D3555*$E3555)</f>
      </c>
    </row>
    <row r="3556">
      <c r="A3556" s="11"/>
      <c r="B3556" s="7"/>
      <c r="C3556" s="7"/>
      <c r="D3556" s="10"/>
      <c r="E3556" s="21">
        <f>IF($C3556="","",IFERROR(SUMIFS(Pakan_Masuk!$D$2:$D$3001,Pakan_Masuk!$B$2:$B$3001,$C3556)/SUMIFS(Pakan_Masuk!$C$2:$C$3001,Pakan_Masuk!$B$2:$B$3001,$C3556),0))</f>
      </c>
      <c r="F3556" s="15">
        <f>IF($C3556="","",$D3556*$E3556)</f>
      </c>
    </row>
    <row r="3557">
      <c r="A3557" s="11"/>
      <c r="B3557" s="7"/>
      <c r="C3557" s="7"/>
      <c r="D3557" s="10"/>
      <c r="E3557" s="21">
        <f>IF($C3557="","",IFERROR(SUMIFS(Pakan_Masuk!$D$2:$D$3001,Pakan_Masuk!$B$2:$B$3001,$C3557)/SUMIFS(Pakan_Masuk!$C$2:$C$3001,Pakan_Masuk!$B$2:$B$3001,$C3557),0))</f>
      </c>
      <c r="F3557" s="15">
        <f>IF($C3557="","",$D3557*$E3557)</f>
      </c>
    </row>
    <row r="3558">
      <c r="A3558" s="11"/>
      <c r="B3558" s="7"/>
      <c r="C3558" s="7"/>
      <c r="D3558" s="10"/>
      <c r="E3558" s="21">
        <f>IF($C3558="","",IFERROR(SUMIFS(Pakan_Masuk!$D$2:$D$3001,Pakan_Masuk!$B$2:$B$3001,$C3558)/SUMIFS(Pakan_Masuk!$C$2:$C$3001,Pakan_Masuk!$B$2:$B$3001,$C3558),0))</f>
      </c>
      <c r="F3558" s="15">
        <f>IF($C3558="","",$D3558*$E3558)</f>
      </c>
    </row>
    <row r="3559">
      <c r="A3559" s="11"/>
      <c r="B3559" s="7"/>
      <c r="C3559" s="7"/>
      <c r="D3559" s="10"/>
      <c r="E3559" s="21">
        <f>IF($C3559="","",IFERROR(SUMIFS(Pakan_Masuk!$D$2:$D$3001,Pakan_Masuk!$B$2:$B$3001,$C3559)/SUMIFS(Pakan_Masuk!$C$2:$C$3001,Pakan_Masuk!$B$2:$B$3001,$C3559),0))</f>
      </c>
      <c r="F3559" s="15">
        <f>IF($C3559="","",$D3559*$E3559)</f>
      </c>
    </row>
    <row r="3560">
      <c r="A3560" s="11"/>
      <c r="B3560" s="7"/>
      <c r="C3560" s="7"/>
      <c r="D3560" s="10"/>
      <c r="E3560" s="21">
        <f>IF($C3560="","",IFERROR(SUMIFS(Pakan_Masuk!$D$2:$D$3001,Pakan_Masuk!$B$2:$B$3001,$C3560)/SUMIFS(Pakan_Masuk!$C$2:$C$3001,Pakan_Masuk!$B$2:$B$3001,$C3560),0))</f>
      </c>
      <c r="F3560" s="15">
        <f>IF($C3560="","",$D3560*$E3560)</f>
      </c>
    </row>
    <row r="3561">
      <c r="A3561" s="11"/>
      <c r="B3561" s="7"/>
      <c r="C3561" s="7"/>
      <c r="D3561" s="10"/>
      <c r="E3561" s="21">
        <f>IF($C3561="","",IFERROR(SUMIFS(Pakan_Masuk!$D$2:$D$3001,Pakan_Masuk!$B$2:$B$3001,$C3561)/SUMIFS(Pakan_Masuk!$C$2:$C$3001,Pakan_Masuk!$B$2:$B$3001,$C3561),0))</f>
      </c>
      <c r="F3561" s="15">
        <f>IF($C3561="","",$D3561*$E3561)</f>
      </c>
    </row>
    <row r="3562">
      <c r="A3562" s="11"/>
      <c r="B3562" s="7"/>
      <c r="C3562" s="7"/>
      <c r="D3562" s="10"/>
      <c r="E3562" s="21">
        <f>IF($C3562="","",IFERROR(SUMIFS(Pakan_Masuk!$D$2:$D$3001,Pakan_Masuk!$B$2:$B$3001,$C3562)/SUMIFS(Pakan_Masuk!$C$2:$C$3001,Pakan_Masuk!$B$2:$B$3001,$C3562),0))</f>
      </c>
      <c r="F3562" s="15">
        <f>IF($C3562="","",$D3562*$E3562)</f>
      </c>
    </row>
    <row r="3563">
      <c r="A3563" s="11"/>
      <c r="B3563" s="7"/>
      <c r="C3563" s="7"/>
      <c r="D3563" s="10"/>
      <c r="E3563" s="21">
        <f>IF($C3563="","",IFERROR(SUMIFS(Pakan_Masuk!$D$2:$D$3001,Pakan_Masuk!$B$2:$B$3001,$C3563)/SUMIFS(Pakan_Masuk!$C$2:$C$3001,Pakan_Masuk!$B$2:$B$3001,$C3563),0))</f>
      </c>
      <c r="F3563" s="15">
        <f>IF($C3563="","",$D3563*$E3563)</f>
      </c>
    </row>
    <row r="3564">
      <c r="A3564" s="11"/>
      <c r="B3564" s="7"/>
      <c r="C3564" s="7"/>
      <c r="D3564" s="10"/>
      <c r="E3564" s="21">
        <f>IF($C3564="","",IFERROR(SUMIFS(Pakan_Masuk!$D$2:$D$3001,Pakan_Masuk!$B$2:$B$3001,$C3564)/SUMIFS(Pakan_Masuk!$C$2:$C$3001,Pakan_Masuk!$B$2:$B$3001,$C3564),0))</f>
      </c>
      <c r="F3564" s="15">
        <f>IF($C3564="","",$D3564*$E3564)</f>
      </c>
    </row>
    <row r="3565">
      <c r="A3565" s="11"/>
      <c r="B3565" s="7"/>
      <c r="C3565" s="7"/>
      <c r="D3565" s="10"/>
      <c r="E3565" s="21">
        <f>IF($C3565="","",IFERROR(SUMIFS(Pakan_Masuk!$D$2:$D$3001,Pakan_Masuk!$B$2:$B$3001,$C3565)/SUMIFS(Pakan_Masuk!$C$2:$C$3001,Pakan_Masuk!$B$2:$B$3001,$C3565),0))</f>
      </c>
      <c r="F3565" s="15">
        <f>IF($C3565="","",$D3565*$E3565)</f>
      </c>
    </row>
    <row r="3566">
      <c r="A3566" s="11"/>
      <c r="B3566" s="7"/>
      <c r="C3566" s="7"/>
      <c r="D3566" s="10"/>
      <c r="E3566" s="21">
        <f>IF($C3566="","",IFERROR(SUMIFS(Pakan_Masuk!$D$2:$D$3001,Pakan_Masuk!$B$2:$B$3001,$C3566)/SUMIFS(Pakan_Masuk!$C$2:$C$3001,Pakan_Masuk!$B$2:$B$3001,$C3566),0))</f>
      </c>
      <c r="F3566" s="15">
        <f>IF($C3566="","",$D3566*$E3566)</f>
      </c>
    </row>
    <row r="3567">
      <c r="A3567" s="11"/>
      <c r="B3567" s="7"/>
      <c r="C3567" s="7"/>
      <c r="D3567" s="10"/>
      <c r="E3567" s="21">
        <f>IF($C3567="","",IFERROR(SUMIFS(Pakan_Masuk!$D$2:$D$3001,Pakan_Masuk!$B$2:$B$3001,$C3567)/SUMIFS(Pakan_Masuk!$C$2:$C$3001,Pakan_Masuk!$B$2:$B$3001,$C3567),0))</f>
      </c>
      <c r="F3567" s="15">
        <f>IF($C3567="","",$D3567*$E3567)</f>
      </c>
    </row>
    <row r="3568">
      <c r="A3568" s="11"/>
      <c r="B3568" s="7"/>
      <c r="C3568" s="7"/>
      <c r="D3568" s="10"/>
      <c r="E3568" s="21">
        <f>IF($C3568="","",IFERROR(SUMIFS(Pakan_Masuk!$D$2:$D$3001,Pakan_Masuk!$B$2:$B$3001,$C3568)/SUMIFS(Pakan_Masuk!$C$2:$C$3001,Pakan_Masuk!$B$2:$B$3001,$C3568),0))</f>
      </c>
      <c r="F3568" s="15">
        <f>IF($C3568="","",$D3568*$E3568)</f>
      </c>
    </row>
    <row r="3569">
      <c r="A3569" s="11"/>
      <c r="B3569" s="7"/>
      <c r="C3569" s="7"/>
      <c r="D3569" s="10"/>
      <c r="E3569" s="21">
        <f>IF($C3569="","",IFERROR(SUMIFS(Pakan_Masuk!$D$2:$D$3001,Pakan_Masuk!$B$2:$B$3001,$C3569)/SUMIFS(Pakan_Masuk!$C$2:$C$3001,Pakan_Masuk!$B$2:$B$3001,$C3569),0))</f>
      </c>
      <c r="F3569" s="15">
        <f>IF($C3569="","",$D3569*$E3569)</f>
      </c>
    </row>
    <row r="3570">
      <c r="A3570" s="11"/>
      <c r="B3570" s="7"/>
      <c r="C3570" s="7"/>
      <c r="D3570" s="10"/>
      <c r="E3570" s="21">
        <f>IF($C3570="","",IFERROR(SUMIFS(Pakan_Masuk!$D$2:$D$3001,Pakan_Masuk!$B$2:$B$3001,$C3570)/SUMIFS(Pakan_Masuk!$C$2:$C$3001,Pakan_Masuk!$B$2:$B$3001,$C3570),0))</f>
      </c>
      <c r="F3570" s="15">
        <f>IF($C3570="","",$D3570*$E3570)</f>
      </c>
    </row>
    <row r="3571">
      <c r="A3571" s="11"/>
      <c r="B3571" s="7"/>
      <c r="C3571" s="7"/>
      <c r="D3571" s="10"/>
      <c r="E3571" s="21">
        <f>IF($C3571="","",IFERROR(SUMIFS(Pakan_Masuk!$D$2:$D$3001,Pakan_Masuk!$B$2:$B$3001,$C3571)/SUMIFS(Pakan_Masuk!$C$2:$C$3001,Pakan_Masuk!$B$2:$B$3001,$C3571),0))</f>
      </c>
      <c r="F3571" s="15">
        <f>IF($C3571="","",$D3571*$E3571)</f>
      </c>
    </row>
    <row r="3572">
      <c r="A3572" s="11"/>
      <c r="B3572" s="7"/>
      <c r="C3572" s="7"/>
      <c r="D3572" s="10"/>
      <c r="E3572" s="21">
        <f>IF($C3572="","",IFERROR(SUMIFS(Pakan_Masuk!$D$2:$D$3001,Pakan_Masuk!$B$2:$B$3001,$C3572)/SUMIFS(Pakan_Masuk!$C$2:$C$3001,Pakan_Masuk!$B$2:$B$3001,$C3572),0))</f>
      </c>
      <c r="F3572" s="15">
        <f>IF($C3572="","",$D3572*$E3572)</f>
      </c>
    </row>
    <row r="3573">
      <c r="A3573" s="11"/>
      <c r="B3573" s="7"/>
      <c r="C3573" s="7"/>
      <c r="D3573" s="10"/>
      <c r="E3573" s="21">
        <f>IF($C3573="","",IFERROR(SUMIFS(Pakan_Masuk!$D$2:$D$3001,Pakan_Masuk!$B$2:$B$3001,$C3573)/SUMIFS(Pakan_Masuk!$C$2:$C$3001,Pakan_Masuk!$B$2:$B$3001,$C3573),0))</f>
      </c>
      <c r="F3573" s="15">
        <f>IF($C3573="","",$D3573*$E3573)</f>
      </c>
    </row>
    <row r="3574">
      <c r="A3574" s="11"/>
      <c r="B3574" s="7"/>
      <c r="C3574" s="7"/>
      <c r="D3574" s="10"/>
      <c r="E3574" s="21">
        <f>IF($C3574="","",IFERROR(SUMIFS(Pakan_Masuk!$D$2:$D$3001,Pakan_Masuk!$B$2:$B$3001,$C3574)/SUMIFS(Pakan_Masuk!$C$2:$C$3001,Pakan_Masuk!$B$2:$B$3001,$C3574),0))</f>
      </c>
      <c r="F3574" s="15">
        <f>IF($C3574="","",$D3574*$E3574)</f>
      </c>
    </row>
    <row r="3575">
      <c r="A3575" s="11"/>
      <c r="B3575" s="7"/>
      <c r="C3575" s="7"/>
      <c r="D3575" s="10"/>
      <c r="E3575" s="21">
        <f>IF($C3575="","",IFERROR(SUMIFS(Pakan_Masuk!$D$2:$D$3001,Pakan_Masuk!$B$2:$B$3001,$C3575)/SUMIFS(Pakan_Masuk!$C$2:$C$3001,Pakan_Masuk!$B$2:$B$3001,$C3575),0))</f>
      </c>
      <c r="F3575" s="15">
        <f>IF($C3575="","",$D3575*$E3575)</f>
      </c>
    </row>
    <row r="3576">
      <c r="A3576" s="11"/>
      <c r="B3576" s="7"/>
      <c r="C3576" s="7"/>
      <c r="D3576" s="10"/>
      <c r="E3576" s="21">
        <f>IF($C3576="","",IFERROR(SUMIFS(Pakan_Masuk!$D$2:$D$3001,Pakan_Masuk!$B$2:$B$3001,$C3576)/SUMIFS(Pakan_Masuk!$C$2:$C$3001,Pakan_Masuk!$B$2:$B$3001,$C3576),0))</f>
      </c>
      <c r="F3576" s="15">
        <f>IF($C3576="","",$D3576*$E3576)</f>
      </c>
    </row>
    <row r="3577">
      <c r="A3577" s="11"/>
      <c r="B3577" s="7"/>
      <c r="C3577" s="7"/>
      <c r="D3577" s="10"/>
      <c r="E3577" s="21">
        <f>IF($C3577="","",IFERROR(SUMIFS(Pakan_Masuk!$D$2:$D$3001,Pakan_Masuk!$B$2:$B$3001,$C3577)/SUMIFS(Pakan_Masuk!$C$2:$C$3001,Pakan_Masuk!$B$2:$B$3001,$C3577),0))</f>
      </c>
      <c r="F3577" s="15">
        <f>IF($C3577="","",$D3577*$E3577)</f>
      </c>
    </row>
    <row r="3578">
      <c r="A3578" s="11"/>
      <c r="B3578" s="7"/>
      <c r="C3578" s="7"/>
      <c r="D3578" s="10"/>
      <c r="E3578" s="21">
        <f>IF($C3578="","",IFERROR(SUMIFS(Pakan_Masuk!$D$2:$D$3001,Pakan_Masuk!$B$2:$B$3001,$C3578)/SUMIFS(Pakan_Masuk!$C$2:$C$3001,Pakan_Masuk!$B$2:$B$3001,$C3578),0))</f>
      </c>
      <c r="F3578" s="15">
        <f>IF($C3578="","",$D3578*$E3578)</f>
      </c>
    </row>
    <row r="3579">
      <c r="A3579" s="11"/>
      <c r="B3579" s="7"/>
      <c r="C3579" s="7"/>
      <c r="D3579" s="10"/>
      <c r="E3579" s="21">
        <f>IF($C3579="","",IFERROR(SUMIFS(Pakan_Masuk!$D$2:$D$3001,Pakan_Masuk!$B$2:$B$3001,$C3579)/SUMIFS(Pakan_Masuk!$C$2:$C$3001,Pakan_Masuk!$B$2:$B$3001,$C3579),0))</f>
      </c>
      <c r="F3579" s="15">
        <f>IF($C3579="","",$D3579*$E3579)</f>
      </c>
    </row>
    <row r="3580">
      <c r="A3580" s="11"/>
      <c r="B3580" s="7"/>
      <c r="C3580" s="7"/>
      <c r="D3580" s="10"/>
      <c r="E3580" s="21">
        <f>IF($C3580="","",IFERROR(SUMIFS(Pakan_Masuk!$D$2:$D$3001,Pakan_Masuk!$B$2:$B$3001,$C3580)/SUMIFS(Pakan_Masuk!$C$2:$C$3001,Pakan_Masuk!$B$2:$B$3001,$C3580),0))</f>
      </c>
      <c r="F3580" s="15">
        <f>IF($C3580="","",$D3580*$E3580)</f>
      </c>
    </row>
    <row r="3581">
      <c r="A3581" s="11"/>
      <c r="B3581" s="7"/>
      <c r="C3581" s="7"/>
      <c r="D3581" s="10"/>
      <c r="E3581" s="21">
        <f>IF($C3581="","",IFERROR(SUMIFS(Pakan_Masuk!$D$2:$D$3001,Pakan_Masuk!$B$2:$B$3001,$C3581)/SUMIFS(Pakan_Masuk!$C$2:$C$3001,Pakan_Masuk!$B$2:$B$3001,$C3581),0))</f>
      </c>
      <c r="F3581" s="15">
        <f>IF($C3581="","",$D3581*$E3581)</f>
      </c>
    </row>
    <row r="3582">
      <c r="A3582" s="11"/>
      <c r="B3582" s="7"/>
      <c r="C3582" s="7"/>
      <c r="D3582" s="10"/>
      <c r="E3582" s="21">
        <f>IF($C3582="","",IFERROR(SUMIFS(Pakan_Masuk!$D$2:$D$3001,Pakan_Masuk!$B$2:$B$3001,$C3582)/SUMIFS(Pakan_Masuk!$C$2:$C$3001,Pakan_Masuk!$B$2:$B$3001,$C3582),0))</f>
      </c>
      <c r="F3582" s="15">
        <f>IF($C3582="","",$D3582*$E3582)</f>
      </c>
    </row>
    <row r="3583">
      <c r="A3583" s="11"/>
      <c r="B3583" s="7"/>
      <c r="C3583" s="7"/>
      <c r="D3583" s="10"/>
      <c r="E3583" s="21">
        <f>IF($C3583="","",IFERROR(SUMIFS(Pakan_Masuk!$D$2:$D$3001,Pakan_Masuk!$B$2:$B$3001,$C3583)/SUMIFS(Pakan_Masuk!$C$2:$C$3001,Pakan_Masuk!$B$2:$B$3001,$C3583),0))</f>
      </c>
      <c r="F3583" s="15">
        <f>IF($C3583="","",$D3583*$E3583)</f>
      </c>
    </row>
    <row r="3584">
      <c r="A3584" s="11"/>
      <c r="B3584" s="7"/>
      <c r="C3584" s="7"/>
      <c r="D3584" s="10"/>
      <c r="E3584" s="21">
        <f>IF($C3584="","",IFERROR(SUMIFS(Pakan_Masuk!$D$2:$D$3001,Pakan_Masuk!$B$2:$B$3001,$C3584)/SUMIFS(Pakan_Masuk!$C$2:$C$3001,Pakan_Masuk!$B$2:$B$3001,$C3584),0))</f>
      </c>
      <c r="F3584" s="15">
        <f>IF($C3584="","",$D3584*$E3584)</f>
      </c>
    </row>
    <row r="3585">
      <c r="A3585" s="11"/>
      <c r="B3585" s="7"/>
      <c r="C3585" s="7"/>
      <c r="D3585" s="10"/>
      <c r="E3585" s="21">
        <f>IF($C3585="","",IFERROR(SUMIFS(Pakan_Masuk!$D$2:$D$3001,Pakan_Masuk!$B$2:$B$3001,$C3585)/SUMIFS(Pakan_Masuk!$C$2:$C$3001,Pakan_Masuk!$B$2:$B$3001,$C3585),0))</f>
      </c>
      <c r="F3585" s="15">
        <f>IF($C3585="","",$D3585*$E3585)</f>
      </c>
    </row>
    <row r="3586">
      <c r="A3586" s="11"/>
      <c r="B3586" s="7"/>
      <c r="C3586" s="7"/>
      <c r="D3586" s="10"/>
      <c r="E3586" s="21">
        <f>IF($C3586="","",IFERROR(SUMIFS(Pakan_Masuk!$D$2:$D$3001,Pakan_Masuk!$B$2:$B$3001,$C3586)/SUMIFS(Pakan_Masuk!$C$2:$C$3001,Pakan_Masuk!$B$2:$B$3001,$C3586),0))</f>
      </c>
      <c r="F3586" s="15">
        <f>IF($C3586="","",$D3586*$E3586)</f>
      </c>
    </row>
    <row r="3587">
      <c r="A3587" s="11"/>
      <c r="B3587" s="7"/>
      <c r="C3587" s="7"/>
      <c r="D3587" s="10"/>
      <c r="E3587" s="21">
        <f>IF($C3587="","",IFERROR(SUMIFS(Pakan_Masuk!$D$2:$D$3001,Pakan_Masuk!$B$2:$B$3001,$C3587)/SUMIFS(Pakan_Masuk!$C$2:$C$3001,Pakan_Masuk!$B$2:$B$3001,$C3587),0))</f>
      </c>
      <c r="F3587" s="15">
        <f>IF($C3587="","",$D3587*$E3587)</f>
      </c>
    </row>
    <row r="3588">
      <c r="A3588" s="11"/>
      <c r="B3588" s="7"/>
      <c r="C3588" s="7"/>
      <c r="D3588" s="10"/>
      <c r="E3588" s="21">
        <f>IF($C3588="","",IFERROR(SUMIFS(Pakan_Masuk!$D$2:$D$3001,Pakan_Masuk!$B$2:$B$3001,$C3588)/SUMIFS(Pakan_Masuk!$C$2:$C$3001,Pakan_Masuk!$B$2:$B$3001,$C3588),0))</f>
      </c>
      <c r="F3588" s="15">
        <f>IF($C3588="","",$D3588*$E3588)</f>
      </c>
    </row>
    <row r="3589">
      <c r="A3589" s="11"/>
      <c r="B3589" s="7"/>
      <c r="C3589" s="7"/>
      <c r="D3589" s="10"/>
      <c r="E3589" s="21">
        <f>IF($C3589="","",IFERROR(SUMIFS(Pakan_Masuk!$D$2:$D$3001,Pakan_Masuk!$B$2:$B$3001,$C3589)/SUMIFS(Pakan_Masuk!$C$2:$C$3001,Pakan_Masuk!$B$2:$B$3001,$C3589),0))</f>
      </c>
      <c r="F3589" s="15">
        <f>IF($C3589="","",$D3589*$E3589)</f>
      </c>
    </row>
    <row r="3590">
      <c r="A3590" s="11"/>
      <c r="B3590" s="7"/>
      <c r="C3590" s="7"/>
      <c r="D3590" s="10"/>
      <c r="E3590" s="21">
        <f>IF($C3590="","",IFERROR(SUMIFS(Pakan_Masuk!$D$2:$D$3001,Pakan_Masuk!$B$2:$B$3001,$C3590)/SUMIFS(Pakan_Masuk!$C$2:$C$3001,Pakan_Masuk!$B$2:$B$3001,$C3590),0))</f>
      </c>
      <c r="F3590" s="15">
        <f>IF($C3590="","",$D3590*$E3590)</f>
      </c>
    </row>
    <row r="3591">
      <c r="A3591" s="11"/>
      <c r="B3591" s="7"/>
      <c r="C3591" s="7"/>
      <c r="D3591" s="10"/>
      <c r="E3591" s="21">
        <f>IF($C3591="","",IFERROR(SUMIFS(Pakan_Masuk!$D$2:$D$3001,Pakan_Masuk!$B$2:$B$3001,$C3591)/SUMIFS(Pakan_Masuk!$C$2:$C$3001,Pakan_Masuk!$B$2:$B$3001,$C3591),0))</f>
      </c>
      <c r="F3591" s="15">
        <f>IF($C3591="","",$D3591*$E3591)</f>
      </c>
    </row>
    <row r="3592">
      <c r="A3592" s="11"/>
      <c r="B3592" s="7"/>
      <c r="C3592" s="7"/>
      <c r="D3592" s="10"/>
      <c r="E3592" s="21">
        <f>IF($C3592="","",IFERROR(SUMIFS(Pakan_Masuk!$D$2:$D$3001,Pakan_Masuk!$B$2:$B$3001,$C3592)/SUMIFS(Pakan_Masuk!$C$2:$C$3001,Pakan_Masuk!$B$2:$B$3001,$C3592),0))</f>
      </c>
      <c r="F3592" s="15">
        <f>IF($C3592="","",$D3592*$E3592)</f>
      </c>
    </row>
    <row r="3593">
      <c r="A3593" s="11"/>
      <c r="B3593" s="7"/>
      <c r="C3593" s="7"/>
      <c r="D3593" s="10"/>
      <c r="E3593" s="21">
        <f>IF($C3593="","",IFERROR(SUMIFS(Pakan_Masuk!$D$2:$D$3001,Pakan_Masuk!$B$2:$B$3001,$C3593)/SUMIFS(Pakan_Masuk!$C$2:$C$3001,Pakan_Masuk!$B$2:$B$3001,$C3593),0))</f>
      </c>
      <c r="F3593" s="15">
        <f>IF($C3593="","",$D3593*$E3593)</f>
      </c>
    </row>
    <row r="3594">
      <c r="A3594" s="11"/>
      <c r="B3594" s="7"/>
      <c r="C3594" s="7"/>
      <c r="D3594" s="10"/>
      <c r="E3594" s="21">
        <f>IF($C3594="","",IFERROR(SUMIFS(Pakan_Masuk!$D$2:$D$3001,Pakan_Masuk!$B$2:$B$3001,$C3594)/SUMIFS(Pakan_Masuk!$C$2:$C$3001,Pakan_Masuk!$B$2:$B$3001,$C3594),0))</f>
      </c>
      <c r="F3594" s="15">
        <f>IF($C3594="","",$D3594*$E3594)</f>
      </c>
    </row>
    <row r="3595">
      <c r="A3595" s="11"/>
      <c r="B3595" s="7"/>
      <c r="C3595" s="7"/>
      <c r="D3595" s="10"/>
      <c r="E3595" s="21">
        <f>IF($C3595="","",IFERROR(SUMIFS(Pakan_Masuk!$D$2:$D$3001,Pakan_Masuk!$B$2:$B$3001,$C3595)/SUMIFS(Pakan_Masuk!$C$2:$C$3001,Pakan_Masuk!$B$2:$B$3001,$C3595),0))</f>
      </c>
      <c r="F3595" s="15">
        <f>IF($C3595="","",$D3595*$E3595)</f>
      </c>
    </row>
    <row r="3596">
      <c r="A3596" s="11"/>
      <c r="B3596" s="7"/>
      <c r="C3596" s="7"/>
      <c r="D3596" s="10"/>
      <c r="E3596" s="21">
        <f>IF($C3596="","",IFERROR(SUMIFS(Pakan_Masuk!$D$2:$D$3001,Pakan_Masuk!$B$2:$B$3001,$C3596)/SUMIFS(Pakan_Masuk!$C$2:$C$3001,Pakan_Masuk!$B$2:$B$3001,$C3596),0))</f>
      </c>
      <c r="F3596" s="15">
        <f>IF($C3596="","",$D3596*$E3596)</f>
      </c>
    </row>
    <row r="3597">
      <c r="A3597" s="11"/>
      <c r="B3597" s="7"/>
      <c r="C3597" s="7"/>
      <c r="D3597" s="10"/>
      <c r="E3597" s="21">
        <f>IF($C3597="","",IFERROR(SUMIFS(Pakan_Masuk!$D$2:$D$3001,Pakan_Masuk!$B$2:$B$3001,$C3597)/SUMIFS(Pakan_Masuk!$C$2:$C$3001,Pakan_Masuk!$B$2:$B$3001,$C3597),0))</f>
      </c>
      <c r="F3597" s="15">
        <f>IF($C3597="","",$D3597*$E3597)</f>
      </c>
    </row>
    <row r="3598">
      <c r="A3598" s="11"/>
      <c r="B3598" s="7"/>
      <c r="C3598" s="7"/>
      <c r="D3598" s="10"/>
      <c r="E3598" s="21">
        <f>IF($C3598="","",IFERROR(SUMIFS(Pakan_Masuk!$D$2:$D$3001,Pakan_Masuk!$B$2:$B$3001,$C3598)/SUMIFS(Pakan_Masuk!$C$2:$C$3001,Pakan_Masuk!$B$2:$B$3001,$C3598),0))</f>
      </c>
      <c r="F3598" s="15">
        <f>IF($C3598="","",$D3598*$E3598)</f>
      </c>
    </row>
    <row r="3599">
      <c r="A3599" s="11"/>
      <c r="B3599" s="7"/>
      <c r="C3599" s="7"/>
      <c r="D3599" s="10"/>
      <c r="E3599" s="21">
        <f>IF($C3599="","",IFERROR(SUMIFS(Pakan_Masuk!$D$2:$D$3001,Pakan_Masuk!$B$2:$B$3001,$C3599)/SUMIFS(Pakan_Masuk!$C$2:$C$3001,Pakan_Masuk!$B$2:$B$3001,$C3599),0))</f>
      </c>
      <c r="F3599" s="15">
        <f>IF($C3599="","",$D3599*$E3599)</f>
      </c>
    </row>
    <row r="3600">
      <c r="A3600" s="11"/>
      <c r="B3600" s="7"/>
      <c r="C3600" s="7"/>
      <c r="D3600" s="10"/>
      <c r="E3600" s="21">
        <f>IF($C3600="","",IFERROR(SUMIFS(Pakan_Masuk!$D$2:$D$3001,Pakan_Masuk!$B$2:$B$3001,$C3600)/SUMIFS(Pakan_Masuk!$C$2:$C$3001,Pakan_Masuk!$B$2:$B$3001,$C3600),0))</f>
      </c>
      <c r="F3600" s="15">
        <f>IF($C3600="","",$D3600*$E3600)</f>
      </c>
    </row>
    <row r="3601">
      <c r="A3601" s="11"/>
      <c r="B3601" s="7"/>
      <c r="C3601" s="7"/>
      <c r="D3601" s="10"/>
      <c r="E3601" s="21">
        <f>IF($C3601="","",IFERROR(SUMIFS(Pakan_Masuk!$D$2:$D$3001,Pakan_Masuk!$B$2:$B$3001,$C3601)/SUMIFS(Pakan_Masuk!$C$2:$C$3001,Pakan_Masuk!$B$2:$B$3001,$C3601),0))</f>
      </c>
      <c r="F3601" s="15">
        <f>IF($C3601="","",$D3601*$E3601)</f>
      </c>
    </row>
    <row r="3602">
      <c r="A3602" s="11"/>
      <c r="B3602" s="7"/>
      <c r="C3602" s="7"/>
      <c r="D3602" s="10"/>
      <c r="E3602" s="21">
        <f>IF($C3602="","",IFERROR(SUMIFS(Pakan_Masuk!$D$2:$D$3001,Pakan_Masuk!$B$2:$B$3001,$C3602)/SUMIFS(Pakan_Masuk!$C$2:$C$3001,Pakan_Masuk!$B$2:$B$3001,$C3602),0))</f>
      </c>
      <c r="F3602" s="15">
        <f>IF($C3602="","",$D3602*$E3602)</f>
      </c>
    </row>
    <row r="3603">
      <c r="A3603" s="11"/>
      <c r="B3603" s="7"/>
      <c r="C3603" s="7"/>
      <c r="D3603" s="10"/>
      <c r="E3603" s="21">
        <f>IF($C3603="","",IFERROR(SUMIFS(Pakan_Masuk!$D$2:$D$3001,Pakan_Masuk!$B$2:$B$3001,$C3603)/SUMIFS(Pakan_Masuk!$C$2:$C$3001,Pakan_Masuk!$B$2:$B$3001,$C3603),0))</f>
      </c>
      <c r="F3603" s="15">
        <f>IF($C3603="","",$D3603*$E3603)</f>
      </c>
    </row>
    <row r="3604">
      <c r="A3604" s="11"/>
      <c r="B3604" s="7"/>
      <c r="C3604" s="7"/>
      <c r="D3604" s="10"/>
      <c r="E3604" s="21">
        <f>IF($C3604="","",IFERROR(SUMIFS(Pakan_Masuk!$D$2:$D$3001,Pakan_Masuk!$B$2:$B$3001,$C3604)/SUMIFS(Pakan_Masuk!$C$2:$C$3001,Pakan_Masuk!$B$2:$B$3001,$C3604),0))</f>
      </c>
      <c r="F3604" s="15">
        <f>IF($C3604="","",$D3604*$E3604)</f>
      </c>
    </row>
    <row r="3605">
      <c r="A3605" s="11"/>
      <c r="B3605" s="7"/>
      <c r="C3605" s="7"/>
      <c r="D3605" s="10"/>
      <c r="E3605" s="21">
        <f>IF($C3605="","",IFERROR(SUMIFS(Pakan_Masuk!$D$2:$D$3001,Pakan_Masuk!$B$2:$B$3001,$C3605)/SUMIFS(Pakan_Masuk!$C$2:$C$3001,Pakan_Masuk!$B$2:$B$3001,$C3605),0))</f>
      </c>
      <c r="F3605" s="15">
        <f>IF($C3605="","",$D3605*$E3605)</f>
      </c>
    </row>
    <row r="3606">
      <c r="A3606" s="11"/>
      <c r="B3606" s="7"/>
      <c r="C3606" s="7"/>
      <c r="D3606" s="10"/>
      <c r="E3606" s="21">
        <f>IF($C3606="","",IFERROR(SUMIFS(Pakan_Masuk!$D$2:$D$3001,Pakan_Masuk!$B$2:$B$3001,$C3606)/SUMIFS(Pakan_Masuk!$C$2:$C$3001,Pakan_Masuk!$B$2:$B$3001,$C3606),0))</f>
      </c>
      <c r="F3606" s="15">
        <f>IF($C3606="","",$D3606*$E3606)</f>
      </c>
    </row>
    <row r="3607">
      <c r="A3607" s="11"/>
      <c r="B3607" s="7"/>
      <c r="C3607" s="7"/>
      <c r="D3607" s="10"/>
      <c r="E3607" s="21">
        <f>IF($C3607="","",IFERROR(SUMIFS(Pakan_Masuk!$D$2:$D$3001,Pakan_Masuk!$B$2:$B$3001,$C3607)/SUMIFS(Pakan_Masuk!$C$2:$C$3001,Pakan_Masuk!$B$2:$B$3001,$C3607),0))</f>
      </c>
      <c r="F3607" s="15">
        <f>IF($C3607="","",$D3607*$E3607)</f>
      </c>
    </row>
    <row r="3608">
      <c r="A3608" s="11"/>
      <c r="B3608" s="7"/>
      <c r="C3608" s="7"/>
      <c r="D3608" s="10"/>
      <c r="E3608" s="21">
        <f>IF($C3608="","",IFERROR(SUMIFS(Pakan_Masuk!$D$2:$D$3001,Pakan_Masuk!$B$2:$B$3001,$C3608)/SUMIFS(Pakan_Masuk!$C$2:$C$3001,Pakan_Masuk!$B$2:$B$3001,$C3608),0))</f>
      </c>
      <c r="F3608" s="15">
        <f>IF($C3608="","",$D3608*$E3608)</f>
      </c>
    </row>
    <row r="3609">
      <c r="A3609" s="11"/>
      <c r="B3609" s="7"/>
      <c r="C3609" s="7"/>
      <c r="D3609" s="10"/>
      <c r="E3609" s="21">
        <f>IF($C3609="","",IFERROR(SUMIFS(Pakan_Masuk!$D$2:$D$3001,Pakan_Masuk!$B$2:$B$3001,$C3609)/SUMIFS(Pakan_Masuk!$C$2:$C$3001,Pakan_Masuk!$B$2:$B$3001,$C3609),0))</f>
      </c>
      <c r="F3609" s="15">
        <f>IF($C3609="","",$D3609*$E3609)</f>
      </c>
    </row>
    <row r="3610">
      <c r="A3610" s="11"/>
      <c r="B3610" s="7"/>
      <c r="C3610" s="7"/>
      <c r="D3610" s="10"/>
      <c r="E3610" s="21">
        <f>IF($C3610="","",IFERROR(SUMIFS(Pakan_Masuk!$D$2:$D$3001,Pakan_Masuk!$B$2:$B$3001,$C3610)/SUMIFS(Pakan_Masuk!$C$2:$C$3001,Pakan_Masuk!$B$2:$B$3001,$C3610),0))</f>
      </c>
      <c r="F3610" s="15">
        <f>IF($C3610="","",$D3610*$E3610)</f>
      </c>
    </row>
    <row r="3611">
      <c r="A3611" s="11"/>
      <c r="B3611" s="7"/>
      <c r="C3611" s="7"/>
      <c r="D3611" s="10"/>
      <c r="E3611" s="21">
        <f>IF($C3611="","",IFERROR(SUMIFS(Pakan_Masuk!$D$2:$D$3001,Pakan_Masuk!$B$2:$B$3001,$C3611)/SUMIFS(Pakan_Masuk!$C$2:$C$3001,Pakan_Masuk!$B$2:$B$3001,$C3611),0))</f>
      </c>
      <c r="F3611" s="15">
        <f>IF($C3611="","",$D3611*$E3611)</f>
      </c>
    </row>
    <row r="3612">
      <c r="A3612" s="11"/>
      <c r="B3612" s="7"/>
      <c r="C3612" s="7"/>
      <c r="D3612" s="10"/>
      <c r="E3612" s="21">
        <f>IF($C3612="","",IFERROR(SUMIFS(Pakan_Masuk!$D$2:$D$3001,Pakan_Masuk!$B$2:$B$3001,$C3612)/SUMIFS(Pakan_Masuk!$C$2:$C$3001,Pakan_Masuk!$B$2:$B$3001,$C3612),0))</f>
      </c>
      <c r="F3612" s="15">
        <f>IF($C3612="","",$D3612*$E3612)</f>
      </c>
    </row>
    <row r="3613">
      <c r="A3613" s="11"/>
      <c r="B3613" s="7"/>
      <c r="C3613" s="7"/>
      <c r="D3613" s="10"/>
      <c r="E3613" s="21">
        <f>IF($C3613="","",IFERROR(SUMIFS(Pakan_Masuk!$D$2:$D$3001,Pakan_Masuk!$B$2:$B$3001,$C3613)/SUMIFS(Pakan_Masuk!$C$2:$C$3001,Pakan_Masuk!$B$2:$B$3001,$C3613),0))</f>
      </c>
      <c r="F3613" s="15">
        <f>IF($C3613="","",$D3613*$E3613)</f>
      </c>
    </row>
    <row r="3614">
      <c r="A3614" s="11"/>
      <c r="B3614" s="7"/>
      <c r="C3614" s="7"/>
      <c r="D3614" s="10"/>
      <c r="E3614" s="21">
        <f>IF($C3614="","",IFERROR(SUMIFS(Pakan_Masuk!$D$2:$D$3001,Pakan_Masuk!$B$2:$B$3001,$C3614)/SUMIFS(Pakan_Masuk!$C$2:$C$3001,Pakan_Masuk!$B$2:$B$3001,$C3614),0))</f>
      </c>
      <c r="F3614" s="15">
        <f>IF($C3614="","",$D3614*$E3614)</f>
      </c>
    </row>
    <row r="3615">
      <c r="A3615" s="11"/>
      <c r="B3615" s="7"/>
      <c r="C3615" s="7"/>
      <c r="D3615" s="10"/>
      <c r="E3615" s="21">
        <f>IF($C3615="","",IFERROR(SUMIFS(Pakan_Masuk!$D$2:$D$3001,Pakan_Masuk!$B$2:$B$3001,$C3615)/SUMIFS(Pakan_Masuk!$C$2:$C$3001,Pakan_Masuk!$B$2:$B$3001,$C3615),0))</f>
      </c>
      <c r="F3615" s="15">
        <f>IF($C3615="","",$D3615*$E3615)</f>
      </c>
    </row>
    <row r="3616">
      <c r="A3616" s="11"/>
      <c r="B3616" s="7"/>
      <c r="C3616" s="7"/>
      <c r="D3616" s="10"/>
      <c r="E3616" s="21">
        <f>IF($C3616="","",IFERROR(SUMIFS(Pakan_Masuk!$D$2:$D$3001,Pakan_Masuk!$B$2:$B$3001,$C3616)/SUMIFS(Pakan_Masuk!$C$2:$C$3001,Pakan_Masuk!$B$2:$B$3001,$C3616),0))</f>
      </c>
      <c r="F3616" s="15">
        <f>IF($C3616="","",$D3616*$E3616)</f>
      </c>
    </row>
    <row r="3617">
      <c r="A3617" s="11"/>
      <c r="B3617" s="7"/>
      <c r="C3617" s="7"/>
      <c r="D3617" s="10"/>
      <c r="E3617" s="21">
        <f>IF($C3617="","",IFERROR(SUMIFS(Pakan_Masuk!$D$2:$D$3001,Pakan_Masuk!$B$2:$B$3001,$C3617)/SUMIFS(Pakan_Masuk!$C$2:$C$3001,Pakan_Masuk!$B$2:$B$3001,$C3617),0))</f>
      </c>
      <c r="F3617" s="15">
        <f>IF($C3617="","",$D3617*$E3617)</f>
      </c>
    </row>
    <row r="3618">
      <c r="A3618" s="11"/>
      <c r="B3618" s="7"/>
      <c r="C3618" s="7"/>
      <c r="D3618" s="10"/>
      <c r="E3618" s="21">
        <f>IF($C3618="","",IFERROR(SUMIFS(Pakan_Masuk!$D$2:$D$3001,Pakan_Masuk!$B$2:$B$3001,$C3618)/SUMIFS(Pakan_Masuk!$C$2:$C$3001,Pakan_Masuk!$B$2:$B$3001,$C3618),0))</f>
      </c>
      <c r="F3618" s="15">
        <f>IF($C3618="","",$D3618*$E3618)</f>
      </c>
    </row>
    <row r="3619">
      <c r="A3619" s="11"/>
      <c r="B3619" s="7"/>
      <c r="C3619" s="7"/>
      <c r="D3619" s="10"/>
      <c r="E3619" s="21">
        <f>IF($C3619="","",IFERROR(SUMIFS(Pakan_Masuk!$D$2:$D$3001,Pakan_Masuk!$B$2:$B$3001,$C3619)/SUMIFS(Pakan_Masuk!$C$2:$C$3001,Pakan_Masuk!$B$2:$B$3001,$C3619),0))</f>
      </c>
      <c r="F3619" s="15">
        <f>IF($C3619="","",$D3619*$E3619)</f>
      </c>
    </row>
    <row r="3620">
      <c r="A3620" s="11"/>
      <c r="B3620" s="7"/>
      <c r="C3620" s="7"/>
      <c r="D3620" s="10"/>
      <c r="E3620" s="21">
        <f>IF($C3620="","",IFERROR(SUMIFS(Pakan_Masuk!$D$2:$D$3001,Pakan_Masuk!$B$2:$B$3001,$C3620)/SUMIFS(Pakan_Masuk!$C$2:$C$3001,Pakan_Masuk!$B$2:$B$3001,$C3620),0))</f>
      </c>
      <c r="F3620" s="15">
        <f>IF($C3620="","",$D3620*$E3620)</f>
      </c>
    </row>
    <row r="3621">
      <c r="A3621" s="11"/>
      <c r="B3621" s="7"/>
      <c r="C3621" s="7"/>
      <c r="D3621" s="10"/>
      <c r="E3621" s="21">
        <f>IF($C3621="","",IFERROR(SUMIFS(Pakan_Masuk!$D$2:$D$3001,Pakan_Masuk!$B$2:$B$3001,$C3621)/SUMIFS(Pakan_Masuk!$C$2:$C$3001,Pakan_Masuk!$B$2:$B$3001,$C3621),0))</f>
      </c>
      <c r="F3621" s="15">
        <f>IF($C3621="","",$D3621*$E3621)</f>
      </c>
    </row>
    <row r="3622">
      <c r="A3622" s="11"/>
      <c r="B3622" s="7"/>
      <c r="C3622" s="7"/>
      <c r="D3622" s="10"/>
      <c r="E3622" s="21">
        <f>IF($C3622="","",IFERROR(SUMIFS(Pakan_Masuk!$D$2:$D$3001,Pakan_Masuk!$B$2:$B$3001,$C3622)/SUMIFS(Pakan_Masuk!$C$2:$C$3001,Pakan_Masuk!$B$2:$B$3001,$C3622),0))</f>
      </c>
      <c r="F3622" s="15">
        <f>IF($C3622="","",$D3622*$E3622)</f>
      </c>
    </row>
    <row r="3623">
      <c r="A3623" s="11"/>
      <c r="B3623" s="7"/>
      <c r="C3623" s="7"/>
      <c r="D3623" s="10"/>
      <c r="E3623" s="21">
        <f>IF($C3623="","",IFERROR(SUMIFS(Pakan_Masuk!$D$2:$D$3001,Pakan_Masuk!$B$2:$B$3001,$C3623)/SUMIFS(Pakan_Masuk!$C$2:$C$3001,Pakan_Masuk!$B$2:$B$3001,$C3623),0))</f>
      </c>
      <c r="F3623" s="15">
        <f>IF($C3623="","",$D3623*$E3623)</f>
      </c>
    </row>
    <row r="3624">
      <c r="A3624" s="11"/>
      <c r="B3624" s="7"/>
      <c r="C3624" s="7"/>
      <c r="D3624" s="10"/>
      <c r="E3624" s="21">
        <f>IF($C3624="","",IFERROR(SUMIFS(Pakan_Masuk!$D$2:$D$3001,Pakan_Masuk!$B$2:$B$3001,$C3624)/SUMIFS(Pakan_Masuk!$C$2:$C$3001,Pakan_Masuk!$B$2:$B$3001,$C3624),0))</f>
      </c>
      <c r="F3624" s="15">
        <f>IF($C3624="","",$D3624*$E3624)</f>
      </c>
    </row>
    <row r="3625">
      <c r="A3625" s="11"/>
      <c r="B3625" s="7"/>
      <c r="C3625" s="7"/>
      <c r="D3625" s="10"/>
      <c r="E3625" s="21">
        <f>IF($C3625="","",IFERROR(SUMIFS(Pakan_Masuk!$D$2:$D$3001,Pakan_Masuk!$B$2:$B$3001,$C3625)/SUMIFS(Pakan_Masuk!$C$2:$C$3001,Pakan_Masuk!$B$2:$B$3001,$C3625),0))</f>
      </c>
      <c r="F3625" s="15">
        <f>IF($C3625="","",$D3625*$E3625)</f>
      </c>
    </row>
    <row r="3626">
      <c r="A3626" s="11"/>
      <c r="B3626" s="7"/>
      <c r="C3626" s="7"/>
      <c r="D3626" s="10"/>
      <c r="E3626" s="21">
        <f>IF($C3626="","",IFERROR(SUMIFS(Pakan_Masuk!$D$2:$D$3001,Pakan_Masuk!$B$2:$B$3001,$C3626)/SUMIFS(Pakan_Masuk!$C$2:$C$3001,Pakan_Masuk!$B$2:$B$3001,$C3626),0))</f>
      </c>
      <c r="F3626" s="15">
        <f>IF($C3626="","",$D3626*$E3626)</f>
      </c>
    </row>
    <row r="3627">
      <c r="A3627" s="11"/>
      <c r="B3627" s="7"/>
      <c r="C3627" s="7"/>
      <c r="D3627" s="10"/>
      <c r="E3627" s="21">
        <f>IF($C3627="","",IFERROR(SUMIFS(Pakan_Masuk!$D$2:$D$3001,Pakan_Masuk!$B$2:$B$3001,$C3627)/SUMIFS(Pakan_Masuk!$C$2:$C$3001,Pakan_Masuk!$B$2:$B$3001,$C3627),0))</f>
      </c>
      <c r="F3627" s="15">
        <f>IF($C3627="","",$D3627*$E3627)</f>
      </c>
    </row>
    <row r="3628">
      <c r="A3628" s="11"/>
      <c r="B3628" s="7"/>
      <c r="C3628" s="7"/>
      <c r="D3628" s="10"/>
      <c r="E3628" s="21">
        <f>IF($C3628="","",IFERROR(SUMIFS(Pakan_Masuk!$D$2:$D$3001,Pakan_Masuk!$B$2:$B$3001,$C3628)/SUMIFS(Pakan_Masuk!$C$2:$C$3001,Pakan_Masuk!$B$2:$B$3001,$C3628),0))</f>
      </c>
      <c r="F3628" s="15">
        <f>IF($C3628="","",$D3628*$E3628)</f>
      </c>
    </row>
    <row r="3629">
      <c r="A3629" s="11"/>
      <c r="B3629" s="7"/>
      <c r="C3629" s="7"/>
      <c r="D3629" s="10"/>
      <c r="E3629" s="21">
        <f>IF($C3629="","",IFERROR(SUMIFS(Pakan_Masuk!$D$2:$D$3001,Pakan_Masuk!$B$2:$B$3001,$C3629)/SUMIFS(Pakan_Masuk!$C$2:$C$3001,Pakan_Masuk!$B$2:$B$3001,$C3629),0))</f>
      </c>
      <c r="F3629" s="15">
        <f>IF($C3629="","",$D3629*$E3629)</f>
      </c>
    </row>
    <row r="3630">
      <c r="A3630" s="11"/>
      <c r="B3630" s="7"/>
      <c r="C3630" s="7"/>
      <c r="D3630" s="10"/>
      <c r="E3630" s="21">
        <f>IF($C3630="","",IFERROR(SUMIFS(Pakan_Masuk!$D$2:$D$3001,Pakan_Masuk!$B$2:$B$3001,$C3630)/SUMIFS(Pakan_Masuk!$C$2:$C$3001,Pakan_Masuk!$B$2:$B$3001,$C3630),0))</f>
      </c>
      <c r="F3630" s="15">
        <f>IF($C3630="","",$D3630*$E3630)</f>
      </c>
    </row>
    <row r="3631">
      <c r="A3631" s="11"/>
      <c r="B3631" s="7"/>
      <c r="C3631" s="7"/>
      <c r="D3631" s="10"/>
      <c r="E3631" s="21">
        <f>IF($C3631="","",IFERROR(SUMIFS(Pakan_Masuk!$D$2:$D$3001,Pakan_Masuk!$B$2:$B$3001,$C3631)/SUMIFS(Pakan_Masuk!$C$2:$C$3001,Pakan_Masuk!$B$2:$B$3001,$C3631),0))</f>
      </c>
      <c r="F3631" s="15">
        <f>IF($C3631="","",$D3631*$E3631)</f>
      </c>
    </row>
    <row r="3632">
      <c r="A3632" s="11"/>
      <c r="B3632" s="7"/>
      <c r="C3632" s="7"/>
      <c r="D3632" s="10"/>
      <c r="E3632" s="21">
        <f>IF($C3632="","",IFERROR(SUMIFS(Pakan_Masuk!$D$2:$D$3001,Pakan_Masuk!$B$2:$B$3001,$C3632)/SUMIFS(Pakan_Masuk!$C$2:$C$3001,Pakan_Masuk!$B$2:$B$3001,$C3632),0))</f>
      </c>
      <c r="F3632" s="15">
        <f>IF($C3632="","",$D3632*$E3632)</f>
      </c>
    </row>
    <row r="3633">
      <c r="A3633" s="11"/>
      <c r="B3633" s="7"/>
      <c r="C3633" s="7"/>
      <c r="D3633" s="10"/>
      <c r="E3633" s="21">
        <f>IF($C3633="","",IFERROR(SUMIFS(Pakan_Masuk!$D$2:$D$3001,Pakan_Masuk!$B$2:$B$3001,$C3633)/SUMIFS(Pakan_Masuk!$C$2:$C$3001,Pakan_Masuk!$B$2:$B$3001,$C3633),0))</f>
      </c>
      <c r="F3633" s="15">
        <f>IF($C3633="","",$D3633*$E3633)</f>
      </c>
    </row>
    <row r="3634">
      <c r="A3634" s="11"/>
      <c r="B3634" s="7"/>
      <c r="C3634" s="7"/>
      <c r="D3634" s="10"/>
      <c r="E3634" s="21">
        <f>IF($C3634="","",IFERROR(SUMIFS(Pakan_Masuk!$D$2:$D$3001,Pakan_Masuk!$B$2:$B$3001,$C3634)/SUMIFS(Pakan_Masuk!$C$2:$C$3001,Pakan_Masuk!$B$2:$B$3001,$C3634),0))</f>
      </c>
      <c r="F3634" s="15">
        <f>IF($C3634="","",$D3634*$E3634)</f>
      </c>
    </row>
    <row r="3635">
      <c r="A3635" s="11"/>
      <c r="B3635" s="7"/>
      <c r="C3635" s="7"/>
      <c r="D3635" s="10"/>
      <c r="E3635" s="21">
        <f>IF($C3635="","",IFERROR(SUMIFS(Pakan_Masuk!$D$2:$D$3001,Pakan_Masuk!$B$2:$B$3001,$C3635)/SUMIFS(Pakan_Masuk!$C$2:$C$3001,Pakan_Masuk!$B$2:$B$3001,$C3635),0))</f>
      </c>
      <c r="F3635" s="15">
        <f>IF($C3635="","",$D3635*$E3635)</f>
      </c>
    </row>
    <row r="3636">
      <c r="A3636" s="11"/>
      <c r="B3636" s="7"/>
      <c r="C3636" s="7"/>
      <c r="D3636" s="10"/>
      <c r="E3636" s="21">
        <f>IF($C3636="","",IFERROR(SUMIFS(Pakan_Masuk!$D$2:$D$3001,Pakan_Masuk!$B$2:$B$3001,$C3636)/SUMIFS(Pakan_Masuk!$C$2:$C$3001,Pakan_Masuk!$B$2:$B$3001,$C3636),0))</f>
      </c>
      <c r="F3636" s="15">
        <f>IF($C3636="","",$D3636*$E3636)</f>
      </c>
    </row>
    <row r="3637">
      <c r="A3637" s="11"/>
      <c r="B3637" s="7"/>
      <c r="C3637" s="7"/>
      <c r="D3637" s="10"/>
      <c r="E3637" s="21">
        <f>IF($C3637="","",IFERROR(SUMIFS(Pakan_Masuk!$D$2:$D$3001,Pakan_Masuk!$B$2:$B$3001,$C3637)/SUMIFS(Pakan_Masuk!$C$2:$C$3001,Pakan_Masuk!$B$2:$B$3001,$C3637),0))</f>
      </c>
      <c r="F3637" s="15">
        <f>IF($C3637="","",$D3637*$E3637)</f>
      </c>
    </row>
    <row r="3638">
      <c r="A3638" s="11"/>
      <c r="B3638" s="7"/>
      <c r="C3638" s="7"/>
      <c r="D3638" s="10"/>
      <c r="E3638" s="21">
        <f>IF($C3638="","",IFERROR(SUMIFS(Pakan_Masuk!$D$2:$D$3001,Pakan_Masuk!$B$2:$B$3001,$C3638)/SUMIFS(Pakan_Masuk!$C$2:$C$3001,Pakan_Masuk!$B$2:$B$3001,$C3638),0))</f>
      </c>
      <c r="F3638" s="15">
        <f>IF($C3638="","",$D3638*$E3638)</f>
      </c>
    </row>
    <row r="3639">
      <c r="A3639" s="11"/>
      <c r="B3639" s="7"/>
      <c r="C3639" s="7"/>
      <c r="D3639" s="10"/>
      <c r="E3639" s="21">
        <f>IF($C3639="","",IFERROR(SUMIFS(Pakan_Masuk!$D$2:$D$3001,Pakan_Masuk!$B$2:$B$3001,$C3639)/SUMIFS(Pakan_Masuk!$C$2:$C$3001,Pakan_Masuk!$B$2:$B$3001,$C3639),0))</f>
      </c>
      <c r="F3639" s="15">
        <f>IF($C3639="","",$D3639*$E3639)</f>
      </c>
    </row>
    <row r="3640">
      <c r="A3640" s="11"/>
      <c r="B3640" s="7"/>
      <c r="C3640" s="7"/>
      <c r="D3640" s="10"/>
      <c r="E3640" s="21">
        <f>IF($C3640="","",IFERROR(SUMIFS(Pakan_Masuk!$D$2:$D$3001,Pakan_Masuk!$B$2:$B$3001,$C3640)/SUMIFS(Pakan_Masuk!$C$2:$C$3001,Pakan_Masuk!$B$2:$B$3001,$C3640),0))</f>
      </c>
      <c r="F3640" s="15">
        <f>IF($C3640="","",$D3640*$E3640)</f>
      </c>
    </row>
    <row r="3641">
      <c r="A3641" s="11"/>
      <c r="B3641" s="7"/>
      <c r="C3641" s="7"/>
      <c r="D3641" s="10"/>
      <c r="E3641" s="21">
        <f>IF($C3641="","",IFERROR(SUMIFS(Pakan_Masuk!$D$2:$D$3001,Pakan_Masuk!$B$2:$B$3001,$C3641)/SUMIFS(Pakan_Masuk!$C$2:$C$3001,Pakan_Masuk!$B$2:$B$3001,$C3641),0))</f>
      </c>
      <c r="F3641" s="15">
        <f>IF($C3641="","",$D3641*$E3641)</f>
      </c>
    </row>
    <row r="3642">
      <c r="A3642" s="11"/>
      <c r="B3642" s="7"/>
      <c r="C3642" s="7"/>
      <c r="D3642" s="10"/>
      <c r="E3642" s="21">
        <f>IF($C3642="","",IFERROR(SUMIFS(Pakan_Masuk!$D$2:$D$3001,Pakan_Masuk!$B$2:$B$3001,$C3642)/SUMIFS(Pakan_Masuk!$C$2:$C$3001,Pakan_Masuk!$B$2:$B$3001,$C3642),0))</f>
      </c>
      <c r="F3642" s="15">
        <f>IF($C3642="","",$D3642*$E3642)</f>
      </c>
    </row>
    <row r="3643">
      <c r="A3643" s="11"/>
      <c r="B3643" s="7"/>
      <c r="C3643" s="7"/>
      <c r="D3643" s="10"/>
      <c r="E3643" s="21">
        <f>IF($C3643="","",IFERROR(SUMIFS(Pakan_Masuk!$D$2:$D$3001,Pakan_Masuk!$B$2:$B$3001,$C3643)/SUMIFS(Pakan_Masuk!$C$2:$C$3001,Pakan_Masuk!$B$2:$B$3001,$C3643),0))</f>
      </c>
      <c r="F3643" s="15">
        <f>IF($C3643="","",$D3643*$E3643)</f>
      </c>
    </row>
    <row r="3644">
      <c r="A3644" s="11"/>
      <c r="B3644" s="7"/>
      <c r="C3644" s="7"/>
      <c r="D3644" s="10"/>
      <c r="E3644" s="21">
        <f>IF($C3644="","",IFERROR(SUMIFS(Pakan_Masuk!$D$2:$D$3001,Pakan_Masuk!$B$2:$B$3001,$C3644)/SUMIFS(Pakan_Masuk!$C$2:$C$3001,Pakan_Masuk!$B$2:$B$3001,$C3644),0))</f>
      </c>
      <c r="F3644" s="15">
        <f>IF($C3644="","",$D3644*$E3644)</f>
      </c>
    </row>
    <row r="3645">
      <c r="A3645" s="11"/>
      <c r="B3645" s="7"/>
      <c r="C3645" s="7"/>
      <c r="D3645" s="10"/>
      <c r="E3645" s="21">
        <f>IF($C3645="","",IFERROR(SUMIFS(Pakan_Masuk!$D$2:$D$3001,Pakan_Masuk!$B$2:$B$3001,$C3645)/SUMIFS(Pakan_Masuk!$C$2:$C$3001,Pakan_Masuk!$B$2:$B$3001,$C3645),0))</f>
      </c>
      <c r="F3645" s="15">
        <f>IF($C3645="","",$D3645*$E3645)</f>
      </c>
    </row>
    <row r="3646">
      <c r="A3646" s="11"/>
      <c r="B3646" s="7"/>
      <c r="C3646" s="7"/>
      <c r="D3646" s="10"/>
      <c r="E3646" s="21">
        <f>IF($C3646="","",IFERROR(SUMIFS(Pakan_Masuk!$D$2:$D$3001,Pakan_Masuk!$B$2:$B$3001,$C3646)/SUMIFS(Pakan_Masuk!$C$2:$C$3001,Pakan_Masuk!$B$2:$B$3001,$C3646),0))</f>
      </c>
      <c r="F3646" s="15">
        <f>IF($C3646="","",$D3646*$E3646)</f>
      </c>
    </row>
    <row r="3647">
      <c r="A3647" s="11"/>
      <c r="B3647" s="7"/>
      <c r="C3647" s="7"/>
      <c r="D3647" s="10"/>
      <c r="E3647" s="21">
        <f>IF($C3647="","",IFERROR(SUMIFS(Pakan_Masuk!$D$2:$D$3001,Pakan_Masuk!$B$2:$B$3001,$C3647)/SUMIFS(Pakan_Masuk!$C$2:$C$3001,Pakan_Masuk!$B$2:$B$3001,$C3647),0))</f>
      </c>
      <c r="F3647" s="15">
        <f>IF($C3647="","",$D3647*$E3647)</f>
      </c>
    </row>
    <row r="3648">
      <c r="A3648" s="11"/>
      <c r="B3648" s="7"/>
      <c r="C3648" s="7"/>
      <c r="D3648" s="10"/>
      <c r="E3648" s="21">
        <f>IF($C3648="","",IFERROR(SUMIFS(Pakan_Masuk!$D$2:$D$3001,Pakan_Masuk!$B$2:$B$3001,$C3648)/SUMIFS(Pakan_Masuk!$C$2:$C$3001,Pakan_Masuk!$B$2:$B$3001,$C3648),0))</f>
      </c>
      <c r="F3648" s="15">
        <f>IF($C3648="","",$D3648*$E3648)</f>
      </c>
    </row>
    <row r="3649">
      <c r="A3649" s="11"/>
      <c r="B3649" s="7"/>
      <c r="C3649" s="7"/>
      <c r="D3649" s="10"/>
      <c r="E3649" s="21">
        <f>IF($C3649="","",IFERROR(SUMIFS(Pakan_Masuk!$D$2:$D$3001,Pakan_Masuk!$B$2:$B$3001,$C3649)/SUMIFS(Pakan_Masuk!$C$2:$C$3001,Pakan_Masuk!$B$2:$B$3001,$C3649),0))</f>
      </c>
      <c r="F3649" s="15">
        <f>IF($C3649="","",$D3649*$E3649)</f>
      </c>
    </row>
    <row r="3650">
      <c r="A3650" s="11"/>
      <c r="B3650" s="7"/>
      <c r="C3650" s="7"/>
      <c r="D3650" s="10"/>
      <c r="E3650" s="21">
        <f>IF($C3650="","",IFERROR(SUMIFS(Pakan_Masuk!$D$2:$D$3001,Pakan_Masuk!$B$2:$B$3001,$C3650)/SUMIFS(Pakan_Masuk!$C$2:$C$3001,Pakan_Masuk!$B$2:$B$3001,$C3650),0))</f>
      </c>
      <c r="F3650" s="15">
        <f>IF($C3650="","",$D3650*$E3650)</f>
      </c>
    </row>
    <row r="3651">
      <c r="A3651" s="11"/>
      <c r="B3651" s="7"/>
      <c r="C3651" s="7"/>
      <c r="D3651" s="10"/>
      <c r="E3651" s="21">
        <f>IF($C3651="","",IFERROR(SUMIFS(Pakan_Masuk!$D$2:$D$3001,Pakan_Masuk!$B$2:$B$3001,$C3651)/SUMIFS(Pakan_Masuk!$C$2:$C$3001,Pakan_Masuk!$B$2:$B$3001,$C3651),0))</f>
      </c>
      <c r="F3651" s="15">
        <f>IF($C3651="","",$D3651*$E3651)</f>
      </c>
    </row>
    <row r="3652">
      <c r="A3652" s="11"/>
      <c r="B3652" s="7"/>
      <c r="C3652" s="7"/>
      <c r="D3652" s="10"/>
      <c r="E3652" s="21">
        <f>IF($C3652="","",IFERROR(SUMIFS(Pakan_Masuk!$D$2:$D$3001,Pakan_Masuk!$B$2:$B$3001,$C3652)/SUMIFS(Pakan_Masuk!$C$2:$C$3001,Pakan_Masuk!$B$2:$B$3001,$C3652),0))</f>
      </c>
      <c r="F3652" s="15">
        <f>IF($C3652="","",$D3652*$E3652)</f>
      </c>
    </row>
    <row r="3653">
      <c r="A3653" s="11"/>
      <c r="B3653" s="7"/>
      <c r="C3653" s="7"/>
      <c r="D3653" s="10"/>
      <c r="E3653" s="21">
        <f>IF($C3653="","",IFERROR(SUMIFS(Pakan_Masuk!$D$2:$D$3001,Pakan_Masuk!$B$2:$B$3001,$C3653)/SUMIFS(Pakan_Masuk!$C$2:$C$3001,Pakan_Masuk!$B$2:$B$3001,$C3653),0))</f>
      </c>
      <c r="F3653" s="15">
        <f>IF($C3653="","",$D3653*$E3653)</f>
      </c>
    </row>
    <row r="3654">
      <c r="A3654" s="11"/>
      <c r="B3654" s="7"/>
      <c r="C3654" s="7"/>
      <c r="D3654" s="10"/>
      <c r="E3654" s="21">
        <f>IF($C3654="","",IFERROR(SUMIFS(Pakan_Masuk!$D$2:$D$3001,Pakan_Masuk!$B$2:$B$3001,$C3654)/SUMIFS(Pakan_Masuk!$C$2:$C$3001,Pakan_Masuk!$B$2:$B$3001,$C3654),0))</f>
      </c>
      <c r="F3654" s="15">
        <f>IF($C3654="","",$D3654*$E3654)</f>
      </c>
    </row>
    <row r="3655">
      <c r="A3655" s="11"/>
      <c r="B3655" s="7"/>
      <c r="C3655" s="7"/>
      <c r="D3655" s="10"/>
      <c r="E3655" s="21">
        <f>IF($C3655="","",IFERROR(SUMIFS(Pakan_Masuk!$D$2:$D$3001,Pakan_Masuk!$B$2:$B$3001,$C3655)/SUMIFS(Pakan_Masuk!$C$2:$C$3001,Pakan_Masuk!$B$2:$B$3001,$C3655),0))</f>
      </c>
      <c r="F3655" s="15">
        <f>IF($C3655="","",$D3655*$E3655)</f>
      </c>
    </row>
    <row r="3656">
      <c r="A3656" s="11"/>
      <c r="B3656" s="7"/>
      <c r="C3656" s="7"/>
      <c r="D3656" s="10"/>
      <c r="E3656" s="21">
        <f>IF($C3656="","",IFERROR(SUMIFS(Pakan_Masuk!$D$2:$D$3001,Pakan_Masuk!$B$2:$B$3001,$C3656)/SUMIFS(Pakan_Masuk!$C$2:$C$3001,Pakan_Masuk!$B$2:$B$3001,$C3656),0))</f>
      </c>
      <c r="F3656" s="15">
        <f>IF($C3656="","",$D3656*$E3656)</f>
      </c>
    </row>
    <row r="3657">
      <c r="A3657" s="11"/>
      <c r="B3657" s="7"/>
      <c r="C3657" s="7"/>
      <c r="D3657" s="10"/>
      <c r="E3657" s="21">
        <f>IF($C3657="","",IFERROR(SUMIFS(Pakan_Masuk!$D$2:$D$3001,Pakan_Masuk!$B$2:$B$3001,$C3657)/SUMIFS(Pakan_Masuk!$C$2:$C$3001,Pakan_Masuk!$B$2:$B$3001,$C3657),0))</f>
      </c>
      <c r="F3657" s="15">
        <f>IF($C3657="","",$D3657*$E3657)</f>
      </c>
    </row>
    <row r="3658">
      <c r="A3658" s="11"/>
      <c r="B3658" s="7"/>
      <c r="C3658" s="7"/>
      <c r="D3658" s="10"/>
      <c r="E3658" s="21">
        <f>IF($C3658="","",IFERROR(SUMIFS(Pakan_Masuk!$D$2:$D$3001,Pakan_Masuk!$B$2:$B$3001,$C3658)/SUMIFS(Pakan_Masuk!$C$2:$C$3001,Pakan_Masuk!$B$2:$B$3001,$C3658),0))</f>
      </c>
      <c r="F3658" s="15">
        <f>IF($C3658="","",$D3658*$E3658)</f>
      </c>
    </row>
    <row r="3659">
      <c r="A3659" s="11"/>
      <c r="B3659" s="7"/>
      <c r="C3659" s="7"/>
      <c r="D3659" s="10"/>
      <c r="E3659" s="21">
        <f>IF($C3659="","",IFERROR(SUMIFS(Pakan_Masuk!$D$2:$D$3001,Pakan_Masuk!$B$2:$B$3001,$C3659)/SUMIFS(Pakan_Masuk!$C$2:$C$3001,Pakan_Masuk!$B$2:$B$3001,$C3659),0))</f>
      </c>
      <c r="F3659" s="15">
        <f>IF($C3659="","",$D3659*$E3659)</f>
      </c>
    </row>
    <row r="3660">
      <c r="A3660" s="11"/>
      <c r="B3660" s="7"/>
      <c r="C3660" s="7"/>
      <c r="D3660" s="10"/>
      <c r="E3660" s="21">
        <f>IF($C3660="","",IFERROR(SUMIFS(Pakan_Masuk!$D$2:$D$3001,Pakan_Masuk!$B$2:$B$3001,$C3660)/SUMIFS(Pakan_Masuk!$C$2:$C$3001,Pakan_Masuk!$B$2:$B$3001,$C3660),0))</f>
      </c>
      <c r="F3660" s="15">
        <f>IF($C3660="","",$D3660*$E3660)</f>
      </c>
    </row>
    <row r="3661">
      <c r="A3661" s="11"/>
      <c r="B3661" s="7"/>
      <c r="C3661" s="7"/>
      <c r="D3661" s="10"/>
      <c r="E3661" s="21">
        <f>IF($C3661="","",IFERROR(SUMIFS(Pakan_Masuk!$D$2:$D$3001,Pakan_Masuk!$B$2:$B$3001,$C3661)/SUMIFS(Pakan_Masuk!$C$2:$C$3001,Pakan_Masuk!$B$2:$B$3001,$C3661),0))</f>
      </c>
      <c r="F3661" s="15">
        <f>IF($C3661="","",$D3661*$E3661)</f>
      </c>
    </row>
    <row r="3662">
      <c r="A3662" s="11"/>
      <c r="B3662" s="7"/>
      <c r="C3662" s="7"/>
      <c r="D3662" s="10"/>
      <c r="E3662" s="21">
        <f>IF($C3662="","",IFERROR(SUMIFS(Pakan_Masuk!$D$2:$D$3001,Pakan_Masuk!$B$2:$B$3001,$C3662)/SUMIFS(Pakan_Masuk!$C$2:$C$3001,Pakan_Masuk!$B$2:$B$3001,$C3662),0))</f>
      </c>
      <c r="F3662" s="15">
        <f>IF($C3662="","",$D3662*$E3662)</f>
      </c>
    </row>
    <row r="3663">
      <c r="A3663" s="11"/>
      <c r="B3663" s="7"/>
      <c r="C3663" s="7"/>
      <c r="D3663" s="10"/>
      <c r="E3663" s="21">
        <f>IF($C3663="","",IFERROR(SUMIFS(Pakan_Masuk!$D$2:$D$3001,Pakan_Masuk!$B$2:$B$3001,$C3663)/SUMIFS(Pakan_Masuk!$C$2:$C$3001,Pakan_Masuk!$B$2:$B$3001,$C3663),0))</f>
      </c>
      <c r="F3663" s="15">
        <f>IF($C3663="","",$D3663*$E3663)</f>
      </c>
    </row>
    <row r="3664">
      <c r="A3664" s="11"/>
      <c r="B3664" s="7"/>
      <c r="C3664" s="7"/>
      <c r="D3664" s="10"/>
      <c r="E3664" s="21">
        <f>IF($C3664="","",IFERROR(SUMIFS(Pakan_Masuk!$D$2:$D$3001,Pakan_Masuk!$B$2:$B$3001,$C3664)/SUMIFS(Pakan_Masuk!$C$2:$C$3001,Pakan_Masuk!$B$2:$B$3001,$C3664),0))</f>
      </c>
      <c r="F3664" s="15">
        <f>IF($C3664="","",$D3664*$E3664)</f>
      </c>
    </row>
    <row r="3665">
      <c r="A3665" s="11"/>
      <c r="B3665" s="7"/>
      <c r="C3665" s="7"/>
      <c r="D3665" s="10"/>
      <c r="E3665" s="21">
        <f>IF($C3665="","",IFERROR(SUMIFS(Pakan_Masuk!$D$2:$D$3001,Pakan_Masuk!$B$2:$B$3001,$C3665)/SUMIFS(Pakan_Masuk!$C$2:$C$3001,Pakan_Masuk!$B$2:$B$3001,$C3665),0))</f>
      </c>
      <c r="F3665" s="15">
        <f>IF($C3665="","",$D3665*$E3665)</f>
      </c>
    </row>
    <row r="3666">
      <c r="A3666" s="11"/>
      <c r="B3666" s="7"/>
      <c r="C3666" s="7"/>
      <c r="D3666" s="10"/>
      <c r="E3666" s="21">
        <f>IF($C3666="","",IFERROR(SUMIFS(Pakan_Masuk!$D$2:$D$3001,Pakan_Masuk!$B$2:$B$3001,$C3666)/SUMIFS(Pakan_Masuk!$C$2:$C$3001,Pakan_Masuk!$B$2:$B$3001,$C3666),0))</f>
      </c>
      <c r="F3666" s="15">
        <f>IF($C3666="","",$D3666*$E3666)</f>
      </c>
    </row>
    <row r="3667">
      <c r="A3667" s="11"/>
      <c r="B3667" s="7"/>
      <c r="C3667" s="7"/>
      <c r="D3667" s="10"/>
      <c r="E3667" s="21">
        <f>IF($C3667="","",IFERROR(SUMIFS(Pakan_Masuk!$D$2:$D$3001,Pakan_Masuk!$B$2:$B$3001,$C3667)/SUMIFS(Pakan_Masuk!$C$2:$C$3001,Pakan_Masuk!$B$2:$B$3001,$C3667),0))</f>
      </c>
      <c r="F3667" s="15">
        <f>IF($C3667="","",$D3667*$E3667)</f>
      </c>
    </row>
    <row r="3668">
      <c r="A3668" s="11"/>
      <c r="B3668" s="7"/>
      <c r="C3668" s="7"/>
      <c r="D3668" s="10"/>
      <c r="E3668" s="21">
        <f>IF($C3668="","",IFERROR(SUMIFS(Pakan_Masuk!$D$2:$D$3001,Pakan_Masuk!$B$2:$B$3001,$C3668)/SUMIFS(Pakan_Masuk!$C$2:$C$3001,Pakan_Masuk!$B$2:$B$3001,$C3668),0))</f>
      </c>
      <c r="F3668" s="15">
        <f>IF($C3668="","",$D3668*$E3668)</f>
      </c>
    </row>
    <row r="3669">
      <c r="A3669" s="11"/>
      <c r="B3669" s="7"/>
      <c r="C3669" s="7"/>
      <c r="D3669" s="10"/>
      <c r="E3669" s="21">
        <f>IF($C3669="","",IFERROR(SUMIFS(Pakan_Masuk!$D$2:$D$3001,Pakan_Masuk!$B$2:$B$3001,$C3669)/SUMIFS(Pakan_Masuk!$C$2:$C$3001,Pakan_Masuk!$B$2:$B$3001,$C3669),0))</f>
      </c>
      <c r="F3669" s="15">
        <f>IF($C3669="","",$D3669*$E3669)</f>
      </c>
    </row>
    <row r="3670">
      <c r="A3670" s="11"/>
      <c r="B3670" s="7"/>
      <c r="C3670" s="7"/>
      <c r="D3670" s="10"/>
      <c r="E3670" s="21">
        <f>IF($C3670="","",IFERROR(SUMIFS(Pakan_Masuk!$D$2:$D$3001,Pakan_Masuk!$B$2:$B$3001,$C3670)/SUMIFS(Pakan_Masuk!$C$2:$C$3001,Pakan_Masuk!$B$2:$B$3001,$C3670),0))</f>
      </c>
      <c r="F3670" s="15">
        <f>IF($C3670="","",$D3670*$E3670)</f>
      </c>
    </row>
    <row r="3671">
      <c r="A3671" s="11"/>
      <c r="B3671" s="7"/>
      <c r="C3671" s="7"/>
      <c r="D3671" s="10"/>
      <c r="E3671" s="21">
        <f>IF($C3671="","",IFERROR(SUMIFS(Pakan_Masuk!$D$2:$D$3001,Pakan_Masuk!$B$2:$B$3001,$C3671)/SUMIFS(Pakan_Masuk!$C$2:$C$3001,Pakan_Masuk!$B$2:$B$3001,$C3671),0))</f>
      </c>
      <c r="F3671" s="15">
        <f>IF($C3671="","",$D3671*$E3671)</f>
      </c>
    </row>
    <row r="3672">
      <c r="A3672" s="11"/>
      <c r="B3672" s="7"/>
      <c r="C3672" s="7"/>
      <c r="D3672" s="10"/>
      <c r="E3672" s="21">
        <f>IF($C3672="","",IFERROR(SUMIFS(Pakan_Masuk!$D$2:$D$3001,Pakan_Masuk!$B$2:$B$3001,$C3672)/SUMIFS(Pakan_Masuk!$C$2:$C$3001,Pakan_Masuk!$B$2:$B$3001,$C3672),0))</f>
      </c>
      <c r="F3672" s="15">
        <f>IF($C3672="","",$D3672*$E3672)</f>
      </c>
    </row>
    <row r="3673">
      <c r="A3673" s="11"/>
      <c r="B3673" s="7"/>
      <c r="C3673" s="7"/>
      <c r="D3673" s="10"/>
      <c r="E3673" s="21">
        <f>IF($C3673="","",IFERROR(SUMIFS(Pakan_Masuk!$D$2:$D$3001,Pakan_Masuk!$B$2:$B$3001,$C3673)/SUMIFS(Pakan_Masuk!$C$2:$C$3001,Pakan_Masuk!$B$2:$B$3001,$C3673),0))</f>
      </c>
      <c r="F3673" s="15">
        <f>IF($C3673="","",$D3673*$E3673)</f>
      </c>
    </row>
    <row r="3674">
      <c r="A3674" s="11"/>
      <c r="B3674" s="7"/>
      <c r="C3674" s="7"/>
      <c r="D3674" s="10"/>
      <c r="E3674" s="21">
        <f>IF($C3674="","",IFERROR(SUMIFS(Pakan_Masuk!$D$2:$D$3001,Pakan_Masuk!$B$2:$B$3001,$C3674)/SUMIFS(Pakan_Masuk!$C$2:$C$3001,Pakan_Masuk!$B$2:$B$3001,$C3674),0))</f>
      </c>
      <c r="F3674" s="15">
        <f>IF($C3674="","",$D3674*$E3674)</f>
      </c>
    </row>
    <row r="3675">
      <c r="A3675" s="11"/>
      <c r="B3675" s="7"/>
      <c r="C3675" s="7"/>
      <c r="D3675" s="10"/>
      <c r="E3675" s="21">
        <f>IF($C3675="","",IFERROR(SUMIFS(Pakan_Masuk!$D$2:$D$3001,Pakan_Masuk!$B$2:$B$3001,$C3675)/SUMIFS(Pakan_Masuk!$C$2:$C$3001,Pakan_Masuk!$B$2:$B$3001,$C3675),0))</f>
      </c>
      <c r="F3675" s="15">
        <f>IF($C3675="","",$D3675*$E3675)</f>
      </c>
    </row>
    <row r="3676">
      <c r="A3676" s="11"/>
      <c r="B3676" s="7"/>
      <c r="C3676" s="7"/>
      <c r="D3676" s="10"/>
      <c r="E3676" s="21">
        <f>IF($C3676="","",IFERROR(SUMIFS(Pakan_Masuk!$D$2:$D$3001,Pakan_Masuk!$B$2:$B$3001,$C3676)/SUMIFS(Pakan_Masuk!$C$2:$C$3001,Pakan_Masuk!$B$2:$B$3001,$C3676),0))</f>
      </c>
      <c r="F3676" s="15">
        <f>IF($C3676="","",$D3676*$E3676)</f>
      </c>
    </row>
    <row r="3677">
      <c r="A3677" s="11"/>
      <c r="B3677" s="7"/>
      <c r="C3677" s="7"/>
      <c r="D3677" s="10"/>
      <c r="E3677" s="21">
        <f>IF($C3677="","",IFERROR(SUMIFS(Pakan_Masuk!$D$2:$D$3001,Pakan_Masuk!$B$2:$B$3001,$C3677)/SUMIFS(Pakan_Masuk!$C$2:$C$3001,Pakan_Masuk!$B$2:$B$3001,$C3677),0))</f>
      </c>
      <c r="F3677" s="15">
        <f>IF($C3677="","",$D3677*$E3677)</f>
      </c>
    </row>
    <row r="3678">
      <c r="A3678" s="11"/>
      <c r="B3678" s="7"/>
      <c r="C3678" s="7"/>
      <c r="D3678" s="10"/>
      <c r="E3678" s="21">
        <f>IF($C3678="","",IFERROR(SUMIFS(Pakan_Masuk!$D$2:$D$3001,Pakan_Masuk!$B$2:$B$3001,$C3678)/SUMIFS(Pakan_Masuk!$C$2:$C$3001,Pakan_Masuk!$B$2:$B$3001,$C3678),0))</f>
      </c>
      <c r="F3678" s="15">
        <f>IF($C3678="","",$D3678*$E3678)</f>
      </c>
    </row>
    <row r="3679">
      <c r="A3679" s="11"/>
      <c r="B3679" s="7"/>
      <c r="C3679" s="7"/>
      <c r="D3679" s="10"/>
      <c r="E3679" s="21">
        <f>IF($C3679="","",IFERROR(SUMIFS(Pakan_Masuk!$D$2:$D$3001,Pakan_Masuk!$B$2:$B$3001,$C3679)/SUMIFS(Pakan_Masuk!$C$2:$C$3001,Pakan_Masuk!$B$2:$B$3001,$C3679),0))</f>
      </c>
      <c r="F3679" s="15">
        <f>IF($C3679="","",$D3679*$E3679)</f>
      </c>
    </row>
    <row r="3680">
      <c r="A3680" s="11"/>
      <c r="B3680" s="7"/>
      <c r="C3680" s="7"/>
      <c r="D3680" s="10"/>
      <c r="E3680" s="21">
        <f>IF($C3680="","",IFERROR(SUMIFS(Pakan_Masuk!$D$2:$D$3001,Pakan_Masuk!$B$2:$B$3001,$C3680)/SUMIFS(Pakan_Masuk!$C$2:$C$3001,Pakan_Masuk!$B$2:$B$3001,$C3680),0))</f>
      </c>
      <c r="F3680" s="15">
        <f>IF($C3680="","",$D3680*$E3680)</f>
      </c>
    </row>
    <row r="3681">
      <c r="A3681" s="11"/>
      <c r="B3681" s="7"/>
      <c r="C3681" s="7"/>
      <c r="D3681" s="10"/>
      <c r="E3681" s="21">
        <f>IF($C3681="","",IFERROR(SUMIFS(Pakan_Masuk!$D$2:$D$3001,Pakan_Masuk!$B$2:$B$3001,$C3681)/SUMIFS(Pakan_Masuk!$C$2:$C$3001,Pakan_Masuk!$B$2:$B$3001,$C3681),0))</f>
      </c>
      <c r="F3681" s="15">
        <f>IF($C3681="","",$D3681*$E3681)</f>
      </c>
    </row>
    <row r="3682">
      <c r="A3682" s="11"/>
      <c r="B3682" s="7"/>
      <c r="C3682" s="7"/>
      <c r="D3682" s="10"/>
      <c r="E3682" s="21">
        <f>IF($C3682="","",IFERROR(SUMIFS(Pakan_Masuk!$D$2:$D$3001,Pakan_Masuk!$B$2:$B$3001,$C3682)/SUMIFS(Pakan_Masuk!$C$2:$C$3001,Pakan_Masuk!$B$2:$B$3001,$C3682),0))</f>
      </c>
      <c r="F3682" s="15">
        <f>IF($C3682="","",$D3682*$E3682)</f>
      </c>
    </row>
    <row r="3683">
      <c r="A3683" s="11"/>
      <c r="B3683" s="7"/>
      <c r="C3683" s="7"/>
      <c r="D3683" s="10"/>
      <c r="E3683" s="21">
        <f>IF($C3683="","",IFERROR(SUMIFS(Pakan_Masuk!$D$2:$D$3001,Pakan_Masuk!$B$2:$B$3001,$C3683)/SUMIFS(Pakan_Masuk!$C$2:$C$3001,Pakan_Masuk!$B$2:$B$3001,$C3683),0))</f>
      </c>
      <c r="F3683" s="15">
        <f>IF($C3683="","",$D3683*$E3683)</f>
      </c>
    </row>
    <row r="3684">
      <c r="A3684" s="11"/>
      <c r="B3684" s="7"/>
      <c r="C3684" s="7"/>
      <c r="D3684" s="10"/>
      <c r="E3684" s="21">
        <f>IF($C3684="","",IFERROR(SUMIFS(Pakan_Masuk!$D$2:$D$3001,Pakan_Masuk!$B$2:$B$3001,$C3684)/SUMIFS(Pakan_Masuk!$C$2:$C$3001,Pakan_Masuk!$B$2:$B$3001,$C3684),0))</f>
      </c>
      <c r="F3684" s="15">
        <f>IF($C3684="","",$D3684*$E3684)</f>
      </c>
    </row>
    <row r="3685">
      <c r="A3685" s="11"/>
      <c r="B3685" s="7"/>
      <c r="C3685" s="7"/>
      <c r="D3685" s="10"/>
      <c r="E3685" s="21">
        <f>IF($C3685="","",IFERROR(SUMIFS(Pakan_Masuk!$D$2:$D$3001,Pakan_Masuk!$B$2:$B$3001,$C3685)/SUMIFS(Pakan_Masuk!$C$2:$C$3001,Pakan_Masuk!$B$2:$B$3001,$C3685),0))</f>
      </c>
      <c r="F3685" s="15">
        <f>IF($C3685="","",$D3685*$E3685)</f>
      </c>
    </row>
    <row r="3686">
      <c r="A3686" s="11"/>
      <c r="B3686" s="7"/>
      <c r="C3686" s="7"/>
      <c r="D3686" s="10"/>
      <c r="E3686" s="21">
        <f>IF($C3686="","",IFERROR(SUMIFS(Pakan_Masuk!$D$2:$D$3001,Pakan_Masuk!$B$2:$B$3001,$C3686)/SUMIFS(Pakan_Masuk!$C$2:$C$3001,Pakan_Masuk!$B$2:$B$3001,$C3686),0))</f>
      </c>
      <c r="F3686" s="15">
        <f>IF($C3686="","",$D3686*$E3686)</f>
      </c>
    </row>
    <row r="3687">
      <c r="A3687" s="11"/>
      <c r="B3687" s="7"/>
      <c r="C3687" s="7"/>
      <c r="D3687" s="10"/>
      <c r="E3687" s="21">
        <f>IF($C3687="","",IFERROR(SUMIFS(Pakan_Masuk!$D$2:$D$3001,Pakan_Masuk!$B$2:$B$3001,$C3687)/SUMIFS(Pakan_Masuk!$C$2:$C$3001,Pakan_Masuk!$B$2:$B$3001,$C3687),0))</f>
      </c>
      <c r="F3687" s="15">
        <f>IF($C3687="","",$D3687*$E3687)</f>
      </c>
    </row>
    <row r="3688">
      <c r="A3688" s="11"/>
      <c r="B3688" s="7"/>
      <c r="C3688" s="7"/>
      <c r="D3688" s="10"/>
      <c r="E3688" s="21">
        <f>IF($C3688="","",IFERROR(SUMIFS(Pakan_Masuk!$D$2:$D$3001,Pakan_Masuk!$B$2:$B$3001,$C3688)/SUMIFS(Pakan_Masuk!$C$2:$C$3001,Pakan_Masuk!$B$2:$B$3001,$C3688),0))</f>
      </c>
      <c r="F3688" s="15">
        <f>IF($C3688="","",$D3688*$E3688)</f>
      </c>
    </row>
    <row r="3689">
      <c r="A3689" s="11"/>
      <c r="B3689" s="7"/>
      <c r="C3689" s="7"/>
      <c r="D3689" s="10"/>
      <c r="E3689" s="21">
        <f>IF($C3689="","",IFERROR(SUMIFS(Pakan_Masuk!$D$2:$D$3001,Pakan_Masuk!$B$2:$B$3001,$C3689)/SUMIFS(Pakan_Masuk!$C$2:$C$3001,Pakan_Masuk!$B$2:$B$3001,$C3689),0))</f>
      </c>
      <c r="F3689" s="15">
        <f>IF($C3689="","",$D3689*$E3689)</f>
      </c>
    </row>
    <row r="3690">
      <c r="A3690" s="11"/>
      <c r="B3690" s="7"/>
      <c r="C3690" s="7"/>
      <c r="D3690" s="10"/>
      <c r="E3690" s="21">
        <f>IF($C3690="","",IFERROR(SUMIFS(Pakan_Masuk!$D$2:$D$3001,Pakan_Masuk!$B$2:$B$3001,$C3690)/SUMIFS(Pakan_Masuk!$C$2:$C$3001,Pakan_Masuk!$B$2:$B$3001,$C3690),0))</f>
      </c>
      <c r="F3690" s="15">
        <f>IF($C3690="","",$D3690*$E3690)</f>
      </c>
    </row>
    <row r="3691">
      <c r="A3691" s="11"/>
      <c r="B3691" s="7"/>
      <c r="C3691" s="7"/>
      <c r="D3691" s="10"/>
      <c r="E3691" s="21">
        <f>IF($C3691="","",IFERROR(SUMIFS(Pakan_Masuk!$D$2:$D$3001,Pakan_Masuk!$B$2:$B$3001,$C3691)/SUMIFS(Pakan_Masuk!$C$2:$C$3001,Pakan_Masuk!$B$2:$B$3001,$C3691),0))</f>
      </c>
      <c r="F3691" s="15">
        <f>IF($C3691="","",$D3691*$E3691)</f>
      </c>
    </row>
    <row r="3692">
      <c r="A3692" s="11"/>
      <c r="B3692" s="7"/>
      <c r="C3692" s="7"/>
      <c r="D3692" s="10"/>
      <c r="E3692" s="21">
        <f>IF($C3692="","",IFERROR(SUMIFS(Pakan_Masuk!$D$2:$D$3001,Pakan_Masuk!$B$2:$B$3001,$C3692)/SUMIFS(Pakan_Masuk!$C$2:$C$3001,Pakan_Masuk!$B$2:$B$3001,$C3692),0))</f>
      </c>
      <c r="F3692" s="15">
        <f>IF($C3692="","",$D3692*$E3692)</f>
      </c>
    </row>
    <row r="3693">
      <c r="A3693" s="11"/>
      <c r="B3693" s="7"/>
      <c r="C3693" s="7"/>
      <c r="D3693" s="10"/>
      <c r="E3693" s="21">
        <f>IF($C3693="","",IFERROR(SUMIFS(Pakan_Masuk!$D$2:$D$3001,Pakan_Masuk!$B$2:$B$3001,$C3693)/SUMIFS(Pakan_Masuk!$C$2:$C$3001,Pakan_Masuk!$B$2:$B$3001,$C3693),0))</f>
      </c>
      <c r="F3693" s="15">
        <f>IF($C3693="","",$D3693*$E3693)</f>
      </c>
    </row>
    <row r="3694">
      <c r="A3694" s="11"/>
      <c r="B3694" s="7"/>
      <c r="C3694" s="7"/>
      <c r="D3694" s="10"/>
      <c r="E3694" s="21">
        <f>IF($C3694="","",IFERROR(SUMIFS(Pakan_Masuk!$D$2:$D$3001,Pakan_Masuk!$B$2:$B$3001,$C3694)/SUMIFS(Pakan_Masuk!$C$2:$C$3001,Pakan_Masuk!$B$2:$B$3001,$C3694),0))</f>
      </c>
      <c r="F3694" s="15">
        <f>IF($C3694="","",$D3694*$E3694)</f>
      </c>
    </row>
    <row r="3695">
      <c r="A3695" s="11"/>
      <c r="B3695" s="7"/>
      <c r="C3695" s="7"/>
      <c r="D3695" s="10"/>
      <c r="E3695" s="21">
        <f>IF($C3695="","",IFERROR(SUMIFS(Pakan_Masuk!$D$2:$D$3001,Pakan_Masuk!$B$2:$B$3001,$C3695)/SUMIFS(Pakan_Masuk!$C$2:$C$3001,Pakan_Masuk!$B$2:$B$3001,$C3695),0))</f>
      </c>
      <c r="F3695" s="15">
        <f>IF($C3695="","",$D3695*$E3695)</f>
      </c>
    </row>
    <row r="3696">
      <c r="A3696" s="11"/>
      <c r="B3696" s="7"/>
      <c r="C3696" s="7"/>
      <c r="D3696" s="10"/>
      <c r="E3696" s="21">
        <f>IF($C3696="","",IFERROR(SUMIFS(Pakan_Masuk!$D$2:$D$3001,Pakan_Masuk!$B$2:$B$3001,$C3696)/SUMIFS(Pakan_Masuk!$C$2:$C$3001,Pakan_Masuk!$B$2:$B$3001,$C3696),0))</f>
      </c>
      <c r="F3696" s="15">
        <f>IF($C3696="","",$D3696*$E3696)</f>
      </c>
    </row>
    <row r="3697">
      <c r="A3697" s="11"/>
      <c r="B3697" s="7"/>
      <c r="C3697" s="7"/>
      <c r="D3697" s="10"/>
      <c r="E3697" s="21">
        <f>IF($C3697="","",IFERROR(SUMIFS(Pakan_Masuk!$D$2:$D$3001,Pakan_Masuk!$B$2:$B$3001,$C3697)/SUMIFS(Pakan_Masuk!$C$2:$C$3001,Pakan_Masuk!$B$2:$B$3001,$C3697),0))</f>
      </c>
      <c r="F3697" s="15">
        <f>IF($C3697="","",$D3697*$E3697)</f>
      </c>
    </row>
    <row r="3698">
      <c r="A3698" s="11"/>
      <c r="B3698" s="7"/>
      <c r="C3698" s="7"/>
      <c r="D3698" s="10"/>
      <c r="E3698" s="21">
        <f>IF($C3698="","",IFERROR(SUMIFS(Pakan_Masuk!$D$2:$D$3001,Pakan_Masuk!$B$2:$B$3001,$C3698)/SUMIFS(Pakan_Masuk!$C$2:$C$3001,Pakan_Masuk!$B$2:$B$3001,$C3698),0))</f>
      </c>
      <c r="F3698" s="15">
        <f>IF($C3698="","",$D3698*$E3698)</f>
      </c>
    </row>
    <row r="3699">
      <c r="A3699" s="11"/>
      <c r="B3699" s="7"/>
      <c r="C3699" s="7"/>
      <c r="D3699" s="10"/>
      <c r="E3699" s="21">
        <f>IF($C3699="","",IFERROR(SUMIFS(Pakan_Masuk!$D$2:$D$3001,Pakan_Masuk!$B$2:$B$3001,$C3699)/SUMIFS(Pakan_Masuk!$C$2:$C$3001,Pakan_Masuk!$B$2:$B$3001,$C3699),0))</f>
      </c>
      <c r="F3699" s="15">
        <f>IF($C3699="","",$D3699*$E3699)</f>
      </c>
    </row>
    <row r="3700">
      <c r="A3700" s="11"/>
      <c r="B3700" s="7"/>
      <c r="C3700" s="7"/>
      <c r="D3700" s="10"/>
      <c r="E3700" s="21">
        <f>IF($C3700="","",IFERROR(SUMIFS(Pakan_Masuk!$D$2:$D$3001,Pakan_Masuk!$B$2:$B$3001,$C3700)/SUMIFS(Pakan_Masuk!$C$2:$C$3001,Pakan_Masuk!$B$2:$B$3001,$C3700),0))</f>
      </c>
      <c r="F3700" s="15">
        <f>IF($C3700="","",$D3700*$E3700)</f>
      </c>
    </row>
    <row r="3701">
      <c r="A3701" s="11"/>
      <c r="B3701" s="7"/>
      <c r="C3701" s="7"/>
      <c r="D3701" s="10"/>
      <c r="E3701" s="21">
        <f>IF($C3701="","",IFERROR(SUMIFS(Pakan_Masuk!$D$2:$D$3001,Pakan_Masuk!$B$2:$B$3001,$C3701)/SUMIFS(Pakan_Masuk!$C$2:$C$3001,Pakan_Masuk!$B$2:$B$3001,$C3701),0))</f>
      </c>
      <c r="F3701" s="15">
        <f>IF($C3701="","",$D3701*$E3701)</f>
      </c>
    </row>
    <row r="3702">
      <c r="A3702" s="11"/>
      <c r="B3702" s="7"/>
      <c r="C3702" s="7"/>
      <c r="D3702" s="10"/>
      <c r="E3702" s="21">
        <f>IF($C3702="","",IFERROR(SUMIFS(Pakan_Masuk!$D$2:$D$3001,Pakan_Masuk!$B$2:$B$3001,$C3702)/SUMIFS(Pakan_Masuk!$C$2:$C$3001,Pakan_Masuk!$B$2:$B$3001,$C3702),0))</f>
      </c>
      <c r="F3702" s="15">
        <f>IF($C3702="","",$D3702*$E3702)</f>
      </c>
    </row>
    <row r="3703">
      <c r="A3703" s="11"/>
      <c r="B3703" s="7"/>
      <c r="C3703" s="7"/>
      <c r="D3703" s="10"/>
      <c r="E3703" s="21">
        <f>IF($C3703="","",IFERROR(SUMIFS(Pakan_Masuk!$D$2:$D$3001,Pakan_Masuk!$B$2:$B$3001,$C3703)/SUMIFS(Pakan_Masuk!$C$2:$C$3001,Pakan_Masuk!$B$2:$B$3001,$C3703),0))</f>
      </c>
      <c r="F3703" s="15">
        <f>IF($C3703="","",$D3703*$E3703)</f>
      </c>
    </row>
    <row r="3704">
      <c r="A3704" s="11"/>
      <c r="B3704" s="7"/>
      <c r="C3704" s="7"/>
      <c r="D3704" s="10"/>
      <c r="E3704" s="21">
        <f>IF($C3704="","",IFERROR(SUMIFS(Pakan_Masuk!$D$2:$D$3001,Pakan_Masuk!$B$2:$B$3001,$C3704)/SUMIFS(Pakan_Masuk!$C$2:$C$3001,Pakan_Masuk!$B$2:$B$3001,$C3704),0))</f>
      </c>
      <c r="F3704" s="15">
        <f>IF($C3704="","",$D3704*$E3704)</f>
      </c>
    </row>
    <row r="3705">
      <c r="A3705" s="11"/>
      <c r="B3705" s="7"/>
      <c r="C3705" s="7"/>
      <c r="D3705" s="10"/>
      <c r="E3705" s="21">
        <f>IF($C3705="","",IFERROR(SUMIFS(Pakan_Masuk!$D$2:$D$3001,Pakan_Masuk!$B$2:$B$3001,$C3705)/SUMIFS(Pakan_Masuk!$C$2:$C$3001,Pakan_Masuk!$B$2:$B$3001,$C3705),0))</f>
      </c>
      <c r="F3705" s="15">
        <f>IF($C3705="","",$D3705*$E3705)</f>
      </c>
    </row>
    <row r="3706">
      <c r="A3706" s="11"/>
      <c r="B3706" s="7"/>
      <c r="C3706" s="7"/>
      <c r="D3706" s="10"/>
      <c r="E3706" s="21">
        <f>IF($C3706="","",IFERROR(SUMIFS(Pakan_Masuk!$D$2:$D$3001,Pakan_Masuk!$B$2:$B$3001,$C3706)/SUMIFS(Pakan_Masuk!$C$2:$C$3001,Pakan_Masuk!$B$2:$B$3001,$C3706),0))</f>
      </c>
      <c r="F3706" s="15">
        <f>IF($C3706="","",$D3706*$E3706)</f>
      </c>
    </row>
    <row r="3707">
      <c r="A3707" s="11"/>
      <c r="B3707" s="7"/>
      <c r="C3707" s="7"/>
      <c r="D3707" s="10"/>
      <c r="E3707" s="21">
        <f>IF($C3707="","",IFERROR(SUMIFS(Pakan_Masuk!$D$2:$D$3001,Pakan_Masuk!$B$2:$B$3001,$C3707)/SUMIFS(Pakan_Masuk!$C$2:$C$3001,Pakan_Masuk!$B$2:$B$3001,$C3707),0))</f>
      </c>
      <c r="F3707" s="15">
        <f>IF($C3707="","",$D3707*$E3707)</f>
      </c>
    </row>
    <row r="3708">
      <c r="A3708" s="11"/>
      <c r="B3708" s="7"/>
      <c r="C3708" s="7"/>
      <c r="D3708" s="10"/>
      <c r="E3708" s="21">
        <f>IF($C3708="","",IFERROR(SUMIFS(Pakan_Masuk!$D$2:$D$3001,Pakan_Masuk!$B$2:$B$3001,$C3708)/SUMIFS(Pakan_Masuk!$C$2:$C$3001,Pakan_Masuk!$B$2:$B$3001,$C3708),0))</f>
      </c>
      <c r="F3708" s="15">
        <f>IF($C3708="","",$D3708*$E3708)</f>
      </c>
    </row>
    <row r="3709">
      <c r="A3709" s="11"/>
      <c r="B3709" s="7"/>
      <c r="C3709" s="7"/>
      <c r="D3709" s="10"/>
      <c r="E3709" s="21">
        <f>IF($C3709="","",IFERROR(SUMIFS(Pakan_Masuk!$D$2:$D$3001,Pakan_Masuk!$B$2:$B$3001,$C3709)/SUMIFS(Pakan_Masuk!$C$2:$C$3001,Pakan_Masuk!$B$2:$B$3001,$C3709),0))</f>
      </c>
      <c r="F3709" s="15">
        <f>IF($C3709="","",$D3709*$E3709)</f>
      </c>
    </row>
    <row r="3710">
      <c r="A3710" s="11"/>
      <c r="B3710" s="7"/>
      <c r="C3710" s="7"/>
      <c r="D3710" s="10"/>
      <c r="E3710" s="21">
        <f>IF($C3710="","",IFERROR(SUMIFS(Pakan_Masuk!$D$2:$D$3001,Pakan_Masuk!$B$2:$B$3001,$C3710)/SUMIFS(Pakan_Masuk!$C$2:$C$3001,Pakan_Masuk!$B$2:$B$3001,$C3710),0))</f>
      </c>
      <c r="F3710" s="15">
        <f>IF($C3710="","",$D3710*$E3710)</f>
      </c>
    </row>
    <row r="3711">
      <c r="A3711" s="11"/>
      <c r="B3711" s="7"/>
      <c r="C3711" s="7"/>
      <c r="D3711" s="10"/>
      <c r="E3711" s="21">
        <f>IF($C3711="","",IFERROR(SUMIFS(Pakan_Masuk!$D$2:$D$3001,Pakan_Masuk!$B$2:$B$3001,$C3711)/SUMIFS(Pakan_Masuk!$C$2:$C$3001,Pakan_Masuk!$B$2:$B$3001,$C3711),0))</f>
      </c>
      <c r="F3711" s="15">
        <f>IF($C3711="","",$D3711*$E3711)</f>
      </c>
    </row>
    <row r="3712">
      <c r="A3712" s="11"/>
      <c r="B3712" s="7"/>
      <c r="C3712" s="7"/>
      <c r="D3712" s="10"/>
      <c r="E3712" s="21">
        <f>IF($C3712="","",IFERROR(SUMIFS(Pakan_Masuk!$D$2:$D$3001,Pakan_Masuk!$B$2:$B$3001,$C3712)/SUMIFS(Pakan_Masuk!$C$2:$C$3001,Pakan_Masuk!$B$2:$B$3001,$C3712),0))</f>
      </c>
      <c r="F3712" s="15">
        <f>IF($C3712="","",$D3712*$E3712)</f>
      </c>
    </row>
    <row r="3713">
      <c r="A3713" s="11"/>
      <c r="B3713" s="7"/>
      <c r="C3713" s="7"/>
      <c r="D3713" s="10"/>
      <c r="E3713" s="21">
        <f>IF($C3713="","",IFERROR(SUMIFS(Pakan_Masuk!$D$2:$D$3001,Pakan_Masuk!$B$2:$B$3001,$C3713)/SUMIFS(Pakan_Masuk!$C$2:$C$3001,Pakan_Masuk!$B$2:$B$3001,$C3713),0))</f>
      </c>
      <c r="F3713" s="15">
        <f>IF($C3713="","",$D3713*$E3713)</f>
      </c>
    </row>
    <row r="3714">
      <c r="A3714" s="11"/>
      <c r="B3714" s="7"/>
      <c r="C3714" s="7"/>
      <c r="D3714" s="10"/>
      <c r="E3714" s="21">
        <f>IF($C3714="","",IFERROR(SUMIFS(Pakan_Masuk!$D$2:$D$3001,Pakan_Masuk!$B$2:$B$3001,$C3714)/SUMIFS(Pakan_Masuk!$C$2:$C$3001,Pakan_Masuk!$B$2:$B$3001,$C3714),0))</f>
      </c>
      <c r="F3714" s="15">
        <f>IF($C3714="","",$D3714*$E3714)</f>
      </c>
    </row>
    <row r="3715">
      <c r="A3715" s="11"/>
      <c r="B3715" s="7"/>
      <c r="C3715" s="7"/>
      <c r="D3715" s="10"/>
      <c r="E3715" s="21">
        <f>IF($C3715="","",IFERROR(SUMIFS(Pakan_Masuk!$D$2:$D$3001,Pakan_Masuk!$B$2:$B$3001,$C3715)/SUMIFS(Pakan_Masuk!$C$2:$C$3001,Pakan_Masuk!$B$2:$B$3001,$C3715),0))</f>
      </c>
      <c r="F3715" s="15">
        <f>IF($C3715="","",$D3715*$E3715)</f>
      </c>
    </row>
    <row r="3716">
      <c r="A3716" s="11"/>
      <c r="B3716" s="7"/>
      <c r="C3716" s="7"/>
      <c r="D3716" s="10"/>
      <c r="E3716" s="21">
        <f>IF($C3716="","",IFERROR(SUMIFS(Pakan_Masuk!$D$2:$D$3001,Pakan_Masuk!$B$2:$B$3001,$C3716)/SUMIFS(Pakan_Masuk!$C$2:$C$3001,Pakan_Masuk!$B$2:$B$3001,$C3716),0))</f>
      </c>
      <c r="F3716" s="15">
        <f>IF($C3716="","",$D3716*$E3716)</f>
      </c>
    </row>
    <row r="3717">
      <c r="A3717" s="11"/>
      <c r="B3717" s="7"/>
      <c r="C3717" s="7"/>
      <c r="D3717" s="10"/>
      <c r="E3717" s="21">
        <f>IF($C3717="","",IFERROR(SUMIFS(Pakan_Masuk!$D$2:$D$3001,Pakan_Masuk!$B$2:$B$3001,$C3717)/SUMIFS(Pakan_Masuk!$C$2:$C$3001,Pakan_Masuk!$B$2:$B$3001,$C3717),0))</f>
      </c>
      <c r="F3717" s="15">
        <f>IF($C3717="","",$D3717*$E3717)</f>
      </c>
    </row>
    <row r="3718">
      <c r="A3718" s="11"/>
      <c r="B3718" s="7"/>
      <c r="C3718" s="7"/>
      <c r="D3718" s="10"/>
      <c r="E3718" s="21">
        <f>IF($C3718="","",IFERROR(SUMIFS(Pakan_Masuk!$D$2:$D$3001,Pakan_Masuk!$B$2:$B$3001,$C3718)/SUMIFS(Pakan_Masuk!$C$2:$C$3001,Pakan_Masuk!$B$2:$B$3001,$C3718),0))</f>
      </c>
      <c r="F3718" s="15">
        <f>IF($C3718="","",$D3718*$E3718)</f>
      </c>
    </row>
    <row r="3719">
      <c r="A3719" s="11"/>
      <c r="B3719" s="7"/>
      <c r="C3719" s="7"/>
      <c r="D3719" s="10"/>
      <c r="E3719" s="21">
        <f>IF($C3719="","",IFERROR(SUMIFS(Pakan_Masuk!$D$2:$D$3001,Pakan_Masuk!$B$2:$B$3001,$C3719)/SUMIFS(Pakan_Masuk!$C$2:$C$3001,Pakan_Masuk!$B$2:$B$3001,$C3719),0))</f>
      </c>
      <c r="F3719" s="15">
        <f>IF($C3719="","",$D3719*$E3719)</f>
      </c>
    </row>
    <row r="3720">
      <c r="A3720" s="11"/>
      <c r="B3720" s="7"/>
      <c r="C3720" s="7"/>
      <c r="D3720" s="10"/>
      <c r="E3720" s="21">
        <f>IF($C3720="","",IFERROR(SUMIFS(Pakan_Masuk!$D$2:$D$3001,Pakan_Masuk!$B$2:$B$3001,$C3720)/SUMIFS(Pakan_Masuk!$C$2:$C$3001,Pakan_Masuk!$B$2:$B$3001,$C3720),0))</f>
      </c>
      <c r="F3720" s="15">
        <f>IF($C3720="","",$D3720*$E3720)</f>
      </c>
    </row>
    <row r="3721">
      <c r="A3721" s="11"/>
      <c r="B3721" s="7"/>
      <c r="C3721" s="7"/>
      <c r="D3721" s="10"/>
      <c r="E3721" s="21">
        <f>IF($C3721="","",IFERROR(SUMIFS(Pakan_Masuk!$D$2:$D$3001,Pakan_Masuk!$B$2:$B$3001,$C3721)/SUMIFS(Pakan_Masuk!$C$2:$C$3001,Pakan_Masuk!$B$2:$B$3001,$C3721),0))</f>
      </c>
      <c r="F3721" s="15">
        <f>IF($C3721="","",$D3721*$E3721)</f>
      </c>
    </row>
    <row r="3722">
      <c r="A3722" s="11"/>
      <c r="B3722" s="7"/>
      <c r="C3722" s="7"/>
      <c r="D3722" s="10"/>
      <c r="E3722" s="21">
        <f>IF($C3722="","",IFERROR(SUMIFS(Pakan_Masuk!$D$2:$D$3001,Pakan_Masuk!$B$2:$B$3001,$C3722)/SUMIFS(Pakan_Masuk!$C$2:$C$3001,Pakan_Masuk!$B$2:$B$3001,$C3722),0))</f>
      </c>
      <c r="F3722" s="15">
        <f>IF($C3722="","",$D3722*$E3722)</f>
      </c>
    </row>
    <row r="3723">
      <c r="A3723" s="11"/>
      <c r="B3723" s="7"/>
      <c r="C3723" s="7"/>
      <c r="D3723" s="10"/>
      <c r="E3723" s="21">
        <f>IF($C3723="","",IFERROR(SUMIFS(Pakan_Masuk!$D$2:$D$3001,Pakan_Masuk!$B$2:$B$3001,$C3723)/SUMIFS(Pakan_Masuk!$C$2:$C$3001,Pakan_Masuk!$B$2:$B$3001,$C3723),0))</f>
      </c>
      <c r="F3723" s="15">
        <f>IF($C3723="","",$D3723*$E3723)</f>
      </c>
    </row>
    <row r="3724">
      <c r="A3724" s="11"/>
      <c r="B3724" s="7"/>
      <c r="C3724" s="7"/>
      <c r="D3724" s="10"/>
      <c r="E3724" s="21">
        <f>IF($C3724="","",IFERROR(SUMIFS(Pakan_Masuk!$D$2:$D$3001,Pakan_Masuk!$B$2:$B$3001,$C3724)/SUMIFS(Pakan_Masuk!$C$2:$C$3001,Pakan_Masuk!$B$2:$B$3001,$C3724),0))</f>
      </c>
      <c r="F3724" s="15">
        <f>IF($C3724="","",$D3724*$E3724)</f>
      </c>
    </row>
    <row r="3725">
      <c r="A3725" s="11"/>
      <c r="B3725" s="7"/>
      <c r="C3725" s="7"/>
      <c r="D3725" s="10"/>
      <c r="E3725" s="21">
        <f>IF($C3725="","",IFERROR(SUMIFS(Pakan_Masuk!$D$2:$D$3001,Pakan_Masuk!$B$2:$B$3001,$C3725)/SUMIFS(Pakan_Masuk!$C$2:$C$3001,Pakan_Masuk!$B$2:$B$3001,$C3725),0))</f>
      </c>
      <c r="F3725" s="15">
        <f>IF($C3725="","",$D3725*$E3725)</f>
      </c>
    </row>
    <row r="3726">
      <c r="A3726" s="11"/>
      <c r="B3726" s="7"/>
      <c r="C3726" s="7"/>
      <c r="D3726" s="10"/>
      <c r="E3726" s="21">
        <f>IF($C3726="","",IFERROR(SUMIFS(Pakan_Masuk!$D$2:$D$3001,Pakan_Masuk!$B$2:$B$3001,$C3726)/SUMIFS(Pakan_Masuk!$C$2:$C$3001,Pakan_Masuk!$B$2:$B$3001,$C3726),0))</f>
      </c>
      <c r="F3726" s="15">
        <f>IF($C3726="","",$D3726*$E3726)</f>
      </c>
    </row>
    <row r="3727">
      <c r="A3727" s="11"/>
      <c r="B3727" s="7"/>
      <c r="C3727" s="7"/>
      <c r="D3727" s="10"/>
      <c r="E3727" s="21">
        <f>IF($C3727="","",IFERROR(SUMIFS(Pakan_Masuk!$D$2:$D$3001,Pakan_Masuk!$B$2:$B$3001,$C3727)/SUMIFS(Pakan_Masuk!$C$2:$C$3001,Pakan_Masuk!$B$2:$B$3001,$C3727),0))</f>
      </c>
      <c r="F3727" s="15">
        <f>IF($C3727="","",$D3727*$E3727)</f>
      </c>
    </row>
    <row r="3728">
      <c r="A3728" s="11"/>
      <c r="B3728" s="7"/>
      <c r="C3728" s="7"/>
      <c r="D3728" s="10"/>
      <c r="E3728" s="21">
        <f>IF($C3728="","",IFERROR(SUMIFS(Pakan_Masuk!$D$2:$D$3001,Pakan_Masuk!$B$2:$B$3001,$C3728)/SUMIFS(Pakan_Masuk!$C$2:$C$3001,Pakan_Masuk!$B$2:$B$3001,$C3728),0))</f>
      </c>
      <c r="F3728" s="15">
        <f>IF($C3728="","",$D3728*$E3728)</f>
      </c>
    </row>
    <row r="3729">
      <c r="A3729" s="11"/>
      <c r="B3729" s="7"/>
      <c r="C3729" s="7"/>
      <c r="D3729" s="10"/>
      <c r="E3729" s="21">
        <f>IF($C3729="","",IFERROR(SUMIFS(Pakan_Masuk!$D$2:$D$3001,Pakan_Masuk!$B$2:$B$3001,$C3729)/SUMIFS(Pakan_Masuk!$C$2:$C$3001,Pakan_Masuk!$B$2:$B$3001,$C3729),0))</f>
      </c>
      <c r="F3729" s="15">
        <f>IF($C3729="","",$D3729*$E3729)</f>
      </c>
    </row>
    <row r="3730">
      <c r="A3730" s="11"/>
      <c r="B3730" s="7"/>
      <c r="C3730" s="7"/>
      <c r="D3730" s="10"/>
      <c r="E3730" s="21">
        <f>IF($C3730="","",IFERROR(SUMIFS(Pakan_Masuk!$D$2:$D$3001,Pakan_Masuk!$B$2:$B$3001,$C3730)/SUMIFS(Pakan_Masuk!$C$2:$C$3001,Pakan_Masuk!$B$2:$B$3001,$C3730),0))</f>
      </c>
      <c r="F3730" s="15">
        <f>IF($C3730="","",$D3730*$E3730)</f>
      </c>
    </row>
    <row r="3731">
      <c r="A3731" s="11"/>
      <c r="B3731" s="7"/>
      <c r="C3731" s="7"/>
      <c r="D3731" s="10"/>
      <c r="E3731" s="21">
        <f>IF($C3731="","",IFERROR(SUMIFS(Pakan_Masuk!$D$2:$D$3001,Pakan_Masuk!$B$2:$B$3001,$C3731)/SUMIFS(Pakan_Masuk!$C$2:$C$3001,Pakan_Masuk!$B$2:$B$3001,$C3731),0))</f>
      </c>
      <c r="F3731" s="15">
        <f>IF($C3731="","",$D3731*$E3731)</f>
      </c>
    </row>
    <row r="3732">
      <c r="A3732" s="11"/>
      <c r="B3732" s="7"/>
      <c r="C3732" s="7"/>
      <c r="D3732" s="10"/>
      <c r="E3732" s="21">
        <f>IF($C3732="","",IFERROR(SUMIFS(Pakan_Masuk!$D$2:$D$3001,Pakan_Masuk!$B$2:$B$3001,$C3732)/SUMIFS(Pakan_Masuk!$C$2:$C$3001,Pakan_Masuk!$B$2:$B$3001,$C3732),0))</f>
      </c>
      <c r="F3732" s="15">
        <f>IF($C3732="","",$D3732*$E3732)</f>
      </c>
    </row>
    <row r="3733">
      <c r="A3733" s="11"/>
      <c r="B3733" s="7"/>
      <c r="C3733" s="7"/>
      <c r="D3733" s="10"/>
      <c r="E3733" s="21">
        <f>IF($C3733="","",IFERROR(SUMIFS(Pakan_Masuk!$D$2:$D$3001,Pakan_Masuk!$B$2:$B$3001,$C3733)/SUMIFS(Pakan_Masuk!$C$2:$C$3001,Pakan_Masuk!$B$2:$B$3001,$C3733),0))</f>
      </c>
      <c r="F3733" s="15">
        <f>IF($C3733="","",$D3733*$E3733)</f>
      </c>
    </row>
    <row r="3734">
      <c r="A3734" s="11"/>
      <c r="B3734" s="7"/>
      <c r="C3734" s="7"/>
      <c r="D3734" s="10"/>
      <c r="E3734" s="21">
        <f>IF($C3734="","",IFERROR(SUMIFS(Pakan_Masuk!$D$2:$D$3001,Pakan_Masuk!$B$2:$B$3001,$C3734)/SUMIFS(Pakan_Masuk!$C$2:$C$3001,Pakan_Masuk!$B$2:$B$3001,$C3734),0))</f>
      </c>
      <c r="F3734" s="15">
        <f>IF($C3734="","",$D3734*$E3734)</f>
      </c>
    </row>
    <row r="3735">
      <c r="A3735" s="11"/>
      <c r="B3735" s="7"/>
      <c r="C3735" s="7"/>
      <c r="D3735" s="10"/>
      <c r="E3735" s="21">
        <f>IF($C3735="","",IFERROR(SUMIFS(Pakan_Masuk!$D$2:$D$3001,Pakan_Masuk!$B$2:$B$3001,$C3735)/SUMIFS(Pakan_Masuk!$C$2:$C$3001,Pakan_Masuk!$B$2:$B$3001,$C3735),0))</f>
      </c>
      <c r="F3735" s="15">
        <f>IF($C3735="","",$D3735*$E3735)</f>
      </c>
    </row>
    <row r="3736">
      <c r="A3736" s="11"/>
      <c r="B3736" s="7"/>
      <c r="C3736" s="7"/>
      <c r="D3736" s="10"/>
      <c r="E3736" s="21">
        <f>IF($C3736="","",IFERROR(SUMIFS(Pakan_Masuk!$D$2:$D$3001,Pakan_Masuk!$B$2:$B$3001,$C3736)/SUMIFS(Pakan_Masuk!$C$2:$C$3001,Pakan_Masuk!$B$2:$B$3001,$C3736),0))</f>
      </c>
      <c r="F3736" s="15">
        <f>IF($C3736="","",$D3736*$E3736)</f>
      </c>
    </row>
    <row r="3737">
      <c r="A3737" s="11"/>
      <c r="B3737" s="7"/>
      <c r="C3737" s="7"/>
      <c r="D3737" s="10"/>
      <c r="E3737" s="21">
        <f>IF($C3737="","",IFERROR(SUMIFS(Pakan_Masuk!$D$2:$D$3001,Pakan_Masuk!$B$2:$B$3001,$C3737)/SUMIFS(Pakan_Masuk!$C$2:$C$3001,Pakan_Masuk!$B$2:$B$3001,$C3737),0))</f>
      </c>
      <c r="F3737" s="15">
        <f>IF($C3737="","",$D3737*$E3737)</f>
      </c>
    </row>
    <row r="3738">
      <c r="A3738" s="11"/>
      <c r="B3738" s="7"/>
      <c r="C3738" s="7"/>
      <c r="D3738" s="10"/>
      <c r="E3738" s="21">
        <f>IF($C3738="","",IFERROR(SUMIFS(Pakan_Masuk!$D$2:$D$3001,Pakan_Masuk!$B$2:$B$3001,$C3738)/SUMIFS(Pakan_Masuk!$C$2:$C$3001,Pakan_Masuk!$B$2:$B$3001,$C3738),0))</f>
      </c>
      <c r="F3738" s="15">
        <f>IF($C3738="","",$D3738*$E3738)</f>
      </c>
    </row>
    <row r="3739">
      <c r="A3739" s="11"/>
      <c r="B3739" s="7"/>
      <c r="C3739" s="7"/>
      <c r="D3739" s="10"/>
      <c r="E3739" s="21">
        <f>IF($C3739="","",IFERROR(SUMIFS(Pakan_Masuk!$D$2:$D$3001,Pakan_Masuk!$B$2:$B$3001,$C3739)/SUMIFS(Pakan_Masuk!$C$2:$C$3001,Pakan_Masuk!$B$2:$B$3001,$C3739),0))</f>
      </c>
      <c r="F3739" s="15">
        <f>IF($C3739="","",$D3739*$E3739)</f>
      </c>
    </row>
    <row r="3740">
      <c r="A3740" s="11"/>
      <c r="B3740" s="7"/>
      <c r="C3740" s="7"/>
      <c r="D3740" s="10"/>
      <c r="E3740" s="21">
        <f>IF($C3740="","",IFERROR(SUMIFS(Pakan_Masuk!$D$2:$D$3001,Pakan_Masuk!$B$2:$B$3001,$C3740)/SUMIFS(Pakan_Masuk!$C$2:$C$3001,Pakan_Masuk!$B$2:$B$3001,$C3740),0))</f>
      </c>
      <c r="F3740" s="15">
        <f>IF($C3740="","",$D3740*$E3740)</f>
      </c>
    </row>
    <row r="3741">
      <c r="A3741" s="11"/>
      <c r="B3741" s="7"/>
      <c r="C3741" s="7"/>
      <c r="D3741" s="10"/>
      <c r="E3741" s="21">
        <f>IF($C3741="","",IFERROR(SUMIFS(Pakan_Masuk!$D$2:$D$3001,Pakan_Masuk!$B$2:$B$3001,$C3741)/SUMIFS(Pakan_Masuk!$C$2:$C$3001,Pakan_Masuk!$B$2:$B$3001,$C3741),0))</f>
      </c>
      <c r="F3741" s="15">
        <f>IF($C3741="","",$D3741*$E3741)</f>
      </c>
    </row>
    <row r="3742">
      <c r="A3742" s="11"/>
      <c r="B3742" s="7"/>
      <c r="C3742" s="7"/>
      <c r="D3742" s="10"/>
      <c r="E3742" s="21">
        <f>IF($C3742="","",IFERROR(SUMIFS(Pakan_Masuk!$D$2:$D$3001,Pakan_Masuk!$B$2:$B$3001,$C3742)/SUMIFS(Pakan_Masuk!$C$2:$C$3001,Pakan_Masuk!$B$2:$B$3001,$C3742),0))</f>
      </c>
      <c r="F3742" s="15">
        <f>IF($C3742="","",$D3742*$E3742)</f>
      </c>
    </row>
    <row r="3743">
      <c r="A3743" s="11"/>
      <c r="B3743" s="7"/>
      <c r="C3743" s="7"/>
      <c r="D3743" s="10"/>
      <c r="E3743" s="21">
        <f>IF($C3743="","",IFERROR(SUMIFS(Pakan_Masuk!$D$2:$D$3001,Pakan_Masuk!$B$2:$B$3001,$C3743)/SUMIFS(Pakan_Masuk!$C$2:$C$3001,Pakan_Masuk!$B$2:$B$3001,$C3743),0))</f>
      </c>
      <c r="F3743" s="15">
        <f>IF($C3743="","",$D3743*$E3743)</f>
      </c>
    </row>
    <row r="3744">
      <c r="A3744" s="11"/>
      <c r="B3744" s="7"/>
      <c r="C3744" s="7"/>
      <c r="D3744" s="10"/>
      <c r="E3744" s="21">
        <f>IF($C3744="","",IFERROR(SUMIFS(Pakan_Masuk!$D$2:$D$3001,Pakan_Masuk!$B$2:$B$3001,$C3744)/SUMIFS(Pakan_Masuk!$C$2:$C$3001,Pakan_Masuk!$B$2:$B$3001,$C3744),0))</f>
      </c>
      <c r="F3744" s="15">
        <f>IF($C3744="","",$D3744*$E3744)</f>
      </c>
    </row>
    <row r="3745">
      <c r="A3745" s="11"/>
      <c r="B3745" s="7"/>
      <c r="C3745" s="7"/>
      <c r="D3745" s="10"/>
      <c r="E3745" s="21">
        <f>IF($C3745="","",IFERROR(SUMIFS(Pakan_Masuk!$D$2:$D$3001,Pakan_Masuk!$B$2:$B$3001,$C3745)/SUMIFS(Pakan_Masuk!$C$2:$C$3001,Pakan_Masuk!$B$2:$B$3001,$C3745),0))</f>
      </c>
      <c r="F3745" s="15">
        <f>IF($C3745="","",$D3745*$E3745)</f>
      </c>
    </row>
    <row r="3746">
      <c r="A3746" s="11"/>
      <c r="B3746" s="7"/>
      <c r="C3746" s="7"/>
      <c r="D3746" s="10"/>
      <c r="E3746" s="21">
        <f>IF($C3746="","",IFERROR(SUMIFS(Pakan_Masuk!$D$2:$D$3001,Pakan_Masuk!$B$2:$B$3001,$C3746)/SUMIFS(Pakan_Masuk!$C$2:$C$3001,Pakan_Masuk!$B$2:$B$3001,$C3746),0))</f>
      </c>
      <c r="F3746" s="15">
        <f>IF($C3746="","",$D3746*$E3746)</f>
      </c>
    </row>
    <row r="3747">
      <c r="A3747" s="11"/>
      <c r="B3747" s="7"/>
      <c r="C3747" s="7"/>
      <c r="D3747" s="10"/>
      <c r="E3747" s="21">
        <f>IF($C3747="","",IFERROR(SUMIFS(Pakan_Masuk!$D$2:$D$3001,Pakan_Masuk!$B$2:$B$3001,$C3747)/SUMIFS(Pakan_Masuk!$C$2:$C$3001,Pakan_Masuk!$B$2:$B$3001,$C3747),0))</f>
      </c>
      <c r="F3747" s="15">
        <f>IF($C3747="","",$D3747*$E3747)</f>
      </c>
    </row>
    <row r="3748">
      <c r="A3748" s="11"/>
      <c r="B3748" s="7"/>
      <c r="C3748" s="7"/>
      <c r="D3748" s="10"/>
      <c r="E3748" s="21">
        <f>IF($C3748="","",IFERROR(SUMIFS(Pakan_Masuk!$D$2:$D$3001,Pakan_Masuk!$B$2:$B$3001,$C3748)/SUMIFS(Pakan_Masuk!$C$2:$C$3001,Pakan_Masuk!$B$2:$B$3001,$C3748),0))</f>
      </c>
      <c r="F3748" s="15">
        <f>IF($C3748="","",$D3748*$E3748)</f>
      </c>
    </row>
    <row r="3749">
      <c r="A3749" s="11"/>
      <c r="B3749" s="7"/>
      <c r="C3749" s="7"/>
      <c r="D3749" s="10"/>
      <c r="E3749" s="21">
        <f>IF($C3749="","",IFERROR(SUMIFS(Pakan_Masuk!$D$2:$D$3001,Pakan_Masuk!$B$2:$B$3001,$C3749)/SUMIFS(Pakan_Masuk!$C$2:$C$3001,Pakan_Masuk!$B$2:$B$3001,$C3749),0))</f>
      </c>
      <c r="F3749" s="15">
        <f>IF($C3749="","",$D3749*$E3749)</f>
      </c>
    </row>
    <row r="3750">
      <c r="A3750" s="11"/>
      <c r="B3750" s="7"/>
      <c r="C3750" s="7"/>
      <c r="D3750" s="10"/>
      <c r="E3750" s="21">
        <f>IF($C3750="","",IFERROR(SUMIFS(Pakan_Masuk!$D$2:$D$3001,Pakan_Masuk!$B$2:$B$3001,$C3750)/SUMIFS(Pakan_Masuk!$C$2:$C$3001,Pakan_Masuk!$B$2:$B$3001,$C3750),0))</f>
      </c>
      <c r="F3750" s="15">
        <f>IF($C3750="","",$D3750*$E3750)</f>
      </c>
    </row>
    <row r="3751">
      <c r="A3751" s="11"/>
      <c r="B3751" s="7"/>
      <c r="C3751" s="7"/>
      <c r="D3751" s="10"/>
      <c r="E3751" s="21">
        <f>IF($C3751="","",IFERROR(SUMIFS(Pakan_Masuk!$D$2:$D$3001,Pakan_Masuk!$B$2:$B$3001,$C3751)/SUMIFS(Pakan_Masuk!$C$2:$C$3001,Pakan_Masuk!$B$2:$B$3001,$C3751),0))</f>
      </c>
      <c r="F3751" s="15">
        <f>IF($C3751="","",$D3751*$E3751)</f>
      </c>
    </row>
    <row r="3752">
      <c r="A3752" s="11"/>
      <c r="B3752" s="7"/>
      <c r="C3752" s="7"/>
      <c r="D3752" s="10"/>
      <c r="E3752" s="21">
        <f>IF($C3752="","",IFERROR(SUMIFS(Pakan_Masuk!$D$2:$D$3001,Pakan_Masuk!$B$2:$B$3001,$C3752)/SUMIFS(Pakan_Masuk!$C$2:$C$3001,Pakan_Masuk!$B$2:$B$3001,$C3752),0))</f>
      </c>
      <c r="F3752" s="15">
        <f>IF($C3752="","",$D3752*$E3752)</f>
      </c>
    </row>
    <row r="3753">
      <c r="A3753" s="11"/>
      <c r="B3753" s="7"/>
      <c r="C3753" s="7"/>
      <c r="D3753" s="10"/>
      <c r="E3753" s="21">
        <f>IF($C3753="","",IFERROR(SUMIFS(Pakan_Masuk!$D$2:$D$3001,Pakan_Masuk!$B$2:$B$3001,$C3753)/SUMIFS(Pakan_Masuk!$C$2:$C$3001,Pakan_Masuk!$B$2:$B$3001,$C3753),0))</f>
      </c>
      <c r="F3753" s="15">
        <f>IF($C3753="","",$D3753*$E3753)</f>
      </c>
    </row>
    <row r="3754">
      <c r="A3754" s="11"/>
      <c r="B3754" s="7"/>
      <c r="C3754" s="7"/>
      <c r="D3754" s="10"/>
      <c r="E3754" s="21">
        <f>IF($C3754="","",IFERROR(SUMIFS(Pakan_Masuk!$D$2:$D$3001,Pakan_Masuk!$B$2:$B$3001,$C3754)/SUMIFS(Pakan_Masuk!$C$2:$C$3001,Pakan_Masuk!$B$2:$B$3001,$C3754),0))</f>
      </c>
      <c r="F3754" s="15">
        <f>IF($C3754="","",$D3754*$E3754)</f>
      </c>
    </row>
    <row r="3755">
      <c r="A3755" s="11"/>
      <c r="B3755" s="7"/>
      <c r="C3755" s="7"/>
      <c r="D3755" s="10"/>
      <c r="E3755" s="21">
        <f>IF($C3755="","",IFERROR(SUMIFS(Pakan_Masuk!$D$2:$D$3001,Pakan_Masuk!$B$2:$B$3001,$C3755)/SUMIFS(Pakan_Masuk!$C$2:$C$3001,Pakan_Masuk!$B$2:$B$3001,$C3755),0))</f>
      </c>
      <c r="F3755" s="15">
        <f>IF($C3755="","",$D3755*$E3755)</f>
      </c>
    </row>
    <row r="3756">
      <c r="A3756" s="11"/>
      <c r="B3756" s="7"/>
      <c r="C3756" s="7"/>
      <c r="D3756" s="10"/>
      <c r="E3756" s="21">
        <f>IF($C3756="","",IFERROR(SUMIFS(Pakan_Masuk!$D$2:$D$3001,Pakan_Masuk!$B$2:$B$3001,$C3756)/SUMIFS(Pakan_Masuk!$C$2:$C$3001,Pakan_Masuk!$B$2:$B$3001,$C3756),0))</f>
      </c>
      <c r="F3756" s="15">
        <f>IF($C3756="","",$D3756*$E3756)</f>
      </c>
    </row>
    <row r="3757">
      <c r="A3757" s="11"/>
      <c r="B3757" s="7"/>
      <c r="C3757" s="7"/>
      <c r="D3757" s="10"/>
      <c r="E3757" s="21">
        <f>IF($C3757="","",IFERROR(SUMIFS(Pakan_Masuk!$D$2:$D$3001,Pakan_Masuk!$B$2:$B$3001,$C3757)/SUMIFS(Pakan_Masuk!$C$2:$C$3001,Pakan_Masuk!$B$2:$B$3001,$C3757),0))</f>
      </c>
      <c r="F3757" s="15">
        <f>IF($C3757="","",$D3757*$E3757)</f>
      </c>
    </row>
    <row r="3758">
      <c r="A3758" s="11"/>
      <c r="B3758" s="7"/>
      <c r="C3758" s="7"/>
      <c r="D3758" s="10"/>
      <c r="E3758" s="21">
        <f>IF($C3758="","",IFERROR(SUMIFS(Pakan_Masuk!$D$2:$D$3001,Pakan_Masuk!$B$2:$B$3001,$C3758)/SUMIFS(Pakan_Masuk!$C$2:$C$3001,Pakan_Masuk!$B$2:$B$3001,$C3758),0))</f>
      </c>
      <c r="F3758" s="15">
        <f>IF($C3758="","",$D3758*$E3758)</f>
      </c>
    </row>
    <row r="3759">
      <c r="A3759" s="11"/>
      <c r="B3759" s="7"/>
      <c r="C3759" s="7"/>
      <c r="D3759" s="10"/>
      <c r="E3759" s="21">
        <f>IF($C3759="","",IFERROR(SUMIFS(Pakan_Masuk!$D$2:$D$3001,Pakan_Masuk!$B$2:$B$3001,$C3759)/SUMIFS(Pakan_Masuk!$C$2:$C$3001,Pakan_Masuk!$B$2:$B$3001,$C3759),0))</f>
      </c>
      <c r="F3759" s="15">
        <f>IF($C3759="","",$D3759*$E3759)</f>
      </c>
    </row>
    <row r="3760">
      <c r="A3760" s="11"/>
      <c r="B3760" s="7"/>
      <c r="C3760" s="7"/>
      <c r="D3760" s="10"/>
      <c r="E3760" s="21">
        <f>IF($C3760="","",IFERROR(SUMIFS(Pakan_Masuk!$D$2:$D$3001,Pakan_Masuk!$B$2:$B$3001,$C3760)/SUMIFS(Pakan_Masuk!$C$2:$C$3001,Pakan_Masuk!$B$2:$B$3001,$C3760),0))</f>
      </c>
      <c r="F3760" s="15">
        <f>IF($C3760="","",$D3760*$E3760)</f>
      </c>
    </row>
    <row r="3761">
      <c r="A3761" s="11"/>
      <c r="B3761" s="7"/>
      <c r="C3761" s="7"/>
      <c r="D3761" s="10"/>
      <c r="E3761" s="21">
        <f>IF($C3761="","",IFERROR(SUMIFS(Pakan_Masuk!$D$2:$D$3001,Pakan_Masuk!$B$2:$B$3001,$C3761)/SUMIFS(Pakan_Masuk!$C$2:$C$3001,Pakan_Masuk!$B$2:$B$3001,$C3761),0))</f>
      </c>
      <c r="F3761" s="15">
        <f>IF($C3761="","",$D3761*$E3761)</f>
      </c>
    </row>
    <row r="3762">
      <c r="A3762" s="11"/>
      <c r="B3762" s="7"/>
      <c r="C3762" s="7"/>
      <c r="D3762" s="10"/>
      <c r="E3762" s="21">
        <f>IF($C3762="","",IFERROR(SUMIFS(Pakan_Masuk!$D$2:$D$3001,Pakan_Masuk!$B$2:$B$3001,$C3762)/SUMIFS(Pakan_Masuk!$C$2:$C$3001,Pakan_Masuk!$B$2:$B$3001,$C3762),0))</f>
      </c>
      <c r="F3762" s="15">
        <f>IF($C3762="","",$D3762*$E3762)</f>
      </c>
    </row>
    <row r="3763">
      <c r="A3763" s="11"/>
      <c r="B3763" s="7"/>
      <c r="C3763" s="7"/>
      <c r="D3763" s="10"/>
      <c r="E3763" s="21">
        <f>IF($C3763="","",IFERROR(SUMIFS(Pakan_Masuk!$D$2:$D$3001,Pakan_Masuk!$B$2:$B$3001,$C3763)/SUMIFS(Pakan_Masuk!$C$2:$C$3001,Pakan_Masuk!$B$2:$B$3001,$C3763),0))</f>
      </c>
      <c r="F3763" s="15">
        <f>IF($C3763="","",$D3763*$E3763)</f>
      </c>
    </row>
    <row r="3764">
      <c r="A3764" s="11"/>
      <c r="B3764" s="7"/>
      <c r="C3764" s="7"/>
      <c r="D3764" s="10"/>
      <c r="E3764" s="21">
        <f>IF($C3764="","",IFERROR(SUMIFS(Pakan_Masuk!$D$2:$D$3001,Pakan_Masuk!$B$2:$B$3001,$C3764)/SUMIFS(Pakan_Masuk!$C$2:$C$3001,Pakan_Masuk!$B$2:$B$3001,$C3764),0))</f>
      </c>
      <c r="F3764" s="15">
        <f>IF($C3764="","",$D3764*$E3764)</f>
      </c>
    </row>
    <row r="3765">
      <c r="A3765" s="11"/>
      <c r="B3765" s="7"/>
      <c r="C3765" s="7"/>
      <c r="D3765" s="10"/>
      <c r="E3765" s="21">
        <f>IF($C3765="","",IFERROR(SUMIFS(Pakan_Masuk!$D$2:$D$3001,Pakan_Masuk!$B$2:$B$3001,$C3765)/SUMIFS(Pakan_Masuk!$C$2:$C$3001,Pakan_Masuk!$B$2:$B$3001,$C3765),0))</f>
      </c>
      <c r="F3765" s="15">
        <f>IF($C3765="","",$D3765*$E3765)</f>
      </c>
    </row>
    <row r="3766">
      <c r="A3766" s="11"/>
      <c r="B3766" s="7"/>
      <c r="C3766" s="7"/>
      <c r="D3766" s="10"/>
      <c r="E3766" s="21">
        <f>IF($C3766="","",IFERROR(SUMIFS(Pakan_Masuk!$D$2:$D$3001,Pakan_Masuk!$B$2:$B$3001,$C3766)/SUMIFS(Pakan_Masuk!$C$2:$C$3001,Pakan_Masuk!$B$2:$B$3001,$C3766),0))</f>
      </c>
      <c r="F3766" s="15">
        <f>IF($C3766="","",$D3766*$E3766)</f>
      </c>
    </row>
    <row r="3767">
      <c r="A3767" s="11"/>
      <c r="B3767" s="7"/>
      <c r="C3767" s="7"/>
      <c r="D3767" s="10"/>
      <c r="E3767" s="21">
        <f>IF($C3767="","",IFERROR(SUMIFS(Pakan_Masuk!$D$2:$D$3001,Pakan_Masuk!$B$2:$B$3001,$C3767)/SUMIFS(Pakan_Masuk!$C$2:$C$3001,Pakan_Masuk!$B$2:$B$3001,$C3767),0))</f>
      </c>
      <c r="F3767" s="15">
        <f>IF($C3767="","",$D3767*$E3767)</f>
      </c>
    </row>
    <row r="3768">
      <c r="A3768" s="11"/>
      <c r="B3768" s="7"/>
      <c r="C3768" s="7"/>
      <c r="D3768" s="10"/>
      <c r="E3768" s="21">
        <f>IF($C3768="","",IFERROR(SUMIFS(Pakan_Masuk!$D$2:$D$3001,Pakan_Masuk!$B$2:$B$3001,$C3768)/SUMIFS(Pakan_Masuk!$C$2:$C$3001,Pakan_Masuk!$B$2:$B$3001,$C3768),0))</f>
      </c>
      <c r="F3768" s="15">
        <f>IF($C3768="","",$D3768*$E3768)</f>
      </c>
    </row>
    <row r="3769">
      <c r="A3769" s="11"/>
      <c r="B3769" s="7"/>
      <c r="C3769" s="7"/>
      <c r="D3769" s="10"/>
      <c r="E3769" s="21">
        <f>IF($C3769="","",IFERROR(SUMIFS(Pakan_Masuk!$D$2:$D$3001,Pakan_Masuk!$B$2:$B$3001,$C3769)/SUMIFS(Pakan_Masuk!$C$2:$C$3001,Pakan_Masuk!$B$2:$B$3001,$C3769),0))</f>
      </c>
      <c r="F3769" s="15">
        <f>IF($C3769="","",$D3769*$E3769)</f>
      </c>
    </row>
    <row r="3770">
      <c r="A3770" s="11"/>
      <c r="B3770" s="7"/>
      <c r="C3770" s="7"/>
      <c r="D3770" s="10"/>
      <c r="E3770" s="21">
        <f>IF($C3770="","",IFERROR(SUMIFS(Pakan_Masuk!$D$2:$D$3001,Pakan_Masuk!$B$2:$B$3001,$C3770)/SUMIFS(Pakan_Masuk!$C$2:$C$3001,Pakan_Masuk!$B$2:$B$3001,$C3770),0))</f>
      </c>
      <c r="F3770" s="15">
        <f>IF($C3770="","",$D3770*$E3770)</f>
      </c>
    </row>
    <row r="3771">
      <c r="A3771" s="11"/>
      <c r="B3771" s="7"/>
      <c r="C3771" s="7"/>
      <c r="D3771" s="10"/>
      <c r="E3771" s="21">
        <f>IF($C3771="","",IFERROR(SUMIFS(Pakan_Masuk!$D$2:$D$3001,Pakan_Masuk!$B$2:$B$3001,$C3771)/SUMIFS(Pakan_Masuk!$C$2:$C$3001,Pakan_Masuk!$B$2:$B$3001,$C3771),0))</f>
      </c>
      <c r="F3771" s="15">
        <f>IF($C3771="","",$D3771*$E3771)</f>
      </c>
    </row>
    <row r="3772">
      <c r="A3772" s="11"/>
      <c r="B3772" s="7"/>
      <c r="C3772" s="7"/>
      <c r="D3772" s="10"/>
      <c r="E3772" s="21">
        <f>IF($C3772="","",IFERROR(SUMIFS(Pakan_Masuk!$D$2:$D$3001,Pakan_Masuk!$B$2:$B$3001,$C3772)/SUMIFS(Pakan_Masuk!$C$2:$C$3001,Pakan_Masuk!$B$2:$B$3001,$C3772),0))</f>
      </c>
      <c r="F3772" s="15">
        <f>IF($C3772="","",$D3772*$E3772)</f>
      </c>
    </row>
    <row r="3773">
      <c r="A3773" s="11"/>
      <c r="B3773" s="7"/>
      <c r="C3773" s="7"/>
      <c r="D3773" s="10"/>
      <c r="E3773" s="21">
        <f>IF($C3773="","",IFERROR(SUMIFS(Pakan_Masuk!$D$2:$D$3001,Pakan_Masuk!$B$2:$B$3001,$C3773)/SUMIFS(Pakan_Masuk!$C$2:$C$3001,Pakan_Masuk!$B$2:$B$3001,$C3773),0))</f>
      </c>
      <c r="F3773" s="15">
        <f>IF($C3773="","",$D3773*$E3773)</f>
      </c>
    </row>
    <row r="3774">
      <c r="A3774" s="11"/>
      <c r="B3774" s="7"/>
      <c r="C3774" s="7"/>
      <c r="D3774" s="10"/>
      <c r="E3774" s="21">
        <f>IF($C3774="","",IFERROR(SUMIFS(Pakan_Masuk!$D$2:$D$3001,Pakan_Masuk!$B$2:$B$3001,$C3774)/SUMIFS(Pakan_Masuk!$C$2:$C$3001,Pakan_Masuk!$B$2:$B$3001,$C3774),0))</f>
      </c>
      <c r="F3774" s="15">
        <f>IF($C3774="","",$D3774*$E3774)</f>
      </c>
    </row>
    <row r="3775">
      <c r="A3775" s="11"/>
      <c r="B3775" s="7"/>
      <c r="C3775" s="7"/>
      <c r="D3775" s="10"/>
      <c r="E3775" s="21">
        <f>IF($C3775="","",IFERROR(SUMIFS(Pakan_Masuk!$D$2:$D$3001,Pakan_Masuk!$B$2:$B$3001,$C3775)/SUMIFS(Pakan_Masuk!$C$2:$C$3001,Pakan_Masuk!$B$2:$B$3001,$C3775),0))</f>
      </c>
      <c r="F3775" s="15">
        <f>IF($C3775="","",$D3775*$E3775)</f>
      </c>
    </row>
    <row r="3776">
      <c r="A3776" s="11"/>
      <c r="B3776" s="7"/>
      <c r="C3776" s="7"/>
      <c r="D3776" s="10"/>
      <c r="E3776" s="21">
        <f>IF($C3776="","",IFERROR(SUMIFS(Pakan_Masuk!$D$2:$D$3001,Pakan_Masuk!$B$2:$B$3001,$C3776)/SUMIFS(Pakan_Masuk!$C$2:$C$3001,Pakan_Masuk!$B$2:$B$3001,$C3776),0))</f>
      </c>
      <c r="F3776" s="15">
        <f>IF($C3776="","",$D3776*$E3776)</f>
      </c>
    </row>
    <row r="3777">
      <c r="A3777" s="11"/>
      <c r="B3777" s="7"/>
      <c r="C3777" s="7"/>
      <c r="D3777" s="10"/>
      <c r="E3777" s="21">
        <f>IF($C3777="","",IFERROR(SUMIFS(Pakan_Masuk!$D$2:$D$3001,Pakan_Masuk!$B$2:$B$3001,$C3777)/SUMIFS(Pakan_Masuk!$C$2:$C$3001,Pakan_Masuk!$B$2:$B$3001,$C3777),0))</f>
      </c>
      <c r="F3777" s="15">
        <f>IF($C3777="","",$D3777*$E3777)</f>
      </c>
    </row>
    <row r="3778">
      <c r="A3778" s="11"/>
      <c r="B3778" s="7"/>
      <c r="C3778" s="7"/>
      <c r="D3778" s="10"/>
      <c r="E3778" s="21">
        <f>IF($C3778="","",IFERROR(SUMIFS(Pakan_Masuk!$D$2:$D$3001,Pakan_Masuk!$B$2:$B$3001,$C3778)/SUMIFS(Pakan_Masuk!$C$2:$C$3001,Pakan_Masuk!$B$2:$B$3001,$C3778),0))</f>
      </c>
      <c r="F3778" s="15">
        <f>IF($C3778="","",$D3778*$E3778)</f>
      </c>
    </row>
    <row r="3779">
      <c r="A3779" s="11"/>
      <c r="B3779" s="7"/>
      <c r="C3779" s="7"/>
      <c r="D3779" s="10"/>
      <c r="E3779" s="21">
        <f>IF($C3779="","",IFERROR(SUMIFS(Pakan_Masuk!$D$2:$D$3001,Pakan_Masuk!$B$2:$B$3001,$C3779)/SUMIFS(Pakan_Masuk!$C$2:$C$3001,Pakan_Masuk!$B$2:$B$3001,$C3779),0))</f>
      </c>
      <c r="F3779" s="15">
        <f>IF($C3779="","",$D3779*$E3779)</f>
      </c>
    </row>
    <row r="3780">
      <c r="A3780" s="11"/>
      <c r="B3780" s="7"/>
      <c r="C3780" s="7"/>
      <c r="D3780" s="10"/>
      <c r="E3780" s="21">
        <f>IF($C3780="","",IFERROR(SUMIFS(Pakan_Masuk!$D$2:$D$3001,Pakan_Masuk!$B$2:$B$3001,$C3780)/SUMIFS(Pakan_Masuk!$C$2:$C$3001,Pakan_Masuk!$B$2:$B$3001,$C3780),0))</f>
      </c>
      <c r="F3780" s="15">
        <f>IF($C3780="","",$D3780*$E3780)</f>
      </c>
    </row>
    <row r="3781">
      <c r="A3781" s="11"/>
      <c r="B3781" s="7"/>
      <c r="C3781" s="7"/>
      <c r="D3781" s="10"/>
      <c r="E3781" s="21">
        <f>IF($C3781="","",IFERROR(SUMIFS(Pakan_Masuk!$D$2:$D$3001,Pakan_Masuk!$B$2:$B$3001,$C3781)/SUMIFS(Pakan_Masuk!$C$2:$C$3001,Pakan_Masuk!$B$2:$B$3001,$C3781),0))</f>
      </c>
      <c r="F3781" s="15">
        <f>IF($C3781="","",$D3781*$E3781)</f>
      </c>
    </row>
    <row r="3782">
      <c r="A3782" s="11"/>
      <c r="B3782" s="7"/>
      <c r="C3782" s="7"/>
      <c r="D3782" s="10"/>
      <c r="E3782" s="21">
        <f>IF($C3782="","",IFERROR(SUMIFS(Pakan_Masuk!$D$2:$D$3001,Pakan_Masuk!$B$2:$B$3001,$C3782)/SUMIFS(Pakan_Masuk!$C$2:$C$3001,Pakan_Masuk!$B$2:$B$3001,$C3782),0))</f>
      </c>
      <c r="F3782" s="15">
        <f>IF($C3782="","",$D3782*$E3782)</f>
      </c>
    </row>
    <row r="3783">
      <c r="A3783" s="11"/>
      <c r="B3783" s="7"/>
      <c r="C3783" s="7"/>
      <c r="D3783" s="10"/>
      <c r="E3783" s="21">
        <f>IF($C3783="","",IFERROR(SUMIFS(Pakan_Masuk!$D$2:$D$3001,Pakan_Masuk!$B$2:$B$3001,$C3783)/SUMIFS(Pakan_Masuk!$C$2:$C$3001,Pakan_Masuk!$B$2:$B$3001,$C3783),0))</f>
      </c>
      <c r="F3783" s="15">
        <f>IF($C3783="","",$D3783*$E3783)</f>
      </c>
    </row>
    <row r="3784">
      <c r="A3784" s="11"/>
      <c r="B3784" s="7"/>
      <c r="C3784" s="7"/>
      <c r="D3784" s="10"/>
      <c r="E3784" s="21">
        <f>IF($C3784="","",IFERROR(SUMIFS(Pakan_Masuk!$D$2:$D$3001,Pakan_Masuk!$B$2:$B$3001,$C3784)/SUMIFS(Pakan_Masuk!$C$2:$C$3001,Pakan_Masuk!$B$2:$B$3001,$C3784),0))</f>
      </c>
      <c r="F3784" s="15">
        <f>IF($C3784="","",$D3784*$E3784)</f>
      </c>
    </row>
    <row r="3785">
      <c r="A3785" s="11"/>
      <c r="B3785" s="7"/>
      <c r="C3785" s="7"/>
      <c r="D3785" s="10"/>
      <c r="E3785" s="21">
        <f>IF($C3785="","",IFERROR(SUMIFS(Pakan_Masuk!$D$2:$D$3001,Pakan_Masuk!$B$2:$B$3001,$C3785)/SUMIFS(Pakan_Masuk!$C$2:$C$3001,Pakan_Masuk!$B$2:$B$3001,$C3785),0))</f>
      </c>
      <c r="F3785" s="15">
        <f>IF($C3785="","",$D3785*$E3785)</f>
      </c>
    </row>
    <row r="3786">
      <c r="A3786" s="11"/>
      <c r="B3786" s="7"/>
      <c r="C3786" s="7"/>
      <c r="D3786" s="10"/>
      <c r="E3786" s="21">
        <f>IF($C3786="","",IFERROR(SUMIFS(Pakan_Masuk!$D$2:$D$3001,Pakan_Masuk!$B$2:$B$3001,$C3786)/SUMIFS(Pakan_Masuk!$C$2:$C$3001,Pakan_Masuk!$B$2:$B$3001,$C3786),0))</f>
      </c>
      <c r="F3786" s="15">
        <f>IF($C3786="","",$D3786*$E3786)</f>
      </c>
    </row>
    <row r="3787">
      <c r="A3787" s="11"/>
      <c r="B3787" s="7"/>
      <c r="C3787" s="7"/>
      <c r="D3787" s="10"/>
      <c r="E3787" s="21">
        <f>IF($C3787="","",IFERROR(SUMIFS(Pakan_Masuk!$D$2:$D$3001,Pakan_Masuk!$B$2:$B$3001,$C3787)/SUMIFS(Pakan_Masuk!$C$2:$C$3001,Pakan_Masuk!$B$2:$B$3001,$C3787),0))</f>
      </c>
      <c r="F3787" s="15">
        <f>IF($C3787="","",$D3787*$E3787)</f>
      </c>
    </row>
    <row r="3788">
      <c r="A3788" s="11"/>
      <c r="B3788" s="7"/>
      <c r="C3788" s="7"/>
      <c r="D3788" s="10"/>
      <c r="E3788" s="21">
        <f>IF($C3788="","",IFERROR(SUMIFS(Pakan_Masuk!$D$2:$D$3001,Pakan_Masuk!$B$2:$B$3001,$C3788)/SUMIFS(Pakan_Masuk!$C$2:$C$3001,Pakan_Masuk!$B$2:$B$3001,$C3788),0))</f>
      </c>
      <c r="F3788" s="15">
        <f>IF($C3788="","",$D3788*$E3788)</f>
      </c>
    </row>
    <row r="3789">
      <c r="A3789" s="11"/>
      <c r="B3789" s="7"/>
      <c r="C3789" s="7"/>
      <c r="D3789" s="10"/>
      <c r="E3789" s="21">
        <f>IF($C3789="","",IFERROR(SUMIFS(Pakan_Masuk!$D$2:$D$3001,Pakan_Masuk!$B$2:$B$3001,$C3789)/SUMIFS(Pakan_Masuk!$C$2:$C$3001,Pakan_Masuk!$B$2:$B$3001,$C3789),0))</f>
      </c>
      <c r="F3789" s="15">
        <f>IF($C3789="","",$D3789*$E3789)</f>
      </c>
    </row>
    <row r="3790">
      <c r="A3790" s="11"/>
      <c r="B3790" s="7"/>
      <c r="C3790" s="7"/>
      <c r="D3790" s="10"/>
      <c r="E3790" s="21">
        <f>IF($C3790="","",IFERROR(SUMIFS(Pakan_Masuk!$D$2:$D$3001,Pakan_Masuk!$B$2:$B$3001,$C3790)/SUMIFS(Pakan_Masuk!$C$2:$C$3001,Pakan_Masuk!$B$2:$B$3001,$C3790),0))</f>
      </c>
      <c r="F3790" s="15">
        <f>IF($C3790="","",$D3790*$E3790)</f>
      </c>
    </row>
    <row r="3791">
      <c r="A3791" s="11"/>
      <c r="B3791" s="7"/>
      <c r="C3791" s="7"/>
      <c r="D3791" s="10"/>
      <c r="E3791" s="21">
        <f>IF($C3791="","",IFERROR(SUMIFS(Pakan_Masuk!$D$2:$D$3001,Pakan_Masuk!$B$2:$B$3001,$C3791)/SUMIFS(Pakan_Masuk!$C$2:$C$3001,Pakan_Masuk!$B$2:$B$3001,$C3791),0))</f>
      </c>
      <c r="F3791" s="15">
        <f>IF($C3791="","",$D3791*$E3791)</f>
      </c>
    </row>
    <row r="3792">
      <c r="A3792" s="11"/>
      <c r="B3792" s="7"/>
      <c r="C3792" s="7"/>
      <c r="D3792" s="10"/>
      <c r="E3792" s="21">
        <f>IF($C3792="","",IFERROR(SUMIFS(Pakan_Masuk!$D$2:$D$3001,Pakan_Masuk!$B$2:$B$3001,$C3792)/SUMIFS(Pakan_Masuk!$C$2:$C$3001,Pakan_Masuk!$B$2:$B$3001,$C3792),0))</f>
      </c>
      <c r="F3792" s="15">
        <f>IF($C3792="","",$D3792*$E3792)</f>
      </c>
    </row>
    <row r="3793">
      <c r="A3793" s="11"/>
      <c r="B3793" s="7"/>
      <c r="C3793" s="7"/>
      <c r="D3793" s="10"/>
      <c r="E3793" s="21">
        <f>IF($C3793="","",IFERROR(SUMIFS(Pakan_Masuk!$D$2:$D$3001,Pakan_Masuk!$B$2:$B$3001,$C3793)/SUMIFS(Pakan_Masuk!$C$2:$C$3001,Pakan_Masuk!$B$2:$B$3001,$C3793),0))</f>
      </c>
      <c r="F3793" s="15">
        <f>IF($C3793="","",$D3793*$E3793)</f>
      </c>
    </row>
    <row r="3794">
      <c r="A3794" s="11"/>
      <c r="B3794" s="7"/>
      <c r="C3794" s="7"/>
      <c r="D3794" s="10"/>
      <c r="E3794" s="21">
        <f>IF($C3794="","",IFERROR(SUMIFS(Pakan_Masuk!$D$2:$D$3001,Pakan_Masuk!$B$2:$B$3001,$C3794)/SUMIFS(Pakan_Masuk!$C$2:$C$3001,Pakan_Masuk!$B$2:$B$3001,$C3794),0))</f>
      </c>
      <c r="F3794" s="15">
        <f>IF($C3794="","",$D3794*$E3794)</f>
      </c>
    </row>
    <row r="3795">
      <c r="A3795" s="11"/>
      <c r="B3795" s="7"/>
      <c r="C3795" s="7"/>
      <c r="D3795" s="10"/>
      <c r="E3795" s="21">
        <f>IF($C3795="","",IFERROR(SUMIFS(Pakan_Masuk!$D$2:$D$3001,Pakan_Masuk!$B$2:$B$3001,$C3795)/SUMIFS(Pakan_Masuk!$C$2:$C$3001,Pakan_Masuk!$B$2:$B$3001,$C3795),0))</f>
      </c>
      <c r="F3795" s="15">
        <f>IF($C3795="","",$D3795*$E3795)</f>
      </c>
    </row>
    <row r="3796">
      <c r="A3796" s="11"/>
      <c r="B3796" s="7"/>
      <c r="C3796" s="7"/>
      <c r="D3796" s="10"/>
      <c r="E3796" s="21">
        <f>IF($C3796="","",IFERROR(SUMIFS(Pakan_Masuk!$D$2:$D$3001,Pakan_Masuk!$B$2:$B$3001,$C3796)/SUMIFS(Pakan_Masuk!$C$2:$C$3001,Pakan_Masuk!$B$2:$B$3001,$C3796),0))</f>
      </c>
      <c r="F3796" s="15">
        <f>IF($C3796="","",$D3796*$E3796)</f>
      </c>
    </row>
    <row r="3797">
      <c r="A3797" s="11"/>
      <c r="B3797" s="7"/>
      <c r="C3797" s="7"/>
      <c r="D3797" s="10"/>
      <c r="E3797" s="21">
        <f>IF($C3797="","",IFERROR(SUMIFS(Pakan_Masuk!$D$2:$D$3001,Pakan_Masuk!$B$2:$B$3001,$C3797)/SUMIFS(Pakan_Masuk!$C$2:$C$3001,Pakan_Masuk!$B$2:$B$3001,$C3797),0))</f>
      </c>
      <c r="F3797" s="15">
        <f>IF($C3797="","",$D3797*$E3797)</f>
      </c>
    </row>
    <row r="3798">
      <c r="A3798" s="11"/>
      <c r="B3798" s="7"/>
      <c r="C3798" s="7"/>
      <c r="D3798" s="10"/>
      <c r="E3798" s="21">
        <f>IF($C3798="","",IFERROR(SUMIFS(Pakan_Masuk!$D$2:$D$3001,Pakan_Masuk!$B$2:$B$3001,$C3798)/SUMIFS(Pakan_Masuk!$C$2:$C$3001,Pakan_Masuk!$B$2:$B$3001,$C3798),0))</f>
      </c>
      <c r="F3798" s="15">
        <f>IF($C3798="","",$D3798*$E3798)</f>
      </c>
    </row>
    <row r="3799">
      <c r="A3799" s="11"/>
      <c r="B3799" s="7"/>
      <c r="C3799" s="7"/>
      <c r="D3799" s="10"/>
      <c r="E3799" s="21">
        <f>IF($C3799="","",IFERROR(SUMIFS(Pakan_Masuk!$D$2:$D$3001,Pakan_Masuk!$B$2:$B$3001,$C3799)/SUMIFS(Pakan_Masuk!$C$2:$C$3001,Pakan_Masuk!$B$2:$B$3001,$C3799),0))</f>
      </c>
      <c r="F3799" s="15">
        <f>IF($C3799="","",$D3799*$E3799)</f>
      </c>
    </row>
    <row r="3800">
      <c r="A3800" s="11"/>
      <c r="B3800" s="7"/>
      <c r="C3800" s="7"/>
      <c r="D3800" s="10"/>
      <c r="E3800" s="21">
        <f>IF($C3800="","",IFERROR(SUMIFS(Pakan_Masuk!$D$2:$D$3001,Pakan_Masuk!$B$2:$B$3001,$C3800)/SUMIFS(Pakan_Masuk!$C$2:$C$3001,Pakan_Masuk!$B$2:$B$3001,$C3800),0))</f>
      </c>
      <c r="F3800" s="15">
        <f>IF($C3800="","",$D3800*$E3800)</f>
      </c>
    </row>
    <row r="3801">
      <c r="A3801" s="11"/>
      <c r="B3801" s="7"/>
      <c r="C3801" s="7"/>
      <c r="D3801" s="10"/>
      <c r="E3801" s="21">
        <f>IF($C3801="","",IFERROR(SUMIFS(Pakan_Masuk!$D$2:$D$3001,Pakan_Masuk!$B$2:$B$3001,$C3801)/SUMIFS(Pakan_Masuk!$C$2:$C$3001,Pakan_Masuk!$B$2:$B$3001,$C3801),0))</f>
      </c>
      <c r="F3801" s="15">
        <f>IF($C3801="","",$D3801*$E3801)</f>
      </c>
    </row>
    <row r="3802">
      <c r="A3802" s="11"/>
      <c r="B3802" s="7"/>
      <c r="C3802" s="7"/>
      <c r="D3802" s="10"/>
      <c r="E3802" s="21">
        <f>IF($C3802="","",IFERROR(SUMIFS(Pakan_Masuk!$D$2:$D$3001,Pakan_Masuk!$B$2:$B$3001,$C3802)/SUMIFS(Pakan_Masuk!$C$2:$C$3001,Pakan_Masuk!$B$2:$B$3001,$C3802),0))</f>
      </c>
      <c r="F3802" s="15">
        <f>IF($C3802="","",$D3802*$E3802)</f>
      </c>
    </row>
    <row r="3803">
      <c r="A3803" s="11"/>
      <c r="B3803" s="7"/>
      <c r="C3803" s="7"/>
      <c r="D3803" s="10"/>
      <c r="E3803" s="21">
        <f>IF($C3803="","",IFERROR(SUMIFS(Pakan_Masuk!$D$2:$D$3001,Pakan_Masuk!$B$2:$B$3001,$C3803)/SUMIFS(Pakan_Masuk!$C$2:$C$3001,Pakan_Masuk!$B$2:$B$3001,$C3803),0))</f>
      </c>
      <c r="F3803" s="15">
        <f>IF($C3803="","",$D3803*$E3803)</f>
      </c>
    </row>
    <row r="3804">
      <c r="A3804" s="11"/>
      <c r="B3804" s="7"/>
      <c r="C3804" s="7"/>
      <c r="D3804" s="10"/>
      <c r="E3804" s="21">
        <f>IF($C3804="","",IFERROR(SUMIFS(Pakan_Masuk!$D$2:$D$3001,Pakan_Masuk!$B$2:$B$3001,$C3804)/SUMIFS(Pakan_Masuk!$C$2:$C$3001,Pakan_Masuk!$B$2:$B$3001,$C3804),0))</f>
      </c>
      <c r="F3804" s="15">
        <f>IF($C3804="","",$D3804*$E3804)</f>
      </c>
    </row>
    <row r="3805">
      <c r="A3805" s="11"/>
      <c r="B3805" s="7"/>
      <c r="C3805" s="7"/>
      <c r="D3805" s="10"/>
      <c r="E3805" s="21">
        <f>IF($C3805="","",IFERROR(SUMIFS(Pakan_Masuk!$D$2:$D$3001,Pakan_Masuk!$B$2:$B$3001,$C3805)/SUMIFS(Pakan_Masuk!$C$2:$C$3001,Pakan_Masuk!$B$2:$B$3001,$C3805),0))</f>
      </c>
      <c r="F3805" s="15">
        <f>IF($C3805="","",$D3805*$E3805)</f>
      </c>
    </row>
    <row r="3806">
      <c r="A3806" s="11"/>
      <c r="B3806" s="7"/>
      <c r="C3806" s="7"/>
      <c r="D3806" s="10"/>
      <c r="E3806" s="21">
        <f>IF($C3806="","",IFERROR(SUMIFS(Pakan_Masuk!$D$2:$D$3001,Pakan_Masuk!$B$2:$B$3001,$C3806)/SUMIFS(Pakan_Masuk!$C$2:$C$3001,Pakan_Masuk!$B$2:$B$3001,$C3806),0))</f>
      </c>
      <c r="F3806" s="15">
        <f>IF($C3806="","",$D3806*$E3806)</f>
      </c>
    </row>
    <row r="3807">
      <c r="A3807" s="11"/>
      <c r="B3807" s="7"/>
      <c r="C3807" s="7"/>
      <c r="D3807" s="10"/>
      <c r="E3807" s="21">
        <f>IF($C3807="","",IFERROR(SUMIFS(Pakan_Masuk!$D$2:$D$3001,Pakan_Masuk!$B$2:$B$3001,$C3807)/SUMIFS(Pakan_Masuk!$C$2:$C$3001,Pakan_Masuk!$B$2:$B$3001,$C3807),0))</f>
      </c>
      <c r="F3807" s="15">
        <f>IF($C3807="","",$D3807*$E3807)</f>
      </c>
    </row>
    <row r="3808">
      <c r="A3808" s="11"/>
      <c r="B3808" s="7"/>
      <c r="C3808" s="7"/>
      <c r="D3808" s="10"/>
      <c r="E3808" s="21">
        <f>IF($C3808="","",IFERROR(SUMIFS(Pakan_Masuk!$D$2:$D$3001,Pakan_Masuk!$B$2:$B$3001,$C3808)/SUMIFS(Pakan_Masuk!$C$2:$C$3001,Pakan_Masuk!$B$2:$B$3001,$C3808),0))</f>
      </c>
      <c r="F3808" s="15">
        <f>IF($C3808="","",$D3808*$E3808)</f>
      </c>
    </row>
    <row r="3809">
      <c r="A3809" s="11"/>
      <c r="B3809" s="7"/>
      <c r="C3809" s="7"/>
      <c r="D3809" s="10"/>
      <c r="E3809" s="21">
        <f>IF($C3809="","",IFERROR(SUMIFS(Pakan_Masuk!$D$2:$D$3001,Pakan_Masuk!$B$2:$B$3001,$C3809)/SUMIFS(Pakan_Masuk!$C$2:$C$3001,Pakan_Masuk!$B$2:$B$3001,$C3809),0))</f>
      </c>
      <c r="F3809" s="15">
        <f>IF($C3809="","",$D3809*$E3809)</f>
      </c>
    </row>
    <row r="3810">
      <c r="A3810" s="11"/>
      <c r="B3810" s="7"/>
      <c r="C3810" s="7"/>
      <c r="D3810" s="10"/>
      <c r="E3810" s="21">
        <f>IF($C3810="","",IFERROR(SUMIFS(Pakan_Masuk!$D$2:$D$3001,Pakan_Masuk!$B$2:$B$3001,$C3810)/SUMIFS(Pakan_Masuk!$C$2:$C$3001,Pakan_Masuk!$B$2:$B$3001,$C3810),0))</f>
      </c>
      <c r="F3810" s="15">
        <f>IF($C3810="","",$D3810*$E3810)</f>
      </c>
    </row>
    <row r="3811">
      <c r="A3811" s="11"/>
      <c r="B3811" s="7"/>
      <c r="C3811" s="7"/>
      <c r="D3811" s="10"/>
      <c r="E3811" s="21">
        <f>IF($C3811="","",IFERROR(SUMIFS(Pakan_Masuk!$D$2:$D$3001,Pakan_Masuk!$B$2:$B$3001,$C3811)/SUMIFS(Pakan_Masuk!$C$2:$C$3001,Pakan_Masuk!$B$2:$B$3001,$C3811),0))</f>
      </c>
      <c r="F3811" s="15">
        <f>IF($C3811="","",$D3811*$E3811)</f>
      </c>
    </row>
    <row r="3812">
      <c r="A3812" s="11"/>
      <c r="B3812" s="7"/>
      <c r="C3812" s="7"/>
      <c r="D3812" s="10"/>
      <c r="E3812" s="21">
        <f>IF($C3812="","",IFERROR(SUMIFS(Pakan_Masuk!$D$2:$D$3001,Pakan_Masuk!$B$2:$B$3001,$C3812)/SUMIFS(Pakan_Masuk!$C$2:$C$3001,Pakan_Masuk!$B$2:$B$3001,$C3812),0))</f>
      </c>
      <c r="F3812" s="15">
        <f>IF($C3812="","",$D3812*$E3812)</f>
      </c>
    </row>
    <row r="3813">
      <c r="A3813" s="11"/>
      <c r="B3813" s="7"/>
      <c r="C3813" s="7"/>
      <c r="D3813" s="10"/>
      <c r="E3813" s="21">
        <f>IF($C3813="","",IFERROR(SUMIFS(Pakan_Masuk!$D$2:$D$3001,Pakan_Masuk!$B$2:$B$3001,$C3813)/SUMIFS(Pakan_Masuk!$C$2:$C$3001,Pakan_Masuk!$B$2:$B$3001,$C3813),0))</f>
      </c>
      <c r="F3813" s="15">
        <f>IF($C3813="","",$D3813*$E3813)</f>
      </c>
    </row>
    <row r="3814">
      <c r="A3814" s="11"/>
      <c r="B3814" s="7"/>
      <c r="C3814" s="7"/>
      <c r="D3814" s="10"/>
      <c r="E3814" s="21">
        <f>IF($C3814="","",IFERROR(SUMIFS(Pakan_Masuk!$D$2:$D$3001,Pakan_Masuk!$B$2:$B$3001,$C3814)/SUMIFS(Pakan_Masuk!$C$2:$C$3001,Pakan_Masuk!$B$2:$B$3001,$C3814),0))</f>
      </c>
      <c r="F3814" s="15">
        <f>IF($C3814="","",$D3814*$E3814)</f>
      </c>
    </row>
    <row r="3815">
      <c r="A3815" s="11"/>
      <c r="B3815" s="7"/>
      <c r="C3815" s="7"/>
      <c r="D3815" s="10"/>
      <c r="E3815" s="21">
        <f>IF($C3815="","",IFERROR(SUMIFS(Pakan_Masuk!$D$2:$D$3001,Pakan_Masuk!$B$2:$B$3001,$C3815)/SUMIFS(Pakan_Masuk!$C$2:$C$3001,Pakan_Masuk!$B$2:$B$3001,$C3815),0))</f>
      </c>
      <c r="F3815" s="15">
        <f>IF($C3815="","",$D3815*$E3815)</f>
      </c>
    </row>
    <row r="3816">
      <c r="A3816" s="11"/>
      <c r="B3816" s="7"/>
      <c r="C3816" s="7"/>
      <c r="D3816" s="10"/>
      <c r="E3816" s="21">
        <f>IF($C3816="","",IFERROR(SUMIFS(Pakan_Masuk!$D$2:$D$3001,Pakan_Masuk!$B$2:$B$3001,$C3816)/SUMIFS(Pakan_Masuk!$C$2:$C$3001,Pakan_Masuk!$B$2:$B$3001,$C3816),0))</f>
      </c>
      <c r="F3816" s="15">
        <f>IF($C3816="","",$D3816*$E3816)</f>
      </c>
    </row>
    <row r="3817">
      <c r="A3817" s="11"/>
      <c r="B3817" s="7"/>
      <c r="C3817" s="7"/>
      <c r="D3817" s="10"/>
      <c r="E3817" s="21">
        <f>IF($C3817="","",IFERROR(SUMIFS(Pakan_Masuk!$D$2:$D$3001,Pakan_Masuk!$B$2:$B$3001,$C3817)/SUMIFS(Pakan_Masuk!$C$2:$C$3001,Pakan_Masuk!$B$2:$B$3001,$C3817),0))</f>
      </c>
      <c r="F3817" s="15">
        <f>IF($C3817="","",$D3817*$E3817)</f>
      </c>
    </row>
    <row r="3818">
      <c r="A3818" s="11"/>
      <c r="B3818" s="7"/>
      <c r="C3818" s="7"/>
      <c r="D3818" s="10"/>
      <c r="E3818" s="21">
        <f>IF($C3818="","",IFERROR(SUMIFS(Pakan_Masuk!$D$2:$D$3001,Pakan_Masuk!$B$2:$B$3001,$C3818)/SUMIFS(Pakan_Masuk!$C$2:$C$3001,Pakan_Masuk!$B$2:$B$3001,$C3818),0))</f>
      </c>
      <c r="F3818" s="15">
        <f>IF($C3818="","",$D3818*$E3818)</f>
      </c>
    </row>
    <row r="3819">
      <c r="A3819" s="11"/>
      <c r="B3819" s="7"/>
      <c r="C3819" s="7"/>
      <c r="D3819" s="10"/>
      <c r="E3819" s="21">
        <f>IF($C3819="","",IFERROR(SUMIFS(Pakan_Masuk!$D$2:$D$3001,Pakan_Masuk!$B$2:$B$3001,$C3819)/SUMIFS(Pakan_Masuk!$C$2:$C$3001,Pakan_Masuk!$B$2:$B$3001,$C3819),0))</f>
      </c>
      <c r="F3819" s="15">
        <f>IF($C3819="","",$D3819*$E3819)</f>
      </c>
    </row>
    <row r="3820">
      <c r="A3820" s="11"/>
      <c r="B3820" s="7"/>
      <c r="C3820" s="7"/>
      <c r="D3820" s="10"/>
      <c r="E3820" s="21">
        <f>IF($C3820="","",IFERROR(SUMIFS(Pakan_Masuk!$D$2:$D$3001,Pakan_Masuk!$B$2:$B$3001,$C3820)/SUMIFS(Pakan_Masuk!$C$2:$C$3001,Pakan_Masuk!$B$2:$B$3001,$C3820),0))</f>
      </c>
      <c r="F3820" s="15">
        <f>IF($C3820="","",$D3820*$E3820)</f>
      </c>
    </row>
    <row r="3821">
      <c r="A3821" s="11"/>
      <c r="B3821" s="7"/>
      <c r="C3821" s="7"/>
      <c r="D3821" s="10"/>
      <c r="E3821" s="21">
        <f>IF($C3821="","",IFERROR(SUMIFS(Pakan_Masuk!$D$2:$D$3001,Pakan_Masuk!$B$2:$B$3001,$C3821)/SUMIFS(Pakan_Masuk!$C$2:$C$3001,Pakan_Masuk!$B$2:$B$3001,$C3821),0))</f>
      </c>
      <c r="F3821" s="15">
        <f>IF($C3821="","",$D3821*$E3821)</f>
      </c>
    </row>
    <row r="3822">
      <c r="A3822" s="11"/>
      <c r="B3822" s="7"/>
      <c r="C3822" s="7"/>
      <c r="D3822" s="10"/>
      <c r="E3822" s="21">
        <f>IF($C3822="","",IFERROR(SUMIFS(Pakan_Masuk!$D$2:$D$3001,Pakan_Masuk!$B$2:$B$3001,$C3822)/SUMIFS(Pakan_Masuk!$C$2:$C$3001,Pakan_Masuk!$B$2:$B$3001,$C3822),0))</f>
      </c>
      <c r="F3822" s="15">
        <f>IF($C3822="","",$D3822*$E3822)</f>
      </c>
    </row>
    <row r="3823">
      <c r="A3823" s="11"/>
      <c r="B3823" s="7"/>
      <c r="C3823" s="7"/>
      <c r="D3823" s="10"/>
      <c r="E3823" s="21">
        <f>IF($C3823="","",IFERROR(SUMIFS(Pakan_Masuk!$D$2:$D$3001,Pakan_Masuk!$B$2:$B$3001,$C3823)/SUMIFS(Pakan_Masuk!$C$2:$C$3001,Pakan_Masuk!$B$2:$B$3001,$C3823),0))</f>
      </c>
      <c r="F3823" s="15">
        <f>IF($C3823="","",$D3823*$E3823)</f>
      </c>
    </row>
    <row r="3824">
      <c r="A3824" s="11"/>
      <c r="B3824" s="7"/>
      <c r="C3824" s="7"/>
      <c r="D3824" s="10"/>
      <c r="E3824" s="21">
        <f>IF($C3824="","",IFERROR(SUMIFS(Pakan_Masuk!$D$2:$D$3001,Pakan_Masuk!$B$2:$B$3001,$C3824)/SUMIFS(Pakan_Masuk!$C$2:$C$3001,Pakan_Masuk!$B$2:$B$3001,$C3824),0))</f>
      </c>
      <c r="F3824" s="15">
        <f>IF($C3824="","",$D3824*$E3824)</f>
      </c>
    </row>
    <row r="3825">
      <c r="A3825" s="11"/>
      <c r="B3825" s="7"/>
      <c r="C3825" s="7"/>
      <c r="D3825" s="10"/>
      <c r="E3825" s="21">
        <f>IF($C3825="","",IFERROR(SUMIFS(Pakan_Masuk!$D$2:$D$3001,Pakan_Masuk!$B$2:$B$3001,$C3825)/SUMIFS(Pakan_Masuk!$C$2:$C$3001,Pakan_Masuk!$B$2:$B$3001,$C3825),0))</f>
      </c>
      <c r="F3825" s="15">
        <f>IF($C3825="","",$D3825*$E3825)</f>
      </c>
    </row>
    <row r="3826">
      <c r="A3826" s="11"/>
      <c r="B3826" s="7"/>
      <c r="C3826" s="7"/>
      <c r="D3826" s="10"/>
      <c r="E3826" s="21">
        <f>IF($C3826="","",IFERROR(SUMIFS(Pakan_Masuk!$D$2:$D$3001,Pakan_Masuk!$B$2:$B$3001,$C3826)/SUMIFS(Pakan_Masuk!$C$2:$C$3001,Pakan_Masuk!$B$2:$B$3001,$C3826),0))</f>
      </c>
      <c r="F3826" s="15">
        <f>IF($C3826="","",$D3826*$E3826)</f>
      </c>
    </row>
    <row r="3827">
      <c r="A3827" s="11"/>
      <c r="B3827" s="7"/>
      <c r="C3827" s="7"/>
      <c r="D3827" s="10"/>
      <c r="E3827" s="21">
        <f>IF($C3827="","",IFERROR(SUMIFS(Pakan_Masuk!$D$2:$D$3001,Pakan_Masuk!$B$2:$B$3001,$C3827)/SUMIFS(Pakan_Masuk!$C$2:$C$3001,Pakan_Masuk!$B$2:$B$3001,$C3827),0))</f>
      </c>
      <c r="F3827" s="15">
        <f>IF($C3827="","",$D3827*$E3827)</f>
      </c>
    </row>
    <row r="3828">
      <c r="A3828" s="11"/>
      <c r="B3828" s="7"/>
      <c r="C3828" s="7"/>
      <c r="D3828" s="10"/>
      <c r="E3828" s="21">
        <f>IF($C3828="","",IFERROR(SUMIFS(Pakan_Masuk!$D$2:$D$3001,Pakan_Masuk!$B$2:$B$3001,$C3828)/SUMIFS(Pakan_Masuk!$C$2:$C$3001,Pakan_Masuk!$B$2:$B$3001,$C3828),0))</f>
      </c>
      <c r="F3828" s="15">
        <f>IF($C3828="","",$D3828*$E3828)</f>
      </c>
    </row>
    <row r="3829">
      <c r="A3829" s="11"/>
      <c r="B3829" s="7"/>
      <c r="C3829" s="7"/>
      <c r="D3829" s="10"/>
      <c r="E3829" s="21">
        <f>IF($C3829="","",IFERROR(SUMIFS(Pakan_Masuk!$D$2:$D$3001,Pakan_Masuk!$B$2:$B$3001,$C3829)/SUMIFS(Pakan_Masuk!$C$2:$C$3001,Pakan_Masuk!$B$2:$B$3001,$C3829),0))</f>
      </c>
      <c r="F3829" s="15">
        <f>IF($C3829="","",$D3829*$E3829)</f>
      </c>
    </row>
    <row r="3830">
      <c r="A3830" s="11"/>
      <c r="B3830" s="7"/>
      <c r="C3830" s="7"/>
      <c r="D3830" s="10"/>
      <c r="E3830" s="21">
        <f>IF($C3830="","",IFERROR(SUMIFS(Pakan_Masuk!$D$2:$D$3001,Pakan_Masuk!$B$2:$B$3001,$C3830)/SUMIFS(Pakan_Masuk!$C$2:$C$3001,Pakan_Masuk!$B$2:$B$3001,$C3830),0))</f>
      </c>
      <c r="F3830" s="15">
        <f>IF($C3830="","",$D3830*$E3830)</f>
      </c>
    </row>
    <row r="3831">
      <c r="A3831" s="11"/>
      <c r="B3831" s="7"/>
      <c r="C3831" s="7"/>
      <c r="D3831" s="10"/>
      <c r="E3831" s="21">
        <f>IF($C3831="","",IFERROR(SUMIFS(Pakan_Masuk!$D$2:$D$3001,Pakan_Masuk!$B$2:$B$3001,$C3831)/SUMIFS(Pakan_Masuk!$C$2:$C$3001,Pakan_Masuk!$B$2:$B$3001,$C3831),0))</f>
      </c>
      <c r="F3831" s="15">
        <f>IF($C3831="","",$D3831*$E3831)</f>
      </c>
    </row>
    <row r="3832">
      <c r="A3832" s="11"/>
      <c r="B3832" s="7"/>
      <c r="C3832" s="7"/>
      <c r="D3832" s="10"/>
      <c r="E3832" s="21">
        <f>IF($C3832="","",IFERROR(SUMIFS(Pakan_Masuk!$D$2:$D$3001,Pakan_Masuk!$B$2:$B$3001,$C3832)/SUMIFS(Pakan_Masuk!$C$2:$C$3001,Pakan_Masuk!$B$2:$B$3001,$C3832),0))</f>
      </c>
      <c r="F3832" s="15">
        <f>IF($C3832="","",$D3832*$E3832)</f>
      </c>
    </row>
    <row r="3833">
      <c r="A3833" s="11"/>
      <c r="B3833" s="7"/>
      <c r="C3833" s="7"/>
      <c r="D3833" s="10"/>
      <c r="E3833" s="21">
        <f>IF($C3833="","",IFERROR(SUMIFS(Pakan_Masuk!$D$2:$D$3001,Pakan_Masuk!$B$2:$B$3001,$C3833)/SUMIFS(Pakan_Masuk!$C$2:$C$3001,Pakan_Masuk!$B$2:$B$3001,$C3833),0))</f>
      </c>
      <c r="F3833" s="15">
        <f>IF($C3833="","",$D3833*$E3833)</f>
      </c>
    </row>
    <row r="3834">
      <c r="A3834" s="11"/>
      <c r="B3834" s="7"/>
      <c r="C3834" s="7"/>
      <c r="D3834" s="10"/>
      <c r="E3834" s="21">
        <f>IF($C3834="","",IFERROR(SUMIFS(Pakan_Masuk!$D$2:$D$3001,Pakan_Masuk!$B$2:$B$3001,$C3834)/SUMIFS(Pakan_Masuk!$C$2:$C$3001,Pakan_Masuk!$B$2:$B$3001,$C3834),0))</f>
      </c>
      <c r="F3834" s="15">
        <f>IF($C3834="","",$D3834*$E3834)</f>
      </c>
    </row>
    <row r="3835">
      <c r="A3835" s="11"/>
      <c r="B3835" s="7"/>
      <c r="C3835" s="7"/>
      <c r="D3835" s="10"/>
      <c r="E3835" s="21">
        <f>IF($C3835="","",IFERROR(SUMIFS(Pakan_Masuk!$D$2:$D$3001,Pakan_Masuk!$B$2:$B$3001,$C3835)/SUMIFS(Pakan_Masuk!$C$2:$C$3001,Pakan_Masuk!$B$2:$B$3001,$C3835),0))</f>
      </c>
      <c r="F3835" s="15">
        <f>IF($C3835="","",$D3835*$E3835)</f>
      </c>
    </row>
    <row r="3836">
      <c r="A3836" s="11"/>
      <c r="B3836" s="7"/>
      <c r="C3836" s="7"/>
      <c r="D3836" s="10"/>
      <c r="E3836" s="21">
        <f>IF($C3836="","",IFERROR(SUMIFS(Pakan_Masuk!$D$2:$D$3001,Pakan_Masuk!$B$2:$B$3001,$C3836)/SUMIFS(Pakan_Masuk!$C$2:$C$3001,Pakan_Masuk!$B$2:$B$3001,$C3836),0))</f>
      </c>
      <c r="F3836" s="15">
        <f>IF($C3836="","",$D3836*$E3836)</f>
      </c>
    </row>
    <row r="3837">
      <c r="A3837" s="11"/>
      <c r="B3837" s="7"/>
      <c r="C3837" s="7"/>
      <c r="D3837" s="10"/>
      <c r="E3837" s="21">
        <f>IF($C3837="","",IFERROR(SUMIFS(Pakan_Masuk!$D$2:$D$3001,Pakan_Masuk!$B$2:$B$3001,$C3837)/SUMIFS(Pakan_Masuk!$C$2:$C$3001,Pakan_Masuk!$B$2:$B$3001,$C3837),0))</f>
      </c>
      <c r="F3837" s="15">
        <f>IF($C3837="","",$D3837*$E3837)</f>
      </c>
    </row>
    <row r="3838">
      <c r="A3838" s="11"/>
      <c r="B3838" s="7"/>
      <c r="C3838" s="7"/>
      <c r="D3838" s="10"/>
      <c r="E3838" s="21">
        <f>IF($C3838="","",IFERROR(SUMIFS(Pakan_Masuk!$D$2:$D$3001,Pakan_Masuk!$B$2:$B$3001,$C3838)/SUMIFS(Pakan_Masuk!$C$2:$C$3001,Pakan_Masuk!$B$2:$B$3001,$C3838),0))</f>
      </c>
      <c r="F3838" s="15">
        <f>IF($C3838="","",$D3838*$E3838)</f>
      </c>
    </row>
    <row r="3839">
      <c r="A3839" s="11"/>
      <c r="B3839" s="7"/>
      <c r="C3839" s="7"/>
      <c r="D3839" s="10"/>
      <c r="E3839" s="21">
        <f>IF($C3839="","",IFERROR(SUMIFS(Pakan_Masuk!$D$2:$D$3001,Pakan_Masuk!$B$2:$B$3001,$C3839)/SUMIFS(Pakan_Masuk!$C$2:$C$3001,Pakan_Masuk!$B$2:$B$3001,$C3839),0))</f>
      </c>
      <c r="F3839" s="15">
        <f>IF($C3839="","",$D3839*$E3839)</f>
      </c>
    </row>
    <row r="3840">
      <c r="A3840" s="11"/>
      <c r="B3840" s="7"/>
      <c r="C3840" s="7"/>
      <c r="D3840" s="10"/>
      <c r="E3840" s="21">
        <f>IF($C3840="","",IFERROR(SUMIFS(Pakan_Masuk!$D$2:$D$3001,Pakan_Masuk!$B$2:$B$3001,$C3840)/SUMIFS(Pakan_Masuk!$C$2:$C$3001,Pakan_Masuk!$B$2:$B$3001,$C3840),0))</f>
      </c>
      <c r="F3840" s="15">
        <f>IF($C3840="","",$D3840*$E3840)</f>
      </c>
    </row>
    <row r="3841">
      <c r="A3841" s="11"/>
      <c r="B3841" s="7"/>
      <c r="C3841" s="7"/>
      <c r="D3841" s="10"/>
      <c r="E3841" s="21">
        <f>IF($C3841="","",IFERROR(SUMIFS(Pakan_Masuk!$D$2:$D$3001,Pakan_Masuk!$B$2:$B$3001,$C3841)/SUMIFS(Pakan_Masuk!$C$2:$C$3001,Pakan_Masuk!$B$2:$B$3001,$C3841),0))</f>
      </c>
      <c r="F3841" s="15">
        <f>IF($C3841="","",$D3841*$E3841)</f>
      </c>
    </row>
    <row r="3842">
      <c r="A3842" s="11"/>
      <c r="B3842" s="7"/>
      <c r="C3842" s="7"/>
      <c r="D3842" s="10"/>
      <c r="E3842" s="21">
        <f>IF($C3842="","",IFERROR(SUMIFS(Pakan_Masuk!$D$2:$D$3001,Pakan_Masuk!$B$2:$B$3001,$C3842)/SUMIFS(Pakan_Masuk!$C$2:$C$3001,Pakan_Masuk!$B$2:$B$3001,$C3842),0))</f>
      </c>
      <c r="F3842" s="15">
        <f>IF($C3842="","",$D3842*$E3842)</f>
      </c>
    </row>
    <row r="3843">
      <c r="A3843" s="11"/>
      <c r="B3843" s="7"/>
      <c r="C3843" s="7"/>
      <c r="D3843" s="10"/>
      <c r="E3843" s="21">
        <f>IF($C3843="","",IFERROR(SUMIFS(Pakan_Masuk!$D$2:$D$3001,Pakan_Masuk!$B$2:$B$3001,$C3843)/SUMIFS(Pakan_Masuk!$C$2:$C$3001,Pakan_Masuk!$B$2:$B$3001,$C3843),0))</f>
      </c>
      <c r="F3843" s="15">
        <f>IF($C3843="","",$D3843*$E3843)</f>
      </c>
    </row>
    <row r="3844">
      <c r="A3844" s="11"/>
      <c r="B3844" s="7"/>
      <c r="C3844" s="7"/>
      <c r="D3844" s="10"/>
      <c r="E3844" s="21">
        <f>IF($C3844="","",IFERROR(SUMIFS(Pakan_Masuk!$D$2:$D$3001,Pakan_Masuk!$B$2:$B$3001,$C3844)/SUMIFS(Pakan_Masuk!$C$2:$C$3001,Pakan_Masuk!$B$2:$B$3001,$C3844),0))</f>
      </c>
      <c r="F3844" s="15">
        <f>IF($C3844="","",$D3844*$E3844)</f>
      </c>
    </row>
    <row r="3845">
      <c r="A3845" s="11"/>
      <c r="B3845" s="7"/>
      <c r="C3845" s="7"/>
      <c r="D3845" s="10"/>
      <c r="E3845" s="21">
        <f>IF($C3845="","",IFERROR(SUMIFS(Pakan_Masuk!$D$2:$D$3001,Pakan_Masuk!$B$2:$B$3001,$C3845)/SUMIFS(Pakan_Masuk!$C$2:$C$3001,Pakan_Masuk!$B$2:$B$3001,$C3845),0))</f>
      </c>
      <c r="F3845" s="15">
        <f>IF($C3845="","",$D3845*$E3845)</f>
      </c>
    </row>
    <row r="3846">
      <c r="A3846" s="11"/>
      <c r="B3846" s="7"/>
      <c r="C3846" s="7"/>
      <c r="D3846" s="10"/>
      <c r="E3846" s="21">
        <f>IF($C3846="","",IFERROR(SUMIFS(Pakan_Masuk!$D$2:$D$3001,Pakan_Masuk!$B$2:$B$3001,$C3846)/SUMIFS(Pakan_Masuk!$C$2:$C$3001,Pakan_Masuk!$B$2:$B$3001,$C3846),0))</f>
      </c>
      <c r="F3846" s="15">
        <f>IF($C3846="","",$D3846*$E3846)</f>
      </c>
    </row>
    <row r="3847">
      <c r="A3847" s="11"/>
      <c r="B3847" s="7"/>
      <c r="C3847" s="7"/>
      <c r="D3847" s="10"/>
      <c r="E3847" s="21">
        <f>IF($C3847="","",IFERROR(SUMIFS(Pakan_Masuk!$D$2:$D$3001,Pakan_Masuk!$B$2:$B$3001,$C3847)/SUMIFS(Pakan_Masuk!$C$2:$C$3001,Pakan_Masuk!$B$2:$B$3001,$C3847),0))</f>
      </c>
      <c r="F3847" s="15">
        <f>IF($C3847="","",$D3847*$E3847)</f>
      </c>
    </row>
    <row r="3848">
      <c r="A3848" s="11"/>
      <c r="B3848" s="7"/>
      <c r="C3848" s="7"/>
      <c r="D3848" s="10"/>
      <c r="E3848" s="21">
        <f>IF($C3848="","",IFERROR(SUMIFS(Pakan_Masuk!$D$2:$D$3001,Pakan_Masuk!$B$2:$B$3001,$C3848)/SUMIFS(Pakan_Masuk!$C$2:$C$3001,Pakan_Masuk!$B$2:$B$3001,$C3848),0))</f>
      </c>
      <c r="F3848" s="15">
        <f>IF($C3848="","",$D3848*$E3848)</f>
      </c>
    </row>
    <row r="3849">
      <c r="A3849" s="11"/>
      <c r="B3849" s="7"/>
      <c r="C3849" s="7"/>
      <c r="D3849" s="10"/>
      <c r="E3849" s="21">
        <f>IF($C3849="","",IFERROR(SUMIFS(Pakan_Masuk!$D$2:$D$3001,Pakan_Masuk!$B$2:$B$3001,$C3849)/SUMIFS(Pakan_Masuk!$C$2:$C$3001,Pakan_Masuk!$B$2:$B$3001,$C3849),0))</f>
      </c>
      <c r="F3849" s="15">
        <f>IF($C3849="","",$D3849*$E3849)</f>
      </c>
    </row>
    <row r="3850">
      <c r="A3850" s="11"/>
      <c r="B3850" s="7"/>
      <c r="C3850" s="7"/>
      <c r="D3850" s="10"/>
      <c r="E3850" s="21">
        <f>IF($C3850="","",IFERROR(SUMIFS(Pakan_Masuk!$D$2:$D$3001,Pakan_Masuk!$B$2:$B$3001,$C3850)/SUMIFS(Pakan_Masuk!$C$2:$C$3001,Pakan_Masuk!$B$2:$B$3001,$C3850),0))</f>
      </c>
      <c r="F3850" s="15">
        <f>IF($C3850="","",$D3850*$E3850)</f>
      </c>
    </row>
    <row r="3851">
      <c r="A3851" s="11"/>
      <c r="B3851" s="7"/>
      <c r="C3851" s="7"/>
      <c r="D3851" s="10"/>
      <c r="E3851" s="21">
        <f>IF($C3851="","",IFERROR(SUMIFS(Pakan_Masuk!$D$2:$D$3001,Pakan_Masuk!$B$2:$B$3001,$C3851)/SUMIFS(Pakan_Masuk!$C$2:$C$3001,Pakan_Masuk!$B$2:$B$3001,$C3851),0))</f>
      </c>
      <c r="F3851" s="15">
        <f>IF($C3851="","",$D3851*$E3851)</f>
      </c>
    </row>
    <row r="3852">
      <c r="A3852" s="11"/>
      <c r="B3852" s="7"/>
      <c r="C3852" s="7"/>
      <c r="D3852" s="10"/>
      <c r="E3852" s="21">
        <f>IF($C3852="","",IFERROR(SUMIFS(Pakan_Masuk!$D$2:$D$3001,Pakan_Masuk!$B$2:$B$3001,$C3852)/SUMIFS(Pakan_Masuk!$C$2:$C$3001,Pakan_Masuk!$B$2:$B$3001,$C3852),0))</f>
      </c>
      <c r="F3852" s="15">
        <f>IF($C3852="","",$D3852*$E3852)</f>
      </c>
    </row>
    <row r="3853">
      <c r="A3853" s="11"/>
      <c r="B3853" s="7"/>
      <c r="C3853" s="7"/>
      <c r="D3853" s="10"/>
      <c r="E3853" s="21">
        <f>IF($C3853="","",IFERROR(SUMIFS(Pakan_Masuk!$D$2:$D$3001,Pakan_Masuk!$B$2:$B$3001,$C3853)/SUMIFS(Pakan_Masuk!$C$2:$C$3001,Pakan_Masuk!$B$2:$B$3001,$C3853),0))</f>
      </c>
      <c r="F3853" s="15">
        <f>IF($C3853="","",$D3853*$E3853)</f>
      </c>
    </row>
    <row r="3854">
      <c r="A3854" s="11"/>
      <c r="B3854" s="7"/>
      <c r="C3854" s="7"/>
      <c r="D3854" s="10"/>
      <c r="E3854" s="21">
        <f>IF($C3854="","",IFERROR(SUMIFS(Pakan_Masuk!$D$2:$D$3001,Pakan_Masuk!$B$2:$B$3001,$C3854)/SUMIFS(Pakan_Masuk!$C$2:$C$3001,Pakan_Masuk!$B$2:$B$3001,$C3854),0))</f>
      </c>
      <c r="F3854" s="15">
        <f>IF($C3854="","",$D3854*$E3854)</f>
      </c>
    </row>
    <row r="3855">
      <c r="A3855" s="11"/>
      <c r="B3855" s="7"/>
      <c r="C3855" s="7"/>
      <c r="D3855" s="10"/>
      <c r="E3855" s="21">
        <f>IF($C3855="","",IFERROR(SUMIFS(Pakan_Masuk!$D$2:$D$3001,Pakan_Masuk!$B$2:$B$3001,$C3855)/SUMIFS(Pakan_Masuk!$C$2:$C$3001,Pakan_Masuk!$B$2:$B$3001,$C3855),0))</f>
      </c>
      <c r="F3855" s="15">
        <f>IF($C3855="","",$D3855*$E3855)</f>
      </c>
    </row>
    <row r="3856">
      <c r="A3856" s="11"/>
      <c r="B3856" s="7"/>
      <c r="C3856" s="7"/>
      <c r="D3856" s="10"/>
      <c r="E3856" s="21">
        <f>IF($C3856="","",IFERROR(SUMIFS(Pakan_Masuk!$D$2:$D$3001,Pakan_Masuk!$B$2:$B$3001,$C3856)/SUMIFS(Pakan_Masuk!$C$2:$C$3001,Pakan_Masuk!$B$2:$B$3001,$C3856),0))</f>
      </c>
      <c r="F3856" s="15">
        <f>IF($C3856="","",$D3856*$E3856)</f>
      </c>
    </row>
    <row r="3857">
      <c r="A3857" s="11"/>
      <c r="B3857" s="7"/>
      <c r="C3857" s="7"/>
      <c r="D3857" s="10"/>
      <c r="E3857" s="21">
        <f>IF($C3857="","",IFERROR(SUMIFS(Pakan_Masuk!$D$2:$D$3001,Pakan_Masuk!$B$2:$B$3001,$C3857)/SUMIFS(Pakan_Masuk!$C$2:$C$3001,Pakan_Masuk!$B$2:$B$3001,$C3857),0))</f>
      </c>
      <c r="F3857" s="15">
        <f>IF($C3857="","",$D3857*$E3857)</f>
      </c>
    </row>
    <row r="3858">
      <c r="A3858" s="11"/>
      <c r="B3858" s="7"/>
      <c r="C3858" s="7"/>
      <c r="D3858" s="10"/>
      <c r="E3858" s="21">
        <f>IF($C3858="","",IFERROR(SUMIFS(Pakan_Masuk!$D$2:$D$3001,Pakan_Masuk!$B$2:$B$3001,$C3858)/SUMIFS(Pakan_Masuk!$C$2:$C$3001,Pakan_Masuk!$B$2:$B$3001,$C3858),0))</f>
      </c>
      <c r="F3858" s="15">
        <f>IF($C3858="","",$D3858*$E3858)</f>
      </c>
    </row>
    <row r="3859">
      <c r="A3859" s="11"/>
      <c r="B3859" s="7"/>
      <c r="C3859" s="7"/>
      <c r="D3859" s="10"/>
      <c r="E3859" s="21">
        <f>IF($C3859="","",IFERROR(SUMIFS(Pakan_Masuk!$D$2:$D$3001,Pakan_Masuk!$B$2:$B$3001,$C3859)/SUMIFS(Pakan_Masuk!$C$2:$C$3001,Pakan_Masuk!$B$2:$B$3001,$C3859),0))</f>
      </c>
      <c r="F3859" s="15">
        <f>IF($C3859="","",$D3859*$E3859)</f>
      </c>
    </row>
    <row r="3860">
      <c r="A3860" s="11"/>
      <c r="B3860" s="7"/>
      <c r="C3860" s="7"/>
      <c r="D3860" s="10"/>
      <c r="E3860" s="21">
        <f>IF($C3860="","",IFERROR(SUMIFS(Pakan_Masuk!$D$2:$D$3001,Pakan_Masuk!$B$2:$B$3001,$C3860)/SUMIFS(Pakan_Masuk!$C$2:$C$3001,Pakan_Masuk!$B$2:$B$3001,$C3860),0))</f>
      </c>
      <c r="F3860" s="15">
        <f>IF($C3860="","",$D3860*$E3860)</f>
      </c>
    </row>
    <row r="3861">
      <c r="A3861" s="11"/>
      <c r="B3861" s="7"/>
      <c r="C3861" s="7"/>
      <c r="D3861" s="10"/>
      <c r="E3861" s="21">
        <f>IF($C3861="","",IFERROR(SUMIFS(Pakan_Masuk!$D$2:$D$3001,Pakan_Masuk!$B$2:$B$3001,$C3861)/SUMIFS(Pakan_Masuk!$C$2:$C$3001,Pakan_Masuk!$B$2:$B$3001,$C3861),0))</f>
      </c>
      <c r="F3861" s="15">
        <f>IF($C3861="","",$D3861*$E3861)</f>
      </c>
    </row>
    <row r="3862">
      <c r="A3862" s="11"/>
      <c r="B3862" s="7"/>
      <c r="C3862" s="7"/>
      <c r="D3862" s="10"/>
      <c r="E3862" s="21">
        <f>IF($C3862="","",IFERROR(SUMIFS(Pakan_Masuk!$D$2:$D$3001,Pakan_Masuk!$B$2:$B$3001,$C3862)/SUMIFS(Pakan_Masuk!$C$2:$C$3001,Pakan_Masuk!$B$2:$B$3001,$C3862),0))</f>
      </c>
      <c r="F3862" s="15">
        <f>IF($C3862="","",$D3862*$E3862)</f>
      </c>
    </row>
    <row r="3863">
      <c r="A3863" s="11"/>
      <c r="B3863" s="7"/>
      <c r="C3863" s="7"/>
      <c r="D3863" s="10"/>
      <c r="E3863" s="21">
        <f>IF($C3863="","",IFERROR(SUMIFS(Pakan_Masuk!$D$2:$D$3001,Pakan_Masuk!$B$2:$B$3001,$C3863)/SUMIFS(Pakan_Masuk!$C$2:$C$3001,Pakan_Masuk!$B$2:$B$3001,$C3863),0))</f>
      </c>
      <c r="F3863" s="15">
        <f>IF($C3863="","",$D3863*$E3863)</f>
      </c>
    </row>
    <row r="3864">
      <c r="A3864" s="11"/>
      <c r="B3864" s="7"/>
      <c r="C3864" s="7"/>
      <c r="D3864" s="10"/>
      <c r="E3864" s="21">
        <f>IF($C3864="","",IFERROR(SUMIFS(Pakan_Masuk!$D$2:$D$3001,Pakan_Masuk!$B$2:$B$3001,$C3864)/SUMIFS(Pakan_Masuk!$C$2:$C$3001,Pakan_Masuk!$B$2:$B$3001,$C3864),0))</f>
      </c>
      <c r="F3864" s="15">
        <f>IF($C3864="","",$D3864*$E3864)</f>
      </c>
    </row>
    <row r="3865">
      <c r="A3865" s="11"/>
      <c r="B3865" s="7"/>
      <c r="C3865" s="7"/>
      <c r="D3865" s="10"/>
      <c r="E3865" s="21">
        <f>IF($C3865="","",IFERROR(SUMIFS(Pakan_Masuk!$D$2:$D$3001,Pakan_Masuk!$B$2:$B$3001,$C3865)/SUMIFS(Pakan_Masuk!$C$2:$C$3001,Pakan_Masuk!$B$2:$B$3001,$C3865),0))</f>
      </c>
      <c r="F3865" s="15">
        <f>IF($C3865="","",$D3865*$E3865)</f>
      </c>
    </row>
    <row r="3866">
      <c r="A3866" s="11"/>
      <c r="B3866" s="7"/>
      <c r="C3866" s="7"/>
      <c r="D3866" s="10"/>
      <c r="E3866" s="21">
        <f>IF($C3866="","",IFERROR(SUMIFS(Pakan_Masuk!$D$2:$D$3001,Pakan_Masuk!$B$2:$B$3001,$C3866)/SUMIFS(Pakan_Masuk!$C$2:$C$3001,Pakan_Masuk!$B$2:$B$3001,$C3866),0))</f>
      </c>
      <c r="F3866" s="15">
        <f>IF($C3866="","",$D3866*$E3866)</f>
      </c>
    </row>
    <row r="3867">
      <c r="A3867" s="11"/>
      <c r="B3867" s="7"/>
      <c r="C3867" s="7"/>
      <c r="D3867" s="10"/>
      <c r="E3867" s="21">
        <f>IF($C3867="","",IFERROR(SUMIFS(Pakan_Masuk!$D$2:$D$3001,Pakan_Masuk!$B$2:$B$3001,$C3867)/SUMIFS(Pakan_Masuk!$C$2:$C$3001,Pakan_Masuk!$B$2:$B$3001,$C3867),0))</f>
      </c>
      <c r="F3867" s="15">
        <f>IF($C3867="","",$D3867*$E3867)</f>
      </c>
    </row>
    <row r="3868">
      <c r="A3868" s="11"/>
      <c r="B3868" s="7"/>
      <c r="C3868" s="7"/>
      <c r="D3868" s="10"/>
      <c r="E3868" s="21">
        <f>IF($C3868="","",IFERROR(SUMIFS(Pakan_Masuk!$D$2:$D$3001,Pakan_Masuk!$B$2:$B$3001,$C3868)/SUMIFS(Pakan_Masuk!$C$2:$C$3001,Pakan_Masuk!$B$2:$B$3001,$C3868),0))</f>
      </c>
      <c r="F3868" s="15">
        <f>IF($C3868="","",$D3868*$E3868)</f>
      </c>
    </row>
    <row r="3869">
      <c r="A3869" s="11"/>
      <c r="B3869" s="7"/>
      <c r="C3869" s="7"/>
      <c r="D3869" s="10"/>
      <c r="E3869" s="21">
        <f>IF($C3869="","",IFERROR(SUMIFS(Pakan_Masuk!$D$2:$D$3001,Pakan_Masuk!$B$2:$B$3001,$C3869)/SUMIFS(Pakan_Masuk!$C$2:$C$3001,Pakan_Masuk!$B$2:$B$3001,$C3869),0))</f>
      </c>
      <c r="F3869" s="15">
        <f>IF($C3869="","",$D3869*$E3869)</f>
      </c>
    </row>
    <row r="3870">
      <c r="A3870" s="11"/>
      <c r="B3870" s="7"/>
      <c r="C3870" s="7"/>
      <c r="D3870" s="10"/>
      <c r="E3870" s="21">
        <f>IF($C3870="","",IFERROR(SUMIFS(Pakan_Masuk!$D$2:$D$3001,Pakan_Masuk!$B$2:$B$3001,$C3870)/SUMIFS(Pakan_Masuk!$C$2:$C$3001,Pakan_Masuk!$B$2:$B$3001,$C3870),0))</f>
      </c>
      <c r="F3870" s="15">
        <f>IF($C3870="","",$D3870*$E3870)</f>
      </c>
    </row>
    <row r="3871">
      <c r="A3871" s="11"/>
      <c r="B3871" s="7"/>
      <c r="C3871" s="7"/>
      <c r="D3871" s="10"/>
      <c r="E3871" s="21">
        <f>IF($C3871="","",IFERROR(SUMIFS(Pakan_Masuk!$D$2:$D$3001,Pakan_Masuk!$B$2:$B$3001,$C3871)/SUMIFS(Pakan_Masuk!$C$2:$C$3001,Pakan_Masuk!$B$2:$B$3001,$C3871),0))</f>
      </c>
      <c r="F3871" s="15">
        <f>IF($C3871="","",$D3871*$E3871)</f>
      </c>
    </row>
    <row r="3872">
      <c r="A3872" s="11"/>
      <c r="B3872" s="7"/>
      <c r="C3872" s="7"/>
      <c r="D3872" s="10"/>
      <c r="E3872" s="21">
        <f>IF($C3872="","",IFERROR(SUMIFS(Pakan_Masuk!$D$2:$D$3001,Pakan_Masuk!$B$2:$B$3001,$C3872)/SUMIFS(Pakan_Masuk!$C$2:$C$3001,Pakan_Masuk!$B$2:$B$3001,$C3872),0))</f>
      </c>
      <c r="F3872" s="15">
        <f>IF($C3872="","",$D3872*$E3872)</f>
      </c>
    </row>
    <row r="3873">
      <c r="A3873" s="11"/>
      <c r="B3873" s="7"/>
      <c r="C3873" s="7"/>
      <c r="D3873" s="10"/>
      <c r="E3873" s="21">
        <f>IF($C3873="","",IFERROR(SUMIFS(Pakan_Masuk!$D$2:$D$3001,Pakan_Masuk!$B$2:$B$3001,$C3873)/SUMIFS(Pakan_Masuk!$C$2:$C$3001,Pakan_Masuk!$B$2:$B$3001,$C3873),0))</f>
      </c>
      <c r="F3873" s="15">
        <f>IF($C3873="","",$D3873*$E3873)</f>
      </c>
    </row>
    <row r="3874">
      <c r="A3874" s="11"/>
      <c r="B3874" s="7"/>
      <c r="C3874" s="7"/>
      <c r="D3874" s="10"/>
      <c r="E3874" s="21">
        <f>IF($C3874="","",IFERROR(SUMIFS(Pakan_Masuk!$D$2:$D$3001,Pakan_Masuk!$B$2:$B$3001,$C3874)/SUMIFS(Pakan_Masuk!$C$2:$C$3001,Pakan_Masuk!$B$2:$B$3001,$C3874),0))</f>
      </c>
      <c r="F3874" s="15">
        <f>IF($C3874="","",$D3874*$E3874)</f>
      </c>
    </row>
    <row r="3875">
      <c r="A3875" s="11"/>
      <c r="B3875" s="7"/>
      <c r="C3875" s="7"/>
      <c r="D3875" s="10"/>
      <c r="E3875" s="21">
        <f>IF($C3875="","",IFERROR(SUMIFS(Pakan_Masuk!$D$2:$D$3001,Pakan_Masuk!$B$2:$B$3001,$C3875)/SUMIFS(Pakan_Masuk!$C$2:$C$3001,Pakan_Masuk!$B$2:$B$3001,$C3875),0))</f>
      </c>
      <c r="F3875" s="15">
        <f>IF($C3875="","",$D3875*$E3875)</f>
      </c>
    </row>
    <row r="3876">
      <c r="A3876" s="11"/>
      <c r="B3876" s="7"/>
      <c r="C3876" s="7"/>
      <c r="D3876" s="10"/>
      <c r="E3876" s="21">
        <f>IF($C3876="","",IFERROR(SUMIFS(Pakan_Masuk!$D$2:$D$3001,Pakan_Masuk!$B$2:$B$3001,$C3876)/SUMIFS(Pakan_Masuk!$C$2:$C$3001,Pakan_Masuk!$B$2:$B$3001,$C3876),0))</f>
      </c>
      <c r="F3876" s="15">
        <f>IF($C3876="","",$D3876*$E3876)</f>
      </c>
    </row>
    <row r="3877">
      <c r="A3877" s="11"/>
      <c r="B3877" s="7"/>
      <c r="C3877" s="7"/>
      <c r="D3877" s="10"/>
      <c r="E3877" s="21">
        <f>IF($C3877="","",IFERROR(SUMIFS(Pakan_Masuk!$D$2:$D$3001,Pakan_Masuk!$B$2:$B$3001,$C3877)/SUMIFS(Pakan_Masuk!$C$2:$C$3001,Pakan_Masuk!$B$2:$B$3001,$C3877),0))</f>
      </c>
      <c r="F3877" s="15">
        <f>IF($C3877="","",$D3877*$E3877)</f>
      </c>
    </row>
    <row r="3878">
      <c r="A3878" s="11"/>
      <c r="B3878" s="7"/>
      <c r="C3878" s="7"/>
      <c r="D3878" s="10"/>
      <c r="E3878" s="21">
        <f>IF($C3878="","",IFERROR(SUMIFS(Pakan_Masuk!$D$2:$D$3001,Pakan_Masuk!$B$2:$B$3001,$C3878)/SUMIFS(Pakan_Masuk!$C$2:$C$3001,Pakan_Masuk!$B$2:$B$3001,$C3878),0))</f>
      </c>
      <c r="F3878" s="15">
        <f>IF($C3878="","",$D3878*$E3878)</f>
      </c>
    </row>
    <row r="3879">
      <c r="A3879" s="11"/>
      <c r="B3879" s="7"/>
      <c r="C3879" s="7"/>
      <c r="D3879" s="10"/>
      <c r="E3879" s="21">
        <f>IF($C3879="","",IFERROR(SUMIFS(Pakan_Masuk!$D$2:$D$3001,Pakan_Masuk!$B$2:$B$3001,$C3879)/SUMIFS(Pakan_Masuk!$C$2:$C$3001,Pakan_Masuk!$B$2:$B$3001,$C3879),0))</f>
      </c>
      <c r="F3879" s="15">
        <f>IF($C3879="","",$D3879*$E3879)</f>
      </c>
    </row>
    <row r="3880">
      <c r="A3880" s="11"/>
      <c r="B3880" s="7"/>
      <c r="C3880" s="7"/>
      <c r="D3880" s="10"/>
      <c r="E3880" s="21">
        <f>IF($C3880="","",IFERROR(SUMIFS(Pakan_Masuk!$D$2:$D$3001,Pakan_Masuk!$B$2:$B$3001,$C3880)/SUMIFS(Pakan_Masuk!$C$2:$C$3001,Pakan_Masuk!$B$2:$B$3001,$C3880),0))</f>
      </c>
      <c r="F3880" s="15">
        <f>IF($C3880="","",$D3880*$E3880)</f>
      </c>
    </row>
    <row r="3881">
      <c r="A3881" s="11"/>
      <c r="B3881" s="7"/>
      <c r="C3881" s="7"/>
      <c r="D3881" s="10"/>
      <c r="E3881" s="21">
        <f>IF($C3881="","",IFERROR(SUMIFS(Pakan_Masuk!$D$2:$D$3001,Pakan_Masuk!$B$2:$B$3001,$C3881)/SUMIFS(Pakan_Masuk!$C$2:$C$3001,Pakan_Masuk!$B$2:$B$3001,$C3881),0))</f>
      </c>
      <c r="F3881" s="15">
        <f>IF($C3881="","",$D3881*$E3881)</f>
      </c>
    </row>
    <row r="3882">
      <c r="A3882" s="11"/>
      <c r="B3882" s="7"/>
      <c r="C3882" s="7"/>
      <c r="D3882" s="10"/>
      <c r="E3882" s="21">
        <f>IF($C3882="","",IFERROR(SUMIFS(Pakan_Masuk!$D$2:$D$3001,Pakan_Masuk!$B$2:$B$3001,$C3882)/SUMIFS(Pakan_Masuk!$C$2:$C$3001,Pakan_Masuk!$B$2:$B$3001,$C3882),0))</f>
      </c>
      <c r="F3882" s="15">
        <f>IF($C3882="","",$D3882*$E3882)</f>
      </c>
    </row>
    <row r="3883">
      <c r="A3883" s="11"/>
      <c r="B3883" s="7"/>
      <c r="C3883" s="7"/>
      <c r="D3883" s="10"/>
      <c r="E3883" s="21">
        <f>IF($C3883="","",IFERROR(SUMIFS(Pakan_Masuk!$D$2:$D$3001,Pakan_Masuk!$B$2:$B$3001,$C3883)/SUMIFS(Pakan_Masuk!$C$2:$C$3001,Pakan_Masuk!$B$2:$B$3001,$C3883),0))</f>
      </c>
      <c r="F3883" s="15">
        <f>IF($C3883="","",$D3883*$E3883)</f>
      </c>
    </row>
    <row r="3884">
      <c r="A3884" s="11"/>
      <c r="B3884" s="7"/>
      <c r="C3884" s="7"/>
      <c r="D3884" s="10"/>
      <c r="E3884" s="21">
        <f>IF($C3884="","",IFERROR(SUMIFS(Pakan_Masuk!$D$2:$D$3001,Pakan_Masuk!$B$2:$B$3001,$C3884)/SUMIFS(Pakan_Masuk!$C$2:$C$3001,Pakan_Masuk!$B$2:$B$3001,$C3884),0))</f>
      </c>
      <c r="F3884" s="15">
        <f>IF($C3884="","",$D3884*$E3884)</f>
      </c>
    </row>
    <row r="3885">
      <c r="A3885" s="11"/>
      <c r="B3885" s="7"/>
      <c r="C3885" s="7"/>
      <c r="D3885" s="10"/>
      <c r="E3885" s="21">
        <f>IF($C3885="","",IFERROR(SUMIFS(Pakan_Masuk!$D$2:$D$3001,Pakan_Masuk!$B$2:$B$3001,$C3885)/SUMIFS(Pakan_Masuk!$C$2:$C$3001,Pakan_Masuk!$B$2:$B$3001,$C3885),0))</f>
      </c>
      <c r="F3885" s="15">
        <f>IF($C3885="","",$D3885*$E3885)</f>
      </c>
    </row>
    <row r="3886">
      <c r="A3886" s="11"/>
      <c r="B3886" s="7"/>
      <c r="C3886" s="7"/>
      <c r="D3886" s="10"/>
      <c r="E3886" s="21">
        <f>IF($C3886="","",IFERROR(SUMIFS(Pakan_Masuk!$D$2:$D$3001,Pakan_Masuk!$B$2:$B$3001,$C3886)/SUMIFS(Pakan_Masuk!$C$2:$C$3001,Pakan_Masuk!$B$2:$B$3001,$C3886),0))</f>
      </c>
      <c r="F3886" s="15">
        <f>IF($C3886="","",$D3886*$E3886)</f>
      </c>
    </row>
    <row r="3887">
      <c r="A3887" s="11"/>
      <c r="B3887" s="7"/>
      <c r="C3887" s="7"/>
      <c r="D3887" s="10"/>
      <c r="E3887" s="21">
        <f>IF($C3887="","",IFERROR(SUMIFS(Pakan_Masuk!$D$2:$D$3001,Pakan_Masuk!$B$2:$B$3001,$C3887)/SUMIFS(Pakan_Masuk!$C$2:$C$3001,Pakan_Masuk!$B$2:$B$3001,$C3887),0))</f>
      </c>
      <c r="F3887" s="15">
        <f>IF($C3887="","",$D3887*$E3887)</f>
      </c>
    </row>
    <row r="3888">
      <c r="A3888" s="11"/>
      <c r="B3888" s="7"/>
      <c r="C3888" s="7"/>
      <c r="D3888" s="10"/>
      <c r="E3888" s="21">
        <f>IF($C3888="","",IFERROR(SUMIFS(Pakan_Masuk!$D$2:$D$3001,Pakan_Masuk!$B$2:$B$3001,$C3888)/SUMIFS(Pakan_Masuk!$C$2:$C$3001,Pakan_Masuk!$B$2:$B$3001,$C3888),0))</f>
      </c>
      <c r="F3888" s="15">
        <f>IF($C3888="","",$D3888*$E3888)</f>
      </c>
    </row>
    <row r="3889">
      <c r="A3889" s="11"/>
      <c r="B3889" s="7"/>
      <c r="C3889" s="7"/>
      <c r="D3889" s="10"/>
      <c r="E3889" s="21">
        <f>IF($C3889="","",IFERROR(SUMIFS(Pakan_Masuk!$D$2:$D$3001,Pakan_Masuk!$B$2:$B$3001,$C3889)/SUMIFS(Pakan_Masuk!$C$2:$C$3001,Pakan_Masuk!$B$2:$B$3001,$C3889),0))</f>
      </c>
      <c r="F3889" s="15">
        <f>IF($C3889="","",$D3889*$E3889)</f>
      </c>
    </row>
    <row r="3890">
      <c r="A3890" s="11"/>
      <c r="B3890" s="7"/>
      <c r="C3890" s="7"/>
      <c r="D3890" s="10"/>
      <c r="E3890" s="21">
        <f>IF($C3890="","",IFERROR(SUMIFS(Pakan_Masuk!$D$2:$D$3001,Pakan_Masuk!$B$2:$B$3001,$C3890)/SUMIFS(Pakan_Masuk!$C$2:$C$3001,Pakan_Masuk!$B$2:$B$3001,$C3890),0))</f>
      </c>
      <c r="F3890" s="15">
        <f>IF($C3890="","",$D3890*$E3890)</f>
      </c>
    </row>
    <row r="3891">
      <c r="A3891" s="11"/>
      <c r="B3891" s="7"/>
      <c r="C3891" s="7"/>
      <c r="D3891" s="10"/>
      <c r="E3891" s="21">
        <f>IF($C3891="","",IFERROR(SUMIFS(Pakan_Masuk!$D$2:$D$3001,Pakan_Masuk!$B$2:$B$3001,$C3891)/SUMIFS(Pakan_Masuk!$C$2:$C$3001,Pakan_Masuk!$B$2:$B$3001,$C3891),0))</f>
      </c>
      <c r="F3891" s="15">
        <f>IF($C3891="","",$D3891*$E3891)</f>
      </c>
    </row>
    <row r="3892">
      <c r="A3892" s="11"/>
      <c r="B3892" s="7"/>
      <c r="C3892" s="7"/>
      <c r="D3892" s="10"/>
      <c r="E3892" s="21">
        <f>IF($C3892="","",IFERROR(SUMIFS(Pakan_Masuk!$D$2:$D$3001,Pakan_Masuk!$B$2:$B$3001,$C3892)/SUMIFS(Pakan_Masuk!$C$2:$C$3001,Pakan_Masuk!$B$2:$B$3001,$C3892),0))</f>
      </c>
      <c r="F3892" s="15">
        <f>IF($C3892="","",$D3892*$E3892)</f>
      </c>
    </row>
    <row r="3893">
      <c r="A3893" s="11"/>
      <c r="B3893" s="7"/>
      <c r="C3893" s="7"/>
      <c r="D3893" s="10"/>
      <c r="E3893" s="21">
        <f>IF($C3893="","",IFERROR(SUMIFS(Pakan_Masuk!$D$2:$D$3001,Pakan_Masuk!$B$2:$B$3001,$C3893)/SUMIFS(Pakan_Masuk!$C$2:$C$3001,Pakan_Masuk!$B$2:$B$3001,$C3893),0))</f>
      </c>
      <c r="F3893" s="15">
        <f>IF($C3893="","",$D3893*$E3893)</f>
      </c>
    </row>
    <row r="3894">
      <c r="A3894" s="11"/>
      <c r="B3894" s="7"/>
      <c r="C3894" s="7"/>
      <c r="D3894" s="10"/>
      <c r="E3894" s="21">
        <f>IF($C3894="","",IFERROR(SUMIFS(Pakan_Masuk!$D$2:$D$3001,Pakan_Masuk!$B$2:$B$3001,$C3894)/SUMIFS(Pakan_Masuk!$C$2:$C$3001,Pakan_Masuk!$B$2:$B$3001,$C3894),0))</f>
      </c>
      <c r="F3894" s="15">
        <f>IF($C3894="","",$D3894*$E3894)</f>
      </c>
    </row>
    <row r="3895">
      <c r="A3895" s="11"/>
      <c r="B3895" s="7"/>
      <c r="C3895" s="7"/>
      <c r="D3895" s="10"/>
      <c r="E3895" s="21">
        <f>IF($C3895="","",IFERROR(SUMIFS(Pakan_Masuk!$D$2:$D$3001,Pakan_Masuk!$B$2:$B$3001,$C3895)/SUMIFS(Pakan_Masuk!$C$2:$C$3001,Pakan_Masuk!$B$2:$B$3001,$C3895),0))</f>
      </c>
      <c r="F3895" s="15">
        <f>IF($C3895="","",$D3895*$E3895)</f>
      </c>
    </row>
    <row r="3896">
      <c r="A3896" s="11"/>
      <c r="B3896" s="7"/>
      <c r="C3896" s="7"/>
      <c r="D3896" s="10"/>
      <c r="E3896" s="21">
        <f>IF($C3896="","",IFERROR(SUMIFS(Pakan_Masuk!$D$2:$D$3001,Pakan_Masuk!$B$2:$B$3001,$C3896)/SUMIFS(Pakan_Masuk!$C$2:$C$3001,Pakan_Masuk!$B$2:$B$3001,$C3896),0))</f>
      </c>
      <c r="F3896" s="15">
        <f>IF($C3896="","",$D3896*$E3896)</f>
      </c>
    </row>
    <row r="3897">
      <c r="A3897" s="11"/>
      <c r="B3897" s="7"/>
      <c r="C3897" s="7"/>
      <c r="D3897" s="10"/>
      <c r="E3897" s="21">
        <f>IF($C3897="","",IFERROR(SUMIFS(Pakan_Masuk!$D$2:$D$3001,Pakan_Masuk!$B$2:$B$3001,$C3897)/SUMIFS(Pakan_Masuk!$C$2:$C$3001,Pakan_Masuk!$B$2:$B$3001,$C3897),0))</f>
      </c>
      <c r="F3897" s="15">
        <f>IF($C3897="","",$D3897*$E3897)</f>
      </c>
    </row>
    <row r="3898">
      <c r="A3898" s="11"/>
      <c r="B3898" s="7"/>
      <c r="C3898" s="7"/>
      <c r="D3898" s="10"/>
      <c r="E3898" s="21">
        <f>IF($C3898="","",IFERROR(SUMIFS(Pakan_Masuk!$D$2:$D$3001,Pakan_Masuk!$B$2:$B$3001,$C3898)/SUMIFS(Pakan_Masuk!$C$2:$C$3001,Pakan_Masuk!$B$2:$B$3001,$C3898),0))</f>
      </c>
      <c r="F3898" s="15">
        <f>IF($C3898="","",$D3898*$E3898)</f>
      </c>
    </row>
    <row r="3899">
      <c r="A3899" s="11"/>
      <c r="B3899" s="7"/>
      <c r="C3899" s="7"/>
      <c r="D3899" s="10"/>
      <c r="E3899" s="21">
        <f>IF($C3899="","",IFERROR(SUMIFS(Pakan_Masuk!$D$2:$D$3001,Pakan_Masuk!$B$2:$B$3001,$C3899)/SUMIFS(Pakan_Masuk!$C$2:$C$3001,Pakan_Masuk!$B$2:$B$3001,$C3899),0))</f>
      </c>
      <c r="F3899" s="15">
        <f>IF($C3899="","",$D3899*$E3899)</f>
      </c>
    </row>
    <row r="3900">
      <c r="A3900" s="11"/>
      <c r="B3900" s="7"/>
      <c r="C3900" s="7"/>
      <c r="D3900" s="10"/>
      <c r="E3900" s="21">
        <f>IF($C3900="","",IFERROR(SUMIFS(Pakan_Masuk!$D$2:$D$3001,Pakan_Masuk!$B$2:$B$3001,$C3900)/SUMIFS(Pakan_Masuk!$C$2:$C$3001,Pakan_Masuk!$B$2:$B$3001,$C3900),0))</f>
      </c>
      <c r="F3900" s="15">
        <f>IF($C3900="","",$D3900*$E3900)</f>
      </c>
    </row>
    <row r="3901">
      <c r="A3901" s="11"/>
      <c r="B3901" s="7"/>
      <c r="C3901" s="7"/>
      <c r="D3901" s="10"/>
      <c r="E3901" s="21">
        <f>IF($C3901="","",IFERROR(SUMIFS(Pakan_Masuk!$D$2:$D$3001,Pakan_Masuk!$B$2:$B$3001,$C3901)/SUMIFS(Pakan_Masuk!$C$2:$C$3001,Pakan_Masuk!$B$2:$B$3001,$C3901),0))</f>
      </c>
      <c r="F3901" s="15">
        <f>IF($C3901="","",$D3901*$E3901)</f>
      </c>
    </row>
    <row r="3902">
      <c r="A3902" s="11"/>
      <c r="B3902" s="7"/>
      <c r="C3902" s="7"/>
      <c r="D3902" s="10"/>
      <c r="E3902" s="21">
        <f>IF($C3902="","",IFERROR(SUMIFS(Pakan_Masuk!$D$2:$D$3001,Pakan_Masuk!$B$2:$B$3001,$C3902)/SUMIFS(Pakan_Masuk!$C$2:$C$3001,Pakan_Masuk!$B$2:$B$3001,$C3902),0))</f>
      </c>
      <c r="F3902" s="15">
        <f>IF($C3902="","",$D3902*$E3902)</f>
      </c>
    </row>
    <row r="3903">
      <c r="A3903" s="11"/>
      <c r="B3903" s="7"/>
      <c r="C3903" s="7"/>
      <c r="D3903" s="10"/>
      <c r="E3903" s="21">
        <f>IF($C3903="","",IFERROR(SUMIFS(Pakan_Masuk!$D$2:$D$3001,Pakan_Masuk!$B$2:$B$3001,$C3903)/SUMIFS(Pakan_Masuk!$C$2:$C$3001,Pakan_Masuk!$B$2:$B$3001,$C3903),0))</f>
      </c>
      <c r="F3903" s="15">
        <f>IF($C3903="","",$D3903*$E3903)</f>
      </c>
    </row>
    <row r="3904">
      <c r="A3904" s="11"/>
      <c r="B3904" s="7"/>
      <c r="C3904" s="7"/>
      <c r="D3904" s="10"/>
      <c r="E3904" s="21">
        <f>IF($C3904="","",IFERROR(SUMIFS(Pakan_Masuk!$D$2:$D$3001,Pakan_Masuk!$B$2:$B$3001,$C3904)/SUMIFS(Pakan_Masuk!$C$2:$C$3001,Pakan_Masuk!$B$2:$B$3001,$C3904),0))</f>
      </c>
      <c r="F3904" s="15">
        <f>IF($C3904="","",$D3904*$E3904)</f>
      </c>
    </row>
    <row r="3905">
      <c r="A3905" s="11"/>
      <c r="B3905" s="7"/>
      <c r="C3905" s="7"/>
      <c r="D3905" s="10"/>
      <c r="E3905" s="21">
        <f>IF($C3905="","",IFERROR(SUMIFS(Pakan_Masuk!$D$2:$D$3001,Pakan_Masuk!$B$2:$B$3001,$C3905)/SUMIFS(Pakan_Masuk!$C$2:$C$3001,Pakan_Masuk!$B$2:$B$3001,$C3905),0))</f>
      </c>
      <c r="F3905" s="15">
        <f>IF($C3905="","",$D3905*$E3905)</f>
      </c>
    </row>
    <row r="3906">
      <c r="A3906" s="11"/>
      <c r="B3906" s="7"/>
      <c r="C3906" s="7"/>
      <c r="D3906" s="10"/>
      <c r="E3906" s="21">
        <f>IF($C3906="","",IFERROR(SUMIFS(Pakan_Masuk!$D$2:$D$3001,Pakan_Masuk!$B$2:$B$3001,$C3906)/SUMIFS(Pakan_Masuk!$C$2:$C$3001,Pakan_Masuk!$B$2:$B$3001,$C3906),0))</f>
      </c>
      <c r="F3906" s="15">
        <f>IF($C3906="","",$D3906*$E3906)</f>
      </c>
    </row>
    <row r="3907">
      <c r="A3907" s="11"/>
      <c r="B3907" s="7"/>
      <c r="C3907" s="7"/>
      <c r="D3907" s="10"/>
      <c r="E3907" s="21">
        <f>IF($C3907="","",IFERROR(SUMIFS(Pakan_Masuk!$D$2:$D$3001,Pakan_Masuk!$B$2:$B$3001,$C3907)/SUMIFS(Pakan_Masuk!$C$2:$C$3001,Pakan_Masuk!$B$2:$B$3001,$C3907),0))</f>
      </c>
      <c r="F3907" s="15">
        <f>IF($C3907="","",$D3907*$E3907)</f>
      </c>
    </row>
    <row r="3908">
      <c r="A3908" s="11"/>
      <c r="B3908" s="7"/>
      <c r="C3908" s="7"/>
      <c r="D3908" s="10"/>
      <c r="E3908" s="21">
        <f>IF($C3908="","",IFERROR(SUMIFS(Pakan_Masuk!$D$2:$D$3001,Pakan_Masuk!$B$2:$B$3001,$C3908)/SUMIFS(Pakan_Masuk!$C$2:$C$3001,Pakan_Masuk!$B$2:$B$3001,$C3908),0))</f>
      </c>
      <c r="F3908" s="15">
        <f>IF($C3908="","",$D3908*$E3908)</f>
      </c>
    </row>
    <row r="3909">
      <c r="A3909" s="11"/>
      <c r="B3909" s="7"/>
      <c r="C3909" s="7"/>
      <c r="D3909" s="10"/>
      <c r="E3909" s="21">
        <f>IF($C3909="","",IFERROR(SUMIFS(Pakan_Masuk!$D$2:$D$3001,Pakan_Masuk!$B$2:$B$3001,$C3909)/SUMIFS(Pakan_Masuk!$C$2:$C$3001,Pakan_Masuk!$B$2:$B$3001,$C3909),0))</f>
      </c>
      <c r="F3909" s="15">
        <f>IF($C3909="","",$D3909*$E3909)</f>
      </c>
    </row>
    <row r="3910">
      <c r="A3910" s="11"/>
      <c r="B3910" s="7"/>
      <c r="C3910" s="7"/>
      <c r="D3910" s="10"/>
      <c r="E3910" s="21">
        <f>IF($C3910="","",IFERROR(SUMIFS(Pakan_Masuk!$D$2:$D$3001,Pakan_Masuk!$B$2:$B$3001,$C3910)/SUMIFS(Pakan_Masuk!$C$2:$C$3001,Pakan_Masuk!$B$2:$B$3001,$C3910),0))</f>
      </c>
      <c r="F3910" s="15">
        <f>IF($C3910="","",$D3910*$E3910)</f>
      </c>
    </row>
    <row r="3911">
      <c r="A3911" s="11"/>
      <c r="B3911" s="7"/>
      <c r="C3911" s="7"/>
      <c r="D3911" s="10"/>
      <c r="E3911" s="21">
        <f>IF($C3911="","",IFERROR(SUMIFS(Pakan_Masuk!$D$2:$D$3001,Pakan_Masuk!$B$2:$B$3001,$C3911)/SUMIFS(Pakan_Masuk!$C$2:$C$3001,Pakan_Masuk!$B$2:$B$3001,$C3911),0))</f>
      </c>
      <c r="F3911" s="15">
        <f>IF($C3911="","",$D3911*$E3911)</f>
      </c>
    </row>
    <row r="3912">
      <c r="A3912" s="11"/>
      <c r="B3912" s="7"/>
      <c r="C3912" s="7"/>
      <c r="D3912" s="10"/>
      <c r="E3912" s="21">
        <f>IF($C3912="","",IFERROR(SUMIFS(Pakan_Masuk!$D$2:$D$3001,Pakan_Masuk!$B$2:$B$3001,$C3912)/SUMIFS(Pakan_Masuk!$C$2:$C$3001,Pakan_Masuk!$B$2:$B$3001,$C3912),0))</f>
      </c>
      <c r="F3912" s="15">
        <f>IF($C3912="","",$D3912*$E3912)</f>
      </c>
    </row>
    <row r="3913">
      <c r="A3913" s="11"/>
      <c r="B3913" s="7"/>
      <c r="C3913" s="7"/>
      <c r="D3913" s="10"/>
      <c r="E3913" s="21">
        <f>IF($C3913="","",IFERROR(SUMIFS(Pakan_Masuk!$D$2:$D$3001,Pakan_Masuk!$B$2:$B$3001,$C3913)/SUMIFS(Pakan_Masuk!$C$2:$C$3001,Pakan_Masuk!$B$2:$B$3001,$C3913),0))</f>
      </c>
      <c r="F3913" s="15">
        <f>IF($C3913="","",$D3913*$E3913)</f>
      </c>
    </row>
    <row r="3914">
      <c r="A3914" s="11"/>
      <c r="B3914" s="7"/>
      <c r="C3914" s="7"/>
      <c r="D3914" s="10"/>
      <c r="E3914" s="21">
        <f>IF($C3914="","",IFERROR(SUMIFS(Pakan_Masuk!$D$2:$D$3001,Pakan_Masuk!$B$2:$B$3001,$C3914)/SUMIFS(Pakan_Masuk!$C$2:$C$3001,Pakan_Masuk!$B$2:$B$3001,$C3914),0))</f>
      </c>
      <c r="F3914" s="15">
        <f>IF($C3914="","",$D3914*$E3914)</f>
      </c>
    </row>
    <row r="3915">
      <c r="A3915" s="11"/>
      <c r="B3915" s="7"/>
      <c r="C3915" s="7"/>
      <c r="D3915" s="10"/>
      <c r="E3915" s="21">
        <f>IF($C3915="","",IFERROR(SUMIFS(Pakan_Masuk!$D$2:$D$3001,Pakan_Masuk!$B$2:$B$3001,$C3915)/SUMIFS(Pakan_Masuk!$C$2:$C$3001,Pakan_Masuk!$B$2:$B$3001,$C3915),0))</f>
      </c>
      <c r="F3915" s="15">
        <f>IF($C3915="","",$D3915*$E3915)</f>
      </c>
    </row>
    <row r="3916">
      <c r="A3916" s="11"/>
      <c r="B3916" s="7"/>
      <c r="C3916" s="7"/>
      <c r="D3916" s="10"/>
      <c r="E3916" s="21">
        <f>IF($C3916="","",IFERROR(SUMIFS(Pakan_Masuk!$D$2:$D$3001,Pakan_Masuk!$B$2:$B$3001,$C3916)/SUMIFS(Pakan_Masuk!$C$2:$C$3001,Pakan_Masuk!$B$2:$B$3001,$C3916),0))</f>
      </c>
      <c r="F3916" s="15">
        <f>IF($C3916="","",$D3916*$E3916)</f>
      </c>
    </row>
    <row r="3917">
      <c r="A3917" s="11"/>
      <c r="B3917" s="7"/>
      <c r="C3917" s="7"/>
      <c r="D3917" s="10"/>
      <c r="E3917" s="21">
        <f>IF($C3917="","",IFERROR(SUMIFS(Pakan_Masuk!$D$2:$D$3001,Pakan_Masuk!$B$2:$B$3001,$C3917)/SUMIFS(Pakan_Masuk!$C$2:$C$3001,Pakan_Masuk!$B$2:$B$3001,$C3917),0))</f>
      </c>
      <c r="F3917" s="15">
        <f>IF($C3917="","",$D3917*$E3917)</f>
      </c>
    </row>
    <row r="3918">
      <c r="A3918" s="11"/>
      <c r="B3918" s="7"/>
      <c r="C3918" s="7"/>
      <c r="D3918" s="10"/>
      <c r="E3918" s="21">
        <f>IF($C3918="","",IFERROR(SUMIFS(Pakan_Masuk!$D$2:$D$3001,Pakan_Masuk!$B$2:$B$3001,$C3918)/SUMIFS(Pakan_Masuk!$C$2:$C$3001,Pakan_Masuk!$B$2:$B$3001,$C3918),0))</f>
      </c>
      <c r="F3918" s="15">
        <f>IF($C3918="","",$D3918*$E3918)</f>
      </c>
    </row>
    <row r="3919">
      <c r="A3919" s="11"/>
      <c r="B3919" s="7"/>
      <c r="C3919" s="7"/>
      <c r="D3919" s="10"/>
      <c r="E3919" s="21">
        <f>IF($C3919="","",IFERROR(SUMIFS(Pakan_Masuk!$D$2:$D$3001,Pakan_Masuk!$B$2:$B$3001,$C3919)/SUMIFS(Pakan_Masuk!$C$2:$C$3001,Pakan_Masuk!$B$2:$B$3001,$C3919),0))</f>
      </c>
      <c r="F3919" s="15">
        <f>IF($C3919="","",$D3919*$E3919)</f>
      </c>
    </row>
    <row r="3920">
      <c r="A3920" s="11"/>
      <c r="B3920" s="7"/>
      <c r="C3920" s="7"/>
      <c r="D3920" s="10"/>
      <c r="E3920" s="21">
        <f>IF($C3920="","",IFERROR(SUMIFS(Pakan_Masuk!$D$2:$D$3001,Pakan_Masuk!$B$2:$B$3001,$C3920)/SUMIFS(Pakan_Masuk!$C$2:$C$3001,Pakan_Masuk!$B$2:$B$3001,$C3920),0))</f>
      </c>
      <c r="F3920" s="15">
        <f>IF($C3920="","",$D3920*$E3920)</f>
      </c>
    </row>
    <row r="3921">
      <c r="A3921" s="11"/>
      <c r="B3921" s="7"/>
      <c r="C3921" s="7"/>
      <c r="D3921" s="10"/>
      <c r="E3921" s="21">
        <f>IF($C3921="","",IFERROR(SUMIFS(Pakan_Masuk!$D$2:$D$3001,Pakan_Masuk!$B$2:$B$3001,$C3921)/SUMIFS(Pakan_Masuk!$C$2:$C$3001,Pakan_Masuk!$B$2:$B$3001,$C3921),0))</f>
      </c>
      <c r="F3921" s="15">
        <f>IF($C3921="","",$D3921*$E3921)</f>
      </c>
    </row>
    <row r="3922">
      <c r="A3922" s="11"/>
      <c r="B3922" s="7"/>
      <c r="C3922" s="7"/>
      <c r="D3922" s="10"/>
      <c r="E3922" s="21">
        <f>IF($C3922="","",IFERROR(SUMIFS(Pakan_Masuk!$D$2:$D$3001,Pakan_Masuk!$B$2:$B$3001,$C3922)/SUMIFS(Pakan_Masuk!$C$2:$C$3001,Pakan_Masuk!$B$2:$B$3001,$C3922),0))</f>
      </c>
      <c r="F3922" s="15">
        <f>IF($C3922="","",$D3922*$E3922)</f>
      </c>
    </row>
    <row r="3923">
      <c r="A3923" s="11"/>
      <c r="B3923" s="7"/>
      <c r="C3923" s="7"/>
      <c r="D3923" s="10"/>
      <c r="E3923" s="21">
        <f>IF($C3923="","",IFERROR(SUMIFS(Pakan_Masuk!$D$2:$D$3001,Pakan_Masuk!$B$2:$B$3001,$C3923)/SUMIFS(Pakan_Masuk!$C$2:$C$3001,Pakan_Masuk!$B$2:$B$3001,$C3923),0))</f>
      </c>
      <c r="F3923" s="15">
        <f>IF($C3923="","",$D3923*$E3923)</f>
      </c>
    </row>
    <row r="3924">
      <c r="A3924" s="11"/>
      <c r="B3924" s="7"/>
      <c r="C3924" s="7"/>
      <c r="D3924" s="10"/>
      <c r="E3924" s="21">
        <f>IF($C3924="","",IFERROR(SUMIFS(Pakan_Masuk!$D$2:$D$3001,Pakan_Masuk!$B$2:$B$3001,$C3924)/SUMIFS(Pakan_Masuk!$C$2:$C$3001,Pakan_Masuk!$B$2:$B$3001,$C3924),0))</f>
      </c>
      <c r="F3924" s="15">
        <f>IF($C3924="","",$D3924*$E3924)</f>
      </c>
    </row>
    <row r="3925">
      <c r="A3925" s="11"/>
      <c r="B3925" s="7"/>
      <c r="C3925" s="7"/>
      <c r="D3925" s="10"/>
      <c r="E3925" s="21">
        <f>IF($C3925="","",IFERROR(SUMIFS(Pakan_Masuk!$D$2:$D$3001,Pakan_Masuk!$B$2:$B$3001,$C3925)/SUMIFS(Pakan_Masuk!$C$2:$C$3001,Pakan_Masuk!$B$2:$B$3001,$C3925),0))</f>
      </c>
      <c r="F3925" s="15">
        <f>IF($C3925="","",$D3925*$E3925)</f>
      </c>
    </row>
    <row r="3926">
      <c r="A3926" s="11"/>
      <c r="B3926" s="7"/>
      <c r="C3926" s="7"/>
      <c r="D3926" s="10"/>
      <c r="E3926" s="21">
        <f>IF($C3926="","",IFERROR(SUMIFS(Pakan_Masuk!$D$2:$D$3001,Pakan_Masuk!$B$2:$B$3001,$C3926)/SUMIFS(Pakan_Masuk!$C$2:$C$3001,Pakan_Masuk!$B$2:$B$3001,$C3926),0))</f>
      </c>
      <c r="F3926" s="15">
        <f>IF($C3926="","",$D3926*$E3926)</f>
      </c>
    </row>
    <row r="3927">
      <c r="A3927" s="11"/>
      <c r="B3927" s="7"/>
      <c r="C3927" s="7"/>
      <c r="D3927" s="10"/>
      <c r="E3927" s="21">
        <f>IF($C3927="","",IFERROR(SUMIFS(Pakan_Masuk!$D$2:$D$3001,Pakan_Masuk!$B$2:$B$3001,$C3927)/SUMIFS(Pakan_Masuk!$C$2:$C$3001,Pakan_Masuk!$B$2:$B$3001,$C3927),0))</f>
      </c>
      <c r="F3927" s="15">
        <f>IF($C3927="","",$D3927*$E3927)</f>
      </c>
    </row>
    <row r="3928">
      <c r="A3928" s="11"/>
      <c r="B3928" s="7"/>
      <c r="C3928" s="7"/>
      <c r="D3928" s="10"/>
      <c r="E3928" s="21">
        <f>IF($C3928="","",IFERROR(SUMIFS(Pakan_Masuk!$D$2:$D$3001,Pakan_Masuk!$B$2:$B$3001,$C3928)/SUMIFS(Pakan_Masuk!$C$2:$C$3001,Pakan_Masuk!$B$2:$B$3001,$C3928),0))</f>
      </c>
      <c r="F3928" s="15">
        <f>IF($C3928="","",$D3928*$E3928)</f>
      </c>
    </row>
    <row r="3929">
      <c r="A3929" s="11"/>
      <c r="B3929" s="7"/>
      <c r="C3929" s="7"/>
      <c r="D3929" s="10"/>
      <c r="E3929" s="21">
        <f>IF($C3929="","",IFERROR(SUMIFS(Pakan_Masuk!$D$2:$D$3001,Pakan_Masuk!$B$2:$B$3001,$C3929)/SUMIFS(Pakan_Masuk!$C$2:$C$3001,Pakan_Masuk!$B$2:$B$3001,$C3929),0))</f>
      </c>
      <c r="F3929" s="15">
        <f>IF($C3929="","",$D3929*$E3929)</f>
      </c>
    </row>
    <row r="3930">
      <c r="A3930" s="11"/>
      <c r="B3930" s="7"/>
      <c r="C3930" s="7"/>
      <c r="D3930" s="10"/>
      <c r="E3930" s="21">
        <f>IF($C3930="","",IFERROR(SUMIFS(Pakan_Masuk!$D$2:$D$3001,Pakan_Masuk!$B$2:$B$3001,$C3930)/SUMIFS(Pakan_Masuk!$C$2:$C$3001,Pakan_Masuk!$B$2:$B$3001,$C3930),0))</f>
      </c>
      <c r="F3930" s="15">
        <f>IF($C3930="","",$D3930*$E3930)</f>
      </c>
    </row>
    <row r="3931">
      <c r="A3931" s="11"/>
      <c r="B3931" s="7"/>
      <c r="C3931" s="7"/>
      <c r="D3931" s="10"/>
      <c r="E3931" s="21">
        <f>IF($C3931="","",IFERROR(SUMIFS(Pakan_Masuk!$D$2:$D$3001,Pakan_Masuk!$B$2:$B$3001,$C3931)/SUMIFS(Pakan_Masuk!$C$2:$C$3001,Pakan_Masuk!$B$2:$B$3001,$C3931),0))</f>
      </c>
      <c r="F3931" s="15">
        <f>IF($C3931="","",$D3931*$E3931)</f>
      </c>
    </row>
    <row r="3932">
      <c r="A3932" s="11"/>
      <c r="B3932" s="7"/>
      <c r="C3932" s="7"/>
      <c r="D3932" s="10"/>
      <c r="E3932" s="21">
        <f>IF($C3932="","",IFERROR(SUMIFS(Pakan_Masuk!$D$2:$D$3001,Pakan_Masuk!$B$2:$B$3001,$C3932)/SUMIFS(Pakan_Masuk!$C$2:$C$3001,Pakan_Masuk!$B$2:$B$3001,$C3932),0))</f>
      </c>
      <c r="F3932" s="15">
        <f>IF($C3932="","",$D3932*$E3932)</f>
      </c>
    </row>
    <row r="3933">
      <c r="A3933" s="11"/>
      <c r="B3933" s="7"/>
      <c r="C3933" s="7"/>
      <c r="D3933" s="10"/>
      <c r="E3933" s="21">
        <f>IF($C3933="","",IFERROR(SUMIFS(Pakan_Masuk!$D$2:$D$3001,Pakan_Masuk!$B$2:$B$3001,$C3933)/SUMIFS(Pakan_Masuk!$C$2:$C$3001,Pakan_Masuk!$B$2:$B$3001,$C3933),0))</f>
      </c>
      <c r="F3933" s="15">
        <f>IF($C3933="","",$D3933*$E3933)</f>
      </c>
    </row>
    <row r="3934">
      <c r="A3934" s="11"/>
      <c r="B3934" s="7"/>
      <c r="C3934" s="7"/>
      <c r="D3934" s="10"/>
      <c r="E3934" s="21">
        <f>IF($C3934="","",IFERROR(SUMIFS(Pakan_Masuk!$D$2:$D$3001,Pakan_Masuk!$B$2:$B$3001,$C3934)/SUMIFS(Pakan_Masuk!$C$2:$C$3001,Pakan_Masuk!$B$2:$B$3001,$C3934),0))</f>
      </c>
      <c r="F3934" s="15">
        <f>IF($C3934="","",$D3934*$E3934)</f>
      </c>
    </row>
    <row r="3935">
      <c r="A3935" s="11"/>
      <c r="B3935" s="7"/>
      <c r="C3935" s="7"/>
      <c r="D3935" s="10"/>
      <c r="E3935" s="21">
        <f>IF($C3935="","",IFERROR(SUMIFS(Pakan_Masuk!$D$2:$D$3001,Pakan_Masuk!$B$2:$B$3001,$C3935)/SUMIFS(Pakan_Masuk!$C$2:$C$3001,Pakan_Masuk!$B$2:$B$3001,$C3935),0))</f>
      </c>
      <c r="F3935" s="15">
        <f>IF($C3935="","",$D3935*$E3935)</f>
      </c>
    </row>
    <row r="3936">
      <c r="A3936" s="11"/>
      <c r="B3936" s="7"/>
      <c r="C3936" s="7"/>
      <c r="D3936" s="10"/>
      <c r="E3936" s="21">
        <f>IF($C3936="","",IFERROR(SUMIFS(Pakan_Masuk!$D$2:$D$3001,Pakan_Masuk!$B$2:$B$3001,$C3936)/SUMIFS(Pakan_Masuk!$C$2:$C$3001,Pakan_Masuk!$B$2:$B$3001,$C3936),0))</f>
      </c>
      <c r="F3936" s="15">
        <f>IF($C3936="","",$D3936*$E3936)</f>
      </c>
    </row>
    <row r="3937">
      <c r="A3937" s="11"/>
      <c r="B3937" s="7"/>
      <c r="C3937" s="7"/>
      <c r="D3937" s="10"/>
      <c r="E3937" s="21">
        <f>IF($C3937="","",IFERROR(SUMIFS(Pakan_Masuk!$D$2:$D$3001,Pakan_Masuk!$B$2:$B$3001,$C3937)/SUMIFS(Pakan_Masuk!$C$2:$C$3001,Pakan_Masuk!$B$2:$B$3001,$C3937),0))</f>
      </c>
      <c r="F3937" s="15">
        <f>IF($C3937="","",$D3937*$E3937)</f>
      </c>
    </row>
    <row r="3938">
      <c r="A3938" s="11"/>
      <c r="B3938" s="7"/>
      <c r="C3938" s="7"/>
      <c r="D3938" s="10"/>
      <c r="E3938" s="21">
        <f>IF($C3938="","",IFERROR(SUMIFS(Pakan_Masuk!$D$2:$D$3001,Pakan_Masuk!$B$2:$B$3001,$C3938)/SUMIFS(Pakan_Masuk!$C$2:$C$3001,Pakan_Masuk!$B$2:$B$3001,$C3938),0))</f>
      </c>
      <c r="F3938" s="15">
        <f>IF($C3938="","",$D3938*$E3938)</f>
      </c>
    </row>
    <row r="3939">
      <c r="A3939" s="11"/>
      <c r="B3939" s="7"/>
      <c r="C3939" s="7"/>
      <c r="D3939" s="10"/>
      <c r="E3939" s="21">
        <f>IF($C3939="","",IFERROR(SUMIFS(Pakan_Masuk!$D$2:$D$3001,Pakan_Masuk!$B$2:$B$3001,$C3939)/SUMIFS(Pakan_Masuk!$C$2:$C$3001,Pakan_Masuk!$B$2:$B$3001,$C3939),0))</f>
      </c>
      <c r="F3939" s="15">
        <f>IF($C3939="","",$D3939*$E3939)</f>
      </c>
    </row>
    <row r="3940">
      <c r="A3940" s="11"/>
      <c r="B3940" s="7"/>
      <c r="C3940" s="7"/>
      <c r="D3940" s="10"/>
      <c r="E3940" s="21">
        <f>IF($C3940="","",IFERROR(SUMIFS(Pakan_Masuk!$D$2:$D$3001,Pakan_Masuk!$B$2:$B$3001,$C3940)/SUMIFS(Pakan_Masuk!$C$2:$C$3001,Pakan_Masuk!$B$2:$B$3001,$C3940),0))</f>
      </c>
      <c r="F3940" s="15">
        <f>IF($C3940="","",$D3940*$E3940)</f>
      </c>
    </row>
    <row r="3941">
      <c r="A3941" s="11"/>
      <c r="B3941" s="7"/>
      <c r="C3941" s="7"/>
      <c r="D3941" s="10"/>
      <c r="E3941" s="21">
        <f>IF($C3941="","",IFERROR(SUMIFS(Pakan_Masuk!$D$2:$D$3001,Pakan_Masuk!$B$2:$B$3001,$C3941)/SUMIFS(Pakan_Masuk!$C$2:$C$3001,Pakan_Masuk!$B$2:$B$3001,$C3941),0))</f>
      </c>
      <c r="F3941" s="15">
        <f>IF($C3941="","",$D3941*$E3941)</f>
      </c>
    </row>
    <row r="3942">
      <c r="A3942" s="11"/>
      <c r="B3942" s="7"/>
      <c r="C3942" s="7"/>
      <c r="D3942" s="10"/>
      <c r="E3942" s="21">
        <f>IF($C3942="","",IFERROR(SUMIFS(Pakan_Masuk!$D$2:$D$3001,Pakan_Masuk!$B$2:$B$3001,$C3942)/SUMIFS(Pakan_Masuk!$C$2:$C$3001,Pakan_Masuk!$B$2:$B$3001,$C3942),0))</f>
      </c>
      <c r="F3942" s="15">
        <f>IF($C3942="","",$D3942*$E3942)</f>
      </c>
    </row>
    <row r="3943">
      <c r="A3943" s="11"/>
      <c r="B3943" s="7"/>
      <c r="C3943" s="7"/>
      <c r="D3943" s="10"/>
      <c r="E3943" s="21">
        <f>IF($C3943="","",IFERROR(SUMIFS(Pakan_Masuk!$D$2:$D$3001,Pakan_Masuk!$B$2:$B$3001,$C3943)/SUMIFS(Pakan_Masuk!$C$2:$C$3001,Pakan_Masuk!$B$2:$B$3001,$C3943),0))</f>
      </c>
      <c r="F3943" s="15">
        <f>IF($C3943="","",$D3943*$E3943)</f>
      </c>
    </row>
    <row r="3944">
      <c r="A3944" s="11"/>
      <c r="B3944" s="7"/>
      <c r="C3944" s="7"/>
      <c r="D3944" s="10"/>
      <c r="E3944" s="21">
        <f>IF($C3944="","",IFERROR(SUMIFS(Pakan_Masuk!$D$2:$D$3001,Pakan_Masuk!$B$2:$B$3001,$C3944)/SUMIFS(Pakan_Masuk!$C$2:$C$3001,Pakan_Masuk!$B$2:$B$3001,$C3944),0))</f>
      </c>
      <c r="F3944" s="15">
        <f>IF($C3944="","",$D3944*$E3944)</f>
      </c>
    </row>
    <row r="3945">
      <c r="A3945" s="11"/>
      <c r="B3945" s="7"/>
      <c r="C3945" s="7"/>
      <c r="D3945" s="10"/>
      <c r="E3945" s="21">
        <f>IF($C3945="","",IFERROR(SUMIFS(Pakan_Masuk!$D$2:$D$3001,Pakan_Masuk!$B$2:$B$3001,$C3945)/SUMIFS(Pakan_Masuk!$C$2:$C$3001,Pakan_Masuk!$B$2:$B$3001,$C3945),0))</f>
      </c>
      <c r="F3945" s="15">
        <f>IF($C3945="","",$D3945*$E3945)</f>
      </c>
    </row>
    <row r="3946">
      <c r="A3946" s="11"/>
      <c r="B3946" s="7"/>
      <c r="C3946" s="7"/>
      <c r="D3946" s="10"/>
      <c r="E3946" s="21">
        <f>IF($C3946="","",IFERROR(SUMIFS(Pakan_Masuk!$D$2:$D$3001,Pakan_Masuk!$B$2:$B$3001,$C3946)/SUMIFS(Pakan_Masuk!$C$2:$C$3001,Pakan_Masuk!$B$2:$B$3001,$C3946),0))</f>
      </c>
      <c r="F3946" s="15">
        <f>IF($C3946="","",$D3946*$E3946)</f>
      </c>
    </row>
    <row r="3947">
      <c r="A3947" s="11"/>
      <c r="B3947" s="7"/>
      <c r="C3947" s="7"/>
      <c r="D3947" s="10"/>
      <c r="E3947" s="21">
        <f>IF($C3947="","",IFERROR(SUMIFS(Pakan_Masuk!$D$2:$D$3001,Pakan_Masuk!$B$2:$B$3001,$C3947)/SUMIFS(Pakan_Masuk!$C$2:$C$3001,Pakan_Masuk!$B$2:$B$3001,$C3947),0))</f>
      </c>
      <c r="F3947" s="15">
        <f>IF($C3947="","",$D3947*$E3947)</f>
      </c>
    </row>
    <row r="3948">
      <c r="A3948" s="11"/>
      <c r="B3948" s="7"/>
      <c r="C3948" s="7"/>
      <c r="D3948" s="10"/>
      <c r="E3948" s="21">
        <f>IF($C3948="","",IFERROR(SUMIFS(Pakan_Masuk!$D$2:$D$3001,Pakan_Masuk!$B$2:$B$3001,$C3948)/SUMIFS(Pakan_Masuk!$C$2:$C$3001,Pakan_Masuk!$B$2:$B$3001,$C3948),0))</f>
      </c>
      <c r="F3948" s="15">
        <f>IF($C3948="","",$D3948*$E3948)</f>
      </c>
    </row>
    <row r="3949">
      <c r="A3949" s="11"/>
      <c r="B3949" s="7"/>
      <c r="C3949" s="7"/>
      <c r="D3949" s="10"/>
      <c r="E3949" s="21">
        <f>IF($C3949="","",IFERROR(SUMIFS(Pakan_Masuk!$D$2:$D$3001,Pakan_Masuk!$B$2:$B$3001,$C3949)/SUMIFS(Pakan_Masuk!$C$2:$C$3001,Pakan_Masuk!$B$2:$B$3001,$C3949),0))</f>
      </c>
      <c r="F3949" s="15">
        <f>IF($C3949="","",$D3949*$E3949)</f>
      </c>
    </row>
    <row r="3950">
      <c r="A3950" s="11"/>
      <c r="B3950" s="7"/>
      <c r="C3950" s="7"/>
      <c r="D3950" s="10"/>
      <c r="E3950" s="21">
        <f>IF($C3950="","",IFERROR(SUMIFS(Pakan_Masuk!$D$2:$D$3001,Pakan_Masuk!$B$2:$B$3001,$C3950)/SUMIFS(Pakan_Masuk!$C$2:$C$3001,Pakan_Masuk!$B$2:$B$3001,$C3950),0))</f>
      </c>
      <c r="F3950" s="15">
        <f>IF($C3950="","",$D3950*$E3950)</f>
      </c>
    </row>
    <row r="3951">
      <c r="A3951" s="11"/>
      <c r="B3951" s="7"/>
      <c r="C3951" s="7"/>
      <c r="D3951" s="10"/>
      <c r="E3951" s="21">
        <f>IF($C3951="","",IFERROR(SUMIFS(Pakan_Masuk!$D$2:$D$3001,Pakan_Masuk!$B$2:$B$3001,$C3951)/SUMIFS(Pakan_Masuk!$C$2:$C$3001,Pakan_Masuk!$B$2:$B$3001,$C3951),0))</f>
      </c>
      <c r="F3951" s="15">
        <f>IF($C3951="","",$D3951*$E3951)</f>
      </c>
    </row>
    <row r="3952">
      <c r="A3952" s="11"/>
      <c r="B3952" s="7"/>
      <c r="C3952" s="7"/>
      <c r="D3952" s="10"/>
      <c r="E3952" s="21">
        <f>IF($C3952="","",IFERROR(SUMIFS(Pakan_Masuk!$D$2:$D$3001,Pakan_Masuk!$B$2:$B$3001,$C3952)/SUMIFS(Pakan_Masuk!$C$2:$C$3001,Pakan_Masuk!$B$2:$B$3001,$C3952),0))</f>
      </c>
      <c r="F3952" s="15">
        <f>IF($C3952="","",$D3952*$E3952)</f>
      </c>
    </row>
    <row r="3953">
      <c r="A3953" s="11"/>
      <c r="B3953" s="7"/>
      <c r="C3953" s="7"/>
      <c r="D3953" s="10"/>
      <c r="E3953" s="21">
        <f>IF($C3953="","",IFERROR(SUMIFS(Pakan_Masuk!$D$2:$D$3001,Pakan_Masuk!$B$2:$B$3001,$C3953)/SUMIFS(Pakan_Masuk!$C$2:$C$3001,Pakan_Masuk!$B$2:$B$3001,$C3953),0))</f>
      </c>
      <c r="F3953" s="15">
        <f>IF($C3953="","",$D3953*$E3953)</f>
      </c>
    </row>
    <row r="3954">
      <c r="A3954" s="11"/>
      <c r="B3954" s="7"/>
      <c r="C3954" s="7"/>
      <c r="D3954" s="10"/>
      <c r="E3954" s="21">
        <f>IF($C3954="","",IFERROR(SUMIFS(Pakan_Masuk!$D$2:$D$3001,Pakan_Masuk!$B$2:$B$3001,$C3954)/SUMIFS(Pakan_Masuk!$C$2:$C$3001,Pakan_Masuk!$B$2:$B$3001,$C3954),0))</f>
      </c>
      <c r="F3954" s="15">
        <f>IF($C3954="","",$D3954*$E3954)</f>
      </c>
    </row>
    <row r="3955">
      <c r="A3955" s="11"/>
      <c r="B3955" s="7"/>
      <c r="C3955" s="7"/>
      <c r="D3955" s="10"/>
      <c r="E3955" s="21">
        <f>IF($C3955="","",IFERROR(SUMIFS(Pakan_Masuk!$D$2:$D$3001,Pakan_Masuk!$B$2:$B$3001,$C3955)/SUMIFS(Pakan_Masuk!$C$2:$C$3001,Pakan_Masuk!$B$2:$B$3001,$C3955),0))</f>
      </c>
      <c r="F3955" s="15">
        <f>IF($C3955="","",$D3955*$E3955)</f>
      </c>
    </row>
    <row r="3956">
      <c r="A3956" s="11"/>
      <c r="B3956" s="7"/>
      <c r="C3956" s="7"/>
      <c r="D3956" s="10"/>
      <c r="E3956" s="21">
        <f>IF($C3956="","",IFERROR(SUMIFS(Pakan_Masuk!$D$2:$D$3001,Pakan_Masuk!$B$2:$B$3001,$C3956)/SUMIFS(Pakan_Masuk!$C$2:$C$3001,Pakan_Masuk!$B$2:$B$3001,$C3956),0))</f>
      </c>
      <c r="F3956" s="15">
        <f>IF($C3956="","",$D3956*$E3956)</f>
      </c>
    </row>
    <row r="3957">
      <c r="A3957" s="11"/>
      <c r="B3957" s="7"/>
      <c r="C3957" s="7"/>
      <c r="D3957" s="10"/>
      <c r="E3957" s="21">
        <f>IF($C3957="","",IFERROR(SUMIFS(Pakan_Masuk!$D$2:$D$3001,Pakan_Masuk!$B$2:$B$3001,$C3957)/SUMIFS(Pakan_Masuk!$C$2:$C$3001,Pakan_Masuk!$B$2:$B$3001,$C3957),0))</f>
      </c>
      <c r="F3957" s="15">
        <f>IF($C3957="","",$D3957*$E3957)</f>
      </c>
    </row>
    <row r="3958">
      <c r="A3958" s="11"/>
      <c r="B3958" s="7"/>
      <c r="C3958" s="7"/>
      <c r="D3958" s="10"/>
      <c r="E3958" s="21">
        <f>IF($C3958="","",IFERROR(SUMIFS(Pakan_Masuk!$D$2:$D$3001,Pakan_Masuk!$B$2:$B$3001,$C3958)/SUMIFS(Pakan_Masuk!$C$2:$C$3001,Pakan_Masuk!$B$2:$B$3001,$C3958),0))</f>
      </c>
      <c r="F3958" s="15">
        <f>IF($C3958="","",$D3958*$E3958)</f>
      </c>
    </row>
    <row r="3959">
      <c r="A3959" s="11"/>
      <c r="B3959" s="7"/>
      <c r="C3959" s="7"/>
      <c r="D3959" s="10"/>
      <c r="E3959" s="21">
        <f>IF($C3959="","",IFERROR(SUMIFS(Pakan_Masuk!$D$2:$D$3001,Pakan_Masuk!$B$2:$B$3001,$C3959)/SUMIFS(Pakan_Masuk!$C$2:$C$3001,Pakan_Masuk!$B$2:$B$3001,$C3959),0))</f>
      </c>
      <c r="F3959" s="15">
        <f>IF($C3959="","",$D3959*$E3959)</f>
      </c>
    </row>
    <row r="3960">
      <c r="A3960" s="11"/>
      <c r="B3960" s="7"/>
      <c r="C3960" s="7"/>
      <c r="D3960" s="10"/>
      <c r="E3960" s="21">
        <f>IF($C3960="","",IFERROR(SUMIFS(Pakan_Masuk!$D$2:$D$3001,Pakan_Masuk!$B$2:$B$3001,$C3960)/SUMIFS(Pakan_Masuk!$C$2:$C$3001,Pakan_Masuk!$B$2:$B$3001,$C3960),0))</f>
      </c>
      <c r="F3960" s="15">
        <f>IF($C3960="","",$D3960*$E3960)</f>
      </c>
    </row>
    <row r="3961">
      <c r="A3961" s="11"/>
      <c r="B3961" s="7"/>
      <c r="C3961" s="7"/>
      <c r="D3961" s="10"/>
      <c r="E3961" s="21">
        <f>IF($C3961="","",IFERROR(SUMIFS(Pakan_Masuk!$D$2:$D$3001,Pakan_Masuk!$B$2:$B$3001,$C3961)/SUMIFS(Pakan_Masuk!$C$2:$C$3001,Pakan_Masuk!$B$2:$B$3001,$C3961),0))</f>
      </c>
      <c r="F3961" s="15">
        <f>IF($C3961="","",$D3961*$E3961)</f>
      </c>
    </row>
    <row r="3962">
      <c r="A3962" s="11"/>
      <c r="B3962" s="7"/>
      <c r="C3962" s="7"/>
      <c r="D3962" s="10"/>
      <c r="E3962" s="21">
        <f>IF($C3962="","",IFERROR(SUMIFS(Pakan_Masuk!$D$2:$D$3001,Pakan_Masuk!$B$2:$B$3001,$C3962)/SUMIFS(Pakan_Masuk!$C$2:$C$3001,Pakan_Masuk!$B$2:$B$3001,$C3962),0))</f>
      </c>
      <c r="F3962" s="15">
        <f>IF($C3962="","",$D3962*$E3962)</f>
      </c>
    </row>
    <row r="3963">
      <c r="A3963" s="11"/>
      <c r="B3963" s="7"/>
      <c r="C3963" s="7"/>
      <c r="D3963" s="10"/>
      <c r="E3963" s="21">
        <f>IF($C3963="","",IFERROR(SUMIFS(Pakan_Masuk!$D$2:$D$3001,Pakan_Masuk!$B$2:$B$3001,$C3963)/SUMIFS(Pakan_Masuk!$C$2:$C$3001,Pakan_Masuk!$B$2:$B$3001,$C3963),0))</f>
      </c>
      <c r="F3963" s="15">
        <f>IF($C3963="","",$D3963*$E3963)</f>
      </c>
    </row>
    <row r="3964">
      <c r="A3964" s="11"/>
      <c r="B3964" s="7"/>
      <c r="C3964" s="7"/>
      <c r="D3964" s="10"/>
      <c r="E3964" s="21">
        <f>IF($C3964="","",IFERROR(SUMIFS(Pakan_Masuk!$D$2:$D$3001,Pakan_Masuk!$B$2:$B$3001,$C3964)/SUMIFS(Pakan_Masuk!$C$2:$C$3001,Pakan_Masuk!$B$2:$B$3001,$C3964),0))</f>
      </c>
      <c r="F3964" s="15">
        <f>IF($C3964="","",$D3964*$E3964)</f>
      </c>
    </row>
    <row r="3965">
      <c r="A3965" s="11"/>
      <c r="B3965" s="7"/>
      <c r="C3965" s="7"/>
      <c r="D3965" s="10"/>
      <c r="E3965" s="21">
        <f>IF($C3965="","",IFERROR(SUMIFS(Pakan_Masuk!$D$2:$D$3001,Pakan_Masuk!$B$2:$B$3001,$C3965)/SUMIFS(Pakan_Masuk!$C$2:$C$3001,Pakan_Masuk!$B$2:$B$3001,$C3965),0))</f>
      </c>
      <c r="F3965" s="15">
        <f>IF($C3965="","",$D3965*$E3965)</f>
      </c>
    </row>
    <row r="3966">
      <c r="A3966" s="11"/>
      <c r="B3966" s="7"/>
      <c r="C3966" s="7"/>
      <c r="D3966" s="10"/>
      <c r="E3966" s="21">
        <f>IF($C3966="","",IFERROR(SUMIFS(Pakan_Masuk!$D$2:$D$3001,Pakan_Masuk!$B$2:$B$3001,$C3966)/SUMIFS(Pakan_Masuk!$C$2:$C$3001,Pakan_Masuk!$B$2:$B$3001,$C3966),0))</f>
      </c>
      <c r="F3966" s="15">
        <f>IF($C3966="","",$D3966*$E3966)</f>
      </c>
    </row>
    <row r="3967">
      <c r="A3967" s="11"/>
      <c r="B3967" s="7"/>
      <c r="C3967" s="7"/>
      <c r="D3967" s="10"/>
      <c r="E3967" s="21">
        <f>IF($C3967="","",IFERROR(SUMIFS(Pakan_Masuk!$D$2:$D$3001,Pakan_Masuk!$B$2:$B$3001,$C3967)/SUMIFS(Pakan_Masuk!$C$2:$C$3001,Pakan_Masuk!$B$2:$B$3001,$C3967),0))</f>
      </c>
      <c r="F3967" s="15">
        <f>IF($C3967="","",$D3967*$E3967)</f>
      </c>
    </row>
    <row r="3968">
      <c r="A3968" s="11"/>
      <c r="B3968" s="7"/>
      <c r="C3968" s="7"/>
      <c r="D3968" s="10"/>
      <c r="E3968" s="21">
        <f>IF($C3968="","",IFERROR(SUMIFS(Pakan_Masuk!$D$2:$D$3001,Pakan_Masuk!$B$2:$B$3001,$C3968)/SUMIFS(Pakan_Masuk!$C$2:$C$3001,Pakan_Masuk!$B$2:$B$3001,$C3968),0))</f>
      </c>
      <c r="F3968" s="15">
        <f>IF($C3968="","",$D3968*$E3968)</f>
      </c>
    </row>
    <row r="3969">
      <c r="A3969" s="11"/>
      <c r="B3969" s="7"/>
      <c r="C3969" s="7"/>
      <c r="D3969" s="10"/>
      <c r="E3969" s="21">
        <f>IF($C3969="","",IFERROR(SUMIFS(Pakan_Masuk!$D$2:$D$3001,Pakan_Masuk!$B$2:$B$3001,$C3969)/SUMIFS(Pakan_Masuk!$C$2:$C$3001,Pakan_Masuk!$B$2:$B$3001,$C3969),0))</f>
      </c>
      <c r="F3969" s="15">
        <f>IF($C3969="","",$D3969*$E3969)</f>
      </c>
    </row>
    <row r="3970">
      <c r="A3970" s="11"/>
      <c r="B3970" s="7"/>
      <c r="C3970" s="7"/>
      <c r="D3970" s="10"/>
      <c r="E3970" s="21">
        <f>IF($C3970="","",IFERROR(SUMIFS(Pakan_Masuk!$D$2:$D$3001,Pakan_Masuk!$B$2:$B$3001,$C3970)/SUMIFS(Pakan_Masuk!$C$2:$C$3001,Pakan_Masuk!$B$2:$B$3001,$C3970),0))</f>
      </c>
      <c r="F3970" s="15">
        <f>IF($C3970="","",$D3970*$E3970)</f>
      </c>
    </row>
    <row r="3971">
      <c r="A3971" s="11"/>
      <c r="B3971" s="7"/>
      <c r="C3971" s="7"/>
      <c r="D3971" s="10"/>
      <c r="E3971" s="21">
        <f>IF($C3971="","",IFERROR(SUMIFS(Pakan_Masuk!$D$2:$D$3001,Pakan_Masuk!$B$2:$B$3001,$C3971)/SUMIFS(Pakan_Masuk!$C$2:$C$3001,Pakan_Masuk!$B$2:$B$3001,$C3971),0))</f>
      </c>
      <c r="F3971" s="15">
        <f>IF($C3971="","",$D3971*$E3971)</f>
      </c>
    </row>
    <row r="3972">
      <c r="A3972" s="11"/>
      <c r="B3972" s="7"/>
      <c r="C3972" s="7"/>
      <c r="D3972" s="10"/>
      <c r="E3972" s="21">
        <f>IF($C3972="","",IFERROR(SUMIFS(Pakan_Masuk!$D$2:$D$3001,Pakan_Masuk!$B$2:$B$3001,$C3972)/SUMIFS(Pakan_Masuk!$C$2:$C$3001,Pakan_Masuk!$B$2:$B$3001,$C3972),0))</f>
      </c>
      <c r="F3972" s="15">
        <f>IF($C3972="","",$D3972*$E3972)</f>
      </c>
    </row>
    <row r="3973">
      <c r="A3973" s="11"/>
      <c r="B3973" s="7"/>
      <c r="C3973" s="7"/>
      <c r="D3973" s="10"/>
      <c r="E3973" s="21">
        <f>IF($C3973="","",IFERROR(SUMIFS(Pakan_Masuk!$D$2:$D$3001,Pakan_Masuk!$B$2:$B$3001,$C3973)/SUMIFS(Pakan_Masuk!$C$2:$C$3001,Pakan_Masuk!$B$2:$B$3001,$C3973),0))</f>
      </c>
      <c r="F3973" s="15">
        <f>IF($C3973="","",$D3973*$E3973)</f>
      </c>
    </row>
    <row r="3974">
      <c r="A3974" s="11"/>
      <c r="B3974" s="7"/>
      <c r="C3974" s="7"/>
      <c r="D3974" s="10"/>
      <c r="E3974" s="21">
        <f>IF($C3974="","",IFERROR(SUMIFS(Pakan_Masuk!$D$2:$D$3001,Pakan_Masuk!$B$2:$B$3001,$C3974)/SUMIFS(Pakan_Masuk!$C$2:$C$3001,Pakan_Masuk!$B$2:$B$3001,$C3974),0))</f>
      </c>
      <c r="F3974" s="15">
        <f>IF($C3974="","",$D3974*$E3974)</f>
      </c>
    </row>
    <row r="3975">
      <c r="A3975" s="11"/>
      <c r="B3975" s="7"/>
      <c r="C3975" s="7"/>
      <c r="D3975" s="10"/>
      <c r="E3975" s="21">
        <f>IF($C3975="","",IFERROR(SUMIFS(Pakan_Masuk!$D$2:$D$3001,Pakan_Masuk!$B$2:$B$3001,$C3975)/SUMIFS(Pakan_Masuk!$C$2:$C$3001,Pakan_Masuk!$B$2:$B$3001,$C3975),0))</f>
      </c>
      <c r="F3975" s="15">
        <f>IF($C3975="","",$D3975*$E3975)</f>
      </c>
    </row>
    <row r="3976">
      <c r="A3976" s="11"/>
      <c r="B3976" s="7"/>
      <c r="C3976" s="7"/>
      <c r="D3976" s="10"/>
      <c r="E3976" s="21">
        <f>IF($C3976="","",IFERROR(SUMIFS(Pakan_Masuk!$D$2:$D$3001,Pakan_Masuk!$B$2:$B$3001,$C3976)/SUMIFS(Pakan_Masuk!$C$2:$C$3001,Pakan_Masuk!$B$2:$B$3001,$C3976),0))</f>
      </c>
      <c r="F3976" s="15">
        <f>IF($C3976="","",$D3976*$E3976)</f>
      </c>
    </row>
    <row r="3977">
      <c r="A3977" s="11"/>
      <c r="B3977" s="7"/>
      <c r="C3977" s="7"/>
      <c r="D3977" s="10"/>
      <c r="E3977" s="21">
        <f>IF($C3977="","",IFERROR(SUMIFS(Pakan_Masuk!$D$2:$D$3001,Pakan_Masuk!$B$2:$B$3001,$C3977)/SUMIFS(Pakan_Masuk!$C$2:$C$3001,Pakan_Masuk!$B$2:$B$3001,$C3977),0))</f>
      </c>
      <c r="F3977" s="15">
        <f>IF($C3977="","",$D3977*$E3977)</f>
      </c>
    </row>
    <row r="3978">
      <c r="A3978" s="11"/>
      <c r="B3978" s="7"/>
      <c r="C3978" s="7"/>
      <c r="D3978" s="10"/>
      <c r="E3978" s="21">
        <f>IF($C3978="","",IFERROR(SUMIFS(Pakan_Masuk!$D$2:$D$3001,Pakan_Masuk!$B$2:$B$3001,$C3978)/SUMIFS(Pakan_Masuk!$C$2:$C$3001,Pakan_Masuk!$B$2:$B$3001,$C3978),0))</f>
      </c>
      <c r="F3978" s="15">
        <f>IF($C3978="","",$D3978*$E3978)</f>
      </c>
    </row>
    <row r="3979">
      <c r="A3979" s="11"/>
      <c r="B3979" s="7"/>
      <c r="C3979" s="7"/>
      <c r="D3979" s="10"/>
      <c r="E3979" s="21">
        <f>IF($C3979="","",IFERROR(SUMIFS(Pakan_Masuk!$D$2:$D$3001,Pakan_Masuk!$B$2:$B$3001,$C3979)/SUMIFS(Pakan_Masuk!$C$2:$C$3001,Pakan_Masuk!$B$2:$B$3001,$C3979),0))</f>
      </c>
      <c r="F3979" s="15">
        <f>IF($C3979="","",$D3979*$E3979)</f>
      </c>
    </row>
    <row r="3980">
      <c r="A3980" s="11"/>
      <c r="B3980" s="7"/>
      <c r="C3980" s="7"/>
      <c r="D3980" s="10"/>
      <c r="E3980" s="21">
        <f>IF($C3980="","",IFERROR(SUMIFS(Pakan_Masuk!$D$2:$D$3001,Pakan_Masuk!$B$2:$B$3001,$C3980)/SUMIFS(Pakan_Masuk!$C$2:$C$3001,Pakan_Masuk!$B$2:$B$3001,$C3980),0))</f>
      </c>
      <c r="F3980" s="15">
        <f>IF($C3980="","",$D3980*$E3980)</f>
      </c>
    </row>
    <row r="3981">
      <c r="A3981" s="11"/>
      <c r="B3981" s="7"/>
      <c r="C3981" s="7"/>
      <c r="D3981" s="10"/>
      <c r="E3981" s="21">
        <f>IF($C3981="","",IFERROR(SUMIFS(Pakan_Masuk!$D$2:$D$3001,Pakan_Masuk!$B$2:$B$3001,$C3981)/SUMIFS(Pakan_Masuk!$C$2:$C$3001,Pakan_Masuk!$B$2:$B$3001,$C3981),0))</f>
      </c>
      <c r="F3981" s="15">
        <f>IF($C3981="","",$D3981*$E3981)</f>
      </c>
    </row>
    <row r="3982">
      <c r="A3982" s="11"/>
      <c r="B3982" s="7"/>
      <c r="C3982" s="7"/>
      <c r="D3982" s="10"/>
      <c r="E3982" s="21">
        <f>IF($C3982="","",IFERROR(SUMIFS(Pakan_Masuk!$D$2:$D$3001,Pakan_Masuk!$B$2:$B$3001,$C3982)/SUMIFS(Pakan_Masuk!$C$2:$C$3001,Pakan_Masuk!$B$2:$B$3001,$C3982),0))</f>
      </c>
      <c r="F3982" s="15">
        <f>IF($C3982="","",$D3982*$E3982)</f>
      </c>
    </row>
    <row r="3983">
      <c r="A3983" s="11"/>
      <c r="B3983" s="7"/>
      <c r="C3983" s="7"/>
      <c r="D3983" s="10"/>
      <c r="E3983" s="21">
        <f>IF($C3983="","",IFERROR(SUMIFS(Pakan_Masuk!$D$2:$D$3001,Pakan_Masuk!$B$2:$B$3001,$C3983)/SUMIFS(Pakan_Masuk!$C$2:$C$3001,Pakan_Masuk!$B$2:$B$3001,$C3983),0))</f>
      </c>
      <c r="F3983" s="15">
        <f>IF($C3983="","",$D3983*$E3983)</f>
      </c>
    </row>
    <row r="3984">
      <c r="A3984" s="11"/>
      <c r="B3984" s="7"/>
      <c r="C3984" s="7"/>
      <c r="D3984" s="10"/>
      <c r="E3984" s="21">
        <f>IF($C3984="","",IFERROR(SUMIFS(Pakan_Masuk!$D$2:$D$3001,Pakan_Masuk!$B$2:$B$3001,$C3984)/SUMIFS(Pakan_Masuk!$C$2:$C$3001,Pakan_Masuk!$B$2:$B$3001,$C3984),0))</f>
      </c>
      <c r="F3984" s="15">
        <f>IF($C3984="","",$D3984*$E3984)</f>
      </c>
    </row>
    <row r="3985">
      <c r="A3985" s="11"/>
      <c r="B3985" s="7"/>
      <c r="C3985" s="7"/>
      <c r="D3985" s="10"/>
      <c r="E3985" s="21">
        <f>IF($C3985="","",IFERROR(SUMIFS(Pakan_Masuk!$D$2:$D$3001,Pakan_Masuk!$B$2:$B$3001,$C3985)/SUMIFS(Pakan_Masuk!$C$2:$C$3001,Pakan_Masuk!$B$2:$B$3001,$C3985),0))</f>
      </c>
      <c r="F3985" s="15">
        <f>IF($C3985="","",$D3985*$E3985)</f>
      </c>
    </row>
    <row r="3986">
      <c r="A3986" s="11"/>
      <c r="B3986" s="7"/>
      <c r="C3986" s="7"/>
      <c r="D3986" s="10"/>
      <c r="E3986" s="21">
        <f>IF($C3986="","",IFERROR(SUMIFS(Pakan_Masuk!$D$2:$D$3001,Pakan_Masuk!$B$2:$B$3001,$C3986)/SUMIFS(Pakan_Masuk!$C$2:$C$3001,Pakan_Masuk!$B$2:$B$3001,$C3986),0))</f>
      </c>
      <c r="F3986" s="15">
        <f>IF($C3986="","",$D3986*$E3986)</f>
      </c>
    </row>
    <row r="3987">
      <c r="A3987" s="11"/>
      <c r="B3987" s="7"/>
      <c r="C3987" s="7"/>
      <c r="D3987" s="10"/>
      <c r="E3987" s="21">
        <f>IF($C3987="","",IFERROR(SUMIFS(Pakan_Masuk!$D$2:$D$3001,Pakan_Masuk!$B$2:$B$3001,$C3987)/SUMIFS(Pakan_Masuk!$C$2:$C$3001,Pakan_Masuk!$B$2:$B$3001,$C3987),0))</f>
      </c>
      <c r="F3987" s="15">
        <f>IF($C3987="","",$D3987*$E3987)</f>
      </c>
    </row>
    <row r="3988">
      <c r="A3988" s="11"/>
      <c r="B3988" s="7"/>
      <c r="C3988" s="7"/>
      <c r="D3988" s="10"/>
      <c r="E3988" s="21">
        <f>IF($C3988="","",IFERROR(SUMIFS(Pakan_Masuk!$D$2:$D$3001,Pakan_Masuk!$B$2:$B$3001,$C3988)/SUMIFS(Pakan_Masuk!$C$2:$C$3001,Pakan_Masuk!$B$2:$B$3001,$C3988),0))</f>
      </c>
      <c r="F3988" s="15">
        <f>IF($C3988="","",$D3988*$E3988)</f>
      </c>
    </row>
    <row r="3989">
      <c r="A3989" s="11"/>
      <c r="B3989" s="7"/>
      <c r="C3989" s="7"/>
      <c r="D3989" s="10"/>
      <c r="E3989" s="21">
        <f>IF($C3989="","",IFERROR(SUMIFS(Pakan_Masuk!$D$2:$D$3001,Pakan_Masuk!$B$2:$B$3001,$C3989)/SUMIFS(Pakan_Masuk!$C$2:$C$3001,Pakan_Masuk!$B$2:$B$3001,$C3989),0))</f>
      </c>
      <c r="F3989" s="15">
        <f>IF($C3989="","",$D3989*$E3989)</f>
      </c>
    </row>
    <row r="3990">
      <c r="A3990" s="11"/>
      <c r="B3990" s="7"/>
      <c r="C3990" s="7"/>
      <c r="D3990" s="10"/>
      <c r="E3990" s="21">
        <f>IF($C3990="","",IFERROR(SUMIFS(Pakan_Masuk!$D$2:$D$3001,Pakan_Masuk!$B$2:$B$3001,$C3990)/SUMIFS(Pakan_Masuk!$C$2:$C$3001,Pakan_Masuk!$B$2:$B$3001,$C3990),0))</f>
      </c>
      <c r="F3990" s="15">
        <f>IF($C3990="","",$D3990*$E3990)</f>
      </c>
    </row>
    <row r="3991">
      <c r="A3991" s="11"/>
      <c r="B3991" s="7"/>
      <c r="C3991" s="7"/>
      <c r="D3991" s="10"/>
      <c r="E3991" s="21">
        <f>IF($C3991="","",IFERROR(SUMIFS(Pakan_Masuk!$D$2:$D$3001,Pakan_Masuk!$B$2:$B$3001,$C3991)/SUMIFS(Pakan_Masuk!$C$2:$C$3001,Pakan_Masuk!$B$2:$B$3001,$C3991),0))</f>
      </c>
      <c r="F3991" s="15">
        <f>IF($C3991="","",$D3991*$E3991)</f>
      </c>
    </row>
    <row r="3992">
      <c r="A3992" s="11"/>
      <c r="B3992" s="7"/>
      <c r="C3992" s="7"/>
      <c r="D3992" s="10"/>
      <c r="E3992" s="21">
        <f>IF($C3992="","",IFERROR(SUMIFS(Pakan_Masuk!$D$2:$D$3001,Pakan_Masuk!$B$2:$B$3001,$C3992)/SUMIFS(Pakan_Masuk!$C$2:$C$3001,Pakan_Masuk!$B$2:$B$3001,$C3992),0))</f>
      </c>
      <c r="F3992" s="15">
        <f>IF($C3992="","",$D3992*$E3992)</f>
      </c>
    </row>
    <row r="3993">
      <c r="A3993" s="11"/>
      <c r="B3993" s="7"/>
      <c r="C3993" s="7"/>
      <c r="D3993" s="10"/>
      <c r="E3993" s="21">
        <f>IF($C3993="","",IFERROR(SUMIFS(Pakan_Masuk!$D$2:$D$3001,Pakan_Masuk!$B$2:$B$3001,$C3993)/SUMIFS(Pakan_Masuk!$C$2:$C$3001,Pakan_Masuk!$B$2:$B$3001,$C3993),0))</f>
      </c>
      <c r="F3993" s="15">
        <f>IF($C3993="","",$D3993*$E3993)</f>
      </c>
    </row>
    <row r="3994">
      <c r="A3994" s="11"/>
      <c r="B3994" s="7"/>
      <c r="C3994" s="7"/>
      <c r="D3994" s="10"/>
      <c r="E3994" s="21">
        <f>IF($C3994="","",IFERROR(SUMIFS(Pakan_Masuk!$D$2:$D$3001,Pakan_Masuk!$B$2:$B$3001,$C3994)/SUMIFS(Pakan_Masuk!$C$2:$C$3001,Pakan_Masuk!$B$2:$B$3001,$C3994),0))</f>
      </c>
      <c r="F3994" s="15">
        <f>IF($C3994="","",$D3994*$E3994)</f>
      </c>
    </row>
    <row r="3995">
      <c r="A3995" s="11"/>
      <c r="B3995" s="7"/>
      <c r="C3995" s="7"/>
      <c r="D3995" s="10"/>
      <c r="E3995" s="21">
        <f>IF($C3995="","",IFERROR(SUMIFS(Pakan_Masuk!$D$2:$D$3001,Pakan_Masuk!$B$2:$B$3001,$C3995)/SUMIFS(Pakan_Masuk!$C$2:$C$3001,Pakan_Masuk!$B$2:$B$3001,$C3995),0))</f>
      </c>
      <c r="F3995" s="15">
        <f>IF($C3995="","",$D3995*$E3995)</f>
      </c>
    </row>
    <row r="3996">
      <c r="A3996" s="11"/>
      <c r="B3996" s="7"/>
      <c r="C3996" s="7"/>
      <c r="D3996" s="10"/>
      <c r="E3996" s="21">
        <f>IF($C3996="","",IFERROR(SUMIFS(Pakan_Masuk!$D$2:$D$3001,Pakan_Masuk!$B$2:$B$3001,$C3996)/SUMIFS(Pakan_Masuk!$C$2:$C$3001,Pakan_Masuk!$B$2:$B$3001,$C3996),0))</f>
      </c>
      <c r="F3996" s="15">
        <f>IF($C3996="","",$D3996*$E3996)</f>
      </c>
    </row>
    <row r="3997">
      <c r="A3997" s="11"/>
      <c r="B3997" s="7"/>
      <c r="C3997" s="7"/>
      <c r="D3997" s="10"/>
      <c r="E3997" s="21">
        <f>IF($C3997="","",IFERROR(SUMIFS(Pakan_Masuk!$D$2:$D$3001,Pakan_Masuk!$B$2:$B$3001,$C3997)/SUMIFS(Pakan_Masuk!$C$2:$C$3001,Pakan_Masuk!$B$2:$B$3001,$C3997),0))</f>
      </c>
      <c r="F3997" s="15">
        <f>IF($C3997="","",$D3997*$E3997)</f>
      </c>
    </row>
    <row r="3998">
      <c r="A3998" s="11"/>
      <c r="B3998" s="7"/>
      <c r="C3998" s="7"/>
      <c r="D3998" s="10"/>
      <c r="E3998" s="21">
        <f>IF($C3998="","",IFERROR(SUMIFS(Pakan_Masuk!$D$2:$D$3001,Pakan_Masuk!$B$2:$B$3001,$C3998)/SUMIFS(Pakan_Masuk!$C$2:$C$3001,Pakan_Masuk!$B$2:$B$3001,$C3998),0))</f>
      </c>
      <c r="F3998" s="15">
        <f>IF($C3998="","",$D3998*$E3998)</f>
      </c>
    </row>
    <row r="3999">
      <c r="A3999" s="11"/>
      <c r="B3999" s="7"/>
      <c r="C3999" s="7"/>
      <c r="D3999" s="10"/>
      <c r="E3999" s="21">
        <f>IF($C3999="","",IFERROR(SUMIFS(Pakan_Masuk!$D$2:$D$3001,Pakan_Masuk!$B$2:$B$3001,$C3999)/SUMIFS(Pakan_Masuk!$C$2:$C$3001,Pakan_Masuk!$B$2:$B$3001,$C3999),0))</f>
      </c>
      <c r="F3999" s="15">
        <f>IF($C3999="","",$D3999*$E3999)</f>
      </c>
    </row>
    <row r="4000">
      <c r="A4000" s="11"/>
      <c r="B4000" s="7"/>
      <c r="C4000" s="7"/>
      <c r="D4000" s="10"/>
      <c r="E4000" s="21">
        <f>IF($C4000="","",IFERROR(SUMIFS(Pakan_Masuk!$D$2:$D$3001,Pakan_Masuk!$B$2:$B$3001,$C4000)/SUMIFS(Pakan_Masuk!$C$2:$C$3001,Pakan_Masuk!$B$2:$B$3001,$C4000),0))</f>
      </c>
      <c r="F4000" s="15">
        <f>IF($C4000="","",$D4000*$E4000)</f>
      </c>
    </row>
    <row r="4001">
      <c r="A4001" s="11"/>
      <c r="B4001" s="7"/>
      <c r="C4001" s="7"/>
      <c r="D4001" s="10"/>
      <c r="E4001" s="21">
        <f>IF($C4001="","",IFERROR(SUMIFS(Pakan_Masuk!$D$2:$D$3001,Pakan_Masuk!$B$2:$B$3001,$C4001)/SUMIFS(Pakan_Masuk!$C$2:$C$3001,Pakan_Masuk!$B$2:$B$3001,$C4001),0))</f>
      </c>
      <c r="F4001" s="15">
        <f>IF($C4001="","",$D4001*$E4001)</f>
      </c>
    </row>
    <row r="4002">
      <c r="A4002" s="11"/>
      <c r="B4002" s="7"/>
      <c r="C4002" s="7"/>
      <c r="D4002" s="10"/>
      <c r="E4002" s="21">
        <f>IF($C4002="","",IFERROR(SUMIFS(Pakan_Masuk!$D$2:$D$3001,Pakan_Masuk!$B$2:$B$3001,$C4002)/SUMIFS(Pakan_Masuk!$C$2:$C$3001,Pakan_Masuk!$B$2:$B$3001,$C4002),0))</f>
      </c>
      <c r="F4002" s="15">
        <f>IF($C4002="","",$D4002*$E4002)</f>
      </c>
    </row>
    <row r="4003">
      <c r="A4003" s="11"/>
      <c r="B4003" s="7"/>
      <c r="C4003" s="7"/>
      <c r="D4003" s="10"/>
      <c r="E4003" s="21">
        <f>IF($C4003="","",IFERROR(SUMIFS(Pakan_Masuk!$D$2:$D$3001,Pakan_Masuk!$B$2:$B$3001,$C4003)/SUMIFS(Pakan_Masuk!$C$2:$C$3001,Pakan_Masuk!$B$2:$B$3001,$C4003),0))</f>
      </c>
      <c r="F4003" s="15">
        <f>IF($C4003="","",$D4003*$E4003)</f>
      </c>
    </row>
    <row r="4004">
      <c r="A4004" s="11"/>
      <c r="B4004" s="7"/>
      <c r="C4004" s="7"/>
      <c r="D4004" s="10"/>
      <c r="E4004" s="21">
        <f>IF($C4004="","",IFERROR(SUMIFS(Pakan_Masuk!$D$2:$D$3001,Pakan_Masuk!$B$2:$B$3001,$C4004)/SUMIFS(Pakan_Masuk!$C$2:$C$3001,Pakan_Masuk!$B$2:$B$3001,$C4004),0))</f>
      </c>
      <c r="F4004" s="15">
        <f>IF($C4004="","",$D4004*$E4004)</f>
      </c>
    </row>
    <row r="4005">
      <c r="A4005" s="11"/>
      <c r="B4005" s="7"/>
      <c r="C4005" s="7"/>
      <c r="D4005" s="10"/>
      <c r="E4005" s="21">
        <f>IF($C4005="","",IFERROR(SUMIFS(Pakan_Masuk!$D$2:$D$3001,Pakan_Masuk!$B$2:$B$3001,$C4005)/SUMIFS(Pakan_Masuk!$C$2:$C$3001,Pakan_Masuk!$B$2:$B$3001,$C4005),0))</f>
      </c>
      <c r="F4005" s="15">
        <f>IF($C4005="","",$D4005*$E4005)</f>
      </c>
    </row>
    <row r="4006">
      <c r="A4006" s="11"/>
      <c r="B4006" s="7"/>
      <c r="C4006" s="7"/>
      <c r="D4006" s="10"/>
      <c r="E4006" s="21">
        <f>IF($C4006="","",IFERROR(SUMIFS(Pakan_Masuk!$D$2:$D$3001,Pakan_Masuk!$B$2:$B$3001,$C4006)/SUMIFS(Pakan_Masuk!$C$2:$C$3001,Pakan_Masuk!$B$2:$B$3001,$C4006),0))</f>
      </c>
      <c r="F4006" s="15">
        <f>IF($C4006="","",$D4006*$E4006)</f>
      </c>
    </row>
    <row r="4007">
      <c r="A4007" s="11"/>
      <c r="B4007" s="7"/>
      <c r="C4007" s="7"/>
      <c r="D4007" s="10"/>
      <c r="E4007" s="21">
        <f>IF($C4007="","",IFERROR(SUMIFS(Pakan_Masuk!$D$2:$D$3001,Pakan_Masuk!$B$2:$B$3001,$C4007)/SUMIFS(Pakan_Masuk!$C$2:$C$3001,Pakan_Masuk!$B$2:$B$3001,$C4007),0))</f>
      </c>
      <c r="F4007" s="15">
        <f>IF($C4007="","",$D4007*$E4007)</f>
      </c>
    </row>
    <row r="4008">
      <c r="A4008" s="11"/>
      <c r="B4008" s="7"/>
      <c r="C4008" s="7"/>
      <c r="D4008" s="10"/>
      <c r="E4008" s="21">
        <f>IF($C4008="","",IFERROR(SUMIFS(Pakan_Masuk!$D$2:$D$3001,Pakan_Masuk!$B$2:$B$3001,$C4008)/SUMIFS(Pakan_Masuk!$C$2:$C$3001,Pakan_Masuk!$B$2:$B$3001,$C4008),0))</f>
      </c>
      <c r="F4008" s="15">
        <f>IF($C4008="","",$D4008*$E4008)</f>
      </c>
    </row>
    <row r="4009">
      <c r="A4009" s="11"/>
      <c r="B4009" s="7"/>
      <c r="C4009" s="7"/>
      <c r="D4009" s="10"/>
      <c r="E4009" s="21">
        <f>IF($C4009="","",IFERROR(SUMIFS(Pakan_Masuk!$D$2:$D$3001,Pakan_Masuk!$B$2:$B$3001,$C4009)/SUMIFS(Pakan_Masuk!$C$2:$C$3001,Pakan_Masuk!$B$2:$B$3001,$C4009),0))</f>
      </c>
      <c r="F4009" s="15">
        <f>IF($C4009="","",$D4009*$E4009)</f>
      </c>
    </row>
    <row r="4010">
      <c r="A4010" s="11"/>
      <c r="B4010" s="7"/>
      <c r="C4010" s="7"/>
      <c r="D4010" s="10"/>
      <c r="E4010" s="21">
        <f>IF($C4010="","",IFERROR(SUMIFS(Pakan_Masuk!$D$2:$D$3001,Pakan_Masuk!$B$2:$B$3001,$C4010)/SUMIFS(Pakan_Masuk!$C$2:$C$3001,Pakan_Masuk!$B$2:$B$3001,$C4010),0))</f>
      </c>
      <c r="F4010" s="15">
        <f>IF($C4010="","",$D4010*$E4010)</f>
      </c>
    </row>
    <row r="4011">
      <c r="A4011" s="11"/>
      <c r="B4011" s="7"/>
      <c r="C4011" s="7"/>
      <c r="D4011" s="10"/>
      <c r="E4011" s="21">
        <f>IF($C4011="","",IFERROR(SUMIFS(Pakan_Masuk!$D$2:$D$3001,Pakan_Masuk!$B$2:$B$3001,$C4011)/SUMIFS(Pakan_Masuk!$C$2:$C$3001,Pakan_Masuk!$B$2:$B$3001,$C4011),0))</f>
      </c>
      <c r="F4011" s="15">
        <f>IF($C4011="","",$D4011*$E4011)</f>
      </c>
    </row>
    <row r="4012">
      <c r="A4012" s="11"/>
      <c r="B4012" s="7"/>
      <c r="C4012" s="7"/>
      <c r="D4012" s="10"/>
      <c r="E4012" s="21">
        <f>IF($C4012="","",IFERROR(SUMIFS(Pakan_Masuk!$D$2:$D$3001,Pakan_Masuk!$B$2:$B$3001,$C4012)/SUMIFS(Pakan_Masuk!$C$2:$C$3001,Pakan_Masuk!$B$2:$B$3001,$C4012),0))</f>
      </c>
      <c r="F4012" s="15">
        <f>IF($C4012="","",$D4012*$E4012)</f>
      </c>
    </row>
    <row r="4013">
      <c r="A4013" s="11"/>
      <c r="B4013" s="7"/>
      <c r="C4013" s="7"/>
      <c r="D4013" s="10"/>
      <c r="E4013" s="21">
        <f>IF($C4013="","",IFERROR(SUMIFS(Pakan_Masuk!$D$2:$D$3001,Pakan_Masuk!$B$2:$B$3001,$C4013)/SUMIFS(Pakan_Masuk!$C$2:$C$3001,Pakan_Masuk!$B$2:$B$3001,$C4013),0))</f>
      </c>
      <c r="F4013" s="15">
        <f>IF($C4013="","",$D4013*$E4013)</f>
      </c>
    </row>
    <row r="4014">
      <c r="A4014" s="11"/>
      <c r="B4014" s="7"/>
      <c r="C4014" s="7"/>
      <c r="D4014" s="10"/>
      <c r="E4014" s="21">
        <f>IF($C4014="","",IFERROR(SUMIFS(Pakan_Masuk!$D$2:$D$3001,Pakan_Masuk!$B$2:$B$3001,$C4014)/SUMIFS(Pakan_Masuk!$C$2:$C$3001,Pakan_Masuk!$B$2:$B$3001,$C4014),0))</f>
      </c>
      <c r="F4014" s="15">
        <f>IF($C4014="","",$D4014*$E4014)</f>
      </c>
    </row>
    <row r="4015">
      <c r="A4015" s="11"/>
      <c r="B4015" s="7"/>
      <c r="C4015" s="7"/>
      <c r="D4015" s="10"/>
      <c r="E4015" s="21">
        <f>IF($C4015="","",IFERROR(SUMIFS(Pakan_Masuk!$D$2:$D$3001,Pakan_Masuk!$B$2:$B$3001,$C4015)/SUMIFS(Pakan_Masuk!$C$2:$C$3001,Pakan_Masuk!$B$2:$B$3001,$C4015),0))</f>
      </c>
      <c r="F4015" s="15">
        <f>IF($C4015="","",$D4015*$E4015)</f>
      </c>
    </row>
    <row r="4016">
      <c r="A4016" s="11"/>
      <c r="B4016" s="7"/>
      <c r="C4016" s="7"/>
      <c r="D4016" s="10"/>
      <c r="E4016" s="21">
        <f>IF($C4016="","",IFERROR(SUMIFS(Pakan_Masuk!$D$2:$D$3001,Pakan_Masuk!$B$2:$B$3001,$C4016)/SUMIFS(Pakan_Masuk!$C$2:$C$3001,Pakan_Masuk!$B$2:$B$3001,$C4016),0))</f>
      </c>
      <c r="F4016" s="15">
        <f>IF($C4016="","",$D4016*$E4016)</f>
      </c>
    </row>
    <row r="4017">
      <c r="A4017" s="11"/>
      <c r="B4017" s="7"/>
      <c r="C4017" s="7"/>
      <c r="D4017" s="10"/>
      <c r="E4017" s="21">
        <f>IF($C4017="","",IFERROR(SUMIFS(Pakan_Masuk!$D$2:$D$3001,Pakan_Masuk!$B$2:$B$3001,$C4017)/SUMIFS(Pakan_Masuk!$C$2:$C$3001,Pakan_Masuk!$B$2:$B$3001,$C4017),0))</f>
      </c>
      <c r="F4017" s="15">
        <f>IF($C4017="","",$D4017*$E4017)</f>
      </c>
    </row>
    <row r="4018">
      <c r="A4018" s="11"/>
      <c r="B4018" s="7"/>
      <c r="C4018" s="7"/>
      <c r="D4018" s="10"/>
      <c r="E4018" s="21">
        <f>IF($C4018="","",IFERROR(SUMIFS(Pakan_Masuk!$D$2:$D$3001,Pakan_Masuk!$B$2:$B$3001,$C4018)/SUMIFS(Pakan_Masuk!$C$2:$C$3001,Pakan_Masuk!$B$2:$B$3001,$C4018),0))</f>
      </c>
      <c r="F4018" s="15">
        <f>IF($C4018="","",$D4018*$E4018)</f>
      </c>
    </row>
    <row r="4019">
      <c r="A4019" s="11"/>
      <c r="B4019" s="7"/>
      <c r="C4019" s="7"/>
      <c r="D4019" s="10"/>
      <c r="E4019" s="21">
        <f>IF($C4019="","",IFERROR(SUMIFS(Pakan_Masuk!$D$2:$D$3001,Pakan_Masuk!$B$2:$B$3001,$C4019)/SUMIFS(Pakan_Masuk!$C$2:$C$3001,Pakan_Masuk!$B$2:$B$3001,$C4019),0))</f>
      </c>
      <c r="F4019" s="15">
        <f>IF($C4019="","",$D4019*$E4019)</f>
      </c>
    </row>
    <row r="4020">
      <c r="A4020" s="11"/>
      <c r="B4020" s="7"/>
      <c r="C4020" s="7"/>
      <c r="D4020" s="10"/>
      <c r="E4020" s="21">
        <f>IF($C4020="","",IFERROR(SUMIFS(Pakan_Masuk!$D$2:$D$3001,Pakan_Masuk!$B$2:$B$3001,$C4020)/SUMIFS(Pakan_Masuk!$C$2:$C$3001,Pakan_Masuk!$B$2:$B$3001,$C4020),0))</f>
      </c>
      <c r="F4020" s="15">
        <f>IF($C4020="","",$D4020*$E4020)</f>
      </c>
    </row>
    <row r="4021">
      <c r="A4021" s="11"/>
      <c r="B4021" s="7"/>
      <c r="C4021" s="7"/>
      <c r="D4021" s="10"/>
      <c r="E4021" s="21">
        <f>IF($C4021="","",IFERROR(SUMIFS(Pakan_Masuk!$D$2:$D$3001,Pakan_Masuk!$B$2:$B$3001,$C4021)/SUMIFS(Pakan_Masuk!$C$2:$C$3001,Pakan_Masuk!$B$2:$B$3001,$C4021),0))</f>
      </c>
      <c r="F4021" s="15">
        <f>IF($C4021="","",$D4021*$E4021)</f>
      </c>
    </row>
    <row r="4022">
      <c r="A4022" s="11"/>
      <c r="B4022" s="7"/>
      <c r="C4022" s="7"/>
      <c r="D4022" s="10"/>
      <c r="E4022" s="21">
        <f>IF($C4022="","",IFERROR(SUMIFS(Pakan_Masuk!$D$2:$D$3001,Pakan_Masuk!$B$2:$B$3001,$C4022)/SUMIFS(Pakan_Masuk!$C$2:$C$3001,Pakan_Masuk!$B$2:$B$3001,$C4022),0))</f>
      </c>
      <c r="F4022" s="15">
        <f>IF($C4022="","",$D4022*$E4022)</f>
      </c>
    </row>
    <row r="4023">
      <c r="A4023" s="11"/>
      <c r="B4023" s="7"/>
      <c r="C4023" s="7"/>
      <c r="D4023" s="10"/>
      <c r="E4023" s="21">
        <f>IF($C4023="","",IFERROR(SUMIFS(Pakan_Masuk!$D$2:$D$3001,Pakan_Masuk!$B$2:$B$3001,$C4023)/SUMIFS(Pakan_Masuk!$C$2:$C$3001,Pakan_Masuk!$B$2:$B$3001,$C4023),0))</f>
      </c>
      <c r="F4023" s="15">
        <f>IF($C4023="","",$D4023*$E4023)</f>
      </c>
    </row>
    <row r="4024">
      <c r="A4024" s="11"/>
      <c r="B4024" s="7"/>
      <c r="C4024" s="7"/>
      <c r="D4024" s="10"/>
      <c r="E4024" s="21">
        <f>IF($C4024="","",IFERROR(SUMIFS(Pakan_Masuk!$D$2:$D$3001,Pakan_Masuk!$B$2:$B$3001,$C4024)/SUMIFS(Pakan_Masuk!$C$2:$C$3001,Pakan_Masuk!$B$2:$B$3001,$C4024),0))</f>
      </c>
      <c r="F4024" s="15">
        <f>IF($C4024="","",$D4024*$E4024)</f>
      </c>
    </row>
    <row r="4025">
      <c r="A4025" s="11"/>
      <c r="B4025" s="7"/>
      <c r="C4025" s="7"/>
      <c r="D4025" s="10"/>
      <c r="E4025" s="21">
        <f>IF($C4025="","",IFERROR(SUMIFS(Pakan_Masuk!$D$2:$D$3001,Pakan_Masuk!$B$2:$B$3001,$C4025)/SUMIFS(Pakan_Masuk!$C$2:$C$3001,Pakan_Masuk!$B$2:$B$3001,$C4025),0))</f>
      </c>
      <c r="F4025" s="15">
        <f>IF($C4025="","",$D4025*$E4025)</f>
      </c>
    </row>
    <row r="4026">
      <c r="A4026" s="11"/>
      <c r="B4026" s="7"/>
      <c r="C4026" s="7"/>
      <c r="D4026" s="10"/>
      <c r="E4026" s="21">
        <f>IF($C4026="","",IFERROR(SUMIFS(Pakan_Masuk!$D$2:$D$3001,Pakan_Masuk!$B$2:$B$3001,$C4026)/SUMIFS(Pakan_Masuk!$C$2:$C$3001,Pakan_Masuk!$B$2:$B$3001,$C4026),0))</f>
      </c>
      <c r="F4026" s="15">
        <f>IF($C4026="","",$D4026*$E4026)</f>
      </c>
    </row>
    <row r="4027">
      <c r="A4027" s="11"/>
      <c r="B4027" s="7"/>
      <c r="C4027" s="7"/>
      <c r="D4027" s="10"/>
      <c r="E4027" s="21">
        <f>IF($C4027="","",IFERROR(SUMIFS(Pakan_Masuk!$D$2:$D$3001,Pakan_Masuk!$B$2:$B$3001,$C4027)/SUMIFS(Pakan_Masuk!$C$2:$C$3001,Pakan_Masuk!$B$2:$B$3001,$C4027),0))</f>
      </c>
      <c r="F4027" s="15">
        <f>IF($C4027="","",$D4027*$E4027)</f>
      </c>
    </row>
    <row r="4028">
      <c r="A4028" s="11"/>
      <c r="B4028" s="7"/>
      <c r="C4028" s="7"/>
      <c r="D4028" s="10"/>
      <c r="E4028" s="21">
        <f>IF($C4028="","",IFERROR(SUMIFS(Pakan_Masuk!$D$2:$D$3001,Pakan_Masuk!$B$2:$B$3001,$C4028)/SUMIFS(Pakan_Masuk!$C$2:$C$3001,Pakan_Masuk!$B$2:$B$3001,$C4028),0))</f>
      </c>
      <c r="F4028" s="15">
        <f>IF($C4028="","",$D4028*$E4028)</f>
      </c>
    </row>
    <row r="4029">
      <c r="A4029" s="11"/>
      <c r="B4029" s="7"/>
      <c r="C4029" s="7"/>
      <c r="D4029" s="10"/>
      <c r="E4029" s="21">
        <f>IF($C4029="","",IFERROR(SUMIFS(Pakan_Masuk!$D$2:$D$3001,Pakan_Masuk!$B$2:$B$3001,$C4029)/SUMIFS(Pakan_Masuk!$C$2:$C$3001,Pakan_Masuk!$B$2:$B$3001,$C4029),0))</f>
      </c>
      <c r="F4029" s="15">
        <f>IF($C4029="","",$D4029*$E4029)</f>
      </c>
    </row>
    <row r="4030">
      <c r="A4030" s="11"/>
      <c r="B4030" s="7"/>
      <c r="C4030" s="7"/>
      <c r="D4030" s="10"/>
      <c r="E4030" s="21">
        <f>IF($C4030="","",IFERROR(SUMIFS(Pakan_Masuk!$D$2:$D$3001,Pakan_Masuk!$B$2:$B$3001,$C4030)/SUMIFS(Pakan_Masuk!$C$2:$C$3001,Pakan_Masuk!$B$2:$B$3001,$C4030),0))</f>
      </c>
      <c r="F4030" s="15">
        <f>IF($C4030="","",$D4030*$E4030)</f>
      </c>
    </row>
    <row r="4031">
      <c r="A4031" s="11"/>
      <c r="B4031" s="7"/>
      <c r="C4031" s="7"/>
      <c r="D4031" s="10"/>
      <c r="E4031" s="21">
        <f>IF($C4031="","",IFERROR(SUMIFS(Pakan_Masuk!$D$2:$D$3001,Pakan_Masuk!$B$2:$B$3001,$C4031)/SUMIFS(Pakan_Masuk!$C$2:$C$3001,Pakan_Masuk!$B$2:$B$3001,$C4031),0))</f>
      </c>
      <c r="F4031" s="15">
        <f>IF($C4031="","",$D4031*$E4031)</f>
      </c>
    </row>
    <row r="4032">
      <c r="A4032" s="11"/>
      <c r="B4032" s="7"/>
      <c r="C4032" s="7"/>
      <c r="D4032" s="10"/>
      <c r="E4032" s="21">
        <f>IF($C4032="","",IFERROR(SUMIFS(Pakan_Masuk!$D$2:$D$3001,Pakan_Masuk!$B$2:$B$3001,$C4032)/SUMIFS(Pakan_Masuk!$C$2:$C$3001,Pakan_Masuk!$B$2:$B$3001,$C4032),0))</f>
      </c>
      <c r="F4032" s="15">
        <f>IF($C4032="","",$D4032*$E4032)</f>
      </c>
    </row>
    <row r="4033">
      <c r="A4033" s="11"/>
      <c r="B4033" s="7"/>
      <c r="C4033" s="7"/>
      <c r="D4033" s="10"/>
      <c r="E4033" s="21">
        <f>IF($C4033="","",IFERROR(SUMIFS(Pakan_Masuk!$D$2:$D$3001,Pakan_Masuk!$B$2:$B$3001,$C4033)/SUMIFS(Pakan_Masuk!$C$2:$C$3001,Pakan_Masuk!$B$2:$B$3001,$C4033),0))</f>
      </c>
      <c r="F4033" s="15">
        <f>IF($C4033="","",$D4033*$E4033)</f>
      </c>
    </row>
    <row r="4034">
      <c r="A4034" s="11"/>
      <c r="B4034" s="7"/>
      <c r="C4034" s="7"/>
      <c r="D4034" s="10"/>
      <c r="E4034" s="21">
        <f>IF($C4034="","",IFERROR(SUMIFS(Pakan_Masuk!$D$2:$D$3001,Pakan_Masuk!$B$2:$B$3001,$C4034)/SUMIFS(Pakan_Masuk!$C$2:$C$3001,Pakan_Masuk!$B$2:$B$3001,$C4034),0))</f>
      </c>
      <c r="F4034" s="15">
        <f>IF($C4034="","",$D4034*$E4034)</f>
      </c>
    </row>
    <row r="4035">
      <c r="A4035" s="11"/>
      <c r="B4035" s="7"/>
      <c r="C4035" s="7"/>
      <c r="D4035" s="10"/>
      <c r="E4035" s="21">
        <f>IF($C4035="","",IFERROR(SUMIFS(Pakan_Masuk!$D$2:$D$3001,Pakan_Masuk!$B$2:$B$3001,$C4035)/SUMIFS(Pakan_Masuk!$C$2:$C$3001,Pakan_Masuk!$B$2:$B$3001,$C4035),0))</f>
      </c>
      <c r="F4035" s="15">
        <f>IF($C4035="","",$D4035*$E4035)</f>
      </c>
    </row>
    <row r="4036">
      <c r="A4036" s="11"/>
      <c r="B4036" s="7"/>
      <c r="C4036" s="7"/>
      <c r="D4036" s="10"/>
      <c r="E4036" s="21">
        <f>IF($C4036="","",IFERROR(SUMIFS(Pakan_Masuk!$D$2:$D$3001,Pakan_Masuk!$B$2:$B$3001,$C4036)/SUMIFS(Pakan_Masuk!$C$2:$C$3001,Pakan_Masuk!$B$2:$B$3001,$C4036),0))</f>
      </c>
      <c r="F4036" s="15">
        <f>IF($C4036="","",$D4036*$E4036)</f>
      </c>
    </row>
    <row r="4037">
      <c r="A4037" s="11"/>
      <c r="B4037" s="7"/>
      <c r="C4037" s="7"/>
      <c r="D4037" s="10"/>
      <c r="E4037" s="21">
        <f>IF($C4037="","",IFERROR(SUMIFS(Pakan_Masuk!$D$2:$D$3001,Pakan_Masuk!$B$2:$B$3001,$C4037)/SUMIFS(Pakan_Masuk!$C$2:$C$3001,Pakan_Masuk!$B$2:$B$3001,$C4037),0))</f>
      </c>
      <c r="F4037" s="15">
        <f>IF($C4037="","",$D4037*$E4037)</f>
      </c>
    </row>
    <row r="4038">
      <c r="A4038" s="11"/>
      <c r="B4038" s="7"/>
      <c r="C4038" s="7"/>
      <c r="D4038" s="10"/>
      <c r="E4038" s="21">
        <f>IF($C4038="","",IFERROR(SUMIFS(Pakan_Masuk!$D$2:$D$3001,Pakan_Masuk!$B$2:$B$3001,$C4038)/SUMIFS(Pakan_Masuk!$C$2:$C$3001,Pakan_Masuk!$B$2:$B$3001,$C4038),0))</f>
      </c>
      <c r="F4038" s="15">
        <f>IF($C4038="","",$D4038*$E4038)</f>
      </c>
    </row>
    <row r="4039">
      <c r="A4039" s="11"/>
      <c r="B4039" s="7"/>
      <c r="C4039" s="7"/>
      <c r="D4039" s="10"/>
      <c r="E4039" s="21">
        <f>IF($C4039="","",IFERROR(SUMIFS(Pakan_Masuk!$D$2:$D$3001,Pakan_Masuk!$B$2:$B$3001,$C4039)/SUMIFS(Pakan_Masuk!$C$2:$C$3001,Pakan_Masuk!$B$2:$B$3001,$C4039),0))</f>
      </c>
      <c r="F4039" s="15">
        <f>IF($C4039="","",$D4039*$E4039)</f>
      </c>
    </row>
    <row r="4040">
      <c r="A4040" s="11"/>
      <c r="B4040" s="7"/>
      <c r="C4040" s="7"/>
      <c r="D4040" s="10"/>
      <c r="E4040" s="21">
        <f>IF($C4040="","",IFERROR(SUMIFS(Pakan_Masuk!$D$2:$D$3001,Pakan_Masuk!$B$2:$B$3001,$C4040)/SUMIFS(Pakan_Masuk!$C$2:$C$3001,Pakan_Masuk!$B$2:$B$3001,$C4040),0))</f>
      </c>
      <c r="F4040" s="15">
        <f>IF($C4040="","",$D4040*$E4040)</f>
      </c>
    </row>
    <row r="4041">
      <c r="A4041" s="11"/>
      <c r="B4041" s="7"/>
      <c r="C4041" s="7"/>
      <c r="D4041" s="10"/>
      <c r="E4041" s="21">
        <f>IF($C4041="","",IFERROR(SUMIFS(Pakan_Masuk!$D$2:$D$3001,Pakan_Masuk!$B$2:$B$3001,$C4041)/SUMIFS(Pakan_Masuk!$C$2:$C$3001,Pakan_Masuk!$B$2:$B$3001,$C4041),0))</f>
      </c>
      <c r="F4041" s="15">
        <f>IF($C4041="","",$D4041*$E4041)</f>
      </c>
    </row>
    <row r="4042">
      <c r="A4042" s="11"/>
      <c r="B4042" s="7"/>
      <c r="C4042" s="7"/>
      <c r="D4042" s="10"/>
      <c r="E4042" s="21">
        <f>IF($C4042="","",IFERROR(SUMIFS(Pakan_Masuk!$D$2:$D$3001,Pakan_Masuk!$B$2:$B$3001,$C4042)/SUMIFS(Pakan_Masuk!$C$2:$C$3001,Pakan_Masuk!$B$2:$B$3001,$C4042),0))</f>
      </c>
      <c r="F4042" s="15">
        <f>IF($C4042="","",$D4042*$E4042)</f>
      </c>
    </row>
    <row r="4043">
      <c r="A4043" s="11"/>
      <c r="B4043" s="7"/>
      <c r="C4043" s="7"/>
      <c r="D4043" s="10"/>
      <c r="E4043" s="21">
        <f>IF($C4043="","",IFERROR(SUMIFS(Pakan_Masuk!$D$2:$D$3001,Pakan_Masuk!$B$2:$B$3001,$C4043)/SUMIFS(Pakan_Masuk!$C$2:$C$3001,Pakan_Masuk!$B$2:$B$3001,$C4043),0))</f>
      </c>
      <c r="F4043" s="15">
        <f>IF($C4043="","",$D4043*$E4043)</f>
      </c>
    </row>
    <row r="4044">
      <c r="A4044" s="11"/>
      <c r="B4044" s="7"/>
      <c r="C4044" s="7"/>
      <c r="D4044" s="10"/>
      <c r="E4044" s="21">
        <f>IF($C4044="","",IFERROR(SUMIFS(Pakan_Masuk!$D$2:$D$3001,Pakan_Masuk!$B$2:$B$3001,$C4044)/SUMIFS(Pakan_Masuk!$C$2:$C$3001,Pakan_Masuk!$B$2:$B$3001,$C4044),0))</f>
      </c>
      <c r="F4044" s="15">
        <f>IF($C4044="","",$D4044*$E4044)</f>
      </c>
    </row>
    <row r="4045">
      <c r="A4045" s="11"/>
      <c r="B4045" s="7"/>
      <c r="C4045" s="7"/>
      <c r="D4045" s="10"/>
      <c r="E4045" s="21">
        <f>IF($C4045="","",IFERROR(SUMIFS(Pakan_Masuk!$D$2:$D$3001,Pakan_Masuk!$B$2:$B$3001,$C4045)/SUMIFS(Pakan_Masuk!$C$2:$C$3001,Pakan_Masuk!$B$2:$B$3001,$C4045),0))</f>
      </c>
      <c r="F4045" s="15">
        <f>IF($C4045="","",$D4045*$E4045)</f>
      </c>
    </row>
    <row r="4046">
      <c r="A4046" s="11"/>
      <c r="B4046" s="7"/>
      <c r="C4046" s="7"/>
      <c r="D4046" s="10"/>
      <c r="E4046" s="21">
        <f>IF($C4046="","",IFERROR(SUMIFS(Pakan_Masuk!$D$2:$D$3001,Pakan_Masuk!$B$2:$B$3001,$C4046)/SUMIFS(Pakan_Masuk!$C$2:$C$3001,Pakan_Masuk!$B$2:$B$3001,$C4046),0))</f>
      </c>
      <c r="F4046" s="15">
        <f>IF($C4046="","",$D4046*$E4046)</f>
      </c>
    </row>
    <row r="4047">
      <c r="A4047" s="11"/>
      <c r="B4047" s="7"/>
      <c r="C4047" s="7"/>
      <c r="D4047" s="10"/>
      <c r="E4047" s="21">
        <f>IF($C4047="","",IFERROR(SUMIFS(Pakan_Masuk!$D$2:$D$3001,Pakan_Masuk!$B$2:$B$3001,$C4047)/SUMIFS(Pakan_Masuk!$C$2:$C$3001,Pakan_Masuk!$B$2:$B$3001,$C4047),0))</f>
      </c>
      <c r="F4047" s="15">
        <f>IF($C4047="","",$D4047*$E4047)</f>
      </c>
    </row>
    <row r="4048">
      <c r="A4048" s="11"/>
      <c r="B4048" s="7"/>
      <c r="C4048" s="7"/>
      <c r="D4048" s="10"/>
      <c r="E4048" s="21">
        <f>IF($C4048="","",IFERROR(SUMIFS(Pakan_Masuk!$D$2:$D$3001,Pakan_Masuk!$B$2:$B$3001,$C4048)/SUMIFS(Pakan_Masuk!$C$2:$C$3001,Pakan_Masuk!$B$2:$B$3001,$C4048),0))</f>
      </c>
      <c r="F4048" s="15">
        <f>IF($C4048="","",$D4048*$E4048)</f>
      </c>
    </row>
    <row r="4049">
      <c r="A4049" s="11"/>
      <c r="B4049" s="7"/>
      <c r="C4049" s="7"/>
      <c r="D4049" s="10"/>
      <c r="E4049" s="21">
        <f>IF($C4049="","",IFERROR(SUMIFS(Pakan_Masuk!$D$2:$D$3001,Pakan_Masuk!$B$2:$B$3001,$C4049)/SUMIFS(Pakan_Masuk!$C$2:$C$3001,Pakan_Masuk!$B$2:$B$3001,$C4049),0))</f>
      </c>
      <c r="F4049" s="15">
        <f>IF($C4049="","",$D4049*$E4049)</f>
      </c>
    </row>
    <row r="4050">
      <c r="A4050" s="11"/>
      <c r="B4050" s="7"/>
      <c r="C4050" s="7"/>
      <c r="D4050" s="10"/>
      <c r="E4050" s="21">
        <f>IF($C4050="","",IFERROR(SUMIFS(Pakan_Masuk!$D$2:$D$3001,Pakan_Masuk!$B$2:$B$3001,$C4050)/SUMIFS(Pakan_Masuk!$C$2:$C$3001,Pakan_Masuk!$B$2:$B$3001,$C4050),0))</f>
      </c>
      <c r="F4050" s="15">
        <f>IF($C4050="","",$D4050*$E4050)</f>
      </c>
    </row>
    <row r="4051">
      <c r="A4051" s="11"/>
      <c r="B4051" s="7"/>
      <c r="C4051" s="7"/>
      <c r="D4051" s="10"/>
      <c r="E4051" s="21">
        <f>IF($C4051="","",IFERROR(SUMIFS(Pakan_Masuk!$D$2:$D$3001,Pakan_Masuk!$B$2:$B$3001,$C4051)/SUMIFS(Pakan_Masuk!$C$2:$C$3001,Pakan_Masuk!$B$2:$B$3001,$C4051),0))</f>
      </c>
      <c r="F4051" s="15">
        <f>IF($C4051="","",$D4051*$E4051)</f>
      </c>
    </row>
    <row r="4052">
      <c r="A4052" s="11"/>
      <c r="B4052" s="7"/>
      <c r="C4052" s="7"/>
      <c r="D4052" s="10"/>
      <c r="E4052" s="21">
        <f>IF($C4052="","",IFERROR(SUMIFS(Pakan_Masuk!$D$2:$D$3001,Pakan_Masuk!$B$2:$B$3001,$C4052)/SUMIFS(Pakan_Masuk!$C$2:$C$3001,Pakan_Masuk!$B$2:$B$3001,$C4052),0))</f>
      </c>
      <c r="F4052" s="15">
        <f>IF($C4052="","",$D4052*$E4052)</f>
      </c>
    </row>
    <row r="4053">
      <c r="A4053" s="11"/>
      <c r="B4053" s="7"/>
      <c r="C4053" s="7"/>
      <c r="D4053" s="10"/>
      <c r="E4053" s="21">
        <f>IF($C4053="","",IFERROR(SUMIFS(Pakan_Masuk!$D$2:$D$3001,Pakan_Masuk!$B$2:$B$3001,$C4053)/SUMIFS(Pakan_Masuk!$C$2:$C$3001,Pakan_Masuk!$B$2:$B$3001,$C4053),0))</f>
      </c>
      <c r="F4053" s="15">
        <f>IF($C4053="","",$D4053*$E4053)</f>
      </c>
    </row>
    <row r="4054">
      <c r="A4054" s="11"/>
      <c r="B4054" s="7"/>
      <c r="C4054" s="7"/>
      <c r="D4054" s="10"/>
      <c r="E4054" s="21">
        <f>IF($C4054="","",IFERROR(SUMIFS(Pakan_Masuk!$D$2:$D$3001,Pakan_Masuk!$B$2:$B$3001,$C4054)/SUMIFS(Pakan_Masuk!$C$2:$C$3001,Pakan_Masuk!$B$2:$B$3001,$C4054),0))</f>
      </c>
      <c r="F4054" s="15">
        <f>IF($C4054="","",$D4054*$E4054)</f>
      </c>
    </row>
    <row r="4055">
      <c r="A4055" s="11"/>
      <c r="B4055" s="7"/>
      <c r="C4055" s="7"/>
      <c r="D4055" s="10"/>
      <c r="E4055" s="21">
        <f>IF($C4055="","",IFERROR(SUMIFS(Pakan_Masuk!$D$2:$D$3001,Pakan_Masuk!$B$2:$B$3001,$C4055)/SUMIFS(Pakan_Masuk!$C$2:$C$3001,Pakan_Masuk!$B$2:$B$3001,$C4055),0))</f>
      </c>
      <c r="F4055" s="15">
        <f>IF($C4055="","",$D4055*$E4055)</f>
      </c>
    </row>
    <row r="4056">
      <c r="A4056" s="11"/>
      <c r="B4056" s="7"/>
      <c r="C4056" s="7"/>
      <c r="D4056" s="10"/>
      <c r="E4056" s="21">
        <f>IF($C4056="","",IFERROR(SUMIFS(Pakan_Masuk!$D$2:$D$3001,Pakan_Masuk!$B$2:$B$3001,$C4056)/SUMIFS(Pakan_Masuk!$C$2:$C$3001,Pakan_Masuk!$B$2:$B$3001,$C4056),0))</f>
      </c>
      <c r="F4056" s="15">
        <f>IF($C4056="","",$D4056*$E4056)</f>
      </c>
    </row>
    <row r="4057">
      <c r="A4057" s="11"/>
      <c r="B4057" s="7"/>
      <c r="C4057" s="7"/>
      <c r="D4057" s="10"/>
      <c r="E4057" s="21">
        <f>IF($C4057="","",IFERROR(SUMIFS(Pakan_Masuk!$D$2:$D$3001,Pakan_Masuk!$B$2:$B$3001,$C4057)/SUMIFS(Pakan_Masuk!$C$2:$C$3001,Pakan_Masuk!$B$2:$B$3001,$C4057),0))</f>
      </c>
      <c r="F4057" s="15">
        <f>IF($C4057="","",$D4057*$E4057)</f>
      </c>
    </row>
    <row r="4058">
      <c r="A4058" s="11"/>
      <c r="B4058" s="7"/>
      <c r="C4058" s="7"/>
      <c r="D4058" s="10"/>
      <c r="E4058" s="21">
        <f>IF($C4058="","",IFERROR(SUMIFS(Pakan_Masuk!$D$2:$D$3001,Pakan_Masuk!$B$2:$B$3001,$C4058)/SUMIFS(Pakan_Masuk!$C$2:$C$3001,Pakan_Masuk!$B$2:$B$3001,$C4058),0))</f>
      </c>
      <c r="F4058" s="15">
        <f>IF($C4058="","",$D4058*$E4058)</f>
      </c>
    </row>
    <row r="4059">
      <c r="A4059" s="11"/>
      <c r="B4059" s="7"/>
      <c r="C4059" s="7"/>
      <c r="D4059" s="10"/>
      <c r="E4059" s="21">
        <f>IF($C4059="","",IFERROR(SUMIFS(Pakan_Masuk!$D$2:$D$3001,Pakan_Masuk!$B$2:$B$3001,$C4059)/SUMIFS(Pakan_Masuk!$C$2:$C$3001,Pakan_Masuk!$B$2:$B$3001,$C4059),0))</f>
      </c>
      <c r="F4059" s="15">
        <f>IF($C4059="","",$D4059*$E4059)</f>
      </c>
    </row>
    <row r="4060">
      <c r="A4060" s="11"/>
      <c r="B4060" s="7"/>
      <c r="C4060" s="7"/>
      <c r="D4060" s="10"/>
      <c r="E4060" s="21">
        <f>IF($C4060="","",IFERROR(SUMIFS(Pakan_Masuk!$D$2:$D$3001,Pakan_Masuk!$B$2:$B$3001,$C4060)/SUMIFS(Pakan_Masuk!$C$2:$C$3001,Pakan_Masuk!$B$2:$B$3001,$C4060),0))</f>
      </c>
      <c r="F4060" s="15">
        <f>IF($C4060="","",$D4060*$E4060)</f>
      </c>
    </row>
    <row r="4061">
      <c r="A4061" s="11"/>
      <c r="B4061" s="7"/>
      <c r="C4061" s="7"/>
      <c r="D4061" s="10"/>
      <c r="E4061" s="21">
        <f>IF($C4061="","",IFERROR(SUMIFS(Pakan_Masuk!$D$2:$D$3001,Pakan_Masuk!$B$2:$B$3001,$C4061)/SUMIFS(Pakan_Masuk!$C$2:$C$3001,Pakan_Masuk!$B$2:$B$3001,$C4061),0))</f>
      </c>
      <c r="F4061" s="15">
        <f>IF($C4061="","",$D4061*$E4061)</f>
      </c>
    </row>
    <row r="4062">
      <c r="A4062" s="11"/>
      <c r="B4062" s="7"/>
      <c r="C4062" s="7"/>
      <c r="D4062" s="10"/>
      <c r="E4062" s="21">
        <f>IF($C4062="","",IFERROR(SUMIFS(Pakan_Masuk!$D$2:$D$3001,Pakan_Masuk!$B$2:$B$3001,$C4062)/SUMIFS(Pakan_Masuk!$C$2:$C$3001,Pakan_Masuk!$B$2:$B$3001,$C4062),0))</f>
      </c>
      <c r="F4062" s="15">
        <f>IF($C4062="","",$D4062*$E4062)</f>
      </c>
    </row>
    <row r="4063">
      <c r="A4063" s="11"/>
      <c r="B4063" s="7"/>
      <c r="C4063" s="7"/>
      <c r="D4063" s="10"/>
      <c r="E4063" s="21">
        <f>IF($C4063="","",IFERROR(SUMIFS(Pakan_Masuk!$D$2:$D$3001,Pakan_Masuk!$B$2:$B$3001,$C4063)/SUMIFS(Pakan_Masuk!$C$2:$C$3001,Pakan_Masuk!$B$2:$B$3001,$C4063),0))</f>
      </c>
      <c r="F4063" s="15">
        <f>IF($C4063="","",$D4063*$E4063)</f>
      </c>
    </row>
    <row r="4064">
      <c r="A4064" s="11"/>
      <c r="B4064" s="7"/>
      <c r="C4064" s="7"/>
      <c r="D4064" s="10"/>
      <c r="E4064" s="21">
        <f>IF($C4064="","",IFERROR(SUMIFS(Pakan_Masuk!$D$2:$D$3001,Pakan_Masuk!$B$2:$B$3001,$C4064)/SUMIFS(Pakan_Masuk!$C$2:$C$3001,Pakan_Masuk!$B$2:$B$3001,$C4064),0))</f>
      </c>
      <c r="F4064" s="15">
        <f>IF($C4064="","",$D4064*$E4064)</f>
      </c>
    </row>
    <row r="4065">
      <c r="A4065" s="11"/>
      <c r="B4065" s="7"/>
      <c r="C4065" s="7"/>
      <c r="D4065" s="10"/>
      <c r="E4065" s="21">
        <f>IF($C4065="","",IFERROR(SUMIFS(Pakan_Masuk!$D$2:$D$3001,Pakan_Masuk!$B$2:$B$3001,$C4065)/SUMIFS(Pakan_Masuk!$C$2:$C$3001,Pakan_Masuk!$B$2:$B$3001,$C4065),0))</f>
      </c>
      <c r="F4065" s="15">
        <f>IF($C4065="","",$D4065*$E4065)</f>
      </c>
    </row>
    <row r="4066">
      <c r="A4066" s="11"/>
      <c r="B4066" s="7"/>
      <c r="C4066" s="7"/>
      <c r="D4066" s="10"/>
      <c r="E4066" s="21">
        <f>IF($C4066="","",IFERROR(SUMIFS(Pakan_Masuk!$D$2:$D$3001,Pakan_Masuk!$B$2:$B$3001,$C4066)/SUMIFS(Pakan_Masuk!$C$2:$C$3001,Pakan_Masuk!$B$2:$B$3001,$C4066),0))</f>
      </c>
      <c r="F4066" s="15">
        <f>IF($C4066="","",$D4066*$E4066)</f>
      </c>
    </row>
    <row r="4067">
      <c r="A4067" s="11"/>
      <c r="B4067" s="7"/>
      <c r="C4067" s="7"/>
      <c r="D4067" s="10"/>
      <c r="E4067" s="21">
        <f>IF($C4067="","",IFERROR(SUMIFS(Pakan_Masuk!$D$2:$D$3001,Pakan_Masuk!$B$2:$B$3001,$C4067)/SUMIFS(Pakan_Masuk!$C$2:$C$3001,Pakan_Masuk!$B$2:$B$3001,$C4067),0))</f>
      </c>
      <c r="F4067" s="15">
        <f>IF($C4067="","",$D4067*$E4067)</f>
      </c>
    </row>
    <row r="4068">
      <c r="A4068" s="11"/>
      <c r="B4068" s="7"/>
      <c r="C4068" s="7"/>
      <c r="D4068" s="10"/>
      <c r="E4068" s="21">
        <f>IF($C4068="","",IFERROR(SUMIFS(Pakan_Masuk!$D$2:$D$3001,Pakan_Masuk!$B$2:$B$3001,$C4068)/SUMIFS(Pakan_Masuk!$C$2:$C$3001,Pakan_Masuk!$B$2:$B$3001,$C4068),0))</f>
      </c>
      <c r="F4068" s="15">
        <f>IF($C4068="","",$D4068*$E4068)</f>
      </c>
    </row>
    <row r="4069">
      <c r="A4069" s="11"/>
      <c r="B4069" s="7"/>
      <c r="C4069" s="7"/>
      <c r="D4069" s="10"/>
      <c r="E4069" s="21">
        <f>IF($C4069="","",IFERROR(SUMIFS(Pakan_Masuk!$D$2:$D$3001,Pakan_Masuk!$B$2:$B$3001,$C4069)/SUMIFS(Pakan_Masuk!$C$2:$C$3001,Pakan_Masuk!$B$2:$B$3001,$C4069),0))</f>
      </c>
      <c r="F4069" s="15">
        <f>IF($C4069="","",$D4069*$E4069)</f>
      </c>
    </row>
    <row r="4070">
      <c r="A4070" s="11"/>
      <c r="B4070" s="7"/>
      <c r="C4070" s="7"/>
      <c r="D4070" s="10"/>
      <c r="E4070" s="21">
        <f>IF($C4070="","",IFERROR(SUMIFS(Pakan_Masuk!$D$2:$D$3001,Pakan_Masuk!$B$2:$B$3001,$C4070)/SUMIFS(Pakan_Masuk!$C$2:$C$3001,Pakan_Masuk!$B$2:$B$3001,$C4070),0))</f>
      </c>
      <c r="F4070" s="15">
        <f>IF($C4070="","",$D4070*$E4070)</f>
      </c>
    </row>
    <row r="4071">
      <c r="A4071" s="11"/>
      <c r="B4071" s="7"/>
      <c r="C4071" s="7"/>
      <c r="D4071" s="10"/>
      <c r="E4071" s="21">
        <f>IF($C4071="","",IFERROR(SUMIFS(Pakan_Masuk!$D$2:$D$3001,Pakan_Masuk!$B$2:$B$3001,$C4071)/SUMIFS(Pakan_Masuk!$C$2:$C$3001,Pakan_Masuk!$B$2:$B$3001,$C4071),0))</f>
      </c>
      <c r="F4071" s="15">
        <f>IF($C4071="","",$D4071*$E4071)</f>
      </c>
    </row>
    <row r="4072">
      <c r="A4072" s="11"/>
      <c r="B4072" s="7"/>
      <c r="C4072" s="7"/>
      <c r="D4072" s="10"/>
      <c r="E4072" s="21">
        <f>IF($C4072="","",IFERROR(SUMIFS(Pakan_Masuk!$D$2:$D$3001,Pakan_Masuk!$B$2:$B$3001,$C4072)/SUMIFS(Pakan_Masuk!$C$2:$C$3001,Pakan_Masuk!$B$2:$B$3001,$C4072),0))</f>
      </c>
      <c r="F4072" s="15">
        <f>IF($C4072="","",$D4072*$E4072)</f>
      </c>
    </row>
    <row r="4073">
      <c r="A4073" s="11"/>
      <c r="B4073" s="7"/>
      <c r="C4073" s="7"/>
      <c r="D4073" s="10"/>
      <c r="E4073" s="21">
        <f>IF($C4073="","",IFERROR(SUMIFS(Pakan_Masuk!$D$2:$D$3001,Pakan_Masuk!$B$2:$B$3001,$C4073)/SUMIFS(Pakan_Masuk!$C$2:$C$3001,Pakan_Masuk!$B$2:$B$3001,$C4073),0))</f>
      </c>
      <c r="F4073" s="15">
        <f>IF($C4073="","",$D4073*$E4073)</f>
      </c>
    </row>
    <row r="4074">
      <c r="A4074" s="11"/>
      <c r="B4074" s="7"/>
      <c r="C4074" s="7"/>
      <c r="D4074" s="10"/>
      <c r="E4074" s="21">
        <f>IF($C4074="","",IFERROR(SUMIFS(Pakan_Masuk!$D$2:$D$3001,Pakan_Masuk!$B$2:$B$3001,$C4074)/SUMIFS(Pakan_Masuk!$C$2:$C$3001,Pakan_Masuk!$B$2:$B$3001,$C4074),0))</f>
      </c>
      <c r="F4074" s="15">
        <f>IF($C4074="","",$D4074*$E4074)</f>
      </c>
    </row>
    <row r="4075">
      <c r="A4075" s="11"/>
      <c r="B4075" s="7"/>
      <c r="C4075" s="7"/>
      <c r="D4075" s="10"/>
      <c r="E4075" s="21">
        <f>IF($C4075="","",IFERROR(SUMIFS(Pakan_Masuk!$D$2:$D$3001,Pakan_Masuk!$B$2:$B$3001,$C4075)/SUMIFS(Pakan_Masuk!$C$2:$C$3001,Pakan_Masuk!$B$2:$B$3001,$C4075),0))</f>
      </c>
      <c r="F4075" s="15">
        <f>IF($C4075="","",$D4075*$E4075)</f>
      </c>
    </row>
    <row r="4076">
      <c r="A4076" s="11"/>
      <c r="B4076" s="7"/>
      <c r="C4076" s="7"/>
      <c r="D4076" s="10"/>
      <c r="E4076" s="21">
        <f>IF($C4076="","",IFERROR(SUMIFS(Pakan_Masuk!$D$2:$D$3001,Pakan_Masuk!$B$2:$B$3001,$C4076)/SUMIFS(Pakan_Masuk!$C$2:$C$3001,Pakan_Masuk!$B$2:$B$3001,$C4076),0))</f>
      </c>
      <c r="F4076" s="15">
        <f>IF($C4076="","",$D4076*$E4076)</f>
      </c>
    </row>
    <row r="4077">
      <c r="A4077" s="11"/>
      <c r="B4077" s="7"/>
      <c r="C4077" s="7"/>
      <c r="D4077" s="10"/>
      <c r="E4077" s="21">
        <f>IF($C4077="","",IFERROR(SUMIFS(Pakan_Masuk!$D$2:$D$3001,Pakan_Masuk!$B$2:$B$3001,$C4077)/SUMIFS(Pakan_Masuk!$C$2:$C$3001,Pakan_Masuk!$B$2:$B$3001,$C4077),0))</f>
      </c>
      <c r="F4077" s="15">
        <f>IF($C4077="","",$D4077*$E4077)</f>
      </c>
    </row>
    <row r="4078">
      <c r="A4078" s="11"/>
      <c r="B4078" s="7"/>
      <c r="C4078" s="7"/>
      <c r="D4078" s="10"/>
      <c r="E4078" s="21">
        <f>IF($C4078="","",IFERROR(SUMIFS(Pakan_Masuk!$D$2:$D$3001,Pakan_Masuk!$B$2:$B$3001,$C4078)/SUMIFS(Pakan_Masuk!$C$2:$C$3001,Pakan_Masuk!$B$2:$B$3001,$C4078),0))</f>
      </c>
      <c r="F4078" s="15">
        <f>IF($C4078="","",$D4078*$E4078)</f>
      </c>
    </row>
    <row r="4079">
      <c r="A4079" s="11"/>
      <c r="B4079" s="7"/>
      <c r="C4079" s="7"/>
      <c r="D4079" s="10"/>
      <c r="E4079" s="21">
        <f>IF($C4079="","",IFERROR(SUMIFS(Pakan_Masuk!$D$2:$D$3001,Pakan_Masuk!$B$2:$B$3001,$C4079)/SUMIFS(Pakan_Masuk!$C$2:$C$3001,Pakan_Masuk!$B$2:$B$3001,$C4079),0))</f>
      </c>
      <c r="F4079" s="15">
        <f>IF($C4079="","",$D4079*$E4079)</f>
      </c>
    </row>
    <row r="4080">
      <c r="A4080" s="11"/>
      <c r="B4080" s="7"/>
      <c r="C4080" s="7"/>
      <c r="D4080" s="10"/>
      <c r="E4080" s="21">
        <f>IF($C4080="","",IFERROR(SUMIFS(Pakan_Masuk!$D$2:$D$3001,Pakan_Masuk!$B$2:$B$3001,$C4080)/SUMIFS(Pakan_Masuk!$C$2:$C$3001,Pakan_Masuk!$B$2:$B$3001,$C4080),0))</f>
      </c>
      <c r="F4080" s="15">
        <f>IF($C4080="","",$D4080*$E4080)</f>
      </c>
    </row>
    <row r="4081">
      <c r="A4081" s="11"/>
      <c r="B4081" s="7"/>
      <c r="C4081" s="7"/>
      <c r="D4081" s="10"/>
      <c r="E4081" s="21">
        <f>IF($C4081="","",IFERROR(SUMIFS(Pakan_Masuk!$D$2:$D$3001,Pakan_Masuk!$B$2:$B$3001,$C4081)/SUMIFS(Pakan_Masuk!$C$2:$C$3001,Pakan_Masuk!$B$2:$B$3001,$C4081),0))</f>
      </c>
      <c r="F4081" s="15">
        <f>IF($C4081="","",$D4081*$E4081)</f>
      </c>
    </row>
    <row r="4082">
      <c r="A4082" s="11"/>
      <c r="B4082" s="7"/>
      <c r="C4082" s="7"/>
      <c r="D4082" s="10"/>
      <c r="E4082" s="21">
        <f>IF($C4082="","",IFERROR(SUMIFS(Pakan_Masuk!$D$2:$D$3001,Pakan_Masuk!$B$2:$B$3001,$C4082)/SUMIFS(Pakan_Masuk!$C$2:$C$3001,Pakan_Masuk!$B$2:$B$3001,$C4082),0))</f>
      </c>
      <c r="F4082" s="15">
        <f>IF($C4082="","",$D4082*$E4082)</f>
      </c>
    </row>
    <row r="4083">
      <c r="A4083" s="11"/>
      <c r="B4083" s="7"/>
      <c r="C4083" s="7"/>
      <c r="D4083" s="10"/>
      <c r="E4083" s="21">
        <f>IF($C4083="","",IFERROR(SUMIFS(Pakan_Masuk!$D$2:$D$3001,Pakan_Masuk!$B$2:$B$3001,$C4083)/SUMIFS(Pakan_Masuk!$C$2:$C$3001,Pakan_Masuk!$B$2:$B$3001,$C4083),0))</f>
      </c>
      <c r="F4083" s="15">
        <f>IF($C4083="","",$D4083*$E4083)</f>
      </c>
    </row>
    <row r="4084">
      <c r="A4084" s="11"/>
      <c r="B4084" s="7"/>
      <c r="C4084" s="7"/>
      <c r="D4084" s="10"/>
      <c r="E4084" s="21">
        <f>IF($C4084="","",IFERROR(SUMIFS(Pakan_Masuk!$D$2:$D$3001,Pakan_Masuk!$B$2:$B$3001,$C4084)/SUMIFS(Pakan_Masuk!$C$2:$C$3001,Pakan_Masuk!$B$2:$B$3001,$C4084),0))</f>
      </c>
      <c r="F4084" s="15">
        <f>IF($C4084="","",$D4084*$E4084)</f>
      </c>
    </row>
    <row r="4085">
      <c r="A4085" s="11"/>
      <c r="B4085" s="7"/>
      <c r="C4085" s="7"/>
      <c r="D4085" s="10"/>
      <c r="E4085" s="21">
        <f>IF($C4085="","",IFERROR(SUMIFS(Pakan_Masuk!$D$2:$D$3001,Pakan_Masuk!$B$2:$B$3001,$C4085)/SUMIFS(Pakan_Masuk!$C$2:$C$3001,Pakan_Masuk!$B$2:$B$3001,$C4085),0))</f>
      </c>
      <c r="F4085" s="15">
        <f>IF($C4085="","",$D4085*$E4085)</f>
      </c>
    </row>
    <row r="4086">
      <c r="A4086" s="11"/>
      <c r="B4086" s="7"/>
      <c r="C4086" s="7"/>
      <c r="D4086" s="10"/>
      <c r="E4086" s="21">
        <f>IF($C4086="","",IFERROR(SUMIFS(Pakan_Masuk!$D$2:$D$3001,Pakan_Masuk!$B$2:$B$3001,$C4086)/SUMIFS(Pakan_Masuk!$C$2:$C$3001,Pakan_Masuk!$B$2:$B$3001,$C4086),0))</f>
      </c>
      <c r="F4086" s="15">
        <f>IF($C4086="","",$D4086*$E4086)</f>
      </c>
    </row>
    <row r="4087">
      <c r="A4087" s="11"/>
      <c r="B4087" s="7"/>
      <c r="C4087" s="7"/>
      <c r="D4087" s="10"/>
      <c r="E4087" s="21">
        <f>IF($C4087="","",IFERROR(SUMIFS(Pakan_Masuk!$D$2:$D$3001,Pakan_Masuk!$B$2:$B$3001,$C4087)/SUMIFS(Pakan_Masuk!$C$2:$C$3001,Pakan_Masuk!$B$2:$B$3001,$C4087),0))</f>
      </c>
      <c r="F4087" s="15">
        <f>IF($C4087="","",$D4087*$E4087)</f>
      </c>
    </row>
    <row r="4088">
      <c r="A4088" s="11"/>
      <c r="B4088" s="7"/>
      <c r="C4088" s="7"/>
      <c r="D4088" s="10"/>
      <c r="E4088" s="21">
        <f>IF($C4088="","",IFERROR(SUMIFS(Pakan_Masuk!$D$2:$D$3001,Pakan_Masuk!$B$2:$B$3001,$C4088)/SUMIFS(Pakan_Masuk!$C$2:$C$3001,Pakan_Masuk!$B$2:$B$3001,$C4088),0))</f>
      </c>
      <c r="F4088" s="15">
        <f>IF($C4088="","",$D4088*$E4088)</f>
      </c>
    </row>
    <row r="4089">
      <c r="A4089" s="11"/>
      <c r="B4089" s="7"/>
      <c r="C4089" s="7"/>
      <c r="D4089" s="10"/>
      <c r="E4089" s="21">
        <f>IF($C4089="","",IFERROR(SUMIFS(Pakan_Masuk!$D$2:$D$3001,Pakan_Masuk!$B$2:$B$3001,$C4089)/SUMIFS(Pakan_Masuk!$C$2:$C$3001,Pakan_Masuk!$B$2:$B$3001,$C4089),0))</f>
      </c>
      <c r="F4089" s="15">
        <f>IF($C4089="","",$D4089*$E4089)</f>
      </c>
    </row>
    <row r="4090">
      <c r="A4090" s="11"/>
      <c r="B4090" s="7"/>
      <c r="C4090" s="7"/>
      <c r="D4090" s="10"/>
      <c r="E4090" s="21">
        <f>IF($C4090="","",IFERROR(SUMIFS(Pakan_Masuk!$D$2:$D$3001,Pakan_Masuk!$B$2:$B$3001,$C4090)/SUMIFS(Pakan_Masuk!$C$2:$C$3001,Pakan_Masuk!$B$2:$B$3001,$C4090),0))</f>
      </c>
      <c r="F4090" s="15">
        <f>IF($C4090="","",$D4090*$E4090)</f>
      </c>
    </row>
    <row r="4091">
      <c r="A4091" s="11"/>
      <c r="B4091" s="7"/>
      <c r="C4091" s="7"/>
      <c r="D4091" s="10"/>
      <c r="E4091" s="21">
        <f>IF($C4091="","",IFERROR(SUMIFS(Pakan_Masuk!$D$2:$D$3001,Pakan_Masuk!$B$2:$B$3001,$C4091)/SUMIFS(Pakan_Masuk!$C$2:$C$3001,Pakan_Masuk!$B$2:$B$3001,$C4091),0))</f>
      </c>
      <c r="F4091" s="15">
        <f>IF($C4091="","",$D4091*$E4091)</f>
      </c>
    </row>
    <row r="4092">
      <c r="A4092" s="11"/>
      <c r="B4092" s="7"/>
      <c r="C4092" s="7"/>
      <c r="D4092" s="10"/>
      <c r="E4092" s="21">
        <f>IF($C4092="","",IFERROR(SUMIFS(Pakan_Masuk!$D$2:$D$3001,Pakan_Masuk!$B$2:$B$3001,$C4092)/SUMIFS(Pakan_Masuk!$C$2:$C$3001,Pakan_Masuk!$B$2:$B$3001,$C4092),0))</f>
      </c>
      <c r="F4092" s="15">
        <f>IF($C4092="","",$D4092*$E4092)</f>
      </c>
    </row>
    <row r="4093">
      <c r="A4093" s="11"/>
      <c r="B4093" s="7"/>
      <c r="C4093" s="7"/>
      <c r="D4093" s="10"/>
      <c r="E4093" s="21">
        <f>IF($C4093="","",IFERROR(SUMIFS(Pakan_Masuk!$D$2:$D$3001,Pakan_Masuk!$B$2:$B$3001,$C4093)/SUMIFS(Pakan_Masuk!$C$2:$C$3001,Pakan_Masuk!$B$2:$B$3001,$C4093),0))</f>
      </c>
      <c r="F4093" s="15">
        <f>IF($C4093="","",$D4093*$E4093)</f>
      </c>
    </row>
    <row r="4094">
      <c r="A4094" s="11"/>
      <c r="B4094" s="7"/>
      <c r="C4094" s="7"/>
      <c r="D4094" s="10"/>
      <c r="E4094" s="21">
        <f>IF($C4094="","",IFERROR(SUMIFS(Pakan_Masuk!$D$2:$D$3001,Pakan_Masuk!$B$2:$B$3001,$C4094)/SUMIFS(Pakan_Masuk!$C$2:$C$3001,Pakan_Masuk!$B$2:$B$3001,$C4094),0))</f>
      </c>
      <c r="F4094" s="15">
        <f>IF($C4094="","",$D4094*$E4094)</f>
      </c>
    </row>
    <row r="4095">
      <c r="A4095" s="11"/>
      <c r="B4095" s="7"/>
      <c r="C4095" s="7"/>
      <c r="D4095" s="10"/>
      <c r="E4095" s="21">
        <f>IF($C4095="","",IFERROR(SUMIFS(Pakan_Masuk!$D$2:$D$3001,Pakan_Masuk!$B$2:$B$3001,$C4095)/SUMIFS(Pakan_Masuk!$C$2:$C$3001,Pakan_Masuk!$B$2:$B$3001,$C4095),0))</f>
      </c>
      <c r="F4095" s="15">
        <f>IF($C4095="","",$D4095*$E4095)</f>
      </c>
    </row>
    <row r="4096">
      <c r="A4096" s="11"/>
      <c r="B4096" s="7"/>
      <c r="C4096" s="7"/>
      <c r="D4096" s="10"/>
      <c r="E4096" s="21">
        <f>IF($C4096="","",IFERROR(SUMIFS(Pakan_Masuk!$D$2:$D$3001,Pakan_Masuk!$B$2:$B$3001,$C4096)/SUMIFS(Pakan_Masuk!$C$2:$C$3001,Pakan_Masuk!$B$2:$B$3001,$C4096),0))</f>
      </c>
      <c r="F4096" s="15">
        <f>IF($C4096="","",$D4096*$E4096)</f>
      </c>
    </row>
    <row r="4097">
      <c r="A4097" s="11"/>
      <c r="B4097" s="7"/>
      <c r="C4097" s="7"/>
      <c r="D4097" s="10"/>
      <c r="E4097" s="21">
        <f>IF($C4097="","",IFERROR(SUMIFS(Pakan_Masuk!$D$2:$D$3001,Pakan_Masuk!$B$2:$B$3001,$C4097)/SUMIFS(Pakan_Masuk!$C$2:$C$3001,Pakan_Masuk!$B$2:$B$3001,$C4097),0))</f>
      </c>
      <c r="F4097" s="15">
        <f>IF($C4097="","",$D4097*$E4097)</f>
      </c>
    </row>
    <row r="4098">
      <c r="A4098" s="11"/>
      <c r="B4098" s="7"/>
      <c r="C4098" s="7"/>
      <c r="D4098" s="10"/>
      <c r="E4098" s="21">
        <f>IF($C4098="","",IFERROR(SUMIFS(Pakan_Masuk!$D$2:$D$3001,Pakan_Masuk!$B$2:$B$3001,$C4098)/SUMIFS(Pakan_Masuk!$C$2:$C$3001,Pakan_Masuk!$B$2:$B$3001,$C4098),0))</f>
      </c>
      <c r="F4098" s="15">
        <f>IF($C4098="","",$D4098*$E4098)</f>
      </c>
    </row>
    <row r="4099">
      <c r="A4099" s="11"/>
      <c r="B4099" s="7"/>
      <c r="C4099" s="7"/>
      <c r="D4099" s="10"/>
      <c r="E4099" s="21">
        <f>IF($C4099="","",IFERROR(SUMIFS(Pakan_Masuk!$D$2:$D$3001,Pakan_Masuk!$B$2:$B$3001,$C4099)/SUMIFS(Pakan_Masuk!$C$2:$C$3001,Pakan_Masuk!$B$2:$B$3001,$C4099),0))</f>
      </c>
      <c r="F4099" s="15">
        <f>IF($C4099="","",$D4099*$E4099)</f>
      </c>
    </row>
    <row r="4100">
      <c r="A4100" s="11"/>
      <c r="B4100" s="7"/>
      <c r="C4100" s="7"/>
      <c r="D4100" s="10"/>
      <c r="E4100" s="21">
        <f>IF($C4100="","",IFERROR(SUMIFS(Pakan_Masuk!$D$2:$D$3001,Pakan_Masuk!$B$2:$B$3001,$C4100)/SUMIFS(Pakan_Masuk!$C$2:$C$3001,Pakan_Masuk!$B$2:$B$3001,$C4100),0))</f>
      </c>
      <c r="F4100" s="15">
        <f>IF($C4100="","",$D4100*$E4100)</f>
      </c>
    </row>
    <row r="4101">
      <c r="A4101" s="11"/>
      <c r="B4101" s="7"/>
      <c r="C4101" s="7"/>
      <c r="D4101" s="10"/>
      <c r="E4101" s="21">
        <f>IF($C4101="","",IFERROR(SUMIFS(Pakan_Masuk!$D$2:$D$3001,Pakan_Masuk!$B$2:$B$3001,$C4101)/SUMIFS(Pakan_Masuk!$C$2:$C$3001,Pakan_Masuk!$B$2:$B$3001,$C4101),0))</f>
      </c>
      <c r="F4101" s="15">
        <f>IF($C4101="","",$D4101*$E4101)</f>
      </c>
    </row>
    <row r="4102">
      <c r="A4102" s="11"/>
      <c r="B4102" s="7"/>
      <c r="C4102" s="7"/>
      <c r="D4102" s="10"/>
      <c r="E4102" s="21">
        <f>IF($C4102="","",IFERROR(SUMIFS(Pakan_Masuk!$D$2:$D$3001,Pakan_Masuk!$B$2:$B$3001,$C4102)/SUMIFS(Pakan_Masuk!$C$2:$C$3001,Pakan_Masuk!$B$2:$B$3001,$C4102),0))</f>
      </c>
      <c r="F4102" s="15">
        <f>IF($C4102="","",$D4102*$E4102)</f>
      </c>
    </row>
    <row r="4103">
      <c r="A4103" s="11"/>
      <c r="B4103" s="7"/>
      <c r="C4103" s="7"/>
      <c r="D4103" s="10"/>
      <c r="E4103" s="21">
        <f>IF($C4103="","",IFERROR(SUMIFS(Pakan_Masuk!$D$2:$D$3001,Pakan_Masuk!$B$2:$B$3001,$C4103)/SUMIFS(Pakan_Masuk!$C$2:$C$3001,Pakan_Masuk!$B$2:$B$3001,$C4103),0))</f>
      </c>
      <c r="F4103" s="15">
        <f>IF($C4103="","",$D4103*$E4103)</f>
      </c>
    </row>
    <row r="4104">
      <c r="A4104" s="11"/>
      <c r="B4104" s="7"/>
      <c r="C4104" s="7"/>
      <c r="D4104" s="10"/>
      <c r="E4104" s="21">
        <f>IF($C4104="","",IFERROR(SUMIFS(Pakan_Masuk!$D$2:$D$3001,Pakan_Masuk!$B$2:$B$3001,$C4104)/SUMIFS(Pakan_Masuk!$C$2:$C$3001,Pakan_Masuk!$B$2:$B$3001,$C4104),0))</f>
      </c>
      <c r="F4104" s="15">
        <f>IF($C4104="","",$D4104*$E4104)</f>
      </c>
    </row>
    <row r="4105">
      <c r="A4105" s="11"/>
      <c r="B4105" s="7"/>
      <c r="C4105" s="7"/>
      <c r="D4105" s="10"/>
      <c r="E4105" s="21">
        <f>IF($C4105="","",IFERROR(SUMIFS(Pakan_Masuk!$D$2:$D$3001,Pakan_Masuk!$B$2:$B$3001,$C4105)/SUMIFS(Pakan_Masuk!$C$2:$C$3001,Pakan_Masuk!$B$2:$B$3001,$C4105),0))</f>
      </c>
      <c r="F4105" s="15">
        <f>IF($C4105="","",$D4105*$E4105)</f>
      </c>
    </row>
    <row r="4106">
      <c r="A4106" s="11"/>
      <c r="B4106" s="7"/>
      <c r="C4106" s="7"/>
      <c r="D4106" s="10"/>
      <c r="E4106" s="21">
        <f>IF($C4106="","",IFERROR(SUMIFS(Pakan_Masuk!$D$2:$D$3001,Pakan_Masuk!$B$2:$B$3001,$C4106)/SUMIFS(Pakan_Masuk!$C$2:$C$3001,Pakan_Masuk!$B$2:$B$3001,$C4106),0))</f>
      </c>
      <c r="F4106" s="15">
        <f>IF($C4106="","",$D4106*$E4106)</f>
      </c>
    </row>
    <row r="4107">
      <c r="A4107" s="11"/>
      <c r="B4107" s="7"/>
      <c r="C4107" s="7"/>
      <c r="D4107" s="10"/>
      <c r="E4107" s="21">
        <f>IF($C4107="","",IFERROR(SUMIFS(Pakan_Masuk!$D$2:$D$3001,Pakan_Masuk!$B$2:$B$3001,$C4107)/SUMIFS(Pakan_Masuk!$C$2:$C$3001,Pakan_Masuk!$B$2:$B$3001,$C4107),0))</f>
      </c>
      <c r="F4107" s="15">
        <f>IF($C4107="","",$D4107*$E4107)</f>
      </c>
    </row>
    <row r="4108">
      <c r="A4108" s="11"/>
      <c r="B4108" s="7"/>
      <c r="C4108" s="7"/>
      <c r="D4108" s="10"/>
      <c r="E4108" s="21">
        <f>IF($C4108="","",IFERROR(SUMIFS(Pakan_Masuk!$D$2:$D$3001,Pakan_Masuk!$B$2:$B$3001,$C4108)/SUMIFS(Pakan_Masuk!$C$2:$C$3001,Pakan_Masuk!$B$2:$B$3001,$C4108),0))</f>
      </c>
      <c r="F4108" s="15">
        <f>IF($C4108="","",$D4108*$E4108)</f>
      </c>
    </row>
    <row r="4109">
      <c r="A4109" s="11"/>
      <c r="B4109" s="7"/>
      <c r="C4109" s="7"/>
      <c r="D4109" s="10"/>
      <c r="E4109" s="21">
        <f>IF($C4109="","",IFERROR(SUMIFS(Pakan_Masuk!$D$2:$D$3001,Pakan_Masuk!$B$2:$B$3001,$C4109)/SUMIFS(Pakan_Masuk!$C$2:$C$3001,Pakan_Masuk!$B$2:$B$3001,$C4109),0))</f>
      </c>
      <c r="F4109" s="15">
        <f>IF($C4109="","",$D4109*$E4109)</f>
      </c>
    </row>
    <row r="4110">
      <c r="A4110" s="11"/>
      <c r="B4110" s="7"/>
      <c r="C4110" s="7"/>
      <c r="D4110" s="10"/>
      <c r="E4110" s="21">
        <f>IF($C4110="","",IFERROR(SUMIFS(Pakan_Masuk!$D$2:$D$3001,Pakan_Masuk!$B$2:$B$3001,$C4110)/SUMIFS(Pakan_Masuk!$C$2:$C$3001,Pakan_Masuk!$B$2:$B$3001,$C4110),0))</f>
      </c>
      <c r="F4110" s="15">
        <f>IF($C4110="","",$D4110*$E4110)</f>
      </c>
    </row>
    <row r="4111">
      <c r="A4111" s="11"/>
      <c r="B4111" s="7"/>
      <c r="C4111" s="7"/>
      <c r="D4111" s="10"/>
      <c r="E4111" s="21">
        <f>IF($C4111="","",IFERROR(SUMIFS(Pakan_Masuk!$D$2:$D$3001,Pakan_Masuk!$B$2:$B$3001,$C4111)/SUMIFS(Pakan_Masuk!$C$2:$C$3001,Pakan_Masuk!$B$2:$B$3001,$C4111),0))</f>
      </c>
      <c r="F4111" s="15">
        <f>IF($C4111="","",$D4111*$E4111)</f>
      </c>
    </row>
    <row r="4112">
      <c r="A4112" s="11"/>
      <c r="B4112" s="7"/>
      <c r="C4112" s="7"/>
      <c r="D4112" s="10"/>
      <c r="E4112" s="21">
        <f>IF($C4112="","",IFERROR(SUMIFS(Pakan_Masuk!$D$2:$D$3001,Pakan_Masuk!$B$2:$B$3001,$C4112)/SUMIFS(Pakan_Masuk!$C$2:$C$3001,Pakan_Masuk!$B$2:$B$3001,$C4112),0))</f>
      </c>
      <c r="F4112" s="15">
        <f>IF($C4112="","",$D4112*$E4112)</f>
      </c>
    </row>
    <row r="4113">
      <c r="A4113" s="11"/>
      <c r="B4113" s="7"/>
      <c r="C4113" s="7"/>
      <c r="D4113" s="10"/>
      <c r="E4113" s="21">
        <f>IF($C4113="","",IFERROR(SUMIFS(Pakan_Masuk!$D$2:$D$3001,Pakan_Masuk!$B$2:$B$3001,$C4113)/SUMIFS(Pakan_Masuk!$C$2:$C$3001,Pakan_Masuk!$B$2:$B$3001,$C4113),0))</f>
      </c>
      <c r="F4113" s="15">
        <f>IF($C4113="","",$D4113*$E4113)</f>
      </c>
    </row>
    <row r="4114">
      <c r="A4114" s="11"/>
      <c r="B4114" s="7"/>
      <c r="C4114" s="7"/>
      <c r="D4114" s="10"/>
      <c r="E4114" s="21">
        <f>IF($C4114="","",IFERROR(SUMIFS(Pakan_Masuk!$D$2:$D$3001,Pakan_Masuk!$B$2:$B$3001,$C4114)/SUMIFS(Pakan_Masuk!$C$2:$C$3001,Pakan_Masuk!$B$2:$B$3001,$C4114),0))</f>
      </c>
      <c r="F4114" s="15">
        <f>IF($C4114="","",$D4114*$E4114)</f>
      </c>
    </row>
    <row r="4115">
      <c r="A4115" s="11"/>
      <c r="B4115" s="7"/>
      <c r="C4115" s="7"/>
      <c r="D4115" s="10"/>
      <c r="E4115" s="21">
        <f>IF($C4115="","",IFERROR(SUMIFS(Pakan_Masuk!$D$2:$D$3001,Pakan_Masuk!$B$2:$B$3001,$C4115)/SUMIFS(Pakan_Masuk!$C$2:$C$3001,Pakan_Masuk!$B$2:$B$3001,$C4115),0))</f>
      </c>
      <c r="F4115" s="15">
        <f>IF($C4115="","",$D4115*$E4115)</f>
      </c>
    </row>
    <row r="4116">
      <c r="A4116" s="11"/>
      <c r="B4116" s="7"/>
      <c r="C4116" s="7"/>
      <c r="D4116" s="10"/>
      <c r="E4116" s="21">
        <f>IF($C4116="","",IFERROR(SUMIFS(Pakan_Masuk!$D$2:$D$3001,Pakan_Masuk!$B$2:$B$3001,$C4116)/SUMIFS(Pakan_Masuk!$C$2:$C$3001,Pakan_Masuk!$B$2:$B$3001,$C4116),0))</f>
      </c>
      <c r="F4116" s="15">
        <f>IF($C4116="","",$D4116*$E4116)</f>
      </c>
    </row>
    <row r="4117">
      <c r="A4117" s="11"/>
      <c r="B4117" s="7"/>
      <c r="C4117" s="7"/>
      <c r="D4117" s="10"/>
      <c r="E4117" s="21">
        <f>IF($C4117="","",IFERROR(SUMIFS(Pakan_Masuk!$D$2:$D$3001,Pakan_Masuk!$B$2:$B$3001,$C4117)/SUMIFS(Pakan_Masuk!$C$2:$C$3001,Pakan_Masuk!$B$2:$B$3001,$C4117),0))</f>
      </c>
      <c r="F4117" s="15">
        <f>IF($C4117="","",$D4117*$E4117)</f>
      </c>
    </row>
    <row r="4118">
      <c r="A4118" s="11"/>
      <c r="B4118" s="7"/>
      <c r="C4118" s="7"/>
      <c r="D4118" s="10"/>
      <c r="E4118" s="21">
        <f>IF($C4118="","",IFERROR(SUMIFS(Pakan_Masuk!$D$2:$D$3001,Pakan_Masuk!$B$2:$B$3001,$C4118)/SUMIFS(Pakan_Masuk!$C$2:$C$3001,Pakan_Masuk!$B$2:$B$3001,$C4118),0))</f>
      </c>
      <c r="F4118" s="15">
        <f>IF($C4118="","",$D4118*$E4118)</f>
      </c>
    </row>
    <row r="4119">
      <c r="A4119" s="11"/>
      <c r="B4119" s="7"/>
      <c r="C4119" s="7"/>
      <c r="D4119" s="10"/>
      <c r="E4119" s="21">
        <f>IF($C4119="","",IFERROR(SUMIFS(Pakan_Masuk!$D$2:$D$3001,Pakan_Masuk!$B$2:$B$3001,$C4119)/SUMIFS(Pakan_Masuk!$C$2:$C$3001,Pakan_Masuk!$B$2:$B$3001,$C4119),0))</f>
      </c>
      <c r="F4119" s="15">
        <f>IF($C4119="","",$D4119*$E4119)</f>
      </c>
    </row>
    <row r="4120">
      <c r="A4120" s="11"/>
      <c r="B4120" s="7"/>
      <c r="C4120" s="7"/>
      <c r="D4120" s="10"/>
      <c r="E4120" s="21">
        <f>IF($C4120="","",IFERROR(SUMIFS(Pakan_Masuk!$D$2:$D$3001,Pakan_Masuk!$B$2:$B$3001,$C4120)/SUMIFS(Pakan_Masuk!$C$2:$C$3001,Pakan_Masuk!$B$2:$B$3001,$C4120),0))</f>
      </c>
      <c r="F4120" s="15">
        <f>IF($C4120="","",$D4120*$E4120)</f>
      </c>
    </row>
    <row r="4121">
      <c r="A4121" s="11"/>
      <c r="B4121" s="7"/>
      <c r="C4121" s="7"/>
      <c r="D4121" s="10"/>
      <c r="E4121" s="21">
        <f>IF($C4121="","",IFERROR(SUMIFS(Pakan_Masuk!$D$2:$D$3001,Pakan_Masuk!$B$2:$B$3001,$C4121)/SUMIFS(Pakan_Masuk!$C$2:$C$3001,Pakan_Masuk!$B$2:$B$3001,$C4121),0))</f>
      </c>
      <c r="F4121" s="15">
        <f>IF($C4121="","",$D4121*$E4121)</f>
      </c>
    </row>
    <row r="4122">
      <c r="A4122" s="11"/>
      <c r="B4122" s="7"/>
      <c r="C4122" s="7"/>
      <c r="D4122" s="10"/>
      <c r="E4122" s="21">
        <f>IF($C4122="","",IFERROR(SUMIFS(Pakan_Masuk!$D$2:$D$3001,Pakan_Masuk!$B$2:$B$3001,$C4122)/SUMIFS(Pakan_Masuk!$C$2:$C$3001,Pakan_Masuk!$B$2:$B$3001,$C4122),0))</f>
      </c>
      <c r="F4122" s="15">
        <f>IF($C4122="","",$D4122*$E4122)</f>
      </c>
    </row>
    <row r="4123">
      <c r="A4123" s="11"/>
      <c r="B4123" s="7"/>
      <c r="C4123" s="7"/>
      <c r="D4123" s="10"/>
      <c r="E4123" s="21">
        <f>IF($C4123="","",IFERROR(SUMIFS(Pakan_Masuk!$D$2:$D$3001,Pakan_Masuk!$B$2:$B$3001,$C4123)/SUMIFS(Pakan_Masuk!$C$2:$C$3001,Pakan_Masuk!$B$2:$B$3001,$C4123),0))</f>
      </c>
      <c r="F4123" s="15">
        <f>IF($C4123="","",$D4123*$E4123)</f>
      </c>
    </row>
    <row r="4124">
      <c r="A4124" s="11"/>
      <c r="B4124" s="7"/>
      <c r="C4124" s="7"/>
      <c r="D4124" s="10"/>
      <c r="E4124" s="21">
        <f>IF($C4124="","",IFERROR(SUMIFS(Pakan_Masuk!$D$2:$D$3001,Pakan_Masuk!$B$2:$B$3001,$C4124)/SUMIFS(Pakan_Masuk!$C$2:$C$3001,Pakan_Masuk!$B$2:$B$3001,$C4124),0))</f>
      </c>
      <c r="F4124" s="15">
        <f>IF($C4124="","",$D4124*$E4124)</f>
      </c>
    </row>
    <row r="4125">
      <c r="A4125" s="11"/>
      <c r="B4125" s="7"/>
      <c r="C4125" s="7"/>
      <c r="D4125" s="10"/>
      <c r="E4125" s="21">
        <f>IF($C4125="","",IFERROR(SUMIFS(Pakan_Masuk!$D$2:$D$3001,Pakan_Masuk!$B$2:$B$3001,$C4125)/SUMIFS(Pakan_Masuk!$C$2:$C$3001,Pakan_Masuk!$B$2:$B$3001,$C4125),0))</f>
      </c>
      <c r="F4125" s="15">
        <f>IF($C4125="","",$D4125*$E4125)</f>
      </c>
    </row>
    <row r="4126">
      <c r="A4126" s="11"/>
      <c r="B4126" s="7"/>
      <c r="C4126" s="7"/>
      <c r="D4126" s="10"/>
      <c r="E4126" s="21">
        <f>IF($C4126="","",IFERROR(SUMIFS(Pakan_Masuk!$D$2:$D$3001,Pakan_Masuk!$B$2:$B$3001,$C4126)/SUMIFS(Pakan_Masuk!$C$2:$C$3001,Pakan_Masuk!$B$2:$B$3001,$C4126),0))</f>
      </c>
      <c r="F4126" s="15">
        <f>IF($C4126="","",$D4126*$E4126)</f>
      </c>
    </row>
    <row r="4127">
      <c r="A4127" s="11"/>
      <c r="B4127" s="7"/>
      <c r="C4127" s="7"/>
      <c r="D4127" s="10"/>
      <c r="E4127" s="21">
        <f>IF($C4127="","",IFERROR(SUMIFS(Pakan_Masuk!$D$2:$D$3001,Pakan_Masuk!$B$2:$B$3001,$C4127)/SUMIFS(Pakan_Masuk!$C$2:$C$3001,Pakan_Masuk!$B$2:$B$3001,$C4127),0))</f>
      </c>
      <c r="F4127" s="15">
        <f>IF($C4127="","",$D4127*$E4127)</f>
      </c>
    </row>
    <row r="4128">
      <c r="A4128" s="11"/>
      <c r="B4128" s="7"/>
      <c r="C4128" s="7"/>
      <c r="D4128" s="10"/>
      <c r="E4128" s="21">
        <f>IF($C4128="","",IFERROR(SUMIFS(Pakan_Masuk!$D$2:$D$3001,Pakan_Masuk!$B$2:$B$3001,$C4128)/SUMIFS(Pakan_Masuk!$C$2:$C$3001,Pakan_Masuk!$B$2:$B$3001,$C4128),0))</f>
      </c>
      <c r="F4128" s="15">
        <f>IF($C4128="","",$D4128*$E4128)</f>
      </c>
    </row>
    <row r="4129">
      <c r="A4129" s="11"/>
      <c r="B4129" s="7"/>
      <c r="C4129" s="7"/>
      <c r="D4129" s="10"/>
      <c r="E4129" s="21">
        <f>IF($C4129="","",IFERROR(SUMIFS(Pakan_Masuk!$D$2:$D$3001,Pakan_Masuk!$B$2:$B$3001,$C4129)/SUMIFS(Pakan_Masuk!$C$2:$C$3001,Pakan_Masuk!$B$2:$B$3001,$C4129),0))</f>
      </c>
      <c r="F4129" s="15">
        <f>IF($C4129="","",$D4129*$E4129)</f>
      </c>
    </row>
    <row r="4130">
      <c r="A4130" s="11"/>
      <c r="B4130" s="7"/>
      <c r="C4130" s="7"/>
      <c r="D4130" s="10"/>
      <c r="E4130" s="21">
        <f>IF($C4130="","",IFERROR(SUMIFS(Pakan_Masuk!$D$2:$D$3001,Pakan_Masuk!$B$2:$B$3001,$C4130)/SUMIFS(Pakan_Masuk!$C$2:$C$3001,Pakan_Masuk!$B$2:$B$3001,$C4130),0))</f>
      </c>
      <c r="F4130" s="15">
        <f>IF($C4130="","",$D4130*$E4130)</f>
      </c>
    </row>
    <row r="4131">
      <c r="A4131" s="11"/>
      <c r="B4131" s="7"/>
      <c r="C4131" s="7"/>
      <c r="D4131" s="10"/>
      <c r="E4131" s="21">
        <f>IF($C4131="","",IFERROR(SUMIFS(Pakan_Masuk!$D$2:$D$3001,Pakan_Masuk!$B$2:$B$3001,$C4131)/SUMIFS(Pakan_Masuk!$C$2:$C$3001,Pakan_Masuk!$B$2:$B$3001,$C4131),0))</f>
      </c>
      <c r="F4131" s="15">
        <f>IF($C4131="","",$D4131*$E4131)</f>
      </c>
    </row>
    <row r="4132">
      <c r="A4132" s="11"/>
      <c r="B4132" s="7"/>
      <c r="C4132" s="7"/>
      <c r="D4132" s="10"/>
      <c r="E4132" s="21">
        <f>IF($C4132="","",IFERROR(SUMIFS(Pakan_Masuk!$D$2:$D$3001,Pakan_Masuk!$B$2:$B$3001,$C4132)/SUMIFS(Pakan_Masuk!$C$2:$C$3001,Pakan_Masuk!$B$2:$B$3001,$C4132),0))</f>
      </c>
      <c r="F4132" s="15">
        <f>IF($C4132="","",$D4132*$E4132)</f>
      </c>
    </row>
    <row r="4133">
      <c r="A4133" s="11"/>
      <c r="B4133" s="7"/>
      <c r="C4133" s="7"/>
      <c r="D4133" s="10"/>
      <c r="E4133" s="21">
        <f>IF($C4133="","",IFERROR(SUMIFS(Pakan_Masuk!$D$2:$D$3001,Pakan_Masuk!$B$2:$B$3001,$C4133)/SUMIFS(Pakan_Masuk!$C$2:$C$3001,Pakan_Masuk!$B$2:$B$3001,$C4133),0))</f>
      </c>
      <c r="F4133" s="15">
        <f>IF($C4133="","",$D4133*$E4133)</f>
      </c>
    </row>
    <row r="4134">
      <c r="A4134" s="11"/>
      <c r="B4134" s="7"/>
      <c r="C4134" s="7"/>
      <c r="D4134" s="10"/>
      <c r="E4134" s="21">
        <f>IF($C4134="","",IFERROR(SUMIFS(Pakan_Masuk!$D$2:$D$3001,Pakan_Masuk!$B$2:$B$3001,$C4134)/SUMIFS(Pakan_Masuk!$C$2:$C$3001,Pakan_Masuk!$B$2:$B$3001,$C4134),0))</f>
      </c>
      <c r="F4134" s="15">
        <f>IF($C4134="","",$D4134*$E4134)</f>
      </c>
    </row>
    <row r="4135">
      <c r="A4135" s="11"/>
      <c r="B4135" s="7"/>
      <c r="C4135" s="7"/>
      <c r="D4135" s="10"/>
      <c r="E4135" s="21">
        <f>IF($C4135="","",IFERROR(SUMIFS(Pakan_Masuk!$D$2:$D$3001,Pakan_Masuk!$B$2:$B$3001,$C4135)/SUMIFS(Pakan_Masuk!$C$2:$C$3001,Pakan_Masuk!$B$2:$B$3001,$C4135),0))</f>
      </c>
      <c r="F4135" s="15">
        <f>IF($C4135="","",$D4135*$E4135)</f>
      </c>
    </row>
    <row r="4136">
      <c r="A4136" s="11"/>
      <c r="B4136" s="7"/>
      <c r="C4136" s="7"/>
      <c r="D4136" s="10"/>
      <c r="E4136" s="21">
        <f>IF($C4136="","",IFERROR(SUMIFS(Pakan_Masuk!$D$2:$D$3001,Pakan_Masuk!$B$2:$B$3001,$C4136)/SUMIFS(Pakan_Masuk!$C$2:$C$3001,Pakan_Masuk!$B$2:$B$3001,$C4136),0))</f>
      </c>
      <c r="F4136" s="15">
        <f>IF($C4136="","",$D4136*$E4136)</f>
      </c>
    </row>
    <row r="4137">
      <c r="A4137" s="11"/>
      <c r="B4137" s="7"/>
      <c r="C4137" s="7"/>
      <c r="D4137" s="10"/>
      <c r="E4137" s="21">
        <f>IF($C4137="","",IFERROR(SUMIFS(Pakan_Masuk!$D$2:$D$3001,Pakan_Masuk!$B$2:$B$3001,$C4137)/SUMIFS(Pakan_Masuk!$C$2:$C$3001,Pakan_Masuk!$B$2:$B$3001,$C4137),0))</f>
      </c>
      <c r="F4137" s="15">
        <f>IF($C4137="","",$D4137*$E4137)</f>
      </c>
    </row>
    <row r="4138">
      <c r="A4138" s="11"/>
      <c r="B4138" s="7"/>
      <c r="C4138" s="7"/>
      <c r="D4138" s="10"/>
      <c r="E4138" s="21">
        <f>IF($C4138="","",IFERROR(SUMIFS(Pakan_Masuk!$D$2:$D$3001,Pakan_Masuk!$B$2:$B$3001,$C4138)/SUMIFS(Pakan_Masuk!$C$2:$C$3001,Pakan_Masuk!$B$2:$B$3001,$C4138),0))</f>
      </c>
      <c r="F4138" s="15">
        <f>IF($C4138="","",$D4138*$E4138)</f>
      </c>
    </row>
    <row r="4139">
      <c r="A4139" s="11"/>
      <c r="B4139" s="7"/>
      <c r="C4139" s="7"/>
      <c r="D4139" s="10"/>
      <c r="E4139" s="21">
        <f>IF($C4139="","",IFERROR(SUMIFS(Pakan_Masuk!$D$2:$D$3001,Pakan_Masuk!$B$2:$B$3001,$C4139)/SUMIFS(Pakan_Masuk!$C$2:$C$3001,Pakan_Masuk!$B$2:$B$3001,$C4139),0))</f>
      </c>
      <c r="F4139" s="15">
        <f>IF($C4139="","",$D4139*$E4139)</f>
      </c>
    </row>
    <row r="4140">
      <c r="A4140" s="11"/>
      <c r="B4140" s="7"/>
      <c r="C4140" s="7"/>
      <c r="D4140" s="10"/>
      <c r="E4140" s="21">
        <f>IF($C4140="","",IFERROR(SUMIFS(Pakan_Masuk!$D$2:$D$3001,Pakan_Masuk!$B$2:$B$3001,$C4140)/SUMIFS(Pakan_Masuk!$C$2:$C$3001,Pakan_Masuk!$B$2:$B$3001,$C4140),0))</f>
      </c>
      <c r="F4140" s="15">
        <f>IF($C4140="","",$D4140*$E4140)</f>
      </c>
    </row>
    <row r="4141">
      <c r="A4141" s="11"/>
      <c r="B4141" s="7"/>
      <c r="C4141" s="7"/>
      <c r="D4141" s="10"/>
      <c r="E4141" s="21">
        <f>IF($C4141="","",IFERROR(SUMIFS(Pakan_Masuk!$D$2:$D$3001,Pakan_Masuk!$B$2:$B$3001,$C4141)/SUMIFS(Pakan_Masuk!$C$2:$C$3001,Pakan_Masuk!$B$2:$B$3001,$C4141),0))</f>
      </c>
      <c r="F4141" s="15">
        <f>IF($C4141="","",$D4141*$E4141)</f>
      </c>
    </row>
    <row r="4142">
      <c r="A4142" s="11"/>
      <c r="B4142" s="7"/>
      <c r="C4142" s="7"/>
      <c r="D4142" s="10"/>
      <c r="E4142" s="21">
        <f>IF($C4142="","",IFERROR(SUMIFS(Pakan_Masuk!$D$2:$D$3001,Pakan_Masuk!$B$2:$B$3001,$C4142)/SUMIFS(Pakan_Masuk!$C$2:$C$3001,Pakan_Masuk!$B$2:$B$3001,$C4142),0))</f>
      </c>
      <c r="F4142" s="15">
        <f>IF($C4142="","",$D4142*$E4142)</f>
      </c>
    </row>
    <row r="4143">
      <c r="A4143" s="11"/>
      <c r="B4143" s="7"/>
      <c r="C4143" s="7"/>
      <c r="D4143" s="10"/>
      <c r="E4143" s="21">
        <f>IF($C4143="","",IFERROR(SUMIFS(Pakan_Masuk!$D$2:$D$3001,Pakan_Masuk!$B$2:$B$3001,$C4143)/SUMIFS(Pakan_Masuk!$C$2:$C$3001,Pakan_Masuk!$B$2:$B$3001,$C4143),0))</f>
      </c>
      <c r="F4143" s="15">
        <f>IF($C4143="","",$D4143*$E4143)</f>
      </c>
    </row>
    <row r="4144">
      <c r="A4144" s="11"/>
      <c r="B4144" s="7"/>
      <c r="C4144" s="7"/>
      <c r="D4144" s="10"/>
      <c r="E4144" s="21">
        <f>IF($C4144="","",IFERROR(SUMIFS(Pakan_Masuk!$D$2:$D$3001,Pakan_Masuk!$B$2:$B$3001,$C4144)/SUMIFS(Pakan_Masuk!$C$2:$C$3001,Pakan_Masuk!$B$2:$B$3001,$C4144),0))</f>
      </c>
      <c r="F4144" s="15">
        <f>IF($C4144="","",$D4144*$E4144)</f>
      </c>
    </row>
    <row r="4145">
      <c r="A4145" s="11"/>
      <c r="B4145" s="7"/>
      <c r="C4145" s="7"/>
      <c r="D4145" s="10"/>
      <c r="E4145" s="21">
        <f>IF($C4145="","",IFERROR(SUMIFS(Pakan_Masuk!$D$2:$D$3001,Pakan_Masuk!$B$2:$B$3001,$C4145)/SUMIFS(Pakan_Masuk!$C$2:$C$3001,Pakan_Masuk!$B$2:$B$3001,$C4145),0))</f>
      </c>
      <c r="F4145" s="15">
        <f>IF($C4145="","",$D4145*$E4145)</f>
      </c>
    </row>
    <row r="4146">
      <c r="A4146" s="11"/>
      <c r="B4146" s="7"/>
      <c r="C4146" s="7"/>
      <c r="D4146" s="10"/>
      <c r="E4146" s="21">
        <f>IF($C4146="","",IFERROR(SUMIFS(Pakan_Masuk!$D$2:$D$3001,Pakan_Masuk!$B$2:$B$3001,$C4146)/SUMIFS(Pakan_Masuk!$C$2:$C$3001,Pakan_Masuk!$B$2:$B$3001,$C4146),0))</f>
      </c>
      <c r="F4146" s="15">
        <f>IF($C4146="","",$D4146*$E4146)</f>
      </c>
    </row>
    <row r="4147">
      <c r="A4147" s="11"/>
      <c r="B4147" s="7"/>
      <c r="C4147" s="7"/>
      <c r="D4147" s="10"/>
      <c r="E4147" s="21">
        <f>IF($C4147="","",IFERROR(SUMIFS(Pakan_Masuk!$D$2:$D$3001,Pakan_Masuk!$B$2:$B$3001,$C4147)/SUMIFS(Pakan_Masuk!$C$2:$C$3001,Pakan_Masuk!$B$2:$B$3001,$C4147),0))</f>
      </c>
      <c r="F4147" s="15">
        <f>IF($C4147="","",$D4147*$E4147)</f>
      </c>
    </row>
    <row r="4148">
      <c r="A4148" s="11"/>
      <c r="B4148" s="7"/>
      <c r="C4148" s="7"/>
      <c r="D4148" s="10"/>
      <c r="E4148" s="21">
        <f>IF($C4148="","",IFERROR(SUMIFS(Pakan_Masuk!$D$2:$D$3001,Pakan_Masuk!$B$2:$B$3001,$C4148)/SUMIFS(Pakan_Masuk!$C$2:$C$3001,Pakan_Masuk!$B$2:$B$3001,$C4148),0))</f>
      </c>
      <c r="F4148" s="15">
        <f>IF($C4148="","",$D4148*$E4148)</f>
      </c>
    </row>
    <row r="4149">
      <c r="A4149" s="11"/>
      <c r="B4149" s="7"/>
      <c r="C4149" s="7"/>
      <c r="D4149" s="10"/>
      <c r="E4149" s="21">
        <f>IF($C4149="","",IFERROR(SUMIFS(Pakan_Masuk!$D$2:$D$3001,Pakan_Masuk!$B$2:$B$3001,$C4149)/SUMIFS(Pakan_Masuk!$C$2:$C$3001,Pakan_Masuk!$B$2:$B$3001,$C4149),0))</f>
      </c>
      <c r="F4149" s="15">
        <f>IF($C4149="","",$D4149*$E4149)</f>
      </c>
    </row>
    <row r="4150">
      <c r="A4150" s="11"/>
      <c r="B4150" s="7"/>
      <c r="C4150" s="7"/>
      <c r="D4150" s="10"/>
      <c r="E4150" s="21">
        <f>IF($C4150="","",IFERROR(SUMIFS(Pakan_Masuk!$D$2:$D$3001,Pakan_Masuk!$B$2:$B$3001,$C4150)/SUMIFS(Pakan_Masuk!$C$2:$C$3001,Pakan_Masuk!$B$2:$B$3001,$C4150),0))</f>
      </c>
      <c r="F4150" s="15">
        <f>IF($C4150="","",$D4150*$E4150)</f>
      </c>
    </row>
    <row r="4151">
      <c r="A4151" s="11"/>
      <c r="B4151" s="7"/>
      <c r="C4151" s="7"/>
      <c r="D4151" s="10"/>
      <c r="E4151" s="21">
        <f>IF($C4151="","",IFERROR(SUMIFS(Pakan_Masuk!$D$2:$D$3001,Pakan_Masuk!$B$2:$B$3001,$C4151)/SUMIFS(Pakan_Masuk!$C$2:$C$3001,Pakan_Masuk!$B$2:$B$3001,$C4151),0))</f>
      </c>
      <c r="F4151" s="15">
        <f>IF($C4151="","",$D4151*$E4151)</f>
      </c>
    </row>
    <row r="4152">
      <c r="A4152" s="11"/>
      <c r="B4152" s="7"/>
      <c r="C4152" s="7"/>
      <c r="D4152" s="10"/>
      <c r="E4152" s="21">
        <f>IF($C4152="","",IFERROR(SUMIFS(Pakan_Masuk!$D$2:$D$3001,Pakan_Masuk!$B$2:$B$3001,$C4152)/SUMIFS(Pakan_Masuk!$C$2:$C$3001,Pakan_Masuk!$B$2:$B$3001,$C4152),0))</f>
      </c>
      <c r="F4152" s="15">
        <f>IF($C4152="","",$D4152*$E4152)</f>
      </c>
    </row>
    <row r="4153">
      <c r="A4153" s="11"/>
      <c r="B4153" s="7"/>
      <c r="C4153" s="7"/>
      <c r="D4153" s="10"/>
      <c r="E4153" s="21">
        <f>IF($C4153="","",IFERROR(SUMIFS(Pakan_Masuk!$D$2:$D$3001,Pakan_Masuk!$B$2:$B$3001,$C4153)/SUMIFS(Pakan_Masuk!$C$2:$C$3001,Pakan_Masuk!$B$2:$B$3001,$C4153),0))</f>
      </c>
      <c r="F4153" s="15">
        <f>IF($C4153="","",$D4153*$E4153)</f>
      </c>
    </row>
    <row r="4154">
      <c r="A4154" s="11"/>
      <c r="B4154" s="7"/>
      <c r="C4154" s="7"/>
      <c r="D4154" s="10"/>
      <c r="E4154" s="21">
        <f>IF($C4154="","",IFERROR(SUMIFS(Pakan_Masuk!$D$2:$D$3001,Pakan_Masuk!$B$2:$B$3001,$C4154)/SUMIFS(Pakan_Masuk!$C$2:$C$3001,Pakan_Masuk!$B$2:$B$3001,$C4154),0))</f>
      </c>
      <c r="F4154" s="15">
        <f>IF($C4154="","",$D4154*$E4154)</f>
      </c>
    </row>
    <row r="4155">
      <c r="A4155" s="11"/>
      <c r="B4155" s="7"/>
      <c r="C4155" s="7"/>
      <c r="D4155" s="10"/>
      <c r="E4155" s="21">
        <f>IF($C4155="","",IFERROR(SUMIFS(Pakan_Masuk!$D$2:$D$3001,Pakan_Masuk!$B$2:$B$3001,$C4155)/SUMIFS(Pakan_Masuk!$C$2:$C$3001,Pakan_Masuk!$B$2:$B$3001,$C4155),0))</f>
      </c>
      <c r="F4155" s="15">
        <f>IF($C4155="","",$D4155*$E4155)</f>
      </c>
    </row>
    <row r="4156">
      <c r="A4156" s="11"/>
      <c r="B4156" s="7"/>
      <c r="C4156" s="7"/>
      <c r="D4156" s="10"/>
      <c r="E4156" s="21">
        <f>IF($C4156="","",IFERROR(SUMIFS(Pakan_Masuk!$D$2:$D$3001,Pakan_Masuk!$B$2:$B$3001,$C4156)/SUMIFS(Pakan_Masuk!$C$2:$C$3001,Pakan_Masuk!$B$2:$B$3001,$C4156),0))</f>
      </c>
      <c r="F4156" s="15">
        <f>IF($C4156="","",$D4156*$E4156)</f>
      </c>
    </row>
    <row r="4157">
      <c r="A4157" s="11"/>
      <c r="B4157" s="7"/>
      <c r="C4157" s="7"/>
      <c r="D4157" s="10"/>
      <c r="E4157" s="21">
        <f>IF($C4157="","",IFERROR(SUMIFS(Pakan_Masuk!$D$2:$D$3001,Pakan_Masuk!$B$2:$B$3001,$C4157)/SUMIFS(Pakan_Masuk!$C$2:$C$3001,Pakan_Masuk!$B$2:$B$3001,$C4157),0))</f>
      </c>
      <c r="F4157" s="15">
        <f>IF($C4157="","",$D4157*$E4157)</f>
      </c>
    </row>
    <row r="4158">
      <c r="A4158" s="11"/>
      <c r="B4158" s="7"/>
      <c r="C4158" s="7"/>
      <c r="D4158" s="10"/>
      <c r="E4158" s="21">
        <f>IF($C4158="","",IFERROR(SUMIFS(Pakan_Masuk!$D$2:$D$3001,Pakan_Masuk!$B$2:$B$3001,$C4158)/SUMIFS(Pakan_Masuk!$C$2:$C$3001,Pakan_Masuk!$B$2:$B$3001,$C4158),0))</f>
      </c>
      <c r="F4158" s="15">
        <f>IF($C4158="","",$D4158*$E4158)</f>
      </c>
    </row>
    <row r="4159">
      <c r="A4159" s="11"/>
      <c r="B4159" s="7"/>
      <c r="C4159" s="7"/>
      <c r="D4159" s="10"/>
      <c r="E4159" s="21">
        <f>IF($C4159="","",IFERROR(SUMIFS(Pakan_Masuk!$D$2:$D$3001,Pakan_Masuk!$B$2:$B$3001,$C4159)/SUMIFS(Pakan_Masuk!$C$2:$C$3001,Pakan_Masuk!$B$2:$B$3001,$C4159),0))</f>
      </c>
      <c r="F4159" s="15">
        <f>IF($C4159="","",$D4159*$E4159)</f>
      </c>
    </row>
    <row r="4160">
      <c r="A4160" s="11"/>
      <c r="B4160" s="7"/>
      <c r="C4160" s="7"/>
      <c r="D4160" s="10"/>
      <c r="E4160" s="21">
        <f>IF($C4160="","",IFERROR(SUMIFS(Pakan_Masuk!$D$2:$D$3001,Pakan_Masuk!$B$2:$B$3001,$C4160)/SUMIFS(Pakan_Masuk!$C$2:$C$3001,Pakan_Masuk!$B$2:$B$3001,$C4160),0))</f>
      </c>
      <c r="F4160" s="15">
        <f>IF($C4160="","",$D4160*$E4160)</f>
      </c>
    </row>
    <row r="4161">
      <c r="A4161" s="11"/>
      <c r="B4161" s="7"/>
      <c r="C4161" s="7"/>
      <c r="D4161" s="10"/>
      <c r="E4161" s="21">
        <f>IF($C4161="","",IFERROR(SUMIFS(Pakan_Masuk!$D$2:$D$3001,Pakan_Masuk!$B$2:$B$3001,$C4161)/SUMIFS(Pakan_Masuk!$C$2:$C$3001,Pakan_Masuk!$B$2:$B$3001,$C4161),0))</f>
      </c>
      <c r="F4161" s="15">
        <f>IF($C4161="","",$D4161*$E4161)</f>
      </c>
    </row>
    <row r="4162">
      <c r="A4162" s="11"/>
      <c r="B4162" s="7"/>
      <c r="C4162" s="7"/>
      <c r="D4162" s="10"/>
      <c r="E4162" s="21">
        <f>IF($C4162="","",IFERROR(SUMIFS(Pakan_Masuk!$D$2:$D$3001,Pakan_Masuk!$B$2:$B$3001,$C4162)/SUMIFS(Pakan_Masuk!$C$2:$C$3001,Pakan_Masuk!$B$2:$B$3001,$C4162),0))</f>
      </c>
      <c r="F4162" s="15">
        <f>IF($C4162="","",$D4162*$E4162)</f>
      </c>
    </row>
    <row r="4163">
      <c r="A4163" s="11"/>
      <c r="B4163" s="7"/>
      <c r="C4163" s="7"/>
      <c r="D4163" s="10"/>
      <c r="E4163" s="21">
        <f>IF($C4163="","",IFERROR(SUMIFS(Pakan_Masuk!$D$2:$D$3001,Pakan_Masuk!$B$2:$B$3001,$C4163)/SUMIFS(Pakan_Masuk!$C$2:$C$3001,Pakan_Masuk!$B$2:$B$3001,$C4163),0))</f>
      </c>
      <c r="F4163" s="15">
        <f>IF($C4163="","",$D4163*$E4163)</f>
      </c>
    </row>
    <row r="4164">
      <c r="A4164" s="11"/>
      <c r="B4164" s="7"/>
      <c r="C4164" s="7"/>
      <c r="D4164" s="10"/>
      <c r="E4164" s="21">
        <f>IF($C4164="","",IFERROR(SUMIFS(Pakan_Masuk!$D$2:$D$3001,Pakan_Masuk!$B$2:$B$3001,$C4164)/SUMIFS(Pakan_Masuk!$C$2:$C$3001,Pakan_Masuk!$B$2:$B$3001,$C4164),0))</f>
      </c>
      <c r="F4164" s="15">
        <f>IF($C4164="","",$D4164*$E4164)</f>
      </c>
    </row>
    <row r="4165">
      <c r="A4165" s="11"/>
      <c r="B4165" s="7"/>
      <c r="C4165" s="7"/>
      <c r="D4165" s="10"/>
      <c r="E4165" s="21">
        <f>IF($C4165="","",IFERROR(SUMIFS(Pakan_Masuk!$D$2:$D$3001,Pakan_Masuk!$B$2:$B$3001,$C4165)/SUMIFS(Pakan_Masuk!$C$2:$C$3001,Pakan_Masuk!$B$2:$B$3001,$C4165),0))</f>
      </c>
      <c r="F4165" s="15">
        <f>IF($C4165="","",$D4165*$E4165)</f>
      </c>
    </row>
    <row r="4166">
      <c r="A4166" s="11"/>
      <c r="B4166" s="7"/>
      <c r="C4166" s="7"/>
      <c r="D4166" s="10"/>
      <c r="E4166" s="21">
        <f>IF($C4166="","",IFERROR(SUMIFS(Pakan_Masuk!$D$2:$D$3001,Pakan_Masuk!$B$2:$B$3001,$C4166)/SUMIFS(Pakan_Masuk!$C$2:$C$3001,Pakan_Masuk!$B$2:$B$3001,$C4166),0))</f>
      </c>
      <c r="F4166" s="15">
        <f>IF($C4166="","",$D4166*$E4166)</f>
      </c>
    </row>
    <row r="4167">
      <c r="A4167" s="11"/>
      <c r="B4167" s="7"/>
      <c r="C4167" s="7"/>
      <c r="D4167" s="10"/>
      <c r="E4167" s="21">
        <f>IF($C4167="","",IFERROR(SUMIFS(Pakan_Masuk!$D$2:$D$3001,Pakan_Masuk!$B$2:$B$3001,$C4167)/SUMIFS(Pakan_Masuk!$C$2:$C$3001,Pakan_Masuk!$B$2:$B$3001,$C4167),0))</f>
      </c>
      <c r="F4167" s="15">
        <f>IF($C4167="","",$D4167*$E4167)</f>
      </c>
    </row>
    <row r="4168">
      <c r="A4168" s="11"/>
      <c r="B4168" s="7"/>
      <c r="C4168" s="7"/>
      <c r="D4168" s="10"/>
      <c r="E4168" s="21">
        <f>IF($C4168="","",IFERROR(SUMIFS(Pakan_Masuk!$D$2:$D$3001,Pakan_Masuk!$B$2:$B$3001,$C4168)/SUMIFS(Pakan_Masuk!$C$2:$C$3001,Pakan_Masuk!$B$2:$B$3001,$C4168),0))</f>
      </c>
      <c r="F4168" s="15">
        <f>IF($C4168="","",$D4168*$E4168)</f>
      </c>
    </row>
    <row r="4169">
      <c r="A4169" s="11"/>
      <c r="B4169" s="7"/>
      <c r="C4169" s="7"/>
      <c r="D4169" s="10"/>
      <c r="E4169" s="21">
        <f>IF($C4169="","",IFERROR(SUMIFS(Pakan_Masuk!$D$2:$D$3001,Pakan_Masuk!$B$2:$B$3001,$C4169)/SUMIFS(Pakan_Masuk!$C$2:$C$3001,Pakan_Masuk!$B$2:$B$3001,$C4169),0))</f>
      </c>
      <c r="F4169" s="15">
        <f>IF($C4169="","",$D4169*$E4169)</f>
      </c>
    </row>
    <row r="4170">
      <c r="A4170" s="11"/>
      <c r="B4170" s="7"/>
      <c r="C4170" s="7"/>
      <c r="D4170" s="10"/>
      <c r="E4170" s="21">
        <f>IF($C4170="","",IFERROR(SUMIFS(Pakan_Masuk!$D$2:$D$3001,Pakan_Masuk!$B$2:$B$3001,$C4170)/SUMIFS(Pakan_Masuk!$C$2:$C$3001,Pakan_Masuk!$B$2:$B$3001,$C4170),0))</f>
      </c>
      <c r="F4170" s="15">
        <f>IF($C4170="","",$D4170*$E4170)</f>
      </c>
    </row>
    <row r="4171">
      <c r="A4171" s="11"/>
      <c r="B4171" s="7"/>
      <c r="C4171" s="7"/>
      <c r="D4171" s="10"/>
      <c r="E4171" s="21">
        <f>IF($C4171="","",IFERROR(SUMIFS(Pakan_Masuk!$D$2:$D$3001,Pakan_Masuk!$B$2:$B$3001,$C4171)/SUMIFS(Pakan_Masuk!$C$2:$C$3001,Pakan_Masuk!$B$2:$B$3001,$C4171),0))</f>
      </c>
      <c r="F4171" s="15">
        <f>IF($C4171="","",$D4171*$E4171)</f>
      </c>
    </row>
    <row r="4172">
      <c r="A4172" s="11"/>
      <c r="B4172" s="7"/>
      <c r="C4172" s="7"/>
      <c r="D4172" s="10"/>
      <c r="E4172" s="21">
        <f>IF($C4172="","",IFERROR(SUMIFS(Pakan_Masuk!$D$2:$D$3001,Pakan_Masuk!$B$2:$B$3001,$C4172)/SUMIFS(Pakan_Masuk!$C$2:$C$3001,Pakan_Masuk!$B$2:$B$3001,$C4172),0))</f>
      </c>
      <c r="F4172" s="15">
        <f>IF($C4172="","",$D4172*$E4172)</f>
      </c>
    </row>
    <row r="4173">
      <c r="A4173" s="11"/>
      <c r="B4173" s="7"/>
      <c r="C4173" s="7"/>
      <c r="D4173" s="10"/>
      <c r="E4173" s="21">
        <f>IF($C4173="","",IFERROR(SUMIFS(Pakan_Masuk!$D$2:$D$3001,Pakan_Masuk!$B$2:$B$3001,$C4173)/SUMIFS(Pakan_Masuk!$C$2:$C$3001,Pakan_Masuk!$B$2:$B$3001,$C4173),0))</f>
      </c>
      <c r="F4173" s="15">
        <f>IF($C4173="","",$D4173*$E4173)</f>
      </c>
    </row>
    <row r="4174">
      <c r="A4174" s="11"/>
      <c r="B4174" s="7"/>
      <c r="C4174" s="7"/>
      <c r="D4174" s="10"/>
      <c r="E4174" s="21">
        <f>IF($C4174="","",IFERROR(SUMIFS(Pakan_Masuk!$D$2:$D$3001,Pakan_Masuk!$B$2:$B$3001,$C4174)/SUMIFS(Pakan_Masuk!$C$2:$C$3001,Pakan_Masuk!$B$2:$B$3001,$C4174),0))</f>
      </c>
      <c r="F4174" s="15">
        <f>IF($C4174="","",$D4174*$E4174)</f>
      </c>
    </row>
    <row r="4175">
      <c r="A4175" s="11"/>
      <c r="B4175" s="7"/>
      <c r="C4175" s="7"/>
      <c r="D4175" s="10"/>
      <c r="E4175" s="21">
        <f>IF($C4175="","",IFERROR(SUMIFS(Pakan_Masuk!$D$2:$D$3001,Pakan_Masuk!$B$2:$B$3001,$C4175)/SUMIFS(Pakan_Masuk!$C$2:$C$3001,Pakan_Masuk!$B$2:$B$3001,$C4175),0))</f>
      </c>
      <c r="F4175" s="15">
        <f>IF($C4175="","",$D4175*$E4175)</f>
      </c>
    </row>
    <row r="4176">
      <c r="A4176" s="11"/>
      <c r="B4176" s="7"/>
      <c r="C4176" s="7"/>
      <c r="D4176" s="10"/>
      <c r="E4176" s="21">
        <f>IF($C4176="","",IFERROR(SUMIFS(Pakan_Masuk!$D$2:$D$3001,Pakan_Masuk!$B$2:$B$3001,$C4176)/SUMIFS(Pakan_Masuk!$C$2:$C$3001,Pakan_Masuk!$B$2:$B$3001,$C4176),0))</f>
      </c>
      <c r="F4176" s="15">
        <f>IF($C4176="","",$D4176*$E4176)</f>
      </c>
    </row>
    <row r="4177">
      <c r="A4177" s="11"/>
      <c r="B4177" s="7"/>
      <c r="C4177" s="7"/>
      <c r="D4177" s="10"/>
      <c r="E4177" s="21">
        <f>IF($C4177="","",IFERROR(SUMIFS(Pakan_Masuk!$D$2:$D$3001,Pakan_Masuk!$B$2:$B$3001,$C4177)/SUMIFS(Pakan_Masuk!$C$2:$C$3001,Pakan_Masuk!$B$2:$B$3001,$C4177),0))</f>
      </c>
      <c r="F4177" s="15">
        <f>IF($C4177="","",$D4177*$E4177)</f>
      </c>
    </row>
    <row r="4178">
      <c r="A4178" s="11"/>
      <c r="B4178" s="7"/>
      <c r="C4178" s="7"/>
      <c r="D4178" s="10"/>
      <c r="E4178" s="21">
        <f>IF($C4178="","",IFERROR(SUMIFS(Pakan_Masuk!$D$2:$D$3001,Pakan_Masuk!$B$2:$B$3001,$C4178)/SUMIFS(Pakan_Masuk!$C$2:$C$3001,Pakan_Masuk!$B$2:$B$3001,$C4178),0))</f>
      </c>
      <c r="F4178" s="15">
        <f>IF($C4178="","",$D4178*$E4178)</f>
      </c>
    </row>
    <row r="4179">
      <c r="A4179" s="11"/>
      <c r="B4179" s="7"/>
      <c r="C4179" s="7"/>
      <c r="D4179" s="10"/>
      <c r="E4179" s="21">
        <f>IF($C4179="","",IFERROR(SUMIFS(Pakan_Masuk!$D$2:$D$3001,Pakan_Masuk!$B$2:$B$3001,$C4179)/SUMIFS(Pakan_Masuk!$C$2:$C$3001,Pakan_Masuk!$B$2:$B$3001,$C4179),0))</f>
      </c>
      <c r="F4179" s="15">
        <f>IF($C4179="","",$D4179*$E4179)</f>
      </c>
    </row>
    <row r="4180">
      <c r="A4180" s="11"/>
      <c r="B4180" s="7"/>
      <c r="C4180" s="7"/>
      <c r="D4180" s="10"/>
      <c r="E4180" s="21">
        <f>IF($C4180="","",IFERROR(SUMIFS(Pakan_Masuk!$D$2:$D$3001,Pakan_Masuk!$B$2:$B$3001,$C4180)/SUMIFS(Pakan_Masuk!$C$2:$C$3001,Pakan_Masuk!$B$2:$B$3001,$C4180),0))</f>
      </c>
      <c r="F4180" s="15">
        <f>IF($C4180="","",$D4180*$E4180)</f>
      </c>
    </row>
    <row r="4181">
      <c r="A4181" s="11"/>
      <c r="B4181" s="7"/>
      <c r="C4181" s="7"/>
      <c r="D4181" s="10"/>
      <c r="E4181" s="21">
        <f>IF($C4181="","",IFERROR(SUMIFS(Pakan_Masuk!$D$2:$D$3001,Pakan_Masuk!$B$2:$B$3001,$C4181)/SUMIFS(Pakan_Masuk!$C$2:$C$3001,Pakan_Masuk!$B$2:$B$3001,$C4181),0))</f>
      </c>
      <c r="F4181" s="15">
        <f>IF($C4181="","",$D4181*$E4181)</f>
      </c>
    </row>
    <row r="4182">
      <c r="A4182" s="11"/>
      <c r="B4182" s="7"/>
      <c r="C4182" s="7"/>
      <c r="D4182" s="10"/>
      <c r="E4182" s="21">
        <f>IF($C4182="","",IFERROR(SUMIFS(Pakan_Masuk!$D$2:$D$3001,Pakan_Masuk!$B$2:$B$3001,$C4182)/SUMIFS(Pakan_Masuk!$C$2:$C$3001,Pakan_Masuk!$B$2:$B$3001,$C4182),0))</f>
      </c>
      <c r="F4182" s="15">
        <f>IF($C4182="","",$D4182*$E4182)</f>
      </c>
    </row>
    <row r="4183">
      <c r="A4183" s="11"/>
      <c r="B4183" s="7"/>
      <c r="C4183" s="7"/>
      <c r="D4183" s="10"/>
      <c r="E4183" s="21">
        <f>IF($C4183="","",IFERROR(SUMIFS(Pakan_Masuk!$D$2:$D$3001,Pakan_Masuk!$B$2:$B$3001,$C4183)/SUMIFS(Pakan_Masuk!$C$2:$C$3001,Pakan_Masuk!$B$2:$B$3001,$C4183),0))</f>
      </c>
      <c r="F4183" s="15">
        <f>IF($C4183="","",$D4183*$E4183)</f>
      </c>
    </row>
    <row r="4184">
      <c r="A4184" s="11"/>
      <c r="B4184" s="7"/>
      <c r="C4184" s="7"/>
      <c r="D4184" s="10"/>
      <c r="E4184" s="21">
        <f>IF($C4184="","",IFERROR(SUMIFS(Pakan_Masuk!$D$2:$D$3001,Pakan_Masuk!$B$2:$B$3001,$C4184)/SUMIFS(Pakan_Masuk!$C$2:$C$3001,Pakan_Masuk!$B$2:$B$3001,$C4184),0))</f>
      </c>
      <c r="F4184" s="15">
        <f>IF($C4184="","",$D4184*$E4184)</f>
      </c>
    </row>
    <row r="4185">
      <c r="A4185" s="11"/>
      <c r="B4185" s="7"/>
      <c r="C4185" s="7"/>
      <c r="D4185" s="10"/>
      <c r="E4185" s="21">
        <f>IF($C4185="","",IFERROR(SUMIFS(Pakan_Masuk!$D$2:$D$3001,Pakan_Masuk!$B$2:$B$3001,$C4185)/SUMIFS(Pakan_Masuk!$C$2:$C$3001,Pakan_Masuk!$B$2:$B$3001,$C4185),0))</f>
      </c>
      <c r="F4185" s="15">
        <f>IF($C4185="","",$D4185*$E4185)</f>
      </c>
    </row>
    <row r="4186">
      <c r="A4186" s="11"/>
      <c r="B4186" s="7"/>
      <c r="C4186" s="7"/>
      <c r="D4186" s="10"/>
      <c r="E4186" s="21">
        <f>IF($C4186="","",IFERROR(SUMIFS(Pakan_Masuk!$D$2:$D$3001,Pakan_Masuk!$B$2:$B$3001,$C4186)/SUMIFS(Pakan_Masuk!$C$2:$C$3001,Pakan_Masuk!$B$2:$B$3001,$C4186),0))</f>
      </c>
      <c r="F4186" s="15">
        <f>IF($C4186="","",$D4186*$E4186)</f>
      </c>
    </row>
    <row r="4187">
      <c r="A4187" s="11"/>
      <c r="B4187" s="7"/>
      <c r="C4187" s="7"/>
      <c r="D4187" s="10"/>
      <c r="E4187" s="21">
        <f>IF($C4187="","",IFERROR(SUMIFS(Pakan_Masuk!$D$2:$D$3001,Pakan_Masuk!$B$2:$B$3001,$C4187)/SUMIFS(Pakan_Masuk!$C$2:$C$3001,Pakan_Masuk!$B$2:$B$3001,$C4187),0))</f>
      </c>
      <c r="F4187" s="15">
        <f>IF($C4187="","",$D4187*$E4187)</f>
      </c>
    </row>
    <row r="4188">
      <c r="A4188" s="11"/>
      <c r="B4188" s="7"/>
      <c r="C4188" s="7"/>
      <c r="D4188" s="10"/>
      <c r="E4188" s="21">
        <f>IF($C4188="","",IFERROR(SUMIFS(Pakan_Masuk!$D$2:$D$3001,Pakan_Masuk!$B$2:$B$3001,$C4188)/SUMIFS(Pakan_Masuk!$C$2:$C$3001,Pakan_Masuk!$B$2:$B$3001,$C4188),0))</f>
      </c>
      <c r="F4188" s="15">
        <f>IF($C4188="","",$D4188*$E4188)</f>
      </c>
    </row>
    <row r="4189">
      <c r="A4189" s="11"/>
      <c r="B4189" s="7"/>
      <c r="C4189" s="7"/>
      <c r="D4189" s="10"/>
      <c r="E4189" s="21">
        <f>IF($C4189="","",IFERROR(SUMIFS(Pakan_Masuk!$D$2:$D$3001,Pakan_Masuk!$B$2:$B$3001,$C4189)/SUMIFS(Pakan_Masuk!$C$2:$C$3001,Pakan_Masuk!$B$2:$B$3001,$C4189),0))</f>
      </c>
      <c r="F4189" s="15">
        <f>IF($C4189="","",$D4189*$E4189)</f>
      </c>
    </row>
    <row r="4190">
      <c r="A4190" s="11"/>
      <c r="B4190" s="7"/>
      <c r="C4190" s="7"/>
      <c r="D4190" s="10"/>
      <c r="E4190" s="21">
        <f>IF($C4190="","",IFERROR(SUMIFS(Pakan_Masuk!$D$2:$D$3001,Pakan_Masuk!$B$2:$B$3001,$C4190)/SUMIFS(Pakan_Masuk!$C$2:$C$3001,Pakan_Masuk!$B$2:$B$3001,$C4190),0))</f>
      </c>
      <c r="F4190" s="15">
        <f>IF($C4190="","",$D4190*$E4190)</f>
      </c>
    </row>
    <row r="4191">
      <c r="A4191" s="11"/>
      <c r="B4191" s="7"/>
      <c r="C4191" s="7"/>
      <c r="D4191" s="10"/>
      <c r="E4191" s="21">
        <f>IF($C4191="","",IFERROR(SUMIFS(Pakan_Masuk!$D$2:$D$3001,Pakan_Masuk!$B$2:$B$3001,$C4191)/SUMIFS(Pakan_Masuk!$C$2:$C$3001,Pakan_Masuk!$B$2:$B$3001,$C4191),0))</f>
      </c>
      <c r="F4191" s="15">
        <f>IF($C4191="","",$D4191*$E4191)</f>
      </c>
    </row>
    <row r="4192">
      <c r="A4192" s="11"/>
      <c r="B4192" s="7"/>
      <c r="C4192" s="7"/>
      <c r="D4192" s="10"/>
      <c r="E4192" s="21">
        <f>IF($C4192="","",IFERROR(SUMIFS(Pakan_Masuk!$D$2:$D$3001,Pakan_Masuk!$B$2:$B$3001,$C4192)/SUMIFS(Pakan_Masuk!$C$2:$C$3001,Pakan_Masuk!$B$2:$B$3001,$C4192),0))</f>
      </c>
      <c r="F4192" s="15">
        <f>IF($C4192="","",$D4192*$E4192)</f>
      </c>
    </row>
    <row r="4193">
      <c r="A4193" s="11"/>
      <c r="B4193" s="7"/>
      <c r="C4193" s="7"/>
      <c r="D4193" s="10"/>
      <c r="E4193" s="21">
        <f>IF($C4193="","",IFERROR(SUMIFS(Pakan_Masuk!$D$2:$D$3001,Pakan_Masuk!$B$2:$B$3001,$C4193)/SUMIFS(Pakan_Masuk!$C$2:$C$3001,Pakan_Masuk!$B$2:$B$3001,$C4193),0))</f>
      </c>
      <c r="F4193" s="15">
        <f>IF($C4193="","",$D4193*$E4193)</f>
      </c>
    </row>
    <row r="4194">
      <c r="A4194" s="11"/>
      <c r="B4194" s="7"/>
      <c r="C4194" s="7"/>
      <c r="D4194" s="10"/>
      <c r="E4194" s="21">
        <f>IF($C4194="","",IFERROR(SUMIFS(Pakan_Masuk!$D$2:$D$3001,Pakan_Masuk!$B$2:$B$3001,$C4194)/SUMIFS(Pakan_Masuk!$C$2:$C$3001,Pakan_Masuk!$B$2:$B$3001,$C4194),0))</f>
      </c>
      <c r="F4194" s="15">
        <f>IF($C4194="","",$D4194*$E4194)</f>
      </c>
    </row>
    <row r="4195">
      <c r="A4195" s="11"/>
      <c r="B4195" s="7"/>
      <c r="C4195" s="7"/>
      <c r="D4195" s="10"/>
      <c r="E4195" s="21">
        <f>IF($C4195="","",IFERROR(SUMIFS(Pakan_Masuk!$D$2:$D$3001,Pakan_Masuk!$B$2:$B$3001,$C4195)/SUMIFS(Pakan_Masuk!$C$2:$C$3001,Pakan_Masuk!$B$2:$B$3001,$C4195),0))</f>
      </c>
      <c r="F4195" s="15">
        <f>IF($C4195="","",$D4195*$E4195)</f>
      </c>
    </row>
    <row r="4196">
      <c r="A4196" s="11"/>
      <c r="B4196" s="7"/>
      <c r="C4196" s="7"/>
      <c r="D4196" s="10"/>
      <c r="E4196" s="21">
        <f>IF($C4196="","",IFERROR(SUMIFS(Pakan_Masuk!$D$2:$D$3001,Pakan_Masuk!$B$2:$B$3001,$C4196)/SUMIFS(Pakan_Masuk!$C$2:$C$3001,Pakan_Masuk!$B$2:$B$3001,$C4196),0))</f>
      </c>
      <c r="F4196" s="15">
        <f>IF($C4196="","",$D4196*$E4196)</f>
      </c>
    </row>
    <row r="4197">
      <c r="A4197" s="11"/>
      <c r="B4197" s="7"/>
      <c r="C4197" s="7"/>
      <c r="D4197" s="10"/>
      <c r="E4197" s="21">
        <f>IF($C4197="","",IFERROR(SUMIFS(Pakan_Masuk!$D$2:$D$3001,Pakan_Masuk!$B$2:$B$3001,$C4197)/SUMIFS(Pakan_Masuk!$C$2:$C$3001,Pakan_Masuk!$B$2:$B$3001,$C4197),0))</f>
      </c>
      <c r="F4197" s="15">
        <f>IF($C4197="","",$D4197*$E4197)</f>
      </c>
    </row>
    <row r="4198">
      <c r="A4198" s="11"/>
      <c r="B4198" s="7"/>
      <c r="C4198" s="7"/>
      <c r="D4198" s="10"/>
      <c r="E4198" s="21">
        <f>IF($C4198="","",IFERROR(SUMIFS(Pakan_Masuk!$D$2:$D$3001,Pakan_Masuk!$B$2:$B$3001,$C4198)/SUMIFS(Pakan_Masuk!$C$2:$C$3001,Pakan_Masuk!$B$2:$B$3001,$C4198),0))</f>
      </c>
      <c r="F4198" s="15">
        <f>IF($C4198="","",$D4198*$E4198)</f>
      </c>
    </row>
    <row r="4199">
      <c r="A4199" s="11"/>
      <c r="B4199" s="7"/>
      <c r="C4199" s="7"/>
      <c r="D4199" s="10"/>
      <c r="E4199" s="21">
        <f>IF($C4199="","",IFERROR(SUMIFS(Pakan_Masuk!$D$2:$D$3001,Pakan_Masuk!$B$2:$B$3001,$C4199)/SUMIFS(Pakan_Masuk!$C$2:$C$3001,Pakan_Masuk!$B$2:$B$3001,$C4199),0))</f>
      </c>
      <c r="F4199" s="15">
        <f>IF($C4199="","",$D4199*$E4199)</f>
      </c>
    </row>
    <row r="4200">
      <c r="A4200" s="11"/>
      <c r="B4200" s="7"/>
      <c r="C4200" s="7"/>
      <c r="D4200" s="10"/>
      <c r="E4200" s="21">
        <f>IF($C4200="","",IFERROR(SUMIFS(Pakan_Masuk!$D$2:$D$3001,Pakan_Masuk!$B$2:$B$3001,$C4200)/SUMIFS(Pakan_Masuk!$C$2:$C$3001,Pakan_Masuk!$B$2:$B$3001,$C4200),0))</f>
      </c>
      <c r="F4200" s="15">
        <f>IF($C4200="","",$D4200*$E4200)</f>
      </c>
    </row>
    <row r="4201">
      <c r="A4201" s="11"/>
      <c r="B4201" s="7"/>
      <c r="C4201" s="7"/>
      <c r="D4201" s="10"/>
      <c r="E4201" s="21">
        <f>IF($C4201="","",IFERROR(SUMIFS(Pakan_Masuk!$D$2:$D$3001,Pakan_Masuk!$B$2:$B$3001,$C4201)/SUMIFS(Pakan_Masuk!$C$2:$C$3001,Pakan_Masuk!$B$2:$B$3001,$C4201),0))</f>
      </c>
      <c r="F4201" s="15">
        <f>IF($C4201="","",$D4201*$E4201)</f>
      </c>
    </row>
    <row r="4202">
      <c r="A4202" s="11"/>
      <c r="B4202" s="7"/>
      <c r="C4202" s="7"/>
      <c r="D4202" s="10"/>
      <c r="E4202" s="21">
        <f>IF($C4202="","",IFERROR(SUMIFS(Pakan_Masuk!$D$2:$D$3001,Pakan_Masuk!$B$2:$B$3001,$C4202)/SUMIFS(Pakan_Masuk!$C$2:$C$3001,Pakan_Masuk!$B$2:$B$3001,$C4202),0))</f>
      </c>
      <c r="F4202" s="15">
        <f>IF($C4202="","",$D4202*$E4202)</f>
      </c>
    </row>
    <row r="4203">
      <c r="A4203" s="11"/>
      <c r="B4203" s="7"/>
      <c r="C4203" s="7"/>
      <c r="D4203" s="10"/>
      <c r="E4203" s="21">
        <f>IF($C4203="","",IFERROR(SUMIFS(Pakan_Masuk!$D$2:$D$3001,Pakan_Masuk!$B$2:$B$3001,$C4203)/SUMIFS(Pakan_Masuk!$C$2:$C$3001,Pakan_Masuk!$B$2:$B$3001,$C4203),0))</f>
      </c>
      <c r="F4203" s="15">
        <f>IF($C4203="","",$D4203*$E4203)</f>
      </c>
    </row>
    <row r="4204">
      <c r="A4204" s="11"/>
      <c r="B4204" s="7"/>
      <c r="C4204" s="7"/>
      <c r="D4204" s="10"/>
      <c r="E4204" s="21">
        <f>IF($C4204="","",IFERROR(SUMIFS(Pakan_Masuk!$D$2:$D$3001,Pakan_Masuk!$B$2:$B$3001,$C4204)/SUMIFS(Pakan_Masuk!$C$2:$C$3001,Pakan_Masuk!$B$2:$B$3001,$C4204),0))</f>
      </c>
      <c r="F4204" s="15">
        <f>IF($C4204="","",$D4204*$E4204)</f>
      </c>
    </row>
    <row r="4205">
      <c r="A4205" s="11"/>
      <c r="B4205" s="7"/>
      <c r="C4205" s="7"/>
      <c r="D4205" s="10"/>
      <c r="E4205" s="21">
        <f>IF($C4205="","",IFERROR(SUMIFS(Pakan_Masuk!$D$2:$D$3001,Pakan_Masuk!$B$2:$B$3001,$C4205)/SUMIFS(Pakan_Masuk!$C$2:$C$3001,Pakan_Masuk!$B$2:$B$3001,$C4205),0))</f>
      </c>
      <c r="F4205" s="15">
        <f>IF($C4205="","",$D4205*$E4205)</f>
      </c>
    </row>
    <row r="4206">
      <c r="A4206" s="11"/>
      <c r="B4206" s="7"/>
      <c r="C4206" s="7"/>
      <c r="D4206" s="10"/>
      <c r="E4206" s="21">
        <f>IF($C4206="","",IFERROR(SUMIFS(Pakan_Masuk!$D$2:$D$3001,Pakan_Masuk!$B$2:$B$3001,$C4206)/SUMIFS(Pakan_Masuk!$C$2:$C$3001,Pakan_Masuk!$B$2:$B$3001,$C4206),0))</f>
      </c>
      <c r="F4206" s="15">
        <f>IF($C4206="","",$D4206*$E4206)</f>
      </c>
    </row>
    <row r="4207">
      <c r="A4207" s="11"/>
      <c r="B4207" s="7"/>
      <c r="C4207" s="7"/>
      <c r="D4207" s="10"/>
      <c r="E4207" s="21">
        <f>IF($C4207="","",IFERROR(SUMIFS(Pakan_Masuk!$D$2:$D$3001,Pakan_Masuk!$B$2:$B$3001,$C4207)/SUMIFS(Pakan_Masuk!$C$2:$C$3001,Pakan_Masuk!$B$2:$B$3001,$C4207),0))</f>
      </c>
      <c r="F4207" s="15">
        <f>IF($C4207="","",$D4207*$E4207)</f>
      </c>
    </row>
    <row r="4208">
      <c r="A4208" s="11"/>
      <c r="B4208" s="7"/>
      <c r="C4208" s="7"/>
      <c r="D4208" s="10"/>
      <c r="E4208" s="21">
        <f>IF($C4208="","",IFERROR(SUMIFS(Pakan_Masuk!$D$2:$D$3001,Pakan_Masuk!$B$2:$B$3001,$C4208)/SUMIFS(Pakan_Masuk!$C$2:$C$3001,Pakan_Masuk!$B$2:$B$3001,$C4208),0))</f>
      </c>
      <c r="F4208" s="15">
        <f>IF($C4208="","",$D4208*$E4208)</f>
      </c>
    </row>
    <row r="4209">
      <c r="A4209" s="11"/>
      <c r="B4209" s="7"/>
      <c r="C4209" s="7"/>
      <c r="D4209" s="10"/>
      <c r="E4209" s="21">
        <f>IF($C4209="","",IFERROR(SUMIFS(Pakan_Masuk!$D$2:$D$3001,Pakan_Masuk!$B$2:$B$3001,$C4209)/SUMIFS(Pakan_Masuk!$C$2:$C$3001,Pakan_Masuk!$B$2:$B$3001,$C4209),0))</f>
      </c>
      <c r="F4209" s="15">
        <f>IF($C4209="","",$D4209*$E4209)</f>
      </c>
    </row>
    <row r="4210">
      <c r="A4210" s="11"/>
      <c r="B4210" s="7"/>
      <c r="C4210" s="7"/>
      <c r="D4210" s="10"/>
      <c r="E4210" s="21">
        <f>IF($C4210="","",IFERROR(SUMIFS(Pakan_Masuk!$D$2:$D$3001,Pakan_Masuk!$B$2:$B$3001,$C4210)/SUMIFS(Pakan_Masuk!$C$2:$C$3001,Pakan_Masuk!$B$2:$B$3001,$C4210),0))</f>
      </c>
      <c r="F4210" s="15">
        <f>IF($C4210="","",$D4210*$E4210)</f>
      </c>
    </row>
    <row r="4211">
      <c r="A4211" s="11"/>
      <c r="B4211" s="7"/>
      <c r="C4211" s="7"/>
      <c r="D4211" s="10"/>
      <c r="E4211" s="21">
        <f>IF($C4211="","",IFERROR(SUMIFS(Pakan_Masuk!$D$2:$D$3001,Pakan_Masuk!$B$2:$B$3001,$C4211)/SUMIFS(Pakan_Masuk!$C$2:$C$3001,Pakan_Masuk!$B$2:$B$3001,$C4211),0))</f>
      </c>
      <c r="F4211" s="15">
        <f>IF($C4211="","",$D4211*$E4211)</f>
      </c>
    </row>
    <row r="4212">
      <c r="A4212" s="11"/>
      <c r="B4212" s="7"/>
      <c r="C4212" s="7"/>
      <c r="D4212" s="10"/>
      <c r="E4212" s="21">
        <f>IF($C4212="","",IFERROR(SUMIFS(Pakan_Masuk!$D$2:$D$3001,Pakan_Masuk!$B$2:$B$3001,$C4212)/SUMIFS(Pakan_Masuk!$C$2:$C$3001,Pakan_Masuk!$B$2:$B$3001,$C4212),0))</f>
      </c>
      <c r="F4212" s="15">
        <f>IF($C4212="","",$D4212*$E4212)</f>
      </c>
    </row>
    <row r="4213">
      <c r="A4213" s="11"/>
      <c r="B4213" s="7"/>
      <c r="C4213" s="7"/>
      <c r="D4213" s="10"/>
      <c r="E4213" s="21">
        <f>IF($C4213="","",IFERROR(SUMIFS(Pakan_Masuk!$D$2:$D$3001,Pakan_Masuk!$B$2:$B$3001,$C4213)/SUMIFS(Pakan_Masuk!$C$2:$C$3001,Pakan_Masuk!$B$2:$B$3001,$C4213),0))</f>
      </c>
      <c r="F4213" s="15">
        <f>IF($C4213="","",$D4213*$E4213)</f>
      </c>
    </row>
    <row r="4214">
      <c r="A4214" s="11"/>
      <c r="B4214" s="7"/>
      <c r="C4214" s="7"/>
      <c r="D4214" s="10"/>
      <c r="E4214" s="21">
        <f>IF($C4214="","",IFERROR(SUMIFS(Pakan_Masuk!$D$2:$D$3001,Pakan_Masuk!$B$2:$B$3001,$C4214)/SUMIFS(Pakan_Masuk!$C$2:$C$3001,Pakan_Masuk!$B$2:$B$3001,$C4214),0))</f>
      </c>
      <c r="F4214" s="15">
        <f>IF($C4214="","",$D4214*$E4214)</f>
      </c>
    </row>
    <row r="4215">
      <c r="A4215" s="11"/>
      <c r="B4215" s="7"/>
      <c r="C4215" s="7"/>
      <c r="D4215" s="10"/>
      <c r="E4215" s="21">
        <f>IF($C4215="","",IFERROR(SUMIFS(Pakan_Masuk!$D$2:$D$3001,Pakan_Masuk!$B$2:$B$3001,$C4215)/SUMIFS(Pakan_Masuk!$C$2:$C$3001,Pakan_Masuk!$B$2:$B$3001,$C4215),0))</f>
      </c>
      <c r="F4215" s="15">
        <f>IF($C4215="","",$D4215*$E4215)</f>
      </c>
    </row>
    <row r="4216">
      <c r="A4216" s="11"/>
      <c r="B4216" s="7"/>
      <c r="C4216" s="7"/>
      <c r="D4216" s="10"/>
      <c r="E4216" s="21">
        <f>IF($C4216="","",IFERROR(SUMIFS(Pakan_Masuk!$D$2:$D$3001,Pakan_Masuk!$B$2:$B$3001,$C4216)/SUMIFS(Pakan_Masuk!$C$2:$C$3001,Pakan_Masuk!$B$2:$B$3001,$C4216),0))</f>
      </c>
      <c r="F4216" s="15">
        <f>IF($C4216="","",$D4216*$E4216)</f>
      </c>
    </row>
    <row r="4217">
      <c r="A4217" s="11"/>
      <c r="B4217" s="7"/>
      <c r="C4217" s="7"/>
      <c r="D4217" s="10"/>
      <c r="E4217" s="21">
        <f>IF($C4217="","",IFERROR(SUMIFS(Pakan_Masuk!$D$2:$D$3001,Pakan_Masuk!$B$2:$B$3001,$C4217)/SUMIFS(Pakan_Masuk!$C$2:$C$3001,Pakan_Masuk!$B$2:$B$3001,$C4217),0))</f>
      </c>
      <c r="F4217" s="15">
        <f>IF($C4217="","",$D4217*$E4217)</f>
      </c>
    </row>
    <row r="4218">
      <c r="A4218" s="11"/>
      <c r="B4218" s="7"/>
      <c r="C4218" s="7"/>
      <c r="D4218" s="10"/>
      <c r="E4218" s="21">
        <f>IF($C4218="","",IFERROR(SUMIFS(Pakan_Masuk!$D$2:$D$3001,Pakan_Masuk!$B$2:$B$3001,$C4218)/SUMIFS(Pakan_Masuk!$C$2:$C$3001,Pakan_Masuk!$B$2:$B$3001,$C4218),0))</f>
      </c>
      <c r="F4218" s="15">
        <f>IF($C4218="","",$D4218*$E4218)</f>
      </c>
    </row>
    <row r="4219">
      <c r="A4219" s="11"/>
      <c r="B4219" s="7"/>
      <c r="C4219" s="7"/>
      <c r="D4219" s="10"/>
      <c r="E4219" s="21">
        <f>IF($C4219="","",IFERROR(SUMIFS(Pakan_Masuk!$D$2:$D$3001,Pakan_Masuk!$B$2:$B$3001,$C4219)/SUMIFS(Pakan_Masuk!$C$2:$C$3001,Pakan_Masuk!$B$2:$B$3001,$C4219),0))</f>
      </c>
      <c r="F4219" s="15">
        <f>IF($C4219="","",$D4219*$E4219)</f>
      </c>
    </row>
    <row r="4220">
      <c r="A4220" s="11"/>
      <c r="B4220" s="7"/>
      <c r="C4220" s="7"/>
      <c r="D4220" s="10"/>
      <c r="E4220" s="21">
        <f>IF($C4220="","",IFERROR(SUMIFS(Pakan_Masuk!$D$2:$D$3001,Pakan_Masuk!$B$2:$B$3001,$C4220)/SUMIFS(Pakan_Masuk!$C$2:$C$3001,Pakan_Masuk!$B$2:$B$3001,$C4220),0))</f>
      </c>
      <c r="F4220" s="15">
        <f>IF($C4220="","",$D4220*$E4220)</f>
      </c>
    </row>
    <row r="4221">
      <c r="A4221" s="11"/>
      <c r="B4221" s="7"/>
      <c r="C4221" s="7"/>
      <c r="D4221" s="10"/>
      <c r="E4221" s="21">
        <f>IF($C4221="","",IFERROR(SUMIFS(Pakan_Masuk!$D$2:$D$3001,Pakan_Masuk!$B$2:$B$3001,$C4221)/SUMIFS(Pakan_Masuk!$C$2:$C$3001,Pakan_Masuk!$B$2:$B$3001,$C4221),0))</f>
      </c>
      <c r="F4221" s="15">
        <f>IF($C4221="","",$D4221*$E4221)</f>
      </c>
    </row>
    <row r="4222">
      <c r="A4222" s="11"/>
      <c r="B4222" s="7"/>
      <c r="C4222" s="7"/>
      <c r="D4222" s="10"/>
      <c r="E4222" s="21">
        <f>IF($C4222="","",IFERROR(SUMIFS(Pakan_Masuk!$D$2:$D$3001,Pakan_Masuk!$B$2:$B$3001,$C4222)/SUMIFS(Pakan_Masuk!$C$2:$C$3001,Pakan_Masuk!$B$2:$B$3001,$C4222),0))</f>
      </c>
      <c r="F4222" s="15">
        <f>IF($C4222="","",$D4222*$E4222)</f>
      </c>
    </row>
    <row r="4223">
      <c r="A4223" s="11"/>
      <c r="B4223" s="7"/>
      <c r="C4223" s="7"/>
      <c r="D4223" s="10"/>
      <c r="E4223" s="21">
        <f>IF($C4223="","",IFERROR(SUMIFS(Pakan_Masuk!$D$2:$D$3001,Pakan_Masuk!$B$2:$B$3001,$C4223)/SUMIFS(Pakan_Masuk!$C$2:$C$3001,Pakan_Masuk!$B$2:$B$3001,$C4223),0))</f>
      </c>
      <c r="F4223" s="15">
        <f>IF($C4223="","",$D4223*$E4223)</f>
      </c>
    </row>
    <row r="4224">
      <c r="A4224" s="11"/>
      <c r="B4224" s="7"/>
      <c r="C4224" s="7"/>
      <c r="D4224" s="10"/>
      <c r="E4224" s="21">
        <f>IF($C4224="","",IFERROR(SUMIFS(Pakan_Masuk!$D$2:$D$3001,Pakan_Masuk!$B$2:$B$3001,$C4224)/SUMIFS(Pakan_Masuk!$C$2:$C$3001,Pakan_Masuk!$B$2:$B$3001,$C4224),0))</f>
      </c>
      <c r="F4224" s="15">
        <f>IF($C4224="","",$D4224*$E4224)</f>
      </c>
    </row>
    <row r="4225">
      <c r="A4225" s="11"/>
      <c r="B4225" s="7"/>
      <c r="C4225" s="7"/>
      <c r="D4225" s="10"/>
      <c r="E4225" s="21">
        <f>IF($C4225="","",IFERROR(SUMIFS(Pakan_Masuk!$D$2:$D$3001,Pakan_Masuk!$B$2:$B$3001,$C4225)/SUMIFS(Pakan_Masuk!$C$2:$C$3001,Pakan_Masuk!$B$2:$B$3001,$C4225),0))</f>
      </c>
      <c r="F4225" s="15">
        <f>IF($C4225="","",$D4225*$E4225)</f>
      </c>
    </row>
    <row r="4226">
      <c r="A4226" s="11"/>
      <c r="B4226" s="7"/>
      <c r="C4226" s="7"/>
      <c r="D4226" s="10"/>
      <c r="E4226" s="21">
        <f>IF($C4226="","",IFERROR(SUMIFS(Pakan_Masuk!$D$2:$D$3001,Pakan_Masuk!$B$2:$B$3001,$C4226)/SUMIFS(Pakan_Masuk!$C$2:$C$3001,Pakan_Masuk!$B$2:$B$3001,$C4226),0))</f>
      </c>
      <c r="F4226" s="15">
        <f>IF($C4226="","",$D4226*$E4226)</f>
      </c>
    </row>
    <row r="4227">
      <c r="A4227" s="11"/>
      <c r="B4227" s="7"/>
      <c r="C4227" s="7"/>
      <c r="D4227" s="10"/>
      <c r="E4227" s="21">
        <f>IF($C4227="","",IFERROR(SUMIFS(Pakan_Masuk!$D$2:$D$3001,Pakan_Masuk!$B$2:$B$3001,$C4227)/SUMIFS(Pakan_Masuk!$C$2:$C$3001,Pakan_Masuk!$B$2:$B$3001,$C4227),0))</f>
      </c>
      <c r="F4227" s="15">
        <f>IF($C4227="","",$D4227*$E4227)</f>
      </c>
    </row>
    <row r="4228">
      <c r="A4228" s="11"/>
      <c r="B4228" s="7"/>
      <c r="C4228" s="7"/>
      <c r="D4228" s="10"/>
      <c r="E4228" s="21">
        <f>IF($C4228="","",IFERROR(SUMIFS(Pakan_Masuk!$D$2:$D$3001,Pakan_Masuk!$B$2:$B$3001,$C4228)/SUMIFS(Pakan_Masuk!$C$2:$C$3001,Pakan_Masuk!$B$2:$B$3001,$C4228),0))</f>
      </c>
      <c r="F4228" s="15">
        <f>IF($C4228="","",$D4228*$E4228)</f>
      </c>
    </row>
    <row r="4229">
      <c r="A4229" s="11"/>
      <c r="B4229" s="7"/>
      <c r="C4229" s="7"/>
      <c r="D4229" s="10"/>
      <c r="E4229" s="21">
        <f>IF($C4229="","",IFERROR(SUMIFS(Pakan_Masuk!$D$2:$D$3001,Pakan_Masuk!$B$2:$B$3001,$C4229)/SUMIFS(Pakan_Masuk!$C$2:$C$3001,Pakan_Masuk!$B$2:$B$3001,$C4229),0))</f>
      </c>
      <c r="F4229" s="15">
        <f>IF($C4229="","",$D4229*$E4229)</f>
      </c>
    </row>
    <row r="4230">
      <c r="A4230" s="11"/>
      <c r="B4230" s="7"/>
      <c r="C4230" s="7"/>
      <c r="D4230" s="10"/>
      <c r="E4230" s="21">
        <f>IF($C4230="","",IFERROR(SUMIFS(Pakan_Masuk!$D$2:$D$3001,Pakan_Masuk!$B$2:$B$3001,$C4230)/SUMIFS(Pakan_Masuk!$C$2:$C$3001,Pakan_Masuk!$B$2:$B$3001,$C4230),0))</f>
      </c>
      <c r="F4230" s="15">
        <f>IF($C4230="","",$D4230*$E4230)</f>
      </c>
    </row>
    <row r="4231">
      <c r="A4231" s="11"/>
      <c r="B4231" s="7"/>
      <c r="C4231" s="7"/>
      <c r="D4231" s="10"/>
      <c r="E4231" s="21">
        <f>IF($C4231="","",IFERROR(SUMIFS(Pakan_Masuk!$D$2:$D$3001,Pakan_Masuk!$B$2:$B$3001,$C4231)/SUMIFS(Pakan_Masuk!$C$2:$C$3001,Pakan_Masuk!$B$2:$B$3001,$C4231),0))</f>
      </c>
      <c r="F4231" s="15">
        <f>IF($C4231="","",$D4231*$E4231)</f>
      </c>
    </row>
    <row r="4232">
      <c r="A4232" s="11"/>
      <c r="B4232" s="7"/>
      <c r="C4232" s="7"/>
      <c r="D4232" s="10"/>
      <c r="E4232" s="21">
        <f>IF($C4232="","",IFERROR(SUMIFS(Pakan_Masuk!$D$2:$D$3001,Pakan_Masuk!$B$2:$B$3001,$C4232)/SUMIFS(Pakan_Masuk!$C$2:$C$3001,Pakan_Masuk!$B$2:$B$3001,$C4232),0))</f>
      </c>
      <c r="F4232" s="15">
        <f>IF($C4232="","",$D4232*$E4232)</f>
      </c>
    </row>
    <row r="4233">
      <c r="A4233" s="11"/>
      <c r="B4233" s="7"/>
      <c r="C4233" s="7"/>
      <c r="D4233" s="10"/>
      <c r="E4233" s="21">
        <f>IF($C4233="","",IFERROR(SUMIFS(Pakan_Masuk!$D$2:$D$3001,Pakan_Masuk!$B$2:$B$3001,$C4233)/SUMIFS(Pakan_Masuk!$C$2:$C$3001,Pakan_Masuk!$B$2:$B$3001,$C4233),0))</f>
      </c>
      <c r="F4233" s="15">
        <f>IF($C4233="","",$D4233*$E4233)</f>
      </c>
    </row>
    <row r="4234">
      <c r="A4234" s="11"/>
      <c r="B4234" s="7"/>
      <c r="C4234" s="7"/>
      <c r="D4234" s="10"/>
      <c r="E4234" s="21">
        <f>IF($C4234="","",IFERROR(SUMIFS(Pakan_Masuk!$D$2:$D$3001,Pakan_Masuk!$B$2:$B$3001,$C4234)/SUMIFS(Pakan_Masuk!$C$2:$C$3001,Pakan_Masuk!$B$2:$B$3001,$C4234),0))</f>
      </c>
      <c r="F4234" s="15">
        <f>IF($C4234="","",$D4234*$E4234)</f>
      </c>
    </row>
    <row r="4235">
      <c r="A4235" s="11"/>
      <c r="B4235" s="7"/>
      <c r="C4235" s="7"/>
      <c r="D4235" s="10"/>
      <c r="E4235" s="21">
        <f>IF($C4235="","",IFERROR(SUMIFS(Pakan_Masuk!$D$2:$D$3001,Pakan_Masuk!$B$2:$B$3001,$C4235)/SUMIFS(Pakan_Masuk!$C$2:$C$3001,Pakan_Masuk!$B$2:$B$3001,$C4235),0))</f>
      </c>
      <c r="F4235" s="15">
        <f>IF($C4235="","",$D4235*$E4235)</f>
      </c>
    </row>
    <row r="4236">
      <c r="A4236" s="11"/>
      <c r="B4236" s="7"/>
      <c r="C4236" s="7"/>
      <c r="D4236" s="10"/>
      <c r="E4236" s="21">
        <f>IF($C4236="","",IFERROR(SUMIFS(Pakan_Masuk!$D$2:$D$3001,Pakan_Masuk!$B$2:$B$3001,$C4236)/SUMIFS(Pakan_Masuk!$C$2:$C$3001,Pakan_Masuk!$B$2:$B$3001,$C4236),0))</f>
      </c>
      <c r="F4236" s="15">
        <f>IF($C4236="","",$D4236*$E4236)</f>
      </c>
    </row>
    <row r="4237">
      <c r="A4237" s="11"/>
      <c r="B4237" s="7"/>
      <c r="C4237" s="7"/>
      <c r="D4237" s="10"/>
      <c r="E4237" s="21">
        <f>IF($C4237="","",IFERROR(SUMIFS(Pakan_Masuk!$D$2:$D$3001,Pakan_Masuk!$B$2:$B$3001,$C4237)/SUMIFS(Pakan_Masuk!$C$2:$C$3001,Pakan_Masuk!$B$2:$B$3001,$C4237),0))</f>
      </c>
      <c r="F4237" s="15">
        <f>IF($C4237="","",$D4237*$E4237)</f>
      </c>
    </row>
    <row r="4238">
      <c r="A4238" s="11"/>
      <c r="B4238" s="7"/>
      <c r="C4238" s="7"/>
      <c r="D4238" s="10"/>
      <c r="E4238" s="21">
        <f>IF($C4238="","",IFERROR(SUMIFS(Pakan_Masuk!$D$2:$D$3001,Pakan_Masuk!$B$2:$B$3001,$C4238)/SUMIFS(Pakan_Masuk!$C$2:$C$3001,Pakan_Masuk!$B$2:$B$3001,$C4238),0))</f>
      </c>
      <c r="F4238" s="15">
        <f>IF($C4238="","",$D4238*$E4238)</f>
      </c>
    </row>
    <row r="4239">
      <c r="A4239" s="11"/>
      <c r="B4239" s="7"/>
      <c r="C4239" s="7"/>
      <c r="D4239" s="10"/>
      <c r="E4239" s="21">
        <f>IF($C4239="","",IFERROR(SUMIFS(Pakan_Masuk!$D$2:$D$3001,Pakan_Masuk!$B$2:$B$3001,$C4239)/SUMIFS(Pakan_Masuk!$C$2:$C$3001,Pakan_Masuk!$B$2:$B$3001,$C4239),0))</f>
      </c>
      <c r="F4239" s="15">
        <f>IF($C4239="","",$D4239*$E4239)</f>
      </c>
    </row>
    <row r="4240">
      <c r="A4240" s="11"/>
      <c r="B4240" s="7"/>
      <c r="C4240" s="7"/>
      <c r="D4240" s="10"/>
      <c r="E4240" s="21">
        <f>IF($C4240="","",IFERROR(SUMIFS(Pakan_Masuk!$D$2:$D$3001,Pakan_Masuk!$B$2:$B$3001,$C4240)/SUMIFS(Pakan_Masuk!$C$2:$C$3001,Pakan_Masuk!$B$2:$B$3001,$C4240),0))</f>
      </c>
      <c r="F4240" s="15">
        <f>IF($C4240="","",$D4240*$E4240)</f>
      </c>
    </row>
    <row r="4241">
      <c r="A4241" s="11"/>
      <c r="B4241" s="7"/>
      <c r="C4241" s="7"/>
      <c r="D4241" s="10"/>
      <c r="E4241" s="21">
        <f>IF($C4241="","",IFERROR(SUMIFS(Pakan_Masuk!$D$2:$D$3001,Pakan_Masuk!$B$2:$B$3001,$C4241)/SUMIFS(Pakan_Masuk!$C$2:$C$3001,Pakan_Masuk!$B$2:$B$3001,$C4241),0))</f>
      </c>
      <c r="F4241" s="15">
        <f>IF($C4241="","",$D4241*$E4241)</f>
      </c>
    </row>
    <row r="4242">
      <c r="A4242" s="11"/>
      <c r="B4242" s="7"/>
      <c r="C4242" s="7"/>
      <c r="D4242" s="10"/>
      <c r="E4242" s="21">
        <f>IF($C4242="","",IFERROR(SUMIFS(Pakan_Masuk!$D$2:$D$3001,Pakan_Masuk!$B$2:$B$3001,$C4242)/SUMIFS(Pakan_Masuk!$C$2:$C$3001,Pakan_Masuk!$B$2:$B$3001,$C4242),0))</f>
      </c>
      <c r="F4242" s="15">
        <f>IF($C4242="","",$D4242*$E4242)</f>
      </c>
    </row>
    <row r="4243">
      <c r="A4243" s="11"/>
      <c r="B4243" s="7"/>
      <c r="C4243" s="7"/>
      <c r="D4243" s="10"/>
      <c r="E4243" s="21">
        <f>IF($C4243="","",IFERROR(SUMIFS(Pakan_Masuk!$D$2:$D$3001,Pakan_Masuk!$B$2:$B$3001,$C4243)/SUMIFS(Pakan_Masuk!$C$2:$C$3001,Pakan_Masuk!$B$2:$B$3001,$C4243),0))</f>
      </c>
      <c r="F4243" s="15">
        <f>IF($C4243="","",$D4243*$E4243)</f>
      </c>
    </row>
    <row r="4244">
      <c r="A4244" s="11"/>
      <c r="B4244" s="7"/>
      <c r="C4244" s="7"/>
      <c r="D4244" s="10"/>
      <c r="E4244" s="21">
        <f>IF($C4244="","",IFERROR(SUMIFS(Pakan_Masuk!$D$2:$D$3001,Pakan_Masuk!$B$2:$B$3001,$C4244)/SUMIFS(Pakan_Masuk!$C$2:$C$3001,Pakan_Masuk!$B$2:$B$3001,$C4244),0))</f>
      </c>
      <c r="F4244" s="15">
        <f>IF($C4244="","",$D4244*$E4244)</f>
      </c>
    </row>
    <row r="4245">
      <c r="A4245" s="11"/>
      <c r="B4245" s="7"/>
      <c r="C4245" s="7"/>
      <c r="D4245" s="10"/>
      <c r="E4245" s="21">
        <f>IF($C4245="","",IFERROR(SUMIFS(Pakan_Masuk!$D$2:$D$3001,Pakan_Masuk!$B$2:$B$3001,$C4245)/SUMIFS(Pakan_Masuk!$C$2:$C$3001,Pakan_Masuk!$B$2:$B$3001,$C4245),0))</f>
      </c>
      <c r="F4245" s="15">
        <f>IF($C4245="","",$D4245*$E4245)</f>
      </c>
    </row>
    <row r="4246">
      <c r="A4246" s="11"/>
      <c r="B4246" s="7"/>
      <c r="C4246" s="7"/>
      <c r="D4246" s="10"/>
      <c r="E4246" s="21">
        <f>IF($C4246="","",IFERROR(SUMIFS(Pakan_Masuk!$D$2:$D$3001,Pakan_Masuk!$B$2:$B$3001,$C4246)/SUMIFS(Pakan_Masuk!$C$2:$C$3001,Pakan_Masuk!$B$2:$B$3001,$C4246),0))</f>
      </c>
      <c r="F4246" s="15">
        <f>IF($C4246="","",$D4246*$E4246)</f>
      </c>
    </row>
    <row r="4247">
      <c r="A4247" s="11"/>
      <c r="B4247" s="7"/>
      <c r="C4247" s="7"/>
      <c r="D4247" s="10"/>
      <c r="E4247" s="21">
        <f>IF($C4247="","",IFERROR(SUMIFS(Pakan_Masuk!$D$2:$D$3001,Pakan_Masuk!$B$2:$B$3001,$C4247)/SUMIFS(Pakan_Masuk!$C$2:$C$3001,Pakan_Masuk!$B$2:$B$3001,$C4247),0))</f>
      </c>
      <c r="F4247" s="15">
        <f>IF($C4247="","",$D4247*$E4247)</f>
      </c>
    </row>
    <row r="4248">
      <c r="A4248" s="11"/>
      <c r="B4248" s="7"/>
      <c r="C4248" s="7"/>
      <c r="D4248" s="10"/>
      <c r="E4248" s="21">
        <f>IF($C4248="","",IFERROR(SUMIFS(Pakan_Masuk!$D$2:$D$3001,Pakan_Masuk!$B$2:$B$3001,$C4248)/SUMIFS(Pakan_Masuk!$C$2:$C$3001,Pakan_Masuk!$B$2:$B$3001,$C4248),0))</f>
      </c>
      <c r="F4248" s="15">
        <f>IF($C4248="","",$D4248*$E4248)</f>
      </c>
    </row>
    <row r="4249">
      <c r="A4249" s="11"/>
      <c r="B4249" s="7"/>
      <c r="C4249" s="7"/>
      <c r="D4249" s="10"/>
      <c r="E4249" s="21">
        <f>IF($C4249="","",IFERROR(SUMIFS(Pakan_Masuk!$D$2:$D$3001,Pakan_Masuk!$B$2:$B$3001,$C4249)/SUMIFS(Pakan_Masuk!$C$2:$C$3001,Pakan_Masuk!$B$2:$B$3001,$C4249),0))</f>
      </c>
      <c r="F4249" s="15">
        <f>IF($C4249="","",$D4249*$E4249)</f>
      </c>
    </row>
    <row r="4250">
      <c r="A4250" s="11"/>
      <c r="B4250" s="7"/>
      <c r="C4250" s="7"/>
      <c r="D4250" s="10"/>
      <c r="E4250" s="21">
        <f>IF($C4250="","",IFERROR(SUMIFS(Pakan_Masuk!$D$2:$D$3001,Pakan_Masuk!$B$2:$B$3001,$C4250)/SUMIFS(Pakan_Masuk!$C$2:$C$3001,Pakan_Masuk!$B$2:$B$3001,$C4250),0))</f>
      </c>
      <c r="F4250" s="15">
        <f>IF($C4250="","",$D4250*$E4250)</f>
      </c>
    </row>
    <row r="4251">
      <c r="A4251" s="11"/>
      <c r="B4251" s="7"/>
      <c r="C4251" s="7"/>
      <c r="D4251" s="10"/>
      <c r="E4251" s="21">
        <f>IF($C4251="","",IFERROR(SUMIFS(Pakan_Masuk!$D$2:$D$3001,Pakan_Masuk!$B$2:$B$3001,$C4251)/SUMIFS(Pakan_Masuk!$C$2:$C$3001,Pakan_Masuk!$B$2:$B$3001,$C4251),0))</f>
      </c>
      <c r="F4251" s="15">
        <f>IF($C4251="","",$D4251*$E4251)</f>
      </c>
    </row>
    <row r="4252">
      <c r="A4252" s="11"/>
      <c r="B4252" s="7"/>
      <c r="C4252" s="7"/>
      <c r="D4252" s="10"/>
      <c r="E4252" s="21">
        <f>IF($C4252="","",IFERROR(SUMIFS(Pakan_Masuk!$D$2:$D$3001,Pakan_Masuk!$B$2:$B$3001,$C4252)/SUMIFS(Pakan_Masuk!$C$2:$C$3001,Pakan_Masuk!$B$2:$B$3001,$C4252),0))</f>
      </c>
      <c r="F4252" s="15">
        <f>IF($C4252="","",$D4252*$E4252)</f>
      </c>
    </row>
    <row r="4253">
      <c r="A4253" s="11"/>
      <c r="B4253" s="7"/>
      <c r="C4253" s="7"/>
      <c r="D4253" s="10"/>
      <c r="E4253" s="21">
        <f>IF($C4253="","",IFERROR(SUMIFS(Pakan_Masuk!$D$2:$D$3001,Pakan_Masuk!$B$2:$B$3001,$C4253)/SUMIFS(Pakan_Masuk!$C$2:$C$3001,Pakan_Masuk!$B$2:$B$3001,$C4253),0))</f>
      </c>
      <c r="F4253" s="15">
        <f>IF($C4253="","",$D4253*$E4253)</f>
      </c>
    </row>
    <row r="4254">
      <c r="A4254" s="11"/>
      <c r="B4254" s="7"/>
      <c r="C4254" s="7"/>
      <c r="D4254" s="10"/>
      <c r="E4254" s="21">
        <f>IF($C4254="","",IFERROR(SUMIFS(Pakan_Masuk!$D$2:$D$3001,Pakan_Masuk!$B$2:$B$3001,$C4254)/SUMIFS(Pakan_Masuk!$C$2:$C$3001,Pakan_Masuk!$B$2:$B$3001,$C4254),0))</f>
      </c>
      <c r="F4254" s="15">
        <f>IF($C4254="","",$D4254*$E4254)</f>
      </c>
    </row>
    <row r="4255">
      <c r="A4255" s="11"/>
      <c r="B4255" s="7"/>
      <c r="C4255" s="7"/>
      <c r="D4255" s="10"/>
      <c r="E4255" s="21">
        <f>IF($C4255="","",IFERROR(SUMIFS(Pakan_Masuk!$D$2:$D$3001,Pakan_Masuk!$B$2:$B$3001,$C4255)/SUMIFS(Pakan_Masuk!$C$2:$C$3001,Pakan_Masuk!$B$2:$B$3001,$C4255),0))</f>
      </c>
      <c r="F4255" s="15">
        <f>IF($C4255="","",$D4255*$E4255)</f>
      </c>
    </row>
    <row r="4256">
      <c r="A4256" s="11"/>
      <c r="B4256" s="7"/>
      <c r="C4256" s="7"/>
      <c r="D4256" s="10"/>
      <c r="E4256" s="21">
        <f>IF($C4256="","",IFERROR(SUMIFS(Pakan_Masuk!$D$2:$D$3001,Pakan_Masuk!$B$2:$B$3001,$C4256)/SUMIFS(Pakan_Masuk!$C$2:$C$3001,Pakan_Masuk!$B$2:$B$3001,$C4256),0))</f>
      </c>
      <c r="F4256" s="15">
        <f>IF($C4256="","",$D4256*$E4256)</f>
      </c>
    </row>
    <row r="4257">
      <c r="A4257" s="11"/>
      <c r="B4257" s="7"/>
      <c r="C4257" s="7"/>
      <c r="D4257" s="10"/>
      <c r="E4257" s="21">
        <f>IF($C4257="","",IFERROR(SUMIFS(Pakan_Masuk!$D$2:$D$3001,Pakan_Masuk!$B$2:$B$3001,$C4257)/SUMIFS(Pakan_Masuk!$C$2:$C$3001,Pakan_Masuk!$B$2:$B$3001,$C4257),0))</f>
      </c>
      <c r="F4257" s="15">
        <f>IF($C4257="","",$D4257*$E4257)</f>
      </c>
    </row>
    <row r="4258">
      <c r="A4258" s="11"/>
      <c r="B4258" s="7"/>
      <c r="C4258" s="7"/>
      <c r="D4258" s="10"/>
      <c r="E4258" s="21">
        <f>IF($C4258="","",IFERROR(SUMIFS(Pakan_Masuk!$D$2:$D$3001,Pakan_Masuk!$B$2:$B$3001,$C4258)/SUMIFS(Pakan_Masuk!$C$2:$C$3001,Pakan_Masuk!$B$2:$B$3001,$C4258),0))</f>
      </c>
      <c r="F4258" s="15">
        <f>IF($C4258="","",$D4258*$E4258)</f>
      </c>
    </row>
    <row r="4259">
      <c r="A4259" s="11"/>
      <c r="B4259" s="7"/>
      <c r="C4259" s="7"/>
      <c r="D4259" s="10"/>
      <c r="E4259" s="21">
        <f>IF($C4259="","",IFERROR(SUMIFS(Pakan_Masuk!$D$2:$D$3001,Pakan_Masuk!$B$2:$B$3001,$C4259)/SUMIFS(Pakan_Masuk!$C$2:$C$3001,Pakan_Masuk!$B$2:$B$3001,$C4259),0))</f>
      </c>
      <c r="F4259" s="15">
        <f>IF($C4259="","",$D4259*$E4259)</f>
      </c>
    </row>
    <row r="4260">
      <c r="A4260" s="11"/>
      <c r="B4260" s="7"/>
      <c r="C4260" s="7"/>
      <c r="D4260" s="10"/>
      <c r="E4260" s="21">
        <f>IF($C4260="","",IFERROR(SUMIFS(Pakan_Masuk!$D$2:$D$3001,Pakan_Masuk!$B$2:$B$3001,$C4260)/SUMIFS(Pakan_Masuk!$C$2:$C$3001,Pakan_Masuk!$B$2:$B$3001,$C4260),0))</f>
      </c>
      <c r="F4260" s="15">
        <f>IF($C4260="","",$D4260*$E4260)</f>
      </c>
    </row>
    <row r="4261">
      <c r="A4261" s="11"/>
      <c r="B4261" s="7"/>
      <c r="C4261" s="7"/>
      <c r="D4261" s="10"/>
      <c r="E4261" s="21">
        <f>IF($C4261="","",IFERROR(SUMIFS(Pakan_Masuk!$D$2:$D$3001,Pakan_Masuk!$B$2:$B$3001,$C4261)/SUMIFS(Pakan_Masuk!$C$2:$C$3001,Pakan_Masuk!$B$2:$B$3001,$C4261),0))</f>
      </c>
      <c r="F4261" s="15">
        <f>IF($C4261="","",$D4261*$E4261)</f>
      </c>
    </row>
    <row r="4262">
      <c r="A4262" s="11"/>
      <c r="B4262" s="7"/>
      <c r="C4262" s="7"/>
      <c r="D4262" s="10"/>
      <c r="E4262" s="21">
        <f>IF($C4262="","",IFERROR(SUMIFS(Pakan_Masuk!$D$2:$D$3001,Pakan_Masuk!$B$2:$B$3001,$C4262)/SUMIFS(Pakan_Masuk!$C$2:$C$3001,Pakan_Masuk!$B$2:$B$3001,$C4262),0))</f>
      </c>
      <c r="F4262" s="15">
        <f>IF($C4262="","",$D4262*$E4262)</f>
      </c>
    </row>
    <row r="4263">
      <c r="A4263" s="11"/>
      <c r="B4263" s="7"/>
      <c r="C4263" s="7"/>
      <c r="D4263" s="10"/>
      <c r="E4263" s="21">
        <f>IF($C4263="","",IFERROR(SUMIFS(Pakan_Masuk!$D$2:$D$3001,Pakan_Masuk!$B$2:$B$3001,$C4263)/SUMIFS(Pakan_Masuk!$C$2:$C$3001,Pakan_Masuk!$B$2:$B$3001,$C4263),0))</f>
      </c>
      <c r="F4263" s="15">
        <f>IF($C4263="","",$D4263*$E4263)</f>
      </c>
    </row>
    <row r="4264">
      <c r="A4264" s="11"/>
      <c r="B4264" s="7"/>
      <c r="C4264" s="7"/>
      <c r="D4264" s="10"/>
      <c r="E4264" s="21">
        <f>IF($C4264="","",IFERROR(SUMIFS(Pakan_Masuk!$D$2:$D$3001,Pakan_Masuk!$B$2:$B$3001,$C4264)/SUMIFS(Pakan_Masuk!$C$2:$C$3001,Pakan_Masuk!$B$2:$B$3001,$C4264),0))</f>
      </c>
      <c r="F4264" s="15">
        <f>IF($C4264="","",$D4264*$E4264)</f>
      </c>
    </row>
    <row r="4265">
      <c r="A4265" s="11"/>
      <c r="B4265" s="7"/>
      <c r="C4265" s="7"/>
      <c r="D4265" s="10"/>
      <c r="E4265" s="21">
        <f>IF($C4265="","",IFERROR(SUMIFS(Pakan_Masuk!$D$2:$D$3001,Pakan_Masuk!$B$2:$B$3001,$C4265)/SUMIFS(Pakan_Masuk!$C$2:$C$3001,Pakan_Masuk!$B$2:$B$3001,$C4265),0))</f>
      </c>
      <c r="F4265" s="15">
        <f>IF($C4265="","",$D4265*$E4265)</f>
      </c>
    </row>
    <row r="4266">
      <c r="A4266" s="11"/>
      <c r="B4266" s="7"/>
      <c r="C4266" s="7"/>
      <c r="D4266" s="10"/>
      <c r="E4266" s="21">
        <f>IF($C4266="","",IFERROR(SUMIFS(Pakan_Masuk!$D$2:$D$3001,Pakan_Masuk!$B$2:$B$3001,$C4266)/SUMIFS(Pakan_Masuk!$C$2:$C$3001,Pakan_Masuk!$B$2:$B$3001,$C4266),0))</f>
      </c>
      <c r="F4266" s="15">
        <f>IF($C4266="","",$D4266*$E4266)</f>
      </c>
    </row>
    <row r="4267">
      <c r="A4267" s="11"/>
      <c r="B4267" s="7"/>
      <c r="C4267" s="7"/>
      <c r="D4267" s="10"/>
      <c r="E4267" s="21">
        <f>IF($C4267="","",IFERROR(SUMIFS(Pakan_Masuk!$D$2:$D$3001,Pakan_Masuk!$B$2:$B$3001,$C4267)/SUMIFS(Pakan_Masuk!$C$2:$C$3001,Pakan_Masuk!$B$2:$B$3001,$C4267),0))</f>
      </c>
      <c r="F4267" s="15">
        <f>IF($C4267="","",$D4267*$E4267)</f>
      </c>
    </row>
    <row r="4268">
      <c r="A4268" s="11"/>
      <c r="B4268" s="7"/>
      <c r="C4268" s="7"/>
      <c r="D4268" s="10"/>
      <c r="E4268" s="21">
        <f>IF($C4268="","",IFERROR(SUMIFS(Pakan_Masuk!$D$2:$D$3001,Pakan_Masuk!$B$2:$B$3001,$C4268)/SUMIFS(Pakan_Masuk!$C$2:$C$3001,Pakan_Masuk!$B$2:$B$3001,$C4268),0))</f>
      </c>
      <c r="F4268" s="15">
        <f>IF($C4268="","",$D4268*$E4268)</f>
      </c>
    </row>
    <row r="4269">
      <c r="A4269" s="11"/>
      <c r="B4269" s="7"/>
      <c r="C4269" s="7"/>
      <c r="D4269" s="10"/>
      <c r="E4269" s="21">
        <f>IF($C4269="","",IFERROR(SUMIFS(Pakan_Masuk!$D$2:$D$3001,Pakan_Masuk!$B$2:$B$3001,$C4269)/SUMIFS(Pakan_Masuk!$C$2:$C$3001,Pakan_Masuk!$B$2:$B$3001,$C4269),0))</f>
      </c>
      <c r="F4269" s="15">
        <f>IF($C4269="","",$D4269*$E4269)</f>
      </c>
    </row>
    <row r="4270">
      <c r="A4270" s="11"/>
      <c r="B4270" s="7"/>
      <c r="C4270" s="7"/>
      <c r="D4270" s="10"/>
      <c r="E4270" s="21">
        <f>IF($C4270="","",IFERROR(SUMIFS(Pakan_Masuk!$D$2:$D$3001,Pakan_Masuk!$B$2:$B$3001,$C4270)/SUMIFS(Pakan_Masuk!$C$2:$C$3001,Pakan_Masuk!$B$2:$B$3001,$C4270),0))</f>
      </c>
      <c r="F4270" s="15">
        <f>IF($C4270="","",$D4270*$E4270)</f>
      </c>
    </row>
    <row r="4271">
      <c r="A4271" s="11"/>
      <c r="B4271" s="7"/>
      <c r="C4271" s="7"/>
      <c r="D4271" s="10"/>
      <c r="E4271" s="21">
        <f>IF($C4271="","",IFERROR(SUMIFS(Pakan_Masuk!$D$2:$D$3001,Pakan_Masuk!$B$2:$B$3001,$C4271)/SUMIFS(Pakan_Masuk!$C$2:$C$3001,Pakan_Masuk!$B$2:$B$3001,$C4271),0))</f>
      </c>
      <c r="F4271" s="15">
        <f>IF($C4271="","",$D4271*$E4271)</f>
      </c>
    </row>
    <row r="4272">
      <c r="A4272" s="11"/>
      <c r="B4272" s="7"/>
      <c r="C4272" s="7"/>
      <c r="D4272" s="10"/>
      <c r="E4272" s="21">
        <f>IF($C4272="","",IFERROR(SUMIFS(Pakan_Masuk!$D$2:$D$3001,Pakan_Masuk!$B$2:$B$3001,$C4272)/SUMIFS(Pakan_Masuk!$C$2:$C$3001,Pakan_Masuk!$B$2:$B$3001,$C4272),0))</f>
      </c>
      <c r="F4272" s="15">
        <f>IF($C4272="","",$D4272*$E4272)</f>
      </c>
    </row>
    <row r="4273">
      <c r="A4273" s="11"/>
      <c r="B4273" s="7"/>
      <c r="C4273" s="7"/>
      <c r="D4273" s="10"/>
      <c r="E4273" s="21">
        <f>IF($C4273="","",IFERROR(SUMIFS(Pakan_Masuk!$D$2:$D$3001,Pakan_Masuk!$B$2:$B$3001,$C4273)/SUMIFS(Pakan_Masuk!$C$2:$C$3001,Pakan_Masuk!$B$2:$B$3001,$C4273),0))</f>
      </c>
      <c r="F4273" s="15">
        <f>IF($C4273="","",$D4273*$E4273)</f>
      </c>
    </row>
    <row r="4274">
      <c r="A4274" s="11"/>
      <c r="B4274" s="7"/>
      <c r="C4274" s="7"/>
      <c r="D4274" s="10"/>
      <c r="E4274" s="21">
        <f>IF($C4274="","",IFERROR(SUMIFS(Pakan_Masuk!$D$2:$D$3001,Pakan_Masuk!$B$2:$B$3001,$C4274)/SUMIFS(Pakan_Masuk!$C$2:$C$3001,Pakan_Masuk!$B$2:$B$3001,$C4274),0))</f>
      </c>
      <c r="F4274" s="15">
        <f>IF($C4274="","",$D4274*$E4274)</f>
      </c>
    </row>
    <row r="4275">
      <c r="A4275" s="11"/>
      <c r="B4275" s="7"/>
      <c r="C4275" s="7"/>
      <c r="D4275" s="10"/>
      <c r="E4275" s="21">
        <f>IF($C4275="","",IFERROR(SUMIFS(Pakan_Masuk!$D$2:$D$3001,Pakan_Masuk!$B$2:$B$3001,$C4275)/SUMIFS(Pakan_Masuk!$C$2:$C$3001,Pakan_Masuk!$B$2:$B$3001,$C4275),0))</f>
      </c>
      <c r="F4275" s="15">
        <f>IF($C4275="","",$D4275*$E4275)</f>
      </c>
    </row>
    <row r="4276">
      <c r="A4276" s="11"/>
      <c r="B4276" s="7"/>
      <c r="C4276" s="7"/>
      <c r="D4276" s="10"/>
      <c r="E4276" s="21">
        <f>IF($C4276="","",IFERROR(SUMIFS(Pakan_Masuk!$D$2:$D$3001,Pakan_Masuk!$B$2:$B$3001,$C4276)/SUMIFS(Pakan_Masuk!$C$2:$C$3001,Pakan_Masuk!$B$2:$B$3001,$C4276),0))</f>
      </c>
      <c r="F4276" s="15">
        <f>IF($C4276="","",$D4276*$E4276)</f>
      </c>
    </row>
    <row r="4277">
      <c r="A4277" s="11"/>
      <c r="B4277" s="7"/>
      <c r="C4277" s="7"/>
      <c r="D4277" s="10"/>
      <c r="E4277" s="21">
        <f>IF($C4277="","",IFERROR(SUMIFS(Pakan_Masuk!$D$2:$D$3001,Pakan_Masuk!$B$2:$B$3001,$C4277)/SUMIFS(Pakan_Masuk!$C$2:$C$3001,Pakan_Masuk!$B$2:$B$3001,$C4277),0))</f>
      </c>
      <c r="F4277" s="15">
        <f>IF($C4277="","",$D4277*$E4277)</f>
      </c>
    </row>
    <row r="4278">
      <c r="A4278" s="11"/>
      <c r="B4278" s="7"/>
      <c r="C4278" s="7"/>
      <c r="D4278" s="10"/>
      <c r="E4278" s="21">
        <f>IF($C4278="","",IFERROR(SUMIFS(Pakan_Masuk!$D$2:$D$3001,Pakan_Masuk!$B$2:$B$3001,$C4278)/SUMIFS(Pakan_Masuk!$C$2:$C$3001,Pakan_Masuk!$B$2:$B$3001,$C4278),0))</f>
      </c>
      <c r="F4278" s="15">
        <f>IF($C4278="","",$D4278*$E4278)</f>
      </c>
    </row>
    <row r="4279">
      <c r="A4279" s="11"/>
      <c r="B4279" s="7"/>
      <c r="C4279" s="7"/>
      <c r="D4279" s="10"/>
      <c r="E4279" s="21">
        <f>IF($C4279="","",IFERROR(SUMIFS(Pakan_Masuk!$D$2:$D$3001,Pakan_Masuk!$B$2:$B$3001,$C4279)/SUMIFS(Pakan_Masuk!$C$2:$C$3001,Pakan_Masuk!$B$2:$B$3001,$C4279),0))</f>
      </c>
      <c r="F4279" s="15">
        <f>IF($C4279="","",$D4279*$E4279)</f>
      </c>
    </row>
    <row r="4280">
      <c r="A4280" s="11"/>
      <c r="B4280" s="7"/>
      <c r="C4280" s="7"/>
      <c r="D4280" s="10"/>
      <c r="E4280" s="21">
        <f>IF($C4280="","",IFERROR(SUMIFS(Pakan_Masuk!$D$2:$D$3001,Pakan_Masuk!$B$2:$B$3001,$C4280)/SUMIFS(Pakan_Masuk!$C$2:$C$3001,Pakan_Masuk!$B$2:$B$3001,$C4280),0))</f>
      </c>
      <c r="F4280" s="15">
        <f>IF($C4280="","",$D4280*$E4280)</f>
      </c>
    </row>
    <row r="4281">
      <c r="A4281" s="11"/>
      <c r="B4281" s="7"/>
      <c r="C4281" s="7"/>
      <c r="D4281" s="10"/>
      <c r="E4281" s="21">
        <f>IF($C4281="","",IFERROR(SUMIFS(Pakan_Masuk!$D$2:$D$3001,Pakan_Masuk!$B$2:$B$3001,$C4281)/SUMIFS(Pakan_Masuk!$C$2:$C$3001,Pakan_Masuk!$B$2:$B$3001,$C4281),0))</f>
      </c>
      <c r="F4281" s="15">
        <f>IF($C4281="","",$D4281*$E4281)</f>
      </c>
    </row>
    <row r="4282">
      <c r="A4282" s="11"/>
      <c r="B4282" s="7"/>
      <c r="C4282" s="7"/>
      <c r="D4282" s="10"/>
      <c r="E4282" s="21">
        <f>IF($C4282="","",IFERROR(SUMIFS(Pakan_Masuk!$D$2:$D$3001,Pakan_Masuk!$B$2:$B$3001,$C4282)/SUMIFS(Pakan_Masuk!$C$2:$C$3001,Pakan_Masuk!$B$2:$B$3001,$C4282),0))</f>
      </c>
      <c r="F4282" s="15">
        <f>IF($C4282="","",$D4282*$E4282)</f>
      </c>
    </row>
    <row r="4283">
      <c r="A4283" s="11"/>
      <c r="B4283" s="7"/>
      <c r="C4283" s="7"/>
      <c r="D4283" s="10"/>
      <c r="E4283" s="21">
        <f>IF($C4283="","",IFERROR(SUMIFS(Pakan_Masuk!$D$2:$D$3001,Pakan_Masuk!$B$2:$B$3001,$C4283)/SUMIFS(Pakan_Masuk!$C$2:$C$3001,Pakan_Masuk!$B$2:$B$3001,$C4283),0))</f>
      </c>
      <c r="F4283" s="15">
        <f>IF($C4283="","",$D4283*$E4283)</f>
      </c>
    </row>
    <row r="4284">
      <c r="A4284" s="11"/>
      <c r="B4284" s="7"/>
      <c r="C4284" s="7"/>
      <c r="D4284" s="10"/>
      <c r="E4284" s="21">
        <f>IF($C4284="","",IFERROR(SUMIFS(Pakan_Masuk!$D$2:$D$3001,Pakan_Masuk!$B$2:$B$3001,$C4284)/SUMIFS(Pakan_Masuk!$C$2:$C$3001,Pakan_Masuk!$B$2:$B$3001,$C4284),0))</f>
      </c>
      <c r="F4284" s="15">
        <f>IF($C4284="","",$D4284*$E4284)</f>
      </c>
    </row>
    <row r="4285">
      <c r="A4285" s="11"/>
      <c r="B4285" s="7"/>
      <c r="C4285" s="7"/>
      <c r="D4285" s="10"/>
      <c r="E4285" s="21">
        <f>IF($C4285="","",IFERROR(SUMIFS(Pakan_Masuk!$D$2:$D$3001,Pakan_Masuk!$B$2:$B$3001,$C4285)/SUMIFS(Pakan_Masuk!$C$2:$C$3001,Pakan_Masuk!$B$2:$B$3001,$C4285),0))</f>
      </c>
      <c r="F4285" s="15">
        <f>IF($C4285="","",$D4285*$E4285)</f>
      </c>
    </row>
    <row r="4286">
      <c r="A4286" s="11"/>
      <c r="B4286" s="7"/>
      <c r="C4286" s="7"/>
      <c r="D4286" s="10"/>
      <c r="E4286" s="21">
        <f>IF($C4286="","",IFERROR(SUMIFS(Pakan_Masuk!$D$2:$D$3001,Pakan_Masuk!$B$2:$B$3001,$C4286)/SUMIFS(Pakan_Masuk!$C$2:$C$3001,Pakan_Masuk!$B$2:$B$3001,$C4286),0))</f>
      </c>
      <c r="F4286" s="15">
        <f>IF($C4286="","",$D4286*$E4286)</f>
      </c>
    </row>
    <row r="4287">
      <c r="A4287" s="11"/>
      <c r="B4287" s="7"/>
      <c r="C4287" s="7"/>
      <c r="D4287" s="10"/>
      <c r="E4287" s="21">
        <f>IF($C4287="","",IFERROR(SUMIFS(Pakan_Masuk!$D$2:$D$3001,Pakan_Masuk!$B$2:$B$3001,$C4287)/SUMIFS(Pakan_Masuk!$C$2:$C$3001,Pakan_Masuk!$B$2:$B$3001,$C4287),0))</f>
      </c>
      <c r="F4287" s="15">
        <f>IF($C4287="","",$D4287*$E4287)</f>
      </c>
    </row>
    <row r="4288">
      <c r="A4288" s="11"/>
      <c r="B4288" s="7"/>
      <c r="C4288" s="7"/>
      <c r="D4288" s="10"/>
      <c r="E4288" s="21">
        <f>IF($C4288="","",IFERROR(SUMIFS(Pakan_Masuk!$D$2:$D$3001,Pakan_Masuk!$B$2:$B$3001,$C4288)/SUMIFS(Pakan_Masuk!$C$2:$C$3001,Pakan_Masuk!$B$2:$B$3001,$C4288),0))</f>
      </c>
      <c r="F4288" s="15">
        <f>IF($C4288="","",$D4288*$E4288)</f>
      </c>
    </row>
    <row r="4289">
      <c r="A4289" s="11"/>
      <c r="B4289" s="7"/>
      <c r="C4289" s="7"/>
      <c r="D4289" s="10"/>
      <c r="E4289" s="21">
        <f>IF($C4289="","",IFERROR(SUMIFS(Pakan_Masuk!$D$2:$D$3001,Pakan_Masuk!$B$2:$B$3001,$C4289)/SUMIFS(Pakan_Masuk!$C$2:$C$3001,Pakan_Masuk!$B$2:$B$3001,$C4289),0))</f>
      </c>
      <c r="F4289" s="15">
        <f>IF($C4289="","",$D4289*$E4289)</f>
      </c>
    </row>
    <row r="4290">
      <c r="A4290" s="11"/>
      <c r="B4290" s="7"/>
      <c r="C4290" s="7"/>
      <c r="D4290" s="10"/>
      <c r="E4290" s="21">
        <f>IF($C4290="","",IFERROR(SUMIFS(Pakan_Masuk!$D$2:$D$3001,Pakan_Masuk!$B$2:$B$3001,$C4290)/SUMIFS(Pakan_Masuk!$C$2:$C$3001,Pakan_Masuk!$B$2:$B$3001,$C4290),0))</f>
      </c>
      <c r="F4290" s="15">
        <f>IF($C4290="","",$D4290*$E4290)</f>
      </c>
    </row>
    <row r="4291">
      <c r="A4291" s="11"/>
      <c r="B4291" s="7"/>
      <c r="C4291" s="7"/>
      <c r="D4291" s="10"/>
      <c r="E4291" s="21">
        <f>IF($C4291="","",IFERROR(SUMIFS(Pakan_Masuk!$D$2:$D$3001,Pakan_Masuk!$B$2:$B$3001,$C4291)/SUMIFS(Pakan_Masuk!$C$2:$C$3001,Pakan_Masuk!$B$2:$B$3001,$C4291),0))</f>
      </c>
      <c r="F4291" s="15">
        <f>IF($C4291="","",$D4291*$E4291)</f>
      </c>
    </row>
    <row r="4292">
      <c r="A4292" s="11"/>
      <c r="B4292" s="7"/>
      <c r="C4292" s="7"/>
      <c r="D4292" s="10"/>
      <c r="E4292" s="21">
        <f>IF($C4292="","",IFERROR(SUMIFS(Pakan_Masuk!$D$2:$D$3001,Pakan_Masuk!$B$2:$B$3001,$C4292)/SUMIFS(Pakan_Masuk!$C$2:$C$3001,Pakan_Masuk!$B$2:$B$3001,$C4292),0))</f>
      </c>
      <c r="F4292" s="15">
        <f>IF($C4292="","",$D4292*$E4292)</f>
      </c>
    </row>
    <row r="4293">
      <c r="A4293" s="11"/>
      <c r="B4293" s="7"/>
      <c r="C4293" s="7"/>
      <c r="D4293" s="10"/>
      <c r="E4293" s="21">
        <f>IF($C4293="","",IFERROR(SUMIFS(Pakan_Masuk!$D$2:$D$3001,Pakan_Masuk!$B$2:$B$3001,$C4293)/SUMIFS(Pakan_Masuk!$C$2:$C$3001,Pakan_Masuk!$B$2:$B$3001,$C4293),0))</f>
      </c>
      <c r="F4293" s="15">
        <f>IF($C4293="","",$D4293*$E4293)</f>
      </c>
    </row>
    <row r="4294">
      <c r="A4294" s="11"/>
      <c r="B4294" s="7"/>
      <c r="C4294" s="7"/>
      <c r="D4294" s="10"/>
      <c r="E4294" s="21">
        <f>IF($C4294="","",IFERROR(SUMIFS(Pakan_Masuk!$D$2:$D$3001,Pakan_Masuk!$B$2:$B$3001,$C4294)/SUMIFS(Pakan_Masuk!$C$2:$C$3001,Pakan_Masuk!$B$2:$B$3001,$C4294),0))</f>
      </c>
      <c r="F4294" s="15">
        <f>IF($C4294="","",$D4294*$E4294)</f>
      </c>
    </row>
    <row r="4295">
      <c r="A4295" s="11"/>
      <c r="B4295" s="7"/>
      <c r="C4295" s="7"/>
      <c r="D4295" s="10"/>
      <c r="E4295" s="21">
        <f>IF($C4295="","",IFERROR(SUMIFS(Pakan_Masuk!$D$2:$D$3001,Pakan_Masuk!$B$2:$B$3001,$C4295)/SUMIFS(Pakan_Masuk!$C$2:$C$3001,Pakan_Masuk!$B$2:$B$3001,$C4295),0))</f>
      </c>
      <c r="F4295" s="15">
        <f>IF($C4295="","",$D4295*$E4295)</f>
      </c>
    </row>
    <row r="4296">
      <c r="A4296" s="11"/>
      <c r="B4296" s="7"/>
      <c r="C4296" s="7"/>
      <c r="D4296" s="10"/>
      <c r="E4296" s="21">
        <f>IF($C4296="","",IFERROR(SUMIFS(Pakan_Masuk!$D$2:$D$3001,Pakan_Masuk!$B$2:$B$3001,$C4296)/SUMIFS(Pakan_Masuk!$C$2:$C$3001,Pakan_Masuk!$B$2:$B$3001,$C4296),0))</f>
      </c>
      <c r="F4296" s="15">
        <f>IF($C4296="","",$D4296*$E4296)</f>
      </c>
    </row>
    <row r="4297">
      <c r="A4297" s="11"/>
      <c r="B4297" s="7"/>
      <c r="C4297" s="7"/>
      <c r="D4297" s="10"/>
      <c r="E4297" s="21">
        <f>IF($C4297="","",IFERROR(SUMIFS(Pakan_Masuk!$D$2:$D$3001,Pakan_Masuk!$B$2:$B$3001,$C4297)/SUMIFS(Pakan_Masuk!$C$2:$C$3001,Pakan_Masuk!$B$2:$B$3001,$C4297),0))</f>
      </c>
      <c r="F4297" s="15">
        <f>IF($C4297="","",$D4297*$E4297)</f>
      </c>
    </row>
    <row r="4298">
      <c r="A4298" s="11"/>
      <c r="B4298" s="7"/>
      <c r="C4298" s="7"/>
      <c r="D4298" s="10"/>
      <c r="E4298" s="21">
        <f>IF($C4298="","",IFERROR(SUMIFS(Pakan_Masuk!$D$2:$D$3001,Pakan_Masuk!$B$2:$B$3001,$C4298)/SUMIFS(Pakan_Masuk!$C$2:$C$3001,Pakan_Masuk!$B$2:$B$3001,$C4298),0))</f>
      </c>
      <c r="F4298" s="15">
        <f>IF($C4298="","",$D4298*$E4298)</f>
      </c>
    </row>
    <row r="4299">
      <c r="A4299" s="11"/>
      <c r="B4299" s="7"/>
      <c r="C4299" s="7"/>
      <c r="D4299" s="10"/>
      <c r="E4299" s="21">
        <f>IF($C4299="","",IFERROR(SUMIFS(Pakan_Masuk!$D$2:$D$3001,Pakan_Masuk!$B$2:$B$3001,$C4299)/SUMIFS(Pakan_Masuk!$C$2:$C$3001,Pakan_Masuk!$B$2:$B$3001,$C4299),0))</f>
      </c>
      <c r="F4299" s="15">
        <f>IF($C4299="","",$D4299*$E4299)</f>
      </c>
    </row>
    <row r="4300">
      <c r="A4300" s="11"/>
      <c r="B4300" s="7"/>
      <c r="C4300" s="7"/>
      <c r="D4300" s="10"/>
      <c r="E4300" s="21">
        <f>IF($C4300="","",IFERROR(SUMIFS(Pakan_Masuk!$D$2:$D$3001,Pakan_Masuk!$B$2:$B$3001,$C4300)/SUMIFS(Pakan_Masuk!$C$2:$C$3001,Pakan_Masuk!$B$2:$B$3001,$C4300),0))</f>
      </c>
      <c r="F4300" s="15">
        <f>IF($C4300="","",$D4300*$E4300)</f>
      </c>
    </row>
    <row r="4301">
      <c r="A4301" s="11"/>
      <c r="B4301" s="7"/>
      <c r="C4301" s="7"/>
      <c r="D4301" s="10"/>
      <c r="E4301" s="21">
        <f>IF($C4301="","",IFERROR(SUMIFS(Pakan_Masuk!$D$2:$D$3001,Pakan_Masuk!$B$2:$B$3001,$C4301)/SUMIFS(Pakan_Masuk!$C$2:$C$3001,Pakan_Masuk!$B$2:$B$3001,$C4301),0))</f>
      </c>
      <c r="F4301" s="15">
        <f>IF($C4301="","",$D4301*$E4301)</f>
      </c>
    </row>
    <row r="4302">
      <c r="A4302" s="11"/>
      <c r="B4302" s="7"/>
      <c r="C4302" s="7"/>
      <c r="D4302" s="10"/>
      <c r="E4302" s="21">
        <f>IF($C4302="","",IFERROR(SUMIFS(Pakan_Masuk!$D$2:$D$3001,Pakan_Masuk!$B$2:$B$3001,$C4302)/SUMIFS(Pakan_Masuk!$C$2:$C$3001,Pakan_Masuk!$B$2:$B$3001,$C4302),0))</f>
      </c>
      <c r="F4302" s="15">
        <f>IF($C4302="","",$D4302*$E4302)</f>
      </c>
    </row>
    <row r="4303">
      <c r="A4303" s="11"/>
      <c r="B4303" s="7"/>
      <c r="C4303" s="7"/>
      <c r="D4303" s="10"/>
      <c r="E4303" s="21">
        <f>IF($C4303="","",IFERROR(SUMIFS(Pakan_Masuk!$D$2:$D$3001,Pakan_Masuk!$B$2:$B$3001,$C4303)/SUMIFS(Pakan_Masuk!$C$2:$C$3001,Pakan_Masuk!$B$2:$B$3001,$C4303),0))</f>
      </c>
      <c r="F4303" s="15">
        <f>IF($C4303="","",$D4303*$E4303)</f>
      </c>
    </row>
    <row r="4304">
      <c r="A4304" s="11"/>
      <c r="B4304" s="7"/>
      <c r="C4304" s="7"/>
      <c r="D4304" s="10"/>
      <c r="E4304" s="21">
        <f>IF($C4304="","",IFERROR(SUMIFS(Pakan_Masuk!$D$2:$D$3001,Pakan_Masuk!$B$2:$B$3001,$C4304)/SUMIFS(Pakan_Masuk!$C$2:$C$3001,Pakan_Masuk!$B$2:$B$3001,$C4304),0))</f>
      </c>
      <c r="F4304" s="15">
        <f>IF($C4304="","",$D4304*$E4304)</f>
      </c>
    </row>
    <row r="4305">
      <c r="A4305" s="11"/>
      <c r="B4305" s="7"/>
      <c r="C4305" s="7"/>
      <c r="D4305" s="10"/>
      <c r="E4305" s="21">
        <f>IF($C4305="","",IFERROR(SUMIFS(Pakan_Masuk!$D$2:$D$3001,Pakan_Masuk!$B$2:$B$3001,$C4305)/SUMIFS(Pakan_Masuk!$C$2:$C$3001,Pakan_Masuk!$B$2:$B$3001,$C4305),0))</f>
      </c>
      <c r="F4305" s="15">
        <f>IF($C4305="","",$D4305*$E4305)</f>
      </c>
    </row>
    <row r="4306">
      <c r="A4306" s="11"/>
      <c r="B4306" s="7"/>
      <c r="C4306" s="7"/>
      <c r="D4306" s="10"/>
      <c r="E4306" s="21">
        <f>IF($C4306="","",IFERROR(SUMIFS(Pakan_Masuk!$D$2:$D$3001,Pakan_Masuk!$B$2:$B$3001,$C4306)/SUMIFS(Pakan_Masuk!$C$2:$C$3001,Pakan_Masuk!$B$2:$B$3001,$C4306),0))</f>
      </c>
      <c r="F4306" s="15">
        <f>IF($C4306="","",$D4306*$E4306)</f>
      </c>
    </row>
    <row r="4307">
      <c r="A4307" s="11"/>
      <c r="B4307" s="7"/>
      <c r="C4307" s="7"/>
      <c r="D4307" s="10"/>
      <c r="E4307" s="21">
        <f>IF($C4307="","",IFERROR(SUMIFS(Pakan_Masuk!$D$2:$D$3001,Pakan_Masuk!$B$2:$B$3001,$C4307)/SUMIFS(Pakan_Masuk!$C$2:$C$3001,Pakan_Masuk!$B$2:$B$3001,$C4307),0))</f>
      </c>
      <c r="F4307" s="15">
        <f>IF($C4307="","",$D4307*$E4307)</f>
      </c>
    </row>
    <row r="4308">
      <c r="A4308" s="11"/>
      <c r="B4308" s="7"/>
      <c r="C4308" s="7"/>
      <c r="D4308" s="10"/>
      <c r="E4308" s="21">
        <f>IF($C4308="","",IFERROR(SUMIFS(Pakan_Masuk!$D$2:$D$3001,Pakan_Masuk!$B$2:$B$3001,$C4308)/SUMIFS(Pakan_Masuk!$C$2:$C$3001,Pakan_Masuk!$B$2:$B$3001,$C4308),0))</f>
      </c>
      <c r="F4308" s="15">
        <f>IF($C4308="","",$D4308*$E4308)</f>
      </c>
    </row>
    <row r="4309">
      <c r="A4309" s="11"/>
      <c r="B4309" s="7"/>
      <c r="C4309" s="7"/>
      <c r="D4309" s="10"/>
      <c r="E4309" s="21">
        <f>IF($C4309="","",IFERROR(SUMIFS(Pakan_Masuk!$D$2:$D$3001,Pakan_Masuk!$B$2:$B$3001,$C4309)/SUMIFS(Pakan_Masuk!$C$2:$C$3001,Pakan_Masuk!$B$2:$B$3001,$C4309),0))</f>
      </c>
      <c r="F4309" s="15">
        <f>IF($C4309="","",$D4309*$E4309)</f>
      </c>
    </row>
    <row r="4310">
      <c r="A4310" s="11"/>
      <c r="B4310" s="7"/>
      <c r="C4310" s="7"/>
      <c r="D4310" s="10"/>
      <c r="E4310" s="21">
        <f>IF($C4310="","",IFERROR(SUMIFS(Pakan_Masuk!$D$2:$D$3001,Pakan_Masuk!$B$2:$B$3001,$C4310)/SUMIFS(Pakan_Masuk!$C$2:$C$3001,Pakan_Masuk!$B$2:$B$3001,$C4310),0))</f>
      </c>
      <c r="F4310" s="15">
        <f>IF($C4310="","",$D4310*$E4310)</f>
      </c>
    </row>
    <row r="4311">
      <c r="A4311" s="11"/>
      <c r="B4311" s="7"/>
      <c r="C4311" s="7"/>
      <c r="D4311" s="10"/>
      <c r="E4311" s="21">
        <f>IF($C4311="","",IFERROR(SUMIFS(Pakan_Masuk!$D$2:$D$3001,Pakan_Masuk!$B$2:$B$3001,$C4311)/SUMIFS(Pakan_Masuk!$C$2:$C$3001,Pakan_Masuk!$B$2:$B$3001,$C4311),0))</f>
      </c>
      <c r="F4311" s="15">
        <f>IF($C4311="","",$D4311*$E4311)</f>
      </c>
    </row>
    <row r="4312">
      <c r="A4312" s="11"/>
      <c r="B4312" s="7"/>
      <c r="C4312" s="7"/>
      <c r="D4312" s="10"/>
      <c r="E4312" s="21">
        <f>IF($C4312="","",IFERROR(SUMIFS(Pakan_Masuk!$D$2:$D$3001,Pakan_Masuk!$B$2:$B$3001,$C4312)/SUMIFS(Pakan_Masuk!$C$2:$C$3001,Pakan_Masuk!$B$2:$B$3001,$C4312),0))</f>
      </c>
      <c r="F4312" s="15">
        <f>IF($C4312="","",$D4312*$E4312)</f>
      </c>
    </row>
    <row r="4313">
      <c r="A4313" s="11"/>
      <c r="B4313" s="7"/>
      <c r="C4313" s="7"/>
      <c r="D4313" s="10"/>
      <c r="E4313" s="21">
        <f>IF($C4313="","",IFERROR(SUMIFS(Pakan_Masuk!$D$2:$D$3001,Pakan_Masuk!$B$2:$B$3001,$C4313)/SUMIFS(Pakan_Masuk!$C$2:$C$3001,Pakan_Masuk!$B$2:$B$3001,$C4313),0))</f>
      </c>
      <c r="F4313" s="15">
        <f>IF($C4313="","",$D4313*$E4313)</f>
      </c>
    </row>
    <row r="4314">
      <c r="A4314" s="11"/>
      <c r="B4314" s="7"/>
      <c r="C4314" s="7"/>
      <c r="D4314" s="10"/>
      <c r="E4314" s="21">
        <f>IF($C4314="","",IFERROR(SUMIFS(Pakan_Masuk!$D$2:$D$3001,Pakan_Masuk!$B$2:$B$3001,$C4314)/SUMIFS(Pakan_Masuk!$C$2:$C$3001,Pakan_Masuk!$B$2:$B$3001,$C4314),0))</f>
      </c>
      <c r="F4314" s="15">
        <f>IF($C4314="","",$D4314*$E4314)</f>
      </c>
    </row>
    <row r="4315">
      <c r="A4315" s="11"/>
      <c r="B4315" s="7"/>
      <c r="C4315" s="7"/>
      <c r="D4315" s="10"/>
      <c r="E4315" s="21">
        <f>IF($C4315="","",IFERROR(SUMIFS(Pakan_Masuk!$D$2:$D$3001,Pakan_Masuk!$B$2:$B$3001,$C4315)/SUMIFS(Pakan_Masuk!$C$2:$C$3001,Pakan_Masuk!$B$2:$B$3001,$C4315),0))</f>
      </c>
      <c r="F4315" s="15">
        <f>IF($C4315="","",$D4315*$E4315)</f>
      </c>
    </row>
    <row r="4316">
      <c r="A4316" s="11"/>
      <c r="B4316" s="7"/>
      <c r="C4316" s="7"/>
      <c r="D4316" s="10"/>
      <c r="E4316" s="21">
        <f>IF($C4316="","",IFERROR(SUMIFS(Pakan_Masuk!$D$2:$D$3001,Pakan_Masuk!$B$2:$B$3001,$C4316)/SUMIFS(Pakan_Masuk!$C$2:$C$3001,Pakan_Masuk!$B$2:$B$3001,$C4316),0))</f>
      </c>
      <c r="F4316" s="15">
        <f>IF($C4316="","",$D4316*$E4316)</f>
      </c>
    </row>
    <row r="4317">
      <c r="A4317" s="11"/>
      <c r="B4317" s="7"/>
      <c r="C4317" s="7"/>
      <c r="D4317" s="10"/>
      <c r="E4317" s="21">
        <f>IF($C4317="","",IFERROR(SUMIFS(Pakan_Masuk!$D$2:$D$3001,Pakan_Masuk!$B$2:$B$3001,$C4317)/SUMIFS(Pakan_Masuk!$C$2:$C$3001,Pakan_Masuk!$B$2:$B$3001,$C4317),0))</f>
      </c>
      <c r="F4317" s="15">
        <f>IF($C4317="","",$D4317*$E4317)</f>
      </c>
    </row>
    <row r="4318">
      <c r="A4318" s="11"/>
      <c r="B4318" s="7"/>
      <c r="C4318" s="7"/>
      <c r="D4318" s="10"/>
      <c r="E4318" s="21">
        <f>IF($C4318="","",IFERROR(SUMIFS(Pakan_Masuk!$D$2:$D$3001,Pakan_Masuk!$B$2:$B$3001,$C4318)/SUMIFS(Pakan_Masuk!$C$2:$C$3001,Pakan_Masuk!$B$2:$B$3001,$C4318),0))</f>
      </c>
      <c r="F4318" s="15">
        <f>IF($C4318="","",$D4318*$E4318)</f>
      </c>
    </row>
    <row r="4319">
      <c r="A4319" s="11"/>
      <c r="B4319" s="7"/>
      <c r="C4319" s="7"/>
      <c r="D4319" s="10"/>
      <c r="E4319" s="21">
        <f>IF($C4319="","",IFERROR(SUMIFS(Pakan_Masuk!$D$2:$D$3001,Pakan_Masuk!$B$2:$B$3001,$C4319)/SUMIFS(Pakan_Masuk!$C$2:$C$3001,Pakan_Masuk!$B$2:$B$3001,$C4319),0))</f>
      </c>
      <c r="F4319" s="15">
        <f>IF($C4319="","",$D4319*$E4319)</f>
      </c>
    </row>
    <row r="4320">
      <c r="A4320" s="11"/>
      <c r="B4320" s="7"/>
      <c r="C4320" s="7"/>
      <c r="D4320" s="10"/>
      <c r="E4320" s="21">
        <f>IF($C4320="","",IFERROR(SUMIFS(Pakan_Masuk!$D$2:$D$3001,Pakan_Masuk!$B$2:$B$3001,$C4320)/SUMIFS(Pakan_Masuk!$C$2:$C$3001,Pakan_Masuk!$B$2:$B$3001,$C4320),0))</f>
      </c>
      <c r="F4320" s="15">
        <f>IF($C4320="","",$D4320*$E4320)</f>
      </c>
    </row>
    <row r="4321">
      <c r="A4321" s="11"/>
      <c r="B4321" s="7"/>
      <c r="C4321" s="7"/>
      <c r="D4321" s="10"/>
      <c r="E4321" s="21">
        <f>IF($C4321="","",IFERROR(SUMIFS(Pakan_Masuk!$D$2:$D$3001,Pakan_Masuk!$B$2:$B$3001,$C4321)/SUMIFS(Pakan_Masuk!$C$2:$C$3001,Pakan_Masuk!$B$2:$B$3001,$C4321),0))</f>
      </c>
      <c r="F4321" s="15">
        <f>IF($C4321="","",$D4321*$E4321)</f>
      </c>
    </row>
    <row r="4322">
      <c r="A4322" s="11"/>
      <c r="B4322" s="7"/>
      <c r="C4322" s="7"/>
      <c r="D4322" s="10"/>
      <c r="E4322" s="21">
        <f>IF($C4322="","",IFERROR(SUMIFS(Pakan_Masuk!$D$2:$D$3001,Pakan_Masuk!$B$2:$B$3001,$C4322)/SUMIFS(Pakan_Masuk!$C$2:$C$3001,Pakan_Masuk!$B$2:$B$3001,$C4322),0))</f>
      </c>
      <c r="F4322" s="15">
        <f>IF($C4322="","",$D4322*$E4322)</f>
      </c>
    </row>
    <row r="4323">
      <c r="A4323" s="11"/>
      <c r="B4323" s="7"/>
      <c r="C4323" s="7"/>
      <c r="D4323" s="10"/>
      <c r="E4323" s="21">
        <f>IF($C4323="","",IFERROR(SUMIFS(Pakan_Masuk!$D$2:$D$3001,Pakan_Masuk!$B$2:$B$3001,$C4323)/SUMIFS(Pakan_Masuk!$C$2:$C$3001,Pakan_Masuk!$B$2:$B$3001,$C4323),0))</f>
      </c>
      <c r="F4323" s="15">
        <f>IF($C4323="","",$D4323*$E4323)</f>
      </c>
    </row>
    <row r="4324">
      <c r="A4324" s="11"/>
      <c r="B4324" s="7"/>
      <c r="C4324" s="7"/>
      <c r="D4324" s="10"/>
      <c r="E4324" s="21">
        <f>IF($C4324="","",IFERROR(SUMIFS(Pakan_Masuk!$D$2:$D$3001,Pakan_Masuk!$B$2:$B$3001,$C4324)/SUMIFS(Pakan_Masuk!$C$2:$C$3001,Pakan_Masuk!$B$2:$B$3001,$C4324),0))</f>
      </c>
      <c r="F4324" s="15">
        <f>IF($C4324="","",$D4324*$E4324)</f>
      </c>
    </row>
    <row r="4325">
      <c r="A4325" s="11"/>
      <c r="B4325" s="7"/>
      <c r="C4325" s="7"/>
      <c r="D4325" s="10"/>
      <c r="E4325" s="21">
        <f>IF($C4325="","",IFERROR(SUMIFS(Pakan_Masuk!$D$2:$D$3001,Pakan_Masuk!$B$2:$B$3001,$C4325)/SUMIFS(Pakan_Masuk!$C$2:$C$3001,Pakan_Masuk!$B$2:$B$3001,$C4325),0))</f>
      </c>
      <c r="F4325" s="15">
        <f>IF($C4325="","",$D4325*$E4325)</f>
      </c>
    </row>
    <row r="4326">
      <c r="A4326" s="11"/>
      <c r="B4326" s="7"/>
      <c r="C4326" s="7"/>
      <c r="D4326" s="10"/>
      <c r="E4326" s="21">
        <f>IF($C4326="","",IFERROR(SUMIFS(Pakan_Masuk!$D$2:$D$3001,Pakan_Masuk!$B$2:$B$3001,$C4326)/SUMIFS(Pakan_Masuk!$C$2:$C$3001,Pakan_Masuk!$B$2:$B$3001,$C4326),0))</f>
      </c>
      <c r="F4326" s="15">
        <f>IF($C4326="","",$D4326*$E4326)</f>
      </c>
    </row>
    <row r="4327">
      <c r="A4327" s="11"/>
      <c r="B4327" s="7"/>
      <c r="C4327" s="7"/>
      <c r="D4327" s="10"/>
      <c r="E4327" s="21">
        <f>IF($C4327="","",IFERROR(SUMIFS(Pakan_Masuk!$D$2:$D$3001,Pakan_Masuk!$B$2:$B$3001,$C4327)/SUMIFS(Pakan_Masuk!$C$2:$C$3001,Pakan_Masuk!$B$2:$B$3001,$C4327),0))</f>
      </c>
      <c r="F4327" s="15">
        <f>IF($C4327="","",$D4327*$E4327)</f>
      </c>
    </row>
    <row r="4328">
      <c r="A4328" s="11"/>
      <c r="B4328" s="7"/>
      <c r="C4328" s="7"/>
      <c r="D4328" s="10"/>
      <c r="E4328" s="21">
        <f>IF($C4328="","",IFERROR(SUMIFS(Pakan_Masuk!$D$2:$D$3001,Pakan_Masuk!$B$2:$B$3001,$C4328)/SUMIFS(Pakan_Masuk!$C$2:$C$3001,Pakan_Masuk!$B$2:$B$3001,$C4328),0))</f>
      </c>
      <c r="F4328" s="15">
        <f>IF($C4328="","",$D4328*$E4328)</f>
      </c>
    </row>
    <row r="4329">
      <c r="A4329" s="11"/>
      <c r="B4329" s="7"/>
      <c r="C4329" s="7"/>
      <c r="D4329" s="10"/>
      <c r="E4329" s="21">
        <f>IF($C4329="","",IFERROR(SUMIFS(Pakan_Masuk!$D$2:$D$3001,Pakan_Masuk!$B$2:$B$3001,$C4329)/SUMIFS(Pakan_Masuk!$C$2:$C$3001,Pakan_Masuk!$B$2:$B$3001,$C4329),0))</f>
      </c>
      <c r="F4329" s="15">
        <f>IF($C4329="","",$D4329*$E4329)</f>
      </c>
    </row>
    <row r="4330">
      <c r="A4330" s="11"/>
      <c r="B4330" s="7"/>
      <c r="C4330" s="7"/>
      <c r="D4330" s="10"/>
      <c r="E4330" s="21">
        <f>IF($C4330="","",IFERROR(SUMIFS(Pakan_Masuk!$D$2:$D$3001,Pakan_Masuk!$B$2:$B$3001,$C4330)/SUMIFS(Pakan_Masuk!$C$2:$C$3001,Pakan_Masuk!$B$2:$B$3001,$C4330),0))</f>
      </c>
      <c r="F4330" s="15">
        <f>IF($C4330="","",$D4330*$E4330)</f>
      </c>
    </row>
    <row r="4331">
      <c r="A4331" s="11"/>
      <c r="B4331" s="7"/>
      <c r="C4331" s="7"/>
      <c r="D4331" s="10"/>
      <c r="E4331" s="21">
        <f>IF($C4331="","",IFERROR(SUMIFS(Pakan_Masuk!$D$2:$D$3001,Pakan_Masuk!$B$2:$B$3001,$C4331)/SUMIFS(Pakan_Masuk!$C$2:$C$3001,Pakan_Masuk!$B$2:$B$3001,$C4331),0))</f>
      </c>
      <c r="F4331" s="15">
        <f>IF($C4331="","",$D4331*$E4331)</f>
      </c>
    </row>
    <row r="4332">
      <c r="A4332" s="11"/>
      <c r="B4332" s="7"/>
      <c r="C4332" s="7"/>
      <c r="D4332" s="10"/>
      <c r="E4332" s="21">
        <f>IF($C4332="","",IFERROR(SUMIFS(Pakan_Masuk!$D$2:$D$3001,Pakan_Masuk!$B$2:$B$3001,$C4332)/SUMIFS(Pakan_Masuk!$C$2:$C$3001,Pakan_Masuk!$B$2:$B$3001,$C4332),0))</f>
      </c>
      <c r="F4332" s="15">
        <f>IF($C4332="","",$D4332*$E4332)</f>
      </c>
    </row>
    <row r="4333">
      <c r="A4333" s="11"/>
      <c r="B4333" s="7"/>
      <c r="C4333" s="7"/>
      <c r="D4333" s="10"/>
      <c r="E4333" s="21">
        <f>IF($C4333="","",IFERROR(SUMIFS(Pakan_Masuk!$D$2:$D$3001,Pakan_Masuk!$B$2:$B$3001,$C4333)/SUMIFS(Pakan_Masuk!$C$2:$C$3001,Pakan_Masuk!$B$2:$B$3001,$C4333),0))</f>
      </c>
      <c r="F4333" s="15">
        <f>IF($C4333="","",$D4333*$E4333)</f>
      </c>
    </row>
    <row r="4334">
      <c r="A4334" s="11"/>
      <c r="B4334" s="7"/>
      <c r="C4334" s="7"/>
      <c r="D4334" s="10"/>
      <c r="E4334" s="21">
        <f>IF($C4334="","",IFERROR(SUMIFS(Pakan_Masuk!$D$2:$D$3001,Pakan_Masuk!$B$2:$B$3001,$C4334)/SUMIFS(Pakan_Masuk!$C$2:$C$3001,Pakan_Masuk!$B$2:$B$3001,$C4334),0))</f>
      </c>
      <c r="F4334" s="15">
        <f>IF($C4334="","",$D4334*$E4334)</f>
      </c>
    </row>
    <row r="4335">
      <c r="A4335" s="11"/>
      <c r="B4335" s="7"/>
      <c r="C4335" s="7"/>
      <c r="D4335" s="10"/>
      <c r="E4335" s="21">
        <f>IF($C4335="","",IFERROR(SUMIFS(Pakan_Masuk!$D$2:$D$3001,Pakan_Masuk!$B$2:$B$3001,$C4335)/SUMIFS(Pakan_Masuk!$C$2:$C$3001,Pakan_Masuk!$B$2:$B$3001,$C4335),0))</f>
      </c>
      <c r="F4335" s="15">
        <f>IF($C4335="","",$D4335*$E4335)</f>
      </c>
    </row>
    <row r="4336">
      <c r="A4336" s="11"/>
      <c r="B4336" s="7"/>
      <c r="C4336" s="7"/>
      <c r="D4336" s="10"/>
      <c r="E4336" s="21">
        <f>IF($C4336="","",IFERROR(SUMIFS(Pakan_Masuk!$D$2:$D$3001,Pakan_Masuk!$B$2:$B$3001,$C4336)/SUMIFS(Pakan_Masuk!$C$2:$C$3001,Pakan_Masuk!$B$2:$B$3001,$C4336),0))</f>
      </c>
      <c r="F4336" s="15">
        <f>IF($C4336="","",$D4336*$E4336)</f>
      </c>
    </row>
    <row r="4337">
      <c r="A4337" s="11"/>
      <c r="B4337" s="7"/>
      <c r="C4337" s="7"/>
      <c r="D4337" s="10"/>
      <c r="E4337" s="21">
        <f>IF($C4337="","",IFERROR(SUMIFS(Pakan_Masuk!$D$2:$D$3001,Pakan_Masuk!$B$2:$B$3001,$C4337)/SUMIFS(Pakan_Masuk!$C$2:$C$3001,Pakan_Masuk!$B$2:$B$3001,$C4337),0))</f>
      </c>
      <c r="F4337" s="15">
        <f>IF($C4337="","",$D4337*$E4337)</f>
      </c>
    </row>
    <row r="4338">
      <c r="A4338" s="11"/>
      <c r="B4338" s="7"/>
      <c r="C4338" s="7"/>
      <c r="D4338" s="10"/>
      <c r="E4338" s="21">
        <f>IF($C4338="","",IFERROR(SUMIFS(Pakan_Masuk!$D$2:$D$3001,Pakan_Masuk!$B$2:$B$3001,$C4338)/SUMIFS(Pakan_Masuk!$C$2:$C$3001,Pakan_Masuk!$B$2:$B$3001,$C4338),0))</f>
      </c>
      <c r="F4338" s="15">
        <f>IF($C4338="","",$D4338*$E4338)</f>
      </c>
    </row>
    <row r="4339">
      <c r="A4339" s="11"/>
      <c r="B4339" s="7"/>
      <c r="C4339" s="7"/>
      <c r="D4339" s="10"/>
      <c r="E4339" s="21">
        <f>IF($C4339="","",IFERROR(SUMIFS(Pakan_Masuk!$D$2:$D$3001,Pakan_Masuk!$B$2:$B$3001,$C4339)/SUMIFS(Pakan_Masuk!$C$2:$C$3001,Pakan_Masuk!$B$2:$B$3001,$C4339),0))</f>
      </c>
      <c r="F4339" s="15">
        <f>IF($C4339="","",$D4339*$E4339)</f>
      </c>
    </row>
    <row r="4340">
      <c r="A4340" s="11"/>
      <c r="B4340" s="7"/>
      <c r="C4340" s="7"/>
      <c r="D4340" s="10"/>
      <c r="E4340" s="21">
        <f>IF($C4340="","",IFERROR(SUMIFS(Pakan_Masuk!$D$2:$D$3001,Pakan_Masuk!$B$2:$B$3001,$C4340)/SUMIFS(Pakan_Masuk!$C$2:$C$3001,Pakan_Masuk!$B$2:$B$3001,$C4340),0))</f>
      </c>
      <c r="F4340" s="15">
        <f>IF($C4340="","",$D4340*$E4340)</f>
      </c>
    </row>
    <row r="4341">
      <c r="A4341" s="11"/>
      <c r="B4341" s="7"/>
      <c r="C4341" s="7"/>
      <c r="D4341" s="10"/>
      <c r="E4341" s="21">
        <f>IF($C4341="","",IFERROR(SUMIFS(Pakan_Masuk!$D$2:$D$3001,Pakan_Masuk!$B$2:$B$3001,$C4341)/SUMIFS(Pakan_Masuk!$C$2:$C$3001,Pakan_Masuk!$B$2:$B$3001,$C4341),0))</f>
      </c>
      <c r="F4341" s="15">
        <f>IF($C4341="","",$D4341*$E4341)</f>
      </c>
    </row>
    <row r="4342">
      <c r="A4342" s="11"/>
      <c r="B4342" s="7"/>
      <c r="C4342" s="7"/>
      <c r="D4342" s="10"/>
      <c r="E4342" s="21">
        <f>IF($C4342="","",IFERROR(SUMIFS(Pakan_Masuk!$D$2:$D$3001,Pakan_Masuk!$B$2:$B$3001,$C4342)/SUMIFS(Pakan_Masuk!$C$2:$C$3001,Pakan_Masuk!$B$2:$B$3001,$C4342),0))</f>
      </c>
      <c r="F4342" s="15">
        <f>IF($C4342="","",$D4342*$E4342)</f>
      </c>
    </row>
    <row r="4343">
      <c r="A4343" s="11"/>
      <c r="B4343" s="7"/>
      <c r="C4343" s="7"/>
      <c r="D4343" s="10"/>
      <c r="E4343" s="21">
        <f>IF($C4343="","",IFERROR(SUMIFS(Pakan_Masuk!$D$2:$D$3001,Pakan_Masuk!$B$2:$B$3001,$C4343)/SUMIFS(Pakan_Masuk!$C$2:$C$3001,Pakan_Masuk!$B$2:$B$3001,$C4343),0))</f>
      </c>
      <c r="F4343" s="15">
        <f>IF($C4343="","",$D4343*$E4343)</f>
      </c>
    </row>
    <row r="4344">
      <c r="A4344" s="11"/>
      <c r="B4344" s="7"/>
      <c r="C4344" s="7"/>
      <c r="D4344" s="10"/>
      <c r="E4344" s="21">
        <f>IF($C4344="","",IFERROR(SUMIFS(Pakan_Masuk!$D$2:$D$3001,Pakan_Masuk!$B$2:$B$3001,$C4344)/SUMIFS(Pakan_Masuk!$C$2:$C$3001,Pakan_Masuk!$B$2:$B$3001,$C4344),0))</f>
      </c>
      <c r="F4344" s="15">
        <f>IF($C4344="","",$D4344*$E4344)</f>
      </c>
    </row>
    <row r="4345">
      <c r="A4345" s="11"/>
      <c r="B4345" s="7"/>
      <c r="C4345" s="7"/>
      <c r="D4345" s="10"/>
      <c r="E4345" s="21">
        <f>IF($C4345="","",IFERROR(SUMIFS(Pakan_Masuk!$D$2:$D$3001,Pakan_Masuk!$B$2:$B$3001,$C4345)/SUMIFS(Pakan_Masuk!$C$2:$C$3001,Pakan_Masuk!$B$2:$B$3001,$C4345),0))</f>
      </c>
      <c r="F4345" s="15">
        <f>IF($C4345="","",$D4345*$E4345)</f>
      </c>
    </row>
    <row r="4346">
      <c r="A4346" s="11"/>
      <c r="B4346" s="7"/>
      <c r="C4346" s="7"/>
      <c r="D4346" s="10"/>
      <c r="E4346" s="21">
        <f>IF($C4346="","",IFERROR(SUMIFS(Pakan_Masuk!$D$2:$D$3001,Pakan_Masuk!$B$2:$B$3001,$C4346)/SUMIFS(Pakan_Masuk!$C$2:$C$3001,Pakan_Masuk!$B$2:$B$3001,$C4346),0))</f>
      </c>
      <c r="F4346" s="15">
        <f>IF($C4346="","",$D4346*$E4346)</f>
      </c>
    </row>
    <row r="4347">
      <c r="A4347" s="11"/>
      <c r="B4347" s="7"/>
      <c r="C4347" s="7"/>
      <c r="D4347" s="10"/>
      <c r="E4347" s="21">
        <f>IF($C4347="","",IFERROR(SUMIFS(Pakan_Masuk!$D$2:$D$3001,Pakan_Masuk!$B$2:$B$3001,$C4347)/SUMIFS(Pakan_Masuk!$C$2:$C$3001,Pakan_Masuk!$B$2:$B$3001,$C4347),0))</f>
      </c>
      <c r="F4347" s="15">
        <f>IF($C4347="","",$D4347*$E4347)</f>
      </c>
    </row>
    <row r="4348">
      <c r="A4348" s="11"/>
      <c r="B4348" s="7"/>
      <c r="C4348" s="7"/>
      <c r="D4348" s="10"/>
      <c r="E4348" s="21">
        <f>IF($C4348="","",IFERROR(SUMIFS(Pakan_Masuk!$D$2:$D$3001,Pakan_Masuk!$B$2:$B$3001,$C4348)/SUMIFS(Pakan_Masuk!$C$2:$C$3001,Pakan_Masuk!$B$2:$B$3001,$C4348),0))</f>
      </c>
      <c r="F4348" s="15">
        <f>IF($C4348="","",$D4348*$E4348)</f>
      </c>
    </row>
    <row r="4349">
      <c r="A4349" s="11"/>
      <c r="B4349" s="7"/>
      <c r="C4349" s="7"/>
      <c r="D4349" s="10"/>
      <c r="E4349" s="21">
        <f>IF($C4349="","",IFERROR(SUMIFS(Pakan_Masuk!$D$2:$D$3001,Pakan_Masuk!$B$2:$B$3001,$C4349)/SUMIFS(Pakan_Masuk!$C$2:$C$3001,Pakan_Masuk!$B$2:$B$3001,$C4349),0))</f>
      </c>
      <c r="F4349" s="15">
        <f>IF($C4349="","",$D4349*$E4349)</f>
      </c>
    </row>
    <row r="4350">
      <c r="A4350" s="11"/>
      <c r="B4350" s="7"/>
      <c r="C4350" s="7"/>
      <c r="D4350" s="10"/>
      <c r="E4350" s="21">
        <f>IF($C4350="","",IFERROR(SUMIFS(Pakan_Masuk!$D$2:$D$3001,Pakan_Masuk!$B$2:$B$3001,$C4350)/SUMIFS(Pakan_Masuk!$C$2:$C$3001,Pakan_Masuk!$B$2:$B$3001,$C4350),0))</f>
      </c>
      <c r="F4350" s="15">
        <f>IF($C4350="","",$D4350*$E4350)</f>
      </c>
    </row>
    <row r="4351">
      <c r="A4351" s="11"/>
      <c r="B4351" s="7"/>
      <c r="C4351" s="7"/>
      <c r="D4351" s="10"/>
      <c r="E4351" s="21">
        <f>IF($C4351="","",IFERROR(SUMIFS(Pakan_Masuk!$D$2:$D$3001,Pakan_Masuk!$B$2:$B$3001,$C4351)/SUMIFS(Pakan_Masuk!$C$2:$C$3001,Pakan_Masuk!$B$2:$B$3001,$C4351),0))</f>
      </c>
      <c r="F4351" s="15">
        <f>IF($C4351="","",$D4351*$E4351)</f>
      </c>
    </row>
    <row r="4352">
      <c r="A4352" s="11"/>
      <c r="B4352" s="7"/>
      <c r="C4352" s="7"/>
      <c r="D4352" s="10"/>
      <c r="E4352" s="21">
        <f>IF($C4352="","",IFERROR(SUMIFS(Pakan_Masuk!$D$2:$D$3001,Pakan_Masuk!$B$2:$B$3001,$C4352)/SUMIFS(Pakan_Masuk!$C$2:$C$3001,Pakan_Masuk!$B$2:$B$3001,$C4352),0))</f>
      </c>
      <c r="F4352" s="15">
        <f>IF($C4352="","",$D4352*$E4352)</f>
      </c>
    </row>
    <row r="4353">
      <c r="A4353" s="11"/>
      <c r="B4353" s="7"/>
      <c r="C4353" s="7"/>
      <c r="D4353" s="10"/>
      <c r="E4353" s="21">
        <f>IF($C4353="","",IFERROR(SUMIFS(Pakan_Masuk!$D$2:$D$3001,Pakan_Masuk!$B$2:$B$3001,$C4353)/SUMIFS(Pakan_Masuk!$C$2:$C$3001,Pakan_Masuk!$B$2:$B$3001,$C4353),0))</f>
      </c>
      <c r="F4353" s="15">
        <f>IF($C4353="","",$D4353*$E4353)</f>
      </c>
    </row>
    <row r="4354">
      <c r="A4354" s="11"/>
      <c r="B4354" s="7"/>
      <c r="C4354" s="7"/>
      <c r="D4354" s="10"/>
      <c r="E4354" s="21">
        <f>IF($C4354="","",IFERROR(SUMIFS(Pakan_Masuk!$D$2:$D$3001,Pakan_Masuk!$B$2:$B$3001,$C4354)/SUMIFS(Pakan_Masuk!$C$2:$C$3001,Pakan_Masuk!$B$2:$B$3001,$C4354),0))</f>
      </c>
      <c r="F4354" s="15">
        <f>IF($C4354="","",$D4354*$E4354)</f>
      </c>
    </row>
    <row r="4355">
      <c r="A4355" s="11"/>
      <c r="B4355" s="7"/>
      <c r="C4355" s="7"/>
      <c r="D4355" s="10"/>
      <c r="E4355" s="21">
        <f>IF($C4355="","",IFERROR(SUMIFS(Pakan_Masuk!$D$2:$D$3001,Pakan_Masuk!$B$2:$B$3001,$C4355)/SUMIFS(Pakan_Masuk!$C$2:$C$3001,Pakan_Masuk!$B$2:$B$3001,$C4355),0))</f>
      </c>
      <c r="F4355" s="15">
        <f>IF($C4355="","",$D4355*$E4355)</f>
      </c>
    </row>
    <row r="4356">
      <c r="A4356" s="11"/>
      <c r="B4356" s="7"/>
      <c r="C4356" s="7"/>
      <c r="D4356" s="10"/>
      <c r="E4356" s="21">
        <f>IF($C4356="","",IFERROR(SUMIFS(Pakan_Masuk!$D$2:$D$3001,Pakan_Masuk!$B$2:$B$3001,$C4356)/SUMIFS(Pakan_Masuk!$C$2:$C$3001,Pakan_Masuk!$B$2:$B$3001,$C4356),0))</f>
      </c>
      <c r="F4356" s="15">
        <f>IF($C4356="","",$D4356*$E4356)</f>
      </c>
    </row>
    <row r="4357">
      <c r="A4357" s="11"/>
      <c r="B4357" s="7"/>
      <c r="C4357" s="7"/>
      <c r="D4357" s="10"/>
      <c r="E4357" s="21">
        <f>IF($C4357="","",IFERROR(SUMIFS(Pakan_Masuk!$D$2:$D$3001,Pakan_Masuk!$B$2:$B$3001,$C4357)/SUMIFS(Pakan_Masuk!$C$2:$C$3001,Pakan_Masuk!$B$2:$B$3001,$C4357),0))</f>
      </c>
      <c r="F4357" s="15">
        <f>IF($C4357="","",$D4357*$E4357)</f>
      </c>
    </row>
    <row r="4358">
      <c r="A4358" s="11"/>
      <c r="B4358" s="7"/>
      <c r="C4358" s="7"/>
      <c r="D4358" s="10"/>
      <c r="E4358" s="21">
        <f>IF($C4358="","",IFERROR(SUMIFS(Pakan_Masuk!$D$2:$D$3001,Pakan_Masuk!$B$2:$B$3001,$C4358)/SUMIFS(Pakan_Masuk!$C$2:$C$3001,Pakan_Masuk!$B$2:$B$3001,$C4358),0))</f>
      </c>
      <c r="F4358" s="15">
        <f>IF($C4358="","",$D4358*$E4358)</f>
      </c>
    </row>
    <row r="4359">
      <c r="A4359" s="11"/>
      <c r="B4359" s="7"/>
      <c r="C4359" s="7"/>
      <c r="D4359" s="10"/>
      <c r="E4359" s="21">
        <f>IF($C4359="","",IFERROR(SUMIFS(Pakan_Masuk!$D$2:$D$3001,Pakan_Masuk!$B$2:$B$3001,$C4359)/SUMIFS(Pakan_Masuk!$C$2:$C$3001,Pakan_Masuk!$B$2:$B$3001,$C4359),0))</f>
      </c>
      <c r="F4359" s="15">
        <f>IF($C4359="","",$D4359*$E4359)</f>
      </c>
    </row>
    <row r="4360">
      <c r="A4360" s="11"/>
      <c r="B4360" s="7"/>
      <c r="C4360" s="7"/>
      <c r="D4360" s="10"/>
      <c r="E4360" s="21">
        <f>IF($C4360="","",IFERROR(SUMIFS(Pakan_Masuk!$D$2:$D$3001,Pakan_Masuk!$B$2:$B$3001,$C4360)/SUMIFS(Pakan_Masuk!$C$2:$C$3001,Pakan_Masuk!$B$2:$B$3001,$C4360),0))</f>
      </c>
      <c r="F4360" s="15">
        <f>IF($C4360="","",$D4360*$E4360)</f>
      </c>
    </row>
    <row r="4361">
      <c r="A4361" s="11"/>
      <c r="B4361" s="7"/>
      <c r="C4361" s="7"/>
      <c r="D4361" s="10"/>
      <c r="E4361" s="21">
        <f>IF($C4361="","",IFERROR(SUMIFS(Pakan_Masuk!$D$2:$D$3001,Pakan_Masuk!$B$2:$B$3001,$C4361)/SUMIFS(Pakan_Masuk!$C$2:$C$3001,Pakan_Masuk!$B$2:$B$3001,$C4361),0))</f>
      </c>
      <c r="F4361" s="15">
        <f>IF($C4361="","",$D4361*$E4361)</f>
      </c>
    </row>
    <row r="4362">
      <c r="A4362" s="11"/>
      <c r="B4362" s="7"/>
      <c r="C4362" s="7"/>
      <c r="D4362" s="10"/>
      <c r="E4362" s="21">
        <f>IF($C4362="","",IFERROR(SUMIFS(Pakan_Masuk!$D$2:$D$3001,Pakan_Masuk!$B$2:$B$3001,$C4362)/SUMIFS(Pakan_Masuk!$C$2:$C$3001,Pakan_Masuk!$B$2:$B$3001,$C4362),0))</f>
      </c>
      <c r="F4362" s="15">
        <f>IF($C4362="","",$D4362*$E4362)</f>
      </c>
    </row>
    <row r="4363">
      <c r="A4363" s="11"/>
      <c r="B4363" s="7"/>
      <c r="C4363" s="7"/>
      <c r="D4363" s="10"/>
      <c r="E4363" s="21">
        <f>IF($C4363="","",IFERROR(SUMIFS(Pakan_Masuk!$D$2:$D$3001,Pakan_Masuk!$B$2:$B$3001,$C4363)/SUMIFS(Pakan_Masuk!$C$2:$C$3001,Pakan_Masuk!$B$2:$B$3001,$C4363),0))</f>
      </c>
      <c r="F4363" s="15">
        <f>IF($C4363="","",$D4363*$E4363)</f>
      </c>
    </row>
    <row r="4364">
      <c r="A4364" s="11"/>
      <c r="B4364" s="7"/>
      <c r="C4364" s="7"/>
      <c r="D4364" s="10"/>
      <c r="E4364" s="21">
        <f>IF($C4364="","",IFERROR(SUMIFS(Pakan_Masuk!$D$2:$D$3001,Pakan_Masuk!$B$2:$B$3001,$C4364)/SUMIFS(Pakan_Masuk!$C$2:$C$3001,Pakan_Masuk!$B$2:$B$3001,$C4364),0))</f>
      </c>
      <c r="F4364" s="15">
        <f>IF($C4364="","",$D4364*$E4364)</f>
      </c>
    </row>
    <row r="4365">
      <c r="A4365" s="11"/>
      <c r="B4365" s="7"/>
      <c r="C4365" s="7"/>
      <c r="D4365" s="10"/>
      <c r="E4365" s="21">
        <f>IF($C4365="","",IFERROR(SUMIFS(Pakan_Masuk!$D$2:$D$3001,Pakan_Masuk!$B$2:$B$3001,$C4365)/SUMIFS(Pakan_Masuk!$C$2:$C$3001,Pakan_Masuk!$B$2:$B$3001,$C4365),0))</f>
      </c>
      <c r="F4365" s="15">
        <f>IF($C4365="","",$D4365*$E4365)</f>
      </c>
    </row>
    <row r="4366">
      <c r="A4366" s="11"/>
      <c r="B4366" s="7"/>
      <c r="C4366" s="7"/>
      <c r="D4366" s="10"/>
      <c r="E4366" s="21">
        <f>IF($C4366="","",IFERROR(SUMIFS(Pakan_Masuk!$D$2:$D$3001,Pakan_Masuk!$B$2:$B$3001,$C4366)/SUMIFS(Pakan_Masuk!$C$2:$C$3001,Pakan_Masuk!$B$2:$B$3001,$C4366),0))</f>
      </c>
      <c r="F4366" s="15">
        <f>IF($C4366="","",$D4366*$E4366)</f>
      </c>
    </row>
    <row r="4367">
      <c r="A4367" s="11"/>
      <c r="B4367" s="7"/>
      <c r="C4367" s="7"/>
      <c r="D4367" s="10"/>
      <c r="E4367" s="21">
        <f>IF($C4367="","",IFERROR(SUMIFS(Pakan_Masuk!$D$2:$D$3001,Pakan_Masuk!$B$2:$B$3001,$C4367)/SUMIFS(Pakan_Masuk!$C$2:$C$3001,Pakan_Masuk!$B$2:$B$3001,$C4367),0))</f>
      </c>
      <c r="F4367" s="15">
        <f>IF($C4367="","",$D4367*$E4367)</f>
      </c>
    </row>
    <row r="4368">
      <c r="A4368" s="11"/>
      <c r="B4368" s="7"/>
      <c r="C4368" s="7"/>
      <c r="D4368" s="10"/>
      <c r="E4368" s="21">
        <f>IF($C4368="","",IFERROR(SUMIFS(Pakan_Masuk!$D$2:$D$3001,Pakan_Masuk!$B$2:$B$3001,$C4368)/SUMIFS(Pakan_Masuk!$C$2:$C$3001,Pakan_Masuk!$B$2:$B$3001,$C4368),0))</f>
      </c>
      <c r="F4368" s="15">
        <f>IF($C4368="","",$D4368*$E4368)</f>
      </c>
    </row>
    <row r="4369">
      <c r="A4369" s="11"/>
      <c r="B4369" s="7"/>
      <c r="C4369" s="7"/>
      <c r="D4369" s="10"/>
      <c r="E4369" s="21">
        <f>IF($C4369="","",IFERROR(SUMIFS(Pakan_Masuk!$D$2:$D$3001,Pakan_Masuk!$B$2:$B$3001,$C4369)/SUMIFS(Pakan_Masuk!$C$2:$C$3001,Pakan_Masuk!$B$2:$B$3001,$C4369),0))</f>
      </c>
      <c r="F4369" s="15">
        <f>IF($C4369="","",$D4369*$E4369)</f>
      </c>
    </row>
    <row r="4370">
      <c r="A4370" s="11"/>
      <c r="B4370" s="7"/>
      <c r="C4370" s="7"/>
      <c r="D4370" s="10"/>
      <c r="E4370" s="21">
        <f>IF($C4370="","",IFERROR(SUMIFS(Pakan_Masuk!$D$2:$D$3001,Pakan_Masuk!$B$2:$B$3001,$C4370)/SUMIFS(Pakan_Masuk!$C$2:$C$3001,Pakan_Masuk!$B$2:$B$3001,$C4370),0))</f>
      </c>
      <c r="F4370" s="15">
        <f>IF($C4370="","",$D4370*$E4370)</f>
      </c>
    </row>
    <row r="4371">
      <c r="A4371" s="11"/>
      <c r="B4371" s="7"/>
      <c r="C4371" s="7"/>
      <c r="D4371" s="10"/>
      <c r="E4371" s="21">
        <f>IF($C4371="","",IFERROR(SUMIFS(Pakan_Masuk!$D$2:$D$3001,Pakan_Masuk!$B$2:$B$3001,$C4371)/SUMIFS(Pakan_Masuk!$C$2:$C$3001,Pakan_Masuk!$B$2:$B$3001,$C4371),0))</f>
      </c>
      <c r="F4371" s="15">
        <f>IF($C4371="","",$D4371*$E4371)</f>
      </c>
    </row>
    <row r="4372">
      <c r="A4372" s="11"/>
      <c r="B4372" s="7"/>
      <c r="C4372" s="7"/>
      <c r="D4372" s="10"/>
      <c r="E4372" s="21">
        <f>IF($C4372="","",IFERROR(SUMIFS(Pakan_Masuk!$D$2:$D$3001,Pakan_Masuk!$B$2:$B$3001,$C4372)/SUMIFS(Pakan_Masuk!$C$2:$C$3001,Pakan_Masuk!$B$2:$B$3001,$C4372),0))</f>
      </c>
      <c r="F4372" s="15">
        <f>IF($C4372="","",$D4372*$E4372)</f>
      </c>
    </row>
    <row r="4373">
      <c r="A4373" s="11"/>
      <c r="B4373" s="7"/>
      <c r="C4373" s="7"/>
      <c r="D4373" s="10"/>
      <c r="E4373" s="21">
        <f>IF($C4373="","",IFERROR(SUMIFS(Pakan_Masuk!$D$2:$D$3001,Pakan_Masuk!$B$2:$B$3001,$C4373)/SUMIFS(Pakan_Masuk!$C$2:$C$3001,Pakan_Masuk!$B$2:$B$3001,$C4373),0))</f>
      </c>
      <c r="F4373" s="15">
        <f>IF($C4373="","",$D4373*$E4373)</f>
      </c>
    </row>
    <row r="4374">
      <c r="A4374" s="11"/>
      <c r="B4374" s="7"/>
      <c r="C4374" s="7"/>
      <c r="D4374" s="10"/>
      <c r="E4374" s="21">
        <f>IF($C4374="","",IFERROR(SUMIFS(Pakan_Masuk!$D$2:$D$3001,Pakan_Masuk!$B$2:$B$3001,$C4374)/SUMIFS(Pakan_Masuk!$C$2:$C$3001,Pakan_Masuk!$B$2:$B$3001,$C4374),0))</f>
      </c>
      <c r="F4374" s="15">
        <f>IF($C4374="","",$D4374*$E4374)</f>
      </c>
    </row>
    <row r="4375">
      <c r="A4375" s="11"/>
      <c r="B4375" s="7"/>
      <c r="C4375" s="7"/>
      <c r="D4375" s="10"/>
      <c r="E4375" s="21">
        <f>IF($C4375="","",IFERROR(SUMIFS(Pakan_Masuk!$D$2:$D$3001,Pakan_Masuk!$B$2:$B$3001,$C4375)/SUMIFS(Pakan_Masuk!$C$2:$C$3001,Pakan_Masuk!$B$2:$B$3001,$C4375),0))</f>
      </c>
      <c r="F4375" s="15">
        <f>IF($C4375="","",$D4375*$E4375)</f>
      </c>
    </row>
    <row r="4376">
      <c r="A4376" s="11"/>
      <c r="B4376" s="7"/>
      <c r="C4376" s="7"/>
      <c r="D4376" s="10"/>
      <c r="E4376" s="21">
        <f>IF($C4376="","",IFERROR(SUMIFS(Pakan_Masuk!$D$2:$D$3001,Pakan_Masuk!$B$2:$B$3001,$C4376)/SUMIFS(Pakan_Masuk!$C$2:$C$3001,Pakan_Masuk!$B$2:$B$3001,$C4376),0))</f>
      </c>
      <c r="F4376" s="15">
        <f>IF($C4376="","",$D4376*$E4376)</f>
      </c>
    </row>
    <row r="4377">
      <c r="A4377" s="11"/>
      <c r="B4377" s="7"/>
      <c r="C4377" s="7"/>
      <c r="D4377" s="10"/>
      <c r="E4377" s="21">
        <f>IF($C4377="","",IFERROR(SUMIFS(Pakan_Masuk!$D$2:$D$3001,Pakan_Masuk!$B$2:$B$3001,$C4377)/SUMIFS(Pakan_Masuk!$C$2:$C$3001,Pakan_Masuk!$B$2:$B$3001,$C4377),0))</f>
      </c>
      <c r="F4377" s="15">
        <f>IF($C4377="","",$D4377*$E4377)</f>
      </c>
    </row>
    <row r="4378">
      <c r="A4378" s="11"/>
      <c r="B4378" s="7"/>
      <c r="C4378" s="7"/>
      <c r="D4378" s="10"/>
      <c r="E4378" s="21">
        <f>IF($C4378="","",IFERROR(SUMIFS(Pakan_Masuk!$D$2:$D$3001,Pakan_Masuk!$B$2:$B$3001,$C4378)/SUMIFS(Pakan_Masuk!$C$2:$C$3001,Pakan_Masuk!$B$2:$B$3001,$C4378),0))</f>
      </c>
      <c r="F4378" s="15">
        <f>IF($C4378="","",$D4378*$E4378)</f>
      </c>
    </row>
    <row r="4379">
      <c r="A4379" s="11"/>
      <c r="B4379" s="7"/>
      <c r="C4379" s="7"/>
      <c r="D4379" s="10"/>
      <c r="E4379" s="21">
        <f>IF($C4379="","",IFERROR(SUMIFS(Pakan_Masuk!$D$2:$D$3001,Pakan_Masuk!$B$2:$B$3001,$C4379)/SUMIFS(Pakan_Masuk!$C$2:$C$3001,Pakan_Masuk!$B$2:$B$3001,$C4379),0))</f>
      </c>
      <c r="F4379" s="15">
        <f>IF($C4379="","",$D4379*$E4379)</f>
      </c>
    </row>
    <row r="4380">
      <c r="A4380" s="11"/>
      <c r="B4380" s="7"/>
      <c r="C4380" s="7"/>
      <c r="D4380" s="10"/>
      <c r="E4380" s="21">
        <f>IF($C4380="","",IFERROR(SUMIFS(Pakan_Masuk!$D$2:$D$3001,Pakan_Masuk!$B$2:$B$3001,$C4380)/SUMIFS(Pakan_Masuk!$C$2:$C$3001,Pakan_Masuk!$B$2:$B$3001,$C4380),0))</f>
      </c>
      <c r="F4380" s="15">
        <f>IF($C4380="","",$D4380*$E4380)</f>
      </c>
    </row>
    <row r="4381">
      <c r="A4381" s="11"/>
      <c r="B4381" s="7"/>
      <c r="C4381" s="7"/>
      <c r="D4381" s="10"/>
      <c r="E4381" s="21">
        <f>IF($C4381="","",IFERROR(SUMIFS(Pakan_Masuk!$D$2:$D$3001,Pakan_Masuk!$B$2:$B$3001,$C4381)/SUMIFS(Pakan_Masuk!$C$2:$C$3001,Pakan_Masuk!$B$2:$B$3001,$C4381),0))</f>
      </c>
      <c r="F4381" s="15">
        <f>IF($C4381="","",$D4381*$E4381)</f>
      </c>
    </row>
    <row r="4382">
      <c r="A4382" s="11"/>
      <c r="B4382" s="7"/>
      <c r="C4382" s="7"/>
      <c r="D4382" s="10"/>
      <c r="E4382" s="21">
        <f>IF($C4382="","",IFERROR(SUMIFS(Pakan_Masuk!$D$2:$D$3001,Pakan_Masuk!$B$2:$B$3001,$C4382)/SUMIFS(Pakan_Masuk!$C$2:$C$3001,Pakan_Masuk!$B$2:$B$3001,$C4382),0))</f>
      </c>
      <c r="F4382" s="15">
        <f>IF($C4382="","",$D4382*$E4382)</f>
      </c>
    </row>
    <row r="4383">
      <c r="A4383" s="11"/>
      <c r="B4383" s="7"/>
      <c r="C4383" s="7"/>
      <c r="D4383" s="10"/>
      <c r="E4383" s="21">
        <f>IF($C4383="","",IFERROR(SUMIFS(Pakan_Masuk!$D$2:$D$3001,Pakan_Masuk!$B$2:$B$3001,$C4383)/SUMIFS(Pakan_Masuk!$C$2:$C$3001,Pakan_Masuk!$B$2:$B$3001,$C4383),0))</f>
      </c>
      <c r="F4383" s="15">
        <f>IF($C4383="","",$D4383*$E4383)</f>
      </c>
    </row>
    <row r="4384">
      <c r="A4384" s="11"/>
      <c r="B4384" s="7"/>
      <c r="C4384" s="7"/>
      <c r="D4384" s="10"/>
      <c r="E4384" s="21">
        <f>IF($C4384="","",IFERROR(SUMIFS(Pakan_Masuk!$D$2:$D$3001,Pakan_Masuk!$B$2:$B$3001,$C4384)/SUMIFS(Pakan_Masuk!$C$2:$C$3001,Pakan_Masuk!$B$2:$B$3001,$C4384),0))</f>
      </c>
      <c r="F4384" s="15">
        <f>IF($C4384="","",$D4384*$E4384)</f>
      </c>
    </row>
    <row r="4385">
      <c r="A4385" s="11"/>
      <c r="B4385" s="7"/>
      <c r="C4385" s="7"/>
      <c r="D4385" s="10"/>
      <c r="E4385" s="21">
        <f>IF($C4385="","",IFERROR(SUMIFS(Pakan_Masuk!$D$2:$D$3001,Pakan_Masuk!$B$2:$B$3001,$C4385)/SUMIFS(Pakan_Masuk!$C$2:$C$3001,Pakan_Masuk!$B$2:$B$3001,$C4385),0))</f>
      </c>
      <c r="F4385" s="15">
        <f>IF($C4385="","",$D4385*$E4385)</f>
      </c>
    </row>
    <row r="4386">
      <c r="A4386" s="11"/>
      <c r="B4386" s="7"/>
      <c r="C4386" s="7"/>
      <c r="D4386" s="10"/>
      <c r="E4386" s="21">
        <f>IF($C4386="","",IFERROR(SUMIFS(Pakan_Masuk!$D$2:$D$3001,Pakan_Masuk!$B$2:$B$3001,$C4386)/SUMIFS(Pakan_Masuk!$C$2:$C$3001,Pakan_Masuk!$B$2:$B$3001,$C4386),0))</f>
      </c>
      <c r="F4386" s="15">
        <f>IF($C4386="","",$D4386*$E4386)</f>
      </c>
    </row>
    <row r="4387">
      <c r="A4387" s="11"/>
      <c r="B4387" s="7"/>
      <c r="C4387" s="7"/>
      <c r="D4387" s="10"/>
      <c r="E4387" s="21">
        <f>IF($C4387="","",IFERROR(SUMIFS(Pakan_Masuk!$D$2:$D$3001,Pakan_Masuk!$B$2:$B$3001,$C4387)/SUMIFS(Pakan_Masuk!$C$2:$C$3001,Pakan_Masuk!$B$2:$B$3001,$C4387),0))</f>
      </c>
      <c r="F4387" s="15">
        <f>IF($C4387="","",$D4387*$E4387)</f>
      </c>
    </row>
    <row r="4388">
      <c r="A4388" s="11"/>
      <c r="B4388" s="7"/>
      <c r="C4388" s="7"/>
      <c r="D4388" s="10"/>
      <c r="E4388" s="21">
        <f>IF($C4388="","",IFERROR(SUMIFS(Pakan_Masuk!$D$2:$D$3001,Pakan_Masuk!$B$2:$B$3001,$C4388)/SUMIFS(Pakan_Masuk!$C$2:$C$3001,Pakan_Masuk!$B$2:$B$3001,$C4388),0))</f>
      </c>
      <c r="F4388" s="15">
        <f>IF($C4388="","",$D4388*$E4388)</f>
      </c>
    </row>
    <row r="4389">
      <c r="A4389" s="11"/>
      <c r="B4389" s="7"/>
      <c r="C4389" s="7"/>
      <c r="D4389" s="10"/>
      <c r="E4389" s="21">
        <f>IF($C4389="","",IFERROR(SUMIFS(Pakan_Masuk!$D$2:$D$3001,Pakan_Masuk!$B$2:$B$3001,$C4389)/SUMIFS(Pakan_Masuk!$C$2:$C$3001,Pakan_Masuk!$B$2:$B$3001,$C4389),0))</f>
      </c>
      <c r="F4389" s="15">
        <f>IF($C4389="","",$D4389*$E4389)</f>
      </c>
    </row>
    <row r="4390">
      <c r="A4390" s="11"/>
      <c r="B4390" s="7"/>
      <c r="C4390" s="7"/>
      <c r="D4390" s="10"/>
      <c r="E4390" s="21">
        <f>IF($C4390="","",IFERROR(SUMIFS(Pakan_Masuk!$D$2:$D$3001,Pakan_Masuk!$B$2:$B$3001,$C4390)/SUMIFS(Pakan_Masuk!$C$2:$C$3001,Pakan_Masuk!$B$2:$B$3001,$C4390),0))</f>
      </c>
      <c r="F4390" s="15">
        <f>IF($C4390="","",$D4390*$E4390)</f>
      </c>
    </row>
    <row r="4391">
      <c r="A4391" s="11"/>
      <c r="B4391" s="7"/>
      <c r="C4391" s="7"/>
      <c r="D4391" s="10"/>
      <c r="E4391" s="21">
        <f>IF($C4391="","",IFERROR(SUMIFS(Pakan_Masuk!$D$2:$D$3001,Pakan_Masuk!$B$2:$B$3001,$C4391)/SUMIFS(Pakan_Masuk!$C$2:$C$3001,Pakan_Masuk!$B$2:$B$3001,$C4391),0))</f>
      </c>
      <c r="F4391" s="15">
        <f>IF($C4391="","",$D4391*$E4391)</f>
      </c>
    </row>
    <row r="4392">
      <c r="A4392" s="11"/>
      <c r="B4392" s="7"/>
      <c r="C4392" s="7"/>
      <c r="D4392" s="10"/>
      <c r="E4392" s="21">
        <f>IF($C4392="","",IFERROR(SUMIFS(Pakan_Masuk!$D$2:$D$3001,Pakan_Masuk!$B$2:$B$3001,$C4392)/SUMIFS(Pakan_Masuk!$C$2:$C$3001,Pakan_Masuk!$B$2:$B$3001,$C4392),0))</f>
      </c>
      <c r="F4392" s="15">
        <f>IF($C4392="","",$D4392*$E4392)</f>
      </c>
    </row>
    <row r="4393">
      <c r="A4393" s="11"/>
      <c r="B4393" s="7"/>
      <c r="C4393" s="7"/>
      <c r="D4393" s="10"/>
      <c r="E4393" s="21">
        <f>IF($C4393="","",IFERROR(SUMIFS(Pakan_Masuk!$D$2:$D$3001,Pakan_Masuk!$B$2:$B$3001,$C4393)/SUMIFS(Pakan_Masuk!$C$2:$C$3001,Pakan_Masuk!$B$2:$B$3001,$C4393),0))</f>
      </c>
      <c r="F4393" s="15">
        <f>IF($C4393="","",$D4393*$E4393)</f>
      </c>
    </row>
    <row r="4394">
      <c r="A4394" s="11"/>
      <c r="B4394" s="7"/>
      <c r="C4394" s="7"/>
      <c r="D4394" s="10"/>
      <c r="E4394" s="21">
        <f>IF($C4394="","",IFERROR(SUMIFS(Pakan_Masuk!$D$2:$D$3001,Pakan_Masuk!$B$2:$B$3001,$C4394)/SUMIFS(Pakan_Masuk!$C$2:$C$3001,Pakan_Masuk!$B$2:$B$3001,$C4394),0))</f>
      </c>
      <c r="F4394" s="15">
        <f>IF($C4394="","",$D4394*$E4394)</f>
      </c>
    </row>
    <row r="4395">
      <c r="A4395" s="11"/>
      <c r="B4395" s="7"/>
      <c r="C4395" s="7"/>
      <c r="D4395" s="10"/>
      <c r="E4395" s="21">
        <f>IF($C4395="","",IFERROR(SUMIFS(Pakan_Masuk!$D$2:$D$3001,Pakan_Masuk!$B$2:$B$3001,$C4395)/SUMIFS(Pakan_Masuk!$C$2:$C$3001,Pakan_Masuk!$B$2:$B$3001,$C4395),0))</f>
      </c>
      <c r="F4395" s="15">
        <f>IF($C4395="","",$D4395*$E4395)</f>
      </c>
    </row>
    <row r="4396">
      <c r="A4396" s="11"/>
      <c r="B4396" s="7"/>
      <c r="C4396" s="7"/>
      <c r="D4396" s="10"/>
      <c r="E4396" s="21">
        <f>IF($C4396="","",IFERROR(SUMIFS(Pakan_Masuk!$D$2:$D$3001,Pakan_Masuk!$B$2:$B$3001,$C4396)/SUMIFS(Pakan_Masuk!$C$2:$C$3001,Pakan_Masuk!$B$2:$B$3001,$C4396),0))</f>
      </c>
      <c r="F4396" s="15">
        <f>IF($C4396="","",$D4396*$E4396)</f>
      </c>
    </row>
    <row r="4397">
      <c r="A4397" s="11"/>
      <c r="B4397" s="7"/>
      <c r="C4397" s="7"/>
      <c r="D4397" s="10"/>
      <c r="E4397" s="21">
        <f>IF($C4397="","",IFERROR(SUMIFS(Pakan_Masuk!$D$2:$D$3001,Pakan_Masuk!$B$2:$B$3001,$C4397)/SUMIFS(Pakan_Masuk!$C$2:$C$3001,Pakan_Masuk!$B$2:$B$3001,$C4397),0))</f>
      </c>
      <c r="F4397" s="15">
        <f>IF($C4397="","",$D4397*$E4397)</f>
      </c>
    </row>
    <row r="4398">
      <c r="A4398" s="11"/>
      <c r="B4398" s="7"/>
      <c r="C4398" s="7"/>
      <c r="D4398" s="10"/>
      <c r="E4398" s="21">
        <f>IF($C4398="","",IFERROR(SUMIFS(Pakan_Masuk!$D$2:$D$3001,Pakan_Masuk!$B$2:$B$3001,$C4398)/SUMIFS(Pakan_Masuk!$C$2:$C$3001,Pakan_Masuk!$B$2:$B$3001,$C4398),0))</f>
      </c>
      <c r="F4398" s="15">
        <f>IF($C4398="","",$D4398*$E4398)</f>
      </c>
    </row>
    <row r="4399">
      <c r="A4399" s="11"/>
      <c r="B4399" s="7"/>
      <c r="C4399" s="7"/>
      <c r="D4399" s="10"/>
      <c r="E4399" s="21">
        <f>IF($C4399="","",IFERROR(SUMIFS(Pakan_Masuk!$D$2:$D$3001,Pakan_Masuk!$B$2:$B$3001,$C4399)/SUMIFS(Pakan_Masuk!$C$2:$C$3001,Pakan_Masuk!$B$2:$B$3001,$C4399),0))</f>
      </c>
      <c r="F4399" s="15">
        <f>IF($C4399="","",$D4399*$E4399)</f>
      </c>
    </row>
    <row r="4400">
      <c r="A4400" s="11"/>
      <c r="B4400" s="7"/>
      <c r="C4400" s="7"/>
      <c r="D4400" s="10"/>
      <c r="E4400" s="21">
        <f>IF($C4400="","",IFERROR(SUMIFS(Pakan_Masuk!$D$2:$D$3001,Pakan_Masuk!$B$2:$B$3001,$C4400)/SUMIFS(Pakan_Masuk!$C$2:$C$3001,Pakan_Masuk!$B$2:$B$3001,$C4400),0))</f>
      </c>
      <c r="F4400" s="15">
        <f>IF($C4400="","",$D4400*$E4400)</f>
      </c>
    </row>
    <row r="4401">
      <c r="A4401" s="11"/>
      <c r="B4401" s="7"/>
      <c r="C4401" s="7"/>
      <c r="D4401" s="10"/>
      <c r="E4401" s="21">
        <f>IF($C4401="","",IFERROR(SUMIFS(Pakan_Masuk!$D$2:$D$3001,Pakan_Masuk!$B$2:$B$3001,$C4401)/SUMIFS(Pakan_Masuk!$C$2:$C$3001,Pakan_Masuk!$B$2:$B$3001,$C4401),0))</f>
      </c>
      <c r="F4401" s="15">
        <f>IF($C4401="","",$D4401*$E4401)</f>
      </c>
    </row>
    <row r="4402">
      <c r="A4402" s="11"/>
      <c r="B4402" s="7"/>
      <c r="C4402" s="7"/>
      <c r="D4402" s="10"/>
      <c r="E4402" s="21">
        <f>IF($C4402="","",IFERROR(SUMIFS(Pakan_Masuk!$D$2:$D$3001,Pakan_Masuk!$B$2:$B$3001,$C4402)/SUMIFS(Pakan_Masuk!$C$2:$C$3001,Pakan_Masuk!$B$2:$B$3001,$C4402),0))</f>
      </c>
      <c r="F4402" s="15">
        <f>IF($C4402="","",$D4402*$E4402)</f>
      </c>
    </row>
    <row r="4403">
      <c r="A4403" s="11"/>
      <c r="B4403" s="7"/>
      <c r="C4403" s="7"/>
      <c r="D4403" s="10"/>
      <c r="E4403" s="21">
        <f>IF($C4403="","",IFERROR(SUMIFS(Pakan_Masuk!$D$2:$D$3001,Pakan_Masuk!$B$2:$B$3001,$C4403)/SUMIFS(Pakan_Masuk!$C$2:$C$3001,Pakan_Masuk!$B$2:$B$3001,$C4403),0))</f>
      </c>
      <c r="F4403" s="15">
        <f>IF($C4403="","",$D4403*$E4403)</f>
      </c>
    </row>
    <row r="4404">
      <c r="A4404" s="11"/>
      <c r="B4404" s="7"/>
      <c r="C4404" s="7"/>
      <c r="D4404" s="10"/>
      <c r="E4404" s="21">
        <f>IF($C4404="","",IFERROR(SUMIFS(Pakan_Masuk!$D$2:$D$3001,Pakan_Masuk!$B$2:$B$3001,$C4404)/SUMIFS(Pakan_Masuk!$C$2:$C$3001,Pakan_Masuk!$B$2:$B$3001,$C4404),0))</f>
      </c>
      <c r="F4404" s="15">
        <f>IF($C4404="","",$D4404*$E4404)</f>
      </c>
    </row>
    <row r="4405">
      <c r="A4405" s="11"/>
      <c r="B4405" s="7"/>
      <c r="C4405" s="7"/>
      <c r="D4405" s="10"/>
      <c r="E4405" s="21">
        <f>IF($C4405="","",IFERROR(SUMIFS(Pakan_Masuk!$D$2:$D$3001,Pakan_Masuk!$B$2:$B$3001,$C4405)/SUMIFS(Pakan_Masuk!$C$2:$C$3001,Pakan_Masuk!$B$2:$B$3001,$C4405),0))</f>
      </c>
      <c r="F4405" s="15">
        <f>IF($C4405="","",$D4405*$E4405)</f>
      </c>
    </row>
    <row r="4406">
      <c r="A4406" s="11"/>
      <c r="B4406" s="7"/>
      <c r="C4406" s="7"/>
      <c r="D4406" s="10"/>
      <c r="E4406" s="21">
        <f>IF($C4406="","",IFERROR(SUMIFS(Pakan_Masuk!$D$2:$D$3001,Pakan_Masuk!$B$2:$B$3001,$C4406)/SUMIFS(Pakan_Masuk!$C$2:$C$3001,Pakan_Masuk!$B$2:$B$3001,$C4406),0))</f>
      </c>
      <c r="F4406" s="15">
        <f>IF($C4406="","",$D4406*$E4406)</f>
      </c>
    </row>
    <row r="4407">
      <c r="A4407" s="11"/>
      <c r="B4407" s="7"/>
      <c r="C4407" s="7"/>
      <c r="D4407" s="10"/>
      <c r="E4407" s="21">
        <f>IF($C4407="","",IFERROR(SUMIFS(Pakan_Masuk!$D$2:$D$3001,Pakan_Masuk!$B$2:$B$3001,$C4407)/SUMIFS(Pakan_Masuk!$C$2:$C$3001,Pakan_Masuk!$B$2:$B$3001,$C4407),0))</f>
      </c>
      <c r="F4407" s="15">
        <f>IF($C4407="","",$D4407*$E4407)</f>
      </c>
    </row>
    <row r="4408">
      <c r="A4408" s="11"/>
      <c r="B4408" s="7"/>
      <c r="C4408" s="7"/>
      <c r="D4408" s="10"/>
      <c r="E4408" s="21">
        <f>IF($C4408="","",IFERROR(SUMIFS(Pakan_Masuk!$D$2:$D$3001,Pakan_Masuk!$B$2:$B$3001,$C4408)/SUMIFS(Pakan_Masuk!$C$2:$C$3001,Pakan_Masuk!$B$2:$B$3001,$C4408),0))</f>
      </c>
      <c r="F4408" s="15">
        <f>IF($C4408="","",$D4408*$E4408)</f>
      </c>
    </row>
    <row r="4409">
      <c r="A4409" s="11"/>
      <c r="B4409" s="7"/>
      <c r="C4409" s="7"/>
      <c r="D4409" s="10"/>
      <c r="E4409" s="21">
        <f>IF($C4409="","",IFERROR(SUMIFS(Pakan_Masuk!$D$2:$D$3001,Pakan_Masuk!$B$2:$B$3001,$C4409)/SUMIFS(Pakan_Masuk!$C$2:$C$3001,Pakan_Masuk!$B$2:$B$3001,$C4409),0))</f>
      </c>
      <c r="F4409" s="15">
        <f>IF($C4409="","",$D4409*$E4409)</f>
      </c>
    </row>
    <row r="4410">
      <c r="A4410" s="11"/>
      <c r="B4410" s="7"/>
      <c r="C4410" s="7"/>
      <c r="D4410" s="10"/>
      <c r="E4410" s="21">
        <f>IF($C4410="","",IFERROR(SUMIFS(Pakan_Masuk!$D$2:$D$3001,Pakan_Masuk!$B$2:$B$3001,$C4410)/SUMIFS(Pakan_Masuk!$C$2:$C$3001,Pakan_Masuk!$B$2:$B$3001,$C4410),0))</f>
      </c>
      <c r="F4410" s="15">
        <f>IF($C4410="","",$D4410*$E4410)</f>
      </c>
    </row>
    <row r="4411">
      <c r="A4411" s="11"/>
      <c r="B4411" s="7"/>
      <c r="C4411" s="7"/>
      <c r="D4411" s="10"/>
      <c r="E4411" s="21">
        <f>IF($C4411="","",IFERROR(SUMIFS(Pakan_Masuk!$D$2:$D$3001,Pakan_Masuk!$B$2:$B$3001,$C4411)/SUMIFS(Pakan_Masuk!$C$2:$C$3001,Pakan_Masuk!$B$2:$B$3001,$C4411),0))</f>
      </c>
      <c r="F4411" s="15">
        <f>IF($C4411="","",$D4411*$E4411)</f>
      </c>
    </row>
    <row r="4412">
      <c r="A4412" s="11"/>
      <c r="B4412" s="7"/>
      <c r="C4412" s="7"/>
      <c r="D4412" s="10"/>
      <c r="E4412" s="21">
        <f>IF($C4412="","",IFERROR(SUMIFS(Pakan_Masuk!$D$2:$D$3001,Pakan_Masuk!$B$2:$B$3001,$C4412)/SUMIFS(Pakan_Masuk!$C$2:$C$3001,Pakan_Masuk!$B$2:$B$3001,$C4412),0))</f>
      </c>
      <c r="F4412" s="15">
        <f>IF($C4412="","",$D4412*$E4412)</f>
      </c>
    </row>
    <row r="4413">
      <c r="A4413" s="11"/>
      <c r="B4413" s="7"/>
      <c r="C4413" s="7"/>
      <c r="D4413" s="10"/>
      <c r="E4413" s="21">
        <f>IF($C4413="","",IFERROR(SUMIFS(Pakan_Masuk!$D$2:$D$3001,Pakan_Masuk!$B$2:$B$3001,$C4413)/SUMIFS(Pakan_Masuk!$C$2:$C$3001,Pakan_Masuk!$B$2:$B$3001,$C4413),0))</f>
      </c>
      <c r="F4413" s="15">
        <f>IF($C4413="","",$D4413*$E4413)</f>
      </c>
    </row>
    <row r="4414">
      <c r="A4414" s="11"/>
      <c r="B4414" s="7"/>
      <c r="C4414" s="7"/>
      <c r="D4414" s="10"/>
      <c r="E4414" s="21">
        <f>IF($C4414="","",IFERROR(SUMIFS(Pakan_Masuk!$D$2:$D$3001,Pakan_Masuk!$B$2:$B$3001,$C4414)/SUMIFS(Pakan_Masuk!$C$2:$C$3001,Pakan_Masuk!$B$2:$B$3001,$C4414),0))</f>
      </c>
      <c r="F4414" s="15">
        <f>IF($C4414="","",$D4414*$E4414)</f>
      </c>
    </row>
    <row r="4415">
      <c r="A4415" s="11"/>
      <c r="B4415" s="7"/>
      <c r="C4415" s="7"/>
      <c r="D4415" s="10"/>
      <c r="E4415" s="21">
        <f>IF($C4415="","",IFERROR(SUMIFS(Pakan_Masuk!$D$2:$D$3001,Pakan_Masuk!$B$2:$B$3001,$C4415)/SUMIFS(Pakan_Masuk!$C$2:$C$3001,Pakan_Masuk!$B$2:$B$3001,$C4415),0))</f>
      </c>
      <c r="F4415" s="15">
        <f>IF($C4415="","",$D4415*$E4415)</f>
      </c>
    </row>
    <row r="4416">
      <c r="A4416" s="11"/>
      <c r="B4416" s="7"/>
      <c r="C4416" s="7"/>
      <c r="D4416" s="10"/>
      <c r="E4416" s="21">
        <f>IF($C4416="","",IFERROR(SUMIFS(Pakan_Masuk!$D$2:$D$3001,Pakan_Masuk!$B$2:$B$3001,$C4416)/SUMIFS(Pakan_Masuk!$C$2:$C$3001,Pakan_Masuk!$B$2:$B$3001,$C4416),0))</f>
      </c>
      <c r="F4416" s="15">
        <f>IF($C4416="","",$D4416*$E4416)</f>
      </c>
    </row>
    <row r="4417">
      <c r="A4417" s="11"/>
      <c r="B4417" s="7"/>
      <c r="C4417" s="7"/>
      <c r="D4417" s="10"/>
      <c r="E4417" s="21">
        <f>IF($C4417="","",IFERROR(SUMIFS(Pakan_Masuk!$D$2:$D$3001,Pakan_Masuk!$B$2:$B$3001,$C4417)/SUMIFS(Pakan_Masuk!$C$2:$C$3001,Pakan_Masuk!$B$2:$B$3001,$C4417),0))</f>
      </c>
      <c r="F4417" s="15">
        <f>IF($C4417="","",$D4417*$E4417)</f>
      </c>
    </row>
    <row r="4418">
      <c r="A4418" s="11"/>
      <c r="B4418" s="7"/>
      <c r="C4418" s="7"/>
      <c r="D4418" s="10"/>
      <c r="E4418" s="21">
        <f>IF($C4418="","",IFERROR(SUMIFS(Pakan_Masuk!$D$2:$D$3001,Pakan_Masuk!$B$2:$B$3001,$C4418)/SUMIFS(Pakan_Masuk!$C$2:$C$3001,Pakan_Masuk!$B$2:$B$3001,$C4418),0))</f>
      </c>
      <c r="F4418" s="15">
        <f>IF($C4418="","",$D4418*$E4418)</f>
      </c>
    </row>
    <row r="4419">
      <c r="A4419" s="11"/>
      <c r="B4419" s="7"/>
      <c r="C4419" s="7"/>
      <c r="D4419" s="10"/>
      <c r="E4419" s="21">
        <f>IF($C4419="","",IFERROR(SUMIFS(Pakan_Masuk!$D$2:$D$3001,Pakan_Masuk!$B$2:$B$3001,$C4419)/SUMIFS(Pakan_Masuk!$C$2:$C$3001,Pakan_Masuk!$B$2:$B$3001,$C4419),0))</f>
      </c>
      <c r="F4419" s="15">
        <f>IF($C4419="","",$D4419*$E4419)</f>
      </c>
    </row>
    <row r="4420">
      <c r="A4420" s="11"/>
      <c r="B4420" s="7"/>
      <c r="C4420" s="7"/>
      <c r="D4420" s="10"/>
      <c r="E4420" s="21">
        <f>IF($C4420="","",IFERROR(SUMIFS(Pakan_Masuk!$D$2:$D$3001,Pakan_Masuk!$B$2:$B$3001,$C4420)/SUMIFS(Pakan_Masuk!$C$2:$C$3001,Pakan_Masuk!$B$2:$B$3001,$C4420),0))</f>
      </c>
      <c r="F4420" s="15">
        <f>IF($C4420="","",$D4420*$E4420)</f>
      </c>
    </row>
    <row r="4421">
      <c r="A4421" s="11"/>
      <c r="B4421" s="7"/>
      <c r="C4421" s="7"/>
      <c r="D4421" s="10"/>
      <c r="E4421" s="21">
        <f>IF($C4421="","",IFERROR(SUMIFS(Pakan_Masuk!$D$2:$D$3001,Pakan_Masuk!$B$2:$B$3001,$C4421)/SUMIFS(Pakan_Masuk!$C$2:$C$3001,Pakan_Masuk!$B$2:$B$3001,$C4421),0))</f>
      </c>
      <c r="F4421" s="15">
        <f>IF($C4421="","",$D4421*$E4421)</f>
      </c>
    </row>
    <row r="4422">
      <c r="A4422" s="11"/>
      <c r="B4422" s="7"/>
      <c r="C4422" s="7"/>
      <c r="D4422" s="10"/>
      <c r="E4422" s="21">
        <f>IF($C4422="","",IFERROR(SUMIFS(Pakan_Masuk!$D$2:$D$3001,Pakan_Masuk!$B$2:$B$3001,$C4422)/SUMIFS(Pakan_Masuk!$C$2:$C$3001,Pakan_Masuk!$B$2:$B$3001,$C4422),0))</f>
      </c>
      <c r="F4422" s="15">
        <f>IF($C4422="","",$D4422*$E4422)</f>
      </c>
    </row>
    <row r="4423">
      <c r="A4423" s="11"/>
      <c r="B4423" s="7"/>
      <c r="C4423" s="7"/>
      <c r="D4423" s="10"/>
      <c r="E4423" s="21">
        <f>IF($C4423="","",IFERROR(SUMIFS(Pakan_Masuk!$D$2:$D$3001,Pakan_Masuk!$B$2:$B$3001,$C4423)/SUMIFS(Pakan_Masuk!$C$2:$C$3001,Pakan_Masuk!$B$2:$B$3001,$C4423),0))</f>
      </c>
      <c r="F4423" s="15">
        <f>IF($C4423="","",$D4423*$E4423)</f>
      </c>
    </row>
    <row r="4424">
      <c r="A4424" s="11"/>
      <c r="B4424" s="7"/>
      <c r="C4424" s="7"/>
      <c r="D4424" s="10"/>
      <c r="E4424" s="21">
        <f>IF($C4424="","",IFERROR(SUMIFS(Pakan_Masuk!$D$2:$D$3001,Pakan_Masuk!$B$2:$B$3001,$C4424)/SUMIFS(Pakan_Masuk!$C$2:$C$3001,Pakan_Masuk!$B$2:$B$3001,$C4424),0))</f>
      </c>
      <c r="F4424" s="15">
        <f>IF($C4424="","",$D4424*$E4424)</f>
      </c>
    </row>
    <row r="4425">
      <c r="A4425" s="11"/>
      <c r="B4425" s="7"/>
      <c r="C4425" s="7"/>
      <c r="D4425" s="10"/>
      <c r="E4425" s="21">
        <f>IF($C4425="","",IFERROR(SUMIFS(Pakan_Masuk!$D$2:$D$3001,Pakan_Masuk!$B$2:$B$3001,$C4425)/SUMIFS(Pakan_Masuk!$C$2:$C$3001,Pakan_Masuk!$B$2:$B$3001,$C4425),0))</f>
      </c>
      <c r="F4425" s="15">
        <f>IF($C4425="","",$D4425*$E4425)</f>
      </c>
    </row>
    <row r="4426">
      <c r="A4426" s="11"/>
      <c r="B4426" s="7"/>
      <c r="C4426" s="7"/>
      <c r="D4426" s="10"/>
      <c r="E4426" s="21">
        <f>IF($C4426="","",IFERROR(SUMIFS(Pakan_Masuk!$D$2:$D$3001,Pakan_Masuk!$B$2:$B$3001,$C4426)/SUMIFS(Pakan_Masuk!$C$2:$C$3001,Pakan_Masuk!$B$2:$B$3001,$C4426),0))</f>
      </c>
      <c r="F4426" s="15">
        <f>IF($C4426="","",$D4426*$E4426)</f>
      </c>
    </row>
    <row r="4427">
      <c r="A4427" s="11"/>
      <c r="B4427" s="7"/>
      <c r="C4427" s="7"/>
      <c r="D4427" s="10"/>
      <c r="E4427" s="21">
        <f>IF($C4427="","",IFERROR(SUMIFS(Pakan_Masuk!$D$2:$D$3001,Pakan_Masuk!$B$2:$B$3001,$C4427)/SUMIFS(Pakan_Masuk!$C$2:$C$3001,Pakan_Masuk!$B$2:$B$3001,$C4427),0))</f>
      </c>
      <c r="F4427" s="15">
        <f>IF($C4427="","",$D4427*$E4427)</f>
      </c>
    </row>
    <row r="4428">
      <c r="A4428" s="11"/>
      <c r="B4428" s="7"/>
      <c r="C4428" s="7"/>
      <c r="D4428" s="10"/>
      <c r="E4428" s="21">
        <f>IF($C4428="","",IFERROR(SUMIFS(Pakan_Masuk!$D$2:$D$3001,Pakan_Masuk!$B$2:$B$3001,$C4428)/SUMIFS(Pakan_Masuk!$C$2:$C$3001,Pakan_Masuk!$B$2:$B$3001,$C4428),0))</f>
      </c>
      <c r="F4428" s="15">
        <f>IF($C4428="","",$D4428*$E4428)</f>
      </c>
    </row>
    <row r="4429">
      <c r="A4429" s="11"/>
      <c r="B4429" s="7"/>
      <c r="C4429" s="7"/>
      <c r="D4429" s="10"/>
      <c r="E4429" s="21">
        <f>IF($C4429="","",IFERROR(SUMIFS(Pakan_Masuk!$D$2:$D$3001,Pakan_Masuk!$B$2:$B$3001,$C4429)/SUMIFS(Pakan_Masuk!$C$2:$C$3001,Pakan_Masuk!$B$2:$B$3001,$C4429),0))</f>
      </c>
      <c r="F4429" s="15">
        <f>IF($C4429="","",$D4429*$E4429)</f>
      </c>
    </row>
    <row r="4430">
      <c r="A4430" s="11"/>
      <c r="B4430" s="7"/>
      <c r="C4430" s="7"/>
      <c r="D4430" s="10"/>
      <c r="E4430" s="21">
        <f>IF($C4430="","",IFERROR(SUMIFS(Pakan_Masuk!$D$2:$D$3001,Pakan_Masuk!$B$2:$B$3001,$C4430)/SUMIFS(Pakan_Masuk!$C$2:$C$3001,Pakan_Masuk!$B$2:$B$3001,$C4430),0))</f>
      </c>
      <c r="F4430" s="15">
        <f>IF($C4430="","",$D4430*$E4430)</f>
      </c>
    </row>
    <row r="4431">
      <c r="A4431" s="11"/>
      <c r="B4431" s="7"/>
      <c r="C4431" s="7"/>
      <c r="D4431" s="10"/>
      <c r="E4431" s="21">
        <f>IF($C4431="","",IFERROR(SUMIFS(Pakan_Masuk!$D$2:$D$3001,Pakan_Masuk!$B$2:$B$3001,$C4431)/SUMIFS(Pakan_Masuk!$C$2:$C$3001,Pakan_Masuk!$B$2:$B$3001,$C4431),0))</f>
      </c>
      <c r="F4431" s="15">
        <f>IF($C4431="","",$D4431*$E4431)</f>
      </c>
    </row>
    <row r="4432">
      <c r="A4432" s="11"/>
      <c r="B4432" s="7"/>
      <c r="C4432" s="7"/>
      <c r="D4432" s="10"/>
      <c r="E4432" s="21">
        <f>IF($C4432="","",IFERROR(SUMIFS(Pakan_Masuk!$D$2:$D$3001,Pakan_Masuk!$B$2:$B$3001,$C4432)/SUMIFS(Pakan_Masuk!$C$2:$C$3001,Pakan_Masuk!$B$2:$B$3001,$C4432),0))</f>
      </c>
      <c r="F4432" s="15">
        <f>IF($C4432="","",$D4432*$E4432)</f>
      </c>
    </row>
    <row r="4433">
      <c r="A4433" s="11"/>
      <c r="B4433" s="7"/>
      <c r="C4433" s="7"/>
      <c r="D4433" s="10"/>
      <c r="E4433" s="21">
        <f>IF($C4433="","",IFERROR(SUMIFS(Pakan_Masuk!$D$2:$D$3001,Pakan_Masuk!$B$2:$B$3001,$C4433)/SUMIFS(Pakan_Masuk!$C$2:$C$3001,Pakan_Masuk!$B$2:$B$3001,$C4433),0))</f>
      </c>
      <c r="F4433" s="15">
        <f>IF($C4433="","",$D4433*$E4433)</f>
      </c>
    </row>
    <row r="4434">
      <c r="A4434" s="11"/>
      <c r="B4434" s="7"/>
      <c r="C4434" s="7"/>
      <c r="D4434" s="10"/>
      <c r="E4434" s="21">
        <f>IF($C4434="","",IFERROR(SUMIFS(Pakan_Masuk!$D$2:$D$3001,Pakan_Masuk!$B$2:$B$3001,$C4434)/SUMIFS(Pakan_Masuk!$C$2:$C$3001,Pakan_Masuk!$B$2:$B$3001,$C4434),0))</f>
      </c>
      <c r="F4434" s="15">
        <f>IF($C4434="","",$D4434*$E4434)</f>
      </c>
    </row>
    <row r="4435">
      <c r="A4435" s="11"/>
      <c r="B4435" s="7"/>
      <c r="C4435" s="7"/>
      <c r="D4435" s="10"/>
      <c r="E4435" s="21">
        <f>IF($C4435="","",IFERROR(SUMIFS(Pakan_Masuk!$D$2:$D$3001,Pakan_Masuk!$B$2:$B$3001,$C4435)/SUMIFS(Pakan_Masuk!$C$2:$C$3001,Pakan_Masuk!$B$2:$B$3001,$C4435),0))</f>
      </c>
      <c r="F4435" s="15">
        <f>IF($C4435="","",$D4435*$E4435)</f>
      </c>
    </row>
    <row r="4436">
      <c r="A4436" s="11"/>
      <c r="B4436" s="7"/>
      <c r="C4436" s="7"/>
      <c r="D4436" s="10"/>
      <c r="E4436" s="21">
        <f>IF($C4436="","",IFERROR(SUMIFS(Pakan_Masuk!$D$2:$D$3001,Pakan_Masuk!$B$2:$B$3001,$C4436)/SUMIFS(Pakan_Masuk!$C$2:$C$3001,Pakan_Masuk!$B$2:$B$3001,$C4436),0))</f>
      </c>
      <c r="F4436" s="15">
        <f>IF($C4436="","",$D4436*$E4436)</f>
      </c>
    </row>
    <row r="4437">
      <c r="A4437" s="11"/>
      <c r="B4437" s="7"/>
      <c r="C4437" s="7"/>
      <c r="D4437" s="10"/>
      <c r="E4437" s="21">
        <f>IF($C4437="","",IFERROR(SUMIFS(Pakan_Masuk!$D$2:$D$3001,Pakan_Masuk!$B$2:$B$3001,$C4437)/SUMIFS(Pakan_Masuk!$C$2:$C$3001,Pakan_Masuk!$B$2:$B$3001,$C4437),0))</f>
      </c>
      <c r="F4437" s="15">
        <f>IF($C4437="","",$D4437*$E4437)</f>
      </c>
    </row>
    <row r="4438">
      <c r="A4438" s="11"/>
      <c r="B4438" s="7"/>
      <c r="C4438" s="7"/>
      <c r="D4438" s="10"/>
      <c r="E4438" s="21">
        <f>IF($C4438="","",IFERROR(SUMIFS(Pakan_Masuk!$D$2:$D$3001,Pakan_Masuk!$B$2:$B$3001,$C4438)/SUMIFS(Pakan_Masuk!$C$2:$C$3001,Pakan_Masuk!$B$2:$B$3001,$C4438),0))</f>
      </c>
      <c r="F4438" s="15">
        <f>IF($C4438="","",$D4438*$E4438)</f>
      </c>
    </row>
    <row r="4439">
      <c r="A4439" s="11"/>
      <c r="B4439" s="7"/>
      <c r="C4439" s="7"/>
      <c r="D4439" s="10"/>
      <c r="E4439" s="21">
        <f>IF($C4439="","",IFERROR(SUMIFS(Pakan_Masuk!$D$2:$D$3001,Pakan_Masuk!$B$2:$B$3001,$C4439)/SUMIFS(Pakan_Masuk!$C$2:$C$3001,Pakan_Masuk!$B$2:$B$3001,$C4439),0))</f>
      </c>
      <c r="F4439" s="15">
        <f>IF($C4439="","",$D4439*$E4439)</f>
      </c>
    </row>
    <row r="4440">
      <c r="A4440" s="11"/>
      <c r="B4440" s="7"/>
      <c r="C4440" s="7"/>
      <c r="D4440" s="10"/>
      <c r="E4440" s="21">
        <f>IF($C4440="","",IFERROR(SUMIFS(Pakan_Masuk!$D$2:$D$3001,Pakan_Masuk!$B$2:$B$3001,$C4440)/SUMIFS(Pakan_Masuk!$C$2:$C$3001,Pakan_Masuk!$B$2:$B$3001,$C4440),0))</f>
      </c>
      <c r="F4440" s="15">
        <f>IF($C4440="","",$D4440*$E4440)</f>
      </c>
    </row>
    <row r="4441">
      <c r="A4441" s="11"/>
      <c r="B4441" s="7"/>
      <c r="C4441" s="7"/>
      <c r="D4441" s="10"/>
      <c r="E4441" s="21">
        <f>IF($C4441="","",IFERROR(SUMIFS(Pakan_Masuk!$D$2:$D$3001,Pakan_Masuk!$B$2:$B$3001,$C4441)/SUMIFS(Pakan_Masuk!$C$2:$C$3001,Pakan_Masuk!$B$2:$B$3001,$C4441),0))</f>
      </c>
      <c r="F4441" s="15">
        <f>IF($C4441="","",$D4441*$E4441)</f>
      </c>
    </row>
    <row r="4442">
      <c r="A4442" s="11"/>
      <c r="B4442" s="7"/>
      <c r="C4442" s="7"/>
      <c r="D4442" s="10"/>
      <c r="E4442" s="21">
        <f>IF($C4442="","",IFERROR(SUMIFS(Pakan_Masuk!$D$2:$D$3001,Pakan_Masuk!$B$2:$B$3001,$C4442)/SUMIFS(Pakan_Masuk!$C$2:$C$3001,Pakan_Masuk!$B$2:$B$3001,$C4442),0))</f>
      </c>
      <c r="F4442" s="15">
        <f>IF($C4442="","",$D4442*$E4442)</f>
      </c>
    </row>
    <row r="4443">
      <c r="A4443" s="11"/>
      <c r="B4443" s="7"/>
      <c r="C4443" s="7"/>
      <c r="D4443" s="10"/>
      <c r="E4443" s="21">
        <f>IF($C4443="","",IFERROR(SUMIFS(Pakan_Masuk!$D$2:$D$3001,Pakan_Masuk!$B$2:$B$3001,$C4443)/SUMIFS(Pakan_Masuk!$C$2:$C$3001,Pakan_Masuk!$B$2:$B$3001,$C4443),0))</f>
      </c>
      <c r="F4443" s="15">
        <f>IF($C4443="","",$D4443*$E4443)</f>
      </c>
    </row>
    <row r="4444">
      <c r="A4444" s="11"/>
      <c r="B4444" s="7"/>
      <c r="C4444" s="7"/>
      <c r="D4444" s="10"/>
      <c r="E4444" s="21">
        <f>IF($C4444="","",IFERROR(SUMIFS(Pakan_Masuk!$D$2:$D$3001,Pakan_Masuk!$B$2:$B$3001,$C4444)/SUMIFS(Pakan_Masuk!$C$2:$C$3001,Pakan_Masuk!$B$2:$B$3001,$C4444),0))</f>
      </c>
      <c r="F4444" s="15">
        <f>IF($C4444="","",$D4444*$E4444)</f>
      </c>
    </row>
    <row r="4445">
      <c r="A4445" s="11"/>
      <c r="B4445" s="7"/>
      <c r="C4445" s="7"/>
      <c r="D4445" s="10"/>
      <c r="E4445" s="21">
        <f>IF($C4445="","",IFERROR(SUMIFS(Pakan_Masuk!$D$2:$D$3001,Pakan_Masuk!$B$2:$B$3001,$C4445)/SUMIFS(Pakan_Masuk!$C$2:$C$3001,Pakan_Masuk!$B$2:$B$3001,$C4445),0))</f>
      </c>
      <c r="F4445" s="15">
        <f>IF($C4445="","",$D4445*$E4445)</f>
      </c>
    </row>
    <row r="4446">
      <c r="A4446" s="11"/>
      <c r="B4446" s="7"/>
      <c r="C4446" s="7"/>
      <c r="D4446" s="10"/>
      <c r="E4446" s="21">
        <f>IF($C4446="","",IFERROR(SUMIFS(Pakan_Masuk!$D$2:$D$3001,Pakan_Masuk!$B$2:$B$3001,$C4446)/SUMIFS(Pakan_Masuk!$C$2:$C$3001,Pakan_Masuk!$B$2:$B$3001,$C4446),0))</f>
      </c>
      <c r="F4446" s="15">
        <f>IF($C4446="","",$D4446*$E4446)</f>
      </c>
    </row>
    <row r="4447">
      <c r="A4447" s="11"/>
      <c r="B4447" s="7"/>
      <c r="C4447" s="7"/>
      <c r="D4447" s="10"/>
      <c r="E4447" s="21">
        <f>IF($C4447="","",IFERROR(SUMIFS(Pakan_Masuk!$D$2:$D$3001,Pakan_Masuk!$B$2:$B$3001,$C4447)/SUMIFS(Pakan_Masuk!$C$2:$C$3001,Pakan_Masuk!$B$2:$B$3001,$C4447),0))</f>
      </c>
      <c r="F4447" s="15">
        <f>IF($C4447="","",$D4447*$E4447)</f>
      </c>
    </row>
    <row r="4448">
      <c r="A4448" s="11"/>
      <c r="B4448" s="7"/>
      <c r="C4448" s="7"/>
      <c r="D4448" s="10"/>
      <c r="E4448" s="21">
        <f>IF($C4448="","",IFERROR(SUMIFS(Pakan_Masuk!$D$2:$D$3001,Pakan_Masuk!$B$2:$B$3001,$C4448)/SUMIFS(Pakan_Masuk!$C$2:$C$3001,Pakan_Masuk!$B$2:$B$3001,$C4448),0))</f>
      </c>
      <c r="F4448" s="15">
        <f>IF($C4448="","",$D4448*$E4448)</f>
      </c>
    </row>
    <row r="4449">
      <c r="A4449" s="11"/>
      <c r="B4449" s="7"/>
      <c r="C4449" s="7"/>
      <c r="D4449" s="10"/>
      <c r="E4449" s="21">
        <f>IF($C4449="","",IFERROR(SUMIFS(Pakan_Masuk!$D$2:$D$3001,Pakan_Masuk!$B$2:$B$3001,$C4449)/SUMIFS(Pakan_Masuk!$C$2:$C$3001,Pakan_Masuk!$B$2:$B$3001,$C4449),0))</f>
      </c>
      <c r="F4449" s="15">
        <f>IF($C4449="","",$D4449*$E4449)</f>
      </c>
    </row>
    <row r="4450">
      <c r="A4450" s="11"/>
      <c r="B4450" s="7"/>
      <c r="C4450" s="7"/>
      <c r="D4450" s="10"/>
      <c r="E4450" s="21">
        <f>IF($C4450="","",IFERROR(SUMIFS(Pakan_Masuk!$D$2:$D$3001,Pakan_Masuk!$B$2:$B$3001,$C4450)/SUMIFS(Pakan_Masuk!$C$2:$C$3001,Pakan_Masuk!$B$2:$B$3001,$C4450),0))</f>
      </c>
      <c r="F4450" s="15">
        <f>IF($C4450="","",$D4450*$E4450)</f>
      </c>
    </row>
    <row r="4451">
      <c r="A4451" s="11"/>
      <c r="B4451" s="7"/>
      <c r="C4451" s="7"/>
      <c r="D4451" s="10"/>
      <c r="E4451" s="21">
        <f>IF($C4451="","",IFERROR(SUMIFS(Pakan_Masuk!$D$2:$D$3001,Pakan_Masuk!$B$2:$B$3001,$C4451)/SUMIFS(Pakan_Masuk!$C$2:$C$3001,Pakan_Masuk!$B$2:$B$3001,$C4451),0))</f>
      </c>
      <c r="F4451" s="15">
        <f>IF($C4451="","",$D4451*$E4451)</f>
      </c>
    </row>
    <row r="4452">
      <c r="A4452" s="11"/>
      <c r="B4452" s="7"/>
      <c r="C4452" s="7"/>
      <c r="D4452" s="10"/>
      <c r="E4452" s="21">
        <f>IF($C4452="","",IFERROR(SUMIFS(Pakan_Masuk!$D$2:$D$3001,Pakan_Masuk!$B$2:$B$3001,$C4452)/SUMIFS(Pakan_Masuk!$C$2:$C$3001,Pakan_Masuk!$B$2:$B$3001,$C4452),0))</f>
      </c>
      <c r="F4452" s="15">
        <f>IF($C4452="","",$D4452*$E4452)</f>
      </c>
    </row>
    <row r="4453">
      <c r="A4453" s="11"/>
      <c r="B4453" s="7"/>
      <c r="C4453" s="7"/>
      <c r="D4453" s="10"/>
      <c r="E4453" s="21">
        <f>IF($C4453="","",IFERROR(SUMIFS(Pakan_Masuk!$D$2:$D$3001,Pakan_Masuk!$B$2:$B$3001,$C4453)/SUMIFS(Pakan_Masuk!$C$2:$C$3001,Pakan_Masuk!$B$2:$B$3001,$C4453),0))</f>
      </c>
      <c r="F4453" s="15">
        <f>IF($C4453="","",$D4453*$E4453)</f>
      </c>
    </row>
    <row r="4454">
      <c r="A4454" s="11"/>
      <c r="B4454" s="7"/>
      <c r="C4454" s="7"/>
      <c r="D4454" s="10"/>
      <c r="E4454" s="21">
        <f>IF($C4454="","",IFERROR(SUMIFS(Pakan_Masuk!$D$2:$D$3001,Pakan_Masuk!$B$2:$B$3001,$C4454)/SUMIFS(Pakan_Masuk!$C$2:$C$3001,Pakan_Masuk!$B$2:$B$3001,$C4454),0))</f>
      </c>
      <c r="F4454" s="15">
        <f>IF($C4454="","",$D4454*$E4454)</f>
      </c>
    </row>
    <row r="4455">
      <c r="A4455" s="11"/>
      <c r="B4455" s="7"/>
      <c r="C4455" s="7"/>
      <c r="D4455" s="10"/>
      <c r="E4455" s="21">
        <f>IF($C4455="","",IFERROR(SUMIFS(Pakan_Masuk!$D$2:$D$3001,Pakan_Masuk!$B$2:$B$3001,$C4455)/SUMIFS(Pakan_Masuk!$C$2:$C$3001,Pakan_Masuk!$B$2:$B$3001,$C4455),0))</f>
      </c>
      <c r="F4455" s="15">
        <f>IF($C4455="","",$D4455*$E4455)</f>
      </c>
    </row>
    <row r="4456">
      <c r="A4456" s="11"/>
      <c r="B4456" s="7"/>
      <c r="C4456" s="7"/>
      <c r="D4456" s="10"/>
      <c r="E4456" s="21">
        <f>IF($C4456="","",IFERROR(SUMIFS(Pakan_Masuk!$D$2:$D$3001,Pakan_Masuk!$B$2:$B$3001,$C4456)/SUMIFS(Pakan_Masuk!$C$2:$C$3001,Pakan_Masuk!$B$2:$B$3001,$C4456),0))</f>
      </c>
      <c r="F4456" s="15">
        <f>IF($C4456="","",$D4456*$E4456)</f>
      </c>
    </row>
    <row r="4457">
      <c r="A4457" s="11"/>
      <c r="B4457" s="7"/>
      <c r="C4457" s="7"/>
      <c r="D4457" s="10"/>
      <c r="E4457" s="21">
        <f>IF($C4457="","",IFERROR(SUMIFS(Pakan_Masuk!$D$2:$D$3001,Pakan_Masuk!$B$2:$B$3001,$C4457)/SUMIFS(Pakan_Masuk!$C$2:$C$3001,Pakan_Masuk!$B$2:$B$3001,$C4457),0))</f>
      </c>
      <c r="F4457" s="15">
        <f>IF($C4457="","",$D4457*$E4457)</f>
      </c>
    </row>
    <row r="4458">
      <c r="A4458" s="11"/>
      <c r="B4458" s="7"/>
      <c r="C4458" s="7"/>
      <c r="D4458" s="10"/>
      <c r="E4458" s="21">
        <f>IF($C4458="","",IFERROR(SUMIFS(Pakan_Masuk!$D$2:$D$3001,Pakan_Masuk!$B$2:$B$3001,$C4458)/SUMIFS(Pakan_Masuk!$C$2:$C$3001,Pakan_Masuk!$B$2:$B$3001,$C4458),0))</f>
      </c>
      <c r="F4458" s="15">
        <f>IF($C4458="","",$D4458*$E4458)</f>
      </c>
    </row>
    <row r="4459">
      <c r="A4459" s="11"/>
      <c r="B4459" s="7"/>
      <c r="C4459" s="7"/>
      <c r="D4459" s="10"/>
      <c r="E4459" s="21">
        <f>IF($C4459="","",IFERROR(SUMIFS(Pakan_Masuk!$D$2:$D$3001,Pakan_Masuk!$B$2:$B$3001,$C4459)/SUMIFS(Pakan_Masuk!$C$2:$C$3001,Pakan_Masuk!$B$2:$B$3001,$C4459),0))</f>
      </c>
      <c r="F4459" s="15">
        <f>IF($C4459="","",$D4459*$E4459)</f>
      </c>
    </row>
    <row r="4460">
      <c r="A4460" s="11"/>
      <c r="B4460" s="7"/>
      <c r="C4460" s="7"/>
      <c r="D4460" s="10"/>
      <c r="E4460" s="21">
        <f>IF($C4460="","",IFERROR(SUMIFS(Pakan_Masuk!$D$2:$D$3001,Pakan_Masuk!$B$2:$B$3001,$C4460)/SUMIFS(Pakan_Masuk!$C$2:$C$3001,Pakan_Masuk!$B$2:$B$3001,$C4460),0))</f>
      </c>
      <c r="F4460" s="15">
        <f>IF($C4460="","",$D4460*$E4460)</f>
      </c>
    </row>
    <row r="4461">
      <c r="A4461" s="11"/>
      <c r="B4461" s="7"/>
      <c r="C4461" s="7"/>
      <c r="D4461" s="10"/>
      <c r="E4461" s="21">
        <f>IF($C4461="","",IFERROR(SUMIFS(Pakan_Masuk!$D$2:$D$3001,Pakan_Masuk!$B$2:$B$3001,$C4461)/SUMIFS(Pakan_Masuk!$C$2:$C$3001,Pakan_Masuk!$B$2:$B$3001,$C4461),0))</f>
      </c>
      <c r="F4461" s="15">
        <f>IF($C4461="","",$D4461*$E4461)</f>
      </c>
    </row>
    <row r="4462">
      <c r="A4462" s="11"/>
      <c r="B4462" s="7"/>
      <c r="C4462" s="7"/>
      <c r="D4462" s="10"/>
      <c r="E4462" s="21">
        <f>IF($C4462="","",IFERROR(SUMIFS(Pakan_Masuk!$D$2:$D$3001,Pakan_Masuk!$B$2:$B$3001,$C4462)/SUMIFS(Pakan_Masuk!$C$2:$C$3001,Pakan_Masuk!$B$2:$B$3001,$C4462),0))</f>
      </c>
      <c r="F4462" s="15">
        <f>IF($C4462="","",$D4462*$E4462)</f>
      </c>
    </row>
    <row r="4463">
      <c r="A4463" s="11"/>
      <c r="B4463" s="7"/>
      <c r="C4463" s="7"/>
      <c r="D4463" s="10"/>
      <c r="E4463" s="21">
        <f>IF($C4463="","",IFERROR(SUMIFS(Pakan_Masuk!$D$2:$D$3001,Pakan_Masuk!$B$2:$B$3001,$C4463)/SUMIFS(Pakan_Masuk!$C$2:$C$3001,Pakan_Masuk!$B$2:$B$3001,$C4463),0))</f>
      </c>
      <c r="F4463" s="15">
        <f>IF($C4463="","",$D4463*$E4463)</f>
      </c>
    </row>
    <row r="4464">
      <c r="A4464" s="11"/>
      <c r="B4464" s="7"/>
      <c r="C4464" s="7"/>
      <c r="D4464" s="10"/>
      <c r="E4464" s="21">
        <f>IF($C4464="","",IFERROR(SUMIFS(Pakan_Masuk!$D$2:$D$3001,Pakan_Masuk!$B$2:$B$3001,$C4464)/SUMIFS(Pakan_Masuk!$C$2:$C$3001,Pakan_Masuk!$B$2:$B$3001,$C4464),0))</f>
      </c>
      <c r="F4464" s="15">
        <f>IF($C4464="","",$D4464*$E4464)</f>
      </c>
    </row>
    <row r="4465">
      <c r="A4465" s="11"/>
      <c r="B4465" s="7"/>
      <c r="C4465" s="7"/>
      <c r="D4465" s="10"/>
      <c r="E4465" s="21">
        <f>IF($C4465="","",IFERROR(SUMIFS(Pakan_Masuk!$D$2:$D$3001,Pakan_Masuk!$B$2:$B$3001,$C4465)/SUMIFS(Pakan_Masuk!$C$2:$C$3001,Pakan_Masuk!$B$2:$B$3001,$C4465),0))</f>
      </c>
      <c r="F4465" s="15">
        <f>IF($C4465="","",$D4465*$E4465)</f>
      </c>
    </row>
    <row r="4466">
      <c r="A4466" s="11"/>
      <c r="B4466" s="7"/>
      <c r="C4466" s="7"/>
      <c r="D4466" s="10"/>
      <c r="E4466" s="21">
        <f>IF($C4466="","",IFERROR(SUMIFS(Pakan_Masuk!$D$2:$D$3001,Pakan_Masuk!$B$2:$B$3001,$C4466)/SUMIFS(Pakan_Masuk!$C$2:$C$3001,Pakan_Masuk!$B$2:$B$3001,$C4466),0))</f>
      </c>
      <c r="F4466" s="15">
        <f>IF($C4466="","",$D4466*$E4466)</f>
      </c>
    </row>
    <row r="4467">
      <c r="A4467" s="11"/>
      <c r="B4467" s="7"/>
      <c r="C4467" s="7"/>
      <c r="D4467" s="10"/>
      <c r="E4467" s="21">
        <f>IF($C4467="","",IFERROR(SUMIFS(Pakan_Masuk!$D$2:$D$3001,Pakan_Masuk!$B$2:$B$3001,$C4467)/SUMIFS(Pakan_Masuk!$C$2:$C$3001,Pakan_Masuk!$B$2:$B$3001,$C4467),0))</f>
      </c>
      <c r="F4467" s="15">
        <f>IF($C4467="","",$D4467*$E4467)</f>
      </c>
    </row>
    <row r="4468">
      <c r="A4468" s="11"/>
      <c r="B4468" s="7"/>
      <c r="C4468" s="7"/>
      <c r="D4468" s="10"/>
      <c r="E4468" s="21">
        <f>IF($C4468="","",IFERROR(SUMIFS(Pakan_Masuk!$D$2:$D$3001,Pakan_Masuk!$B$2:$B$3001,$C4468)/SUMIFS(Pakan_Masuk!$C$2:$C$3001,Pakan_Masuk!$B$2:$B$3001,$C4468),0))</f>
      </c>
      <c r="F4468" s="15">
        <f>IF($C4468="","",$D4468*$E4468)</f>
      </c>
    </row>
    <row r="4469">
      <c r="A4469" s="11"/>
      <c r="B4469" s="7"/>
      <c r="C4469" s="7"/>
      <c r="D4469" s="10"/>
      <c r="E4469" s="21">
        <f>IF($C4469="","",IFERROR(SUMIFS(Pakan_Masuk!$D$2:$D$3001,Pakan_Masuk!$B$2:$B$3001,$C4469)/SUMIFS(Pakan_Masuk!$C$2:$C$3001,Pakan_Masuk!$B$2:$B$3001,$C4469),0))</f>
      </c>
      <c r="F4469" s="15">
        <f>IF($C4469="","",$D4469*$E4469)</f>
      </c>
    </row>
    <row r="4470">
      <c r="A4470" s="11"/>
      <c r="B4470" s="7"/>
      <c r="C4470" s="7"/>
      <c r="D4470" s="10"/>
      <c r="E4470" s="21">
        <f>IF($C4470="","",IFERROR(SUMIFS(Pakan_Masuk!$D$2:$D$3001,Pakan_Masuk!$B$2:$B$3001,$C4470)/SUMIFS(Pakan_Masuk!$C$2:$C$3001,Pakan_Masuk!$B$2:$B$3001,$C4470),0))</f>
      </c>
      <c r="F4470" s="15">
        <f>IF($C4470="","",$D4470*$E4470)</f>
      </c>
    </row>
    <row r="4471">
      <c r="A4471" s="11"/>
      <c r="B4471" s="7"/>
      <c r="C4471" s="7"/>
      <c r="D4471" s="10"/>
      <c r="E4471" s="21">
        <f>IF($C4471="","",IFERROR(SUMIFS(Pakan_Masuk!$D$2:$D$3001,Pakan_Masuk!$B$2:$B$3001,$C4471)/SUMIFS(Pakan_Masuk!$C$2:$C$3001,Pakan_Masuk!$B$2:$B$3001,$C4471),0))</f>
      </c>
      <c r="F4471" s="15">
        <f>IF($C4471="","",$D4471*$E4471)</f>
      </c>
    </row>
    <row r="4472">
      <c r="A4472" s="11"/>
      <c r="B4472" s="7"/>
      <c r="C4472" s="7"/>
      <c r="D4472" s="10"/>
      <c r="E4472" s="21">
        <f>IF($C4472="","",IFERROR(SUMIFS(Pakan_Masuk!$D$2:$D$3001,Pakan_Masuk!$B$2:$B$3001,$C4472)/SUMIFS(Pakan_Masuk!$C$2:$C$3001,Pakan_Masuk!$B$2:$B$3001,$C4472),0))</f>
      </c>
      <c r="F4472" s="15">
        <f>IF($C4472="","",$D4472*$E4472)</f>
      </c>
    </row>
    <row r="4473">
      <c r="A4473" s="11"/>
      <c r="B4473" s="7"/>
      <c r="C4473" s="7"/>
      <c r="D4473" s="10"/>
      <c r="E4473" s="21">
        <f>IF($C4473="","",IFERROR(SUMIFS(Pakan_Masuk!$D$2:$D$3001,Pakan_Masuk!$B$2:$B$3001,$C4473)/SUMIFS(Pakan_Masuk!$C$2:$C$3001,Pakan_Masuk!$B$2:$B$3001,$C4473),0))</f>
      </c>
      <c r="F4473" s="15">
        <f>IF($C4473="","",$D4473*$E4473)</f>
      </c>
    </row>
    <row r="4474">
      <c r="A4474" s="11"/>
      <c r="B4474" s="7"/>
      <c r="C4474" s="7"/>
      <c r="D4474" s="10"/>
      <c r="E4474" s="21">
        <f>IF($C4474="","",IFERROR(SUMIFS(Pakan_Masuk!$D$2:$D$3001,Pakan_Masuk!$B$2:$B$3001,$C4474)/SUMIFS(Pakan_Masuk!$C$2:$C$3001,Pakan_Masuk!$B$2:$B$3001,$C4474),0))</f>
      </c>
      <c r="F4474" s="15">
        <f>IF($C4474="","",$D4474*$E4474)</f>
      </c>
    </row>
    <row r="4475">
      <c r="A4475" s="11"/>
      <c r="B4475" s="7"/>
      <c r="C4475" s="7"/>
      <c r="D4475" s="10"/>
      <c r="E4475" s="21">
        <f>IF($C4475="","",IFERROR(SUMIFS(Pakan_Masuk!$D$2:$D$3001,Pakan_Masuk!$B$2:$B$3001,$C4475)/SUMIFS(Pakan_Masuk!$C$2:$C$3001,Pakan_Masuk!$B$2:$B$3001,$C4475),0))</f>
      </c>
      <c r="F4475" s="15">
        <f>IF($C4475="","",$D4475*$E4475)</f>
      </c>
    </row>
    <row r="4476">
      <c r="A4476" s="11"/>
      <c r="B4476" s="7"/>
      <c r="C4476" s="7"/>
      <c r="D4476" s="10"/>
      <c r="E4476" s="21">
        <f>IF($C4476="","",IFERROR(SUMIFS(Pakan_Masuk!$D$2:$D$3001,Pakan_Masuk!$B$2:$B$3001,$C4476)/SUMIFS(Pakan_Masuk!$C$2:$C$3001,Pakan_Masuk!$B$2:$B$3001,$C4476),0))</f>
      </c>
      <c r="F4476" s="15">
        <f>IF($C4476="","",$D4476*$E4476)</f>
      </c>
    </row>
    <row r="4477">
      <c r="A4477" s="11"/>
      <c r="B4477" s="7"/>
      <c r="C4477" s="7"/>
      <c r="D4477" s="10"/>
      <c r="E4477" s="21">
        <f>IF($C4477="","",IFERROR(SUMIFS(Pakan_Masuk!$D$2:$D$3001,Pakan_Masuk!$B$2:$B$3001,$C4477)/SUMIFS(Pakan_Masuk!$C$2:$C$3001,Pakan_Masuk!$B$2:$B$3001,$C4477),0))</f>
      </c>
      <c r="F4477" s="15">
        <f>IF($C4477="","",$D4477*$E4477)</f>
      </c>
    </row>
    <row r="4478">
      <c r="A4478" s="11"/>
      <c r="B4478" s="7"/>
      <c r="C4478" s="7"/>
      <c r="D4478" s="10"/>
      <c r="E4478" s="21">
        <f>IF($C4478="","",IFERROR(SUMIFS(Pakan_Masuk!$D$2:$D$3001,Pakan_Masuk!$B$2:$B$3001,$C4478)/SUMIFS(Pakan_Masuk!$C$2:$C$3001,Pakan_Masuk!$B$2:$B$3001,$C4478),0))</f>
      </c>
      <c r="F4478" s="15">
        <f>IF($C4478="","",$D4478*$E4478)</f>
      </c>
    </row>
    <row r="4479">
      <c r="A4479" s="11"/>
      <c r="B4479" s="7"/>
      <c r="C4479" s="7"/>
      <c r="D4479" s="10"/>
      <c r="E4479" s="21">
        <f>IF($C4479="","",IFERROR(SUMIFS(Pakan_Masuk!$D$2:$D$3001,Pakan_Masuk!$B$2:$B$3001,$C4479)/SUMIFS(Pakan_Masuk!$C$2:$C$3001,Pakan_Masuk!$B$2:$B$3001,$C4479),0))</f>
      </c>
      <c r="F4479" s="15">
        <f>IF($C4479="","",$D4479*$E4479)</f>
      </c>
    </row>
    <row r="4480">
      <c r="A4480" s="11"/>
      <c r="B4480" s="7"/>
      <c r="C4480" s="7"/>
      <c r="D4480" s="10"/>
      <c r="E4480" s="21">
        <f>IF($C4480="","",IFERROR(SUMIFS(Pakan_Masuk!$D$2:$D$3001,Pakan_Masuk!$B$2:$B$3001,$C4480)/SUMIFS(Pakan_Masuk!$C$2:$C$3001,Pakan_Masuk!$B$2:$B$3001,$C4480),0))</f>
      </c>
      <c r="F4480" s="15">
        <f>IF($C4480="","",$D4480*$E4480)</f>
      </c>
    </row>
    <row r="4481">
      <c r="A4481" s="11"/>
      <c r="B4481" s="7"/>
      <c r="C4481" s="7"/>
      <c r="D4481" s="10"/>
      <c r="E4481" s="21">
        <f>IF($C4481="","",IFERROR(SUMIFS(Pakan_Masuk!$D$2:$D$3001,Pakan_Masuk!$B$2:$B$3001,$C4481)/SUMIFS(Pakan_Masuk!$C$2:$C$3001,Pakan_Masuk!$B$2:$B$3001,$C4481),0))</f>
      </c>
      <c r="F4481" s="15">
        <f>IF($C4481="","",$D4481*$E4481)</f>
      </c>
    </row>
    <row r="4482">
      <c r="A4482" s="11"/>
      <c r="B4482" s="7"/>
      <c r="C4482" s="7"/>
      <c r="D4482" s="10"/>
      <c r="E4482" s="21">
        <f>IF($C4482="","",IFERROR(SUMIFS(Pakan_Masuk!$D$2:$D$3001,Pakan_Masuk!$B$2:$B$3001,$C4482)/SUMIFS(Pakan_Masuk!$C$2:$C$3001,Pakan_Masuk!$B$2:$B$3001,$C4482),0))</f>
      </c>
      <c r="F4482" s="15">
        <f>IF($C4482="","",$D4482*$E4482)</f>
      </c>
    </row>
    <row r="4483">
      <c r="A4483" s="11"/>
      <c r="B4483" s="7"/>
      <c r="C4483" s="7"/>
      <c r="D4483" s="10"/>
      <c r="E4483" s="21">
        <f>IF($C4483="","",IFERROR(SUMIFS(Pakan_Masuk!$D$2:$D$3001,Pakan_Masuk!$B$2:$B$3001,$C4483)/SUMIFS(Pakan_Masuk!$C$2:$C$3001,Pakan_Masuk!$B$2:$B$3001,$C4483),0))</f>
      </c>
      <c r="F4483" s="15">
        <f>IF($C4483="","",$D4483*$E4483)</f>
      </c>
    </row>
    <row r="4484">
      <c r="A4484" s="11"/>
      <c r="B4484" s="7"/>
      <c r="C4484" s="7"/>
      <c r="D4484" s="10"/>
      <c r="E4484" s="21">
        <f>IF($C4484="","",IFERROR(SUMIFS(Pakan_Masuk!$D$2:$D$3001,Pakan_Masuk!$B$2:$B$3001,$C4484)/SUMIFS(Pakan_Masuk!$C$2:$C$3001,Pakan_Masuk!$B$2:$B$3001,$C4484),0))</f>
      </c>
      <c r="F4484" s="15">
        <f>IF($C4484="","",$D4484*$E4484)</f>
      </c>
    </row>
    <row r="4485">
      <c r="A4485" s="11"/>
      <c r="B4485" s="7"/>
      <c r="C4485" s="7"/>
      <c r="D4485" s="10"/>
      <c r="E4485" s="21">
        <f>IF($C4485="","",IFERROR(SUMIFS(Pakan_Masuk!$D$2:$D$3001,Pakan_Masuk!$B$2:$B$3001,$C4485)/SUMIFS(Pakan_Masuk!$C$2:$C$3001,Pakan_Masuk!$B$2:$B$3001,$C4485),0))</f>
      </c>
      <c r="F4485" s="15">
        <f>IF($C4485="","",$D4485*$E4485)</f>
      </c>
    </row>
    <row r="4486">
      <c r="A4486" s="11"/>
      <c r="B4486" s="7"/>
      <c r="C4486" s="7"/>
      <c r="D4486" s="10"/>
      <c r="E4486" s="21">
        <f>IF($C4486="","",IFERROR(SUMIFS(Pakan_Masuk!$D$2:$D$3001,Pakan_Masuk!$B$2:$B$3001,$C4486)/SUMIFS(Pakan_Masuk!$C$2:$C$3001,Pakan_Masuk!$B$2:$B$3001,$C4486),0))</f>
      </c>
      <c r="F4486" s="15">
        <f>IF($C4486="","",$D4486*$E4486)</f>
      </c>
    </row>
    <row r="4487">
      <c r="A4487" s="11"/>
      <c r="B4487" s="7"/>
      <c r="C4487" s="7"/>
      <c r="D4487" s="10"/>
      <c r="E4487" s="21">
        <f>IF($C4487="","",IFERROR(SUMIFS(Pakan_Masuk!$D$2:$D$3001,Pakan_Masuk!$B$2:$B$3001,$C4487)/SUMIFS(Pakan_Masuk!$C$2:$C$3001,Pakan_Masuk!$B$2:$B$3001,$C4487),0))</f>
      </c>
      <c r="F4487" s="15">
        <f>IF($C4487="","",$D4487*$E4487)</f>
      </c>
    </row>
    <row r="4488">
      <c r="A4488" s="11"/>
      <c r="B4488" s="7"/>
      <c r="C4488" s="7"/>
      <c r="D4488" s="10"/>
      <c r="E4488" s="21">
        <f>IF($C4488="","",IFERROR(SUMIFS(Pakan_Masuk!$D$2:$D$3001,Pakan_Masuk!$B$2:$B$3001,$C4488)/SUMIFS(Pakan_Masuk!$C$2:$C$3001,Pakan_Masuk!$B$2:$B$3001,$C4488),0))</f>
      </c>
      <c r="F4488" s="15">
        <f>IF($C4488="","",$D4488*$E4488)</f>
      </c>
    </row>
    <row r="4489">
      <c r="A4489" s="11"/>
      <c r="B4489" s="7"/>
      <c r="C4489" s="7"/>
      <c r="D4489" s="10"/>
      <c r="E4489" s="21">
        <f>IF($C4489="","",IFERROR(SUMIFS(Pakan_Masuk!$D$2:$D$3001,Pakan_Masuk!$B$2:$B$3001,$C4489)/SUMIFS(Pakan_Masuk!$C$2:$C$3001,Pakan_Masuk!$B$2:$B$3001,$C4489),0))</f>
      </c>
      <c r="F4489" s="15">
        <f>IF($C4489="","",$D4489*$E4489)</f>
      </c>
    </row>
    <row r="4490">
      <c r="A4490" s="11"/>
      <c r="B4490" s="7"/>
      <c r="C4490" s="7"/>
      <c r="D4490" s="10"/>
      <c r="E4490" s="21">
        <f>IF($C4490="","",IFERROR(SUMIFS(Pakan_Masuk!$D$2:$D$3001,Pakan_Masuk!$B$2:$B$3001,$C4490)/SUMIFS(Pakan_Masuk!$C$2:$C$3001,Pakan_Masuk!$B$2:$B$3001,$C4490),0))</f>
      </c>
      <c r="F4490" s="15">
        <f>IF($C4490="","",$D4490*$E4490)</f>
      </c>
    </row>
    <row r="4491">
      <c r="A4491" s="11"/>
      <c r="B4491" s="7"/>
      <c r="C4491" s="7"/>
      <c r="D4491" s="10"/>
      <c r="E4491" s="21">
        <f>IF($C4491="","",IFERROR(SUMIFS(Pakan_Masuk!$D$2:$D$3001,Pakan_Masuk!$B$2:$B$3001,$C4491)/SUMIFS(Pakan_Masuk!$C$2:$C$3001,Pakan_Masuk!$B$2:$B$3001,$C4491),0))</f>
      </c>
      <c r="F4491" s="15">
        <f>IF($C4491="","",$D4491*$E4491)</f>
      </c>
    </row>
    <row r="4492">
      <c r="A4492" s="11"/>
      <c r="B4492" s="7"/>
      <c r="C4492" s="7"/>
      <c r="D4492" s="10"/>
      <c r="E4492" s="21">
        <f>IF($C4492="","",IFERROR(SUMIFS(Pakan_Masuk!$D$2:$D$3001,Pakan_Masuk!$B$2:$B$3001,$C4492)/SUMIFS(Pakan_Masuk!$C$2:$C$3001,Pakan_Masuk!$B$2:$B$3001,$C4492),0))</f>
      </c>
      <c r="F4492" s="15">
        <f>IF($C4492="","",$D4492*$E4492)</f>
      </c>
    </row>
    <row r="4493">
      <c r="A4493" s="11"/>
      <c r="B4493" s="7"/>
      <c r="C4493" s="7"/>
      <c r="D4493" s="10"/>
      <c r="E4493" s="21">
        <f>IF($C4493="","",IFERROR(SUMIFS(Pakan_Masuk!$D$2:$D$3001,Pakan_Masuk!$B$2:$B$3001,$C4493)/SUMIFS(Pakan_Masuk!$C$2:$C$3001,Pakan_Masuk!$B$2:$B$3001,$C4493),0))</f>
      </c>
      <c r="F4493" s="15">
        <f>IF($C4493="","",$D4493*$E4493)</f>
      </c>
    </row>
    <row r="4494">
      <c r="A4494" s="11"/>
      <c r="B4494" s="7"/>
      <c r="C4494" s="7"/>
      <c r="D4494" s="10"/>
      <c r="E4494" s="21">
        <f>IF($C4494="","",IFERROR(SUMIFS(Pakan_Masuk!$D$2:$D$3001,Pakan_Masuk!$B$2:$B$3001,$C4494)/SUMIFS(Pakan_Masuk!$C$2:$C$3001,Pakan_Masuk!$B$2:$B$3001,$C4494),0))</f>
      </c>
      <c r="F4494" s="15">
        <f>IF($C4494="","",$D4494*$E4494)</f>
      </c>
    </row>
    <row r="4495">
      <c r="A4495" s="11"/>
      <c r="B4495" s="7"/>
      <c r="C4495" s="7"/>
      <c r="D4495" s="10"/>
      <c r="E4495" s="21">
        <f>IF($C4495="","",IFERROR(SUMIFS(Pakan_Masuk!$D$2:$D$3001,Pakan_Masuk!$B$2:$B$3001,$C4495)/SUMIFS(Pakan_Masuk!$C$2:$C$3001,Pakan_Masuk!$B$2:$B$3001,$C4495),0))</f>
      </c>
      <c r="F4495" s="15">
        <f>IF($C4495="","",$D4495*$E4495)</f>
      </c>
    </row>
    <row r="4496">
      <c r="A4496" s="11"/>
      <c r="B4496" s="7"/>
      <c r="C4496" s="7"/>
      <c r="D4496" s="10"/>
      <c r="E4496" s="21">
        <f>IF($C4496="","",IFERROR(SUMIFS(Pakan_Masuk!$D$2:$D$3001,Pakan_Masuk!$B$2:$B$3001,$C4496)/SUMIFS(Pakan_Masuk!$C$2:$C$3001,Pakan_Masuk!$B$2:$B$3001,$C4496),0))</f>
      </c>
      <c r="F4496" s="15">
        <f>IF($C4496="","",$D4496*$E4496)</f>
      </c>
    </row>
    <row r="4497">
      <c r="A4497" s="11"/>
      <c r="B4497" s="7"/>
      <c r="C4497" s="7"/>
      <c r="D4497" s="10"/>
      <c r="E4497" s="21">
        <f>IF($C4497="","",IFERROR(SUMIFS(Pakan_Masuk!$D$2:$D$3001,Pakan_Masuk!$B$2:$B$3001,$C4497)/SUMIFS(Pakan_Masuk!$C$2:$C$3001,Pakan_Masuk!$B$2:$B$3001,$C4497),0))</f>
      </c>
      <c r="F4497" s="15">
        <f>IF($C4497="","",$D4497*$E4497)</f>
      </c>
    </row>
    <row r="4498">
      <c r="A4498" s="11"/>
      <c r="B4498" s="7"/>
      <c r="C4498" s="7"/>
      <c r="D4498" s="10"/>
      <c r="E4498" s="21">
        <f>IF($C4498="","",IFERROR(SUMIFS(Pakan_Masuk!$D$2:$D$3001,Pakan_Masuk!$B$2:$B$3001,$C4498)/SUMIFS(Pakan_Masuk!$C$2:$C$3001,Pakan_Masuk!$B$2:$B$3001,$C4498),0))</f>
      </c>
      <c r="F4498" s="15">
        <f>IF($C4498="","",$D4498*$E4498)</f>
      </c>
    </row>
    <row r="4499">
      <c r="A4499" s="11"/>
      <c r="B4499" s="7"/>
      <c r="C4499" s="7"/>
      <c r="D4499" s="10"/>
      <c r="E4499" s="21">
        <f>IF($C4499="","",IFERROR(SUMIFS(Pakan_Masuk!$D$2:$D$3001,Pakan_Masuk!$B$2:$B$3001,$C4499)/SUMIFS(Pakan_Masuk!$C$2:$C$3001,Pakan_Masuk!$B$2:$B$3001,$C4499),0))</f>
      </c>
      <c r="F4499" s="15">
        <f>IF($C4499="","",$D4499*$E4499)</f>
      </c>
    </row>
    <row r="4500">
      <c r="A4500" s="11"/>
      <c r="B4500" s="7"/>
      <c r="C4500" s="7"/>
      <c r="D4500" s="10"/>
      <c r="E4500" s="21">
        <f>IF($C4500="","",IFERROR(SUMIFS(Pakan_Masuk!$D$2:$D$3001,Pakan_Masuk!$B$2:$B$3001,$C4500)/SUMIFS(Pakan_Masuk!$C$2:$C$3001,Pakan_Masuk!$B$2:$B$3001,$C4500),0))</f>
      </c>
      <c r="F4500" s="15">
        <f>IF($C4500="","",$D4500*$E4500)</f>
      </c>
    </row>
    <row r="4501">
      <c r="A4501" s="11"/>
      <c r="B4501" s="7"/>
      <c r="C4501" s="7"/>
      <c r="D4501" s="10"/>
      <c r="E4501" s="21">
        <f>IF($C4501="","",IFERROR(SUMIFS(Pakan_Masuk!$D$2:$D$3001,Pakan_Masuk!$B$2:$B$3001,$C4501)/SUMIFS(Pakan_Masuk!$C$2:$C$3001,Pakan_Masuk!$B$2:$B$3001,$C4501),0))</f>
      </c>
      <c r="F4501" s="15">
        <f>IF($C4501="","",$D4501*$E4501)</f>
      </c>
    </row>
    <row r="4502">
      <c r="A4502" s="11"/>
      <c r="B4502" s="7"/>
      <c r="C4502" s="7"/>
      <c r="D4502" s="10"/>
      <c r="E4502" s="21">
        <f>IF($C4502="","",IFERROR(SUMIFS(Pakan_Masuk!$D$2:$D$3001,Pakan_Masuk!$B$2:$B$3001,$C4502)/SUMIFS(Pakan_Masuk!$C$2:$C$3001,Pakan_Masuk!$B$2:$B$3001,$C4502),0))</f>
      </c>
      <c r="F4502" s="15">
        <f>IF($C4502="","",$D4502*$E4502)</f>
      </c>
    </row>
    <row r="4503">
      <c r="A4503" s="11"/>
      <c r="B4503" s="7"/>
      <c r="C4503" s="7"/>
      <c r="D4503" s="10"/>
      <c r="E4503" s="21">
        <f>IF($C4503="","",IFERROR(SUMIFS(Pakan_Masuk!$D$2:$D$3001,Pakan_Masuk!$B$2:$B$3001,$C4503)/SUMIFS(Pakan_Masuk!$C$2:$C$3001,Pakan_Masuk!$B$2:$B$3001,$C4503),0))</f>
      </c>
      <c r="F4503" s="15">
        <f>IF($C4503="","",$D4503*$E4503)</f>
      </c>
    </row>
    <row r="4504">
      <c r="A4504" s="11"/>
      <c r="B4504" s="7"/>
      <c r="C4504" s="7"/>
      <c r="D4504" s="10"/>
      <c r="E4504" s="21">
        <f>IF($C4504="","",IFERROR(SUMIFS(Pakan_Masuk!$D$2:$D$3001,Pakan_Masuk!$B$2:$B$3001,$C4504)/SUMIFS(Pakan_Masuk!$C$2:$C$3001,Pakan_Masuk!$B$2:$B$3001,$C4504),0))</f>
      </c>
      <c r="F4504" s="15">
        <f>IF($C4504="","",$D4504*$E4504)</f>
      </c>
    </row>
    <row r="4505">
      <c r="A4505" s="11"/>
      <c r="B4505" s="7"/>
      <c r="C4505" s="7"/>
      <c r="D4505" s="10"/>
      <c r="E4505" s="21">
        <f>IF($C4505="","",IFERROR(SUMIFS(Pakan_Masuk!$D$2:$D$3001,Pakan_Masuk!$B$2:$B$3001,$C4505)/SUMIFS(Pakan_Masuk!$C$2:$C$3001,Pakan_Masuk!$B$2:$B$3001,$C4505),0))</f>
      </c>
      <c r="F4505" s="15">
        <f>IF($C4505="","",$D4505*$E4505)</f>
      </c>
    </row>
    <row r="4506">
      <c r="A4506" s="11"/>
      <c r="B4506" s="7"/>
      <c r="C4506" s="7"/>
      <c r="D4506" s="10"/>
      <c r="E4506" s="21">
        <f>IF($C4506="","",IFERROR(SUMIFS(Pakan_Masuk!$D$2:$D$3001,Pakan_Masuk!$B$2:$B$3001,$C4506)/SUMIFS(Pakan_Masuk!$C$2:$C$3001,Pakan_Masuk!$B$2:$B$3001,$C4506),0))</f>
      </c>
      <c r="F4506" s="15">
        <f>IF($C4506="","",$D4506*$E4506)</f>
      </c>
    </row>
    <row r="4507">
      <c r="A4507" s="11"/>
      <c r="B4507" s="7"/>
      <c r="C4507" s="7"/>
      <c r="D4507" s="10"/>
      <c r="E4507" s="21">
        <f>IF($C4507="","",IFERROR(SUMIFS(Pakan_Masuk!$D$2:$D$3001,Pakan_Masuk!$B$2:$B$3001,$C4507)/SUMIFS(Pakan_Masuk!$C$2:$C$3001,Pakan_Masuk!$B$2:$B$3001,$C4507),0))</f>
      </c>
      <c r="F4507" s="15">
        <f>IF($C4507="","",$D4507*$E4507)</f>
      </c>
    </row>
    <row r="4508">
      <c r="A4508" s="11"/>
      <c r="B4508" s="7"/>
      <c r="C4508" s="7"/>
      <c r="D4508" s="10"/>
      <c r="E4508" s="21">
        <f>IF($C4508="","",IFERROR(SUMIFS(Pakan_Masuk!$D$2:$D$3001,Pakan_Masuk!$B$2:$B$3001,$C4508)/SUMIFS(Pakan_Masuk!$C$2:$C$3001,Pakan_Masuk!$B$2:$B$3001,$C4508),0))</f>
      </c>
      <c r="F4508" s="15">
        <f>IF($C4508="","",$D4508*$E4508)</f>
      </c>
    </row>
    <row r="4509">
      <c r="A4509" s="11"/>
      <c r="B4509" s="7"/>
      <c r="C4509" s="7"/>
      <c r="D4509" s="10"/>
      <c r="E4509" s="21">
        <f>IF($C4509="","",IFERROR(SUMIFS(Pakan_Masuk!$D$2:$D$3001,Pakan_Masuk!$B$2:$B$3001,$C4509)/SUMIFS(Pakan_Masuk!$C$2:$C$3001,Pakan_Masuk!$B$2:$B$3001,$C4509),0))</f>
      </c>
      <c r="F4509" s="15">
        <f>IF($C4509="","",$D4509*$E4509)</f>
      </c>
    </row>
    <row r="4510">
      <c r="A4510" s="11"/>
      <c r="B4510" s="7"/>
      <c r="C4510" s="7"/>
      <c r="D4510" s="10"/>
      <c r="E4510" s="21">
        <f>IF($C4510="","",IFERROR(SUMIFS(Pakan_Masuk!$D$2:$D$3001,Pakan_Masuk!$B$2:$B$3001,$C4510)/SUMIFS(Pakan_Masuk!$C$2:$C$3001,Pakan_Masuk!$B$2:$B$3001,$C4510),0))</f>
      </c>
      <c r="F4510" s="15">
        <f>IF($C4510="","",$D4510*$E4510)</f>
      </c>
    </row>
    <row r="4511">
      <c r="A4511" s="11"/>
      <c r="B4511" s="7"/>
      <c r="C4511" s="7"/>
      <c r="D4511" s="10"/>
      <c r="E4511" s="21">
        <f>IF($C4511="","",IFERROR(SUMIFS(Pakan_Masuk!$D$2:$D$3001,Pakan_Masuk!$B$2:$B$3001,$C4511)/SUMIFS(Pakan_Masuk!$C$2:$C$3001,Pakan_Masuk!$B$2:$B$3001,$C4511),0))</f>
      </c>
      <c r="F4511" s="15">
        <f>IF($C4511="","",$D4511*$E4511)</f>
      </c>
    </row>
    <row r="4512">
      <c r="A4512" s="11"/>
      <c r="B4512" s="7"/>
      <c r="C4512" s="7"/>
      <c r="D4512" s="10"/>
      <c r="E4512" s="21">
        <f>IF($C4512="","",IFERROR(SUMIFS(Pakan_Masuk!$D$2:$D$3001,Pakan_Masuk!$B$2:$B$3001,$C4512)/SUMIFS(Pakan_Masuk!$C$2:$C$3001,Pakan_Masuk!$B$2:$B$3001,$C4512),0))</f>
      </c>
      <c r="F4512" s="15">
        <f>IF($C4512="","",$D4512*$E4512)</f>
      </c>
    </row>
    <row r="4513">
      <c r="A4513" s="11"/>
      <c r="B4513" s="7"/>
      <c r="C4513" s="7"/>
      <c r="D4513" s="10"/>
      <c r="E4513" s="21">
        <f>IF($C4513="","",IFERROR(SUMIFS(Pakan_Masuk!$D$2:$D$3001,Pakan_Masuk!$B$2:$B$3001,$C4513)/SUMIFS(Pakan_Masuk!$C$2:$C$3001,Pakan_Masuk!$B$2:$B$3001,$C4513),0))</f>
      </c>
      <c r="F4513" s="15">
        <f>IF($C4513="","",$D4513*$E4513)</f>
      </c>
    </row>
    <row r="4514">
      <c r="A4514" s="11"/>
      <c r="B4514" s="7"/>
      <c r="C4514" s="7"/>
      <c r="D4514" s="10"/>
      <c r="E4514" s="21">
        <f>IF($C4514="","",IFERROR(SUMIFS(Pakan_Masuk!$D$2:$D$3001,Pakan_Masuk!$B$2:$B$3001,$C4514)/SUMIFS(Pakan_Masuk!$C$2:$C$3001,Pakan_Masuk!$B$2:$B$3001,$C4514),0))</f>
      </c>
      <c r="F4514" s="15">
        <f>IF($C4514="","",$D4514*$E4514)</f>
      </c>
    </row>
    <row r="4515">
      <c r="A4515" s="11"/>
      <c r="B4515" s="7"/>
      <c r="C4515" s="7"/>
      <c r="D4515" s="10"/>
      <c r="E4515" s="21">
        <f>IF($C4515="","",IFERROR(SUMIFS(Pakan_Masuk!$D$2:$D$3001,Pakan_Masuk!$B$2:$B$3001,$C4515)/SUMIFS(Pakan_Masuk!$C$2:$C$3001,Pakan_Masuk!$B$2:$B$3001,$C4515),0))</f>
      </c>
      <c r="F4515" s="15">
        <f>IF($C4515="","",$D4515*$E4515)</f>
      </c>
    </row>
    <row r="4516">
      <c r="A4516" s="11"/>
      <c r="B4516" s="7"/>
      <c r="C4516" s="7"/>
      <c r="D4516" s="10"/>
      <c r="E4516" s="21">
        <f>IF($C4516="","",IFERROR(SUMIFS(Pakan_Masuk!$D$2:$D$3001,Pakan_Masuk!$B$2:$B$3001,$C4516)/SUMIFS(Pakan_Masuk!$C$2:$C$3001,Pakan_Masuk!$B$2:$B$3001,$C4516),0))</f>
      </c>
      <c r="F4516" s="15">
        <f>IF($C4516="","",$D4516*$E4516)</f>
      </c>
    </row>
    <row r="4517">
      <c r="A4517" s="11"/>
      <c r="B4517" s="7"/>
      <c r="C4517" s="7"/>
      <c r="D4517" s="10"/>
      <c r="E4517" s="21">
        <f>IF($C4517="","",IFERROR(SUMIFS(Pakan_Masuk!$D$2:$D$3001,Pakan_Masuk!$B$2:$B$3001,$C4517)/SUMIFS(Pakan_Masuk!$C$2:$C$3001,Pakan_Masuk!$B$2:$B$3001,$C4517),0))</f>
      </c>
      <c r="F4517" s="15">
        <f>IF($C4517="","",$D4517*$E4517)</f>
      </c>
    </row>
    <row r="4518">
      <c r="A4518" s="11"/>
      <c r="B4518" s="7"/>
      <c r="C4518" s="7"/>
      <c r="D4518" s="10"/>
      <c r="E4518" s="21">
        <f>IF($C4518="","",IFERROR(SUMIFS(Pakan_Masuk!$D$2:$D$3001,Pakan_Masuk!$B$2:$B$3001,$C4518)/SUMIFS(Pakan_Masuk!$C$2:$C$3001,Pakan_Masuk!$B$2:$B$3001,$C4518),0))</f>
      </c>
      <c r="F4518" s="15">
        <f>IF($C4518="","",$D4518*$E4518)</f>
      </c>
    </row>
    <row r="4519">
      <c r="A4519" s="11"/>
      <c r="B4519" s="7"/>
      <c r="C4519" s="7"/>
      <c r="D4519" s="10"/>
      <c r="E4519" s="21">
        <f>IF($C4519="","",IFERROR(SUMIFS(Pakan_Masuk!$D$2:$D$3001,Pakan_Masuk!$B$2:$B$3001,$C4519)/SUMIFS(Pakan_Masuk!$C$2:$C$3001,Pakan_Masuk!$B$2:$B$3001,$C4519),0))</f>
      </c>
      <c r="F4519" s="15">
        <f>IF($C4519="","",$D4519*$E4519)</f>
      </c>
    </row>
    <row r="4520">
      <c r="A4520" s="11"/>
      <c r="B4520" s="7"/>
      <c r="C4520" s="7"/>
      <c r="D4520" s="10"/>
      <c r="E4520" s="21">
        <f>IF($C4520="","",IFERROR(SUMIFS(Pakan_Masuk!$D$2:$D$3001,Pakan_Masuk!$B$2:$B$3001,$C4520)/SUMIFS(Pakan_Masuk!$C$2:$C$3001,Pakan_Masuk!$B$2:$B$3001,$C4520),0))</f>
      </c>
      <c r="F4520" s="15">
        <f>IF($C4520="","",$D4520*$E4520)</f>
      </c>
    </row>
    <row r="4521">
      <c r="A4521" s="11"/>
      <c r="B4521" s="7"/>
      <c r="C4521" s="7"/>
      <c r="D4521" s="10"/>
      <c r="E4521" s="21">
        <f>IF($C4521="","",IFERROR(SUMIFS(Pakan_Masuk!$D$2:$D$3001,Pakan_Masuk!$B$2:$B$3001,$C4521)/SUMIFS(Pakan_Masuk!$C$2:$C$3001,Pakan_Masuk!$B$2:$B$3001,$C4521),0))</f>
      </c>
      <c r="F4521" s="15">
        <f>IF($C4521="","",$D4521*$E4521)</f>
      </c>
    </row>
    <row r="4522">
      <c r="A4522" s="11"/>
      <c r="B4522" s="7"/>
      <c r="C4522" s="7"/>
      <c r="D4522" s="10"/>
      <c r="E4522" s="21">
        <f>IF($C4522="","",IFERROR(SUMIFS(Pakan_Masuk!$D$2:$D$3001,Pakan_Masuk!$B$2:$B$3001,$C4522)/SUMIFS(Pakan_Masuk!$C$2:$C$3001,Pakan_Masuk!$B$2:$B$3001,$C4522),0))</f>
      </c>
      <c r="F4522" s="15">
        <f>IF($C4522="","",$D4522*$E4522)</f>
      </c>
    </row>
    <row r="4523">
      <c r="A4523" s="11"/>
      <c r="B4523" s="7"/>
      <c r="C4523" s="7"/>
      <c r="D4523" s="10"/>
      <c r="E4523" s="21">
        <f>IF($C4523="","",IFERROR(SUMIFS(Pakan_Masuk!$D$2:$D$3001,Pakan_Masuk!$B$2:$B$3001,$C4523)/SUMIFS(Pakan_Masuk!$C$2:$C$3001,Pakan_Masuk!$B$2:$B$3001,$C4523),0))</f>
      </c>
      <c r="F4523" s="15">
        <f>IF($C4523="","",$D4523*$E4523)</f>
      </c>
    </row>
    <row r="4524">
      <c r="A4524" s="11"/>
      <c r="B4524" s="7"/>
      <c r="C4524" s="7"/>
      <c r="D4524" s="10"/>
      <c r="E4524" s="21">
        <f>IF($C4524="","",IFERROR(SUMIFS(Pakan_Masuk!$D$2:$D$3001,Pakan_Masuk!$B$2:$B$3001,$C4524)/SUMIFS(Pakan_Masuk!$C$2:$C$3001,Pakan_Masuk!$B$2:$B$3001,$C4524),0))</f>
      </c>
      <c r="F4524" s="15">
        <f>IF($C4524="","",$D4524*$E4524)</f>
      </c>
    </row>
    <row r="4525">
      <c r="A4525" s="11"/>
      <c r="B4525" s="7"/>
      <c r="C4525" s="7"/>
      <c r="D4525" s="10"/>
      <c r="E4525" s="21">
        <f>IF($C4525="","",IFERROR(SUMIFS(Pakan_Masuk!$D$2:$D$3001,Pakan_Masuk!$B$2:$B$3001,$C4525)/SUMIFS(Pakan_Masuk!$C$2:$C$3001,Pakan_Masuk!$B$2:$B$3001,$C4525),0))</f>
      </c>
      <c r="F4525" s="15">
        <f>IF($C4525="","",$D4525*$E4525)</f>
      </c>
    </row>
    <row r="4526">
      <c r="A4526" s="11"/>
      <c r="B4526" s="7"/>
      <c r="C4526" s="7"/>
      <c r="D4526" s="10"/>
      <c r="E4526" s="21">
        <f>IF($C4526="","",IFERROR(SUMIFS(Pakan_Masuk!$D$2:$D$3001,Pakan_Masuk!$B$2:$B$3001,$C4526)/SUMIFS(Pakan_Masuk!$C$2:$C$3001,Pakan_Masuk!$B$2:$B$3001,$C4526),0))</f>
      </c>
      <c r="F4526" s="15">
        <f>IF($C4526="","",$D4526*$E4526)</f>
      </c>
    </row>
    <row r="4527">
      <c r="A4527" s="11"/>
      <c r="B4527" s="7"/>
      <c r="C4527" s="7"/>
      <c r="D4527" s="10"/>
      <c r="E4527" s="21">
        <f>IF($C4527="","",IFERROR(SUMIFS(Pakan_Masuk!$D$2:$D$3001,Pakan_Masuk!$B$2:$B$3001,$C4527)/SUMIFS(Pakan_Masuk!$C$2:$C$3001,Pakan_Masuk!$B$2:$B$3001,$C4527),0))</f>
      </c>
      <c r="F4527" s="15">
        <f>IF($C4527="","",$D4527*$E4527)</f>
      </c>
    </row>
    <row r="4528">
      <c r="A4528" s="11"/>
      <c r="B4528" s="7"/>
      <c r="C4528" s="7"/>
      <c r="D4528" s="10"/>
      <c r="E4528" s="21">
        <f>IF($C4528="","",IFERROR(SUMIFS(Pakan_Masuk!$D$2:$D$3001,Pakan_Masuk!$B$2:$B$3001,$C4528)/SUMIFS(Pakan_Masuk!$C$2:$C$3001,Pakan_Masuk!$B$2:$B$3001,$C4528),0))</f>
      </c>
      <c r="F4528" s="15">
        <f>IF($C4528="","",$D4528*$E4528)</f>
      </c>
    </row>
    <row r="4529">
      <c r="A4529" s="11"/>
      <c r="B4529" s="7"/>
      <c r="C4529" s="7"/>
      <c r="D4529" s="10"/>
      <c r="E4529" s="21">
        <f>IF($C4529="","",IFERROR(SUMIFS(Pakan_Masuk!$D$2:$D$3001,Pakan_Masuk!$B$2:$B$3001,$C4529)/SUMIFS(Pakan_Masuk!$C$2:$C$3001,Pakan_Masuk!$B$2:$B$3001,$C4529),0))</f>
      </c>
      <c r="F4529" s="15">
        <f>IF($C4529="","",$D4529*$E4529)</f>
      </c>
    </row>
    <row r="4530">
      <c r="A4530" s="11"/>
      <c r="B4530" s="7"/>
      <c r="C4530" s="7"/>
      <c r="D4530" s="10"/>
      <c r="E4530" s="21">
        <f>IF($C4530="","",IFERROR(SUMIFS(Pakan_Masuk!$D$2:$D$3001,Pakan_Masuk!$B$2:$B$3001,$C4530)/SUMIFS(Pakan_Masuk!$C$2:$C$3001,Pakan_Masuk!$B$2:$B$3001,$C4530),0))</f>
      </c>
      <c r="F4530" s="15">
        <f>IF($C4530="","",$D4530*$E4530)</f>
      </c>
    </row>
    <row r="4531">
      <c r="A4531" s="11"/>
      <c r="B4531" s="7"/>
      <c r="C4531" s="7"/>
      <c r="D4531" s="10"/>
      <c r="E4531" s="21">
        <f>IF($C4531="","",IFERROR(SUMIFS(Pakan_Masuk!$D$2:$D$3001,Pakan_Masuk!$B$2:$B$3001,$C4531)/SUMIFS(Pakan_Masuk!$C$2:$C$3001,Pakan_Masuk!$B$2:$B$3001,$C4531),0))</f>
      </c>
      <c r="F4531" s="15">
        <f>IF($C4531="","",$D4531*$E4531)</f>
      </c>
    </row>
    <row r="4532">
      <c r="A4532" s="11"/>
      <c r="B4532" s="7"/>
      <c r="C4532" s="7"/>
      <c r="D4532" s="10"/>
      <c r="E4532" s="21">
        <f>IF($C4532="","",IFERROR(SUMIFS(Pakan_Masuk!$D$2:$D$3001,Pakan_Masuk!$B$2:$B$3001,$C4532)/SUMIFS(Pakan_Masuk!$C$2:$C$3001,Pakan_Masuk!$B$2:$B$3001,$C4532),0))</f>
      </c>
      <c r="F4532" s="15">
        <f>IF($C4532="","",$D4532*$E4532)</f>
      </c>
    </row>
    <row r="4533">
      <c r="A4533" s="11"/>
      <c r="B4533" s="7"/>
      <c r="C4533" s="7"/>
      <c r="D4533" s="10"/>
      <c r="E4533" s="21">
        <f>IF($C4533="","",IFERROR(SUMIFS(Pakan_Masuk!$D$2:$D$3001,Pakan_Masuk!$B$2:$B$3001,$C4533)/SUMIFS(Pakan_Masuk!$C$2:$C$3001,Pakan_Masuk!$B$2:$B$3001,$C4533),0))</f>
      </c>
      <c r="F4533" s="15">
        <f>IF($C4533="","",$D4533*$E4533)</f>
      </c>
    </row>
    <row r="4534">
      <c r="A4534" s="11"/>
      <c r="B4534" s="7"/>
      <c r="C4534" s="7"/>
      <c r="D4534" s="10"/>
      <c r="E4534" s="21">
        <f>IF($C4534="","",IFERROR(SUMIFS(Pakan_Masuk!$D$2:$D$3001,Pakan_Masuk!$B$2:$B$3001,$C4534)/SUMIFS(Pakan_Masuk!$C$2:$C$3001,Pakan_Masuk!$B$2:$B$3001,$C4534),0))</f>
      </c>
      <c r="F4534" s="15">
        <f>IF($C4534="","",$D4534*$E4534)</f>
      </c>
    </row>
    <row r="4535">
      <c r="A4535" s="11"/>
      <c r="B4535" s="7"/>
      <c r="C4535" s="7"/>
      <c r="D4535" s="10"/>
      <c r="E4535" s="21">
        <f>IF($C4535="","",IFERROR(SUMIFS(Pakan_Masuk!$D$2:$D$3001,Pakan_Masuk!$B$2:$B$3001,$C4535)/SUMIFS(Pakan_Masuk!$C$2:$C$3001,Pakan_Masuk!$B$2:$B$3001,$C4535),0))</f>
      </c>
      <c r="F4535" s="15">
        <f>IF($C4535="","",$D4535*$E4535)</f>
      </c>
    </row>
    <row r="4536">
      <c r="A4536" s="11"/>
      <c r="B4536" s="7"/>
      <c r="C4536" s="7"/>
      <c r="D4536" s="10"/>
      <c r="E4536" s="21">
        <f>IF($C4536="","",IFERROR(SUMIFS(Pakan_Masuk!$D$2:$D$3001,Pakan_Masuk!$B$2:$B$3001,$C4536)/SUMIFS(Pakan_Masuk!$C$2:$C$3001,Pakan_Masuk!$B$2:$B$3001,$C4536),0))</f>
      </c>
      <c r="F4536" s="15">
        <f>IF($C4536="","",$D4536*$E4536)</f>
      </c>
    </row>
    <row r="4537">
      <c r="A4537" s="11"/>
      <c r="B4537" s="7"/>
      <c r="C4537" s="7"/>
      <c r="D4537" s="10"/>
      <c r="E4537" s="21">
        <f>IF($C4537="","",IFERROR(SUMIFS(Pakan_Masuk!$D$2:$D$3001,Pakan_Masuk!$B$2:$B$3001,$C4537)/SUMIFS(Pakan_Masuk!$C$2:$C$3001,Pakan_Masuk!$B$2:$B$3001,$C4537),0))</f>
      </c>
      <c r="F4537" s="15">
        <f>IF($C4537="","",$D4537*$E4537)</f>
      </c>
    </row>
    <row r="4538">
      <c r="A4538" s="11"/>
      <c r="B4538" s="7"/>
      <c r="C4538" s="7"/>
      <c r="D4538" s="10"/>
      <c r="E4538" s="21">
        <f>IF($C4538="","",IFERROR(SUMIFS(Pakan_Masuk!$D$2:$D$3001,Pakan_Masuk!$B$2:$B$3001,$C4538)/SUMIFS(Pakan_Masuk!$C$2:$C$3001,Pakan_Masuk!$B$2:$B$3001,$C4538),0))</f>
      </c>
      <c r="F4538" s="15">
        <f>IF($C4538="","",$D4538*$E4538)</f>
      </c>
    </row>
    <row r="4539">
      <c r="A4539" s="11"/>
      <c r="B4539" s="7"/>
      <c r="C4539" s="7"/>
      <c r="D4539" s="10"/>
      <c r="E4539" s="21">
        <f>IF($C4539="","",IFERROR(SUMIFS(Pakan_Masuk!$D$2:$D$3001,Pakan_Masuk!$B$2:$B$3001,$C4539)/SUMIFS(Pakan_Masuk!$C$2:$C$3001,Pakan_Masuk!$B$2:$B$3001,$C4539),0))</f>
      </c>
      <c r="F4539" s="15">
        <f>IF($C4539="","",$D4539*$E4539)</f>
      </c>
    </row>
    <row r="4540">
      <c r="A4540" s="11"/>
      <c r="B4540" s="7"/>
      <c r="C4540" s="7"/>
      <c r="D4540" s="10"/>
      <c r="E4540" s="21">
        <f>IF($C4540="","",IFERROR(SUMIFS(Pakan_Masuk!$D$2:$D$3001,Pakan_Masuk!$B$2:$B$3001,$C4540)/SUMIFS(Pakan_Masuk!$C$2:$C$3001,Pakan_Masuk!$B$2:$B$3001,$C4540),0))</f>
      </c>
      <c r="F4540" s="15">
        <f>IF($C4540="","",$D4540*$E4540)</f>
      </c>
    </row>
    <row r="4541">
      <c r="A4541" s="11"/>
      <c r="B4541" s="7"/>
      <c r="C4541" s="7"/>
      <c r="D4541" s="10"/>
      <c r="E4541" s="21">
        <f>IF($C4541="","",IFERROR(SUMIFS(Pakan_Masuk!$D$2:$D$3001,Pakan_Masuk!$B$2:$B$3001,$C4541)/SUMIFS(Pakan_Masuk!$C$2:$C$3001,Pakan_Masuk!$B$2:$B$3001,$C4541),0))</f>
      </c>
      <c r="F4541" s="15">
        <f>IF($C4541="","",$D4541*$E4541)</f>
      </c>
    </row>
    <row r="4542">
      <c r="A4542" s="11"/>
      <c r="B4542" s="7"/>
      <c r="C4542" s="7"/>
      <c r="D4542" s="10"/>
      <c r="E4542" s="21">
        <f>IF($C4542="","",IFERROR(SUMIFS(Pakan_Masuk!$D$2:$D$3001,Pakan_Masuk!$B$2:$B$3001,$C4542)/SUMIFS(Pakan_Masuk!$C$2:$C$3001,Pakan_Masuk!$B$2:$B$3001,$C4542),0))</f>
      </c>
      <c r="F4542" s="15">
        <f>IF($C4542="","",$D4542*$E4542)</f>
      </c>
    </row>
    <row r="4543">
      <c r="A4543" s="11"/>
      <c r="B4543" s="7"/>
      <c r="C4543" s="7"/>
      <c r="D4543" s="10"/>
      <c r="E4543" s="21">
        <f>IF($C4543="","",IFERROR(SUMIFS(Pakan_Masuk!$D$2:$D$3001,Pakan_Masuk!$B$2:$B$3001,$C4543)/SUMIFS(Pakan_Masuk!$C$2:$C$3001,Pakan_Masuk!$B$2:$B$3001,$C4543),0))</f>
      </c>
      <c r="F4543" s="15">
        <f>IF($C4543="","",$D4543*$E4543)</f>
      </c>
    </row>
    <row r="4544">
      <c r="A4544" s="11"/>
      <c r="B4544" s="7"/>
      <c r="C4544" s="7"/>
      <c r="D4544" s="10"/>
      <c r="E4544" s="21">
        <f>IF($C4544="","",IFERROR(SUMIFS(Pakan_Masuk!$D$2:$D$3001,Pakan_Masuk!$B$2:$B$3001,$C4544)/SUMIFS(Pakan_Masuk!$C$2:$C$3001,Pakan_Masuk!$B$2:$B$3001,$C4544),0))</f>
      </c>
      <c r="F4544" s="15">
        <f>IF($C4544="","",$D4544*$E4544)</f>
      </c>
    </row>
    <row r="4545">
      <c r="A4545" s="11"/>
      <c r="B4545" s="7"/>
      <c r="C4545" s="7"/>
      <c r="D4545" s="10"/>
      <c r="E4545" s="21">
        <f>IF($C4545="","",IFERROR(SUMIFS(Pakan_Masuk!$D$2:$D$3001,Pakan_Masuk!$B$2:$B$3001,$C4545)/SUMIFS(Pakan_Masuk!$C$2:$C$3001,Pakan_Masuk!$B$2:$B$3001,$C4545),0))</f>
      </c>
      <c r="F4545" s="15">
        <f>IF($C4545="","",$D4545*$E4545)</f>
      </c>
    </row>
    <row r="4546">
      <c r="A4546" s="11"/>
      <c r="B4546" s="7"/>
      <c r="C4546" s="7"/>
      <c r="D4546" s="10"/>
      <c r="E4546" s="21">
        <f>IF($C4546="","",IFERROR(SUMIFS(Pakan_Masuk!$D$2:$D$3001,Pakan_Masuk!$B$2:$B$3001,$C4546)/SUMIFS(Pakan_Masuk!$C$2:$C$3001,Pakan_Masuk!$B$2:$B$3001,$C4546),0))</f>
      </c>
      <c r="F4546" s="15">
        <f>IF($C4546="","",$D4546*$E4546)</f>
      </c>
    </row>
    <row r="4547">
      <c r="A4547" s="11"/>
      <c r="B4547" s="7"/>
      <c r="C4547" s="7"/>
      <c r="D4547" s="10"/>
      <c r="E4547" s="21">
        <f>IF($C4547="","",IFERROR(SUMIFS(Pakan_Masuk!$D$2:$D$3001,Pakan_Masuk!$B$2:$B$3001,$C4547)/SUMIFS(Pakan_Masuk!$C$2:$C$3001,Pakan_Masuk!$B$2:$B$3001,$C4547),0))</f>
      </c>
      <c r="F4547" s="15">
        <f>IF($C4547="","",$D4547*$E4547)</f>
      </c>
    </row>
    <row r="4548">
      <c r="A4548" s="11"/>
      <c r="B4548" s="7"/>
      <c r="C4548" s="7"/>
      <c r="D4548" s="10"/>
      <c r="E4548" s="21">
        <f>IF($C4548="","",IFERROR(SUMIFS(Pakan_Masuk!$D$2:$D$3001,Pakan_Masuk!$B$2:$B$3001,$C4548)/SUMIFS(Pakan_Masuk!$C$2:$C$3001,Pakan_Masuk!$B$2:$B$3001,$C4548),0))</f>
      </c>
      <c r="F4548" s="15">
        <f>IF($C4548="","",$D4548*$E4548)</f>
      </c>
    </row>
    <row r="4549">
      <c r="A4549" s="11"/>
      <c r="B4549" s="7"/>
      <c r="C4549" s="7"/>
      <c r="D4549" s="10"/>
      <c r="E4549" s="21">
        <f>IF($C4549="","",IFERROR(SUMIFS(Pakan_Masuk!$D$2:$D$3001,Pakan_Masuk!$B$2:$B$3001,$C4549)/SUMIFS(Pakan_Masuk!$C$2:$C$3001,Pakan_Masuk!$B$2:$B$3001,$C4549),0))</f>
      </c>
      <c r="F4549" s="15">
        <f>IF($C4549="","",$D4549*$E4549)</f>
      </c>
    </row>
    <row r="4550">
      <c r="A4550" s="11"/>
      <c r="B4550" s="7"/>
      <c r="C4550" s="7"/>
      <c r="D4550" s="10"/>
      <c r="E4550" s="21">
        <f>IF($C4550="","",IFERROR(SUMIFS(Pakan_Masuk!$D$2:$D$3001,Pakan_Masuk!$B$2:$B$3001,$C4550)/SUMIFS(Pakan_Masuk!$C$2:$C$3001,Pakan_Masuk!$B$2:$B$3001,$C4550),0))</f>
      </c>
      <c r="F4550" s="15">
        <f>IF($C4550="","",$D4550*$E4550)</f>
      </c>
    </row>
    <row r="4551">
      <c r="A4551" s="11"/>
      <c r="B4551" s="7"/>
      <c r="C4551" s="7"/>
      <c r="D4551" s="10"/>
      <c r="E4551" s="21">
        <f>IF($C4551="","",IFERROR(SUMIFS(Pakan_Masuk!$D$2:$D$3001,Pakan_Masuk!$B$2:$B$3001,$C4551)/SUMIFS(Pakan_Masuk!$C$2:$C$3001,Pakan_Masuk!$B$2:$B$3001,$C4551),0))</f>
      </c>
      <c r="F4551" s="15">
        <f>IF($C4551="","",$D4551*$E4551)</f>
      </c>
    </row>
    <row r="4552">
      <c r="A4552" s="11"/>
      <c r="B4552" s="7"/>
      <c r="C4552" s="7"/>
      <c r="D4552" s="10"/>
      <c r="E4552" s="21">
        <f>IF($C4552="","",IFERROR(SUMIFS(Pakan_Masuk!$D$2:$D$3001,Pakan_Masuk!$B$2:$B$3001,$C4552)/SUMIFS(Pakan_Masuk!$C$2:$C$3001,Pakan_Masuk!$B$2:$B$3001,$C4552),0))</f>
      </c>
      <c r="F4552" s="15">
        <f>IF($C4552="","",$D4552*$E4552)</f>
      </c>
    </row>
    <row r="4553">
      <c r="A4553" s="11"/>
      <c r="B4553" s="7"/>
      <c r="C4553" s="7"/>
      <c r="D4553" s="10"/>
      <c r="E4553" s="21">
        <f>IF($C4553="","",IFERROR(SUMIFS(Pakan_Masuk!$D$2:$D$3001,Pakan_Masuk!$B$2:$B$3001,$C4553)/SUMIFS(Pakan_Masuk!$C$2:$C$3001,Pakan_Masuk!$B$2:$B$3001,$C4553),0))</f>
      </c>
      <c r="F4553" s="15">
        <f>IF($C4553="","",$D4553*$E4553)</f>
      </c>
    </row>
    <row r="4554">
      <c r="A4554" s="11"/>
      <c r="B4554" s="7"/>
      <c r="C4554" s="7"/>
      <c r="D4554" s="10"/>
      <c r="E4554" s="21">
        <f>IF($C4554="","",IFERROR(SUMIFS(Pakan_Masuk!$D$2:$D$3001,Pakan_Masuk!$B$2:$B$3001,$C4554)/SUMIFS(Pakan_Masuk!$C$2:$C$3001,Pakan_Masuk!$B$2:$B$3001,$C4554),0))</f>
      </c>
      <c r="F4554" s="15">
        <f>IF($C4554="","",$D4554*$E4554)</f>
      </c>
    </row>
    <row r="4555">
      <c r="A4555" s="11"/>
      <c r="B4555" s="7"/>
      <c r="C4555" s="7"/>
      <c r="D4555" s="10"/>
      <c r="E4555" s="21">
        <f>IF($C4555="","",IFERROR(SUMIFS(Pakan_Masuk!$D$2:$D$3001,Pakan_Masuk!$B$2:$B$3001,$C4555)/SUMIFS(Pakan_Masuk!$C$2:$C$3001,Pakan_Masuk!$B$2:$B$3001,$C4555),0))</f>
      </c>
      <c r="F4555" s="15">
        <f>IF($C4555="","",$D4555*$E4555)</f>
      </c>
    </row>
    <row r="4556">
      <c r="A4556" s="11"/>
      <c r="B4556" s="7"/>
      <c r="C4556" s="7"/>
      <c r="D4556" s="10"/>
      <c r="E4556" s="21">
        <f>IF($C4556="","",IFERROR(SUMIFS(Pakan_Masuk!$D$2:$D$3001,Pakan_Masuk!$B$2:$B$3001,$C4556)/SUMIFS(Pakan_Masuk!$C$2:$C$3001,Pakan_Masuk!$B$2:$B$3001,$C4556),0))</f>
      </c>
      <c r="F4556" s="15">
        <f>IF($C4556="","",$D4556*$E4556)</f>
      </c>
    </row>
    <row r="4557">
      <c r="A4557" s="11"/>
      <c r="B4557" s="7"/>
      <c r="C4557" s="7"/>
      <c r="D4557" s="10"/>
      <c r="E4557" s="21">
        <f>IF($C4557="","",IFERROR(SUMIFS(Pakan_Masuk!$D$2:$D$3001,Pakan_Masuk!$B$2:$B$3001,$C4557)/SUMIFS(Pakan_Masuk!$C$2:$C$3001,Pakan_Masuk!$B$2:$B$3001,$C4557),0))</f>
      </c>
      <c r="F4557" s="15">
        <f>IF($C4557="","",$D4557*$E4557)</f>
      </c>
    </row>
    <row r="4558">
      <c r="A4558" s="11"/>
      <c r="B4558" s="7"/>
      <c r="C4558" s="7"/>
      <c r="D4558" s="10"/>
      <c r="E4558" s="21">
        <f>IF($C4558="","",IFERROR(SUMIFS(Pakan_Masuk!$D$2:$D$3001,Pakan_Masuk!$B$2:$B$3001,$C4558)/SUMIFS(Pakan_Masuk!$C$2:$C$3001,Pakan_Masuk!$B$2:$B$3001,$C4558),0))</f>
      </c>
      <c r="F4558" s="15">
        <f>IF($C4558="","",$D4558*$E4558)</f>
      </c>
    </row>
    <row r="4559">
      <c r="A4559" s="11"/>
      <c r="B4559" s="7"/>
      <c r="C4559" s="7"/>
      <c r="D4559" s="10"/>
      <c r="E4559" s="21">
        <f>IF($C4559="","",IFERROR(SUMIFS(Pakan_Masuk!$D$2:$D$3001,Pakan_Masuk!$B$2:$B$3001,$C4559)/SUMIFS(Pakan_Masuk!$C$2:$C$3001,Pakan_Masuk!$B$2:$B$3001,$C4559),0))</f>
      </c>
      <c r="F4559" s="15">
        <f>IF($C4559="","",$D4559*$E4559)</f>
      </c>
    </row>
    <row r="4560">
      <c r="A4560" s="11"/>
      <c r="B4560" s="7"/>
      <c r="C4560" s="7"/>
      <c r="D4560" s="10"/>
      <c r="E4560" s="21">
        <f>IF($C4560="","",IFERROR(SUMIFS(Pakan_Masuk!$D$2:$D$3001,Pakan_Masuk!$B$2:$B$3001,$C4560)/SUMIFS(Pakan_Masuk!$C$2:$C$3001,Pakan_Masuk!$B$2:$B$3001,$C4560),0))</f>
      </c>
      <c r="F4560" s="15">
        <f>IF($C4560="","",$D4560*$E4560)</f>
      </c>
    </row>
    <row r="4561">
      <c r="A4561" s="11"/>
      <c r="B4561" s="7"/>
      <c r="C4561" s="7"/>
      <c r="D4561" s="10"/>
      <c r="E4561" s="21">
        <f>IF($C4561="","",IFERROR(SUMIFS(Pakan_Masuk!$D$2:$D$3001,Pakan_Masuk!$B$2:$B$3001,$C4561)/SUMIFS(Pakan_Masuk!$C$2:$C$3001,Pakan_Masuk!$B$2:$B$3001,$C4561),0))</f>
      </c>
      <c r="F4561" s="15">
        <f>IF($C4561="","",$D4561*$E4561)</f>
      </c>
    </row>
    <row r="4562">
      <c r="A4562" s="11"/>
      <c r="B4562" s="7"/>
      <c r="C4562" s="7"/>
      <c r="D4562" s="10"/>
      <c r="E4562" s="21">
        <f>IF($C4562="","",IFERROR(SUMIFS(Pakan_Masuk!$D$2:$D$3001,Pakan_Masuk!$B$2:$B$3001,$C4562)/SUMIFS(Pakan_Masuk!$C$2:$C$3001,Pakan_Masuk!$B$2:$B$3001,$C4562),0))</f>
      </c>
      <c r="F4562" s="15">
        <f>IF($C4562="","",$D4562*$E4562)</f>
      </c>
    </row>
    <row r="4563">
      <c r="A4563" s="11"/>
      <c r="B4563" s="7"/>
      <c r="C4563" s="7"/>
      <c r="D4563" s="10"/>
      <c r="E4563" s="21">
        <f>IF($C4563="","",IFERROR(SUMIFS(Pakan_Masuk!$D$2:$D$3001,Pakan_Masuk!$B$2:$B$3001,$C4563)/SUMIFS(Pakan_Masuk!$C$2:$C$3001,Pakan_Masuk!$B$2:$B$3001,$C4563),0))</f>
      </c>
      <c r="F4563" s="15">
        <f>IF($C4563="","",$D4563*$E4563)</f>
      </c>
    </row>
    <row r="4564">
      <c r="A4564" s="11"/>
      <c r="B4564" s="7"/>
      <c r="C4564" s="7"/>
      <c r="D4564" s="10"/>
      <c r="E4564" s="21">
        <f>IF($C4564="","",IFERROR(SUMIFS(Pakan_Masuk!$D$2:$D$3001,Pakan_Masuk!$B$2:$B$3001,$C4564)/SUMIFS(Pakan_Masuk!$C$2:$C$3001,Pakan_Masuk!$B$2:$B$3001,$C4564),0))</f>
      </c>
      <c r="F4564" s="15">
        <f>IF($C4564="","",$D4564*$E4564)</f>
      </c>
    </row>
    <row r="4565">
      <c r="A4565" s="11"/>
      <c r="B4565" s="7"/>
      <c r="C4565" s="7"/>
      <c r="D4565" s="10"/>
      <c r="E4565" s="21">
        <f>IF($C4565="","",IFERROR(SUMIFS(Pakan_Masuk!$D$2:$D$3001,Pakan_Masuk!$B$2:$B$3001,$C4565)/SUMIFS(Pakan_Masuk!$C$2:$C$3001,Pakan_Masuk!$B$2:$B$3001,$C4565),0))</f>
      </c>
      <c r="F4565" s="15">
        <f>IF($C4565="","",$D4565*$E4565)</f>
      </c>
    </row>
    <row r="4566">
      <c r="A4566" s="11"/>
      <c r="B4566" s="7"/>
      <c r="C4566" s="7"/>
      <c r="D4566" s="10"/>
      <c r="E4566" s="21">
        <f>IF($C4566="","",IFERROR(SUMIFS(Pakan_Masuk!$D$2:$D$3001,Pakan_Masuk!$B$2:$B$3001,$C4566)/SUMIFS(Pakan_Masuk!$C$2:$C$3001,Pakan_Masuk!$B$2:$B$3001,$C4566),0))</f>
      </c>
      <c r="F4566" s="15">
        <f>IF($C4566="","",$D4566*$E4566)</f>
      </c>
    </row>
    <row r="4567">
      <c r="A4567" s="11"/>
      <c r="B4567" s="7"/>
      <c r="C4567" s="7"/>
      <c r="D4567" s="10"/>
      <c r="E4567" s="21">
        <f>IF($C4567="","",IFERROR(SUMIFS(Pakan_Masuk!$D$2:$D$3001,Pakan_Masuk!$B$2:$B$3001,$C4567)/SUMIFS(Pakan_Masuk!$C$2:$C$3001,Pakan_Masuk!$B$2:$B$3001,$C4567),0))</f>
      </c>
      <c r="F4567" s="15">
        <f>IF($C4567="","",$D4567*$E4567)</f>
      </c>
    </row>
    <row r="4568">
      <c r="A4568" s="11"/>
      <c r="B4568" s="7"/>
      <c r="C4568" s="7"/>
      <c r="D4568" s="10"/>
      <c r="E4568" s="21">
        <f>IF($C4568="","",IFERROR(SUMIFS(Pakan_Masuk!$D$2:$D$3001,Pakan_Masuk!$B$2:$B$3001,$C4568)/SUMIFS(Pakan_Masuk!$C$2:$C$3001,Pakan_Masuk!$B$2:$B$3001,$C4568),0))</f>
      </c>
      <c r="F4568" s="15">
        <f>IF($C4568="","",$D4568*$E4568)</f>
      </c>
    </row>
    <row r="4569">
      <c r="A4569" s="11"/>
      <c r="B4569" s="7"/>
      <c r="C4569" s="7"/>
      <c r="D4569" s="10"/>
      <c r="E4569" s="21">
        <f>IF($C4569="","",IFERROR(SUMIFS(Pakan_Masuk!$D$2:$D$3001,Pakan_Masuk!$B$2:$B$3001,$C4569)/SUMIFS(Pakan_Masuk!$C$2:$C$3001,Pakan_Masuk!$B$2:$B$3001,$C4569),0))</f>
      </c>
      <c r="F4569" s="15">
        <f>IF($C4569="","",$D4569*$E4569)</f>
      </c>
    </row>
    <row r="4570">
      <c r="A4570" s="11"/>
      <c r="B4570" s="7"/>
      <c r="C4570" s="7"/>
      <c r="D4570" s="10"/>
      <c r="E4570" s="21">
        <f>IF($C4570="","",IFERROR(SUMIFS(Pakan_Masuk!$D$2:$D$3001,Pakan_Masuk!$B$2:$B$3001,$C4570)/SUMIFS(Pakan_Masuk!$C$2:$C$3001,Pakan_Masuk!$B$2:$B$3001,$C4570),0))</f>
      </c>
      <c r="F4570" s="15">
        <f>IF($C4570="","",$D4570*$E4570)</f>
      </c>
    </row>
    <row r="4571">
      <c r="A4571" s="11"/>
      <c r="B4571" s="7"/>
      <c r="C4571" s="7"/>
      <c r="D4571" s="10"/>
      <c r="E4571" s="21">
        <f>IF($C4571="","",IFERROR(SUMIFS(Pakan_Masuk!$D$2:$D$3001,Pakan_Masuk!$B$2:$B$3001,$C4571)/SUMIFS(Pakan_Masuk!$C$2:$C$3001,Pakan_Masuk!$B$2:$B$3001,$C4571),0))</f>
      </c>
      <c r="F4571" s="15">
        <f>IF($C4571="","",$D4571*$E4571)</f>
      </c>
    </row>
    <row r="4572">
      <c r="A4572" s="11"/>
      <c r="B4572" s="7"/>
      <c r="C4572" s="7"/>
      <c r="D4572" s="10"/>
      <c r="E4572" s="21">
        <f>IF($C4572="","",IFERROR(SUMIFS(Pakan_Masuk!$D$2:$D$3001,Pakan_Masuk!$B$2:$B$3001,$C4572)/SUMIFS(Pakan_Masuk!$C$2:$C$3001,Pakan_Masuk!$B$2:$B$3001,$C4572),0))</f>
      </c>
      <c r="F4572" s="15">
        <f>IF($C4572="","",$D4572*$E4572)</f>
      </c>
    </row>
    <row r="4573">
      <c r="A4573" s="11"/>
      <c r="B4573" s="7"/>
      <c r="C4573" s="7"/>
      <c r="D4573" s="10"/>
      <c r="E4573" s="21">
        <f>IF($C4573="","",IFERROR(SUMIFS(Pakan_Masuk!$D$2:$D$3001,Pakan_Masuk!$B$2:$B$3001,$C4573)/SUMIFS(Pakan_Masuk!$C$2:$C$3001,Pakan_Masuk!$B$2:$B$3001,$C4573),0))</f>
      </c>
      <c r="F4573" s="15">
        <f>IF($C4573="","",$D4573*$E4573)</f>
      </c>
    </row>
    <row r="4574">
      <c r="A4574" s="11"/>
      <c r="B4574" s="7"/>
      <c r="C4574" s="7"/>
      <c r="D4574" s="10"/>
      <c r="E4574" s="21">
        <f>IF($C4574="","",IFERROR(SUMIFS(Pakan_Masuk!$D$2:$D$3001,Pakan_Masuk!$B$2:$B$3001,$C4574)/SUMIFS(Pakan_Masuk!$C$2:$C$3001,Pakan_Masuk!$B$2:$B$3001,$C4574),0))</f>
      </c>
      <c r="F4574" s="15">
        <f>IF($C4574="","",$D4574*$E4574)</f>
      </c>
    </row>
    <row r="4575">
      <c r="A4575" s="11"/>
      <c r="B4575" s="7"/>
      <c r="C4575" s="7"/>
      <c r="D4575" s="10"/>
      <c r="E4575" s="21">
        <f>IF($C4575="","",IFERROR(SUMIFS(Pakan_Masuk!$D$2:$D$3001,Pakan_Masuk!$B$2:$B$3001,$C4575)/SUMIFS(Pakan_Masuk!$C$2:$C$3001,Pakan_Masuk!$B$2:$B$3001,$C4575),0))</f>
      </c>
      <c r="F4575" s="15">
        <f>IF($C4575="","",$D4575*$E4575)</f>
      </c>
    </row>
    <row r="4576">
      <c r="A4576" s="11"/>
      <c r="B4576" s="7"/>
      <c r="C4576" s="7"/>
      <c r="D4576" s="10"/>
      <c r="E4576" s="21">
        <f>IF($C4576="","",IFERROR(SUMIFS(Pakan_Masuk!$D$2:$D$3001,Pakan_Masuk!$B$2:$B$3001,$C4576)/SUMIFS(Pakan_Masuk!$C$2:$C$3001,Pakan_Masuk!$B$2:$B$3001,$C4576),0))</f>
      </c>
      <c r="F4576" s="15">
        <f>IF($C4576="","",$D4576*$E4576)</f>
      </c>
    </row>
    <row r="4577">
      <c r="A4577" s="11"/>
      <c r="B4577" s="7"/>
      <c r="C4577" s="7"/>
      <c r="D4577" s="10"/>
      <c r="E4577" s="21">
        <f>IF($C4577="","",IFERROR(SUMIFS(Pakan_Masuk!$D$2:$D$3001,Pakan_Masuk!$B$2:$B$3001,$C4577)/SUMIFS(Pakan_Masuk!$C$2:$C$3001,Pakan_Masuk!$B$2:$B$3001,$C4577),0))</f>
      </c>
      <c r="F4577" s="15">
        <f>IF($C4577="","",$D4577*$E4577)</f>
      </c>
    </row>
    <row r="4578">
      <c r="A4578" s="11"/>
      <c r="B4578" s="7"/>
      <c r="C4578" s="7"/>
      <c r="D4578" s="10"/>
      <c r="E4578" s="21">
        <f>IF($C4578="","",IFERROR(SUMIFS(Pakan_Masuk!$D$2:$D$3001,Pakan_Masuk!$B$2:$B$3001,$C4578)/SUMIFS(Pakan_Masuk!$C$2:$C$3001,Pakan_Masuk!$B$2:$B$3001,$C4578),0))</f>
      </c>
      <c r="F4578" s="15">
        <f>IF($C4578="","",$D4578*$E4578)</f>
      </c>
    </row>
    <row r="4579">
      <c r="A4579" s="11"/>
      <c r="B4579" s="7"/>
      <c r="C4579" s="7"/>
      <c r="D4579" s="10"/>
      <c r="E4579" s="21">
        <f>IF($C4579="","",IFERROR(SUMIFS(Pakan_Masuk!$D$2:$D$3001,Pakan_Masuk!$B$2:$B$3001,$C4579)/SUMIFS(Pakan_Masuk!$C$2:$C$3001,Pakan_Masuk!$B$2:$B$3001,$C4579),0))</f>
      </c>
      <c r="F4579" s="15">
        <f>IF($C4579="","",$D4579*$E4579)</f>
      </c>
    </row>
    <row r="4580">
      <c r="A4580" s="11"/>
      <c r="B4580" s="7"/>
      <c r="C4580" s="7"/>
      <c r="D4580" s="10"/>
      <c r="E4580" s="21">
        <f>IF($C4580="","",IFERROR(SUMIFS(Pakan_Masuk!$D$2:$D$3001,Pakan_Masuk!$B$2:$B$3001,$C4580)/SUMIFS(Pakan_Masuk!$C$2:$C$3001,Pakan_Masuk!$B$2:$B$3001,$C4580),0))</f>
      </c>
      <c r="F4580" s="15">
        <f>IF($C4580="","",$D4580*$E4580)</f>
      </c>
    </row>
    <row r="4581">
      <c r="A4581" s="11"/>
      <c r="B4581" s="7"/>
      <c r="C4581" s="7"/>
      <c r="D4581" s="10"/>
      <c r="E4581" s="21">
        <f>IF($C4581="","",IFERROR(SUMIFS(Pakan_Masuk!$D$2:$D$3001,Pakan_Masuk!$B$2:$B$3001,$C4581)/SUMIFS(Pakan_Masuk!$C$2:$C$3001,Pakan_Masuk!$B$2:$B$3001,$C4581),0))</f>
      </c>
      <c r="F4581" s="15">
        <f>IF($C4581="","",$D4581*$E4581)</f>
      </c>
    </row>
    <row r="4582">
      <c r="A4582" s="11"/>
      <c r="B4582" s="7"/>
      <c r="C4582" s="7"/>
      <c r="D4582" s="10"/>
      <c r="E4582" s="21">
        <f>IF($C4582="","",IFERROR(SUMIFS(Pakan_Masuk!$D$2:$D$3001,Pakan_Masuk!$B$2:$B$3001,$C4582)/SUMIFS(Pakan_Masuk!$C$2:$C$3001,Pakan_Masuk!$B$2:$B$3001,$C4582),0))</f>
      </c>
      <c r="F4582" s="15">
        <f>IF($C4582="","",$D4582*$E4582)</f>
      </c>
    </row>
    <row r="4583">
      <c r="A4583" s="11"/>
      <c r="B4583" s="7"/>
      <c r="C4583" s="7"/>
      <c r="D4583" s="10"/>
      <c r="E4583" s="21">
        <f>IF($C4583="","",IFERROR(SUMIFS(Pakan_Masuk!$D$2:$D$3001,Pakan_Masuk!$B$2:$B$3001,$C4583)/SUMIFS(Pakan_Masuk!$C$2:$C$3001,Pakan_Masuk!$B$2:$B$3001,$C4583),0))</f>
      </c>
      <c r="F4583" s="15">
        <f>IF($C4583="","",$D4583*$E4583)</f>
      </c>
    </row>
    <row r="4584">
      <c r="A4584" s="11"/>
      <c r="B4584" s="7"/>
      <c r="C4584" s="7"/>
      <c r="D4584" s="10"/>
      <c r="E4584" s="21">
        <f>IF($C4584="","",IFERROR(SUMIFS(Pakan_Masuk!$D$2:$D$3001,Pakan_Masuk!$B$2:$B$3001,$C4584)/SUMIFS(Pakan_Masuk!$C$2:$C$3001,Pakan_Masuk!$B$2:$B$3001,$C4584),0))</f>
      </c>
      <c r="F4584" s="15">
        <f>IF($C4584="","",$D4584*$E4584)</f>
      </c>
    </row>
    <row r="4585">
      <c r="A4585" s="11"/>
      <c r="B4585" s="7"/>
      <c r="C4585" s="7"/>
      <c r="D4585" s="10"/>
      <c r="E4585" s="21">
        <f>IF($C4585="","",IFERROR(SUMIFS(Pakan_Masuk!$D$2:$D$3001,Pakan_Masuk!$B$2:$B$3001,$C4585)/SUMIFS(Pakan_Masuk!$C$2:$C$3001,Pakan_Masuk!$B$2:$B$3001,$C4585),0))</f>
      </c>
      <c r="F4585" s="15">
        <f>IF($C4585="","",$D4585*$E4585)</f>
      </c>
    </row>
    <row r="4586">
      <c r="A4586" s="11"/>
      <c r="B4586" s="7"/>
      <c r="C4586" s="7"/>
      <c r="D4586" s="10"/>
      <c r="E4586" s="21">
        <f>IF($C4586="","",IFERROR(SUMIFS(Pakan_Masuk!$D$2:$D$3001,Pakan_Masuk!$B$2:$B$3001,$C4586)/SUMIFS(Pakan_Masuk!$C$2:$C$3001,Pakan_Masuk!$B$2:$B$3001,$C4586),0))</f>
      </c>
      <c r="F4586" s="15">
        <f>IF($C4586="","",$D4586*$E4586)</f>
      </c>
    </row>
    <row r="4587">
      <c r="A4587" s="11"/>
      <c r="B4587" s="7"/>
      <c r="C4587" s="7"/>
      <c r="D4587" s="10"/>
      <c r="E4587" s="21">
        <f>IF($C4587="","",IFERROR(SUMIFS(Pakan_Masuk!$D$2:$D$3001,Pakan_Masuk!$B$2:$B$3001,$C4587)/SUMIFS(Pakan_Masuk!$C$2:$C$3001,Pakan_Masuk!$B$2:$B$3001,$C4587),0))</f>
      </c>
      <c r="F4587" s="15">
        <f>IF($C4587="","",$D4587*$E4587)</f>
      </c>
    </row>
    <row r="4588">
      <c r="A4588" s="11"/>
      <c r="B4588" s="7"/>
      <c r="C4588" s="7"/>
      <c r="D4588" s="10"/>
      <c r="E4588" s="21">
        <f>IF($C4588="","",IFERROR(SUMIFS(Pakan_Masuk!$D$2:$D$3001,Pakan_Masuk!$B$2:$B$3001,$C4588)/SUMIFS(Pakan_Masuk!$C$2:$C$3001,Pakan_Masuk!$B$2:$B$3001,$C4588),0))</f>
      </c>
      <c r="F4588" s="15">
        <f>IF($C4588="","",$D4588*$E4588)</f>
      </c>
    </row>
    <row r="4589">
      <c r="A4589" s="11"/>
      <c r="B4589" s="7"/>
      <c r="C4589" s="7"/>
      <c r="D4589" s="10"/>
      <c r="E4589" s="21">
        <f>IF($C4589="","",IFERROR(SUMIFS(Pakan_Masuk!$D$2:$D$3001,Pakan_Masuk!$B$2:$B$3001,$C4589)/SUMIFS(Pakan_Masuk!$C$2:$C$3001,Pakan_Masuk!$B$2:$B$3001,$C4589),0))</f>
      </c>
      <c r="F4589" s="15">
        <f>IF($C4589="","",$D4589*$E4589)</f>
      </c>
    </row>
    <row r="4590">
      <c r="A4590" s="11"/>
      <c r="B4590" s="7"/>
      <c r="C4590" s="7"/>
      <c r="D4590" s="10"/>
      <c r="E4590" s="21">
        <f>IF($C4590="","",IFERROR(SUMIFS(Pakan_Masuk!$D$2:$D$3001,Pakan_Masuk!$B$2:$B$3001,$C4590)/SUMIFS(Pakan_Masuk!$C$2:$C$3001,Pakan_Masuk!$B$2:$B$3001,$C4590),0))</f>
      </c>
      <c r="F4590" s="15">
        <f>IF($C4590="","",$D4590*$E4590)</f>
      </c>
    </row>
    <row r="4591">
      <c r="A4591" s="11"/>
      <c r="B4591" s="7"/>
      <c r="C4591" s="7"/>
      <c r="D4591" s="10"/>
      <c r="E4591" s="21">
        <f>IF($C4591="","",IFERROR(SUMIFS(Pakan_Masuk!$D$2:$D$3001,Pakan_Masuk!$B$2:$B$3001,$C4591)/SUMIFS(Pakan_Masuk!$C$2:$C$3001,Pakan_Masuk!$B$2:$B$3001,$C4591),0))</f>
      </c>
      <c r="F4591" s="15">
        <f>IF($C4591="","",$D4591*$E4591)</f>
      </c>
    </row>
    <row r="4592">
      <c r="A4592" s="11"/>
      <c r="B4592" s="7"/>
      <c r="C4592" s="7"/>
      <c r="D4592" s="10"/>
      <c r="E4592" s="21">
        <f>IF($C4592="","",IFERROR(SUMIFS(Pakan_Masuk!$D$2:$D$3001,Pakan_Masuk!$B$2:$B$3001,$C4592)/SUMIFS(Pakan_Masuk!$C$2:$C$3001,Pakan_Masuk!$B$2:$B$3001,$C4592),0))</f>
      </c>
      <c r="F4592" s="15">
        <f>IF($C4592="","",$D4592*$E4592)</f>
      </c>
    </row>
    <row r="4593">
      <c r="A4593" s="11"/>
      <c r="B4593" s="7"/>
      <c r="C4593" s="7"/>
      <c r="D4593" s="10"/>
      <c r="E4593" s="21">
        <f>IF($C4593="","",IFERROR(SUMIFS(Pakan_Masuk!$D$2:$D$3001,Pakan_Masuk!$B$2:$B$3001,$C4593)/SUMIFS(Pakan_Masuk!$C$2:$C$3001,Pakan_Masuk!$B$2:$B$3001,$C4593),0))</f>
      </c>
      <c r="F4593" s="15">
        <f>IF($C4593="","",$D4593*$E4593)</f>
      </c>
    </row>
    <row r="4594">
      <c r="A4594" s="11"/>
      <c r="B4594" s="7"/>
      <c r="C4594" s="7"/>
      <c r="D4594" s="10"/>
      <c r="E4594" s="21">
        <f>IF($C4594="","",IFERROR(SUMIFS(Pakan_Masuk!$D$2:$D$3001,Pakan_Masuk!$B$2:$B$3001,$C4594)/SUMIFS(Pakan_Masuk!$C$2:$C$3001,Pakan_Masuk!$B$2:$B$3001,$C4594),0))</f>
      </c>
      <c r="F4594" s="15">
        <f>IF($C4594="","",$D4594*$E4594)</f>
      </c>
    </row>
    <row r="4595">
      <c r="A4595" s="11"/>
      <c r="B4595" s="7"/>
      <c r="C4595" s="7"/>
      <c r="D4595" s="10"/>
      <c r="E4595" s="21">
        <f>IF($C4595="","",IFERROR(SUMIFS(Pakan_Masuk!$D$2:$D$3001,Pakan_Masuk!$B$2:$B$3001,$C4595)/SUMIFS(Pakan_Masuk!$C$2:$C$3001,Pakan_Masuk!$B$2:$B$3001,$C4595),0))</f>
      </c>
      <c r="F4595" s="15">
        <f>IF($C4595="","",$D4595*$E4595)</f>
      </c>
    </row>
    <row r="4596">
      <c r="A4596" s="11"/>
      <c r="B4596" s="7"/>
      <c r="C4596" s="7"/>
      <c r="D4596" s="10"/>
      <c r="E4596" s="21">
        <f>IF($C4596="","",IFERROR(SUMIFS(Pakan_Masuk!$D$2:$D$3001,Pakan_Masuk!$B$2:$B$3001,$C4596)/SUMIFS(Pakan_Masuk!$C$2:$C$3001,Pakan_Masuk!$B$2:$B$3001,$C4596),0))</f>
      </c>
      <c r="F4596" s="15">
        <f>IF($C4596="","",$D4596*$E4596)</f>
      </c>
    </row>
    <row r="4597">
      <c r="A4597" s="11"/>
      <c r="B4597" s="7"/>
      <c r="C4597" s="7"/>
      <c r="D4597" s="10"/>
      <c r="E4597" s="21">
        <f>IF($C4597="","",IFERROR(SUMIFS(Pakan_Masuk!$D$2:$D$3001,Pakan_Masuk!$B$2:$B$3001,$C4597)/SUMIFS(Pakan_Masuk!$C$2:$C$3001,Pakan_Masuk!$B$2:$B$3001,$C4597),0))</f>
      </c>
      <c r="F4597" s="15">
        <f>IF($C4597="","",$D4597*$E4597)</f>
      </c>
    </row>
    <row r="4598">
      <c r="A4598" s="11"/>
      <c r="B4598" s="7"/>
      <c r="C4598" s="7"/>
      <c r="D4598" s="10"/>
      <c r="E4598" s="21">
        <f>IF($C4598="","",IFERROR(SUMIFS(Pakan_Masuk!$D$2:$D$3001,Pakan_Masuk!$B$2:$B$3001,$C4598)/SUMIFS(Pakan_Masuk!$C$2:$C$3001,Pakan_Masuk!$B$2:$B$3001,$C4598),0))</f>
      </c>
      <c r="F4598" s="15">
        <f>IF($C4598="","",$D4598*$E4598)</f>
      </c>
    </row>
    <row r="4599">
      <c r="A4599" s="11"/>
      <c r="B4599" s="7"/>
      <c r="C4599" s="7"/>
      <c r="D4599" s="10"/>
      <c r="E4599" s="21">
        <f>IF($C4599="","",IFERROR(SUMIFS(Pakan_Masuk!$D$2:$D$3001,Pakan_Masuk!$B$2:$B$3001,$C4599)/SUMIFS(Pakan_Masuk!$C$2:$C$3001,Pakan_Masuk!$B$2:$B$3001,$C4599),0))</f>
      </c>
      <c r="F4599" s="15">
        <f>IF($C4599="","",$D4599*$E4599)</f>
      </c>
    </row>
    <row r="4600">
      <c r="A4600" s="11"/>
      <c r="B4600" s="7"/>
      <c r="C4600" s="7"/>
      <c r="D4600" s="10"/>
      <c r="E4600" s="21">
        <f>IF($C4600="","",IFERROR(SUMIFS(Pakan_Masuk!$D$2:$D$3001,Pakan_Masuk!$B$2:$B$3001,$C4600)/SUMIFS(Pakan_Masuk!$C$2:$C$3001,Pakan_Masuk!$B$2:$B$3001,$C4600),0))</f>
      </c>
      <c r="F4600" s="15">
        <f>IF($C4600="","",$D4600*$E4600)</f>
      </c>
    </row>
    <row r="4601">
      <c r="A4601" s="11"/>
      <c r="B4601" s="7"/>
      <c r="C4601" s="7"/>
      <c r="D4601" s="10"/>
      <c r="E4601" s="21">
        <f>IF($C4601="","",IFERROR(SUMIFS(Pakan_Masuk!$D$2:$D$3001,Pakan_Masuk!$B$2:$B$3001,$C4601)/SUMIFS(Pakan_Masuk!$C$2:$C$3001,Pakan_Masuk!$B$2:$B$3001,$C4601),0))</f>
      </c>
      <c r="F4601" s="15">
        <f>IF($C4601="","",$D4601*$E4601)</f>
      </c>
    </row>
    <row r="4602">
      <c r="A4602" s="11"/>
      <c r="B4602" s="7"/>
      <c r="C4602" s="7"/>
      <c r="D4602" s="10"/>
      <c r="E4602" s="21">
        <f>IF($C4602="","",IFERROR(SUMIFS(Pakan_Masuk!$D$2:$D$3001,Pakan_Masuk!$B$2:$B$3001,$C4602)/SUMIFS(Pakan_Masuk!$C$2:$C$3001,Pakan_Masuk!$B$2:$B$3001,$C4602),0))</f>
      </c>
      <c r="F4602" s="15">
        <f>IF($C4602="","",$D4602*$E4602)</f>
      </c>
    </row>
    <row r="4603">
      <c r="A4603" s="11"/>
      <c r="B4603" s="7"/>
      <c r="C4603" s="7"/>
      <c r="D4603" s="10"/>
      <c r="E4603" s="21">
        <f>IF($C4603="","",IFERROR(SUMIFS(Pakan_Masuk!$D$2:$D$3001,Pakan_Masuk!$B$2:$B$3001,$C4603)/SUMIFS(Pakan_Masuk!$C$2:$C$3001,Pakan_Masuk!$B$2:$B$3001,$C4603),0))</f>
      </c>
      <c r="F4603" s="15">
        <f>IF($C4603="","",$D4603*$E4603)</f>
      </c>
    </row>
    <row r="4604">
      <c r="A4604" s="11"/>
      <c r="B4604" s="7"/>
      <c r="C4604" s="7"/>
      <c r="D4604" s="10"/>
      <c r="E4604" s="21">
        <f>IF($C4604="","",IFERROR(SUMIFS(Pakan_Masuk!$D$2:$D$3001,Pakan_Masuk!$B$2:$B$3001,$C4604)/SUMIFS(Pakan_Masuk!$C$2:$C$3001,Pakan_Masuk!$B$2:$B$3001,$C4604),0))</f>
      </c>
      <c r="F4604" s="15">
        <f>IF($C4604="","",$D4604*$E4604)</f>
      </c>
    </row>
    <row r="4605">
      <c r="A4605" s="11"/>
      <c r="B4605" s="7"/>
      <c r="C4605" s="7"/>
      <c r="D4605" s="10"/>
      <c r="E4605" s="21">
        <f>IF($C4605="","",IFERROR(SUMIFS(Pakan_Masuk!$D$2:$D$3001,Pakan_Masuk!$B$2:$B$3001,$C4605)/SUMIFS(Pakan_Masuk!$C$2:$C$3001,Pakan_Masuk!$B$2:$B$3001,$C4605),0))</f>
      </c>
      <c r="F4605" s="15">
        <f>IF($C4605="","",$D4605*$E4605)</f>
      </c>
    </row>
    <row r="4606">
      <c r="A4606" s="11"/>
      <c r="B4606" s="7"/>
      <c r="C4606" s="7"/>
      <c r="D4606" s="10"/>
      <c r="E4606" s="21">
        <f>IF($C4606="","",IFERROR(SUMIFS(Pakan_Masuk!$D$2:$D$3001,Pakan_Masuk!$B$2:$B$3001,$C4606)/SUMIFS(Pakan_Masuk!$C$2:$C$3001,Pakan_Masuk!$B$2:$B$3001,$C4606),0))</f>
      </c>
      <c r="F4606" s="15">
        <f>IF($C4606="","",$D4606*$E4606)</f>
      </c>
    </row>
    <row r="4607">
      <c r="A4607" s="11"/>
      <c r="B4607" s="7"/>
      <c r="C4607" s="7"/>
      <c r="D4607" s="10"/>
      <c r="E4607" s="21">
        <f>IF($C4607="","",IFERROR(SUMIFS(Pakan_Masuk!$D$2:$D$3001,Pakan_Masuk!$B$2:$B$3001,$C4607)/SUMIFS(Pakan_Masuk!$C$2:$C$3001,Pakan_Masuk!$B$2:$B$3001,$C4607),0))</f>
      </c>
      <c r="F4607" s="15">
        <f>IF($C4607="","",$D4607*$E4607)</f>
      </c>
    </row>
    <row r="4608">
      <c r="A4608" s="11"/>
      <c r="B4608" s="7"/>
      <c r="C4608" s="7"/>
      <c r="D4608" s="10"/>
      <c r="E4608" s="21">
        <f>IF($C4608="","",IFERROR(SUMIFS(Pakan_Masuk!$D$2:$D$3001,Pakan_Masuk!$B$2:$B$3001,$C4608)/SUMIFS(Pakan_Masuk!$C$2:$C$3001,Pakan_Masuk!$B$2:$B$3001,$C4608),0))</f>
      </c>
      <c r="F4608" s="15">
        <f>IF($C4608="","",$D4608*$E4608)</f>
      </c>
    </row>
    <row r="4609">
      <c r="A4609" s="11"/>
      <c r="B4609" s="7"/>
      <c r="C4609" s="7"/>
      <c r="D4609" s="10"/>
      <c r="E4609" s="21">
        <f>IF($C4609="","",IFERROR(SUMIFS(Pakan_Masuk!$D$2:$D$3001,Pakan_Masuk!$B$2:$B$3001,$C4609)/SUMIFS(Pakan_Masuk!$C$2:$C$3001,Pakan_Masuk!$B$2:$B$3001,$C4609),0))</f>
      </c>
      <c r="F4609" s="15">
        <f>IF($C4609="","",$D4609*$E4609)</f>
      </c>
    </row>
    <row r="4610">
      <c r="A4610" s="11"/>
      <c r="B4610" s="7"/>
      <c r="C4610" s="7"/>
      <c r="D4610" s="10"/>
      <c r="E4610" s="21">
        <f>IF($C4610="","",IFERROR(SUMIFS(Pakan_Masuk!$D$2:$D$3001,Pakan_Masuk!$B$2:$B$3001,$C4610)/SUMIFS(Pakan_Masuk!$C$2:$C$3001,Pakan_Masuk!$B$2:$B$3001,$C4610),0))</f>
      </c>
      <c r="F4610" s="15">
        <f>IF($C4610="","",$D4610*$E4610)</f>
      </c>
    </row>
    <row r="4611">
      <c r="A4611" s="11"/>
      <c r="B4611" s="7"/>
      <c r="C4611" s="7"/>
      <c r="D4611" s="10"/>
      <c r="E4611" s="21">
        <f>IF($C4611="","",IFERROR(SUMIFS(Pakan_Masuk!$D$2:$D$3001,Pakan_Masuk!$B$2:$B$3001,$C4611)/SUMIFS(Pakan_Masuk!$C$2:$C$3001,Pakan_Masuk!$B$2:$B$3001,$C4611),0))</f>
      </c>
      <c r="F4611" s="15">
        <f>IF($C4611="","",$D4611*$E4611)</f>
      </c>
    </row>
    <row r="4612">
      <c r="A4612" s="11"/>
      <c r="B4612" s="7"/>
      <c r="C4612" s="7"/>
      <c r="D4612" s="10"/>
      <c r="E4612" s="21">
        <f>IF($C4612="","",IFERROR(SUMIFS(Pakan_Masuk!$D$2:$D$3001,Pakan_Masuk!$B$2:$B$3001,$C4612)/SUMIFS(Pakan_Masuk!$C$2:$C$3001,Pakan_Masuk!$B$2:$B$3001,$C4612),0))</f>
      </c>
      <c r="F4612" s="15">
        <f>IF($C4612="","",$D4612*$E4612)</f>
      </c>
    </row>
    <row r="4613">
      <c r="A4613" s="11"/>
      <c r="B4613" s="7"/>
      <c r="C4613" s="7"/>
      <c r="D4613" s="10"/>
      <c r="E4613" s="21">
        <f>IF($C4613="","",IFERROR(SUMIFS(Pakan_Masuk!$D$2:$D$3001,Pakan_Masuk!$B$2:$B$3001,$C4613)/SUMIFS(Pakan_Masuk!$C$2:$C$3001,Pakan_Masuk!$B$2:$B$3001,$C4613),0))</f>
      </c>
      <c r="F4613" s="15">
        <f>IF($C4613="","",$D4613*$E4613)</f>
      </c>
    </row>
    <row r="4614">
      <c r="A4614" s="11"/>
      <c r="B4614" s="7"/>
      <c r="C4614" s="7"/>
      <c r="D4614" s="10"/>
      <c r="E4614" s="21">
        <f>IF($C4614="","",IFERROR(SUMIFS(Pakan_Masuk!$D$2:$D$3001,Pakan_Masuk!$B$2:$B$3001,$C4614)/SUMIFS(Pakan_Masuk!$C$2:$C$3001,Pakan_Masuk!$B$2:$B$3001,$C4614),0))</f>
      </c>
      <c r="F4614" s="15">
        <f>IF($C4614="","",$D4614*$E4614)</f>
      </c>
    </row>
    <row r="4615">
      <c r="A4615" s="11"/>
      <c r="B4615" s="7"/>
      <c r="C4615" s="7"/>
      <c r="D4615" s="10"/>
      <c r="E4615" s="21">
        <f>IF($C4615="","",IFERROR(SUMIFS(Pakan_Masuk!$D$2:$D$3001,Pakan_Masuk!$B$2:$B$3001,$C4615)/SUMIFS(Pakan_Masuk!$C$2:$C$3001,Pakan_Masuk!$B$2:$B$3001,$C4615),0))</f>
      </c>
      <c r="F4615" s="15">
        <f>IF($C4615="","",$D4615*$E4615)</f>
      </c>
    </row>
    <row r="4616">
      <c r="A4616" s="11"/>
      <c r="B4616" s="7"/>
      <c r="C4616" s="7"/>
      <c r="D4616" s="10"/>
      <c r="E4616" s="21">
        <f>IF($C4616="","",IFERROR(SUMIFS(Pakan_Masuk!$D$2:$D$3001,Pakan_Masuk!$B$2:$B$3001,$C4616)/SUMIFS(Pakan_Masuk!$C$2:$C$3001,Pakan_Masuk!$B$2:$B$3001,$C4616),0))</f>
      </c>
      <c r="F4616" s="15">
        <f>IF($C4616="","",$D4616*$E4616)</f>
      </c>
    </row>
    <row r="4617">
      <c r="A4617" s="11"/>
      <c r="B4617" s="7"/>
      <c r="C4617" s="7"/>
      <c r="D4617" s="10"/>
      <c r="E4617" s="21">
        <f>IF($C4617="","",IFERROR(SUMIFS(Pakan_Masuk!$D$2:$D$3001,Pakan_Masuk!$B$2:$B$3001,$C4617)/SUMIFS(Pakan_Masuk!$C$2:$C$3001,Pakan_Masuk!$B$2:$B$3001,$C4617),0))</f>
      </c>
      <c r="F4617" s="15">
        <f>IF($C4617="","",$D4617*$E4617)</f>
      </c>
    </row>
    <row r="4618">
      <c r="A4618" s="11"/>
      <c r="B4618" s="7"/>
      <c r="C4618" s="7"/>
      <c r="D4618" s="10"/>
      <c r="E4618" s="21">
        <f>IF($C4618="","",IFERROR(SUMIFS(Pakan_Masuk!$D$2:$D$3001,Pakan_Masuk!$B$2:$B$3001,$C4618)/SUMIFS(Pakan_Masuk!$C$2:$C$3001,Pakan_Masuk!$B$2:$B$3001,$C4618),0))</f>
      </c>
      <c r="F4618" s="15">
        <f>IF($C4618="","",$D4618*$E4618)</f>
      </c>
    </row>
    <row r="4619">
      <c r="A4619" s="11"/>
      <c r="B4619" s="7"/>
      <c r="C4619" s="7"/>
      <c r="D4619" s="10"/>
      <c r="E4619" s="21">
        <f>IF($C4619="","",IFERROR(SUMIFS(Pakan_Masuk!$D$2:$D$3001,Pakan_Masuk!$B$2:$B$3001,$C4619)/SUMIFS(Pakan_Masuk!$C$2:$C$3001,Pakan_Masuk!$B$2:$B$3001,$C4619),0))</f>
      </c>
      <c r="F4619" s="15">
        <f>IF($C4619="","",$D4619*$E4619)</f>
      </c>
    </row>
    <row r="4620">
      <c r="A4620" s="11"/>
      <c r="B4620" s="7"/>
      <c r="C4620" s="7"/>
      <c r="D4620" s="10"/>
      <c r="E4620" s="21">
        <f>IF($C4620="","",IFERROR(SUMIFS(Pakan_Masuk!$D$2:$D$3001,Pakan_Masuk!$B$2:$B$3001,$C4620)/SUMIFS(Pakan_Masuk!$C$2:$C$3001,Pakan_Masuk!$B$2:$B$3001,$C4620),0))</f>
      </c>
      <c r="F4620" s="15">
        <f>IF($C4620="","",$D4620*$E4620)</f>
      </c>
    </row>
    <row r="4621">
      <c r="A4621" s="11"/>
      <c r="B4621" s="7"/>
      <c r="C4621" s="7"/>
      <c r="D4621" s="10"/>
      <c r="E4621" s="21">
        <f>IF($C4621="","",IFERROR(SUMIFS(Pakan_Masuk!$D$2:$D$3001,Pakan_Masuk!$B$2:$B$3001,$C4621)/SUMIFS(Pakan_Masuk!$C$2:$C$3001,Pakan_Masuk!$B$2:$B$3001,$C4621),0))</f>
      </c>
      <c r="F4621" s="15">
        <f>IF($C4621="","",$D4621*$E4621)</f>
      </c>
    </row>
    <row r="4622">
      <c r="A4622" s="11"/>
      <c r="B4622" s="7"/>
      <c r="C4622" s="7"/>
      <c r="D4622" s="10"/>
      <c r="E4622" s="21">
        <f>IF($C4622="","",IFERROR(SUMIFS(Pakan_Masuk!$D$2:$D$3001,Pakan_Masuk!$B$2:$B$3001,$C4622)/SUMIFS(Pakan_Masuk!$C$2:$C$3001,Pakan_Masuk!$B$2:$B$3001,$C4622),0))</f>
      </c>
      <c r="F4622" s="15">
        <f>IF($C4622="","",$D4622*$E4622)</f>
      </c>
    </row>
    <row r="4623">
      <c r="A4623" s="11"/>
      <c r="B4623" s="7"/>
      <c r="C4623" s="7"/>
      <c r="D4623" s="10"/>
      <c r="E4623" s="21">
        <f>IF($C4623="","",IFERROR(SUMIFS(Pakan_Masuk!$D$2:$D$3001,Pakan_Masuk!$B$2:$B$3001,$C4623)/SUMIFS(Pakan_Masuk!$C$2:$C$3001,Pakan_Masuk!$B$2:$B$3001,$C4623),0))</f>
      </c>
      <c r="F4623" s="15">
        <f>IF($C4623="","",$D4623*$E4623)</f>
      </c>
    </row>
    <row r="4624">
      <c r="A4624" s="11"/>
      <c r="B4624" s="7"/>
      <c r="C4624" s="7"/>
      <c r="D4624" s="10"/>
      <c r="E4624" s="21">
        <f>IF($C4624="","",IFERROR(SUMIFS(Pakan_Masuk!$D$2:$D$3001,Pakan_Masuk!$B$2:$B$3001,$C4624)/SUMIFS(Pakan_Masuk!$C$2:$C$3001,Pakan_Masuk!$B$2:$B$3001,$C4624),0))</f>
      </c>
      <c r="F4624" s="15">
        <f>IF($C4624="","",$D4624*$E4624)</f>
      </c>
    </row>
    <row r="4625">
      <c r="A4625" s="11"/>
      <c r="B4625" s="7"/>
      <c r="C4625" s="7"/>
      <c r="D4625" s="10"/>
      <c r="E4625" s="21">
        <f>IF($C4625="","",IFERROR(SUMIFS(Pakan_Masuk!$D$2:$D$3001,Pakan_Masuk!$B$2:$B$3001,$C4625)/SUMIFS(Pakan_Masuk!$C$2:$C$3001,Pakan_Masuk!$B$2:$B$3001,$C4625),0))</f>
      </c>
      <c r="F4625" s="15">
        <f>IF($C4625="","",$D4625*$E4625)</f>
      </c>
    </row>
    <row r="4626">
      <c r="A4626" s="11"/>
      <c r="B4626" s="7"/>
      <c r="C4626" s="7"/>
      <c r="D4626" s="10"/>
      <c r="E4626" s="21">
        <f>IF($C4626="","",IFERROR(SUMIFS(Pakan_Masuk!$D$2:$D$3001,Pakan_Masuk!$B$2:$B$3001,$C4626)/SUMIFS(Pakan_Masuk!$C$2:$C$3001,Pakan_Masuk!$B$2:$B$3001,$C4626),0))</f>
      </c>
      <c r="F4626" s="15">
        <f>IF($C4626="","",$D4626*$E4626)</f>
      </c>
    </row>
    <row r="4627">
      <c r="A4627" s="11"/>
      <c r="B4627" s="7"/>
      <c r="C4627" s="7"/>
      <c r="D4627" s="10"/>
      <c r="E4627" s="21">
        <f>IF($C4627="","",IFERROR(SUMIFS(Pakan_Masuk!$D$2:$D$3001,Pakan_Masuk!$B$2:$B$3001,$C4627)/SUMIFS(Pakan_Masuk!$C$2:$C$3001,Pakan_Masuk!$B$2:$B$3001,$C4627),0))</f>
      </c>
      <c r="F4627" s="15">
        <f>IF($C4627="","",$D4627*$E4627)</f>
      </c>
    </row>
    <row r="4628">
      <c r="A4628" s="11"/>
      <c r="B4628" s="7"/>
      <c r="C4628" s="7"/>
      <c r="D4628" s="10"/>
      <c r="E4628" s="21">
        <f>IF($C4628="","",IFERROR(SUMIFS(Pakan_Masuk!$D$2:$D$3001,Pakan_Masuk!$B$2:$B$3001,$C4628)/SUMIFS(Pakan_Masuk!$C$2:$C$3001,Pakan_Masuk!$B$2:$B$3001,$C4628),0))</f>
      </c>
      <c r="F4628" s="15">
        <f>IF($C4628="","",$D4628*$E4628)</f>
      </c>
    </row>
    <row r="4629">
      <c r="A4629" s="11"/>
      <c r="B4629" s="7"/>
      <c r="C4629" s="7"/>
      <c r="D4629" s="10"/>
      <c r="E4629" s="21">
        <f>IF($C4629="","",IFERROR(SUMIFS(Pakan_Masuk!$D$2:$D$3001,Pakan_Masuk!$B$2:$B$3001,$C4629)/SUMIFS(Pakan_Masuk!$C$2:$C$3001,Pakan_Masuk!$B$2:$B$3001,$C4629),0))</f>
      </c>
      <c r="F4629" s="15">
        <f>IF($C4629="","",$D4629*$E4629)</f>
      </c>
    </row>
    <row r="4630">
      <c r="A4630" s="11"/>
      <c r="B4630" s="7"/>
      <c r="C4630" s="7"/>
      <c r="D4630" s="10"/>
      <c r="E4630" s="21">
        <f>IF($C4630="","",IFERROR(SUMIFS(Pakan_Masuk!$D$2:$D$3001,Pakan_Masuk!$B$2:$B$3001,$C4630)/SUMIFS(Pakan_Masuk!$C$2:$C$3001,Pakan_Masuk!$B$2:$B$3001,$C4630),0))</f>
      </c>
      <c r="F4630" s="15">
        <f>IF($C4630="","",$D4630*$E4630)</f>
      </c>
    </row>
    <row r="4631">
      <c r="A4631" s="11"/>
      <c r="B4631" s="7"/>
      <c r="C4631" s="7"/>
      <c r="D4631" s="10"/>
      <c r="E4631" s="21">
        <f>IF($C4631="","",IFERROR(SUMIFS(Pakan_Masuk!$D$2:$D$3001,Pakan_Masuk!$B$2:$B$3001,$C4631)/SUMIFS(Pakan_Masuk!$C$2:$C$3001,Pakan_Masuk!$B$2:$B$3001,$C4631),0))</f>
      </c>
      <c r="F4631" s="15">
        <f>IF($C4631="","",$D4631*$E4631)</f>
      </c>
    </row>
    <row r="4632">
      <c r="A4632" s="11"/>
      <c r="B4632" s="7"/>
      <c r="C4632" s="7"/>
      <c r="D4632" s="10"/>
      <c r="E4632" s="21">
        <f>IF($C4632="","",IFERROR(SUMIFS(Pakan_Masuk!$D$2:$D$3001,Pakan_Masuk!$B$2:$B$3001,$C4632)/SUMIFS(Pakan_Masuk!$C$2:$C$3001,Pakan_Masuk!$B$2:$B$3001,$C4632),0))</f>
      </c>
      <c r="F4632" s="15">
        <f>IF($C4632="","",$D4632*$E4632)</f>
      </c>
    </row>
    <row r="4633">
      <c r="A4633" s="11"/>
      <c r="B4633" s="7"/>
      <c r="C4633" s="7"/>
      <c r="D4633" s="10"/>
      <c r="E4633" s="21">
        <f>IF($C4633="","",IFERROR(SUMIFS(Pakan_Masuk!$D$2:$D$3001,Pakan_Masuk!$B$2:$B$3001,$C4633)/SUMIFS(Pakan_Masuk!$C$2:$C$3001,Pakan_Masuk!$B$2:$B$3001,$C4633),0))</f>
      </c>
      <c r="F4633" s="15">
        <f>IF($C4633="","",$D4633*$E4633)</f>
      </c>
    </row>
    <row r="4634">
      <c r="A4634" s="11"/>
      <c r="B4634" s="7"/>
      <c r="C4634" s="7"/>
      <c r="D4634" s="10"/>
      <c r="E4634" s="21">
        <f>IF($C4634="","",IFERROR(SUMIFS(Pakan_Masuk!$D$2:$D$3001,Pakan_Masuk!$B$2:$B$3001,$C4634)/SUMIFS(Pakan_Masuk!$C$2:$C$3001,Pakan_Masuk!$B$2:$B$3001,$C4634),0))</f>
      </c>
      <c r="F4634" s="15">
        <f>IF($C4634="","",$D4634*$E4634)</f>
      </c>
    </row>
    <row r="4635">
      <c r="A4635" s="11"/>
      <c r="B4635" s="7"/>
      <c r="C4635" s="7"/>
      <c r="D4635" s="10"/>
      <c r="E4635" s="21">
        <f>IF($C4635="","",IFERROR(SUMIFS(Pakan_Masuk!$D$2:$D$3001,Pakan_Masuk!$B$2:$B$3001,$C4635)/SUMIFS(Pakan_Masuk!$C$2:$C$3001,Pakan_Masuk!$B$2:$B$3001,$C4635),0))</f>
      </c>
      <c r="F4635" s="15">
        <f>IF($C4635="","",$D4635*$E4635)</f>
      </c>
    </row>
    <row r="4636">
      <c r="A4636" s="11"/>
      <c r="B4636" s="7"/>
      <c r="C4636" s="7"/>
      <c r="D4636" s="10"/>
      <c r="E4636" s="21">
        <f>IF($C4636="","",IFERROR(SUMIFS(Pakan_Masuk!$D$2:$D$3001,Pakan_Masuk!$B$2:$B$3001,$C4636)/SUMIFS(Pakan_Masuk!$C$2:$C$3001,Pakan_Masuk!$B$2:$B$3001,$C4636),0))</f>
      </c>
      <c r="F4636" s="15">
        <f>IF($C4636="","",$D4636*$E4636)</f>
      </c>
    </row>
    <row r="4637">
      <c r="A4637" s="11"/>
      <c r="B4637" s="7"/>
      <c r="C4637" s="7"/>
      <c r="D4637" s="10"/>
      <c r="E4637" s="21">
        <f>IF($C4637="","",IFERROR(SUMIFS(Pakan_Masuk!$D$2:$D$3001,Pakan_Masuk!$B$2:$B$3001,$C4637)/SUMIFS(Pakan_Masuk!$C$2:$C$3001,Pakan_Masuk!$B$2:$B$3001,$C4637),0))</f>
      </c>
      <c r="F4637" s="15">
        <f>IF($C4637="","",$D4637*$E4637)</f>
      </c>
    </row>
    <row r="4638">
      <c r="A4638" s="11"/>
      <c r="B4638" s="7"/>
      <c r="C4638" s="7"/>
      <c r="D4638" s="10"/>
      <c r="E4638" s="21">
        <f>IF($C4638="","",IFERROR(SUMIFS(Pakan_Masuk!$D$2:$D$3001,Pakan_Masuk!$B$2:$B$3001,$C4638)/SUMIFS(Pakan_Masuk!$C$2:$C$3001,Pakan_Masuk!$B$2:$B$3001,$C4638),0))</f>
      </c>
      <c r="F4638" s="15">
        <f>IF($C4638="","",$D4638*$E4638)</f>
      </c>
    </row>
    <row r="4639">
      <c r="A4639" s="11"/>
      <c r="B4639" s="7"/>
      <c r="C4639" s="7"/>
      <c r="D4639" s="10"/>
      <c r="E4639" s="21">
        <f>IF($C4639="","",IFERROR(SUMIFS(Pakan_Masuk!$D$2:$D$3001,Pakan_Masuk!$B$2:$B$3001,$C4639)/SUMIFS(Pakan_Masuk!$C$2:$C$3001,Pakan_Masuk!$B$2:$B$3001,$C4639),0))</f>
      </c>
      <c r="F4639" s="15">
        <f>IF($C4639="","",$D4639*$E4639)</f>
      </c>
    </row>
    <row r="4640">
      <c r="A4640" s="11"/>
      <c r="B4640" s="7"/>
      <c r="C4640" s="7"/>
      <c r="D4640" s="10"/>
      <c r="E4640" s="21">
        <f>IF($C4640="","",IFERROR(SUMIFS(Pakan_Masuk!$D$2:$D$3001,Pakan_Masuk!$B$2:$B$3001,$C4640)/SUMIFS(Pakan_Masuk!$C$2:$C$3001,Pakan_Masuk!$B$2:$B$3001,$C4640),0))</f>
      </c>
      <c r="F4640" s="15">
        <f>IF($C4640="","",$D4640*$E4640)</f>
      </c>
    </row>
    <row r="4641">
      <c r="A4641" s="11"/>
      <c r="B4641" s="7"/>
      <c r="C4641" s="7"/>
      <c r="D4641" s="10"/>
      <c r="E4641" s="21">
        <f>IF($C4641="","",IFERROR(SUMIFS(Pakan_Masuk!$D$2:$D$3001,Pakan_Masuk!$B$2:$B$3001,$C4641)/SUMIFS(Pakan_Masuk!$C$2:$C$3001,Pakan_Masuk!$B$2:$B$3001,$C4641),0))</f>
      </c>
      <c r="F4641" s="15">
        <f>IF($C4641="","",$D4641*$E4641)</f>
      </c>
    </row>
    <row r="4642">
      <c r="A4642" s="11"/>
      <c r="B4642" s="7"/>
      <c r="C4642" s="7"/>
      <c r="D4642" s="10"/>
      <c r="E4642" s="21">
        <f>IF($C4642="","",IFERROR(SUMIFS(Pakan_Masuk!$D$2:$D$3001,Pakan_Masuk!$B$2:$B$3001,$C4642)/SUMIFS(Pakan_Masuk!$C$2:$C$3001,Pakan_Masuk!$B$2:$B$3001,$C4642),0))</f>
      </c>
      <c r="F4642" s="15">
        <f>IF($C4642="","",$D4642*$E4642)</f>
      </c>
    </row>
    <row r="4643">
      <c r="A4643" s="11"/>
      <c r="B4643" s="7"/>
      <c r="C4643" s="7"/>
      <c r="D4643" s="10"/>
      <c r="E4643" s="21">
        <f>IF($C4643="","",IFERROR(SUMIFS(Pakan_Masuk!$D$2:$D$3001,Pakan_Masuk!$B$2:$B$3001,$C4643)/SUMIFS(Pakan_Masuk!$C$2:$C$3001,Pakan_Masuk!$B$2:$B$3001,$C4643),0))</f>
      </c>
      <c r="F4643" s="15">
        <f>IF($C4643="","",$D4643*$E4643)</f>
      </c>
    </row>
    <row r="4644">
      <c r="A4644" s="11"/>
      <c r="B4644" s="7"/>
      <c r="C4644" s="7"/>
      <c r="D4644" s="10"/>
      <c r="E4644" s="21">
        <f>IF($C4644="","",IFERROR(SUMIFS(Pakan_Masuk!$D$2:$D$3001,Pakan_Masuk!$B$2:$B$3001,$C4644)/SUMIFS(Pakan_Masuk!$C$2:$C$3001,Pakan_Masuk!$B$2:$B$3001,$C4644),0))</f>
      </c>
      <c r="F4644" s="15">
        <f>IF($C4644="","",$D4644*$E4644)</f>
      </c>
    </row>
    <row r="4645">
      <c r="A4645" s="11"/>
      <c r="B4645" s="7"/>
      <c r="C4645" s="7"/>
      <c r="D4645" s="10"/>
      <c r="E4645" s="21">
        <f>IF($C4645="","",IFERROR(SUMIFS(Pakan_Masuk!$D$2:$D$3001,Pakan_Masuk!$B$2:$B$3001,$C4645)/SUMIFS(Pakan_Masuk!$C$2:$C$3001,Pakan_Masuk!$B$2:$B$3001,$C4645),0))</f>
      </c>
      <c r="F4645" s="15">
        <f>IF($C4645="","",$D4645*$E4645)</f>
      </c>
    </row>
    <row r="4646">
      <c r="A4646" s="11"/>
      <c r="B4646" s="7"/>
      <c r="C4646" s="7"/>
      <c r="D4646" s="10"/>
      <c r="E4646" s="21">
        <f>IF($C4646="","",IFERROR(SUMIFS(Pakan_Masuk!$D$2:$D$3001,Pakan_Masuk!$B$2:$B$3001,$C4646)/SUMIFS(Pakan_Masuk!$C$2:$C$3001,Pakan_Masuk!$B$2:$B$3001,$C4646),0))</f>
      </c>
      <c r="F4646" s="15">
        <f>IF($C4646="","",$D4646*$E4646)</f>
      </c>
    </row>
    <row r="4647">
      <c r="A4647" s="11"/>
      <c r="B4647" s="7"/>
      <c r="C4647" s="7"/>
      <c r="D4647" s="10"/>
      <c r="E4647" s="21">
        <f>IF($C4647="","",IFERROR(SUMIFS(Pakan_Masuk!$D$2:$D$3001,Pakan_Masuk!$B$2:$B$3001,$C4647)/SUMIFS(Pakan_Masuk!$C$2:$C$3001,Pakan_Masuk!$B$2:$B$3001,$C4647),0))</f>
      </c>
      <c r="F4647" s="15">
        <f>IF($C4647="","",$D4647*$E4647)</f>
      </c>
    </row>
    <row r="4648">
      <c r="A4648" s="11"/>
      <c r="B4648" s="7"/>
      <c r="C4648" s="7"/>
      <c r="D4648" s="10"/>
      <c r="E4648" s="21">
        <f>IF($C4648="","",IFERROR(SUMIFS(Pakan_Masuk!$D$2:$D$3001,Pakan_Masuk!$B$2:$B$3001,$C4648)/SUMIFS(Pakan_Masuk!$C$2:$C$3001,Pakan_Masuk!$B$2:$B$3001,$C4648),0))</f>
      </c>
      <c r="F4648" s="15">
        <f>IF($C4648="","",$D4648*$E4648)</f>
      </c>
    </row>
    <row r="4649">
      <c r="A4649" s="11"/>
      <c r="B4649" s="7"/>
      <c r="C4649" s="7"/>
      <c r="D4649" s="10"/>
      <c r="E4649" s="21">
        <f>IF($C4649="","",IFERROR(SUMIFS(Pakan_Masuk!$D$2:$D$3001,Pakan_Masuk!$B$2:$B$3001,$C4649)/SUMIFS(Pakan_Masuk!$C$2:$C$3001,Pakan_Masuk!$B$2:$B$3001,$C4649),0))</f>
      </c>
      <c r="F4649" s="15">
        <f>IF($C4649="","",$D4649*$E4649)</f>
      </c>
    </row>
    <row r="4650">
      <c r="A4650" s="11"/>
      <c r="B4650" s="7"/>
      <c r="C4650" s="7"/>
      <c r="D4650" s="10"/>
      <c r="E4650" s="21">
        <f>IF($C4650="","",IFERROR(SUMIFS(Pakan_Masuk!$D$2:$D$3001,Pakan_Masuk!$B$2:$B$3001,$C4650)/SUMIFS(Pakan_Masuk!$C$2:$C$3001,Pakan_Masuk!$B$2:$B$3001,$C4650),0))</f>
      </c>
      <c r="F4650" s="15">
        <f>IF($C4650="","",$D4650*$E4650)</f>
      </c>
    </row>
    <row r="4651">
      <c r="A4651" s="11"/>
      <c r="B4651" s="7"/>
      <c r="C4651" s="7"/>
      <c r="D4651" s="10"/>
      <c r="E4651" s="21">
        <f>IF($C4651="","",IFERROR(SUMIFS(Pakan_Masuk!$D$2:$D$3001,Pakan_Masuk!$B$2:$B$3001,$C4651)/SUMIFS(Pakan_Masuk!$C$2:$C$3001,Pakan_Masuk!$B$2:$B$3001,$C4651),0))</f>
      </c>
      <c r="F4651" s="15">
        <f>IF($C4651="","",$D4651*$E4651)</f>
      </c>
    </row>
    <row r="4652">
      <c r="A4652" s="11"/>
      <c r="B4652" s="7"/>
      <c r="C4652" s="7"/>
      <c r="D4652" s="10"/>
      <c r="E4652" s="21">
        <f>IF($C4652="","",IFERROR(SUMIFS(Pakan_Masuk!$D$2:$D$3001,Pakan_Masuk!$B$2:$B$3001,$C4652)/SUMIFS(Pakan_Masuk!$C$2:$C$3001,Pakan_Masuk!$B$2:$B$3001,$C4652),0))</f>
      </c>
      <c r="F4652" s="15">
        <f>IF($C4652="","",$D4652*$E4652)</f>
      </c>
    </row>
    <row r="4653">
      <c r="A4653" s="11"/>
      <c r="B4653" s="7"/>
      <c r="C4653" s="7"/>
      <c r="D4653" s="10"/>
      <c r="E4653" s="21">
        <f>IF($C4653="","",IFERROR(SUMIFS(Pakan_Masuk!$D$2:$D$3001,Pakan_Masuk!$B$2:$B$3001,$C4653)/SUMIFS(Pakan_Masuk!$C$2:$C$3001,Pakan_Masuk!$B$2:$B$3001,$C4653),0))</f>
      </c>
      <c r="F4653" s="15">
        <f>IF($C4653="","",$D4653*$E4653)</f>
      </c>
    </row>
    <row r="4654">
      <c r="A4654" s="11"/>
      <c r="B4654" s="7"/>
      <c r="C4654" s="7"/>
      <c r="D4654" s="10"/>
      <c r="E4654" s="21">
        <f>IF($C4654="","",IFERROR(SUMIFS(Pakan_Masuk!$D$2:$D$3001,Pakan_Masuk!$B$2:$B$3001,$C4654)/SUMIFS(Pakan_Masuk!$C$2:$C$3001,Pakan_Masuk!$B$2:$B$3001,$C4654),0))</f>
      </c>
      <c r="F4654" s="15">
        <f>IF($C4654="","",$D4654*$E4654)</f>
      </c>
    </row>
    <row r="4655">
      <c r="A4655" s="11"/>
      <c r="B4655" s="7"/>
      <c r="C4655" s="7"/>
      <c r="D4655" s="10"/>
      <c r="E4655" s="21">
        <f>IF($C4655="","",IFERROR(SUMIFS(Pakan_Masuk!$D$2:$D$3001,Pakan_Masuk!$B$2:$B$3001,$C4655)/SUMIFS(Pakan_Masuk!$C$2:$C$3001,Pakan_Masuk!$B$2:$B$3001,$C4655),0))</f>
      </c>
      <c r="F4655" s="15">
        <f>IF($C4655="","",$D4655*$E4655)</f>
      </c>
    </row>
    <row r="4656">
      <c r="A4656" s="11"/>
      <c r="B4656" s="7"/>
      <c r="C4656" s="7"/>
      <c r="D4656" s="10"/>
      <c r="E4656" s="21">
        <f>IF($C4656="","",IFERROR(SUMIFS(Pakan_Masuk!$D$2:$D$3001,Pakan_Masuk!$B$2:$B$3001,$C4656)/SUMIFS(Pakan_Masuk!$C$2:$C$3001,Pakan_Masuk!$B$2:$B$3001,$C4656),0))</f>
      </c>
      <c r="F4656" s="15">
        <f>IF($C4656="","",$D4656*$E4656)</f>
      </c>
    </row>
    <row r="4657">
      <c r="A4657" s="11"/>
      <c r="B4657" s="7"/>
      <c r="C4657" s="7"/>
      <c r="D4657" s="10"/>
      <c r="E4657" s="21">
        <f>IF($C4657="","",IFERROR(SUMIFS(Pakan_Masuk!$D$2:$D$3001,Pakan_Masuk!$B$2:$B$3001,$C4657)/SUMIFS(Pakan_Masuk!$C$2:$C$3001,Pakan_Masuk!$B$2:$B$3001,$C4657),0))</f>
      </c>
      <c r="F4657" s="15">
        <f>IF($C4657="","",$D4657*$E4657)</f>
      </c>
    </row>
    <row r="4658">
      <c r="A4658" s="11"/>
      <c r="B4658" s="7"/>
      <c r="C4658" s="7"/>
      <c r="D4658" s="10"/>
      <c r="E4658" s="21">
        <f>IF($C4658="","",IFERROR(SUMIFS(Pakan_Masuk!$D$2:$D$3001,Pakan_Masuk!$B$2:$B$3001,$C4658)/SUMIFS(Pakan_Masuk!$C$2:$C$3001,Pakan_Masuk!$B$2:$B$3001,$C4658),0))</f>
      </c>
      <c r="F4658" s="15">
        <f>IF($C4658="","",$D4658*$E4658)</f>
      </c>
    </row>
    <row r="4659">
      <c r="A4659" s="11"/>
      <c r="B4659" s="7"/>
      <c r="C4659" s="7"/>
      <c r="D4659" s="10"/>
      <c r="E4659" s="21">
        <f>IF($C4659="","",IFERROR(SUMIFS(Pakan_Masuk!$D$2:$D$3001,Pakan_Masuk!$B$2:$B$3001,$C4659)/SUMIFS(Pakan_Masuk!$C$2:$C$3001,Pakan_Masuk!$B$2:$B$3001,$C4659),0))</f>
      </c>
      <c r="F4659" s="15">
        <f>IF($C4659="","",$D4659*$E4659)</f>
      </c>
    </row>
    <row r="4660">
      <c r="A4660" s="11"/>
      <c r="B4660" s="7"/>
      <c r="C4660" s="7"/>
      <c r="D4660" s="10"/>
      <c r="E4660" s="21">
        <f>IF($C4660="","",IFERROR(SUMIFS(Pakan_Masuk!$D$2:$D$3001,Pakan_Masuk!$B$2:$B$3001,$C4660)/SUMIFS(Pakan_Masuk!$C$2:$C$3001,Pakan_Masuk!$B$2:$B$3001,$C4660),0))</f>
      </c>
      <c r="F4660" s="15">
        <f>IF($C4660="","",$D4660*$E4660)</f>
      </c>
    </row>
    <row r="4661">
      <c r="A4661" s="11"/>
      <c r="B4661" s="7"/>
      <c r="C4661" s="7"/>
      <c r="D4661" s="10"/>
      <c r="E4661" s="21">
        <f>IF($C4661="","",IFERROR(SUMIFS(Pakan_Masuk!$D$2:$D$3001,Pakan_Masuk!$B$2:$B$3001,$C4661)/SUMIFS(Pakan_Masuk!$C$2:$C$3001,Pakan_Masuk!$B$2:$B$3001,$C4661),0))</f>
      </c>
      <c r="F4661" s="15">
        <f>IF($C4661="","",$D4661*$E4661)</f>
      </c>
    </row>
    <row r="4662">
      <c r="A4662" s="11"/>
      <c r="B4662" s="7"/>
      <c r="C4662" s="7"/>
      <c r="D4662" s="10"/>
      <c r="E4662" s="21">
        <f>IF($C4662="","",IFERROR(SUMIFS(Pakan_Masuk!$D$2:$D$3001,Pakan_Masuk!$B$2:$B$3001,$C4662)/SUMIFS(Pakan_Masuk!$C$2:$C$3001,Pakan_Masuk!$B$2:$B$3001,$C4662),0))</f>
      </c>
      <c r="F4662" s="15">
        <f>IF($C4662="","",$D4662*$E4662)</f>
      </c>
    </row>
    <row r="4663">
      <c r="A4663" s="11"/>
      <c r="B4663" s="7"/>
      <c r="C4663" s="7"/>
      <c r="D4663" s="10"/>
      <c r="E4663" s="21">
        <f>IF($C4663="","",IFERROR(SUMIFS(Pakan_Masuk!$D$2:$D$3001,Pakan_Masuk!$B$2:$B$3001,$C4663)/SUMIFS(Pakan_Masuk!$C$2:$C$3001,Pakan_Masuk!$B$2:$B$3001,$C4663),0))</f>
      </c>
      <c r="F4663" s="15">
        <f>IF($C4663="","",$D4663*$E4663)</f>
      </c>
    </row>
    <row r="4664">
      <c r="A4664" s="11"/>
      <c r="B4664" s="7"/>
      <c r="C4664" s="7"/>
      <c r="D4664" s="10"/>
      <c r="E4664" s="21">
        <f>IF($C4664="","",IFERROR(SUMIFS(Pakan_Masuk!$D$2:$D$3001,Pakan_Masuk!$B$2:$B$3001,$C4664)/SUMIFS(Pakan_Masuk!$C$2:$C$3001,Pakan_Masuk!$B$2:$B$3001,$C4664),0))</f>
      </c>
      <c r="F4664" s="15">
        <f>IF($C4664="","",$D4664*$E4664)</f>
      </c>
    </row>
    <row r="4665">
      <c r="A4665" s="11"/>
      <c r="B4665" s="7"/>
      <c r="C4665" s="7"/>
      <c r="D4665" s="10"/>
      <c r="E4665" s="21">
        <f>IF($C4665="","",IFERROR(SUMIFS(Pakan_Masuk!$D$2:$D$3001,Pakan_Masuk!$B$2:$B$3001,$C4665)/SUMIFS(Pakan_Masuk!$C$2:$C$3001,Pakan_Masuk!$B$2:$B$3001,$C4665),0))</f>
      </c>
      <c r="F4665" s="15">
        <f>IF($C4665="","",$D4665*$E4665)</f>
      </c>
    </row>
    <row r="4666">
      <c r="A4666" s="11"/>
      <c r="B4666" s="7"/>
      <c r="C4666" s="7"/>
      <c r="D4666" s="10"/>
      <c r="E4666" s="21">
        <f>IF($C4666="","",IFERROR(SUMIFS(Pakan_Masuk!$D$2:$D$3001,Pakan_Masuk!$B$2:$B$3001,$C4666)/SUMIFS(Pakan_Masuk!$C$2:$C$3001,Pakan_Masuk!$B$2:$B$3001,$C4666),0))</f>
      </c>
      <c r="F4666" s="15">
        <f>IF($C4666="","",$D4666*$E4666)</f>
      </c>
    </row>
    <row r="4667">
      <c r="A4667" s="11"/>
      <c r="B4667" s="7"/>
      <c r="C4667" s="7"/>
      <c r="D4667" s="10"/>
      <c r="E4667" s="21">
        <f>IF($C4667="","",IFERROR(SUMIFS(Pakan_Masuk!$D$2:$D$3001,Pakan_Masuk!$B$2:$B$3001,$C4667)/SUMIFS(Pakan_Masuk!$C$2:$C$3001,Pakan_Masuk!$B$2:$B$3001,$C4667),0))</f>
      </c>
      <c r="F4667" s="15">
        <f>IF($C4667="","",$D4667*$E4667)</f>
      </c>
    </row>
    <row r="4668">
      <c r="A4668" s="11"/>
      <c r="B4668" s="7"/>
      <c r="C4668" s="7"/>
      <c r="D4668" s="10"/>
      <c r="E4668" s="21">
        <f>IF($C4668="","",IFERROR(SUMIFS(Pakan_Masuk!$D$2:$D$3001,Pakan_Masuk!$B$2:$B$3001,$C4668)/SUMIFS(Pakan_Masuk!$C$2:$C$3001,Pakan_Masuk!$B$2:$B$3001,$C4668),0))</f>
      </c>
      <c r="F4668" s="15">
        <f>IF($C4668="","",$D4668*$E4668)</f>
      </c>
    </row>
    <row r="4669">
      <c r="A4669" s="11"/>
      <c r="B4669" s="7"/>
      <c r="C4669" s="7"/>
      <c r="D4669" s="10"/>
      <c r="E4669" s="21">
        <f>IF($C4669="","",IFERROR(SUMIFS(Pakan_Masuk!$D$2:$D$3001,Pakan_Masuk!$B$2:$B$3001,$C4669)/SUMIFS(Pakan_Masuk!$C$2:$C$3001,Pakan_Masuk!$B$2:$B$3001,$C4669),0))</f>
      </c>
      <c r="F4669" s="15">
        <f>IF($C4669="","",$D4669*$E4669)</f>
      </c>
    </row>
    <row r="4670">
      <c r="A4670" s="11"/>
      <c r="B4670" s="7"/>
      <c r="C4670" s="7"/>
      <c r="D4670" s="10"/>
      <c r="E4670" s="21">
        <f>IF($C4670="","",IFERROR(SUMIFS(Pakan_Masuk!$D$2:$D$3001,Pakan_Masuk!$B$2:$B$3001,$C4670)/SUMIFS(Pakan_Masuk!$C$2:$C$3001,Pakan_Masuk!$B$2:$B$3001,$C4670),0))</f>
      </c>
      <c r="F4670" s="15">
        <f>IF($C4670="","",$D4670*$E4670)</f>
      </c>
    </row>
    <row r="4671">
      <c r="A4671" s="11"/>
      <c r="B4671" s="7"/>
      <c r="C4671" s="7"/>
      <c r="D4671" s="10"/>
      <c r="E4671" s="21">
        <f>IF($C4671="","",IFERROR(SUMIFS(Pakan_Masuk!$D$2:$D$3001,Pakan_Masuk!$B$2:$B$3001,$C4671)/SUMIFS(Pakan_Masuk!$C$2:$C$3001,Pakan_Masuk!$B$2:$B$3001,$C4671),0))</f>
      </c>
      <c r="F4671" s="15">
        <f>IF($C4671="","",$D4671*$E4671)</f>
      </c>
    </row>
    <row r="4672">
      <c r="A4672" s="11"/>
      <c r="B4672" s="7"/>
      <c r="C4672" s="7"/>
      <c r="D4672" s="10"/>
      <c r="E4672" s="21">
        <f>IF($C4672="","",IFERROR(SUMIFS(Pakan_Masuk!$D$2:$D$3001,Pakan_Masuk!$B$2:$B$3001,$C4672)/SUMIFS(Pakan_Masuk!$C$2:$C$3001,Pakan_Masuk!$B$2:$B$3001,$C4672),0))</f>
      </c>
      <c r="F4672" s="15">
        <f>IF($C4672="","",$D4672*$E4672)</f>
      </c>
    </row>
    <row r="4673">
      <c r="A4673" s="11"/>
      <c r="B4673" s="7"/>
      <c r="C4673" s="7"/>
      <c r="D4673" s="10"/>
      <c r="E4673" s="21">
        <f>IF($C4673="","",IFERROR(SUMIFS(Pakan_Masuk!$D$2:$D$3001,Pakan_Masuk!$B$2:$B$3001,$C4673)/SUMIFS(Pakan_Masuk!$C$2:$C$3001,Pakan_Masuk!$B$2:$B$3001,$C4673),0))</f>
      </c>
      <c r="F4673" s="15">
        <f>IF($C4673="","",$D4673*$E4673)</f>
      </c>
    </row>
    <row r="4674">
      <c r="A4674" s="11"/>
      <c r="B4674" s="7"/>
      <c r="C4674" s="7"/>
      <c r="D4674" s="10"/>
      <c r="E4674" s="21">
        <f>IF($C4674="","",IFERROR(SUMIFS(Pakan_Masuk!$D$2:$D$3001,Pakan_Masuk!$B$2:$B$3001,$C4674)/SUMIFS(Pakan_Masuk!$C$2:$C$3001,Pakan_Masuk!$B$2:$B$3001,$C4674),0))</f>
      </c>
      <c r="F4674" s="15">
        <f>IF($C4674="","",$D4674*$E4674)</f>
      </c>
    </row>
    <row r="4675">
      <c r="A4675" s="11"/>
      <c r="B4675" s="7"/>
      <c r="C4675" s="7"/>
      <c r="D4675" s="10"/>
      <c r="E4675" s="21">
        <f>IF($C4675="","",IFERROR(SUMIFS(Pakan_Masuk!$D$2:$D$3001,Pakan_Masuk!$B$2:$B$3001,$C4675)/SUMIFS(Pakan_Masuk!$C$2:$C$3001,Pakan_Masuk!$B$2:$B$3001,$C4675),0))</f>
      </c>
      <c r="F4675" s="15">
        <f>IF($C4675="","",$D4675*$E4675)</f>
      </c>
    </row>
    <row r="4676">
      <c r="A4676" s="11"/>
      <c r="B4676" s="7"/>
      <c r="C4676" s="7"/>
      <c r="D4676" s="10"/>
      <c r="E4676" s="21">
        <f>IF($C4676="","",IFERROR(SUMIFS(Pakan_Masuk!$D$2:$D$3001,Pakan_Masuk!$B$2:$B$3001,$C4676)/SUMIFS(Pakan_Masuk!$C$2:$C$3001,Pakan_Masuk!$B$2:$B$3001,$C4676),0))</f>
      </c>
      <c r="F4676" s="15">
        <f>IF($C4676="","",$D4676*$E4676)</f>
      </c>
    </row>
    <row r="4677">
      <c r="A4677" s="11"/>
      <c r="B4677" s="7"/>
      <c r="C4677" s="7"/>
      <c r="D4677" s="10"/>
      <c r="E4677" s="21">
        <f>IF($C4677="","",IFERROR(SUMIFS(Pakan_Masuk!$D$2:$D$3001,Pakan_Masuk!$B$2:$B$3001,$C4677)/SUMIFS(Pakan_Masuk!$C$2:$C$3001,Pakan_Masuk!$B$2:$B$3001,$C4677),0))</f>
      </c>
      <c r="F4677" s="15">
        <f>IF($C4677="","",$D4677*$E4677)</f>
      </c>
    </row>
    <row r="4678">
      <c r="A4678" s="11"/>
      <c r="B4678" s="7"/>
      <c r="C4678" s="7"/>
      <c r="D4678" s="10"/>
      <c r="E4678" s="21">
        <f>IF($C4678="","",IFERROR(SUMIFS(Pakan_Masuk!$D$2:$D$3001,Pakan_Masuk!$B$2:$B$3001,$C4678)/SUMIFS(Pakan_Masuk!$C$2:$C$3001,Pakan_Masuk!$B$2:$B$3001,$C4678),0))</f>
      </c>
      <c r="F4678" s="15">
        <f>IF($C4678="","",$D4678*$E4678)</f>
      </c>
    </row>
    <row r="4679">
      <c r="A4679" s="11"/>
      <c r="B4679" s="7"/>
      <c r="C4679" s="7"/>
      <c r="D4679" s="10"/>
      <c r="E4679" s="21">
        <f>IF($C4679="","",IFERROR(SUMIFS(Pakan_Masuk!$D$2:$D$3001,Pakan_Masuk!$B$2:$B$3001,$C4679)/SUMIFS(Pakan_Masuk!$C$2:$C$3001,Pakan_Masuk!$B$2:$B$3001,$C4679),0))</f>
      </c>
      <c r="F4679" s="15">
        <f>IF($C4679="","",$D4679*$E4679)</f>
      </c>
    </row>
    <row r="4680">
      <c r="A4680" s="11"/>
      <c r="B4680" s="7"/>
      <c r="C4680" s="7"/>
      <c r="D4680" s="10"/>
      <c r="E4680" s="21">
        <f>IF($C4680="","",IFERROR(SUMIFS(Pakan_Masuk!$D$2:$D$3001,Pakan_Masuk!$B$2:$B$3001,$C4680)/SUMIFS(Pakan_Masuk!$C$2:$C$3001,Pakan_Masuk!$B$2:$B$3001,$C4680),0))</f>
      </c>
      <c r="F4680" s="15">
        <f>IF($C4680="","",$D4680*$E4680)</f>
      </c>
    </row>
    <row r="4681">
      <c r="A4681" s="11"/>
      <c r="B4681" s="7"/>
      <c r="C4681" s="7"/>
      <c r="D4681" s="10"/>
      <c r="E4681" s="21">
        <f>IF($C4681="","",IFERROR(SUMIFS(Pakan_Masuk!$D$2:$D$3001,Pakan_Masuk!$B$2:$B$3001,$C4681)/SUMIFS(Pakan_Masuk!$C$2:$C$3001,Pakan_Masuk!$B$2:$B$3001,$C4681),0))</f>
      </c>
      <c r="F4681" s="15">
        <f>IF($C4681="","",$D4681*$E4681)</f>
      </c>
    </row>
    <row r="4682">
      <c r="A4682" s="11"/>
      <c r="B4682" s="7"/>
      <c r="C4682" s="7"/>
      <c r="D4682" s="10"/>
      <c r="E4682" s="21">
        <f>IF($C4682="","",IFERROR(SUMIFS(Pakan_Masuk!$D$2:$D$3001,Pakan_Masuk!$B$2:$B$3001,$C4682)/SUMIFS(Pakan_Masuk!$C$2:$C$3001,Pakan_Masuk!$B$2:$B$3001,$C4682),0))</f>
      </c>
      <c r="F4682" s="15">
        <f>IF($C4682="","",$D4682*$E4682)</f>
      </c>
    </row>
    <row r="4683">
      <c r="A4683" s="11"/>
      <c r="B4683" s="7"/>
      <c r="C4683" s="7"/>
      <c r="D4683" s="10"/>
      <c r="E4683" s="21">
        <f>IF($C4683="","",IFERROR(SUMIFS(Pakan_Masuk!$D$2:$D$3001,Pakan_Masuk!$B$2:$B$3001,$C4683)/SUMIFS(Pakan_Masuk!$C$2:$C$3001,Pakan_Masuk!$B$2:$B$3001,$C4683),0))</f>
      </c>
      <c r="F4683" s="15">
        <f>IF($C4683="","",$D4683*$E4683)</f>
      </c>
    </row>
    <row r="4684">
      <c r="A4684" s="11"/>
      <c r="B4684" s="7"/>
      <c r="C4684" s="7"/>
      <c r="D4684" s="10"/>
      <c r="E4684" s="21">
        <f>IF($C4684="","",IFERROR(SUMIFS(Pakan_Masuk!$D$2:$D$3001,Pakan_Masuk!$B$2:$B$3001,$C4684)/SUMIFS(Pakan_Masuk!$C$2:$C$3001,Pakan_Masuk!$B$2:$B$3001,$C4684),0))</f>
      </c>
      <c r="F4684" s="15">
        <f>IF($C4684="","",$D4684*$E4684)</f>
      </c>
    </row>
    <row r="4685">
      <c r="A4685" s="11"/>
      <c r="B4685" s="7"/>
      <c r="C4685" s="7"/>
      <c r="D4685" s="10"/>
      <c r="E4685" s="21">
        <f>IF($C4685="","",IFERROR(SUMIFS(Pakan_Masuk!$D$2:$D$3001,Pakan_Masuk!$B$2:$B$3001,$C4685)/SUMIFS(Pakan_Masuk!$C$2:$C$3001,Pakan_Masuk!$B$2:$B$3001,$C4685),0))</f>
      </c>
      <c r="F4685" s="15">
        <f>IF($C4685="","",$D4685*$E4685)</f>
      </c>
    </row>
    <row r="4686">
      <c r="A4686" s="11"/>
      <c r="B4686" s="7"/>
      <c r="C4686" s="7"/>
      <c r="D4686" s="10"/>
      <c r="E4686" s="21">
        <f>IF($C4686="","",IFERROR(SUMIFS(Pakan_Masuk!$D$2:$D$3001,Pakan_Masuk!$B$2:$B$3001,$C4686)/SUMIFS(Pakan_Masuk!$C$2:$C$3001,Pakan_Masuk!$B$2:$B$3001,$C4686),0))</f>
      </c>
      <c r="F4686" s="15">
        <f>IF($C4686="","",$D4686*$E4686)</f>
      </c>
    </row>
    <row r="4687">
      <c r="A4687" s="11"/>
      <c r="B4687" s="7"/>
      <c r="C4687" s="7"/>
      <c r="D4687" s="10"/>
      <c r="E4687" s="21">
        <f>IF($C4687="","",IFERROR(SUMIFS(Pakan_Masuk!$D$2:$D$3001,Pakan_Masuk!$B$2:$B$3001,$C4687)/SUMIFS(Pakan_Masuk!$C$2:$C$3001,Pakan_Masuk!$B$2:$B$3001,$C4687),0))</f>
      </c>
      <c r="F4687" s="15">
        <f>IF($C4687="","",$D4687*$E4687)</f>
      </c>
    </row>
    <row r="4688">
      <c r="A4688" s="11"/>
      <c r="B4688" s="7"/>
      <c r="C4688" s="7"/>
      <c r="D4688" s="10"/>
      <c r="E4688" s="21">
        <f>IF($C4688="","",IFERROR(SUMIFS(Pakan_Masuk!$D$2:$D$3001,Pakan_Masuk!$B$2:$B$3001,$C4688)/SUMIFS(Pakan_Masuk!$C$2:$C$3001,Pakan_Masuk!$B$2:$B$3001,$C4688),0))</f>
      </c>
      <c r="F4688" s="15">
        <f>IF($C4688="","",$D4688*$E4688)</f>
      </c>
    </row>
    <row r="4689">
      <c r="A4689" s="11"/>
      <c r="B4689" s="7"/>
      <c r="C4689" s="7"/>
      <c r="D4689" s="10"/>
      <c r="E4689" s="21">
        <f>IF($C4689="","",IFERROR(SUMIFS(Pakan_Masuk!$D$2:$D$3001,Pakan_Masuk!$B$2:$B$3001,$C4689)/SUMIFS(Pakan_Masuk!$C$2:$C$3001,Pakan_Masuk!$B$2:$B$3001,$C4689),0))</f>
      </c>
      <c r="F4689" s="15">
        <f>IF($C4689="","",$D4689*$E4689)</f>
      </c>
    </row>
    <row r="4690">
      <c r="A4690" s="11"/>
      <c r="B4690" s="7"/>
      <c r="C4690" s="7"/>
      <c r="D4690" s="10"/>
      <c r="E4690" s="21">
        <f>IF($C4690="","",IFERROR(SUMIFS(Pakan_Masuk!$D$2:$D$3001,Pakan_Masuk!$B$2:$B$3001,$C4690)/SUMIFS(Pakan_Masuk!$C$2:$C$3001,Pakan_Masuk!$B$2:$B$3001,$C4690),0))</f>
      </c>
      <c r="F4690" s="15">
        <f>IF($C4690="","",$D4690*$E4690)</f>
      </c>
    </row>
    <row r="4691">
      <c r="A4691" s="11"/>
      <c r="B4691" s="7"/>
      <c r="C4691" s="7"/>
      <c r="D4691" s="10"/>
      <c r="E4691" s="21">
        <f>IF($C4691="","",IFERROR(SUMIFS(Pakan_Masuk!$D$2:$D$3001,Pakan_Masuk!$B$2:$B$3001,$C4691)/SUMIFS(Pakan_Masuk!$C$2:$C$3001,Pakan_Masuk!$B$2:$B$3001,$C4691),0))</f>
      </c>
      <c r="F4691" s="15">
        <f>IF($C4691="","",$D4691*$E4691)</f>
      </c>
    </row>
    <row r="4692">
      <c r="A4692" s="11"/>
      <c r="B4692" s="7"/>
      <c r="C4692" s="7"/>
      <c r="D4692" s="10"/>
      <c r="E4692" s="21">
        <f>IF($C4692="","",IFERROR(SUMIFS(Pakan_Masuk!$D$2:$D$3001,Pakan_Masuk!$B$2:$B$3001,$C4692)/SUMIFS(Pakan_Masuk!$C$2:$C$3001,Pakan_Masuk!$B$2:$B$3001,$C4692),0))</f>
      </c>
      <c r="F4692" s="15">
        <f>IF($C4692="","",$D4692*$E4692)</f>
      </c>
    </row>
    <row r="4693">
      <c r="A4693" s="11"/>
      <c r="B4693" s="7"/>
      <c r="C4693" s="7"/>
      <c r="D4693" s="10"/>
      <c r="E4693" s="21">
        <f>IF($C4693="","",IFERROR(SUMIFS(Pakan_Masuk!$D$2:$D$3001,Pakan_Masuk!$B$2:$B$3001,$C4693)/SUMIFS(Pakan_Masuk!$C$2:$C$3001,Pakan_Masuk!$B$2:$B$3001,$C4693),0))</f>
      </c>
      <c r="F4693" s="15">
        <f>IF($C4693="","",$D4693*$E4693)</f>
      </c>
    </row>
    <row r="4694">
      <c r="A4694" s="11"/>
      <c r="B4694" s="7"/>
      <c r="C4694" s="7"/>
      <c r="D4694" s="10"/>
      <c r="E4694" s="21">
        <f>IF($C4694="","",IFERROR(SUMIFS(Pakan_Masuk!$D$2:$D$3001,Pakan_Masuk!$B$2:$B$3001,$C4694)/SUMIFS(Pakan_Masuk!$C$2:$C$3001,Pakan_Masuk!$B$2:$B$3001,$C4694),0))</f>
      </c>
      <c r="F4694" s="15">
        <f>IF($C4694="","",$D4694*$E4694)</f>
      </c>
    </row>
    <row r="4695">
      <c r="A4695" s="11"/>
      <c r="B4695" s="7"/>
      <c r="C4695" s="7"/>
      <c r="D4695" s="10"/>
      <c r="E4695" s="21">
        <f>IF($C4695="","",IFERROR(SUMIFS(Pakan_Masuk!$D$2:$D$3001,Pakan_Masuk!$B$2:$B$3001,$C4695)/SUMIFS(Pakan_Masuk!$C$2:$C$3001,Pakan_Masuk!$B$2:$B$3001,$C4695),0))</f>
      </c>
      <c r="F4695" s="15">
        <f>IF($C4695="","",$D4695*$E4695)</f>
      </c>
    </row>
    <row r="4696">
      <c r="A4696" s="11"/>
      <c r="B4696" s="7"/>
      <c r="C4696" s="7"/>
      <c r="D4696" s="10"/>
      <c r="E4696" s="21">
        <f>IF($C4696="","",IFERROR(SUMIFS(Pakan_Masuk!$D$2:$D$3001,Pakan_Masuk!$B$2:$B$3001,$C4696)/SUMIFS(Pakan_Masuk!$C$2:$C$3001,Pakan_Masuk!$B$2:$B$3001,$C4696),0))</f>
      </c>
      <c r="F4696" s="15">
        <f>IF($C4696="","",$D4696*$E4696)</f>
      </c>
    </row>
    <row r="4697">
      <c r="A4697" s="11"/>
      <c r="B4697" s="7"/>
      <c r="C4697" s="7"/>
      <c r="D4697" s="10"/>
      <c r="E4697" s="21">
        <f>IF($C4697="","",IFERROR(SUMIFS(Pakan_Masuk!$D$2:$D$3001,Pakan_Masuk!$B$2:$B$3001,$C4697)/SUMIFS(Pakan_Masuk!$C$2:$C$3001,Pakan_Masuk!$B$2:$B$3001,$C4697),0))</f>
      </c>
      <c r="F4697" s="15">
        <f>IF($C4697="","",$D4697*$E4697)</f>
      </c>
    </row>
    <row r="4698">
      <c r="A4698" s="11"/>
      <c r="B4698" s="7"/>
      <c r="C4698" s="7"/>
      <c r="D4698" s="10"/>
      <c r="E4698" s="21">
        <f>IF($C4698="","",IFERROR(SUMIFS(Pakan_Masuk!$D$2:$D$3001,Pakan_Masuk!$B$2:$B$3001,$C4698)/SUMIFS(Pakan_Masuk!$C$2:$C$3001,Pakan_Masuk!$B$2:$B$3001,$C4698),0))</f>
      </c>
      <c r="F4698" s="15">
        <f>IF($C4698="","",$D4698*$E4698)</f>
      </c>
    </row>
    <row r="4699">
      <c r="A4699" s="11"/>
      <c r="B4699" s="7"/>
      <c r="C4699" s="7"/>
      <c r="D4699" s="10"/>
      <c r="E4699" s="21">
        <f>IF($C4699="","",IFERROR(SUMIFS(Pakan_Masuk!$D$2:$D$3001,Pakan_Masuk!$B$2:$B$3001,$C4699)/SUMIFS(Pakan_Masuk!$C$2:$C$3001,Pakan_Masuk!$B$2:$B$3001,$C4699),0))</f>
      </c>
      <c r="F4699" s="15">
        <f>IF($C4699="","",$D4699*$E4699)</f>
      </c>
    </row>
    <row r="4700">
      <c r="A4700" s="11"/>
      <c r="B4700" s="7"/>
      <c r="C4700" s="7"/>
      <c r="D4700" s="10"/>
      <c r="E4700" s="21">
        <f>IF($C4700="","",IFERROR(SUMIFS(Pakan_Masuk!$D$2:$D$3001,Pakan_Masuk!$B$2:$B$3001,$C4700)/SUMIFS(Pakan_Masuk!$C$2:$C$3001,Pakan_Masuk!$B$2:$B$3001,$C4700),0))</f>
      </c>
      <c r="F4700" s="15">
        <f>IF($C4700="","",$D4700*$E4700)</f>
      </c>
    </row>
    <row r="4701">
      <c r="A4701" s="11"/>
      <c r="B4701" s="7"/>
      <c r="C4701" s="7"/>
      <c r="D4701" s="10"/>
      <c r="E4701" s="21">
        <f>IF($C4701="","",IFERROR(SUMIFS(Pakan_Masuk!$D$2:$D$3001,Pakan_Masuk!$B$2:$B$3001,$C4701)/SUMIFS(Pakan_Masuk!$C$2:$C$3001,Pakan_Masuk!$B$2:$B$3001,$C4701),0))</f>
      </c>
      <c r="F4701" s="15">
        <f>IF($C4701="","",$D4701*$E4701)</f>
      </c>
    </row>
    <row r="4702">
      <c r="A4702" s="11"/>
      <c r="B4702" s="7"/>
      <c r="C4702" s="7"/>
      <c r="D4702" s="10"/>
      <c r="E4702" s="21">
        <f>IF($C4702="","",IFERROR(SUMIFS(Pakan_Masuk!$D$2:$D$3001,Pakan_Masuk!$B$2:$B$3001,$C4702)/SUMIFS(Pakan_Masuk!$C$2:$C$3001,Pakan_Masuk!$B$2:$B$3001,$C4702),0))</f>
      </c>
      <c r="F4702" s="15">
        <f>IF($C4702="","",$D4702*$E4702)</f>
      </c>
    </row>
    <row r="4703">
      <c r="A4703" s="11"/>
      <c r="B4703" s="7"/>
      <c r="C4703" s="7"/>
      <c r="D4703" s="10"/>
      <c r="E4703" s="21">
        <f>IF($C4703="","",IFERROR(SUMIFS(Pakan_Masuk!$D$2:$D$3001,Pakan_Masuk!$B$2:$B$3001,$C4703)/SUMIFS(Pakan_Masuk!$C$2:$C$3001,Pakan_Masuk!$B$2:$B$3001,$C4703),0))</f>
      </c>
      <c r="F4703" s="15">
        <f>IF($C4703="","",$D4703*$E4703)</f>
      </c>
    </row>
    <row r="4704">
      <c r="A4704" s="11"/>
      <c r="B4704" s="7"/>
      <c r="C4704" s="7"/>
      <c r="D4704" s="10"/>
      <c r="E4704" s="21">
        <f>IF($C4704="","",IFERROR(SUMIFS(Pakan_Masuk!$D$2:$D$3001,Pakan_Masuk!$B$2:$B$3001,$C4704)/SUMIFS(Pakan_Masuk!$C$2:$C$3001,Pakan_Masuk!$B$2:$B$3001,$C4704),0))</f>
      </c>
      <c r="F4704" s="15">
        <f>IF($C4704="","",$D4704*$E4704)</f>
      </c>
    </row>
    <row r="4705">
      <c r="A4705" s="11"/>
      <c r="B4705" s="7"/>
      <c r="C4705" s="7"/>
      <c r="D4705" s="10"/>
      <c r="E4705" s="21">
        <f>IF($C4705="","",IFERROR(SUMIFS(Pakan_Masuk!$D$2:$D$3001,Pakan_Masuk!$B$2:$B$3001,$C4705)/SUMIFS(Pakan_Masuk!$C$2:$C$3001,Pakan_Masuk!$B$2:$B$3001,$C4705),0))</f>
      </c>
      <c r="F4705" s="15">
        <f>IF($C4705="","",$D4705*$E4705)</f>
      </c>
    </row>
    <row r="4706">
      <c r="A4706" s="11"/>
      <c r="B4706" s="7"/>
      <c r="C4706" s="7"/>
      <c r="D4706" s="10"/>
      <c r="E4706" s="21">
        <f>IF($C4706="","",IFERROR(SUMIFS(Pakan_Masuk!$D$2:$D$3001,Pakan_Masuk!$B$2:$B$3001,$C4706)/SUMIFS(Pakan_Masuk!$C$2:$C$3001,Pakan_Masuk!$B$2:$B$3001,$C4706),0))</f>
      </c>
      <c r="F4706" s="15">
        <f>IF($C4706="","",$D4706*$E4706)</f>
      </c>
    </row>
    <row r="4707">
      <c r="A4707" s="11"/>
      <c r="B4707" s="7"/>
      <c r="C4707" s="7"/>
      <c r="D4707" s="10"/>
      <c r="E4707" s="21">
        <f>IF($C4707="","",IFERROR(SUMIFS(Pakan_Masuk!$D$2:$D$3001,Pakan_Masuk!$B$2:$B$3001,$C4707)/SUMIFS(Pakan_Masuk!$C$2:$C$3001,Pakan_Masuk!$B$2:$B$3001,$C4707),0))</f>
      </c>
      <c r="F4707" s="15">
        <f>IF($C4707="","",$D4707*$E4707)</f>
      </c>
    </row>
    <row r="4708">
      <c r="A4708" s="11"/>
      <c r="B4708" s="7"/>
      <c r="C4708" s="7"/>
      <c r="D4708" s="10"/>
      <c r="E4708" s="21">
        <f>IF($C4708="","",IFERROR(SUMIFS(Pakan_Masuk!$D$2:$D$3001,Pakan_Masuk!$B$2:$B$3001,$C4708)/SUMIFS(Pakan_Masuk!$C$2:$C$3001,Pakan_Masuk!$B$2:$B$3001,$C4708),0))</f>
      </c>
      <c r="F4708" s="15">
        <f>IF($C4708="","",$D4708*$E4708)</f>
      </c>
    </row>
    <row r="4709">
      <c r="A4709" s="11"/>
      <c r="B4709" s="7"/>
      <c r="C4709" s="7"/>
      <c r="D4709" s="10"/>
      <c r="E4709" s="21">
        <f>IF($C4709="","",IFERROR(SUMIFS(Pakan_Masuk!$D$2:$D$3001,Pakan_Masuk!$B$2:$B$3001,$C4709)/SUMIFS(Pakan_Masuk!$C$2:$C$3001,Pakan_Masuk!$B$2:$B$3001,$C4709),0))</f>
      </c>
      <c r="F4709" s="15">
        <f>IF($C4709="","",$D4709*$E4709)</f>
      </c>
    </row>
    <row r="4710">
      <c r="A4710" s="11"/>
      <c r="B4710" s="7"/>
      <c r="C4710" s="7"/>
      <c r="D4710" s="10"/>
      <c r="E4710" s="21">
        <f>IF($C4710="","",IFERROR(SUMIFS(Pakan_Masuk!$D$2:$D$3001,Pakan_Masuk!$B$2:$B$3001,$C4710)/SUMIFS(Pakan_Masuk!$C$2:$C$3001,Pakan_Masuk!$B$2:$B$3001,$C4710),0))</f>
      </c>
      <c r="F4710" s="15">
        <f>IF($C4710="","",$D4710*$E4710)</f>
      </c>
    </row>
    <row r="4711">
      <c r="A4711" s="11"/>
      <c r="B4711" s="7"/>
      <c r="C4711" s="7"/>
      <c r="D4711" s="10"/>
      <c r="E4711" s="21">
        <f>IF($C4711="","",IFERROR(SUMIFS(Pakan_Masuk!$D$2:$D$3001,Pakan_Masuk!$B$2:$B$3001,$C4711)/SUMIFS(Pakan_Masuk!$C$2:$C$3001,Pakan_Masuk!$B$2:$B$3001,$C4711),0))</f>
      </c>
      <c r="F4711" s="15">
        <f>IF($C4711="","",$D4711*$E4711)</f>
      </c>
    </row>
    <row r="4712">
      <c r="A4712" s="11"/>
      <c r="B4712" s="7"/>
      <c r="C4712" s="7"/>
      <c r="D4712" s="10"/>
      <c r="E4712" s="21">
        <f>IF($C4712="","",IFERROR(SUMIFS(Pakan_Masuk!$D$2:$D$3001,Pakan_Masuk!$B$2:$B$3001,$C4712)/SUMIFS(Pakan_Masuk!$C$2:$C$3001,Pakan_Masuk!$B$2:$B$3001,$C4712),0))</f>
      </c>
      <c r="F4712" s="15">
        <f>IF($C4712="","",$D4712*$E4712)</f>
      </c>
    </row>
    <row r="4713">
      <c r="A4713" s="11"/>
      <c r="B4713" s="7"/>
      <c r="C4713" s="7"/>
      <c r="D4713" s="10"/>
      <c r="E4713" s="21">
        <f>IF($C4713="","",IFERROR(SUMIFS(Pakan_Masuk!$D$2:$D$3001,Pakan_Masuk!$B$2:$B$3001,$C4713)/SUMIFS(Pakan_Masuk!$C$2:$C$3001,Pakan_Masuk!$B$2:$B$3001,$C4713),0))</f>
      </c>
      <c r="F4713" s="15">
        <f>IF($C4713="","",$D4713*$E4713)</f>
      </c>
    </row>
    <row r="4714">
      <c r="A4714" s="11"/>
      <c r="B4714" s="7"/>
      <c r="C4714" s="7"/>
      <c r="D4714" s="10"/>
      <c r="E4714" s="21">
        <f>IF($C4714="","",IFERROR(SUMIFS(Pakan_Masuk!$D$2:$D$3001,Pakan_Masuk!$B$2:$B$3001,$C4714)/SUMIFS(Pakan_Masuk!$C$2:$C$3001,Pakan_Masuk!$B$2:$B$3001,$C4714),0))</f>
      </c>
      <c r="F4714" s="15">
        <f>IF($C4714="","",$D4714*$E4714)</f>
      </c>
    </row>
    <row r="4715">
      <c r="A4715" s="11"/>
      <c r="B4715" s="7"/>
      <c r="C4715" s="7"/>
      <c r="D4715" s="10"/>
      <c r="E4715" s="21">
        <f>IF($C4715="","",IFERROR(SUMIFS(Pakan_Masuk!$D$2:$D$3001,Pakan_Masuk!$B$2:$B$3001,$C4715)/SUMIFS(Pakan_Masuk!$C$2:$C$3001,Pakan_Masuk!$B$2:$B$3001,$C4715),0))</f>
      </c>
      <c r="F4715" s="15">
        <f>IF($C4715="","",$D4715*$E4715)</f>
      </c>
    </row>
    <row r="4716">
      <c r="A4716" s="11"/>
      <c r="B4716" s="7"/>
      <c r="C4716" s="7"/>
      <c r="D4716" s="10"/>
      <c r="E4716" s="21">
        <f>IF($C4716="","",IFERROR(SUMIFS(Pakan_Masuk!$D$2:$D$3001,Pakan_Masuk!$B$2:$B$3001,$C4716)/SUMIFS(Pakan_Masuk!$C$2:$C$3001,Pakan_Masuk!$B$2:$B$3001,$C4716),0))</f>
      </c>
      <c r="F4716" s="15">
        <f>IF($C4716="","",$D4716*$E4716)</f>
      </c>
    </row>
    <row r="4717">
      <c r="A4717" s="11"/>
      <c r="B4717" s="7"/>
      <c r="C4717" s="7"/>
      <c r="D4717" s="10"/>
      <c r="E4717" s="21">
        <f>IF($C4717="","",IFERROR(SUMIFS(Pakan_Masuk!$D$2:$D$3001,Pakan_Masuk!$B$2:$B$3001,$C4717)/SUMIFS(Pakan_Masuk!$C$2:$C$3001,Pakan_Masuk!$B$2:$B$3001,$C4717),0))</f>
      </c>
      <c r="F4717" s="15">
        <f>IF($C4717="","",$D4717*$E4717)</f>
      </c>
    </row>
    <row r="4718">
      <c r="A4718" s="11"/>
      <c r="B4718" s="7"/>
      <c r="C4718" s="7"/>
      <c r="D4718" s="10"/>
      <c r="E4718" s="21">
        <f>IF($C4718="","",IFERROR(SUMIFS(Pakan_Masuk!$D$2:$D$3001,Pakan_Masuk!$B$2:$B$3001,$C4718)/SUMIFS(Pakan_Masuk!$C$2:$C$3001,Pakan_Masuk!$B$2:$B$3001,$C4718),0))</f>
      </c>
      <c r="F4718" s="15">
        <f>IF($C4718="","",$D4718*$E4718)</f>
      </c>
    </row>
    <row r="4719">
      <c r="A4719" s="11"/>
      <c r="B4719" s="7"/>
      <c r="C4719" s="7"/>
      <c r="D4719" s="10"/>
      <c r="E4719" s="21">
        <f>IF($C4719="","",IFERROR(SUMIFS(Pakan_Masuk!$D$2:$D$3001,Pakan_Masuk!$B$2:$B$3001,$C4719)/SUMIFS(Pakan_Masuk!$C$2:$C$3001,Pakan_Masuk!$B$2:$B$3001,$C4719),0))</f>
      </c>
      <c r="F4719" s="15">
        <f>IF($C4719="","",$D4719*$E4719)</f>
      </c>
    </row>
    <row r="4720">
      <c r="A4720" s="11"/>
      <c r="B4720" s="7"/>
      <c r="C4720" s="7"/>
      <c r="D4720" s="10"/>
      <c r="E4720" s="21">
        <f>IF($C4720="","",IFERROR(SUMIFS(Pakan_Masuk!$D$2:$D$3001,Pakan_Masuk!$B$2:$B$3001,$C4720)/SUMIFS(Pakan_Masuk!$C$2:$C$3001,Pakan_Masuk!$B$2:$B$3001,$C4720),0))</f>
      </c>
      <c r="F4720" s="15">
        <f>IF($C4720="","",$D4720*$E4720)</f>
      </c>
    </row>
    <row r="4721">
      <c r="A4721" s="11"/>
      <c r="B4721" s="7"/>
      <c r="C4721" s="7"/>
      <c r="D4721" s="10"/>
      <c r="E4721" s="21">
        <f>IF($C4721="","",IFERROR(SUMIFS(Pakan_Masuk!$D$2:$D$3001,Pakan_Masuk!$B$2:$B$3001,$C4721)/SUMIFS(Pakan_Masuk!$C$2:$C$3001,Pakan_Masuk!$B$2:$B$3001,$C4721),0))</f>
      </c>
      <c r="F4721" s="15">
        <f>IF($C4721="","",$D4721*$E4721)</f>
      </c>
    </row>
    <row r="4722">
      <c r="A4722" s="11"/>
      <c r="B4722" s="7"/>
      <c r="C4722" s="7"/>
      <c r="D4722" s="10"/>
      <c r="E4722" s="21">
        <f>IF($C4722="","",IFERROR(SUMIFS(Pakan_Masuk!$D$2:$D$3001,Pakan_Masuk!$B$2:$B$3001,$C4722)/SUMIFS(Pakan_Masuk!$C$2:$C$3001,Pakan_Masuk!$B$2:$B$3001,$C4722),0))</f>
      </c>
      <c r="F4722" s="15">
        <f>IF($C4722="","",$D4722*$E4722)</f>
      </c>
    </row>
    <row r="4723">
      <c r="A4723" s="11"/>
      <c r="B4723" s="7"/>
      <c r="C4723" s="7"/>
      <c r="D4723" s="10"/>
      <c r="E4723" s="21">
        <f>IF($C4723="","",IFERROR(SUMIFS(Pakan_Masuk!$D$2:$D$3001,Pakan_Masuk!$B$2:$B$3001,$C4723)/SUMIFS(Pakan_Masuk!$C$2:$C$3001,Pakan_Masuk!$B$2:$B$3001,$C4723),0))</f>
      </c>
      <c r="F4723" s="15">
        <f>IF($C4723="","",$D4723*$E4723)</f>
      </c>
    </row>
    <row r="4724">
      <c r="A4724" s="11"/>
      <c r="B4724" s="7"/>
      <c r="C4724" s="7"/>
      <c r="D4724" s="10"/>
      <c r="E4724" s="21">
        <f>IF($C4724="","",IFERROR(SUMIFS(Pakan_Masuk!$D$2:$D$3001,Pakan_Masuk!$B$2:$B$3001,$C4724)/SUMIFS(Pakan_Masuk!$C$2:$C$3001,Pakan_Masuk!$B$2:$B$3001,$C4724),0))</f>
      </c>
      <c r="F4724" s="15">
        <f>IF($C4724="","",$D4724*$E4724)</f>
      </c>
    </row>
    <row r="4725">
      <c r="A4725" s="11"/>
      <c r="B4725" s="7"/>
      <c r="C4725" s="7"/>
      <c r="D4725" s="10"/>
      <c r="E4725" s="21">
        <f>IF($C4725="","",IFERROR(SUMIFS(Pakan_Masuk!$D$2:$D$3001,Pakan_Masuk!$B$2:$B$3001,$C4725)/SUMIFS(Pakan_Masuk!$C$2:$C$3001,Pakan_Masuk!$B$2:$B$3001,$C4725),0))</f>
      </c>
      <c r="F4725" s="15">
        <f>IF($C4725="","",$D4725*$E4725)</f>
      </c>
    </row>
    <row r="4726">
      <c r="A4726" s="11"/>
      <c r="B4726" s="7"/>
      <c r="C4726" s="7"/>
      <c r="D4726" s="10"/>
      <c r="E4726" s="21">
        <f>IF($C4726="","",IFERROR(SUMIFS(Pakan_Masuk!$D$2:$D$3001,Pakan_Masuk!$B$2:$B$3001,$C4726)/SUMIFS(Pakan_Masuk!$C$2:$C$3001,Pakan_Masuk!$B$2:$B$3001,$C4726),0))</f>
      </c>
      <c r="F4726" s="15">
        <f>IF($C4726="","",$D4726*$E4726)</f>
      </c>
    </row>
    <row r="4727">
      <c r="A4727" s="11"/>
      <c r="B4727" s="7"/>
      <c r="C4727" s="7"/>
      <c r="D4727" s="10"/>
      <c r="E4727" s="21">
        <f>IF($C4727="","",IFERROR(SUMIFS(Pakan_Masuk!$D$2:$D$3001,Pakan_Masuk!$B$2:$B$3001,$C4727)/SUMIFS(Pakan_Masuk!$C$2:$C$3001,Pakan_Masuk!$B$2:$B$3001,$C4727),0))</f>
      </c>
      <c r="F4727" s="15">
        <f>IF($C4727="","",$D4727*$E4727)</f>
      </c>
    </row>
    <row r="4728">
      <c r="A4728" s="11"/>
      <c r="B4728" s="7"/>
      <c r="C4728" s="7"/>
      <c r="D4728" s="10"/>
      <c r="E4728" s="21">
        <f>IF($C4728="","",IFERROR(SUMIFS(Pakan_Masuk!$D$2:$D$3001,Pakan_Masuk!$B$2:$B$3001,$C4728)/SUMIFS(Pakan_Masuk!$C$2:$C$3001,Pakan_Masuk!$B$2:$B$3001,$C4728),0))</f>
      </c>
      <c r="F4728" s="15">
        <f>IF($C4728="","",$D4728*$E4728)</f>
      </c>
    </row>
    <row r="4729">
      <c r="A4729" s="11"/>
      <c r="B4729" s="7"/>
      <c r="C4729" s="7"/>
      <c r="D4729" s="10"/>
      <c r="E4729" s="21">
        <f>IF($C4729="","",IFERROR(SUMIFS(Pakan_Masuk!$D$2:$D$3001,Pakan_Masuk!$B$2:$B$3001,$C4729)/SUMIFS(Pakan_Masuk!$C$2:$C$3001,Pakan_Masuk!$B$2:$B$3001,$C4729),0))</f>
      </c>
      <c r="F4729" s="15">
        <f>IF($C4729="","",$D4729*$E4729)</f>
      </c>
    </row>
    <row r="4730">
      <c r="A4730" s="11"/>
      <c r="B4730" s="7"/>
      <c r="C4730" s="7"/>
      <c r="D4730" s="10"/>
      <c r="E4730" s="21">
        <f>IF($C4730="","",IFERROR(SUMIFS(Pakan_Masuk!$D$2:$D$3001,Pakan_Masuk!$B$2:$B$3001,$C4730)/SUMIFS(Pakan_Masuk!$C$2:$C$3001,Pakan_Masuk!$B$2:$B$3001,$C4730),0))</f>
      </c>
      <c r="F4730" s="15">
        <f>IF($C4730="","",$D4730*$E4730)</f>
      </c>
    </row>
    <row r="4731">
      <c r="A4731" s="11"/>
      <c r="B4731" s="7"/>
      <c r="C4731" s="7"/>
      <c r="D4731" s="10"/>
      <c r="E4731" s="21">
        <f>IF($C4731="","",IFERROR(SUMIFS(Pakan_Masuk!$D$2:$D$3001,Pakan_Masuk!$B$2:$B$3001,$C4731)/SUMIFS(Pakan_Masuk!$C$2:$C$3001,Pakan_Masuk!$B$2:$B$3001,$C4731),0))</f>
      </c>
      <c r="F4731" s="15">
        <f>IF($C4731="","",$D4731*$E4731)</f>
      </c>
    </row>
    <row r="4732">
      <c r="A4732" s="11"/>
      <c r="B4732" s="7"/>
      <c r="C4732" s="7"/>
      <c r="D4732" s="10"/>
      <c r="E4732" s="21">
        <f>IF($C4732="","",IFERROR(SUMIFS(Pakan_Masuk!$D$2:$D$3001,Pakan_Masuk!$B$2:$B$3001,$C4732)/SUMIFS(Pakan_Masuk!$C$2:$C$3001,Pakan_Masuk!$B$2:$B$3001,$C4732),0))</f>
      </c>
      <c r="F4732" s="15">
        <f>IF($C4732="","",$D4732*$E4732)</f>
      </c>
    </row>
    <row r="4733">
      <c r="A4733" s="11"/>
      <c r="B4733" s="7"/>
      <c r="C4733" s="7"/>
      <c r="D4733" s="10"/>
      <c r="E4733" s="21">
        <f>IF($C4733="","",IFERROR(SUMIFS(Pakan_Masuk!$D$2:$D$3001,Pakan_Masuk!$B$2:$B$3001,$C4733)/SUMIFS(Pakan_Masuk!$C$2:$C$3001,Pakan_Masuk!$B$2:$B$3001,$C4733),0))</f>
      </c>
      <c r="F4733" s="15">
        <f>IF($C4733="","",$D4733*$E4733)</f>
      </c>
    </row>
    <row r="4734">
      <c r="A4734" s="11"/>
      <c r="B4734" s="7"/>
      <c r="C4734" s="7"/>
      <c r="D4734" s="10"/>
      <c r="E4734" s="21">
        <f>IF($C4734="","",IFERROR(SUMIFS(Pakan_Masuk!$D$2:$D$3001,Pakan_Masuk!$B$2:$B$3001,$C4734)/SUMIFS(Pakan_Masuk!$C$2:$C$3001,Pakan_Masuk!$B$2:$B$3001,$C4734),0))</f>
      </c>
      <c r="F4734" s="15">
        <f>IF($C4734="","",$D4734*$E4734)</f>
      </c>
    </row>
    <row r="4735">
      <c r="A4735" s="11"/>
      <c r="B4735" s="7"/>
      <c r="C4735" s="7"/>
      <c r="D4735" s="10"/>
      <c r="E4735" s="21">
        <f>IF($C4735="","",IFERROR(SUMIFS(Pakan_Masuk!$D$2:$D$3001,Pakan_Masuk!$B$2:$B$3001,$C4735)/SUMIFS(Pakan_Masuk!$C$2:$C$3001,Pakan_Masuk!$B$2:$B$3001,$C4735),0))</f>
      </c>
      <c r="F4735" s="15">
        <f>IF($C4735="","",$D4735*$E4735)</f>
      </c>
    </row>
    <row r="4736">
      <c r="A4736" s="11"/>
      <c r="B4736" s="7"/>
      <c r="C4736" s="7"/>
      <c r="D4736" s="10"/>
      <c r="E4736" s="21">
        <f>IF($C4736="","",IFERROR(SUMIFS(Pakan_Masuk!$D$2:$D$3001,Pakan_Masuk!$B$2:$B$3001,$C4736)/SUMIFS(Pakan_Masuk!$C$2:$C$3001,Pakan_Masuk!$B$2:$B$3001,$C4736),0))</f>
      </c>
      <c r="F4736" s="15">
        <f>IF($C4736="","",$D4736*$E4736)</f>
      </c>
    </row>
    <row r="4737">
      <c r="A4737" s="11"/>
      <c r="B4737" s="7"/>
      <c r="C4737" s="7"/>
      <c r="D4737" s="10"/>
      <c r="E4737" s="21">
        <f>IF($C4737="","",IFERROR(SUMIFS(Pakan_Masuk!$D$2:$D$3001,Pakan_Masuk!$B$2:$B$3001,$C4737)/SUMIFS(Pakan_Masuk!$C$2:$C$3001,Pakan_Masuk!$B$2:$B$3001,$C4737),0))</f>
      </c>
      <c r="F4737" s="15">
        <f>IF($C4737="","",$D4737*$E4737)</f>
      </c>
    </row>
    <row r="4738">
      <c r="A4738" s="11"/>
      <c r="B4738" s="7"/>
      <c r="C4738" s="7"/>
      <c r="D4738" s="10"/>
      <c r="E4738" s="21">
        <f>IF($C4738="","",IFERROR(SUMIFS(Pakan_Masuk!$D$2:$D$3001,Pakan_Masuk!$B$2:$B$3001,$C4738)/SUMIFS(Pakan_Masuk!$C$2:$C$3001,Pakan_Masuk!$B$2:$B$3001,$C4738),0))</f>
      </c>
      <c r="F4738" s="15">
        <f>IF($C4738="","",$D4738*$E4738)</f>
      </c>
    </row>
    <row r="4739">
      <c r="A4739" s="11"/>
      <c r="B4739" s="7"/>
      <c r="C4739" s="7"/>
      <c r="D4739" s="10"/>
      <c r="E4739" s="21">
        <f>IF($C4739="","",IFERROR(SUMIFS(Pakan_Masuk!$D$2:$D$3001,Pakan_Masuk!$B$2:$B$3001,$C4739)/SUMIFS(Pakan_Masuk!$C$2:$C$3001,Pakan_Masuk!$B$2:$B$3001,$C4739),0))</f>
      </c>
      <c r="F4739" s="15">
        <f>IF($C4739="","",$D4739*$E4739)</f>
      </c>
    </row>
    <row r="4740">
      <c r="A4740" s="11"/>
      <c r="B4740" s="7"/>
      <c r="C4740" s="7"/>
      <c r="D4740" s="10"/>
      <c r="E4740" s="21">
        <f>IF($C4740="","",IFERROR(SUMIFS(Pakan_Masuk!$D$2:$D$3001,Pakan_Masuk!$B$2:$B$3001,$C4740)/SUMIFS(Pakan_Masuk!$C$2:$C$3001,Pakan_Masuk!$B$2:$B$3001,$C4740),0))</f>
      </c>
      <c r="F4740" s="15">
        <f>IF($C4740="","",$D4740*$E4740)</f>
      </c>
    </row>
    <row r="4741">
      <c r="A4741" s="11"/>
      <c r="B4741" s="7"/>
      <c r="C4741" s="7"/>
      <c r="D4741" s="10"/>
      <c r="E4741" s="21">
        <f>IF($C4741="","",IFERROR(SUMIFS(Pakan_Masuk!$D$2:$D$3001,Pakan_Masuk!$B$2:$B$3001,$C4741)/SUMIFS(Pakan_Masuk!$C$2:$C$3001,Pakan_Masuk!$B$2:$B$3001,$C4741),0))</f>
      </c>
      <c r="F4741" s="15">
        <f>IF($C4741="","",$D4741*$E4741)</f>
      </c>
    </row>
    <row r="4742">
      <c r="A4742" s="11"/>
      <c r="B4742" s="7"/>
      <c r="C4742" s="7"/>
      <c r="D4742" s="10"/>
      <c r="E4742" s="21">
        <f>IF($C4742="","",IFERROR(SUMIFS(Pakan_Masuk!$D$2:$D$3001,Pakan_Masuk!$B$2:$B$3001,$C4742)/SUMIFS(Pakan_Masuk!$C$2:$C$3001,Pakan_Masuk!$B$2:$B$3001,$C4742),0))</f>
      </c>
      <c r="F4742" s="15">
        <f>IF($C4742="","",$D4742*$E4742)</f>
      </c>
    </row>
    <row r="4743">
      <c r="A4743" s="11"/>
      <c r="B4743" s="7"/>
      <c r="C4743" s="7"/>
      <c r="D4743" s="10"/>
      <c r="E4743" s="21">
        <f>IF($C4743="","",IFERROR(SUMIFS(Pakan_Masuk!$D$2:$D$3001,Pakan_Masuk!$B$2:$B$3001,$C4743)/SUMIFS(Pakan_Masuk!$C$2:$C$3001,Pakan_Masuk!$B$2:$B$3001,$C4743),0))</f>
      </c>
      <c r="F4743" s="15">
        <f>IF($C4743="","",$D4743*$E4743)</f>
      </c>
    </row>
    <row r="4744">
      <c r="A4744" s="11"/>
      <c r="B4744" s="7"/>
      <c r="C4744" s="7"/>
      <c r="D4744" s="10"/>
      <c r="E4744" s="21">
        <f>IF($C4744="","",IFERROR(SUMIFS(Pakan_Masuk!$D$2:$D$3001,Pakan_Masuk!$B$2:$B$3001,$C4744)/SUMIFS(Pakan_Masuk!$C$2:$C$3001,Pakan_Masuk!$B$2:$B$3001,$C4744),0))</f>
      </c>
      <c r="F4744" s="15">
        <f>IF($C4744="","",$D4744*$E4744)</f>
      </c>
    </row>
    <row r="4745">
      <c r="A4745" s="11"/>
      <c r="B4745" s="7"/>
      <c r="C4745" s="7"/>
      <c r="D4745" s="10"/>
      <c r="E4745" s="21">
        <f>IF($C4745="","",IFERROR(SUMIFS(Pakan_Masuk!$D$2:$D$3001,Pakan_Masuk!$B$2:$B$3001,$C4745)/SUMIFS(Pakan_Masuk!$C$2:$C$3001,Pakan_Masuk!$B$2:$B$3001,$C4745),0))</f>
      </c>
      <c r="F4745" s="15">
        <f>IF($C4745="","",$D4745*$E4745)</f>
      </c>
    </row>
    <row r="4746">
      <c r="A4746" s="11"/>
      <c r="B4746" s="7"/>
      <c r="C4746" s="7"/>
      <c r="D4746" s="10"/>
      <c r="E4746" s="21">
        <f>IF($C4746="","",IFERROR(SUMIFS(Pakan_Masuk!$D$2:$D$3001,Pakan_Masuk!$B$2:$B$3001,$C4746)/SUMIFS(Pakan_Masuk!$C$2:$C$3001,Pakan_Masuk!$B$2:$B$3001,$C4746),0))</f>
      </c>
      <c r="F4746" s="15">
        <f>IF($C4746="","",$D4746*$E4746)</f>
      </c>
    </row>
    <row r="4747">
      <c r="A4747" s="11"/>
      <c r="B4747" s="7"/>
      <c r="C4747" s="7"/>
      <c r="D4747" s="10"/>
      <c r="E4747" s="21">
        <f>IF($C4747="","",IFERROR(SUMIFS(Pakan_Masuk!$D$2:$D$3001,Pakan_Masuk!$B$2:$B$3001,$C4747)/SUMIFS(Pakan_Masuk!$C$2:$C$3001,Pakan_Masuk!$B$2:$B$3001,$C4747),0))</f>
      </c>
      <c r="F4747" s="15">
        <f>IF($C4747="","",$D4747*$E4747)</f>
      </c>
    </row>
    <row r="4748">
      <c r="A4748" s="11"/>
      <c r="B4748" s="7"/>
      <c r="C4748" s="7"/>
      <c r="D4748" s="10"/>
      <c r="E4748" s="21">
        <f>IF($C4748="","",IFERROR(SUMIFS(Pakan_Masuk!$D$2:$D$3001,Pakan_Masuk!$B$2:$B$3001,$C4748)/SUMIFS(Pakan_Masuk!$C$2:$C$3001,Pakan_Masuk!$B$2:$B$3001,$C4748),0))</f>
      </c>
      <c r="F4748" s="15">
        <f>IF($C4748="","",$D4748*$E4748)</f>
      </c>
    </row>
    <row r="4749">
      <c r="A4749" s="11"/>
      <c r="B4749" s="7"/>
      <c r="C4749" s="7"/>
      <c r="D4749" s="10"/>
      <c r="E4749" s="21">
        <f>IF($C4749="","",IFERROR(SUMIFS(Pakan_Masuk!$D$2:$D$3001,Pakan_Masuk!$B$2:$B$3001,$C4749)/SUMIFS(Pakan_Masuk!$C$2:$C$3001,Pakan_Masuk!$B$2:$B$3001,$C4749),0))</f>
      </c>
      <c r="F4749" s="15">
        <f>IF($C4749="","",$D4749*$E4749)</f>
      </c>
    </row>
    <row r="4750">
      <c r="A4750" s="11"/>
      <c r="B4750" s="7"/>
      <c r="C4750" s="7"/>
      <c r="D4750" s="10"/>
      <c r="E4750" s="21">
        <f>IF($C4750="","",IFERROR(SUMIFS(Pakan_Masuk!$D$2:$D$3001,Pakan_Masuk!$B$2:$B$3001,$C4750)/SUMIFS(Pakan_Masuk!$C$2:$C$3001,Pakan_Masuk!$B$2:$B$3001,$C4750),0))</f>
      </c>
      <c r="F4750" s="15">
        <f>IF($C4750="","",$D4750*$E4750)</f>
      </c>
    </row>
    <row r="4751">
      <c r="A4751" s="11"/>
      <c r="B4751" s="7"/>
      <c r="C4751" s="7"/>
      <c r="D4751" s="10"/>
      <c r="E4751" s="21">
        <f>IF($C4751="","",IFERROR(SUMIFS(Pakan_Masuk!$D$2:$D$3001,Pakan_Masuk!$B$2:$B$3001,$C4751)/SUMIFS(Pakan_Masuk!$C$2:$C$3001,Pakan_Masuk!$B$2:$B$3001,$C4751),0))</f>
      </c>
      <c r="F4751" s="15">
        <f>IF($C4751="","",$D4751*$E4751)</f>
      </c>
    </row>
    <row r="4752">
      <c r="A4752" s="11"/>
      <c r="B4752" s="7"/>
      <c r="C4752" s="7"/>
      <c r="D4752" s="10"/>
      <c r="E4752" s="21">
        <f>IF($C4752="","",IFERROR(SUMIFS(Pakan_Masuk!$D$2:$D$3001,Pakan_Masuk!$B$2:$B$3001,$C4752)/SUMIFS(Pakan_Masuk!$C$2:$C$3001,Pakan_Masuk!$B$2:$B$3001,$C4752),0))</f>
      </c>
      <c r="F4752" s="15">
        <f>IF($C4752="","",$D4752*$E4752)</f>
      </c>
    </row>
    <row r="4753">
      <c r="A4753" s="11"/>
      <c r="B4753" s="7"/>
      <c r="C4753" s="7"/>
      <c r="D4753" s="10"/>
      <c r="E4753" s="21">
        <f>IF($C4753="","",IFERROR(SUMIFS(Pakan_Masuk!$D$2:$D$3001,Pakan_Masuk!$B$2:$B$3001,$C4753)/SUMIFS(Pakan_Masuk!$C$2:$C$3001,Pakan_Masuk!$B$2:$B$3001,$C4753),0))</f>
      </c>
      <c r="F4753" s="15">
        <f>IF($C4753="","",$D4753*$E4753)</f>
      </c>
    </row>
    <row r="4754">
      <c r="A4754" s="11"/>
      <c r="B4754" s="7"/>
      <c r="C4754" s="7"/>
      <c r="D4754" s="10"/>
      <c r="E4754" s="21">
        <f>IF($C4754="","",IFERROR(SUMIFS(Pakan_Masuk!$D$2:$D$3001,Pakan_Masuk!$B$2:$B$3001,$C4754)/SUMIFS(Pakan_Masuk!$C$2:$C$3001,Pakan_Masuk!$B$2:$B$3001,$C4754),0))</f>
      </c>
      <c r="F4754" s="15">
        <f>IF($C4754="","",$D4754*$E4754)</f>
      </c>
    </row>
    <row r="4755">
      <c r="A4755" s="11"/>
      <c r="B4755" s="7"/>
      <c r="C4755" s="7"/>
      <c r="D4755" s="10"/>
      <c r="E4755" s="21">
        <f>IF($C4755="","",IFERROR(SUMIFS(Pakan_Masuk!$D$2:$D$3001,Pakan_Masuk!$B$2:$B$3001,$C4755)/SUMIFS(Pakan_Masuk!$C$2:$C$3001,Pakan_Masuk!$B$2:$B$3001,$C4755),0))</f>
      </c>
      <c r="F4755" s="15">
        <f>IF($C4755="","",$D4755*$E4755)</f>
      </c>
    </row>
    <row r="4756">
      <c r="A4756" s="11"/>
      <c r="B4756" s="7"/>
      <c r="C4756" s="7"/>
      <c r="D4756" s="10"/>
      <c r="E4756" s="21">
        <f>IF($C4756="","",IFERROR(SUMIFS(Pakan_Masuk!$D$2:$D$3001,Pakan_Masuk!$B$2:$B$3001,$C4756)/SUMIFS(Pakan_Masuk!$C$2:$C$3001,Pakan_Masuk!$B$2:$B$3001,$C4756),0))</f>
      </c>
      <c r="F4756" s="15">
        <f>IF($C4756="","",$D4756*$E4756)</f>
      </c>
    </row>
    <row r="4757">
      <c r="A4757" s="11"/>
      <c r="B4757" s="7"/>
      <c r="C4757" s="7"/>
      <c r="D4757" s="10"/>
      <c r="E4757" s="21">
        <f>IF($C4757="","",IFERROR(SUMIFS(Pakan_Masuk!$D$2:$D$3001,Pakan_Masuk!$B$2:$B$3001,$C4757)/SUMIFS(Pakan_Masuk!$C$2:$C$3001,Pakan_Masuk!$B$2:$B$3001,$C4757),0))</f>
      </c>
      <c r="F4757" s="15">
        <f>IF($C4757="","",$D4757*$E4757)</f>
      </c>
    </row>
    <row r="4758">
      <c r="A4758" s="11"/>
      <c r="B4758" s="7"/>
      <c r="C4758" s="7"/>
      <c r="D4758" s="10"/>
      <c r="E4758" s="21">
        <f>IF($C4758="","",IFERROR(SUMIFS(Pakan_Masuk!$D$2:$D$3001,Pakan_Masuk!$B$2:$B$3001,$C4758)/SUMIFS(Pakan_Masuk!$C$2:$C$3001,Pakan_Masuk!$B$2:$B$3001,$C4758),0))</f>
      </c>
      <c r="F4758" s="15">
        <f>IF($C4758="","",$D4758*$E4758)</f>
      </c>
    </row>
    <row r="4759">
      <c r="A4759" s="11"/>
      <c r="B4759" s="7"/>
      <c r="C4759" s="7"/>
      <c r="D4759" s="10"/>
      <c r="E4759" s="21">
        <f>IF($C4759="","",IFERROR(SUMIFS(Pakan_Masuk!$D$2:$D$3001,Pakan_Masuk!$B$2:$B$3001,$C4759)/SUMIFS(Pakan_Masuk!$C$2:$C$3001,Pakan_Masuk!$B$2:$B$3001,$C4759),0))</f>
      </c>
      <c r="F4759" s="15">
        <f>IF($C4759="","",$D4759*$E4759)</f>
      </c>
    </row>
    <row r="4760">
      <c r="A4760" s="11"/>
      <c r="B4760" s="7"/>
      <c r="C4760" s="7"/>
      <c r="D4760" s="10"/>
      <c r="E4760" s="21">
        <f>IF($C4760="","",IFERROR(SUMIFS(Pakan_Masuk!$D$2:$D$3001,Pakan_Masuk!$B$2:$B$3001,$C4760)/SUMIFS(Pakan_Masuk!$C$2:$C$3001,Pakan_Masuk!$B$2:$B$3001,$C4760),0))</f>
      </c>
      <c r="F4760" s="15">
        <f>IF($C4760="","",$D4760*$E4760)</f>
      </c>
    </row>
    <row r="4761">
      <c r="A4761" s="11"/>
      <c r="B4761" s="7"/>
      <c r="C4761" s="7"/>
      <c r="D4761" s="10"/>
      <c r="E4761" s="21">
        <f>IF($C4761="","",IFERROR(SUMIFS(Pakan_Masuk!$D$2:$D$3001,Pakan_Masuk!$B$2:$B$3001,$C4761)/SUMIFS(Pakan_Masuk!$C$2:$C$3001,Pakan_Masuk!$B$2:$B$3001,$C4761),0))</f>
      </c>
      <c r="F4761" s="15">
        <f>IF($C4761="","",$D4761*$E4761)</f>
      </c>
    </row>
    <row r="4762">
      <c r="A4762" s="11"/>
      <c r="B4762" s="7"/>
      <c r="C4762" s="7"/>
      <c r="D4762" s="10"/>
      <c r="E4762" s="21">
        <f>IF($C4762="","",IFERROR(SUMIFS(Pakan_Masuk!$D$2:$D$3001,Pakan_Masuk!$B$2:$B$3001,$C4762)/SUMIFS(Pakan_Masuk!$C$2:$C$3001,Pakan_Masuk!$B$2:$B$3001,$C4762),0))</f>
      </c>
      <c r="F4762" s="15">
        <f>IF($C4762="","",$D4762*$E4762)</f>
      </c>
    </row>
    <row r="4763">
      <c r="A4763" s="11"/>
      <c r="B4763" s="7"/>
      <c r="C4763" s="7"/>
      <c r="D4763" s="10"/>
      <c r="E4763" s="21">
        <f>IF($C4763="","",IFERROR(SUMIFS(Pakan_Masuk!$D$2:$D$3001,Pakan_Masuk!$B$2:$B$3001,$C4763)/SUMIFS(Pakan_Masuk!$C$2:$C$3001,Pakan_Masuk!$B$2:$B$3001,$C4763),0))</f>
      </c>
      <c r="F4763" s="15">
        <f>IF($C4763="","",$D4763*$E4763)</f>
      </c>
    </row>
    <row r="4764">
      <c r="A4764" s="11"/>
      <c r="B4764" s="7"/>
      <c r="C4764" s="7"/>
      <c r="D4764" s="10"/>
      <c r="E4764" s="21">
        <f>IF($C4764="","",IFERROR(SUMIFS(Pakan_Masuk!$D$2:$D$3001,Pakan_Masuk!$B$2:$B$3001,$C4764)/SUMIFS(Pakan_Masuk!$C$2:$C$3001,Pakan_Masuk!$B$2:$B$3001,$C4764),0))</f>
      </c>
      <c r="F4764" s="15">
        <f>IF($C4764="","",$D4764*$E4764)</f>
      </c>
    </row>
    <row r="4765">
      <c r="A4765" s="11"/>
      <c r="B4765" s="7"/>
      <c r="C4765" s="7"/>
      <c r="D4765" s="10"/>
      <c r="E4765" s="21">
        <f>IF($C4765="","",IFERROR(SUMIFS(Pakan_Masuk!$D$2:$D$3001,Pakan_Masuk!$B$2:$B$3001,$C4765)/SUMIFS(Pakan_Masuk!$C$2:$C$3001,Pakan_Masuk!$B$2:$B$3001,$C4765),0))</f>
      </c>
      <c r="F4765" s="15">
        <f>IF($C4765="","",$D4765*$E4765)</f>
      </c>
    </row>
    <row r="4766">
      <c r="A4766" s="11"/>
      <c r="B4766" s="7"/>
      <c r="C4766" s="7"/>
      <c r="D4766" s="10"/>
      <c r="E4766" s="21">
        <f>IF($C4766="","",IFERROR(SUMIFS(Pakan_Masuk!$D$2:$D$3001,Pakan_Masuk!$B$2:$B$3001,$C4766)/SUMIFS(Pakan_Masuk!$C$2:$C$3001,Pakan_Masuk!$B$2:$B$3001,$C4766),0))</f>
      </c>
      <c r="F4766" s="15">
        <f>IF($C4766="","",$D4766*$E4766)</f>
      </c>
    </row>
    <row r="4767">
      <c r="A4767" s="11"/>
      <c r="B4767" s="7"/>
      <c r="C4767" s="7"/>
      <c r="D4767" s="10"/>
      <c r="E4767" s="21">
        <f>IF($C4767="","",IFERROR(SUMIFS(Pakan_Masuk!$D$2:$D$3001,Pakan_Masuk!$B$2:$B$3001,$C4767)/SUMIFS(Pakan_Masuk!$C$2:$C$3001,Pakan_Masuk!$B$2:$B$3001,$C4767),0))</f>
      </c>
      <c r="F4767" s="15">
        <f>IF($C4767="","",$D4767*$E4767)</f>
      </c>
    </row>
    <row r="4768">
      <c r="A4768" s="11"/>
      <c r="B4768" s="7"/>
      <c r="C4768" s="7"/>
      <c r="D4768" s="10"/>
      <c r="E4768" s="21">
        <f>IF($C4768="","",IFERROR(SUMIFS(Pakan_Masuk!$D$2:$D$3001,Pakan_Masuk!$B$2:$B$3001,$C4768)/SUMIFS(Pakan_Masuk!$C$2:$C$3001,Pakan_Masuk!$B$2:$B$3001,$C4768),0))</f>
      </c>
      <c r="F4768" s="15">
        <f>IF($C4768="","",$D4768*$E4768)</f>
      </c>
    </row>
    <row r="4769">
      <c r="A4769" s="11"/>
      <c r="B4769" s="7"/>
      <c r="C4769" s="7"/>
      <c r="D4769" s="10"/>
      <c r="E4769" s="21">
        <f>IF($C4769="","",IFERROR(SUMIFS(Pakan_Masuk!$D$2:$D$3001,Pakan_Masuk!$B$2:$B$3001,$C4769)/SUMIFS(Pakan_Masuk!$C$2:$C$3001,Pakan_Masuk!$B$2:$B$3001,$C4769),0))</f>
      </c>
      <c r="F4769" s="15">
        <f>IF($C4769="","",$D4769*$E4769)</f>
      </c>
    </row>
    <row r="4770">
      <c r="A4770" s="11"/>
      <c r="B4770" s="7"/>
      <c r="C4770" s="7"/>
      <c r="D4770" s="10"/>
      <c r="E4770" s="21">
        <f>IF($C4770="","",IFERROR(SUMIFS(Pakan_Masuk!$D$2:$D$3001,Pakan_Masuk!$B$2:$B$3001,$C4770)/SUMIFS(Pakan_Masuk!$C$2:$C$3001,Pakan_Masuk!$B$2:$B$3001,$C4770),0))</f>
      </c>
      <c r="F4770" s="15">
        <f>IF($C4770="","",$D4770*$E4770)</f>
      </c>
    </row>
    <row r="4771">
      <c r="A4771" s="11"/>
      <c r="B4771" s="7"/>
      <c r="C4771" s="7"/>
      <c r="D4771" s="10"/>
      <c r="E4771" s="21">
        <f>IF($C4771="","",IFERROR(SUMIFS(Pakan_Masuk!$D$2:$D$3001,Pakan_Masuk!$B$2:$B$3001,$C4771)/SUMIFS(Pakan_Masuk!$C$2:$C$3001,Pakan_Masuk!$B$2:$B$3001,$C4771),0))</f>
      </c>
      <c r="F4771" s="15">
        <f>IF($C4771="","",$D4771*$E4771)</f>
      </c>
    </row>
    <row r="4772">
      <c r="A4772" s="11"/>
      <c r="B4772" s="7"/>
      <c r="C4772" s="7"/>
      <c r="D4772" s="10"/>
      <c r="E4772" s="21">
        <f>IF($C4772="","",IFERROR(SUMIFS(Pakan_Masuk!$D$2:$D$3001,Pakan_Masuk!$B$2:$B$3001,$C4772)/SUMIFS(Pakan_Masuk!$C$2:$C$3001,Pakan_Masuk!$B$2:$B$3001,$C4772),0))</f>
      </c>
      <c r="F4772" s="15">
        <f>IF($C4772="","",$D4772*$E4772)</f>
      </c>
    </row>
    <row r="4773">
      <c r="A4773" s="11"/>
      <c r="B4773" s="7"/>
      <c r="C4773" s="7"/>
      <c r="D4773" s="10"/>
      <c r="E4773" s="21">
        <f>IF($C4773="","",IFERROR(SUMIFS(Pakan_Masuk!$D$2:$D$3001,Pakan_Masuk!$B$2:$B$3001,$C4773)/SUMIFS(Pakan_Masuk!$C$2:$C$3001,Pakan_Masuk!$B$2:$B$3001,$C4773),0))</f>
      </c>
      <c r="F4773" s="15">
        <f>IF($C4773="","",$D4773*$E4773)</f>
      </c>
    </row>
    <row r="4774">
      <c r="A4774" s="11"/>
      <c r="B4774" s="7"/>
      <c r="C4774" s="7"/>
      <c r="D4774" s="10"/>
      <c r="E4774" s="21">
        <f>IF($C4774="","",IFERROR(SUMIFS(Pakan_Masuk!$D$2:$D$3001,Pakan_Masuk!$B$2:$B$3001,$C4774)/SUMIFS(Pakan_Masuk!$C$2:$C$3001,Pakan_Masuk!$B$2:$B$3001,$C4774),0))</f>
      </c>
      <c r="F4774" s="15">
        <f>IF($C4774="","",$D4774*$E4774)</f>
      </c>
    </row>
    <row r="4775">
      <c r="A4775" s="11"/>
      <c r="B4775" s="7"/>
      <c r="C4775" s="7"/>
      <c r="D4775" s="10"/>
      <c r="E4775" s="21">
        <f>IF($C4775="","",IFERROR(SUMIFS(Pakan_Masuk!$D$2:$D$3001,Pakan_Masuk!$B$2:$B$3001,$C4775)/SUMIFS(Pakan_Masuk!$C$2:$C$3001,Pakan_Masuk!$B$2:$B$3001,$C4775),0))</f>
      </c>
      <c r="F4775" s="15">
        <f>IF($C4775="","",$D4775*$E4775)</f>
      </c>
    </row>
    <row r="4776">
      <c r="A4776" s="11"/>
      <c r="B4776" s="7"/>
      <c r="C4776" s="7"/>
      <c r="D4776" s="10"/>
      <c r="E4776" s="21">
        <f>IF($C4776="","",IFERROR(SUMIFS(Pakan_Masuk!$D$2:$D$3001,Pakan_Masuk!$B$2:$B$3001,$C4776)/SUMIFS(Pakan_Masuk!$C$2:$C$3001,Pakan_Masuk!$B$2:$B$3001,$C4776),0))</f>
      </c>
      <c r="F4776" s="15">
        <f>IF($C4776="","",$D4776*$E4776)</f>
      </c>
    </row>
    <row r="4777">
      <c r="A4777" s="11"/>
      <c r="B4777" s="7"/>
      <c r="C4777" s="7"/>
      <c r="D4777" s="10"/>
      <c r="E4777" s="21">
        <f>IF($C4777="","",IFERROR(SUMIFS(Pakan_Masuk!$D$2:$D$3001,Pakan_Masuk!$B$2:$B$3001,$C4777)/SUMIFS(Pakan_Masuk!$C$2:$C$3001,Pakan_Masuk!$B$2:$B$3001,$C4777),0))</f>
      </c>
      <c r="F4777" s="15">
        <f>IF($C4777="","",$D4777*$E4777)</f>
      </c>
    </row>
    <row r="4778">
      <c r="A4778" s="11"/>
      <c r="B4778" s="7"/>
      <c r="C4778" s="7"/>
      <c r="D4778" s="10"/>
      <c r="E4778" s="21">
        <f>IF($C4778="","",IFERROR(SUMIFS(Pakan_Masuk!$D$2:$D$3001,Pakan_Masuk!$B$2:$B$3001,$C4778)/SUMIFS(Pakan_Masuk!$C$2:$C$3001,Pakan_Masuk!$B$2:$B$3001,$C4778),0))</f>
      </c>
      <c r="F4778" s="15">
        <f>IF($C4778="","",$D4778*$E4778)</f>
      </c>
    </row>
    <row r="4779">
      <c r="A4779" s="11"/>
      <c r="B4779" s="7"/>
      <c r="C4779" s="7"/>
      <c r="D4779" s="10"/>
      <c r="E4779" s="21">
        <f>IF($C4779="","",IFERROR(SUMIFS(Pakan_Masuk!$D$2:$D$3001,Pakan_Masuk!$B$2:$B$3001,$C4779)/SUMIFS(Pakan_Masuk!$C$2:$C$3001,Pakan_Masuk!$B$2:$B$3001,$C4779),0))</f>
      </c>
      <c r="F4779" s="15">
        <f>IF($C4779="","",$D4779*$E4779)</f>
      </c>
    </row>
    <row r="4780">
      <c r="A4780" s="11"/>
      <c r="B4780" s="7"/>
      <c r="C4780" s="7"/>
      <c r="D4780" s="10"/>
      <c r="E4780" s="21">
        <f>IF($C4780="","",IFERROR(SUMIFS(Pakan_Masuk!$D$2:$D$3001,Pakan_Masuk!$B$2:$B$3001,$C4780)/SUMIFS(Pakan_Masuk!$C$2:$C$3001,Pakan_Masuk!$B$2:$B$3001,$C4780),0))</f>
      </c>
      <c r="F4780" s="15">
        <f>IF($C4780="","",$D4780*$E4780)</f>
      </c>
    </row>
    <row r="4781">
      <c r="A4781" s="11"/>
      <c r="B4781" s="7"/>
      <c r="C4781" s="7"/>
      <c r="D4781" s="10"/>
      <c r="E4781" s="21">
        <f>IF($C4781="","",IFERROR(SUMIFS(Pakan_Masuk!$D$2:$D$3001,Pakan_Masuk!$B$2:$B$3001,$C4781)/SUMIFS(Pakan_Masuk!$C$2:$C$3001,Pakan_Masuk!$B$2:$B$3001,$C4781),0))</f>
      </c>
      <c r="F4781" s="15">
        <f>IF($C4781="","",$D4781*$E4781)</f>
      </c>
    </row>
    <row r="4782">
      <c r="A4782" s="11"/>
      <c r="B4782" s="7"/>
      <c r="C4782" s="7"/>
      <c r="D4782" s="10"/>
      <c r="E4782" s="21">
        <f>IF($C4782="","",IFERROR(SUMIFS(Pakan_Masuk!$D$2:$D$3001,Pakan_Masuk!$B$2:$B$3001,$C4782)/SUMIFS(Pakan_Masuk!$C$2:$C$3001,Pakan_Masuk!$B$2:$B$3001,$C4782),0))</f>
      </c>
      <c r="F4782" s="15">
        <f>IF($C4782="","",$D4782*$E4782)</f>
      </c>
    </row>
    <row r="4783">
      <c r="A4783" s="11"/>
      <c r="B4783" s="7"/>
      <c r="C4783" s="7"/>
      <c r="D4783" s="10"/>
      <c r="E4783" s="21">
        <f>IF($C4783="","",IFERROR(SUMIFS(Pakan_Masuk!$D$2:$D$3001,Pakan_Masuk!$B$2:$B$3001,$C4783)/SUMIFS(Pakan_Masuk!$C$2:$C$3001,Pakan_Masuk!$B$2:$B$3001,$C4783),0))</f>
      </c>
      <c r="F4783" s="15">
        <f>IF($C4783="","",$D4783*$E4783)</f>
      </c>
    </row>
    <row r="4784">
      <c r="A4784" s="11"/>
      <c r="B4784" s="7"/>
      <c r="C4784" s="7"/>
      <c r="D4784" s="10"/>
      <c r="E4784" s="21">
        <f>IF($C4784="","",IFERROR(SUMIFS(Pakan_Masuk!$D$2:$D$3001,Pakan_Masuk!$B$2:$B$3001,$C4784)/SUMIFS(Pakan_Masuk!$C$2:$C$3001,Pakan_Masuk!$B$2:$B$3001,$C4784),0))</f>
      </c>
      <c r="F4784" s="15">
        <f>IF($C4784="","",$D4784*$E4784)</f>
      </c>
    </row>
    <row r="4785">
      <c r="A4785" s="11"/>
      <c r="B4785" s="7"/>
      <c r="C4785" s="7"/>
      <c r="D4785" s="10"/>
      <c r="E4785" s="21">
        <f>IF($C4785="","",IFERROR(SUMIFS(Pakan_Masuk!$D$2:$D$3001,Pakan_Masuk!$B$2:$B$3001,$C4785)/SUMIFS(Pakan_Masuk!$C$2:$C$3001,Pakan_Masuk!$B$2:$B$3001,$C4785),0))</f>
      </c>
      <c r="F4785" s="15">
        <f>IF($C4785="","",$D4785*$E4785)</f>
      </c>
    </row>
    <row r="4786">
      <c r="A4786" s="11"/>
      <c r="B4786" s="7"/>
      <c r="C4786" s="7"/>
      <c r="D4786" s="10"/>
      <c r="E4786" s="21">
        <f>IF($C4786="","",IFERROR(SUMIFS(Pakan_Masuk!$D$2:$D$3001,Pakan_Masuk!$B$2:$B$3001,$C4786)/SUMIFS(Pakan_Masuk!$C$2:$C$3001,Pakan_Masuk!$B$2:$B$3001,$C4786),0))</f>
      </c>
      <c r="F4786" s="15">
        <f>IF($C4786="","",$D4786*$E4786)</f>
      </c>
    </row>
    <row r="4787">
      <c r="A4787" s="11"/>
      <c r="B4787" s="7"/>
      <c r="C4787" s="7"/>
      <c r="D4787" s="10"/>
      <c r="E4787" s="21">
        <f>IF($C4787="","",IFERROR(SUMIFS(Pakan_Masuk!$D$2:$D$3001,Pakan_Masuk!$B$2:$B$3001,$C4787)/SUMIFS(Pakan_Masuk!$C$2:$C$3001,Pakan_Masuk!$B$2:$B$3001,$C4787),0))</f>
      </c>
      <c r="F4787" s="15">
        <f>IF($C4787="","",$D4787*$E4787)</f>
      </c>
    </row>
    <row r="4788">
      <c r="A4788" s="11"/>
      <c r="B4788" s="7"/>
      <c r="C4788" s="7"/>
      <c r="D4788" s="10"/>
      <c r="E4788" s="21">
        <f>IF($C4788="","",IFERROR(SUMIFS(Pakan_Masuk!$D$2:$D$3001,Pakan_Masuk!$B$2:$B$3001,$C4788)/SUMIFS(Pakan_Masuk!$C$2:$C$3001,Pakan_Masuk!$B$2:$B$3001,$C4788),0))</f>
      </c>
      <c r="F4788" s="15">
        <f>IF($C4788="","",$D4788*$E4788)</f>
      </c>
    </row>
    <row r="4789">
      <c r="A4789" s="11"/>
      <c r="B4789" s="7"/>
      <c r="C4789" s="7"/>
      <c r="D4789" s="10"/>
      <c r="E4789" s="21">
        <f>IF($C4789="","",IFERROR(SUMIFS(Pakan_Masuk!$D$2:$D$3001,Pakan_Masuk!$B$2:$B$3001,$C4789)/SUMIFS(Pakan_Masuk!$C$2:$C$3001,Pakan_Masuk!$B$2:$B$3001,$C4789),0))</f>
      </c>
      <c r="F4789" s="15">
        <f>IF($C4789="","",$D4789*$E4789)</f>
      </c>
    </row>
    <row r="4790">
      <c r="A4790" s="11"/>
      <c r="B4790" s="7"/>
      <c r="C4790" s="7"/>
      <c r="D4790" s="10"/>
      <c r="E4790" s="21">
        <f>IF($C4790="","",IFERROR(SUMIFS(Pakan_Masuk!$D$2:$D$3001,Pakan_Masuk!$B$2:$B$3001,$C4790)/SUMIFS(Pakan_Masuk!$C$2:$C$3001,Pakan_Masuk!$B$2:$B$3001,$C4790),0))</f>
      </c>
      <c r="F4790" s="15">
        <f>IF($C4790="","",$D4790*$E4790)</f>
      </c>
    </row>
    <row r="4791">
      <c r="A4791" s="11"/>
      <c r="B4791" s="7"/>
      <c r="C4791" s="7"/>
      <c r="D4791" s="10"/>
      <c r="E4791" s="21">
        <f>IF($C4791="","",IFERROR(SUMIFS(Pakan_Masuk!$D$2:$D$3001,Pakan_Masuk!$B$2:$B$3001,$C4791)/SUMIFS(Pakan_Masuk!$C$2:$C$3001,Pakan_Masuk!$B$2:$B$3001,$C4791),0))</f>
      </c>
      <c r="F4791" s="15">
        <f>IF($C4791="","",$D4791*$E4791)</f>
      </c>
    </row>
    <row r="4792">
      <c r="A4792" s="11"/>
      <c r="B4792" s="7"/>
      <c r="C4792" s="7"/>
      <c r="D4792" s="10"/>
      <c r="E4792" s="21">
        <f>IF($C4792="","",IFERROR(SUMIFS(Pakan_Masuk!$D$2:$D$3001,Pakan_Masuk!$B$2:$B$3001,$C4792)/SUMIFS(Pakan_Masuk!$C$2:$C$3001,Pakan_Masuk!$B$2:$B$3001,$C4792),0))</f>
      </c>
      <c r="F4792" s="15">
        <f>IF($C4792="","",$D4792*$E4792)</f>
      </c>
    </row>
    <row r="4793">
      <c r="A4793" s="11"/>
      <c r="B4793" s="7"/>
      <c r="C4793" s="7"/>
      <c r="D4793" s="10"/>
      <c r="E4793" s="21">
        <f>IF($C4793="","",IFERROR(SUMIFS(Pakan_Masuk!$D$2:$D$3001,Pakan_Masuk!$B$2:$B$3001,$C4793)/SUMIFS(Pakan_Masuk!$C$2:$C$3001,Pakan_Masuk!$B$2:$B$3001,$C4793),0))</f>
      </c>
      <c r="F4793" s="15">
        <f>IF($C4793="","",$D4793*$E4793)</f>
      </c>
    </row>
    <row r="4794">
      <c r="A4794" s="11"/>
      <c r="B4794" s="7"/>
      <c r="C4794" s="7"/>
      <c r="D4794" s="10"/>
      <c r="E4794" s="21">
        <f>IF($C4794="","",IFERROR(SUMIFS(Pakan_Masuk!$D$2:$D$3001,Pakan_Masuk!$B$2:$B$3001,$C4794)/SUMIFS(Pakan_Masuk!$C$2:$C$3001,Pakan_Masuk!$B$2:$B$3001,$C4794),0))</f>
      </c>
      <c r="F4794" s="15">
        <f>IF($C4794="","",$D4794*$E4794)</f>
      </c>
    </row>
    <row r="4795">
      <c r="A4795" s="11"/>
      <c r="B4795" s="7"/>
      <c r="C4795" s="7"/>
      <c r="D4795" s="10"/>
      <c r="E4795" s="21">
        <f>IF($C4795="","",IFERROR(SUMIFS(Pakan_Masuk!$D$2:$D$3001,Pakan_Masuk!$B$2:$B$3001,$C4795)/SUMIFS(Pakan_Masuk!$C$2:$C$3001,Pakan_Masuk!$B$2:$B$3001,$C4795),0))</f>
      </c>
      <c r="F4795" s="15">
        <f>IF($C4795="","",$D4795*$E4795)</f>
      </c>
    </row>
    <row r="4796">
      <c r="A4796" s="11"/>
      <c r="B4796" s="7"/>
      <c r="C4796" s="7"/>
      <c r="D4796" s="10"/>
      <c r="E4796" s="21">
        <f>IF($C4796="","",IFERROR(SUMIFS(Pakan_Masuk!$D$2:$D$3001,Pakan_Masuk!$B$2:$B$3001,$C4796)/SUMIFS(Pakan_Masuk!$C$2:$C$3001,Pakan_Masuk!$B$2:$B$3001,$C4796),0))</f>
      </c>
      <c r="F4796" s="15">
        <f>IF($C4796="","",$D4796*$E4796)</f>
      </c>
    </row>
    <row r="4797">
      <c r="A4797" s="11"/>
      <c r="B4797" s="7"/>
      <c r="C4797" s="7"/>
      <c r="D4797" s="10"/>
      <c r="E4797" s="21">
        <f>IF($C4797="","",IFERROR(SUMIFS(Pakan_Masuk!$D$2:$D$3001,Pakan_Masuk!$B$2:$B$3001,$C4797)/SUMIFS(Pakan_Masuk!$C$2:$C$3001,Pakan_Masuk!$B$2:$B$3001,$C4797),0))</f>
      </c>
      <c r="F4797" s="15">
        <f>IF($C4797="","",$D4797*$E4797)</f>
      </c>
    </row>
    <row r="4798">
      <c r="A4798" s="11"/>
      <c r="B4798" s="7"/>
      <c r="C4798" s="7"/>
      <c r="D4798" s="10"/>
      <c r="E4798" s="21">
        <f>IF($C4798="","",IFERROR(SUMIFS(Pakan_Masuk!$D$2:$D$3001,Pakan_Masuk!$B$2:$B$3001,$C4798)/SUMIFS(Pakan_Masuk!$C$2:$C$3001,Pakan_Masuk!$B$2:$B$3001,$C4798),0))</f>
      </c>
      <c r="F4798" s="15">
        <f>IF($C4798="","",$D4798*$E4798)</f>
      </c>
    </row>
    <row r="4799">
      <c r="A4799" s="11"/>
      <c r="B4799" s="7"/>
      <c r="C4799" s="7"/>
      <c r="D4799" s="10"/>
      <c r="E4799" s="21">
        <f>IF($C4799="","",IFERROR(SUMIFS(Pakan_Masuk!$D$2:$D$3001,Pakan_Masuk!$B$2:$B$3001,$C4799)/SUMIFS(Pakan_Masuk!$C$2:$C$3001,Pakan_Masuk!$B$2:$B$3001,$C4799),0))</f>
      </c>
      <c r="F4799" s="15">
        <f>IF($C4799="","",$D4799*$E4799)</f>
      </c>
    </row>
    <row r="4800">
      <c r="A4800" s="11"/>
      <c r="B4800" s="7"/>
      <c r="C4800" s="7"/>
      <c r="D4800" s="10"/>
      <c r="E4800" s="21">
        <f>IF($C4800="","",IFERROR(SUMIFS(Pakan_Masuk!$D$2:$D$3001,Pakan_Masuk!$B$2:$B$3001,$C4800)/SUMIFS(Pakan_Masuk!$C$2:$C$3001,Pakan_Masuk!$B$2:$B$3001,$C4800),0))</f>
      </c>
      <c r="F4800" s="15">
        <f>IF($C4800="","",$D4800*$E4800)</f>
      </c>
    </row>
    <row r="4801">
      <c r="A4801" s="11"/>
      <c r="B4801" s="7"/>
      <c r="C4801" s="7"/>
      <c r="D4801" s="10"/>
      <c r="E4801" s="21">
        <f>IF($C4801="","",IFERROR(SUMIFS(Pakan_Masuk!$D$2:$D$3001,Pakan_Masuk!$B$2:$B$3001,$C4801)/SUMIFS(Pakan_Masuk!$C$2:$C$3001,Pakan_Masuk!$B$2:$B$3001,$C4801),0))</f>
      </c>
      <c r="F4801" s="15">
        <f>IF($C4801="","",$D4801*$E4801)</f>
      </c>
    </row>
    <row r="4802">
      <c r="A4802" s="11"/>
      <c r="B4802" s="7"/>
      <c r="C4802" s="7"/>
      <c r="D4802" s="10"/>
      <c r="E4802" s="21">
        <f>IF($C4802="","",IFERROR(SUMIFS(Pakan_Masuk!$D$2:$D$3001,Pakan_Masuk!$B$2:$B$3001,$C4802)/SUMIFS(Pakan_Masuk!$C$2:$C$3001,Pakan_Masuk!$B$2:$B$3001,$C4802),0))</f>
      </c>
      <c r="F4802" s="15">
        <f>IF($C4802="","",$D4802*$E4802)</f>
      </c>
    </row>
    <row r="4803">
      <c r="A4803" s="11"/>
      <c r="B4803" s="7"/>
      <c r="C4803" s="7"/>
      <c r="D4803" s="10"/>
      <c r="E4803" s="21">
        <f>IF($C4803="","",IFERROR(SUMIFS(Pakan_Masuk!$D$2:$D$3001,Pakan_Masuk!$B$2:$B$3001,$C4803)/SUMIFS(Pakan_Masuk!$C$2:$C$3001,Pakan_Masuk!$B$2:$B$3001,$C4803),0))</f>
      </c>
      <c r="F4803" s="15">
        <f>IF($C4803="","",$D4803*$E4803)</f>
      </c>
    </row>
    <row r="4804">
      <c r="A4804" s="11"/>
      <c r="B4804" s="7"/>
      <c r="C4804" s="7"/>
      <c r="D4804" s="10"/>
      <c r="E4804" s="21">
        <f>IF($C4804="","",IFERROR(SUMIFS(Pakan_Masuk!$D$2:$D$3001,Pakan_Masuk!$B$2:$B$3001,$C4804)/SUMIFS(Pakan_Masuk!$C$2:$C$3001,Pakan_Masuk!$B$2:$B$3001,$C4804),0))</f>
      </c>
      <c r="F4804" s="15">
        <f>IF($C4804="","",$D4804*$E4804)</f>
      </c>
    </row>
    <row r="4805">
      <c r="A4805" s="11"/>
      <c r="B4805" s="7"/>
      <c r="C4805" s="7"/>
      <c r="D4805" s="10"/>
      <c r="E4805" s="21">
        <f>IF($C4805="","",IFERROR(SUMIFS(Pakan_Masuk!$D$2:$D$3001,Pakan_Masuk!$B$2:$B$3001,$C4805)/SUMIFS(Pakan_Masuk!$C$2:$C$3001,Pakan_Masuk!$B$2:$B$3001,$C4805),0))</f>
      </c>
      <c r="F4805" s="15">
        <f>IF($C4805="","",$D4805*$E4805)</f>
      </c>
    </row>
    <row r="4806">
      <c r="A4806" s="11"/>
      <c r="B4806" s="7"/>
      <c r="C4806" s="7"/>
      <c r="D4806" s="10"/>
      <c r="E4806" s="21">
        <f>IF($C4806="","",IFERROR(SUMIFS(Pakan_Masuk!$D$2:$D$3001,Pakan_Masuk!$B$2:$B$3001,$C4806)/SUMIFS(Pakan_Masuk!$C$2:$C$3001,Pakan_Masuk!$B$2:$B$3001,$C4806),0))</f>
      </c>
      <c r="F4806" s="15">
        <f>IF($C4806="","",$D4806*$E4806)</f>
      </c>
    </row>
    <row r="4807">
      <c r="A4807" s="11"/>
      <c r="B4807" s="7"/>
      <c r="C4807" s="7"/>
      <c r="D4807" s="10"/>
      <c r="E4807" s="21">
        <f>IF($C4807="","",IFERROR(SUMIFS(Pakan_Masuk!$D$2:$D$3001,Pakan_Masuk!$B$2:$B$3001,$C4807)/SUMIFS(Pakan_Masuk!$C$2:$C$3001,Pakan_Masuk!$B$2:$B$3001,$C4807),0))</f>
      </c>
      <c r="F4807" s="15">
        <f>IF($C4807="","",$D4807*$E4807)</f>
      </c>
    </row>
    <row r="4808">
      <c r="A4808" s="11"/>
      <c r="B4808" s="7"/>
      <c r="C4808" s="7"/>
      <c r="D4808" s="10"/>
      <c r="E4808" s="21">
        <f>IF($C4808="","",IFERROR(SUMIFS(Pakan_Masuk!$D$2:$D$3001,Pakan_Masuk!$B$2:$B$3001,$C4808)/SUMIFS(Pakan_Masuk!$C$2:$C$3001,Pakan_Masuk!$B$2:$B$3001,$C4808),0))</f>
      </c>
      <c r="F4808" s="15">
        <f>IF($C4808="","",$D4808*$E4808)</f>
      </c>
    </row>
    <row r="4809">
      <c r="A4809" s="11"/>
      <c r="B4809" s="7"/>
      <c r="C4809" s="7"/>
      <c r="D4809" s="10"/>
      <c r="E4809" s="21">
        <f>IF($C4809="","",IFERROR(SUMIFS(Pakan_Masuk!$D$2:$D$3001,Pakan_Masuk!$B$2:$B$3001,$C4809)/SUMIFS(Pakan_Masuk!$C$2:$C$3001,Pakan_Masuk!$B$2:$B$3001,$C4809),0))</f>
      </c>
      <c r="F4809" s="15">
        <f>IF($C4809="","",$D4809*$E4809)</f>
      </c>
    </row>
    <row r="4810">
      <c r="A4810" s="11"/>
      <c r="B4810" s="7"/>
      <c r="C4810" s="7"/>
      <c r="D4810" s="10"/>
      <c r="E4810" s="21">
        <f>IF($C4810="","",IFERROR(SUMIFS(Pakan_Masuk!$D$2:$D$3001,Pakan_Masuk!$B$2:$B$3001,$C4810)/SUMIFS(Pakan_Masuk!$C$2:$C$3001,Pakan_Masuk!$B$2:$B$3001,$C4810),0))</f>
      </c>
      <c r="F4810" s="15">
        <f>IF($C4810="","",$D4810*$E4810)</f>
      </c>
    </row>
    <row r="4811">
      <c r="A4811" s="11"/>
      <c r="B4811" s="7"/>
      <c r="C4811" s="7"/>
      <c r="D4811" s="10"/>
      <c r="E4811" s="21">
        <f>IF($C4811="","",IFERROR(SUMIFS(Pakan_Masuk!$D$2:$D$3001,Pakan_Masuk!$B$2:$B$3001,$C4811)/SUMIFS(Pakan_Masuk!$C$2:$C$3001,Pakan_Masuk!$B$2:$B$3001,$C4811),0))</f>
      </c>
      <c r="F4811" s="15">
        <f>IF($C4811="","",$D4811*$E4811)</f>
      </c>
    </row>
    <row r="4812">
      <c r="A4812" s="11"/>
      <c r="B4812" s="7"/>
      <c r="C4812" s="7"/>
      <c r="D4812" s="10"/>
      <c r="E4812" s="21">
        <f>IF($C4812="","",IFERROR(SUMIFS(Pakan_Masuk!$D$2:$D$3001,Pakan_Masuk!$B$2:$B$3001,$C4812)/SUMIFS(Pakan_Masuk!$C$2:$C$3001,Pakan_Masuk!$B$2:$B$3001,$C4812),0))</f>
      </c>
      <c r="F4812" s="15">
        <f>IF($C4812="","",$D4812*$E4812)</f>
      </c>
    </row>
    <row r="4813">
      <c r="A4813" s="11"/>
      <c r="B4813" s="7"/>
      <c r="C4813" s="7"/>
      <c r="D4813" s="10"/>
      <c r="E4813" s="21">
        <f>IF($C4813="","",IFERROR(SUMIFS(Pakan_Masuk!$D$2:$D$3001,Pakan_Masuk!$B$2:$B$3001,$C4813)/SUMIFS(Pakan_Masuk!$C$2:$C$3001,Pakan_Masuk!$B$2:$B$3001,$C4813),0))</f>
      </c>
      <c r="F4813" s="15">
        <f>IF($C4813="","",$D4813*$E4813)</f>
      </c>
    </row>
    <row r="4814">
      <c r="A4814" s="11"/>
      <c r="B4814" s="7"/>
      <c r="C4814" s="7"/>
      <c r="D4814" s="10"/>
      <c r="E4814" s="21">
        <f>IF($C4814="","",IFERROR(SUMIFS(Pakan_Masuk!$D$2:$D$3001,Pakan_Masuk!$B$2:$B$3001,$C4814)/SUMIFS(Pakan_Masuk!$C$2:$C$3001,Pakan_Masuk!$B$2:$B$3001,$C4814),0))</f>
      </c>
      <c r="F4814" s="15">
        <f>IF($C4814="","",$D4814*$E4814)</f>
      </c>
    </row>
    <row r="4815">
      <c r="A4815" s="11"/>
      <c r="B4815" s="7"/>
      <c r="C4815" s="7"/>
      <c r="D4815" s="10"/>
      <c r="E4815" s="21">
        <f>IF($C4815="","",IFERROR(SUMIFS(Pakan_Masuk!$D$2:$D$3001,Pakan_Masuk!$B$2:$B$3001,$C4815)/SUMIFS(Pakan_Masuk!$C$2:$C$3001,Pakan_Masuk!$B$2:$B$3001,$C4815),0))</f>
      </c>
      <c r="F4815" s="15">
        <f>IF($C4815="","",$D4815*$E4815)</f>
      </c>
    </row>
    <row r="4816">
      <c r="A4816" s="11"/>
      <c r="B4816" s="7"/>
      <c r="C4816" s="7"/>
      <c r="D4816" s="10"/>
      <c r="E4816" s="21">
        <f>IF($C4816="","",IFERROR(SUMIFS(Pakan_Masuk!$D$2:$D$3001,Pakan_Masuk!$B$2:$B$3001,$C4816)/SUMIFS(Pakan_Masuk!$C$2:$C$3001,Pakan_Masuk!$B$2:$B$3001,$C4816),0))</f>
      </c>
      <c r="F4816" s="15">
        <f>IF($C4816="","",$D4816*$E4816)</f>
      </c>
    </row>
    <row r="4817">
      <c r="A4817" s="11"/>
      <c r="B4817" s="7"/>
      <c r="C4817" s="7"/>
      <c r="D4817" s="10"/>
      <c r="E4817" s="21">
        <f>IF($C4817="","",IFERROR(SUMIFS(Pakan_Masuk!$D$2:$D$3001,Pakan_Masuk!$B$2:$B$3001,$C4817)/SUMIFS(Pakan_Masuk!$C$2:$C$3001,Pakan_Masuk!$B$2:$B$3001,$C4817),0))</f>
      </c>
      <c r="F4817" s="15">
        <f>IF($C4817="","",$D4817*$E4817)</f>
      </c>
    </row>
    <row r="4818">
      <c r="A4818" s="11"/>
      <c r="B4818" s="7"/>
      <c r="C4818" s="7"/>
      <c r="D4818" s="10"/>
      <c r="E4818" s="21">
        <f>IF($C4818="","",IFERROR(SUMIFS(Pakan_Masuk!$D$2:$D$3001,Pakan_Masuk!$B$2:$B$3001,$C4818)/SUMIFS(Pakan_Masuk!$C$2:$C$3001,Pakan_Masuk!$B$2:$B$3001,$C4818),0))</f>
      </c>
      <c r="F4818" s="15">
        <f>IF($C4818="","",$D4818*$E4818)</f>
      </c>
    </row>
    <row r="4819">
      <c r="A4819" s="11"/>
      <c r="B4819" s="7"/>
      <c r="C4819" s="7"/>
      <c r="D4819" s="10"/>
      <c r="E4819" s="21">
        <f>IF($C4819="","",IFERROR(SUMIFS(Pakan_Masuk!$D$2:$D$3001,Pakan_Masuk!$B$2:$B$3001,$C4819)/SUMIFS(Pakan_Masuk!$C$2:$C$3001,Pakan_Masuk!$B$2:$B$3001,$C4819),0))</f>
      </c>
      <c r="F4819" s="15">
        <f>IF($C4819="","",$D4819*$E4819)</f>
      </c>
    </row>
    <row r="4820">
      <c r="A4820" s="11"/>
      <c r="B4820" s="7"/>
      <c r="C4820" s="7"/>
      <c r="D4820" s="10"/>
      <c r="E4820" s="21">
        <f>IF($C4820="","",IFERROR(SUMIFS(Pakan_Masuk!$D$2:$D$3001,Pakan_Masuk!$B$2:$B$3001,$C4820)/SUMIFS(Pakan_Masuk!$C$2:$C$3001,Pakan_Masuk!$B$2:$B$3001,$C4820),0))</f>
      </c>
      <c r="F4820" s="15">
        <f>IF($C4820="","",$D4820*$E4820)</f>
      </c>
    </row>
    <row r="4821">
      <c r="A4821" s="11"/>
      <c r="B4821" s="7"/>
      <c r="C4821" s="7"/>
      <c r="D4821" s="10"/>
      <c r="E4821" s="21">
        <f>IF($C4821="","",IFERROR(SUMIFS(Pakan_Masuk!$D$2:$D$3001,Pakan_Masuk!$B$2:$B$3001,$C4821)/SUMIFS(Pakan_Masuk!$C$2:$C$3001,Pakan_Masuk!$B$2:$B$3001,$C4821),0))</f>
      </c>
      <c r="F4821" s="15">
        <f>IF($C4821="","",$D4821*$E4821)</f>
      </c>
    </row>
    <row r="4822">
      <c r="A4822" s="11"/>
      <c r="B4822" s="7"/>
      <c r="C4822" s="7"/>
      <c r="D4822" s="10"/>
      <c r="E4822" s="21">
        <f>IF($C4822="","",IFERROR(SUMIFS(Pakan_Masuk!$D$2:$D$3001,Pakan_Masuk!$B$2:$B$3001,$C4822)/SUMIFS(Pakan_Masuk!$C$2:$C$3001,Pakan_Masuk!$B$2:$B$3001,$C4822),0))</f>
      </c>
      <c r="F4822" s="15">
        <f>IF($C4822="","",$D4822*$E4822)</f>
      </c>
    </row>
    <row r="4823">
      <c r="A4823" s="11"/>
      <c r="B4823" s="7"/>
      <c r="C4823" s="7"/>
      <c r="D4823" s="10"/>
      <c r="E4823" s="21">
        <f>IF($C4823="","",IFERROR(SUMIFS(Pakan_Masuk!$D$2:$D$3001,Pakan_Masuk!$B$2:$B$3001,$C4823)/SUMIFS(Pakan_Masuk!$C$2:$C$3001,Pakan_Masuk!$B$2:$B$3001,$C4823),0))</f>
      </c>
      <c r="F4823" s="15">
        <f>IF($C4823="","",$D4823*$E4823)</f>
      </c>
    </row>
    <row r="4824">
      <c r="A4824" s="11"/>
      <c r="B4824" s="7"/>
      <c r="C4824" s="7"/>
      <c r="D4824" s="10"/>
      <c r="E4824" s="21">
        <f>IF($C4824="","",IFERROR(SUMIFS(Pakan_Masuk!$D$2:$D$3001,Pakan_Masuk!$B$2:$B$3001,$C4824)/SUMIFS(Pakan_Masuk!$C$2:$C$3001,Pakan_Masuk!$B$2:$B$3001,$C4824),0))</f>
      </c>
      <c r="F4824" s="15">
        <f>IF($C4824="","",$D4824*$E4824)</f>
      </c>
    </row>
    <row r="4825">
      <c r="A4825" s="11"/>
      <c r="B4825" s="7"/>
      <c r="C4825" s="7"/>
      <c r="D4825" s="10"/>
      <c r="E4825" s="21">
        <f>IF($C4825="","",IFERROR(SUMIFS(Pakan_Masuk!$D$2:$D$3001,Pakan_Masuk!$B$2:$B$3001,$C4825)/SUMIFS(Pakan_Masuk!$C$2:$C$3001,Pakan_Masuk!$B$2:$B$3001,$C4825),0))</f>
      </c>
      <c r="F4825" s="15">
        <f>IF($C4825="","",$D4825*$E4825)</f>
      </c>
    </row>
    <row r="4826">
      <c r="A4826" s="11"/>
      <c r="B4826" s="7"/>
      <c r="C4826" s="7"/>
      <c r="D4826" s="10"/>
      <c r="E4826" s="21">
        <f>IF($C4826="","",IFERROR(SUMIFS(Pakan_Masuk!$D$2:$D$3001,Pakan_Masuk!$B$2:$B$3001,$C4826)/SUMIFS(Pakan_Masuk!$C$2:$C$3001,Pakan_Masuk!$B$2:$B$3001,$C4826),0))</f>
      </c>
      <c r="F4826" s="15">
        <f>IF($C4826="","",$D4826*$E4826)</f>
      </c>
    </row>
    <row r="4827">
      <c r="A4827" s="11"/>
      <c r="B4827" s="7"/>
      <c r="C4827" s="7"/>
      <c r="D4827" s="10"/>
      <c r="E4827" s="21">
        <f>IF($C4827="","",IFERROR(SUMIFS(Pakan_Masuk!$D$2:$D$3001,Pakan_Masuk!$B$2:$B$3001,$C4827)/SUMIFS(Pakan_Masuk!$C$2:$C$3001,Pakan_Masuk!$B$2:$B$3001,$C4827),0))</f>
      </c>
      <c r="F4827" s="15">
        <f>IF($C4827="","",$D4827*$E4827)</f>
      </c>
    </row>
    <row r="4828">
      <c r="A4828" s="11"/>
      <c r="B4828" s="7"/>
      <c r="C4828" s="7"/>
      <c r="D4828" s="10"/>
      <c r="E4828" s="21">
        <f>IF($C4828="","",IFERROR(SUMIFS(Pakan_Masuk!$D$2:$D$3001,Pakan_Masuk!$B$2:$B$3001,$C4828)/SUMIFS(Pakan_Masuk!$C$2:$C$3001,Pakan_Masuk!$B$2:$B$3001,$C4828),0))</f>
      </c>
      <c r="F4828" s="15">
        <f>IF($C4828="","",$D4828*$E4828)</f>
      </c>
    </row>
    <row r="4829">
      <c r="A4829" s="11"/>
      <c r="B4829" s="7"/>
      <c r="C4829" s="7"/>
      <c r="D4829" s="10"/>
      <c r="E4829" s="21">
        <f>IF($C4829="","",IFERROR(SUMIFS(Pakan_Masuk!$D$2:$D$3001,Pakan_Masuk!$B$2:$B$3001,$C4829)/SUMIFS(Pakan_Masuk!$C$2:$C$3001,Pakan_Masuk!$B$2:$B$3001,$C4829),0))</f>
      </c>
      <c r="F4829" s="15">
        <f>IF($C4829="","",$D4829*$E4829)</f>
      </c>
    </row>
    <row r="4830">
      <c r="A4830" s="11"/>
      <c r="B4830" s="7"/>
      <c r="C4830" s="7"/>
      <c r="D4830" s="10"/>
      <c r="E4830" s="21">
        <f>IF($C4830="","",IFERROR(SUMIFS(Pakan_Masuk!$D$2:$D$3001,Pakan_Masuk!$B$2:$B$3001,$C4830)/SUMIFS(Pakan_Masuk!$C$2:$C$3001,Pakan_Masuk!$B$2:$B$3001,$C4830),0))</f>
      </c>
      <c r="F4830" s="15">
        <f>IF($C4830="","",$D4830*$E4830)</f>
      </c>
    </row>
    <row r="4831">
      <c r="A4831" s="11"/>
      <c r="B4831" s="7"/>
      <c r="C4831" s="7"/>
      <c r="D4831" s="10"/>
      <c r="E4831" s="21">
        <f>IF($C4831="","",IFERROR(SUMIFS(Pakan_Masuk!$D$2:$D$3001,Pakan_Masuk!$B$2:$B$3001,$C4831)/SUMIFS(Pakan_Masuk!$C$2:$C$3001,Pakan_Masuk!$B$2:$B$3001,$C4831),0))</f>
      </c>
      <c r="F4831" s="15">
        <f>IF($C4831="","",$D4831*$E4831)</f>
      </c>
    </row>
    <row r="4832">
      <c r="A4832" s="11"/>
      <c r="B4832" s="7"/>
      <c r="C4832" s="7"/>
      <c r="D4832" s="10"/>
      <c r="E4832" s="21">
        <f>IF($C4832="","",IFERROR(SUMIFS(Pakan_Masuk!$D$2:$D$3001,Pakan_Masuk!$B$2:$B$3001,$C4832)/SUMIFS(Pakan_Masuk!$C$2:$C$3001,Pakan_Masuk!$B$2:$B$3001,$C4832),0))</f>
      </c>
      <c r="F4832" s="15">
        <f>IF($C4832="","",$D4832*$E4832)</f>
      </c>
    </row>
    <row r="4833">
      <c r="A4833" s="11"/>
      <c r="B4833" s="7"/>
      <c r="C4833" s="7"/>
      <c r="D4833" s="10"/>
      <c r="E4833" s="21">
        <f>IF($C4833="","",IFERROR(SUMIFS(Pakan_Masuk!$D$2:$D$3001,Pakan_Masuk!$B$2:$B$3001,$C4833)/SUMIFS(Pakan_Masuk!$C$2:$C$3001,Pakan_Masuk!$B$2:$B$3001,$C4833),0))</f>
      </c>
      <c r="F4833" s="15">
        <f>IF($C4833="","",$D4833*$E4833)</f>
      </c>
    </row>
    <row r="4834">
      <c r="A4834" s="11"/>
      <c r="B4834" s="7"/>
      <c r="C4834" s="7"/>
      <c r="D4834" s="10"/>
      <c r="E4834" s="21">
        <f>IF($C4834="","",IFERROR(SUMIFS(Pakan_Masuk!$D$2:$D$3001,Pakan_Masuk!$B$2:$B$3001,$C4834)/SUMIFS(Pakan_Masuk!$C$2:$C$3001,Pakan_Masuk!$B$2:$B$3001,$C4834),0))</f>
      </c>
      <c r="F4834" s="15">
        <f>IF($C4834="","",$D4834*$E4834)</f>
      </c>
    </row>
    <row r="4835">
      <c r="A4835" s="11"/>
      <c r="B4835" s="7"/>
      <c r="C4835" s="7"/>
      <c r="D4835" s="10"/>
      <c r="E4835" s="21">
        <f>IF($C4835="","",IFERROR(SUMIFS(Pakan_Masuk!$D$2:$D$3001,Pakan_Masuk!$B$2:$B$3001,$C4835)/SUMIFS(Pakan_Masuk!$C$2:$C$3001,Pakan_Masuk!$B$2:$B$3001,$C4835),0))</f>
      </c>
      <c r="F4835" s="15">
        <f>IF($C4835="","",$D4835*$E4835)</f>
      </c>
    </row>
    <row r="4836">
      <c r="A4836" s="11"/>
      <c r="B4836" s="7"/>
      <c r="C4836" s="7"/>
      <c r="D4836" s="10"/>
      <c r="E4836" s="21">
        <f>IF($C4836="","",IFERROR(SUMIFS(Pakan_Masuk!$D$2:$D$3001,Pakan_Masuk!$B$2:$B$3001,$C4836)/SUMIFS(Pakan_Masuk!$C$2:$C$3001,Pakan_Masuk!$B$2:$B$3001,$C4836),0))</f>
      </c>
      <c r="F4836" s="15">
        <f>IF($C4836="","",$D4836*$E4836)</f>
      </c>
    </row>
    <row r="4837">
      <c r="A4837" s="11"/>
      <c r="B4837" s="7"/>
      <c r="C4837" s="7"/>
      <c r="D4837" s="10"/>
      <c r="E4837" s="21">
        <f>IF($C4837="","",IFERROR(SUMIFS(Pakan_Masuk!$D$2:$D$3001,Pakan_Masuk!$B$2:$B$3001,$C4837)/SUMIFS(Pakan_Masuk!$C$2:$C$3001,Pakan_Masuk!$B$2:$B$3001,$C4837),0))</f>
      </c>
      <c r="F4837" s="15">
        <f>IF($C4837="","",$D4837*$E4837)</f>
      </c>
    </row>
    <row r="4838">
      <c r="A4838" s="11"/>
      <c r="B4838" s="7"/>
      <c r="C4838" s="7"/>
      <c r="D4838" s="10"/>
      <c r="E4838" s="21">
        <f>IF($C4838="","",IFERROR(SUMIFS(Pakan_Masuk!$D$2:$D$3001,Pakan_Masuk!$B$2:$B$3001,$C4838)/SUMIFS(Pakan_Masuk!$C$2:$C$3001,Pakan_Masuk!$B$2:$B$3001,$C4838),0))</f>
      </c>
      <c r="F4838" s="15">
        <f>IF($C4838="","",$D4838*$E4838)</f>
      </c>
    </row>
    <row r="4839">
      <c r="A4839" s="11"/>
      <c r="B4839" s="7"/>
      <c r="C4839" s="7"/>
      <c r="D4839" s="10"/>
      <c r="E4839" s="21">
        <f>IF($C4839="","",IFERROR(SUMIFS(Pakan_Masuk!$D$2:$D$3001,Pakan_Masuk!$B$2:$B$3001,$C4839)/SUMIFS(Pakan_Masuk!$C$2:$C$3001,Pakan_Masuk!$B$2:$B$3001,$C4839),0))</f>
      </c>
      <c r="F4839" s="15">
        <f>IF($C4839="","",$D4839*$E4839)</f>
      </c>
    </row>
    <row r="4840">
      <c r="A4840" s="11"/>
      <c r="B4840" s="7"/>
      <c r="C4840" s="7"/>
      <c r="D4840" s="10"/>
      <c r="E4840" s="21">
        <f>IF($C4840="","",IFERROR(SUMIFS(Pakan_Masuk!$D$2:$D$3001,Pakan_Masuk!$B$2:$B$3001,$C4840)/SUMIFS(Pakan_Masuk!$C$2:$C$3001,Pakan_Masuk!$B$2:$B$3001,$C4840),0))</f>
      </c>
      <c r="F4840" s="15">
        <f>IF($C4840="","",$D4840*$E4840)</f>
      </c>
    </row>
    <row r="4841">
      <c r="A4841" s="11"/>
      <c r="B4841" s="7"/>
      <c r="C4841" s="7"/>
      <c r="D4841" s="10"/>
      <c r="E4841" s="21">
        <f>IF($C4841="","",IFERROR(SUMIFS(Pakan_Masuk!$D$2:$D$3001,Pakan_Masuk!$B$2:$B$3001,$C4841)/SUMIFS(Pakan_Masuk!$C$2:$C$3001,Pakan_Masuk!$B$2:$B$3001,$C4841),0))</f>
      </c>
      <c r="F4841" s="15">
        <f>IF($C4841="","",$D4841*$E4841)</f>
      </c>
    </row>
    <row r="4842">
      <c r="A4842" s="11"/>
      <c r="B4842" s="7"/>
      <c r="C4842" s="7"/>
      <c r="D4842" s="10"/>
      <c r="E4842" s="21">
        <f>IF($C4842="","",IFERROR(SUMIFS(Pakan_Masuk!$D$2:$D$3001,Pakan_Masuk!$B$2:$B$3001,$C4842)/SUMIFS(Pakan_Masuk!$C$2:$C$3001,Pakan_Masuk!$B$2:$B$3001,$C4842),0))</f>
      </c>
      <c r="F4842" s="15">
        <f>IF($C4842="","",$D4842*$E4842)</f>
      </c>
    </row>
    <row r="4843">
      <c r="A4843" s="11"/>
      <c r="B4843" s="7"/>
      <c r="C4843" s="7"/>
      <c r="D4843" s="10"/>
      <c r="E4843" s="21">
        <f>IF($C4843="","",IFERROR(SUMIFS(Pakan_Masuk!$D$2:$D$3001,Pakan_Masuk!$B$2:$B$3001,$C4843)/SUMIFS(Pakan_Masuk!$C$2:$C$3001,Pakan_Masuk!$B$2:$B$3001,$C4843),0))</f>
      </c>
      <c r="F4843" s="15">
        <f>IF($C4843="","",$D4843*$E4843)</f>
      </c>
    </row>
    <row r="4844">
      <c r="A4844" s="11"/>
      <c r="B4844" s="7"/>
      <c r="C4844" s="7"/>
      <c r="D4844" s="10"/>
      <c r="E4844" s="21">
        <f>IF($C4844="","",IFERROR(SUMIFS(Pakan_Masuk!$D$2:$D$3001,Pakan_Masuk!$B$2:$B$3001,$C4844)/SUMIFS(Pakan_Masuk!$C$2:$C$3001,Pakan_Masuk!$B$2:$B$3001,$C4844),0))</f>
      </c>
      <c r="F4844" s="15">
        <f>IF($C4844="","",$D4844*$E4844)</f>
      </c>
    </row>
    <row r="4845">
      <c r="A4845" s="11"/>
      <c r="B4845" s="7"/>
      <c r="C4845" s="7"/>
      <c r="D4845" s="10"/>
      <c r="E4845" s="21">
        <f>IF($C4845="","",IFERROR(SUMIFS(Pakan_Masuk!$D$2:$D$3001,Pakan_Masuk!$B$2:$B$3001,$C4845)/SUMIFS(Pakan_Masuk!$C$2:$C$3001,Pakan_Masuk!$B$2:$B$3001,$C4845),0))</f>
      </c>
      <c r="F4845" s="15">
        <f>IF($C4845="","",$D4845*$E4845)</f>
      </c>
    </row>
    <row r="4846">
      <c r="A4846" s="11"/>
      <c r="B4846" s="7"/>
      <c r="C4846" s="7"/>
      <c r="D4846" s="10"/>
      <c r="E4846" s="21">
        <f>IF($C4846="","",IFERROR(SUMIFS(Pakan_Masuk!$D$2:$D$3001,Pakan_Masuk!$B$2:$B$3001,$C4846)/SUMIFS(Pakan_Masuk!$C$2:$C$3001,Pakan_Masuk!$B$2:$B$3001,$C4846),0))</f>
      </c>
      <c r="F4846" s="15">
        <f>IF($C4846="","",$D4846*$E4846)</f>
      </c>
    </row>
    <row r="4847">
      <c r="A4847" s="11"/>
      <c r="B4847" s="7"/>
      <c r="C4847" s="7"/>
      <c r="D4847" s="10"/>
      <c r="E4847" s="21">
        <f>IF($C4847="","",IFERROR(SUMIFS(Pakan_Masuk!$D$2:$D$3001,Pakan_Masuk!$B$2:$B$3001,$C4847)/SUMIFS(Pakan_Masuk!$C$2:$C$3001,Pakan_Masuk!$B$2:$B$3001,$C4847),0))</f>
      </c>
      <c r="F4847" s="15">
        <f>IF($C4847="","",$D4847*$E4847)</f>
      </c>
    </row>
    <row r="4848">
      <c r="A4848" s="11"/>
      <c r="B4848" s="7"/>
      <c r="C4848" s="7"/>
      <c r="D4848" s="10"/>
      <c r="E4848" s="21">
        <f>IF($C4848="","",IFERROR(SUMIFS(Pakan_Masuk!$D$2:$D$3001,Pakan_Masuk!$B$2:$B$3001,$C4848)/SUMIFS(Pakan_Masuk!$C$2:$C$3001,Pakan_Masuk!$B$2:$B$3001,$C4848),0))</f>
      </c>
      <c r="F4848" s="15">
        <f>IF($C4848="","",$D4848*$E4848)</f>
      </c>
    </row>
    <row r="4849">
      <c r="A4849" s="11"/>
      <c r="B4849" s="7"/>
      <c r="C4849" s="7"/>
      <c r="D4849" s="10"/>
      <c r="E4849" s="21">
        <f>IF($C4849="","",IFERROR(SUMIFS(Pakan_Masuk!$D$2:$D$3001,Pakan_Masuk!$B$2:$B$3001,$C4849)/SUMIFS(Pakan_Masuk!$C$2:$C$3001,Pakan_Masuk!$B$2:$B$3001,$C4849),0))</f>
      </c>
      <c r="F4849" s="15">
        <f>IF($C4849="","",$D4849*$E4849)</f>
      </c>
    </row>
    <row r="4850">
      <c r="A4850" s="11"/>
      <c r="B4850" s="7"/>
      <c r="C4850" s="7"/>
      <c r="D4850" s="10"/>
      <c r="E4850" s="21">
        <f>IF($C4850="","",IFERROR(SUMIFS(Pakan_Masuk!$D$2:$D$3001,Pakan_Masuk!$B$2:$B$3001,$C4850)/SUMIFS(Pakan_Masuk!$C$2:$C$3001,Pakan_Masuk!$B$2:$B$3001,$C4850),0))</f>
      </c>
      <c r="F4850" s="15">
        <f>IF($C4850="","",$D4850*$E4850)</f>
      </c>
    </row>
    <row r="4851">
      <c r="A4851" s="11"/>
      <c r="B4851" s="7"/>
      <c r="C4851" s="7"/>
      <c r="D4851" s="10"/>
      <c r="E4851" s="21">
        <f>IF($C4851="","",IFERROR(SUMIFS(Pakan_Masuk!$D$2:$D$3001,Pakan_Masuk!$B$2:$B$3001,$C4851)/SUMIFS(Pakan_Masuk!$C$2:$C$3001,Pakan_Masuk!$B$2:$B$3001,$C4851),0))</f>
      </c>
      <c r="F4851" s="15">
        <f>IF($C4851="","",$D4851*$E4851)</f>
      </c>
    </row>
    <row r="4852">
      <c r="A4852" s="11"/>
      <c r="B4852" s="7"/>
      <c r="C4852" s="7"/>
      <c r="D4852" s="10"/>
      <c r="E4852" s="21">
        <f>IF($C4852="","",IFERROR(SUMIFS(Pakan_Masuk!$D$2:$D$3001,Pakan_Masuk!$B$2:$B$3001,$C4852)/SUMIFS(Pakan_Masuk!$C$2:$C$3001,Pakan_Masuk!$B$2:$B$3001,$C4852),0))</f>
      </c>
      <c r="F4852" s="15">
        <f>IF($C4852="","",$D4852*$E4852)</f>
      </c>
    </row>
    <row r="4853">
      <c r="A4853" s="11"/>
      <c r="B4853" s="7"/>
      <c r="C4853" s="7"/>
      <c r="D4853" s="10"/>
      <c r="E4853" s="21">
        <f>IF($C4853="","",IFERROR(SUMIFS(Pakan_Masuk!$D$2:$D$3001,Pakan_Masuk!$B$2:$B$3001,$C4853)/SUMIFS(Pakan_Masuk!$C$2:$C$3001,Pakan_Masuk!$B$2:$B$3001,$C4853),0))</f>
      </c>
      <c r="F4853" s="15">
        <f>IF($C4853="","",$D4853*$E4853)</f>
      </c>
    </row>
    <row r="4854">
      <c r="A4854" s="11"/>
      <c r="B4854" s="7"/>
      <c r="C4854" s="7"/>
      <c r="D4854" s="10"/>
      <c r="E4854" s="21">
        <f>IF($C4854="","",IFERROR(SUMIFS(Pakan_Masuk!$D$2:$D$3001,Pakan_Masuk!$B$2:$B$3001,$C4854)/SUMIFS(Pakan_Masuk!$C$2:$C$3001,Pakan_Masuk!$B$2:$B$3001,$C4854),0))</f>
      </c>
      <c r="F4854" s="15">
        <f>IF($C4854="","",$D4854*$E4854)</f>
      </c>
    </row>
    <row r="4855">
      <c r="A4855" s="11"/>
      <c r="B4855" s="7"/>
      <c r="C4855" s="7"/>
      <c r="D4855" s="10"/>
      <c r="E4855" s="21">
        <f>IF($C4855="","",IFERROR(SUMIFS(Pakan_Masuk!$D$2:$D$3001,Pakan_Masuk!$B$2:$B$3001,$C4855)/SUMIFS(Pakan_Masuk!$C$2:$C$3001,Pakan_Masuk!$B$2:$B$3001,$C4855),0))</f>
      </c>
      <c r="F4855" s="15">
        <f>IF($C4855="","",$D4855*$E4855)</f>
      </c>
    </row>
    <row r="4856">
      <c r="A4856" s="11"/>
      <c r="B4856" s="7"/>
      <c r="C4856" s="7"/>
      <c r="D4856" s="10"/>
      <c r="E4856" s="21">
        <f>IF($C4856="","",IFERROR(SUMIFS(Pakan_Masuk!$D$2:$D$3001,Pakan_Masuk!$B$2:$B$3001,$C4856)/SUMIFS(Pakan_Masuk!$C$2:$C$3001,Pakan_Masuk!$B$2:$B$3001,$C4856),0))</f>
      </c>
      <c r="F4856" s="15">
        <f>IF($C4856="","",$D4856*$E4856)</f>
      </c>
    </row>
    <row r="4857">
      <c r="A4857" s="11"/>
      <c r="B4857" s="7"/>
      <c r="C4857" s="7"/>
      <c r="D4857" s="10"/>
      <c r="E4857" s="21">
        <f>IF($C4857="","",IFERROR(SUMIFS(Pakan_Masuk!$D$2:$D$3001,Pakan_Masuk!$B$2:$B$3001,$C4857)/SUMIFS(Pakan_Masuk!$C$2:$C$3001,Pakan_Masuk!$B$2:$B$3001,$C4857),0))</f>
      </c>
      <c r="F4857" s="15">
        <f>IF($C4857="","",$D4857*$E4857)</f>
      </c>
    </row>
    <row r="4858">
      <c r="A4858" s="11"/>
      <c r="B4858" s="7"/>
      <c r="C4858" s="7"/>
      <c r="D4858" s="10"/>
      <c r="E4858" s="21">
        <f>IF($C4858="","",IFERROR(SUMIFS(Pakan_Masuk!$D$2:$D$3001,Pakan_Masuk!$B$2:$B$3001,$C4858)/SUMIFS(Pakan_Masuk!$C$2:$C$3001,Pakan_Masuk!$B$2:$B$3001,$C4858),0))</f>
      </c>
      <c r="F4858" s="15">
        <f>IF($C4858="","",$D4858*$E4858)</f>
      </c>
    </row>
    <row r="4859">
      <c r="A4859" s="11"/>
      <c r="B4859" s="7"/>
      <c r="C4859" s="7"/>
      <c r="D4859" s="10"/>
      <c r="E4859" s="21">
        <f>IF($C4859="","",IFERROR(SUMIFS(Pakan_Masuk!$D$2:$D$3001,Pakan_Masuk!$B$2:$B$3001,$C4859)/SUMIFS(Pakan_Masuk!$C$2:$C$3001,Pakan_Masuk!$B$2:$B$3001,$C4859),0))</f>
      </c>
      <c r="F4859" s="15">
        <f>IF($C4859="","",$D4859*$E4859)</f>
      </c>
    </row>
    <row r="4860">
      <c r="A4860" s="11"/>
      <c r="B4860" s="7"/>
      <c r="C4860" s="7"/>
      <c r="D4860" s="10"/>
      <c r="E4860" s="21">
        <f>IF($C4860="","",IFERROR(SUMIFS(Pakan_Masuk!$D$2:$D$3001,Pakan_Masuk!$B$2:$B$3001,$C4860)/SUMIFS(Pakan_Masuk!$C$2:$C$3001,Pakan_Masuk!$B$2:$B$3001,$C4860),0))</f>
      </c>
      <c r="F4860" s="15">
        <f>IF($C4860="","",$D4860*$E4860)</f>
      </c>
    </row>
    <row r="4861">
      <c r="A4861" s="11"/>
      <c r="B4861" s="7"/>
      <c r="C4861" s="7"/>
      <c r="D4861" s="10"/>
      <c r="E4861" s="21">
        <f>IF($C4861="","",IFERROR(SUMIFS(Pakan_Masuk!$D$2:$D$3001,Pakan_Masuk!$B$2:$B$3001,$C4861)/SUMIFS(Pakan_Masuk!$C$2:$C$3001,Pakan_Masuk!$B$2:$B$3001,$C4861),0))</f>
      </c>
      <c r="F4861" s="15">
        <f>IF($C4861="","",$D4861*$E4861)</f>
      </c>
    </row>
    <row r="4862">
      <c r="A4862" s="11"/>
      <c r="B4862" s="7"/>
      <c r="C4862" s="7"/>
      <c r="D4862" s="10"/>
      <c r="E4862" s="21">
        <f>IF($C4862="","",IFERROR(SUMIFS(Pakan_Masuk!$D$2:$D$3001,Pakan_Masuk!$B$2:$B$3001,$C4862)/SUMIFS(Pakan_Masuk!$C$2:$C$3001,Pakan_Masuk!$B$2:$B$3001,$C4862),0))</f>
      </c>
      <c r="F4862" s="15">
        <f>IF($C4862="","",$D4862*$E4862)</f>
      </c>
    </row>
    <row r="4863">
      <c r="A4863" s="11"/>
      <c r="B4863" s="7"/>
      <c r="C4863" s="7"/>
      <c r="D4863" s="10"/>
      <c r="E4863" s="21">
        <f>IF($C4863="","",IFERROR(SUMIFS(Pakan_Masuk!$D$2:$D$3001,Pakan_Masuk!$B$2:$B$3001,$C4863)/SUMIFS(Pakan_Masuk!$C$2:$C$3001,Pakan_Masuk!$B$2:$B$3001,$C4863),0))</f>
      </c>
      <c r="F4863" s="15">
        <f>IF($C4863="","",$D4863*$E4863)</f>
      </c>
    </row>
    <row r="4864">
      <c r="A4864" s="11"/>
      <c r="B4864" s="7"/>
      <c r="C4864" s="7"/>
      <c r="D4864" s="10"/>
      <c r="E4864" s="21">
        <f>IF($C4864="","",IFERROR(SUMIFS(Pakan_Masuk!$D$2:$D$3001,Pakan_Masuk!$B$2:$B$3001,$C4864)/SUMIFS(Pakan_Masuk!$C$2:$C$3001,Pakan_Masuk!$B$2:$B$3001,$C4864),0))</f>
      </c>
      <c r="F4864" s="15">
        <f>IF($C4864="","",$D4864*$E4864)</f>
      </c>
    </row>
    <row r="4865">
      <c r="A4865" s="11"/>
      <c r="B4865" s="7"/>
      <c r="C4865" s="7"/>
      <c r="D4865" s="10"/>
      <c r="E4865" s="21">
        <f>IF($C4865="","",IFERROR(SUMIFS(Pakan_Masuk!$D$2:$D$3001,Pakan_Masuk!$B$2:$B$3001,$C4865)/SUMIFS(Pakan_Masuk!$C$2:$C$3001,Pakan_Masuk!$B$2:$B$3001,$C4865),0))</f>
      </c>
      <c r="F4865" s="15">
        <f>IF($C4865="","",$D4865*$E4865)</f>
      </c>
    </row>
    <row r="4866">
      <c r="A4866" s="11"/>
      <c r="B4866" s="7"/>
      <c r="C4866" s="7"/>
      <c r="D4866" s="10"/>
      <c r="E4866" s="21">
        <f>IF($C4866="","",IFERROR(SUMIFS(Pakan_Masuk!$D$2:$D$3001,Pakan_Masuk!$B$2:$B$3001,$C4866)/SUMIFS(Pakan_Masuk!$C$2:$C$3001,Pakan_Masuk!$B$2:$B$3001,$C4866),0))</f>
      </c>
      <c r="F4866" s="15">
        <f>IF($C4866="","",$D4866*$E4866)</f>
      </c>
    </row>
    <row r="4867">
      <c r="A4867" s="11"/>
      <c r="B4867" s="7"/>
      <c r="C4867" s="7"/>
      <c r="D4867" s="10"/>
      <c r="E4867" s="21">
        <f>IF($C4867="","",IFERROR(SUMIFS(Pakan_Masuk!$D$2:$D$3001,Pakan_Masuk!$B$2:$B$3001,$C4867)/SUMIFS(Pakan_Masuk!$C$2:$C$3001,Pakan_Masuk!$B$2:$B$3001,$C4867),0))</f>
      </c>
      <c r="F4867" s="15">
        <f>IF($C4867="","",$D4867*$E4867)</f>
      </c>
    </row>
    <row r="4868">
      <c r="A4868" s="11"/>
      <c r="B4868" s="7"/>
      <c r="C4868" s="7"/>
      <c r="D4868" s="10"/>
      <c r="E4868" s="21">
        <f>IF($C4868="","",IFERROR(SUMIFS(Pakan_Masuk!$D$2:$D$3001,Pakan_Masuk!$B$2:$B$3001,$C4868)/SUMIFS(Pakan_Masuk!$C$2:$C$3001,Pakan_Masuk!$B$2:$B$3001,$C4868),0))</f>
      </c>
      <c r="F4868" s="15">
        <f>IF($C4868="","",$D4868*$E4868)</f>
      </c>
    </row>
    <row r="4869">
      <c r="A4869" s="11"/>
      <c r="B4869" s="7"/>
      <c r="C4869" s="7"/>
      <c r="D4869" s="10"/>
      <c r="E4869" s="21">
        <f>IF($C4869="","",IFERROR(SUMIFS(Pakan_Masuk!$D$2:$D$3001,Pakan_Masuk!$B$2:$B$3001,$C4869)/SUMIFS(Pakan_Masuk!$C$2:$C$3001,Pakan_Masuk!$B$2:$B$3001,$C4869),0))</f>
      </c>
      <c r="F4869" s="15">
        <f>IF($C4869="","",$D4869*$E4869)</f>
      </c>
    </row>
    <row r="4870">
      <c r="A4870" s="11"/>
      <c r="B4870" s="7"/>
      <c r="C4870" s="7"/>
      <c r="D4870" s="10"/>
      <c r="E4870" s="21">
        <f>IF($C4870="","",IFERROR(SUMIFS(Pakan_Masuk!$D$2:$D$3001,Pakan_Masuk!$B$2:$B$3001,$C4870)/SUMIFS(Pakan_Masuk!$C$2:$C$3001,Pakan_Masuk!$B$2:$B$3001,$C4870),0))</f>
      </c>
      <c r="F4870" s="15">
        <f>IF($C4870="","",$D4870*$E4870)</f>
      </c>
    </row>
    <row r="4871">
      <c r="A4871" s="11"/>
      <c r="B4871" s="7"/>
      <c r="C4871" s="7"/>
      <c r="D4871" s="10"/>
      <c r="E4871" s="21">
        <f>IF($C4871="","",IFERROR(SUMIFS(Pakan_Masuk!$D$2:$D$3001,Pakan_Masuk!$B$2:$B$3001,$C4871)/SUMIFS(Pakan_Masuk!$C$2:$C$3001,Pakan_Masuk!$B$2:$B$3001,$C4871),0))</f>
      </c>
      <c r="F4871" s="15">
        <f>IF($C4871="","",$D4871*$E4871)</f>
      </c>
    </row>
    <row r="4872">
      <c r="A4872" s="11"/>
      <c r="B4872" s="7"/>
      <c r="C4872" s="7"/>
      <c r="D4872" s="10"/>
      <c r="E4872" s="21">
        <f>IF($C4872="","",IFERROR(SUMIFS(Pakan_Masuk!$D$2:$D$3001,Pakan_Masuk!$B$2:$B$3001,$C4872)/SUMIFS(Pakan_Masuk!$C$2:$C$3001,Pakan_Masuk!$B$2:$B$3001,$C4872),0))</f>
      </c>
      <c r="F4872" s="15">
        <f>IF($C4872="","",$D4872*$E4872)</f>
      </c>
    </row>
    <row r="4873">
      <c r="A4873" s="11"/>
      <c r="B4873" s="7"/>
      <c r="C4873" s="7"/>
      <c r="D4873" s="10"/>
      <c r="E4873" s="21">
        <f>IF($C4873="","",IFERROR(SUMIFS(Pakan_Masuk!$D$2:$D$3001,Pakan_Masuk!$B$2:$B$3001,$C4873)/SUMIFS(Pakan_Masuk!$C$2:$C$3001,Pakan_Masuk!$B$2:$B$3001,$C4873),0))</f>
      </c>
      <c r="F4873" s="15">
        <f>IF($C4873="","",$D4873*$E4873)</f>
      </c>
    </row>
    <row r="4874">
      <c r="A4874" s="11"/>
      <c r="B4874" s="7"/>
      <c r="C4874" s="7"/>
      <c r="D4874" s="10"/>
      <c r="E4874" s="21">
        <f>IF($C4874="","",IFERROR(SUMIFS(Pakan_Masuk!$D$2:$D$3001,Pakan_Masuk!$B$2:$B$3001,$C4874)/SUMIFS(Pakan_Masuk!$C$2:$C$3001,Pakan_Masuk!$B$2:$B$3001,$C4874),0))</f>
      </c>
      <c r="F4874" s="15">
        <f>IF($C4874="","",$D4874*$E4874)</f>
      </c>
    </row>
    <row r="4875">
      <c r="A4875" s="11"/>
      <c r="B4875" s="7"/>
      <c r="C4875" s="7"/>
      <c r="D4875" s="10"/>
      <c r="E4875" s="21">
        <f>IF($C4875="","",IFERROR(SUMIFS(Pakan_Masuk!$D$2:$D$3001,Pakan_Masuk!$B$2:$B$3001,$C4875)/SUMIFS(Pakan_Masuk!$C$2:$C$3001,Pakan_Masuk!$B$2:$B$3001,$C4875),0))</f>
      </c>
      <c r="F4875" s="15">
        <f>IF($C4875="","",$D4875*$E4875)</f>
      </c>
    </row>
    <row r="4876">
      <c r="A4876" s="11"/>
      <c r="B4876" s="7"/>
      <c r="C4876" s="7"/>
      <c r="D4876" s="10"/>
      <c r="E4876" s="21">
        <f>IF($C4876="","",IFERROR(SUMIFS(Pakan_Masuk!$D$2:$D$3001,Pakan_Masuk!$B$2:$B$3001,$C4876)/SUMIFS(Pakan_Masuk!$C$2:$C$3001,Pakan_Masuk!$B$2:$B$3001,$C4876),0))</f>
      </c>
      <c r="F4876" s="15">
        <f>IF($C4876="","",$D4876*$E4876)</f>
      </c>
    </row>
    <row r="4877">
      <c r="A4877" s="11"/>
      <c r="B4877" s="7"/>
      <c r="C4877" s="7"/>
      <c r="D4877" s="10"/>
      <c r="E4877" s="21">
        <f>IF($C4877="","",IFERROR(SUMIFS(Pakan_Masuk!$D$2:$D$3001,Pakan_Masuk!$B$2:$B$3001,$C4877)/SUMIFS(Pakan_Masuk!$C$2:$C$3001,Pakan_Masuk!$B$2:$B$3001,$C4877),0))</f>
      </c>
      <c r="F4877" s="15">
        <f>IF($C4877="","",$D4877*$E4877)</f>
      </c>
    </row>
    <row r="4878">
      <c r="A4878" s="11"/>
      <c r="B4878" s="7"/>
      <c r="C4878" s="7"/>
      <c r="D4878" s="10"/>
      <c r="E4878" s="21">
        <f>IF($C4878="","",IFERROR(SUMIFS(Pakan_Masuk!$D$2:$D$3001,Pakan_Masuk!$B$2:$B$3001,$C4878)/SUMIFS(Pakan_Masuk!$C$2:$C$3001,Pakan_Masuk!$B$2:$B$3001,$C4878),0))</f>
      </c>
      <c r="F4878" s="15">
        <f>IF($C4878="","",$D4878*$E4878)</f>
      </c>
    </row>
    <row r="4879">
      <c r="A4879" s="11"/>
      <c r="B4879" s="7"/>
      <c r="C4879" s="7"/>
      <c r="D4879" s="10"/>
      <c r="E4879" s="21">
        <f>IF($C4879="","",IFERROR(SUMIFS(Pakan_Masuk!$D$2:$D$3001,Pakan_Masuk!$B$2:$B$3001,$C4879)/SUMIFS(Pakan_Masuk!$C$2:$C$3001,Pakan_Masuk!$B$2:$B$3001,$C4879),0))</f>
      </c>
      <c r="F4879" s="15">
        <f>IF($C4879="","",$D4879*$E4879)</f>
      </c>
    </row>
    <row r="4880">
      <c r="A4880" s="11"/>
      <c r="B4880" s="7"/>
      <c r="C4880" s="7"/>
      <c r="D4880" s="10"/>
      <c r="E4880" s="21">
        <f>IF($C4880="","",IFERROR(SUMIFS(Pakan_Masuk!$D$2:$D$3001,Pakan_Masuk!$B$2:$B$3001,$C4880)/SUMIFS(Pakan_Masuk!$C$2:$C$3001,Pakan_Masuk!$B$2:$B$3001,$C4880),0))</f>
      </c>
      <c r="F4880" s="15">
        <f>IF($C4880="","",$D4880*$E4880)</f>
      </c>
    </row>
    <row r="4881">
      <c r="A4881" s="11"/>
      <c r="B4881" s="7"/>
      <c r="C4881" s="7"/>
      <c r="D4881" s="10"/>
      <c r="E4881" s="21">
        <f>IF($C4881="","",IFERROR(SUMIFS(Pakan_Masuk!$D$2:$D$3001,Pakan_Masuk!$B$2:$B$3001,$C4881)/SUMIFS(Pakan_Masuk!$C$2:$C$3001,Pakan_Masuk!$B$2:$B$3001,$C4881),0))</f>
      </c>
      <c r="F4881" s="15">
        <f>IF($C4881="","",$D4881*$E4881)</f>
      </c>
    </row>
    <row r="4882">
      <c r="A4882" s="11"/>
      <c r="B4882" s="7"/>
      <c r="C4882" s="7"/>
      <c r="D4882" s="10"/>
      <c r="E4882" s="21">
        <f>IF($C4882="","",IFERROR(SUMIFS(Pakan_Masuk!$D$2:$D$3001,Pakan_Masuk!$B$2:$B$3001,$C4882)/SUMIFS(Pakan_Masuk!$C$2:$C$3001,Pakan_Masuk!$B$2:$B$3001,$C4882),0))</f>
      </c>
      <c r="F4882" s="15">
        <f>IF($C4882="","",$D4882*$E4882)</f>
      </c>
    </row>
    <row r="4883">
      <c r="A4883" s="11"/>
      <c r="B4883" s="7"/>
      <c r="C4883" s="7"/>
      <c r="D4883" s="10"/>
      <c r="E4883" s="21">
        <f>IF($C4883="","",IFERROR(SUMIFS(Pakan_Masuk!$D$2:$D$3001,Pakan_Masuk!$B$2:$B$3001,$C4883)/SUMIFS(Pakan_Masuk!$C$2:$C$3001,Pakan_Masuk!$B$2:$B$3001,$C4883),0))</f>
      </c>
      <c r="F4883" s="15">
        <f>IF($C4883="","",$D4883*$E4883)</f>
      </c>
    </row>
    <row r="4884">
      <c r="A4884" s="11"/>
      <c r="B4884" s="7"/>
      <c r="C4884" s="7"/>
      <c r="D4884" s="10"/>
      <c r="E4884" s="21">
        <f>IF($C4884="","",IFERROR(SUMIFS(Pakan_Masuk!$D$2:$D$3001,Pakan_Masuk!$B$2:$B$3001,$C4884)/SUMIFS(Pakan_Masuk!$C$2:$C$3001,Pakan_Masuk!$B$2:$B$3001,$C4884),0))</f>
      </c>
      <c r="F4884" s="15">
        <f>IF($C4884="","",$D4884*$E4884)</f>
      </c>
    </row>
    <row r="4885">
      <c r="A4885" s="11"/>
      <c r="B4885" s="7"/>
      <c r="C4885" s="7"/>
      <c r="D4885" s="10"/>
      <c r="E4885" s="21">
        <f>IF($C4885="","",IFERROR(SUMIFS(Pakan_Masuk!$D$2:$D$3001,Pakan_Masuk!$B$2:$B$3001,$C4885)/SUMIFS(Pakan_Masuk!$C$2:$C$3001,Pakan_Masuk!$B$2:$B$3001,$C4885),0))</f>
      </c>
      <c r="F4885" s="15">
        <f>IF($C4885="","",$D4885*$E4885)</f>
      </c>
    </row>
    <row r="4886">
      <c r="A4886" s="11"/>
      <c r="B4886" s="7"/>
      <c r="C4886" s="7"/>
      <c r="D4886" s="10"/>
      <c r="E4886" s="21">
        <f>IF($C4886="","",IFERROR(SUMIFS(Pakan_Masuk!$D$2:$D$3001,Pakan_Masuk!$B$2:$B$3001,$C4886)/SUMIFS(Pakan_Masuk!$C$2:$C$3001,Pakan_Masuk!$B$2:$B$3001,$C4886),0))</f>
      </c>
      <c r="F4886" s="15">
        <f>IF($C4886="","",$D4886*$E4886)</f>
      </c>
    </row>
    <row r="4887">
      <c r="A4887" s="11"/>
      <c r="B4887" s="7"/>
      <c r="C4887" s="7"/>
      <c r="D4887" s="10"/>
      <c r="E4887" s="21">
        <f>IF($C4887="","",IFERROR(SUMIFS(Pakan_Masuk!$D$2:$D$3001,Pakan_Masuk!$B$2:$B$3001,$C4887)/SUMIFS(Pakan_Masuk!$C$2:$C$3001,Pakan_Masuk!$B$2:$B$3001,$C4887),0))</f>
      </c>
      <c r="F4887" s="15">
        <f>IF($C4887="","",$D4887*$E4887)</f>
      </c>
    </row>
    <row r="4888">
      <c r="A4888" s="11"/>
      <c r="B4888" s="7"/>
      <c r="C4888" s="7"/>
      <c r="D4888" s="10"/>
      <c r="E4888" s="21">
        <f>IF($C4888="","",IFERROR(SUMIFS(Pakan_Masuk!$D$2:$D$3001,Pakan_Masuk!$B$2:$B$3001,$C4888)/SUMIFS(Pakan_Masuk!$C$2:$C$3001,Pakan_Masuk!$B$2:$B$3001,$C4888),0))</f>
      </c>
      <c r="F4888" s="15">
        <f>IF($C4888="","",$D4888*$E4888)</f>
      </c>
    </row>
    <row r="4889">
      <c r="A4889" s="11"/>
      <c r="B4889" s="7"/>
      <c r="C4889" s="7"/>
      <c r="D4889" s="10"/>
      <c r="E4889" s="21">
        <f>IF($C4889="","",IFERROR(SUMIFS(Pakan_Masuk!$D$2:$D$3001,Pakan_Masuk!$B$2:$B$3001,$C4889)/SUMIFS(Pakan_Masuk!$C$2:$C$3001,Pakan_Masuk!$B$2:$B$3001,$C4889),0))</f>
      </c>
      <c r="F4889" s="15">
        <f>IF($C4889="","",$D4889*$E4889)</f>
      </c>
    </row>
    <row r="4890">
      <c r="A4890" s="11"/>
      <c r="B4890" s="7"/>
      <c r="C4890" s="7"/>
      <c r="D4890" s="10"/>
      <c r="E4890" s="21">
        <f>IF($C4890="","",IFERROR(SUMIFS(Pakan_Masuk!$D$2:$D$3001,Pakan_Masuk!$B$2:$B$3001,$C4890)/SUMIFS(Pakan_Masuk!$C$2:$C$3001,Pakan_Masuk!$B$2:$B$3001,$C4890),0))</f>
      </c>
      <c r="F4890" s="15">
        <f>IF($C4890="","",$D4890*$E4890)</f>
      </c>
    </row>
    <row r="4891">
      <c r="A4891" s="11"/>
      <c r="B4891" s="7"/>
      <c r="C4891" s="7"/>
      <c r="D4891" s="10"/>
      <c r="E4891" s="21">
        <f>IF($C4891="","",IFERROR(SUMIFS(Pakan_Masuk!$D$2:$D$3001,Pakan_Masuk!$B$2:$B$3001,$C4891)/SUMIFS(Pakan_Masuk!$C$2:$C$3001,Pakan_Masuk!$B$2:$B$3001,$C4891),0))</f>
      </c>
      <c r="F4891" s="15">
        <f>IF($C4891="","",$D4891*$E4891)</f>
      </c>
    </row>
    <row r="4892">
      <c r="A4892" s="11"/>
      <c r="B4892" s="7"/>
      <c r="C4892" s="7"/>
      <c r="D4892" s="10"/>
      <c r="E4892" s="21">
        <f>IF($C4892="","",IFERROR(SUMIFS(Pakan_Masuk!$D$2:$D$3001,Pakan_Masuk!$B$2:$B$3001,$C4892)/SUMIFS(Pakan_Masuk!$C$2:$C$3001,Pakan_Masuk!$B$2:$B$3001,$C4892),0))</f>
      </c>
      <c r="F4892" s="15">
        <f>IF($C4892="","",$D4892*$E4892)</f>
      </c>
    </row>
    <row r="4893">
      <c r="A4893" s="11"/>
      <c r="B4893" s="7"/>
      <c r="C4893" s="7"/>
      <c r="D4893" s="10"/>
      <c r="E4893" s="21">
        <f>IF($C4893="","",IFERROR(SUMIFS(Pakan_Masuk!$D$2:$D$3001,Pakan_Masuk!$B$2:$B$3001,$C4893)/SUMIFS(Pakan_Masuk!$C$2:$C$3001,Pakan_Masuk!$B$2:$B$3001,$C4893),0))</f>
      </c>
      <c r="F4893" s="15">
        <f>IF($C4893="","",$D4893*$E4893)</f>
      </c>
    </row>
    <row r="4894">
      <c r="A4894" s="11"/>
      <c r="B4894" s="7"/>
      <c r="C4894" s="7"/>
      <c r="D4894" s="10"/>
      <c r="E4894" s="21">
        <f>IF($C4894="","",IFERROR(SUMIFS(Pakan_Masuk!$D$2:$D$3001,Pakan_Masuk!$B$2:$B$3001,$C4894)/SUMIFS(Pakan_Masuk!$C$2:$C$3001,Pakan_Masuk!$B$2:$B$3001,$C4894),0))</f>
      </c>
      <c r="F4894" s="15">
        <f>IF($C4894="","",$D4894*$E4894)</f>
      </c>
    </row>
    <row r="4895">
      <c r="A4895" s="11"/>
      <c r="B4895" s="7"/>
      <c r="C4895" s="7"/>
      <c r="D4895" s="10"/>
      <c r="E4895" s="21">
        <f>IF($C4895="","",IFERROR(SUMIFS(Pakan_Masuk!$D$2:$D$3001,Pakan_Masuk!$B$2:$B$3001,$C4895)/SUMIFS(Pakan_Masuk!$C$2:$C$3001,Pakan_Masuk!$B$2:$B$3001,$C4895),0))</f>
      </c>
      <c r="F4895" s="15">
        <f>IF($C4895="","",$D4895*$E4895)</f>
      </c>
    </row>
    <row r="4896">
      <c r="A4896" s="11"/>
      <c r="B4896" s="7"/>
      <c r="C4896" s="7"/>
      <c r="D4896" s="10"/>
      <c r="E4896" s="21">
        <f>IF($C4896="","",IFERROR(SUMIFS(Pakan_Masuk!$D$2:$D$3001,Pakan_Masuk!$B$2:$B$3001,$C4896)/SUMIFS(Pakan_Masuk!$C$2:$C$3001,Pakan_Masuk!$B$2:$B$3001,$C4896),0))</f>
      </c>
      <c r="F4896" s="15">
        <f>IF($C4896="","",$D4896*$E4896)</f>
      </c>
    </row>
    <row r="4897">
      <c r="A4897" s="11"/>
      <c r="B4897" s="7"/>
      <c r="C4897" s="7"/>
      <c r="D4897" s="10"/>
      <c r="E4897" s="21">
        <f>IF($C4897="","",IFERROR(SUMIFS(Pakan_Masuk!$D$2:$D$3001,Pakan_Masuk!$B$2:$B$3001,$C4897)/SUMIFS(Pakan_Masuk!$C$2:$C$3001,Pakan_Masuk!$B$2:$B$3001,$C4897),0))</f>
      </c>
      <c r="F4897" s="15">
        <f>IF($C4897="","",$D4897*$E4897)</f>
      </c>
    </row>
    <row r="4898">
      <c r="A4898" s="11"/>
      <c r="B4898" s="7"/>
      <c r="C4898" s="7"/>
      <c r="D4898" s="10"/>
      <c r="E4898" s="21">
        <f>IF($C4898="","",IFERROR(SUMIFS(Pakan_Masuk!$D$2:$D$3001,Pakan_Masuk!$B$2:$B$3001,$C4898)/SUMIFS(Pakan_Masuk!$C$2:$C$3001,Pakan_Masuk!$B$2:$B$3001,$C4898),0))</f>
      </c>
      <c r="F4898" s="15">
        <f>IF($C4898="","",$D4898*$E4898)</f>
      </c>
    </row>
    <row r="4899">
      <c r="A4899" s="11"/>
      <c r="B4899" s="7"/>
      <c r="C4899" s="7"/>
      <c r="D4899" s="10"/>
      <c r="E4899" s="21">
        <f>IF($C4899="","",IFERROR(SUMIFS(Pakan_Masuk!$D$2:$D$3001,Pakan_Masuk!$B$2:$B$3001,$C4899)/SUMIFS(Pakan_Masuk!$C$2:$C$3001,Pakan_Masuk!$B$2:$B$3001,$C4899),0))</f>
      </c>
      <c r="F4899" s="15">
        <f>IF($C4899="","",$D4899*$E4899)</f>
      </c>
    </row>
    <row r="4900">
      <c r="A4900" s="11"/>
      <c r="B4900" s="7"/>
      <c r="C4900" s="7"/>
      <c r="D4900" s="10"/>
      <c r="E4900" s="21">
        <f>IF($C4900="","",IFERROR(SUMIFS(Pakan_Masuk!$D$2:$D$3001,Pakan_Masuk!$B$2:$B$3001,$C4900)/SUMIFS(Pakan_Masuk!$C$2:$C$3001,Pakan_Masuk!$B$2:$B$3001,$C4900),0))</f>
      </c>
      <c r="F4900" s="15">
        <f>IF($C4900="","",$D4900*$E4900)</f>
      </c>
    </row>
    <row r="4901">
      <c r="A4901" s="11"/>
      <c r="B4901" s="7"/>
      <c r="C4901" s="7"/>
      <c r="D4901" s="10"/>
      <c r="E4901" s="21">
        <f>IF($C4901="","",IFERROR(SUMIFS(Pakan_Masuk!$D$2:$D$3001,Pakan_Masuk!$B$2:$B$3001,$C4901)/SUMIFS(Pakan_Masuk!$C$2:$C$3001,Pakan_Masuk!$B$2:$B$3001,$C4901),0))</f>
      </c>
      <c r="F4901" s="15">
        <f>IF($C4901="","",$D4901*$E4901)</f>
      </c>
    </row>
    <row r="4902">
      <c r="A4902" s="11"/>
      <c r="B4902" s="7"/>
      <c r="C4902" s="7"/>
      <c r="D4902" s="10"/>
      <c r="E4902" s="21">
        <f>IF($C4902="","",IFERROR(SUMIFS(Pakan_Masuk!$D$2:$D$3001,Pakan_Masuk!$B$2:$B$3001,$C4902)/SUMIFS(Pakan_Masuk!$C$2:$C$3001,Pakan_Masuk!$B$2:$B$3001,$C4902),0))</f>
      </c>
      <c r="F4902" s="15">
        <f>IF($C4902="","",$D4902*$E4902)</f>
      </c>
    </row>
    <row r="4903">
      <c r="A4903" s="11"/>
      <c r="B4903" s="7"/>
      <c r="C4903" s="7"/>
      <c r="D4903" s="10"/>
      <c r="E4903" s="21">
        <f>IF($C4903="","",IFERROR(SUMIFS(Pakan_Masuk!$D$2:$D$3001,Pakan_Masuk!$B$2:$B$3001,$C4903)/SUMIFS(Pakan_Masuk!$C$2:$C$3001,Pakan_Masuk!$B$2:$B$3001,$C4903),0))</f>
      </c>
      <c r="F4903" s="15">
        <f>IF($C4903="","",$D4903*$E4903)</f>
      </c>
    </row>
    <row r="4904">
      <c r="A4904" s="11"/>
      <c r="B4904" s="7"/>
      <c r="C4904" s="7"/>
      <c r="D4904" s="10"/>
      <c r="E4904" s="21">
        <f>IF($C4904="","",IFERROR(SUMIFS(Pakan_Masuk!$D$2:$D$3001,Pakan_Masuk!$B$2:$B$3001,$C4904)/SUMIFS(Pakan_Masuk!$C$2:$C$3001,Pakan_Masuk!$B$2:$B$3001,$C4904),0))</f>
      </c>
      <c r="F4904" s="15">
        <f>IF($C4904="","",$D4904*$E4904)</f>
      </c>
    </row>
    <row r="4905">
      <c r="A4905" s="11"/>
      <c r="B4905" s="7"/>
      <c r="C4905" s="7"/>
      <c r="D4905" s="10"/>
      <c r="E4905" s="21">
        <f>IF($C4905="","",IFERROR(SUMIFS(Pakan_Masuk!$D$2:$D$3001,Pakan_Masuk!$B$2:$B$3001,$C4905)/SUMIFS(Pakan_Masuk!$C$2:$C$3001,Pakan_Masuk!$B$2:$B$3001,$C4905),0))</f>
      </c>
      <c r="F4905" s="15">
        <f>IF($C4905="","",$D4905*$E4905)</f>
      </c>
    </row>
    <row r="4906">
      <c r="A4906" s="11"/>
      <c r="B4906" s="7"/>
      <c r="C4906" s="7"/>
      <c r="D4906" s="10"/>
      <c r="E4906" s="21">
        <f>IF($C4906="","",IFERROR(SUMIFS(Pakan_Masuk!$D$2:$D$3001,Pakan_Masuk!$B$2:$B$3001,$C4906)/SUMIFS(Pakan_Masuk!$C$2:$C$3001,Pakan_Masuk!$B$2:$B$3001,$C4906),0))</f>
      </c>
      <c r="F4906" s="15">
        <f>IF($C4906="","",$D4906*$E4906)</f>
      </c>
    </row>
    <row r="4907">
      <c r="A4907" s="11"/>
      <c r="B4907" s="7"/>
      <c r="C4907" s="7"/>
      <c r="D4907" s="10"/>
      <c r="E4907" s="21">
        <f>IF($C4907="","",IFERROR(SUMIFS(Pakan_Masuk!$D$2:$D$3001,Pakan_Masuk!$B$2:$B$3001,$C4907)/SUMIFS(Pakan_Masuk!$C$2:$C$3001,Pakan_Masuk!$B$2:$B$3001,$C4907),0))</f>
      </c>
      <c r="F4907" s="15">
        <f>IF($C4907="","",$D4907*$E4907)</f>
      </c>
    </row>
    <row r="4908">
      <c r="A4908" s="11"/>
      <c r="B4908" s="7"/>
      <c r="C4908" s="7"/>
      <c r="D4908" s="10"/>
      <c r="E4908" s="21">
        <f>IF($C4908="","",IFERROR(SUMIFS(Pakan_Masuk!$D$2:$D$3001,Pakan_Masuk!$B$2:$B$3001,$C4908)/SUMIFS(Pakan_Masuk!$C$2:$C$3001,Pakan_Masuk!$B$2:$B$3001,$C4908),0))</f>
      </c>
      <c r="F4908" s="15">
        <f>IF($C4908="","",$D4908*$E4908)</f>
      </c>
    </row>
    <row r="4909">
      <c r="A4909" s="11"/>
      <c r="B4909" s="7"/>
      <c r="C4909" s="7"/>
      <c r="D4909" s="10"/>
      <c r="E4909" s="21">
        <f>IF($C4909="","",IFERROR(SUMIFS(Pakan_Masuk!$D$2:$D$3001,Pakan_Masuk!$B$2:$B$3001,$C4909)/SUMIFS(Pakan_Masuk!$C$2:$C$3001,Pakan_Masuk!$B$2:$B$3001,$C4909),0))</f>
      </c>
      <c r="F4909" s="15">
        <f>IF($C4909="","",$D4909*$E4909)</f>
      </c>
    </row>
    <row r="4910">
      <c r="A4910" s="11"/>
      <c r="B4910" s="7"/>
      <c r="C4910" s="7"/>
      <c r="D4910" s="10"/>
      <c r="E4910" s="21">
        <f>IF($C4910="","",IFERROR(SUMIFS(Pakan_Masuk!$D$2:$D$3001,Pakan_Masuk!$B$2:$B$3001,$C4910)/SUMIFS(Pakan_Masuk!$C$2:$C$3001,Pakan_Masuk!$B$2:$B$3001,$C4910),0))</f>
      </c>
      <c r="F4910" s="15">
        <f>IF($C4910="","",$D4910*$E4910)</f>
      </c>
    </row>
    <row r="4911">
      <c r="A4911" s="11"/>
      <c r="B4911" s="7"/>
      <c r="C4911" s="7"/>
      <c r="D4911" s="10"/>
      <c r="E4911" s="21">
        <f>IF($C4911="","",IFERROR(SUMIFS(Pakan_Masuk!$D$2:$D$3001,Pakan_Masuk!$B$2:$B$3001,$C4911)/SUMIFS(Pakan_Masuk!$C$2:$C$3001,Pakan_Masuk!$B$2:$B$3001,$C4911),0))</f>
      </c>
      <c r="F4911" s="15">
        <f>IF($C4911="","",$D4911*$E4911)</f>
      </c>
    </row>
    <row r="4912">
      <c r="A4912" s="11"/>
      <c r="B4912" s="7"/>
      <c r="C4912" s="7"/>
      <c r="D4912" s="10"/>
      <c r="E4912" s="21">
        <f>IF($C4912="","",IFERROR(SUMIFS(Pakan_Masuk!$D$2:$D$3001,Pakan_Masuk!$B$2:$B$3001,$C4912)/SUMIFS(Pakan_Masuk!$C$2:$C$3001,Pakan_Masuk!$B$2:$B$3001,$C4912),0))</f>
      </c>
      <c r="F4912" s="15">
        <f>IF($C4912="","",$D4912*$E4912)</f>
      </c>
    </row>
    <row r="4913">
      <c r="A4913" s="11"/>
      <c r="B4913" s="7"/>
      <c r="C4913" s="7"/>
      <c r="D4913" s="10"/>
      <c r="E4913" s="21">
        <f>IF($C4913="","",IFERROR(SUMIFS(Pakan_Masuk!$D$2:$D$3001,Pakan_Masuk!$B$2:$B$3001,$C4913)/SUMIFS(Pakan_Masuk!$C$2:$C$3001,Pakan_Masuk!$B$2:$B$3001,$C4913),0))</f>
      </c>
      <c r="F4913" s="15">
        <f>IF($C4913="","",$D4913*$E4913)</f>
      </c>
    </row>
    <row r="4914">
      <c r="A4914" s="11"/>
      <c r="B4914" s="7"/>
      <c r="C4914" s="7"/>
      <c r="D4914" s="10"/>
      <c r="E4914" s="21">
        <f>IF($C4914="","",IFERROR(SUMIFS(Pakan_Masuk!$D$2:$D$3001,Pakan_Masuk!$B$2:$B$3001,$C4914)/SUMIFS(Pakan_Masuk!$C$2:$C$3001,Pakan_Masuk!$B$2:$B$3001,$C4914),0))</f>
      </c>
      <c r="F4914" s="15">
        <f>IF($C4914="","",$D4914*$E4914)</f>
      </c>
    </row>
    <row r="4915">
      <c r="A4915" s="11"/>
      <c r="B4915" s="7"/>
      <c r="C4915" s="7"/>
      <c r="D4915" s="10"/>
      <c r="E4915" s="21">
        <f>IF($C4915="","",IFERROR(SUMIFS(Pakan_Masuk!$D$2:$D$3001,Pakan_Masuk!$B$2:$B$3001,$C4915)/SUMIFS(Pakan_Masuk!$C$2:$C$3001,Pakan_Masuk!$B$2:$B$3001,$C4915),0))</f>
      </c>
      <c r="F4915" s="15">
        <f>IF($C4915="","",$D4915*$E4915)</f>
      </c>
    </row>
    <row r="4916">
      <c r="A4916" s="11"/>
      <c r="B4916" s="7"/>
      <c r="C4916" s="7"/>
      <c r="D4916" s="10"/>
      <c r="E4916" s="21">
        <f>IF($C4916="","",IFERROR(SUMIFS(Pakan_Masuk!$D$2:$D$3001,Pakan_Masuk!$B$2:$B$3001,$C4916)/SUMIFS(Pakan_Masuk!$C$2:$C$3001,Pakan_Masuk!$B$2:$B$3001,$C4916),0))</f>
      </c>
      <c r="F4916" s="15">
        <f>IF($C4916="","",$D4916*$E4916)</f>
      </c>
    </row>
    <row r="4917">
      <c r="A4917" s="11"/>
      <c r="B4917" s="7"/>
      <c r="C4917" s="7"/>
      <c r="D4917" s="10"/>
      <c r="E4917" s="21">
        <f>IF($C4917="","",IFERROR(SUMIFS(Pakan_Masuk!$D$2:$D$3001,Pakan_Masuk!$B$2:$B$3001,$C4917)/SUMIFS(Pakan_Masuk!$C$2:$C$3001,Pakan_Masuk!$B$2:$B$3001,$C4917),0))</f>
      </c>
      <c r="F4917" s="15">
        <f>IF($C4917="","",$D4917*$E4917)</f>
      </c>
    </row>
    <row r="4918">
      <c r="A4918" s="11"/>
      <c r="B4918" s="7"/>
      <c r="C4918" s="7"/>
      <c r="D4918" s="10"/>
      <c r="E4918" s="21">
        <f>IF($C4918="","",IFERROR(SUMIFS(Pakan_Masuk!$D$2:$D$3001,Pakan_Masuk!$B$2:$B$3001,$C4918)/SUMIFS(Pakan_Masuk!$C$2:$C$3001,Pakan_Masuk!$B$2:$B$3001,$C4918),0))</f>
      </c>
      <c r="F4918" s="15">
        <f>IF($C4918="","",$D4918*$E4918)</f>
      </c>
    </row>
    <row r="4919">
      <c r="A4919" s="11"/>
      <c r="B4919" s="7"/>
      <c r="C4919" s="7"/>
      <c r="D4919" s="10"/>
      <c r="E4919" s="21">
        <f>IF($C4919="","",IFERROR(SUMIFS(Pakan_Masuk!$D$2:$D$3001,Pakan_Masuk!$B$2:$B$3001,$C4919)/SUMIFS(Pakan_Masuk!$C$2:$C$3001,Pakan_Masuk!$B$2:$B$3001,$C4919),0))</f>
      </c>
      <c r="F4919" s="15">
        <f>IF($C4919="","",$D4919*$E4919)</f>
      </c>
    </row>
    <row r="4920">
      <c r="A4920" s="11"/>
      <c r="B4920" s="7"/>
      <c r="C4920" s="7"/>
      <c r="D4920" s="10"/>
      <c r="E4920" s="21">
        <f>IF($C4920="","",IFERROR(SUMIFS(Pakan_Masuk!$D$2:$D$3001,Pakan_Masuk!$B$2:$B$3001,$C4920)/SUMIFS(Pakan_Masuk!$C$2:$C$3001,Pakan_Masuk!$B$2:$B$3001,$C4920),0))</f>
      </c>
      <c r="F4920" s="15">
        <f>IF($C4920="","",$D4920*$E4920)</f>
      </c>
    </row>
    <row r="4921">
      <c r="A4921" s="11"/>
      <c r="B4921" s="7"/>
      <c r="C4921" s="7"/>
      <c r="D4921" s="10"/>
      <c r="E4921" s="21">
        <f>IF($C4921="","",IFERROR(SUMIFS(Pakan_Masuk!$D$2:$D$3001,Pakan_Masuk!$B$2:$B$3001,$C4921)/SUMIFS(Pakan_Masuk!$C$2:$C$3001,Pakan_Masuk!$B$2:$B$3001,$C4921),0))</f>
      </c>
      <c r="F4921" s="15">
        <f>IF($C4921="","",$D4921*$E4921)</f>
      </c>
    </row>
    <row r="4922">
      <c r="A4922" s="11"/>
      <c r="B4922" s="7"/>
      <c r="C4922" s="7"/>
      <c r="D4922" s="10"/>
      <c r="E4922" s="21">
        <f>IF($C4922="","",IFERROR(SUMIFS(Pakan_Masuk!$D$2:$D$3001,Pakan_Masuk!$B$2:$B$3001,$C4922)/SUMIFS(Pakan_Masuk!$C$2:$C$3001,Pakan_Masuk!$B$2:$B$3001,$C4922),0))</f>
      </c>
      <c r="F4922" s="15">
        <f>IF($C4922="","",$D4922*$E4922)</f>
      </c>
    </row>
    <row r="4923">
      <c r="A4923" s="11"/>
      <c r="B4923" s="7"/>
      <c r="C4923" s="7"/>
      <c r="D4923" s="10"/>
      <c r="E4923" s="21">
        <f>IF($C4923="","",IFERROR(SUMIFS(Pakan_Masuk!$D$2:$D$3001,Pakan_Masuk!$B$2:$B$3001,$C4923)/SUMIFS(Pakan_Masuk!$C$2:$C$3001,Pakan_Masuk!$B$2:$B$3001,$C4923),0))</f>
      </c>
      <c r="F4923" s="15">
        <f>IF($C4923="","",$D4923*$E4923)</f>
      </c>
    </row>
    <row r="4924">
      <c r="A4924" s="11"/>
      <c r="B4924" s="7"/>
      <c r="C4924" s="7"/>
      <c r="D4924" s="10"/>
      <c r="E4924" s="21">
        <f>IF($C4924="","",IFERROR(SUMIFS(Pakan_Masuk!$D$2:$D$3001,Pakan_Masuk!$B$2:$B$3001,$C4924)/SUMIFS(Pakan_Masuk!$C$2:$C$3001,Pakan_Masuk!$B$2:$B$3001,$C4924),0))</f>
      </c>
      <c r="F4924" s="15">
        <f>IF($C4924="","",$D4924*$E4924)</f>
      </c>
    </row>
    <row r="4925">
      <c r="A4925" s="11"/>
      <c r="B4925" s="7"/>
      <c r="C4925" s="7"/>
      <c r="D4925" s="10"/>
      <c r="E4925" s="21">
        <f>IF($C4925="","",IFERROR(SUMIFS(Pakan_Masuk!$D$2:$D$3001,Pakan_Masuk!$B$2:$B$3001,$C4925)/SUMIFS(Pakan_Masuk!$C$2:$C$3001,Pakan_Masuk!$B$2:$B$3001,$C4925),0))</f>
      </c>
      <c r="F4925" s="15">
        <f>IF($C4925="","",$D4925*$E4925)</f>
      </c>
    </row>
    <row r="4926">
      <c r="A4926" s="11"/>
      <c r="B4926" s="7"/>
      <c r="C4926" s="7"/>
      <c r="D4926" s="10"/>
      <c r="E4926" s="21">
        <f>IF($C4926="","",IFERROR(SUMIFS(Pakan_Masuk!$D$2:$D$3001,Pakan_Masuk!$B$2:$B$3001,$C4926)/SUMIFS(Pakan_Masuk!$C$2:$C$3001,Pakan_Masuk!$B$2:$B$3001,$C4926),0))</f>
      </c>
      <c r="F4926" s="15">
        <f>IF($C4926="","",$D4926*$E4926)</f>
      </c>
    </row>
    <row r="4927">
      <c r="A4927" s="11"/>
      <c r="B4927" s="7"/>
      <c r="C4927" s="7"/>
      <c r="D4927" s="10"/>
      <c r="E4927" s="21">
        <f>IF($C4927="","",IFERROR(SUMIFS(Pakan_Masuk!$D$2:$D$3001,Pakan_Masuk!$B$2:$B$3001,$C4927)/SUMIFS(Pakan_Masuk!$C$2:$C$3001,Pakan_Masuk!$B$2:$B$3001,$C4927),0))</f>
      </c>
      <c r="F4927" s="15">
        <f>IF($C4927="","",$D4927*$E4927)</f>
      </c>
    </row>
    <row r="4928">
      <c r="A4928" s="11"/>
      <c r="B4928" s="7"/>
      <c r="C4928" s="7"/>
      <c r="D4928" s="10"/>
      <c r="E4928" s="21">
        <f>IF($C4928="","",IFERROR(SUMIFS(Pakan_Masuk!$D$2:$D$3001,Pakan_Masuk!$B$2:$B$3001,$C4928)/SUMIFS(Pakan_Masuk!$C$2:$C$3001,Pakan_Masuk!$B$2:$B$3001,$C4928),0))</f>
      </c>
      <c r="F4928" s="15">
        <f>IF($C4928="","",$D4928*$E4928)</f>
      </c>
    </row>
    <row r="4929">
      <c r="A4929" s="11"/>
      <c r="B4929" s="7"/>
      <c r="C4929" s="7"/>
      <c r="D4929" s="10"/>
      <c r="E4929" s="21">
        <f>IF($C4929="","",IFERROR(SUMIFS(Pakan_Masuk!$D$2:$D$3001,Pakan_Masuk!$B$2:$B$3001,$C4929)/SUMIFS(Pakan_Masuk!$C$2:$C$3001,Pakan_Masuk!$B$2:$B$3001,$C4929),0))</f>
      </c>
      <c r="F4929" s="15">
        <f>IF($C4929="","",$D4929*$E4929)</f>
      </c>
    </row>
    <row r="4930">
      <c r="A4930" s="11"/>
      <c r="B4930" s="7"/>
      <c r="C4930" s="7"/>
      <c r="D4930" s="10"/>
      <c r="E4930" s="21">
        <f>IF($C4930="","",IFERROR(SUMIFS(Pakan_Masuk!$D$2:$D$3001,Pakan_Masuk!$B$2:$B$3001,$C4930)/SUMIFS(Pakan_Masuk!$C$2:$C$3001,Pakan_Masuk!$B$2:$B$3001,$C4930),0))</f>
      </c>
      <c r="F4930" s="15">
        <f>IF($C4930="","",$D4930*$E4930)</f>
      </c>
    </row>
    <row r="4931">
      <c r="A4931" s="11"/>
      <c r="B4931" s="7"/>
      <c r="C4931" s="7"/>
      <c r="D4931" s="10"/>
      <c r="E4931" s="21">
        <f>IF($C4931="","",IFERROR(SUMIFS(Pakan_Masuk!$D$2:$D$3001,Pakan_Masuk!$B$2:$B$3001,$C4931)/SUMIFS(Pakan_Masuk!$C$2:$C$3001,Pakan_Masuk!$B$2:$B$3001,$C4931),0))</f>
      </c>
      <c r="F4931" s="15">
        <f>IF($C4931="","",$D4931*$E4931)</f>
      </c>
    </row>
    <row r="4932">
      <c r="A4932" s="11"/>
      <c r="B4932" s="7"/>
      <c r="C4932" s="7"/>
      <c r="D4932" s="10"/>
      <c r="E4932" s="21">
        <f>IF($C4932="","",IFERROR(SUMIFS(Pakan_Masuk!$D$2:$D$3001,Pakan_Masuk!$B$2:$B$3001,$C4932)/SUMIFS(Pakan_Masuk!$C$2:$C$3001,Pakan_Masuk!$B$2:$B$3001,$C4932),0))</f>
      </c>
      <c r="F4932" s="15">
        <f>IF($C4932="","",$D4932*$E4932)</f>
      </c>
    </row>
    <row r="4933">
      <c r="A4933" s="11"/>
      <c r="B4933" s="7"/>
      <c r="C4933" s="7"/>
      <c r="D4933" s="10"/>
      <c r="E4933" s="21">
        <f>IF($C4933="","",IFERROR(SUMIFS(Pakan_Masuk!$D$2:$D$3001,Pakan_Masuk!$B$2:$B$3001,$C4933)/SUMIFS(Pakan_Masuk!$C$2:$C$3001,Pakan_Masuk!$B$2:$B$3001,$C4933),0))</f>
      </c>
      <c r="F4933" s="15">
        <f>IF($C4933="","",$D4933*$E4933)</f>
      </c>
    </row>
    <row r="4934">
      <c r="A4934" s="11"/>
      <c r="B4934" s="7"/>
      <c r="C4934" s="7"/>
      <c r="D4934" s="10"/>
      <c r="E4934" s="21">
        <f>IF($C4934="","",IFERROR(SUMIFS(Pakan_Masuk!$D$2:$D$3001,Pakan_Masuk!$B$2:$B$3001,$C4934)/SUMIFS(Pakan_Masuk!$C$2:$C$3001,Pakan_Masuk!$B$2:$B$3001,$C4934),0))</f>
      </c>
      <c r="F4934" s="15">
        <f>IF($C4934="","",$D4934*$E4934)</f>
      </c>
    </row>
    <row r="4935">
      <c r="A4935" s="11"/>
      <c r="B4935" s="7"/>
      <c r="C4935" s="7"/>
      <c r="D4935" s="10"/>
      <c r="E4935" s="21">
        <f>IF($C4935="","",IFERROR(SUMIFS(Pakan_Masuk!$D$2:$D$3001,Pakan_Masuk!$B$2:$B$3001,$C4935)/SUMIFS(Pakan_Masuk!$C$2:$C$3001,Pakan_Masuk!$B$2:$B$3001,$C4935),0))</f>
      </c>
      <c r="F4935" s="15">
        <f>IF($C4935="","",$D4935*$E4935)</f>
      </c>
    </row>
    <row r="4936">
      <c r="A4936" s="11"/>
      <c r="B4936" s="7"/>
      <c r="C4936" s="7"/>
      <c r="D4936" s="10"/>
      <c r="E4936" s="21">
        <f>IF($C4936="","",IFERROR(SUMIFS(Pakan_Masuk!$D$2:$D$3001,Pakan_Masuk!$B$2:$B$3001,$C4936)/SUMIFS(Pakan_Masuk!$C$2:$C$3001,Pakan_Masuk!$B$2:$B$3001,$C4936),0))</f>
      </c>
      <c r="F4936" s="15">
        <f>IF($C4936="","",$D4936*$E4936)</f>
      </c>
    </row>
    <row r="4937">
      <c r="A4937" s="11"/>
      <c r="B4937" s="7"/>
      <c r="C4937" s="7"/>
      <c r="D4937" s="10"/>
      <c r="E4937" s="21">
        <f>IF($C4937="","",IFERROR(SUMIFS(Pakan_Masuk!$D$2:$D$3001,Pakan_Masuk!$B$2:$B$3001,$C4937)/SUMIFS(Pakan_Masuk!$C$2:$C$3001,Pakan_Masuk!$B$2:$B$3001,$C4937),0))</f>
      </c>
      <c r="F4937" s="15">
        <f>IF($C4937="","",$D4937*$E4937)</f>
      </c>
    </row>
    <row r="4938">
      <c r="A4938" s="11"/>
      <c r="B4938" s="7"/>
      <c r="C4938" s="7"/>
      <c r="D4938" s="10"/>
      <c r="E4938" s="21">
        <f>IF($C4938="","",IFERROR(SUMIFS(Pakan_Masuk!$D$2:$D$3001,Pakan_Masuk!$B$2:$B$3001,$C4938)/SUMIFS(Pakan_Masuk!$C$2:$C$3001,Pakan_Masuk!$B$2:$B$3001,$C4938),0))</f>
      </c>
      <c r="F4938" s="15">
        <f>IF($C4938="","",$D4938*$E4938)</f>
      </c>
    </row>
    <row r="4939">
      <c r="A4939" s="11"/>
      <c r="B4939" s="7"/>
      <c r="C4939" s="7"/>
      <c r="D4939" s="10"/>
      <c r="E4939" s="21">
        <f>IF($C4939="","",IFERROR(SUMIFS(Pakan_Masuk!$D$2:$D$3001,Pakan_Masuk!$B$2:$B$3001,$C4939)/SUMIFS(Pakan_Masuk!$C$2:$C$3001,Pakan_Masuk!$B$2:$B$3001,$C4939),0))</f>
      </c>
      <c r="F4939" s="15">
        <f>IF($C4939="","",$D4939*$E4939)</f>
      </c>
    </row>
    <row r="4940">
      <c r="A4940" s="11"/>
      <c r="B4940" s="7"/>
      <c r="C4940" s="7"/>
      <c r="D4940" s="10"/>
      <c r="E4940" s="21">
        <f>IF($C4940="","",IFERROR(SUMIFS(Pakan_Masuk!$D$2:$D$3001,Pakan_Masuk!$B$2:$B$3001,$C4940)/SUMIFS(Pakan_Masuk!$C$2:$C$3001,Pakan_Masuk!$B$2:$B$3001,$C4940),0))</f>
      </c>
      <c r="F4940" s="15">
        <f>IF($C4940="","",$D4940*$E4940)</f>
      </c>
    </row>
    <row r="4941">
      <c r="A4941" s="11"/>
      <c r="B4941" s="7"/>
      <c r="C4941" s="7"/>
      <c r="D4941" s="10"/>
      <c r="E4941" s="21">
        <f>IF($C4941="","",IFERROR(SUMIFS(Pakan_Masuk!$D$2:$D$3001,Pakan_Masuk!$B$2:$B$3001,$C4941)/SUMIFS(Pakan_Masuk!$C$2:$C$3001,Pakan_Masuk!$B$2:$B$3001,$C4941),0))</f>
      </c>
      <c r="F4941" s="15">
        <f>IF($C4941="","",$D4941*$E4941)</f>
      </c>
    </row>
    <row r="4942">
      <c r="A4942" s="11"/>
      <c r="B4942" s="7"/>
      <c r="C4942" s="7"/>
      <c r="D4942" s="10"/>
      <c r="E4942" s="21">
        <f>IF($C4942="","",IFERROR(SUMIFS(Pakan_Masuk!$D$2:$D$3001,Pakan_Masuk!$B$2:$B$3001,$C4942)/SUMIFS(Pakan_Masuk!$C$2:$C$3001,Pakan_Masuk!$B$2:$B$3001,$C4942),0))</f>
      </c>
      <c r="F4942" s="15">
        <f>IF($C4942="","",$D4942*$E4942)</f>
      </c>
    </row>
    <row r="4943">
      <c r="A4943" s="11"/>
      <c r="B4943" s="7"/>
      <c r="C4943" s="7"/>
      <c r="D4943" s="10"/>
      <c r="E4943" s="21">
        <f>IF($C4943="","",IFERROR(SUMIFS(Pakan_Masuk!$D$2:$D$3001,Pakan_Masuk!$B$2:$B$3001,$C4943)/SUMIFS(Pakan_Masuk!$C$2:$C$3001,Pakan_Masuk!$B$2:$B$3001,$C4943),0))</f>
      </c>
      <c r="F4943" s="15">
        <f>IF($C4943="","",$D4943*$E4943)</f>
      </c>
    </row>
    <row r="4944">
      <c r="A4944" s="11"/>
      <c r="B4944" s="7"/>
      <c r="C4944" s="7"/>
      <c r="D4944" s="10"/>
      <c r="E4944" s="21">
        <f>IF($C4944="","",IFERROR(SUMIFS(Pakan_Masuk!$D$2:$D$3001,Pakan_Masuk!$B$2:$B$3001,$C4944)/SUMIFS(Pakan_Masuk!$C$2:$C$3001,Pakan_Masuk!$B$2:$B$3001,$C4944),0))</f>
      </c>
      <c r="F4944" s="15">
        <f>IF($C4944="","",$D4944*$E4944)</f>
      </c>
    </row>
    <row r="4945">
      <c r="A4945" s="11"/>
      <c r="B4945" s="7"/>
      <c r="C4945" s="7"/>
      <c r="D4945" s="10"/>
      <c r="E4945" s="21">
        <f>IF($C4945="","",IFERROR(SUMIFS(Pakan_Masuk!$D$2:$D$3001,Pakan_Masuk!$B$2:$B$3001,$C4945)/SUMIFS(Pakan_Masuk!$C$2:$C$3001,Pakan_Masuk!$B$2:$B$3001,$C4945),0))</f>
      </c>
      <c r="F4945" s="15">
        <f>IF($C4945="","",$D4945*$E4945)</f>
      </c>
    </row>
    <row r="4946">
      <c r="A4946" s="11"/>
      <c r="B4946" s="7"/>
      <c r="C4946" s="7"/>
      <c r="D4946" s="10"/>
      <c r="E4946" s="21">
        <f>IF($C4946="","",IFERROR(SUMIFS(Pakan_Masuk!$D$2:$D$3001,Pakan_Masuk!$B$2:$B$3001,$C4946)/SUMIFS(Pakan_Masuk!$C$2:$C$3001,Pakan_Masuk!$B$2:$B$3001,$C4946),0))</f>
      </c>
      <c r="F4946" s="15">
        <f>IF($C4946="","",$D4946*$E4946)</f>
      </c>
    </row>
    <row r="4947">
      <c r="A4947" s="11"/>
      <c r="B4947" s="7"/>
      <c r="C4947" s="7"/>
      <c r="D4947" s="10"/>
      <c r="E4947" s="21">
        <f>IF($C4947="","",IFERROR(SUMIFS(Pakan_Masuk!$D$2:$D$3001,Pakan_Masuk!$B$2:$B$3001,$C4947)/SUMIFS(Pakan_Masuk!$C$2:$C$3001,Pakan_Masuk!$B$2:$B$3001,$C4947),0))</f>
      </c>
      <c r="F4947" s="15">
        <f>IF($C4947="","",$D4947*$E4947)</f>
      </c>
    </row>
    <row r="4948">
      <c r="A4948" s="11"/>
      <c r="B4948" s="7"/>
      <c r="C4948" s="7"/>
      <c r="D4948" s="10"/>
      <c r="E4948" s="21">
        <f>IF($C4948="","",IFERROR(SUMIFS(Pakan_Masuk!$D$2:$D$3001,Pakan_Masuk!$B$2:$B$3001,$C4948)/SUMIFS(Pakan_Masuk!$C$2:$C$3001,Pakan_Masuk!$B$2:$B$3001,$C4948),0))</f>
      </c>
      <c r="F4948" s="15">
        <f>IF($C4948="","",$D4948*$E4948)</f>
      </c>
    </row>
    <row r="4949">
      <c r="A4949" s="11"/>
      <c r="B4949" s="7"/>
      <c r="C4949" s="7"/>
      <c r="D4949" s="10"/>
      <c r="E4949" s="21">
        <f>IF($C4949="","",IFERROR(SUMIFS(Pakan_Masuk!$D$2:$D$3001,Pakan_Masuk!$B$2:$B$3001,$C4949)/SUMIFS(Pakan_Masuk!$C$2:$C$3001,Pakan_Masuk!$B$2:$B$3001,$C4949),0))</f>
      </c>
      <c r="F4949" s="15">
        <f>IF($C4949="","",$D4949*$E4949)</f>
      </c>
    </row>
    <row r="4950">
      <c r="A4950" s="11"/>
      <c r="B4950" s="7"/>
      <c r="C4950" s="7"/>
      <c r="D4950" s="10"/>
      <c r="E4950" s="21">
        <f>IF($C4950="","",IFERROR(SUMIFS(Pakan_Masuk!$D$2:$D$3001,Pakan_Masuk!$B$2:$B$3001,$C4950)/SUMIFS(Pakan_Masuk!$C$2:$C$3001,Pakan_Masuk!$B$2:$B$3001,$C4950),0))</f>
      </c>
      <c r="F4950" s="15">
        <f>IF($C4950="","",$D4950*$E4950)</f>
      </c>
    </row>
    <row r="4951">
      <c r="A4951" s="11"/>
      <c r="B4951" s="7"/>
      <c r="C4951" s="7"/>
      <c r="D4951" s="10"/>
      <c r="E4951" s="21">
        <f>IF($C4951="","",IFERROR(SUMIFS(Pakan_Masuk!$D$2:$D$3001,Pakan_Masuk!$B$2:$B$3001,$C4951)/SUMIFS(Pakan_Masuk!$C$2:$C$3001,Pakan_Masuk!$B$2:$B$3001,$C4951),0))</f>
      </c>
      <c r="F4951" s="15">
        <f>IF($C4951="","",$D4951*$E4951)</f>
      </c>
    </row>
    <row r="4952">
      <c r="A4952" s="11"/>
      <c r="B4952" s="7"/>
      <c r="C4952" s="7"/>
      <c r="D4952" s="10"/>
      <c r="E4952" s="21">
        <f>IF($C4952="","",IFERROR(SUMIFS(Pakan_Masuk!$D$2:$D$3001,Pakan_Masuk!$B$2:$B$3001,$C4952)/SUMIFS(Pakan_Masuk!$C$2:$C$3001,Pakan_Masuk!$B$2:$B$3001,$C4952),0))</f>
      </c>
      <c r="F4952" s="15">
        <f>IF($C4952="","",$D4952*$E4952)</f>
      </c>
    </row>
    <row r="4953">
      <c r="A4953" s="11"/>
      <c r="B4953" s="7"/>
      <c r="C4953" s="7"/>
      <c r="D4953" s="10"/>
      <c r="E4953" s="21">
        <f>IF($C4953="","",IFERROR(SUMIFS(Pakan_Masuk!$D$2:$D$3001,Pakan_Masuk!$B$2:$B$3001,$C4953)/SUMIFS(Pakan_Masuk!$C$2:$C$3001,Pakan_Masuk!$B$2:$B$3001,$C4953),0))</f>
      </c>
      <c r="F4953" s="15">
        <f>IF($C4953="","",$D4953*$E4953)</f>
      </c>
    </row>
    <row r="4954">
      <c r="A4954" s="11"/>
      <c r="B4954" s="7"/>
      <c r="C4954" s="7"/>
      <c r="D4954" s="10"/>
      <c r="E4954" s="21">
        <f>IF($C4954="","",IFERROR(SUMIFS(Pakan_Masuk!$D$2:$D$3001,Pakan_Masuk!$B$2:$B$3001,$C4954)/SUMIFS(Pakan_Masuk!$C$2:$C$3001,Pakan_Masuk!$B$2:$B$3001,$C4954),0))</f>
      </c>
      <c r="F4954" s="15">
        <f>IF($C4954="","",$D4954*$E4954)</f>
      </c>
    </row>
    <row r="4955">
      <c r="A4955" s="11"/>
      <c r="B4955" s="7"/>
      <c r="C4955" s="7"/>
      <c r="D4955" s="10"/>
      <c r="E4955" s="21">
        <f>IF($C4955="","",IFERROR(SUMIFS(Pakan_Masuk!$D$2:$D$3001,Pakan_Masuk!$B$2:$B$3001,$C4955)/SUMIFS(Pakan_Masuk!$C$2:$C$3001,Pakan_Masuk!$B$2:$B$3001,$C4955),0))</f>
      </c>
      <c r="F4955" s="15">
        <f>IF($C4955="","",$D4955*$E4955)</f>
      </c>
    </row>
    <row r="4956">
      <c r="A4956" s="11"/>
      <c r="B4956" s="7"/>
      <c r="C4956" s="7"/>
      <c r="D4956" s="10"/>
      <c r="E4956" s="21">
        <f>IF($C4956="","",IFERROR(SUMIFS(Pakan_Masuk!$D$2:$D$3001,Pakan_Masuk!$B$2:$B$3001,$C4956)/SUMIFS(Pakan_Masuk!$C$2:$C$3001,Pakan_Masuk!$B$2:$B$3001,$C4956),0))</f>
      </c>
      <c r="F4956" s="15">
        <f>IF($C4956="","",$D4956*$E4956)</f>
      </c>
    </row>
    <row r="4957">
      <c r="A4957" s="11"/>
      <c r="B4957" s="7"/>
      <c r="C4957" s="7"/>
      <c r="D4957" s="10"/>
      <c r="E4957" s="21">
        <f>IF($C4957="","",IFERROR(SUMIFS(Pakan_Masuk!$D$2:$D$3001,Pakan_Masuk!$B$2:$B$3001,$C4957)/SUMIFS(Pakan_Masuk!$C$2:$C$3001,Pakan_Masuk!$B$2:$B$3001,$C4957),0))</f>
      </c>
      <c r="F4957" s="15">
        <f>IF($C4957="","",$D4957*$E4957)</f>
      </c>
    </row>
    <row r="4958">
      <c r="A4958" s="11"/>
      <c r="B4958" s="7"/>
      <c r="C4958" s="7"/>
      <c r="D4958" s="10"/>
      <c r="E4958" s="21">
        <f>IF($C4958="","",IFERROR(SUMIFS(Pakan_Masuk!$D$2:$D$3001,Pakan_Masuk!$B$2:$B$3001,$C4958)/SUMIFS(Pakan_Masuk!$C$2:$C$3001,Pakan_Masuk!$B$2:$B$3001,$C4958),0))</f>
      </c>
      <c r="F4958" s="15">
        <f>IF($C4958="","",$D4958*$E4958)</f>
      </c>
    </row>
    <row r="4959">
      <c r="A4959" s="11"/>
      <c r="B4959" s="7"/>
      <c r="C4959" s="7"/>
      <c r="D4959" s="10"/>
      <c r="E4959" s="21">
        <f>IF($C4959="","",IFERROR(SUMIFS(Pakan_Masuk!$D$2:$D$3001,Pakan_Masuk!$B$2:$B$3001,$C4959)/SUMIFS(Pakan_Masuk!$C$2:$C$3001,Pakan_Masuk!$B$2:$B$3001,$C4959),0))</f>
      </c>
      <c r="F4959" s="15">
        <f>IF($C4959="","",$D4959*$E4959)</f>
      </c>
    </row>
    <row r="4960">
      <c r="A4960" s="11"/>
      <c r="B4960" s="7"/>
      <c r="C4960" s="7"/>
      <c r="D4960" s="10"/>
      <c r="E4960" s="21">
        <f>IF($C4960="","",IFERROR(SUMIFS(Pakan_Masuk!$D$2:$D$3001,Pakan_Masuk!$B$2:$B$3001,$C4960)/SUMIFS(Pakan_Masuk!$C$2:$C$3001,Pakan_Masuk!$B$2:$B$3001,$C4960),0))</f>
      </c>
      <c r="F4960" s="15">
        <f>IF($C4960="","",$D4960*$E4960)</f>
      </c>
    </row>
    <row r="4961">
      <c r="A4961" s="11"/>
      <c r="B4961" s="7"/>
      <c r="C4961" s="7"/>
      <c r="D4961" s="10"/>
      <c r="E4961" s="21">
        <f>IF($C4961="","",IFERROR(SUMIFS(Pakan_Masuk!$D$2:$D$3001,Pakan_Masuk!$B$2:$B$3001,$C4961)/SUMIFS(Pakan_Masuk!$C$2:$C$3001,Pakan_Masuk!$B$2:$B$3001,$C4961),0))</f>
      </c>
      <c r="F4961" s="15">
        <f>IF($C4961="","",$D4961*$E4961)</f>
      </c>
    </row>
    <row r="4962">
      <c r="A4962" s="11"/>
      <c r="B4962" s="7"/>
      <c r="C4962" s="7"/>
      <c r="D4962" s="10"/>
      <c r="E4962" s="21">
        <f>IF($C4962="","",IFERROR(SUMIFS(Pakan_Masuk!$D$2:$D$3001,Pakan_Masuk!$B$2:$B$3001,$C4962)/SUMIFS(Pakan_Masuk!$C$2:$C$3001,Pakan_Masuk!$B$2:$B$3001,$C4962),0))</f>
      </c>
      <c r="F4962" s="15">
        <f>IF($C4962="","",$D4962*$E4962)</f>
      </c>
    </row>
    <row r="4963">
      <c r="A4963" s="11"/>
      <c r="B4963" s="7"/>
      <c r="C4963" s="7"/>
      <c r="D4963" s="10"/>
      <c r="E4963" s="21">
        <f>IF($C4963="","",IFERROR(SUMIFS(Pakan_Masuk!$D$2:$D$3001,Pakan_Masuk!$B$2:$B$3001,$C4963)/SUMIFS(Pakan_Masuk!$C$2:$C$3001,Pakan_Masuk!$B$2:$B$3001,$C4963),0))</f>
      </c>
      <c r="F4963" s="15">
        <f>IF($C4963="","",$D4963*$E4963)</f>
      </c>
    </row>
    <row r="4964">
      <c r="A4964" s="11"/>
      <c r="B4964" s="7"/>
      <c r="C4964" s="7"/>
      <c r="D4964" s="10"/>
      <c r="E4964" s="21">
        <f>IF($C4964="","",IFERROR(SUMIFS(Pakan_Masuk!$D$2:$D$3001,Pakan_Masuk!$B$2:$B$3001,$C4964)/SUMIFS(Pakan_Masuk!$C$2:$C$3001,Pakan_Masuk!$B$2:$B$3001,$C4964),0))</f>
      </c>
      <c r="F4964" s="15">
        <f>IF($C4964="","",$D4964*$E4964)</f>
      </c>
    </row>
    <row r="4965">
      <c r="A4965" s="11"/>
      <c r="B4965" s="7"/>
      <c r="C4965" s="7"/>
      <c r="D4965" s="10"/>
      <c r="E4965" s="21">
        <f>IF($C4965="","",IFERROR(SUMIFS(Pakan_Masuk!$D$2:$D$3001,Pakan_Masuk!$B$2:$B$3001,$C4965)/SUMIFS(Pakan_Masuk!$C$2:$C$3001,Pakan_Masuk!$B$2:$B$3001,$C4965),0))</f>
      </c>
      <c r="F4965" s="15">
        <f>IF($C4965="","",$D4965*$E4965)</f>
      </c>
    </row>
    <row r="4966">
      <c r="A4966" s="11"/>
      <c r="B4966" s="7"/>
      <c r="C4966" s="7"/>
      <c r="D4966" s="10"/>
      <c r="E4966" s="21">
        <f>IF($C4966="","",IFERROR(SUMIFS(Pakan_Masuk!$D$2:$D$3001,Pakan_Masuk!$B$2:$B$3001,$C4966)/SUMIFS(Pakan_Masuk!$C$2:$C$3001,Pakan_Masuk!$B$2:$B$3001,$C4966),0))</f>
      </c>
      <c r="F4966" s="15">
        <f>IF($C4966="","",$D4966*$E4966)</f>
      </c>
    </row>
    <row r="4967">
      <c r="A4967" s="11"/>
      <c r="B4967" s="7"/>
      <c r="C4967" s="7"/>
      <c r="D4967" s="10"/>
      <c r="E4967" s="21">
        <f>IF($C4967="","",IFERROR(SUMIFS(Pakan_Masuk!$D$2:$D$3001,Pakan_Masuk!$B$2:$B$3001,$C4967)/SUMIFS(Pakan_Masuk!$C$2:$C$3001,Pakan_Masuk!$B$2:$B$3001,$C4967),0))</f>
      </c>
      <c r="F4967" s="15">
        <f>IF($C4967="","",$D4967*$E4967)</f>
      </c>
    </row>
    <row r="4968">
      <c r="A4968" s="11"/>
      <c r="B4968" s="7"/>
      <c r="C4968" s="7"/>
      <c r="D4968" s="10"/>
      <c r="E4968" s="21">
        <f>IF($C4968="","",IFERROR(SUMIFS(Pakan_Masuk!$D$2:$D$3001,Pakan_Masuk!$B$2:$B$3001,$C4968)/SUMIFS(Pakan_Masuk!$C$2:$C$3001,Pakan_Masuk!$B$2:$B$3001,$C4968),0))</f>
      </c>
      <c r="F4968" s="15">
        <f>IF($C4968="","",$D4968*$E4968)</f>
      </c>
    </row>
    <row r="4969">
      <c r="A4969" s="11"/>
      <c r="B4969" s="7"/>
      <c r="C4969" s="7"/>
      <c r="D4969" s="10"/>
      <c r="E4969" s="21">
        <f>IF($C4969="","",IFERROR(SUMIFS(Pakan_Masuk!$D$2:$D$3001,Pakan_Masuk!$B$2:$B$3001,$C4969)/SUMIFS(Pakan_Masuk!$C$2:$C$3001,Pakan_Masuk!$B$2:$B$3001,$C4969),0))</f>
      </c>
      <c r="F4969" s="15">
        <f>IF($C4969="","",$D4969*$E4969)</f>
      </c>
    </row>
    <row r="4970">
      <c r="A4970" s="11"/>
      <c r="B4970" s="7"/>
      <c r="C4970" s="7"/>
      <c r="D4970" s="10"/>
      <c r="E4970" s="21">
        <f>IF($C4970="","",IFERROR(SUMIFS(Pakan_Masuk!$D$2:$D$3001,Pakan_Masuk!$B$2:$B$3001,$C4970)/SUMIFS(Pakan_Masuk!$C$2:$C$3001,Pakan_Masuk!$B$2:$B$3001,$C4970),0))</f>
      </c>
      <c r="F4970" s="15">
        <f>IF($C4970="","",$D4970*$E4970)</f>
      </c>
    </row>
    <row r="4971">
      <c r="A4971" s="11"/>
      <c r="B4971" s="7"/>
      <c r="C4971" s="7"/>
      <c r="D4971" s="10"/>
      <c r="E4971" s="21">
        <f>IF($C4971="","",IFERROR(SUMIFS(Pakan_Masuk!$D$2:$D$3001,Pakan_Masuk!$B$2:$B$3001,$C4971)/SUMIFS(Pakan_Masuk!$C$2:$C$3001,Pakan_Masuk!$B$2:$B$3001,$C4971),0))</f>
      </c>
      <c r="F4971" s="15">
        <f>IF($C4971="","",$D4971*$E4971)</f>
      </c>
    </row>
    <row r="4972">
      <c r="A4972" s="11"/>
      <c r="B4972" s="7"/>
      <c r="C4972" s="7"/>
      <c r="D4972" s="10"/>
      <c r="E4972" s="21">
        <f>IF($C4972="","",IFERROR(SUMIFS(Pakan_Masuk!$D$2:$D$3001,Pakan_Masuk!$B$2:$B$3001,$C4972)/SUMIFS(Pakan_Masuk!$C$2:$C$3001,Pakan_Masuk!$B$2:$B$3001,$C4972),0))</f>
      </c>
      <c r="F4972" s="15">
        <f>IF($C4972="","",$D4972*$E4972)</f>
      </c>
    </row>
    <row r="4973">
      <c r="A4973" s="11"/>
      <c r="B4973" s="7"/>
      <c r="C4973" s="7"/>
      <c r="D4973" s="10"/>
      <c r="E4973" s="21">
        <f>IF($C4973="","",IFERROR(SUMIFS(Pakan_Masuk!$D$2:$D$3001,Pakan_Masuk!$B$2:$B$3001,$C4973)/SUMIFS(Pakan_Masuk!$C$2:$C$3001,Pakan_Masuk!$B$2:$B$3001,$C4973),0))</f>
      </c>
      <c r="F4973" s="15">
        <f>IF($C4973="","",$D4973*$E4973)</f>
      </c>
    </row>
    <row r="4974">
      <c r="A4974" s="11"/>
      <c r="B4974" s="7"/>
      <c r="C4974" s="7"/>
      <c r="D4974" s="10"/>
      <c r="E4974" s="21">
        <f>IF($C4974="","",IFERROR(SUMIFS(Pakan_Masuk!$D$2:$D$3001,Pakan_Masuk!$B$2:$B$3001,$C4974)/SUMIFS(Pakan_Masuk!$C$2:$C$3001,Pakan_Masuk!$B$2:$B$3001,$C4974),0))</f>
      </c>
      <c r="F4974" s="15">
        <f>IF($C4974="","",$D4974*$E4974)</f>
      </c>
    </row>
    <row r="4975">
      <c r="A4975" s="11"/>
      <c r="B4975" s="7"/>
      <c r="C4975" s="7"/>
      <c r="D4975" s="10"/>
      <c r="E4975" s="21">
        <f>IF($C4975="","",IFERROR(SUMIFS(Pakan_Masuk!$D$2:$D$3001,Pakan_Masuk!$B$2:$B$3001,$C4975)/SUMIFS(Pakan_Masuk!$C$2:$C$3001,Pakan_Masuk!$B$2:$B$3001,$C4975),0))</f>
      </c>
      <c r="F4975" s="15">
        <f>IF($C4975="","",$D4975*$E4975)</f>
      </c>
    </row>
    <row r="4976">
      <c r="A4976" s="11"/>
      <c r="B4976" s="7"/>
      <c r="C4976" s="7"/>
      <c r="D4976" s="10"/>
      <c r="E4976" s="21">
        <f>IF($C4976="","",IFERROR(SUMIFS(Pakan_Masuk!$D$2:$D$3001,Pakan_Masuk!$B$2:$B$3001,$C4976)/SUMIFS(Pakan_Masuk!$C$2:$C$3001,Pakan_Masuk!$B$2:$B$3001,$C4976),0))</f>
      </c>
      <c r="F4976" s="15">
        <f>IF($C4976="","",$D4976*$E4976)</f>
      </c>
    </row>
    <row r="4977">
      <c r="A4977" s="11"/>
      <c r="B4977" s="7"/>
      <c r="C4977" s="7"/>
      <c r="D4977" s="10"/>
      <c r="E4977" s="21">
        <f>IF($C4977="","",IFERROR(SUMIFS(Pakan_Masuk!$D$2:$D$3001,Pakan_Masuk!$B$2:$B$3001,$C4977)/SUMIFS(Pakan_Masuk!$C$2:$C$3001,Pakan_Masuk!$B$2:$B$3001,$C4977),0))</f>
      </c>
      <c r="F4977" s="15">
        <f>IF($C4977="","",$D4977*$E4977)</f>
      </c>
    </row>
    <row r="4978">
      <c r="A4978" s="11"/>
      <c r="B4978" s="7"/>
      <c r="C4978" s="7"/>
      <c r="D4978" s="10"/>
      <c r="E4978" s="21">
        <f>IF($C4978="","",IFERROR(SUMIFS(Pakan_Masuk!$D$2:$D$3001,Pakan_Masuk!$B$2:$B$3001,$C4978)/SUMIFS(Pakan_Masuk!$C$2:$C$3001,Pakan_Masuk!$B$2:$B$3001,$C4978),0))</f>
      </c>
      <c r="F4978" s="15">
        <f>IF($C4978="","",$D4978*$E4978)</f>
      </c>
    </row>
    <row r="4979">
      <c r="A4979" s="11"/>
      <c r="B4979" s="7"/>
      <c r="C4979" s="7"/>
      <c r="D4979" s="10"/>
      <c r="E4979" s="21">
        <f>IF($C4979="","",IFERROR(SUMIFS(Pakan_Masuk!$D$2:$D$3001,Pakan_Masuk!$B$2:$B$3001,$C4979)/SUMIFS(Pakan_Masuk!$C$2:$C$3001,Pakan_Masuk!$B$2:$B$3001,$C4979),0))</f>
      </c>
      <c r="F4979" s="15">
        <f>IF($C4979="","",$D4979*$E4979)</f>
      </c>
    </row>
    <row r="4980">
      <c r="A4980" s="11"/>
      <c r="B4980" s="7"/>
      <c r="C4980" s="7"/>
      <c r="D4980" s="10"/>
      <c r="E4980" s="21">
        <f>IF($C4980="","",IFERROR(SUMIFS(Pakan_Masuk!$D$2:$D$3001,Pakan_Masuk!$B$2:$B$3001,$C4980)/SUMIFS(Pakan_Masuk!$C$2:$C$3001,Pakan_Masuk!$B$2:$B$3001,$C4980),0))</f>
      </c>
      <c r="F4980" s="15">
        <f>IF($C4980="","",$D4980*$E4980)</f>
      </c>
    </row>
    <row r="4981">
      <c r="A4981" s="11"/>
      <c r="B4981" s="7"/>
      <c r="C4981" s="7"/>
      <c r="D4981" s="10"/>
      <c r="E4981" s="21">
        <f>IF($C4981="","",IFERROR(SUMIFS(Pakan_Masuk!$D$2:$D$3001,Pakan_Masuk!$B$2:$B$3001,$C4981)/SUMIFS(Pakan_Masuk!$C$2:$C$3001,Pakan_Masuk!$B$2:$B$3001,$C4981),0))</f>
      </c>
      <c r="F4981" s="15">
        <f>IF($C4981="","",$D4981*$E4981)</f>
      </c>
    </row>
    <row r="4982">
      <c r="A4982" s="11"/>
      <c r="B4982" s="7"/>
      <c r="C4982" s="7"/>
      <c r="D4982" s="10"/>
      <c r="E4982" s="21">
        <f>IF($C4982="","",IFERROR(SUMIFS(Pakan_Masuk!$D$2:$D$3001,Pakan_Masuk!$B$2:$B$3001,$C4982)/SUMIFS(Pakan_Masuk!$C$2:$C$3001,Pakan_Masuk!$B$2:$B$3001,$C4982),0))</f>
      </c>
      <c r="F4982" s="15">
        <f>IF($C4982="","",$D4982*$E4982)</f>
      </c>
    </row>
    <row r="4983">
      <c r="A4983" s="11"/>
      <c r="B4983" s="7"/>
      <c r="C4983" s="7"/>
      <c r="D4983" s="10"/>
      <c r="E4983" s="21">
        <f>IF($C4983="","",IFERROR(SUMIFS(Pakan_Masuk!$D$2:$D$3001,Pakan_Masuk!$B$2:$B$3001,$C4983)/SUMIFS(Pakan_Masuk!$C$2:$C$3001,Pakan_Masuk!$B$2:$B$3001,$C4983),0))</f>
      </c>
      <c r="F4983" s="15">
        <f>IF($C4983="","",$D4983*$E4983)</f>
      </c>
    </row>
    <row r="4984">
      <c r="A4984" s="11"/>
      <c r="B4984" s="7"/>
      <c r="C4984" s="7"/>
      <c r="D4984" s="10"/>
      <c r="E4984" s="21">
        <f>IF($C4984="","",IFERROR(SUMIFS(Pakan_Masuk!$D$2:$D$3001,Pakan_Masuk!$B$2:$B$3001,$C4984)/SUMIFS(Pakan_Masuk!$C$2:$C$3001,Pakan_Masuk!$B$2:$B$3001,$C4984),0))</f>
      </c>
      <c r="F4984" s="15">
        <f>IF($C4984="","",$D4984*$E4984)</f>
      </c>
    </row>
    <row r="4985">
      <c r="A4985" s="11"/>
      <c r="B4985" s="7"/>
      <c r="C4985" s="7"/>
      <c r="D4985" s="10"/>
      <c r="E4985" s="21">
        <f>IF($C4985="","",IFERROR(SUMIFS(Pakan_Masuk!$D$2:$D$3001,Pakan_Masuk!$B$2:$B$3001,$C4985)/SUMIFS(Pakan_Masuk!$C$2:$C$3001,Pakan_Masuk!$B$2:$B$3001,$C4985),0))</f>
      </c>
      <c r="F4985" s="15">
        <f>IF($C4985="","",$D4985*$E4985)</f>
      </c>
    </row>
    <row r="4986">
      <c r="A4986" s="11"/>
      <c r="B4986" s="7"/>
      <c r="C4986" s="7"/>
      <c r="D4986" s="10"/>
      <c r="E4986" s="21">
        <f>IF($C4986="","",IFERROR(SUMIFS(Pakan_Masuk!$D$2:$D$3001,Pakan_Masuk!$B$2:$B$3001,$C4986)/SUMIFS(Pakan_Masuk!$C$2:$C$3001,Pakan_Masuk!$B$2:$B$3001,$C4986),0))</f>
      </c>
      <c r="F4986" s="15">
        <f>IF($C4986="","",$D4986*$E4986)</f>
      </c>
    </row>
    <row r="4987">
      <c r="A4987" s="11"/>
      <c r="B4987" s="7"/>
      <c r="C4987" s="7"/>
      <c r="D4987" s="10"/>
      <c r="E4987" s="21">
        <f>IF($C4987="","",IFERROR(SUMIFS(Pakan_Masuk!$D$2:$D$3001,Pakan_Masuk!$B$2:$B$3001,$C4987)/SUMIFS(Pakan_Masuk!$C$2:$C$3001,Pakan_Masuk!$B$2:$B$3001,$C4987),0))</f>
      </c>
      <c r="F4987" s="15">
        <f>IF($C4987="","",$D4987*$E4987)</f>
      </c>
    </row>
    <row r="4988">
      <c r="A4988" s="11"/>
      <c r="B4988" s="7"/>
      <c r="C4988" s="7"/>
      <c r="D4988" s="10"/>
      <c r="E4988" s="21">
        <f>IF($C4988="","",IFERROR(SUMIFS(Pakan_Masuk!$D$2:$D$3001,Pakan_Masuk!$B$2:$B$3001,$C4988)/SUMIFS(Pakan_Masuk!$C$2:$C$3001,Pakan_Masuk!$B$2:$B$3001,$C4988),0))</f>
      </c>
      <c r="F4988" s="15">
        <f>IF($C4988="","",$D4988*$E4988)</f>
      </c>
    </row>
    <row r="4989">
      <c r="A4989" s="11"/>
      <c r="B4989" s="7"/>
      <c r="C4989" s="7"/>
      <c r="D4989" s="10"/>
      <c r="E4989" s="21">
        <f>IF($C4989="","",IFERROR(SUMIFS(Pakan_Masuk!$D$2:$D$3001,Pakan_Masuk!$B$2:$B$3001,$C4989)/SUMIFS(Pakan_Masuk!$C$2:$C$3001,Pakan_Masuk!$B$2:$B$3001,$C4989),0))</f>
      </c>
      <c r="F4989" s="15">
        <f>IF($C4989="","",$D4989*$E4989)</f>
      </c>
    </row>
    <row r="4990">
      <c r="A4990" s="11"/>
      <c r="B4990" s="7"/>
      <c r="C4990" s="7"/>
      <c r="D4990" s="10"/>
      <c r="E4990" s="21">
        <f>IF($C4990="","",IFERROR(SUMIFS(Pakan_Masuk!$D$2:$D$3001,Pakan_Masuk!$B$2:$B$3001,$C4990)/SUMIFS(Pakan_Masuk!$C$2:$C$3001,Pakan_Masuk!$B$2:$B$3001,$C4990),0))</f>
      </c>
      <c r="F4990" s="15">
        <f>IF($C4990="","",$D4990*$E4990)</f>
      </c>
    </row>
    <row r="4991">
      <c r="A4991" s="11"/>
      <c r="B4991" s="7"/>
      <c r="C4991" s="7"/>
      <c r="D4991" s="10"/>
      <c r="E4991" s="21">
        <f>IF($C4991="","",IFERROR(SUMIFS(Pakan_Masuk!$D$2:$D$3001,Pakan_Masuk!$B$2:$B$3001,$C4991)/SUMIFS(Pakan_Masuk!$C$2:$C$3001,Pakan_Masuk!$B$2:$B$3001,$C4991),0))</f>
      </c>
      <c r="F4991" s="15">
        <f>IF($C4991="","",$D4991*$E4991)</f>
      </c>
    </row>
    <row r="4992">
      <c r="A4992" s="11"/>
      <c r="B4992" s="7"/>
      <c r="C4992" s="7"/>
      <c r="D4992" s="10"/>
      <c r="E4992" s="21">
        <f>IF($C4992="","",IFERROR(SUMIFS(Pakan_Masuk!$D$2:$D$3001,Pakan_Masuk!$B$2:$B$3001,$C4992)/SUMIFS(Pakan_Masuk!$C$2:$C$3001,Pakan_Masuk!$B$2:$B$3001,$C4992),0))</f>
      </c>
      <c r="F4992" s="15">
        <f>IF($C4992="","",$D4992*$E4992)</f>
      </c>
    </row>
    <row r="4993">
      <c r="A4993" s="11"/>
      <c r="B4993" s="7"/>
      <c r="C4993" s="7"/>
      <c r="D4993" s="10"/>
      <c r="E4993" s="21">
        <f>IF($C4993="","",IFERROR(SUMIFS(Pakan_Masuk!$D$2:$D$3001,Pakan_Masuk!$B$2:$B$3001,$C4993)/SUMIFS(Pakan_Masuk!$C$2:$C$3001,Pakan_Masuk!$B$2:$B$3001,$C4993),0))</f>
      </c>
      <c r="F4993" s="15">
        <f>IF($C4993="","",$D4993*$E4993)</f>
      </c>
    </row>
    <row r="4994">
      <c r="A4994" s="11"/>
      <c r="B4994" s="7"/>
      <c r="C4994" s="7"/>
      <c r="D4994" s="10"/>
      <c r="E4994" s="21">
        <f>IF($C4994="","",IFERROR(SUMIFS(Pakan_Masuk!$D$2:$D$3001,Pakan_Masuk!$B$2:$B$3001,$C4994)/SUMIFS(Pakan_Masuk!$C$2:$C$3001,Pakan_Masuk!$B$2:$B$3001,$C4994),0))</f>
      </c>
      <c r="F4994" s="15">
        <f>IF($C4994="","",$D4994*$E4994)</f>
      </c>
    </row>
    <row r="4995">
      <c r="A4995" s="11"/>
      <c r="B4995" s="7"/>
      <c r="C4995" s="7"/>
      <c r="D4995" s="10"/>
      <c r="E4995" s="21">
        <f>IF($C4995="","",IFERROR(SUMIFS(Pakan_Masuk!$D$2:$D$3001,Pakan_Masuk!$B$2:$B$3001,$C4995)/SUMIFS(Pakan_Masuk!$C$2:$C$3001,Pakan_Masuk!$B$2:$B$3001,$C4995),0))</f>
      </c>
      <c r="F4995" s="15">
        <f>IF($C4995="","",$D4995*$E4995)</f>
      </c>
    </row>
    <row r="4996">
      <c r="A4996" s="11"/>
      <c r="B4996" s="7"/>
      <c r="C4996" s="7"/>
      <c r="D4996" s="10"/>
      <c r="E4996" s="21">
        <f>IF($C4996="","",IFERROR(SUMIFS(Pakan_Masuk!$D$2:$D$3001,Pakan_Masuk!$B$2:$B$3001,$C4996)/SUMIFS(Pakan_Masuk!$C$2:$C$3001,Pakan_Masuk!$B$2:$B$3001,$C4996),0))</f>
      </c>
      <c r="F4996" s="15">
        <f>IF($C4996="","",$D4996*$E4996)</f>
      </c>
    </row>
    <row r="4997">
      <c r="A4997" s="11"/>
      <c r="B4997" s="7"/>
      <c r="C4997" s="7"/>
      <c r="D4997" s="10"/>
      <c r="E4997" s="21">
        <f>IF($C4997="","",IFERROR(SUMIFS(Pakan_Masuk!$D$2:$D$3001,Pakan_Masuk!$B$2:$B$3001,$C4997)/SUMIFS(Pakan_Masuk!$C$2:$C$3001,Pakan_Masuk!$B$2:$B$3001,$C4997),0))</f>
      </c>
      <c r="F4997" s="15">
        <f>IF($C4997="","",$D4997*$E4997)</f>
      </c>
    </row>
    <row r="4998">
      <c r="A4998" s="11"/>
      <c r="B4998" s="7"/>
      <c r="C4998" s="7"/>
      <c r="D4998" s="10"/>
      <c r="E4998" s="21">
        <f>IF($C4998="","",IFERROR(SUMIFS(Pakan_Masuk!$D$2:$D$3001,Pakan_Masuk!$B$2:$B$3001,$C4998)/SUMIFS(Pakan_Masuk!$C$2:$C$3001,Pakan_Masuk!$B$2:$B$3001,$C4998),0))</f>
      </c>
      <c r="F4998" s="15">
        <f>IF($C4998="","",$D4998*$E4998)</f>
      </c>
    </row>
    <row r="4999">
      <c r="A4999" s="11"/>
      <c r="B4999" s="7"/>
      <c r="C4999" s="7"/>
      <c r="D4999" s="10"/>
      <c r="E4999" s="21">
        <f>IF($C4999="","",IFERROR(SUMIFS(Pakan_Masuk!$D$2:$D$3001,Pakan_Masuk!$B$2:$B$3001,$C4999)/SUMIFS(Pakan_Masuk!$C$2:$C$3001,Pakan_Masuk!$B$2:$B$3001,$C4999),0))</f>
      </c>
      <c r="F4999" s="15">
        <f>IF($C4999="","",$D4999*$E4999)</f>
      </c>
    </row>
    <row r="5000">
      <c r="A5000" s="11"/>
      <c r="B5000" s="7"/>
      <c r="C5000" s="7"/>
      <c r="D5000" s="10"/>
      <c r="E5000" s="21">
        <f>IF($C5000="","",IFERROR(SUMIFS(Pakan_Masuk!$D$2:$D$3001,Pakan_Masuk!$B$2:$B$3001,$C5000)/SUMIFS(Pakan_Masuk!$C$2:$C$3001,Pakan_Masuk!$B$2:$B$3001,$C5000),0))</f>
      </c>
      <c r="F5000" s="15">
        <f>IF($C5000="","",$D5000*$E5000)</f>
      </c>
    </row>
    <row r="5001">
      <c r="A5001" s="11"/>
      <c r="B5001" s="7"/>
      <c r="C5001" s="7"/>
      <c r="D5001" s="10"/>
      <c r="E5001" s="21">
        <f>IF($C5001="","",IFERROR(SUMIFS(Pakan_Masuk!$D$2:$D$3001,Pakan_Masuk!$B$2:$B$3001,$C5001)/SUMIFS(Pakan_Masuk!$C$2:$C$3001,Pakan_Masuk!$B$2:$B$3001,$C5001),0))</f>
      </c>
      <c r="F5001" s="15">
        <f>IF($C5001="","",$D5001*$E5001)</f>
      </c>
    </row>
    <row r="5002">
      <c r="A5002" s="11"/>
      <c r="B5002" s="7"/>
      <c r="C5002" s="7"/>
      <c r="D5002" s="10"/>
      <c r="E5002" s="21">
        <f>IF($C5002="","",IFERROR(SUMIFS(Pakan_Masuk!$D$2:$D$3001,Pakan_Masuk!$B$2:$B$3001,$C5002)/SUMIFS(Pakan_Masuk!$C$2:$C$3001,Pakan_Masuk!$B$2:$B$3001,$C5002),0))</f>
      </c>
      <c r="F5002" s="15">
        <f>IF($C5002="","",$D5002*$E5002)</f>
      </c>
    </row>
    <row r="5003">
      <c r="A5003" s="11"/>
      <c r="B5003" s="7"/>
      <c r="C5003" s="7"/>
      <c r="D5003" s="10"/>
      <c r="E5003" s="21">
        <f>IF($C5003="","",IFERROR(SUMIFS(Pakan_Masuk!$D$2:$D$3001,Pakan_Masuk!$B$2:$B$3001,$C5003)/SUMIFS(Pakan_Masuk!$C$2:$C$3001,Pakan_Masuk!$B$2:$B$3001,$C5003),0))</f>
      </c>
      <c r="F5003" s="15">
        <f>IF($C5003="","",$D5003*$E5003)</f>
      </c>
    </row>
    <row r="5004">
      <c r="A5004" s="11"/>
      <c r="B5004" s="7"/>
      <c r="C5004" s="7"/>
      <c r="D5004" s="10"/>
      <c r="E5004" s="21">
        <f>IF($C5004="","",IFERROR(SUMIFS(Pakan_Masuk!$D$2:$D$3001,Pakan_Masuk!$B$2:$B$3001,$C5004)/SUMIFS(Pakan_Masuk!$C$2:$C$3001,Pakan_Masuk!$B$2:$B$3001,$C5004),0))</f>
      </c>
      <c r="F5004" s="15">
        <f>IF($C5004="","",$D5004*$E5004)</f>
      </c>
    </row>
    <row r="5005">
      <c r="A5005" s="11"/>
      <c r="B5005" s="7"/>
      <c r="C5005" s="7"/>
      <c r="D5005" s="10"/>
      <c r="E5005" s="21">
        <f>IF($C5005="","",IFERROR(SUMIFS(Pakan_Masuk!$D$2:$D$3001,Pakan_Masuk!$B$2:$B$3001,$C5005)/SUMIFS(Pakan_Masuk!$C$2:$C$3001,Pakan_Masuk!$B$2:$B$3001,$C5005),0))</f>
      </c>
      <c r="F5005" s="15">
        <f>IF($C5005="","",$D5005*$E5005)</f>
      </c>
    </row>
    <row r="5006">
      <c r="A5006" s="11"/>
      <c r="B5006" s="7"/>
      <c r="C5006" s="7"/>
      <c r="D5006" s="10"/>
      <c r="E5006" s="21">
        <f>IF($C5006="","",IFERROR(SUMIFS(Pakan_Masuk!$D$2:$D$3001,Pakan_Masuk!$B$2:$B$3001,$C5006)/SUMIFS(Pakan_Masuk!$C$2:$C$3001,Pakan_Masuk!$B$2:$B$3001,$C5006),0))</f>
      </c>
      <c r="F5006" s="15">
        <f>IF($C5006="","",$D5006*$E5006)</f>
      </c>
    </row>
    <row r="5007">
      <c r="A5007" s="11"/>
      <c r="B5007" s="7"/>
      <c r="C5007" s="7"/>
      <c r="D5007" s="10"/>
      <c r="E5007" s="21">
        <f>IF($C5007="","",IFERROR(SUMIFS(Pakan_Masuk!$D$2:$D$3001,Pakan_Masuk!$B$2:$B$3001,$C5007)/SUMIFS(Pakan_Masuk!$C$2:$C$3001,Pakan_Masuk!$B$2:$B$3001,$C5007),0))</f>
      </c>
      <c r="F5007" s="15">
        <f>IF($C5007="","",$D5007*$E5007)</f>
      </c>
    </row>
    <row r="5008">
      <c r="A5008" s="11"/>
      <c r="B5008" s="7"/>
      <c r="C5008" s="7"/>
      <c r="D5008" s="10"/>
      <c r="E5008" s="21">
        <f>IF($C5008="","",IFERROR(SUMIFS(Pakan_Masuk!$D$2:$D$3001,Pakan_Masuk!$B$2:$B$3001,$C5008)/SUMIFS(Pakan_Masuk!$C$2:$C$3001,Pakan_Masuk!$B$2:$B$3001,$C5008),0))</f>
      </c>
      <c r="F5008" s="15">
        <f>IF($C5008="","",$D5008*$E5008)</f>
      </c>
    </row>
    <row r="5009">
      <c r="A5009" s="11"/>
      <c r="B5009" s="7"/>
      <c r="C5009" s="7"/>
      <c r="D5009" s="10"/>
      <c r="E5009" s="21">
        <f>IF($C5009="","",IFERROR(SUMIFS(Pakan_Masuk!$D$2:$D$3001,Pakan_Masuk!$B$2:$B$3001,$C5009)/SUMIFS(Pakan_Masuk!$C$2:$C$3001,Pakan_Masuk!$B$2:$B$3001,$C5009),0))</f>
      </c>
      <c r="F5009" s="15">
        <f>IF($C5009="","",$D5009*$E5009)</f>
      </c>
    </row>
    <row r="5010">
      <c r="A5010" s="11"/>
      <c r="B5010" s="7"/>
      <c r="C5010" s="7"/>
      <c r="D5010" s="10"/>
      <c r="E5010" s="21">
        <f>IF($C5010="","",IFERROR(SUMIFS(Pakan_Masuk!$D$2:$D$3001,Pakan_Masuk!$B$2:$B$3001,$C5010)/SUMIFS(Pakan_Masuk!$C$2:$C$3001,Pakan_Masuk!$B$2:$B$3001,$C5010),0))</f>
      </c>
      <c r="F5010" s="15">
        <f>IF($C5010="","",$D5010*$E5010)</f>
      </c>
    </row>
    <row r="5011">
      <c r="A5011" s="11"/>
      <c r="B5011" s="7"/>
      <c r="C5011" s="7"/>
      <c r="D5011" s="10"/>
      <c r="E5011" s="21">
        <f>IF($C5011="","",IFERROR(SUMIFS(Pakan_Masuk!$D$2:$D$3001,Pakan_Masuk!$B$2:$B$3001,$C5011)/SUMIFS(Pakan_Masuk!$C$2:$C$3001,Pakan_Masuk!$B$2:$B$3001,$C5011),0))</f>
      </c>
      <c r="F5011" s="15">
        <f>IF($C5011="","",$D5011*$E5011)</f>
      </c>
    </row>
    <row r="5012">
      <c r="A5012" s="11"/>
      <c r="B5012" s="7"/>
      <c r="C5012" s="7"/>
      <c r="D5012" s="10"/>
      <c r="E5012" s="21">
        <f>IF($C5012="","",IFERROR(SUMIFS(Pakan_Masuk!$D$2:$D$3001,Pakan_Masuk!$B$2:$B$3001,$C5012)/SUMIFS(Pakan_Masuk!$C$2:$C$3001,Pakan_Masuk!$B$2:$B$3001,$C5012),0))</f>
      </c>
      <c r="F5012" s="15">
        <f>IF($C5012="","",$D5012*$E5012)</f>
      </c>
    </row>
    <row r="5013">
      <c r="A5013" s="11"/>
      <c r="B5013" s="7"/>
      <c r="C5013" s="7"/>
      <c r="D5013" s="10"/>
      <c r="E5013" s="21">
        <f>IF($C5013="","",IFERROR(SUMIFS(Pakan_Masuk!$D$2:$D$3001,Pakan_Masuk!$B$2:$B$3001,$C5013)/SUMIFS(Pakan_Masuk!$C$2:$C$3001,Pakan_Masuk!$B$2:$B$3001,$C5013),0))</f>
      </c>
      <c r="F5013" s="15">
        <f>IF($C5013="","",$D5013*$E5013)</f>
      </c>
    </row>
    <row r="5014">
      <c r="A5014" s="11"/>
      <c r="B5014" s="7"/>
      <c r="C5014" s="7"/>
      <c r="D5014" s="10"/>
      <c r="E5014" s="21">
        <f>IF($C5014="","",IFERROR(SUMIFS(Pakan_Masuk!$D$2:$D$3001,Pakan_Masuk!$B$2:$B$3001,$C5014)/SUMIFS(Pakan_Masuk!$C$2:$C$3001,Pakan_Masuk!$B$2:$B$3001,$C5014),0))</f>
      </c>
      <c r="F5014" s="15">
        <f>IF($C5014="","",$D5014*$E5014)</f>
      </c>
    </row>
    <row r="5015">
      <c r="A5015" s="11"/>
      <c r="B5015" s="7"/>
      <c r="C5015" s="7"/>
      <c r="D5015" s="10"/>
      <c r="E5015" s="21">
        <f>IF($C5015="","",IFERROR(SUMIFS(Pakan_Masuk!$D$2:$D$3001,Pakan_Masuk!$B$2:$B$3001,$C5015)/SUMIFS(Pakan_Masuk!$C$2:$C$3001,Pakan_Masuk!$B$2:$B$3001,$C5015),0))</f>
      </c>
      <c r="F5015" s="15">
        <f>IF($C5015="","",$D5015*$E5015)</f>
      </c>
    </row>
    <row r="5016">
      <c r="A5016" s="11"/>
      <c r="B5016" s="7"/>
      <c r="C5016" s="7"/>
      <c r="D5016" s="10"/>
      <c r="E5016" s="21">
        <f>IF($C5016="","",IFERROR(SUMIFS(Pakan_Masuk!$D$2:$D$3001,Pakan_Masuk!$B$2:$B$3001,$C5016)/SUMIFS(Pakan_Masuk!$C$2:$C$3001,Pakan_Masuk!$B$2:$B$3001,$C5016),0))</f>
      </c>
      <c r="F5016" s="15">
        <f>IF($C5016="","",$D5016*$E5016)</f>
      </c>
    </row>
    <row r="5017">
      <c r="A5017" s="11"/>
      <c r="B5017" s="7"/>
      <c r="C5017" s="7"/>
      <c r="D5017" s="10"/>
      <c r="E5017" s="21">
        <f>IF($C5017="","",IFERROR(SUMIFS(Pakan_Masuk!$D$2:$D$3001,Pakan_Masuk!$B$2:$B$3001,$C5017)/SUMIFS(Pakan_Masuk!$C$2:$C$3001,Pakan_Masuk!$B$2:$B$3001,$C5017),0))</f>
      </c>
      <c r="F5017" s="15">
        <f>IF($C5017="","",$D5017*$E5017)</f>
      </c>
    </row>
    <row r="5018">
      <c r="A5018" s="11"/>
      <c r="B5018" s="7"/>
      <c r="C5018" s="7"/>
      <c r="D5018" s="10"/>
      <c r="E5018" s="21">
        <f>IF($C5018="","",IFERROR(SUMIFS(Pakan_Masuk!$D$2:$D$3001,Pakan_Masuk!$B$2:$B$3001,$C5018)/SUMIFS(Pakan_Masuk!$C$2:$C$3001,Pakan_Masuk!$B$2:$B$3001,$C5018),0))</f>
      </c>
      <c r="F5018" s="15">
        <f>IF($C5018="","",$D5018*$E5018)</f>
      </c>
    </row>
    <row r="5019">
      <c r="A5019" s="11"/>
      <c r="B5019" s="7"/>
      <c r="C5019" s="7"/>
      <c r="D5019" s="10"/>
      <c r="E5019" s="21">
        <f>IF($C5019="","",IFERROR(SUMIFS(Pakan_Masuk!$D$2:$D$3001,Pakan_Masuk!$B$2:$B$3001,$C5019)/SUMIFS(Pakan_Masuk!$C$2:$C$3001,Pakan_Masuk!$B$2:$B$3001,$C5019),0))</f>
      </c>
      <c r="F5019" s="15">
        <f>IF($C5019="","",$D5019*$E5019)</f>
      </c>
    </row>
    <row r="5020">
      <c r="A5020" s="11"/>
      <c r="B5020" s="7"/>
      <c r="C5020" s="7"/>
      <c r="D5020" s="10"/>
      <c r="E5020" s="21">
        <f>IF($C5020="","",IFERROR(SUMIFS(Pakan_Masuk!$D$2:$D$3001,Pakan_Masuk!$B$2:$B$3001,$C5020)/SUMIFS(Pakan_Masuk!$C$2:$C$3001,Pakan_Masuk!$B$2:$B$3001,$C5020),0))</f>
      </c>
      <c r="F5020" s="15">
        <f>IF($C5020="","",$D5020*$E5020)</f>
      </c>
    </row>
    <row r="5021">
      <c r="A5021" s="11"/>
      <c r="B5021" s="7"/>
      <c r="C5021" s="7"/>
      <c r="D5021" s="10"/>
      <c r="E5021" s="21">
        <f>IF($C5021="","",IFERROR(SUMIFS(Pakan_Masuk!$D$2:$D$3001,Pakan_Masuk!$B$2:$B$3001,$C5021)/SUMIFS(Pakan_Masuk!$C$2:$C$3001,Pakan_Masuk!$B$2:$B$3001,$C5021),0))</f>
      </c>
      <c r="F5021" s="15">
        <f>IF($C5021="","",$D5021*$E5021)</f>
      </c>
    </row>
    <row r="5022">
      <c r="A5022" s="11"/>
      <c r="B5022" s="7"/>
      <c r="C5022" s="7"/>
      <c r="D5022" s="10"/>
      <c r="E5022" s="21">
        <f>IF($C5022="","",IFERROR(SUMIFS(Pakan_Masuk!$D$2:$D$3001,Pakan_Masuk!$B$2:$B$3001,$C5022)/SUMIFS(Pakan_Masuk!$C$2:$C$3001,Pakan_Masuk!$B$2:$B$3001,$C5022),0))</f>
      </c>
      <c r="F5022" s="15">
        <f>IF($C5022="","",$D5022*$E5022)</f>
      </c>
    </row>
    <row r="5023">
      <c r="A5023" s="11"/>
      <c r="B5023" s="7"/>
      <c r="C5023" s="7"/>
      <c r="D5023" s="10"/>
      <c r="E5023" s="21">
        <f>IF($C5023="","",IFERROR(SUMIFS(Pakan_Masuk!$D$2:$D$3001,Pakan_Masuk!$B$2:$B$3001,$C5023)/SUMIFS(Pakan_Masuk!$C$2:$C$3001,Pakan_Masuk!$B$2:$B$3001,$C5023),0))</f>
      </c>
      <c r="F5023" s="15">
        <f>IF($C5023="","",$D5023*$E5023)</f>
      </c>
    </row>
    <row r="5024">
      <c r="A5024" s="11"/>
      <c r="B5024" s="7"/>
      <c r="C5024" s="7"/>
      <c r="D5024" s="10"/>
      <c r="E5024" s="21">
        <f>IF($C5024="","",IFERROR(SUMIFS(Pakan_Masuk!$D$2:$D$3001,Pakan_Masuk!$B$2:$B$3001,$C5024)/SUMIFS(Pakan_Masuk!$C$2:$C$3001,Pakan_Masuk!$B$2:$B$3001,$C5024),0))</f>
      </c>
      <c r="F5024" s="15">
        <f>IF($C5024="","",$D5024*$E5024)</f>
      </c>
    </row>
    <row r="5025">
      <c r="A5025" s="11"/>
      <c r="B5025" s="7"/>
      <c r="C5025" s="7"/>
      <c r="D5025" s="10"/>
      <c r="E5025" s="21">
        <f>IF($C5025="","",IFERROR(SUMIFS(Pakan_Masuk!$D$2:$D$3001,Pakan_Masuk!$B$2:$B$3001,$C5025)/SUMIFS(Pakan_Masuk!$C$2:$C$3001,Pakan_Masuk!$B$2:$B$3001,$C5025),0))</f>
      </c>
      <c r="F5025" s="15">
        <f>IF($C5025="","",$D5025*$E5025)</f>
      </c>
    </row>
    <row r="5026">
      <c r="A5026" s="11"/>
      <c r="B5026" s="7"/>
      <c r="C5026" s="7"/>
      <c r="D5026" s="10"/>
      <c r="E5026" s="21">
        <f>IF($C5026="","",IFERROR(SUMIFS(Pakan_Masuk!$D$2:$D$3001,Pakan_Masuk!$B$2:$B$3001,$C5026)/SUMIFS(Pakan_Masuk!$C$2:$C$3001,Pakan_Masuk!$B$2:$B$3001,$C5026),0))</f>
      </c>
      <c r="F5026" s="15">
        <f>IF($C5026="","",$D5026*$E5026)</f>
      </c>
    </row>
    <row r="5027">
      <c r="A5027" s="11"/>
      <c r="B5027" s="7"/>
      <c r="C5027" s="7"/>
      <c r="D5027" s="10"/>
      <c r="E5027" s="21">
        <f>IF($C5027="","",IFERROR(SUMIFS(Pakan_Masuk!$D$2:$D$3001,Pakan_Masuk!$B$2:$B$3001,$C5027)/SUMIFS(Pakan_Masuk!$C$2:$C$3001,Pakan_Masuk!$B$2:$B$3001,$C5027),0))</f>
      </c>
      <c r="F5027" s="15">
        <f>IF($C5027="","",$D5027*$E5027)</f>
      </c>
    </row>
    <row r="5028">
      <c r="A5028" s="11"/>
      <c r="B5028" s="7"/>
      <c r="C5028" s="7"/>
      <c r="D5028" s="10"/>
      <c r="E5028" s="21">
        <f>IF($C5028="","",IFERROR(SUMIFS(Pakan_Masuk!$D$2:$D$3001,Pakan_Masuk!$B$2:$B$3001,$C5028)/SUMIFS(Pakan_Masuk!$C$2:$C$3001,Pakan_Masuk!$B$2:$B$3001,$C5028),0))</f>
      </c>
      <c r="F5028" s="15">
        <f>IF($C5028="","",$D5028*$E5028)</f>
      </c>
    </row>
    <row r="5029">
      <c r="A5029" s="11"/>
      <c r="B5029" s="7"/>
      <c r="C5029" s="7"/>
      <c r="D5029" s="10"/>
      <c r="E5029" s="21">
        <f>IF($C5029="","",IFERROR(SUMIFS(Pakan_Masuk!$D$2:$D$3001,Pakan_Masuk!$B$2:$B$3001,$C5029)/SUMIFS(Pakan_Masuk!$C$2:$C$3001,Pakan_Masuk!$B$2:$B$3001,$C5029),0))</f>
      </c>
      <c r="F5029" s="15">
        <f>IF($C5029="","",$D5029*$E5029)</f>
      </c>
    </row>
    <row r="5030">
      <c r="A5030" s="11"/>
      <c r="B5030" s="7"/>
      <c r="C5030" s="7"/>
      <c r="D5030" s="10"/>
      <c r="E5030" s="21">
        <f>IF($C5030="","",IFERROR(SUMIFS(Pakan_Masuk!$D$2:$D$3001,Pakan_Masuk!$B$2:$B$3001,$C5030)/SUMIFS(Pakan_Masuk!$C$2:$C$3001,Pakan_Masuk!$B$2:$B$3001,$C5030),0))</f>
      </c>
      <c r="F5030" s="15">
        <f>IF($C5030="","",$D5030*$E5030)</f>
      </c>
    </row>
    <row r="5031">
      <c r="A5031" s="11"/>
      <c r="B5031" s="7"/>
      <c r="C5031" s="7"/>
      <c r="D5031" s="10"/>
      <c r="E5031" s="21">
        <f>IF($C5031="","",IFERROR(SUMIFS(Pakan_Masuk!$D$2:$D$3001,Pakan_Masuk!$B$2:$B$3001,$C5031)/SUMIFS(Pakan_Masuk!$C$2:$C$3001,Pakan_Masuk!$B$2:$B$3001,$C5031),0))</f>
      </c>
      <c r="F5031" s="15">
        <f>IF($C5031="","",$D5031*$E5031)</f>
      </c>
    </row>
    <row r="5032">
      <c r="A5032" s="11"/>
      <c r="B5032" s="7"/>
      <c r="C5032" s="7"/>
      <c r="D5032" s="10"/>
      <c r="E5032" s="21">
        <f>IF($C5032="","",IFERROR(SUMIFS(Pakan_Masuk!$D$2:$D$3001,Pakan_Masuk!$B$2:$B$3001,$C5032)/SUMIFS(Pakan_Masuk!$C$2:$C$3001,Pakan_Masuk!$B$2:$B$3001,$C5032),0))</f>
      </c>
      <c r="F5032" s="15">
        <f>IF($C5032="","",$D5032*$E5032)</f>
      </c>
    </row>
    <row r="5033">
      <c r="A5033" s="11"/>
      <c r="B5033" s="7"/>
      <c r="C5033" s="7"/>
      <c r="D5033" s="10"/>
      <c r="E5033" s="21">
        <f>IF($C5033="","",IFERROR(SUMIFS(Pakan_Masuk!$D$2:$D$3001,Pakan_Masuk!$B$2:$B$3001,$C5033)/SUMIFS(Pakan_Masuk!$C$2:$C$3001,Pakan_Masuk!$B$2:$B$3001,$C5033),0))</f>
      </c>
      <c r="F5033" s="15">
        <f>IF($C5033="","",$D5033*$E5033)</f>
      </c>
    </row>
    <row r="5034">
      <c r="A5034" s="11"/>
      <c r="B5034" s="7"/>
      <c r="C5034" s="7"/>
      <c r="D5034" s="10"/>
      <c r="E5034" s="21">
        <f>IF($C5034="","",IFERROR(SUMIFS(Pakan_Masuk!$D$2:$D$3001,Pakan_Masuk!$B$2:$B$3001,$C5034)/SUMIFS(Pakan_Masuk!$C$2:$C$3001,Pakan_Masuk!$B$2:$B$3001,$C5034),0))</f>
      </c>
      <c r="F5034" s="15">
        <f>IF($C5034="","",$D5034*$E5034)</f>
      </c>
    </row>
    <row r="5035">
      <c r="A5035" s="11"/>
      <c r="B5035" s="7"/>
      <c r="C5035" s="7"/>
      <c r="D5035" s="10"/>
      <c r="E5035" s="21">
        <f>IF($C5035="","",IFERROR(SUMIFS(Pakan_Masuk!$D$2:$D$3001,Pakan_Masuk!$B$2:$B$3001,$C5035)/SUMIFS(Pakan_Masuk!$C$2:$C$3001,Pakan_Masuk!$B$2:$B$3001,$C5035),0))</f>
      </c>
      <c r="F5035" s="15">
        <f>IF($C5035="","",$D5035*$E5035)</f>
      </c>
    </row>
    <row r="5036">
      <c r="A5036" s="11"/>
      <c r="B5036" s="7"/>
      <c r="C5036" s="7"/>
      <c r="D5036" s="10"/>
      <c r="E5036" s="21">
        <f>IF($C5036="","",IFERROR(SUMIFS(Pakan_Masuk!$D$2:$D$3001,Pakan_Masuk!$B$2:$B$3001,$C5036)/SUMIFS(Pakan_Masuk!$C$2:$C$3001,Pakan_Masuk!$B$2:$B$3001,$C5036),0))</f>
      </c>
      <c r="F5036" s="15">
        <f>IF($C5036="","",$D5036*$E5036)</f>
      </c>
    </row>
    <row r="5037">
      <c r="A5037" s="11"/>
      <c r="B5037" s="7"/>
      <c r="C5037" s="7"/>
      <c r="D5037" s="10"/>
      <c r="E5037" s="21">
        <f>IF($C5037="","",IFERROR(SUMIFS(Pakan_Masuk!$D$2:$D$3001,Pakan_Masuk!$B$2:$B$3001,$C5037)/SUMIFS(Pakan_Masuk!$C$2:$C$3001,Pakan_Masuk!$B$2:$B$3001,$C5037),0))</f>
      </c>
      <c r="F5037" s="15">
        <f>IF($C5037="","",$D5037*$E5037)</f>
      </c>
    </row>
    <row r="5038">
      <c r="A5038" s="11"/>
      <c r="B5038" s="7"/>
      <c r="C5038" s="7"/>
      <c r="D5038" s="10"/>
      <c r="E5038" s="21">
        <f>IF($C5038="","",IFERROR(SUMIFS(Pakan_Masuk!$D$2:$D$3001,Pakan_Masuk!$B$2:$B$3001,$C5038)/SUMIFS(Pakan_Masuk!$C$2:$C$3001,Pakan_Masuk!$B$2:$B$3001,$C5038),0))</f>
      </c>
      <c r="F5038" s="15">
        <f>IF($C5038="","",$D5038*$E5038)</f>
      </c>
    </row>
    <row r="5039">
      <c r="A5039" s="11"/>
      <c r="B5039" s="7"/>
      <c r="C5039" s="7"/>
      <c r="D5039" s="10"/>
      <c r="E5039" s="21">
        <f>IF($C5039="","",IFERROR(SUMIFS(Pakan_Masuk!$D$2:$D$3001,Pakan_Masuk!$B$2:$B$3001,$C5039)/SUMIFS(Pakan_Masuk!$C$2:$C$3001,Pakan_Masuk!$B$2:$B$3001,$C5039),0))</f>
      </c>
      <c r="F5039" s="15">
        <f>IF($C5039="","",$D5039*$E5039)</f>
      </c>
    </row>
    <row r="5040">
      <c r="A5040" s="11"/>
      <c r="B5040" s="7"/>
      <c r="C5040" s="7"/>
      <c r="D5040" s="10"/>
      <c r="E5040" s="21">
        <f>IF($C5040="","",IFERROR(SUMIFS(Pakan_Masuk!$D$2:$D$3001,Pakan_Masuk!$B$2:$B$3001,$C5040)/SUMIFS(Pakan_Masuk!$C$2:$C$3001,Pakan_Masuk!$B$2:$B$3001,$C5040),0))</f>
      </c>
      <c r="F5040" s="15">
        <f>IF($C5040="","",$D5040*$E5040)</f>
      </c>
    </row>
    <row r="5041">
      <c r="A5041" s="11"/>
      <c r="B5041" s="7"/>
      <c r="C5041" s="7"/>
      <c r="D5041" s="10"/>
      <c r="E5041" s="21">
        <f>IF($C5041="","",IFERROR(SUMIFS(Pakan_Masuk!$D$2:$D$3001,Pakan_Masuk!$B$2:$B$3001,$C5041)/SUMIFS(Pakan_Masuk!$C$2:$C$3001,Pakan_Masuk!$B$2:$B$3001,$C5041),0))</f>
      </c>
      <c r="F5041" s="15">
        <f>IF($C5041="","",$D5041*$E5041)</f>
      </c>
    </row>
    <row r="5042">
      <c r="A5042" s="11"/>
      <c r="B5042" s="7"/>
      <c r="C5042" s="7"/>
      <c r="D5042" s="10"/>
      <c r="E5042" s="21">
        <f>IF($C5042="","",IFERROR(SUMIFS(Pakan_Masuk!$D$2:$D$3001,Pakan_Masuk!$B$2:$B$3001,$C5042)/SUMIFS(Pakan_Masuk!$C$2:$C$3001,Pakan_Masuk!$B$2:$B$3001,$C5042),0))</f>
      </c>
      <c r="F5042" s="15">
        <f>IF($C5042="","",$D5042*$E5042)</f>
      </c>
    </row>
    <row r="5043">
      <c r="A5043" s="11"/>
      <c r="B5043" s="7"/>
      <c r="C5043" s="7"/>
      <c r="D5043" s="10"/>
      <c r="E5043" s="21">
        <f>IF($C5043="","",IFERROR(SUMIFS(Pakan_Masuk!$D$2:$D$3001,Pakan_Masuk!$B$2:$B$3001,$C5043)/SUMIFS(Pakan_Masuk!$C$2:$C$3001,Pakan_Masuk!$B$2:$B$3001,$C5043),0))</f>
      </c>
      <c r="F5043" s="15">
        <f>IF($C5043="","",$D5043*$E5043)</f>
      </c>
    </row>
    <row r="5044">
      <c r="A5044" s="11"/>
      <c r="B5044" s="7"/>
      <c r="C5044" s="7"/>
      <c r="D5044" s="10"/>
      <c r="E5044" s="21">
        <f>IF($C5044="","",IFERROR(SUMIFS(Pakan_Masuk!$D$2:$D$3001,Pakan_Masuk!$B$2:$B$3001,$C5044)/SUMIFS(Pakan_Masuk!$C$2:$C$3001,Pakan_Masuk!$B$2:$B$3001,$C5044),0))</f>
      </c>
      <c r="F5044" s="15">
        <f>IF($C5044="","",$D5044*$E5044)</f>
      </c>
    </row>
    <row r="5045">
      <c r="A5045" s="11"/>
      <c r="B5045" s="7"/>
      <c r="C5045" s="7"/>
      <c r="D5045" s="10"/>
      <c r="E5045" s="21">
        <f>IF($C5045="","",IFERROR(SUMIFS(Pakan_Masuk!$D$2:$D$3001,Pakan_Masuk!$B$2:$B$3001,$C5045)/SUMIFS(Pakan_Masuk!$C$2:$C$3001,Pakan_Masuk!$B$2:$B$3001,$C5045),0))</f>
      </c>
      <c r="F5045" s="15">
        <f>IF($C5045="","",$D5045*$E5045)</f>
      </c>
    </row>
    <row r="5046">
      <c r="A5046" s="11"/>
      <c r="B5046" s="7"/>
      <c r="C5046" s="7"/>
      <c r="D5046" s="10"/>
      <c r="E5046" s="21">
        <f>IF($C5046="","",IFERROR(SUMIFS(Pakan_Masuk!$D$2:$D$3001,Pakan_Masuk!$B$2:$B$3001,$C5046)/SUMIFS(Pakan_Masuk!$C$2:$C$3001,Pakan_Masuk!$B$2:$B$3001,$C5046),0))</f>
      </c>
      <c r="F5046" s="15">
        <f>IF($C5046="","",$D5046*$E5046)</f>
      </c>
    </row>
    <row r="5047">
      <c r="A5047" s="11"/>
      <c r="B5047" s="7"/>
      <c r="C5047" s="7"/>
      <c r="D5047" s="10"/>
      <c r="E5047" s="21">
        <f>IF($C5047="","",IFERROR(SUMIFS(Pakan_Masuk!$D$2:$D$3001,Pakan_Masuk!$B$2:$B$3001,$C5047)/SUMIFS(Pakan_Masuk!$C$2:$C$3001,Pakan_Masuk!$B$2:$B$3001,$C5047),0))</f>
      </c>
      <c r="F5047" s="15">
        <f>IF($C5047="","",$D5047*$E5047)</f>
      </c>
    </row>
    <row r="5048">
      <c r="A5048" s="11"/>
      <c r="B5048" s="7"/>
      <c r="C5048" s="7"/>
      <c r="D5048" s="10"/>
      <c r="E5048" s="21">
        <f>IF($C5048="","",IFERROR(SUMIFS(Pakan_Masuk!$D$2:$D$3001,Pakan_Masuk!$B$2:$B$3001,$C5048)/SUMIFS(Pakan_Masuk!$C$2:$C$3001,Pakan_Masuk!$B$2:$B$3001,$C5048),0))</f>
      </c>
      <c r="F5048" s="15">
        <f>IF($C5048="","",$D5048*$E5048)</f>
      </c>
    </row>
    <row r="5049">
      <c r="A5049" s="11"/>
      <c r="B5049" s="7"/>
      <c r="C5049" s="7"/>
      <c r="D5049" s="10"/>
      <c r="E5049" s="21">
        <f>IF($C5049="","",IFERROR(SUMIFS(Pakan_Masuk!$D$2:$D$3001,Pakan_Masuk!$B$2:$B$3001,$C5049)/SUMIFS(Pakan_Masuk!$C$2:$C$3001,Pakan_Masuk!$B$2:$B$3001,$C5049),0))</f>
      </c>
      <c r="F5049" s="15">
        <f>IF($C5049="","",$D5049*$E5049)</f>
      </c>
    </row>
    <row r="5050">
      <c r="A5050" s="11"/>
      <c r="B5050" s="7"/>
      <c r="C5050" s="7"/>
      <c r="D5050" s="10"/>
      <c r="E5050" s="21">
        <f>IF($C5050="","",IFERROR(SUMIFS(Pakan_Masuk!$D$2:$D$3001,Pakan_Masuk!$B$2:$B$3001,$C5050)/SUMIFS(Pakan_Masuk!$C$2:$C$3001,Pakan_Masuk!$B$2:$B$3001,$C5050),0))</f>
      </c>
      <c r="F5050" s="15">
        <f>IF($C5050="","",$D5050*$E5050)</f>
      </c>
    </row>
    <row r="5051">
      <c r="A5051" s="11"/>
      <c r="B5051" s="7"/>
      <c r="C5051" s="7"/>
      <c r="D5051" s="10"/>
      <c r="E5051" s="21">
        <f>IF($C5051="","",IFERROR(SUMIFS(Pakan_Masuk!$D$2:$D$3001,Pakan_Masuk!$B$2:$B$3001,$C5051)/SUMIFS(Pakan_Masuk!$C$2:$C$3001,Pakan_Masuk!$B$2:$B$3001,$C5051),0))</f>
      </c>
      <c r="F5051" s="15">
        <f>IF($C5051="","",$D5051*$E5051)</f>
      </c>
    </row>
    <row r="5052">
      <c r="A5052" s="11"/>
      <c r="B5052" s="7"/>
      <c r="C5052" s="7"/>
      <c r="D5052" s="10"/>
      <c r="E5052" s="21">
        <f>IF($C5052="","",IFERROR(SUMIFS(Pakan_Masuk!$D$2:$D$3001,Pakan_Masuk!$B$2:$B$3001,$C5052)/SUMIFS(Pakan_Masuk!$C$2:$C$3001,Pakan_Masuk!$B$2:$B$3001,$C5052),0))</f>
      </c>
      <c r="F5052" s="15">
        <f>IF($C5052="","",$D5052*$E5052)</f>
      </c>
    </row>
    <row r="5053">
      <c r="A5053" s="11"/>
      <c r="B5053" s="7"/>
      <c r="C5053" s="7"/>
      <c r="D5053" s="10"/>
      <c r="E5053" s="21">
        <f>IF($C5053="","",IFERROR(SUMIFS(Pakan_Masuk!$D$2:$D$3001,Pakan_Masuk!$B$2:$B$3001,$C5053)/SUMIFS(Pakan_Masuk!$C$2:$C$3001,Pakan_Masuk!$B$2:$B$3001,$C5053),0))</f>
      </c>
      <c r="F5053" s="15">
        <f>IF($C5053="","",$D5053*$E5053)</f>
      </c>
    </row>
    <row r="5054">
      <c r="A5054" s="11"/>
      <c r="B5054" s="7"/>
      <c r="C5054" s="7"/>
      <c r="D5054" s="10"/>
      <c r="E5054" s="21">
        <f>IF($C5054="","",IFERROR(SUMIFS(Pakan_Masuk!$D$2:$D$3001,Pakan_Masuk!$B$2:$B$3001,$C5054)/SUMIFS(Pakan_Masuk!$C$2:$C$3001,Pakan_Masuk!$B$2:$B$3001,$C5054),0))</f>
      </c>
      <c r="F5054" s="15">
        <f>IF($C5054="","",$D5054*$E5054)</f>
      </c>
    </row>
    <row r="5055">
      <c r="A5055" s="11"/>
      <c r="B5055" s="7"/>
      <c r="C5055" s="7"/>
      <c r="D5055" s="10"/>
      <c r="E5055" s="21">
        <f>IF($C5055="","",IFERROR(SUMIFS(Pakan_Masuk!$D$2:$D$3001,Pakan_Masuk!$B$2:$B$3001,$C5055)/SUMIFS(Pakan_Masuk!$C$2:$C$3001,Pakan_Masuk!$B$2:$B$3001,$C5055),0))</f>
      </c>
      <c r="F5055" s="15">
        <f>IF($C5055="","",$D5055*$E5055)</f>
      </c>
    </row>
    <row r="5056">
      <c r="A5056" s="11"/>
      <c r="B5056" s="7"/>
      <c r="C5056" s="7"/>
      <c r="D5056" s="10"/>
      <c r="E5056" s="21">
        <f>IF($C5056="","",IFERROR(SUMIFS(Pakan_Masuk!$D$2:$D$3001,Pakan_Masuk!$B$2:$B$3001,$C5056)/SUMIFS(Pakan_Masuk!$C$2:$C$3001,Pakan_Masuk!$B$2:$B$3001,$C5056),0))</f>
      </c>
      <c r="F5056" s="15">
        <f>IF($C5056="","",$D5056*$E5056)</f>
      </c>
    </row>
    <row r="5057">
      <c r="A5057" s="11"/>
      <c r="B5057" s="7"/>
      <c r="C5057" s="7"/>
      <c r="D5057" s="10"/>
      <c r="E5057" s="21">
        <f>IF($C5057="","",IFERROR(SUMIFS(Pakan_Masuk!$D$2:$D$3001,Pakan_Masuk!$B$2:$B$3001,$C5057)/SUMIFS(Pakan_Masuk!$C$2:$C$3001,Pakan_Masuk!$B$2:$B$3001,$C5057),0))</f>
      </c>
      <c r="F5057" s="15">
        <f>IF($C5057="","",$D5057*$E5057)</f>
      </c>
    </row>
    <row r="5058">
      <c r="A5058" s="11"/>
      <c r="B5058" s="7"/>
      <c r="C5058" s="7"/>
      <c r="D5058" s="10"/>
      <c r="E5058" s="21">
        <f>IF($C5058="","",IFERROR(SUMIFS(Pakan_Masuk!$D$2:$D$3001,Pakan_Masuk!$B$2:$B$3001,$C5058)/SUMIFS(Pakan_Masuk!$C$2:$C$3001,Pakan_Masuk!$B$2:$B$3001,$C5058),0))</f>
      </c>
      <c r="F5058" s="15">
        <f>IF($C5058="","",$D5058*$E5058)</f>
      </c>
    </row>
    <row r="5059">
      <c r="A5059" s="11"/>
      <c r="B5059" s="7"/>
      <c r="C5059" s="7"/>
      <c r="D5059" s="10"/>
      <c r="E5059" s="21">
        <f>IF($C5059="","",IFERROR(SUMIFS(Pakan_Masuk!$D$2:$D$3001,Pakan_Masuk!$B$2:$B$3001,$C5059)/SUMIFS(Pakan_Masuk!$C$2:$C$3001,Pakan_Masuk!$B$2:$B$3001,$C5059),0))</f>
      </c>
      <c r="F5059" s="15">
        <f>IF($C5059="","",$D5059*$E5059)</f>
      </c>
    </row>
    <row r="5060">
      <c r="A5060" s="11"/>
      <c r="B5060" s="7"/>
      <c r="C5060" s="7"/>
      <c r="D5060" s="10"/>
      <c r="E5060" s="21">
        <f>IF($C5060="","",IFERROR(SUMIFS(Pakan_Masuk!$D$2:$D$3001,Pakan_Masuk!$B$2:$B$3001,$C5060)/SUMIFS(Pakan_Masuk!$C$2:$C$3001,Pakan_Masuk!$B$2:$B$3001,$C5060),0))</f>
      </c>
      <c r="F5060" s="15">
        <f>IF($C5060="","",$D5060*$E5060)</f>
      </c>
    </row>
    <row r="5061">
      <c r="A5061" s="11"/>
      <c r="B5061" s="7"/>
      <c r="C5061" s="7"/>
      <c r="D5061" s="10"/>
      <c r="E5061" s="21">
        <f>IF($C5061="","",IFERROR(SUMIFS(Pakan_Masuk!$D$2:$D$3001,Pakan_Masuk!$B$2:$B$3001,$C5061)/SUMIFS(Pakan_Masuk!$C$2:$C$3001,Pakan_Masuk!$B$2:$B$3001,$C5061),0))</f>
      </c>
      <c r="F5061" s="15">
        <f>IF($C5061="","",$D5061*$E5061)</f>
      </c>
    </row>
    <row r="5062">
      <c r="A5062" s="11"/>
      <c r="B5062" s="7"/>
      <c r="C5062" s="7"/>
      <c r="D5062" s="10"/>
      <c r="E5062" s="21">
        <f>IF($C5062="","",IFERROR(SUMIFS(Pakan_Masuk!$D$2:$D$3001,Pakan_Masuk!$B$2:$B$3001,$C5062)/SUMIFS(Pakan_Masuk!$C$2:$C$3001,Pakan_Masuk!$B$2:$B$3001,$C5062),0))</f>
      </c>
      <c r="F5062" s="15">
        <f>IF($C5062="","",$D5062*$E5062)</f>
      </c>
    </row>
    <row r="5063">
      <c r="A5063" s="11"/>
      <c r="B5063" s="7"/>
      <c r="C5063" s="7"/>
      <c r="D5063" s="10"/>
      <c r="E5063" s="21">
        <f>IF($C5063="","",IFERROR(SUMIFS(Pakan_Masuk!$D$2:$D$3001,Pakan_Masuk!$B$2:$B$3001,$C5063)/SUMIFS(Pakan_Masuk!$C$2:$C$3001,Pakan_Masuk!$B$2:$B$3001,$C5063),0))</f>
      </c>
      <c r="F5063" s="15">
        <f>IF($C5063="","",$D5063*$E5063)</f>
      </c>
    </row>
    <row r="5064">
      <c r="A5064" s="11"/>
      <c r="B5064" s="7"/>
      <c r="C5064" s="7"/>
      <c r="D5064" s="10"/>
      <c r="E5064" s="21">
        <f>IF($C5064="","",IFERROR(SUMIFS(Pakan_Masuk!$D$2:$D$3001,Pakan_Masuk!$B$2:$B$3001,$C5064)/SUMIFS(Pakan_Masuk!$C$2:$C$3001,Pakan_Masuk!$B$2:$B$3001,$C5064),0))</f>
      </c>
      <c r="F5064" s="15">
        <f>IF($C5064="","",$D5064*$E5064)</f>
      </c>
    </row>
    <row r="5065">
      <c r="A5065" s="11"/>
      <c r="B5065" s="7"/>
      <c r="C5065" s="7"/>
      <c r="D5065" s="10"/>
      <c r="E5065" s="21">
        <f>IF($C5065="","",IFERROR(SUMIFS(Pakan_Masuk!$D$2:$D$3001,Pakan_Masuk!$B$2:$B$3001,$C5065)/SUMIFS(Pakan_Masuk!$C$2:$C$3001,Pakan_Masuk!$B$2:$B$3001,$C5065),0))</f>
      </c>
      <c r="F5065" s="15">
        <f>IF($C5065="","",$D5065*$E5065)</f>
      </c>
    </row>
    <row r="5066">
      <c r="A5066" s="11"/>
      <c r="B5066" s="7"/>
      <c r="C5066" s="7"/>
      <c r="D5066" s="10"/>
      <c r="E5066" s="21">
        <f>IF($C5066="","",IFERROR(SUMIFS(Pakan_Masuk!$D$2:$D$3001,Pakan_Masuk!$B$2:$B$3001,$C5066)/SUMIFS(Pakan_Masuk!$C$2:$C$3001,Pakan_Masuk!$B$2:$B$3001,$C5066),0))</f>
      </c>
      <c r="F5066" s="15">
        <f>IF($C5066="","",$D5066*$E5066)</f>
      </c>
    </row>
    <row r="5067">
      <c r="A5067" s="11"/>
      <c r="B5067" s="7"/>
      <c r="C5067" s="7"/>
      <c r="D5067" s="10"/>
      <c r="E5067" s="21">
        <f>IF($C5067="","",IFERROR(SUMIFS(Pakan_Masuk!$D$2:$D$3001,Pakan_Masuk!$B$2:$B$3001,$C5067)/SUMIFS(Pakan_Masuk!$C$2:$C$3001,Pakan_Masuk!$B$2:$B$3001,$C5067),0))</f>
      </c>
      <c r="F5067" s="15">
        <f>IF($C5067="","",$D5067*$E5067)</f>
      </c>
    </row>
    <row r="5068">
      <c r="A5068" s="11"/>
      <c r="B5068" s="7"/>
      <c r="C5068" s="7"/>
      <c r="D5068" s="10"/>
      <c r="E5068" s="21">
        <f>IF($C5068="","",IFERROR(SUMIFS(Pakan_Masuk!$D$2:$D$3001,Pakan_Masuk!$B$2:$B$3001,$C5068)/SUMIFS(Pakan_Masuk!$C$2:$C$3001,Pakan_Masuk!$B$2:$B$3001,$C5068),0))</f>
      </c>
      <c r="F5068" s="15">
        <f>IF($C5068="","",$D5068*$E5068)</f>
      </c>
    </row>
    <row r="5069">
      <c r="A5069" s="11"/>
      <c r="B5069" s="7"/>
      <c r="C5069" s="7"/>
      <c r="D5069" s="10"/>
      <c r="E5069" s="21">
        <f>IF($C5069="","",IFERROR(SUMIFS(Pakan_Masuk!$D$2:$D$3001,Pakan_Masuk!$B$2:$B$3001,$C5069)/SUMIFS(Pakan_Masuk!$C$2:$C$3001,Pakan_Masuk!$B$2:$B$3001,$C5069),0))</f>
      </c>
      <c r="F5069" s="15">
        <f>IF($C5069="","",$D5069*$E5069)</f>
      </c>
    </row>
    <row r="5070">
      <c r="A5070" s="11"/>
      <c r="B5070" s="7"/>
      <c r="C5070" s="7"/>
      <c r="D5070" s="10"/>
      <c r="E5070" s="21">
        <f>IF($C5070="","",IFERROR(SUMIFS(Pakan_Masuk!$D$2:$D$3001,Pakan_Masuk!$B$2:$B$3001,$C5070)/SUMIFS(Pakan_Masuk!$C$2:$C$3001,Pakan_Masuk!$B$2:$B$3001,$C5070),0))</f>
      </c>
      <c r="F5070" s="15">
        <f>IF($C5070="","",$D5070*$E5070)</f>
      </c>
    </row>
    <row r="5071">
      <c r="A5071" s="11"/>
      <c r="B5071" s="7"/>
      <c r="C5071" s="7"/>
      <c r="D5071" s="10"/>
      <c r="E5071" s="21">
        <f>IF($C5071="","",IFERROR(SUMIFS(Pakan_Masuk!$D$2:$D$3001,Pakan_Masuk!$B$2:$B$3001,$C5071)/SUMIFS(Pakan_Masuk!$C$2:$C$3001,Pakan_Masuk!$B$2:$B$3001,$C5071),0))</f>
      </c>
      <c r="F5071" s="15">
        <f>IF($C5071="","",$D5071*$E5071)</f>
      </c>
    </row>
    <row r="5072">
      <c r="A5072" s="11"/>
      <c r="B5072" s="7"/>
      <c r="C5072" s="7"/>
      <c r="D5072" s="10"/>
      <c r="E5072" s="21">
        <f>IF($C5072="","",IFERROR(SUMIFS(Pakan_Masuk!$D$2:$D$3001,Pakan_Masuk!$B$2:$B$3001,$C5072)/SUMIFS(Pakan_Masuk!$C$2:$C$3001,Pakan_Masuk!$B$2:$B$3001,$C5072),0))</f>
      </c>
      <c r="F5072" s="15">
        <f>IF($C5072="","",$D5072*$E5072)</f>
      </c>
    </row>
    <row r="5073">
      <c r="A5073" s="11"/>
      <c r="B5073" s="7"/>
      <c r="C5073" s="7"/>
      <c r="D5073" s="10"/>
      <c r="E5073" s="21">
        <f>IF($C5073="","",IFERROR(SUMIFS(Pakan_Masuk!$D$2:$D$3001,Pakan_Masuk!$B$2:$B$3001,$C5073)/SUMIFS(Pakan_Masuk!$C$2:$C$3001,Pakan_Masuk!$B$2:$B$3001,$C5073),0))</f>
      </c>
      <c r="F5073" s="15">
        <f>IF($C5073="","",$D5073*$E5073)</f>
      </c>
    </row>
    <row r="5074">
      <c r="A5074" s="11"/>
      <c r="B5074" s="7"/>
      <c r="C5074" s="7"/>
      <c r="D5074" s="10"/>
      <c r="E5074" s="21">
        <f>IF($C5074="","",IFERROR(SUMIFS(Pakan_Masuk!$D$2:$D$3001,Pakan_Masuk!$B$2:$B$3001,$C5074)/SUMIFS(Pakan_Masuk!$C$2:$C$3001,Pakan_Masuk!$B$2:$B$3001,$C5074),0))</f>
      </c>
      <c r="F5074" s="15">
        <f>IF($C5074="","",$D5074*$E5074)</f>
      </c>
    </row>
    <row r="5075">
      <c r="A5075" s="11"/>
      <c r="B5075" s="7"/>
      <c r="C5075" s="7"/>
      <c r="D5075" s="10"/>
      <c r="E5075" s="21">
        <f>IF($C5075="","",IFERROR(SUMIFS(Pakan_Masuk!$D$2:$D$3001,Pakan_Masuk!$B$2:$B$3001,$C5075)/SUMIFS(Pakan_Masuk!$C$2:$C$3001,Pakan_Masuk!$B$2:$B$3001,$C5075),0))</f>
      </c>
      <c r="F5075" s="15">
        <f>IF($C5075="","",$D5075*$E5075)</f>
      </c>
    </row>
    <row r="5076">
      <c r="A5076" s="11"/>
      <c r="B5076" s="7"/>
      <c r="C5076" s="7"/>
      <c r="D5076" s="10"/>
      <c r="E5076" s="21">
        <f>IF($C5076="","",IFERROR(SUMIFS(Pakan_Masuk!$D$2:$D$3001,Pakan_Masuk!$B$2:$B$3001,$C5076)/SUMIFS(Pakan_Masuk!$C$2:$C$3001,Pakan_Masuk!$B$2:$B$3001,$C5076),0))</f>
      </c>
      <c r="F5076" s="15">
        <f>IF($C5076="","",$D5076*$E5076)</f>
      </c>
    </row>
    <row r="5077">
      <c r="A5077" s="11"/>
      <c r="B5077" s="7"/>
      <c r="C5077" s="7"/>
      <c r="D5077" s="10"/>
      <c r="E5077" s="21">
        <f>IF($C5077="","",IFERROR(SUMIFS(Pakan_Masuk!$D$2:$D$3001,Pakan_Masuk!$B$2:$B$3001,$C5077)/SUMIFS(Pakan_Masuk!$C$2:$C$3001,Pakan_Masuk!$B$2:$B$3001,$C5077),0))</f>
      </c>
      <c r="F5077" s="15">
        <f>IF($C5077="","",$D5077*$E5077)</f>
      </c>
    </row>
    <row r="5078">
      <c r="A5078" s="11"/>
      <c r="B5078" s="7"/>
      <c r="C5078" s="7"/>
      <c r="D5078" s="10"/>
      <c r="E5078" s="21">
        <f>IF($C5078="","",IFERROR(SUMIFS(Pakan_Masuk!$D$2:$D$3001,Pakan_Masuk!$B$2:$B$3001,$C5078)/SUMIFS(Pakan_Masuk!$C$2:$C$3001,Pakan_Masuk!$B$2:$B$3001,$C5078),0))</f>
      </c>
      <c r="F5078" s="15">
        <f>IF($C5078="","",$D5078*$E5078)</f>
      </c>
    </row>
    <row r="5079">
      <c r="A5079" s="11"/>
      <c r="B5079" s="7"/>
      <c r="C5079" s="7"/>
      <c r="D5079" s="10"/>
      <c r="E5079" s="21">
        <f>IF($C5079="","",IFERROR(SUMIFS(Pakan_Masuk!$D$2:$D$3001,Pakan_Masuk!$B$2:$B$3001,$C5079)/SUMIFS(Pakan_Masuk!$C$2:$C$3001,Pakan_Masuk!$B$2:$B$3001,$C5079),0))</f>
      </c>
      <c r="F5079" s="15">
        <f>IF($C5079="","",$D5079*$E5079)</f>
      </c>
    </row>
    <row r="5080">
      <c r="A5080" s="11"/>
      <c r="B5080" s="7"/>
      <c r="C5080" s="7"/>
      <c r="D5080" s="10"/>
      <c r="E5080" s="21">
        <f>IF($C5080="","",IFERROR(SUMIFS(Pakan_Masuk!$D$2:$D$3001,Pakan_Masuk!$B$2:$B$3001,$C5080)/SUMIFS(Pakan_Masuk!$C$2:$C$3001,Pakan_Masuk!$B$2:$B$3001,$C5080),0))</f>
      </c>
      <c r="F5080" s="15">
        <f>IF($C5080="","",$D5080*$E5080)</f>
      </c>
    </row>
    <row r="5081">
      <c r="A5081" s="11"/>
      <c r="B5081" s="7"/>
      <c r="C5081" s="7"/>
      <c r="D5081" s="10"/>
      <c r="E5081" s="21">
        <f>IF($C5081="","",IFERROR(SUMIFS(Pakan_Masuk!$D$2:$D$3001,Pakan_Masuk!$B$2:$B$3001,$C5081)/SUMIFS(Pakan_Masuk!$C$2:$C$3001,Pakan_Masuk!$B$2:$B$3001,$C5081),0))</f>
      </c>
      <c r="F5081" s="15">
        <f>IF($C5081="","",$D5081*$E5081)</f>
      </c>
    </row>
    <row r="5082">
      <c r="A5082" s="11"/>
      <c r="B5082" s="7"/>
      <c r="C5082" s="7"/>
      <c r="D5082" s="10"/>
      <c r="E5082" s="21">
        <f>IF($C5082="","",IFERROR(SUMIFS(Pakan_Masuk!$D$2:$D$3001,Pakan_Masuk!$B$2:$B$3001,$C5082)/SUMIFS(Pakan_Masuk!$C$2:$C$3001,Pakan_Masuk!$B$2:$B$3001,$C5082),0))</f>
      </c>
      <c r="F5082" s="15">
        <f>IF($C5082="","",$D5082*$E5082)</f>
      </c>
    </row>
    <row r="5083">
      <c r="A5083" s="11"/>
      <c r="B5083" s="7"/>
      <c r="C5083" s="7"/>
      <c r="D5083" s="10"/>
      <c r="E5083" s="21">
        <f>IF($C5083="","",IFERROR(SUMIFS(Pakan_Masuk!$D$2:$D$3001,Pakan_Masuk!$B$2:$B$3001,$C5083)/SUMIFS(Pakan_Masuk!$C$2:$C$3001,Pakan_Masuk!$B$2:$B$3001,$C5083),0))</f>
      </c>
      <c r="F5083" s="15">
        <f>IF($C5083="","",$D5083*$E5083)</f>
      </c>
    </row>
    <row r="5084">
      <c r="A5084" s="11"/>
      <c r="B5084" s="7"/>
      <c r="C5084" s="7"/>
      <c r="D5084" s="10"/>
      <c r="E5084" s="21">
        <f>IF($C5084="","",IFERROR(SUMIFS(Pakan_Masuk!$D$2:$D$3001,Pakan_Masuk!$B$2:$B$3001,$C5084)/SUMIFS(Pakan_Masuk!$C$2:$C$3001,Pakan_Masuk!$B$2:$B$3001,$C5084),0))</f>
      </c>
      <c r="F5084" s="15">
        <f>IF($C5084="","",$D5084*$E5084)</f>
      </c>
    </row>
    <row r="5085">
      <c r="A5085" s="11"/>
      <c r="B5085" s="7"/>
      <c r="C5085" s="7"/>
      <c r="D5085" s="10"/>
      <c r="E5085" s="21">
        <f>IF($C5085="","",IFERROR(SUMIFS(Pakan_Masuk!$D$2:$D$3001,Pakan_Masuk!$B$2:$B$3001,$C5085)/SUMIFS(Pakan_Masuk!$C$2:$C$3001,Pakan_Masuk!$B$2:$B$3001,$C5085),0))</f>
      </c>
      <c r="F5085" s="15">
        <f>IF($C5085="","",$D5085*$E5085)</f>
      </c>
    </row>
    <row r="5086">
      <c r="A5086" s="11"/>
      <c r="B5086" s="7"/>
      <c r="C5086" s="7"/>
      <c r="D5086" s="10"/>
      <c r="E5086" s="21">
        <f>IF($C5086="","",IFERROR(SUMIFS(Pakan_Masuk!$D$2:$D$3001,Pakan_Masuk!$B$2:$B$3001,$C5086)/SUMIFS(Pakan_Masuk!$C$2:$C$3001,Pakan_Masuk!$B$2:$B$3001,$C5086),0))</f>
      </c>
      <c r="F5086" s="15">
        <f>IF($C5086="","",$D5086*$E5086)</f>
      </c>
    </row>
    <row r="5087">
      <c r="A5087" s="11"/>
      <c r="B5087" s="7"/>
      <c r="C5087" s="7"/>
      <c r="D5087" s="10"/>
      <c r="E5087" s="21">
        <f>IF($C5087="","",IFERROR(SUMIFS(Pakan_Masuk!$D$2:$D$3001,Pakan_Masuk!$B$2:$B$3001,$C5087)/SUMIFS(Pakan_Masuk!$C$2:$C$3001,Pakan_Masuk!$B$2:$B$3001,$C5087),0))</f>
      </c>
      <c r="F5087" s="15">
        <f>IF($C5087="","",$D5087*$E5087)</f>
      </c>
    </row>
    <row r="5088">
      <c r="A5088" s="11"/>
      <c r="B5088" s="7"/>
      <c r="C5088" s="7"/>
      <c r="D5088" s="10"/>
      <c r="E5088" s="21">
        <f>IF($C5088="","",IFERROR(SUMIFS(Pakan_Masuk!$D$2:$D$3001,Pakan_Masuk!$B$2:$B$3001,$C5088)/SUMIFS(Pakan_Masuk!$C$2:$C$3001,Pakan_Masuk!$B$2:$B$3001,$C5088),0))</f>
      </c>
      <c r="F5088" s="15">
        <f>IF($C5088="","",$D5088*$E5088)</f>
      </c>
    </row>
    <row r="5089">
      <c r="A5089" s="11"/>
      <c r="B5089" s="7"/>
      <c r="C5089" s="7"/>
      <c r="D5089" s="10"/>
      <c r="E5089" s="21">
        <f>IF($C5089="","",IFERROR(SUMIFS(Pakan_Masuk!$D$2:$D$3001,Pakan_Masuk!$B$2:$B$3001,$C5089)/SUMIFS(Pakan_Masuk!$C$2:$C$3001,Pakan_Masuk!$B$2:$B$3001,$C5089),0))</f>
      </c>
      <c r="F5089" s="15">
        <f>IF($C5089="","",$D5089*$E5089)</f>
      </c>
    </row>
    <row r="5090">
      <c r="A5090" s="11"/>
      <c r="B5090" s="7"/>
      <c r="C5090" s="7"/>
      <c r="D5090" s="10"/>
      <c r="E5090" s="21">
        <f>IF($C5090="","",IFERROR(SUMIFS(Pakan_Masuk!$D$2:$D$3001,Pakan_Masuk!$B$2:$B$3001,$C5090)/SUMIFS(Pakan_Masuk!$C$2:$C$3001,Pakan_Masuk!$B$2:$B$3001,$C5090),0))</f>
      </c>
      <c r="F5090" s="15">
        <f>IF($C5090="","",$D5090*$E5090)</f>
      </c>
    </row>
    <row r="5091">
      <c r="A5091" s="11"/>
      <c r="B5091" s="7"/>
      <c r="C5091" s="7"/>
      <c r="D5091" s="10"/>
      <c r="E5091" s="21">
        <f>IF($C5091="","",IFERROR(SUMIFS(Pakan_Masuk!$D$2:$D$3001,Pakan_Masuk!$B$2:$B$3001,$C5091)/SUMIFS(Pakan_Masuk!$C$2:$C$3001,Pakan_Masuk!$B$2:$B$3001,$C5091),0))</f>
      </c>
      <c r="F5091" s="15">
        <f>IF($C5091="","",$D5091*$E5091)</f>
      </c>
    </row>
    <row r="5092">
      <c r="A5092" s="11"/>
      <c r="B5092" s="7"/>
      <c r="C5092" s="7"/>
      <c r="D5092" s="10"/>
      <c r="E5092" s="21">
        <f>IF($C5092="","",IFERROR(SUMIFS(Pakan_Masuk!$D$2:$D$3001,Pakan_Masuk!$B$2:$B$3001,$C5092)/SUMIFS(Pakan_Masuk!$C$2:$C$3001,Pakan_Masuk!$B$2:$B$3001,$C5092),0))</f>
      </c>
      <c r="F5092" s="15">
        <f>IF($C5092="","",$D5092*$E5092)</f>
      </c>
    </row>
    <row r="5093">
      <c r="A5093" s="11"/>
      <c r="B5093" s="7"/>
      <c r="C5093" s="7"/>
      <c r="D5093" s="10"/>
      <c r="E5093" s="21">
        <f>IF($C5093="","",IFERROR(SUMIFS(Pakan_Masuk!$D$2:$D$3001,Pakan_Masuk!$B$2:$B$3001,$C5093)/SUMIFS(Pakan_Masuk!$C$2:$C$3001,Pakan_Masuk!$B$2:$B$3001,$C5093),0))</f>
      </c>
      <c r="F5093" s="15">
        <f>IF($C5093="","",$D5093*$E5093)</f>
      </c>
    </row>
    <row r="5094">
      <c r="A5094" s="11"/>
      <c r="B5094" s="7"/>
      <c r="C5094" s="7"/>
      <c r="D5094" s="10"/>
      <c r="E5094" s="21">
        <f>IF($C5094="","",IFERROR(SUMIFS(Pakan_Masuk!$D$2:$D$3001,Pakan_Masuk!$B$2:$B$3001,$C5094)/SUMIFS(Pakan_Masuk!$C$2:$C$3001,Pakan_Masuk!$B$2:$B$3001,$C5094),0))</f>
      </c>
      <c r="F5094" s="15">
        <f>IF($C5094="","",$D5094*$E5094)</f>
      </c>
    </row>
    <row r="5095">
      <c r="A5095" s="11"/>
      <c r="B5095" s="7"/>
      <c r="C5095" s="7"/>
      <c r="D5095" s="10"/>
      <c r="E5095" s="21">
        <f>IF($C5095="","",IFERROR(SUMIFS(Pakan_Masuk!$D$2:$D$3001,Pakan_Masuk!$B$2:$B$3001,$C5095)/SUMIFS(Pakan_Masuk!$C$2:$C$3001,Pakan_Masuk!$B$2:$B$3001,$C5095),0))</f>
      </c>
      <c r="F5095" s="15">
        <f>IF($C5095="","",$D5095*$E5095)</f>
      </c>
    </row>
    <row r="5096">
      <c r="A5096" s="11"/>
      <c r="B5096" s="7"/>
      <c r="C5096" s="7"/>
      <c r="D5096" s="10"/>
      <c r="E5096" s="21">
        <f>IF($C5096="","",IFERROR(SUMIFS(Pakan_Masuk!$D$2:$D$3001,Pakan_Masuk!$B$2:$B$3001,$C5096)/SUMIFS(Pakan_Masuk!$C$2:$C$3001,Pakan_Masuk!$B$2:$B$3001,$C5096),0))</f>
      </c>
      <c r="F5096" s="15">
        <f>IF($C5096="","",$D5096*$E5096)</f>
      </c>
    </row>
    <row r="5097">
      <c r="A5097" s="11"/>
      <c r="B5097" s="7"/>
      <c r="C5097" s="7"/>
      <c r="D5097" s="10"/>
      <c r="E5097" s="21">
        <f>IF($C5097="","",IFERROR(SUMIFS(Pakan_Masuk!$D$2:$D$3001,Pakan_Masuk!$B$2:$B$3001,$C5097)/SUMIFS(Pakan_Masuk!$C$2:$C$3001,Pakan_Masuk!$B$2:$B$3001,$C5097),0))</f>
      </c>
      <c r="F5097" s="15">
        <f>IF($C5097="","",$D5097*$E5097)</f>
      </c>
    </row>
    <row r="5098">
      <c r="A5098" s="11"/>
      <c r="B5098" s="7"/>
      <c r="C5098" s="7"/>
      <c r="D5098" s="10"/>
      <c r="E5098" s="21">
        <f>IF($C5098="","",IFERROR(SUMIFS(Pakan_Masuk!$D$2:$D$3001,Pakan_Masuk!$B$2:$B$3001,$C5098)/SUMIFS(Pakan_Masuk!$C$2:$C$3001,Pakan_Masuk!$B$2:$B$3001,$C5098),0))</f>
      </c>
      <c r="F5098" s="15">
        <f>IF($C5098="","",$D5098*$E5098)</f>
      </c>
    </row>
    <row r="5099">
      <c r="A5099" s="11"/>
      <c r="B5099" s="7"/>
      <c r="C5099" s="7"/>
      <c r="D5099" s="10"/>
      <c r="E5099" s="21">
        <f>IF($C5099="","",IFERROR(SUMIFS(Pakan_Masuk!$D$2:$D$3001,Pakan_Masuk!$B$2:$B$3001,$C5099)/SUMIFS(Pakan_Masuk!$C$2:$C$3001,Pakan_Masuk!$B$2:$B$3001,$C5099),0))</f>
      </c>
      <c r="F5099" s="15">
        <f>IF($C5099="","",$D5099*$E5099)</f>
      </c>
    </row>
    <row r="5100">
      <c r="A5100" s="11"/>
      <c r="B5100" s="7"/>
      <c r="C5100" s="7"/>
      <c r="D5100" s="10"/>
      <c r="E5100" s="21">
        <f>IF($C5100="","",IFERROR(SUMIFS(Pakan_Masuk!$D$2:$D$3001,Pakan_Masuk!$B$2:$B$3001,$C5100)/SUMIFS(Pakan_Masuk!$C$2:$C$3001,Pakan_Masuk!$B$2:$B$3001,$C5100),0))</f>
      </c>
      <c r="F5100" s="15">
        <f>IF($C5100="","",$D5100*$E5100)</f>
      </c>
    </row>
    <row r="5101">
      <c r="A5101" s="11"/>
      <c r="B5101" s="7"/>
      <c r="C5101" s="7"/>
      <c r="D5101" s="10"/>
      <c r="E5101" s="21">
        <f>IF($C5101="","",IFERROR(SUMIFS(Pakan_Masuk!$D$2:$D$3001,Pakan_Masuk!$B$2:$B$3001,$C5101)/SUMIFS(Pakan_Masuk!$C$2:$C$3001,Pakan_Masuk!$B$2:$B$3001,$C5101),0))</f>
      </c>
      <c r="F5101" s="15">
        <f>IF($C5101="","",$D5101*$E5101)</f>
      </c>
    </row>
    <row r="5102">
      <c r="A5102" s="11"/>
      <c r="B5102" s="7"/>
      <c r="C5102" s="7"/>
      <c r="D5102" s="10"/>
      <c r="E5102" s="21">
        <f>IF($C5102="","",IFERROR(SUMIFS(Pakan_Masuk!$D$2:$D$3001,Pakan_Masuk!$B$2:$B$3001,$C5102)/SUMIFS(Pakan_Masuk!$C$2:$C$3001,Pakan_Masuk!$B$2:$B$3001,$C5102),0))</f>
      </c>
      <c r="F5102" s="15">
        <f>IF($C5102="","",$D5102*$E5102)</f>
      </c>
    </row>
    <row r="5103">
      <c r="A5103" s="11"/>
      <c r="B5103" s="7"/>
      <c r="C5103" s="7"/>
      <c r="D5103" s="10"/>
      <c r="E5103" s="21">
        <f>IF($C5103="","",IFERROR(SUMIFS(Pakan_Masuk!$D$2:$D$3001,Pakan_Masuk!$B$2:$B$3001,$C5103)/SUMIFS(Pakan_Masuk!$C$2:$C$3001,Pakan_Masuk!$B$2:$B$3001,$C5103),0))</f>
      </c>
      <c r="F5103" s="15">
        <f>IF($C5103="","",$D5103*$E5103)</f>
      </c>
    </row>
    <row r="5104">
      <c r="A5104" s="11"/>
      <c r="B5104" s="7"/>
      <c r="C5104" s="7"/>
      <c r="D5104" s="10"/>
      <c r="E5104" s="21">
        <f>IF($C5104="","",IFERROR(SUMIFS(Pakan_Masuk!$D$2:$D$3001,Pakan_Masuk!$B$2:$B$3001,$C5104)/SUMIFS(Pakan_Masuk!$C$2:$C$3001,Pakan_Masuk!$B$2:$B$3001,$C5104),0))</f>
      </c>
      <c r="F5104" s="15">
        <f>IF($C5104="","",$D5104*$E5104)</f>
      </c>
    </row>
    <row r="5105">
      <c r="A5105" s="11"/>
      <c r="B5105" s="7"/>
      <c r="C5105" s="7"/>
      <c r="D5105" s="10"/>
      <c r="E5105" s="21">
        <f>IF($C5105="","",IFERROR(SUMIFS(Pakan_Masuk!$D$2:$D$3001,Pakan_Masuk!$B$2:$B$3001,$C5105)/SUMIFS(Pakan_Masuk!$C$2:$C$3001,Pakan_Masuk!$B$2:$B$3001,$C5105),0))</f>
      </c>
      <c r="F5105" s="15">
        <f>IF($C5105="","",$D5105*$E5105)</f>
      </c>
    </row>
    <row r="5106">
      <c r="A5106" s="11"/>
      <c r="B5106" s="7"/>
      <c r="C5106" s="7"/>
      <c r="D5106" s="10"/>
      <c r="E5106" s="21">
        <f>IF($C5106="","",IFERROR(SUMIFS(Pakan_Masuk!$D$2:$D$3001,Pakan_Masuk!$B$2:$B$3001,$C5106)/SUMIFS(Pakan_Masuk!$C$2:$C$3001,Pakan_Masuk!$B$2:$B$3001,$C5106),0))</f>
      </c>
      <c r="F5106" s="15">
        <f>IF($C5106="","",$D5106*$E5106)</f>
      </c>
    </row>
    <row r="5107">
      <c r="A5107" s="11"/>
      <c r="B5107" s="7"/>
      <c r="C5107" s="7"/>
      <c r="D5107" s="10"/>
      <c r="E5107" s="21">
        <f>IF($C5107="","",IFERROR(SUMIFS(Pakan_Masuk!$D$2:$D$3001,Pakan_Masuk!$B$2:$B$3001,$C5107)/SUMIFS(Pakan_Masuk!$C$2:$C$3001,Pakan_Masuk!$B$2:$B$3001,$C5107),0))</f>
      </c>
      <c r="F5107" s="15">
        <f>IF($C5107="","",$D5107*$E5107)</f>
      </c>
    </row>
    <row r="5108">
      <c r="A5108" s="11"/>
      <c r="B5108" s="7"/>
      <c r="C5108" s="7"/>
      <c r="D5108" s="10"/>
      <c r="E5108" s="21">
        <f>IF($C5108="","",IFERROR(SUMIFS(Pakan_Masuk!$D$2:$D$3001,Pakan_Masuk!$B$2:$B$3001,$C5108)/SUMIFS(Pakan_Masuk!$C$2:$C$3001,Pakan_Masuk!$B$2:$B$3001,$C5108),0))</f>
      </c>
      <c r="F5108" s="15">
        <f>IF($C5108="","",$D5108*$E5108)</f>
      </c>
    </row>
    <row r="5109">
      <c r="A5109" s="11"/>
      <c r="B5109" s="7"/>
      <c r="C5109" s="7"/>
      <c r="D5109" s="10"/>
      <c r="E5109" s="21">
        <f>IF($C5109="","",IFERROR(SUMIFS(Pakan_Masuk!$D$2:$D$3001,Pakan_Masuk!$B$2:$B$3001,$C5109)/SUMIFS(Pakan_Masuk!$C$2:$C$3001,Pakan_Masuk!$B$2:$B$3001,$C5109),0))</f>
      </c>
      <c r="F5109" s="15">
        <f>IF($C5109="","",$D5109*$E5109)</f>
      </c>
    </row>
    <row r="5110">
      <c r="A5110" s="11"/>
      <c r="B5110" s="7"/>
      <c r="C5110" s="7"/>
      <c r="D5110" s="10"/>
      <c r="E5110" s="21">
        <f>IF($C5110="","",IFERROR(SUMIFS(Pakan_Masuk!$D$2:$D$3001,Pakan_Masuk!$B$2:$B$3001,$C5110)/SUMIFS(Pakan_Masuk!$C$2:$C$3001,Pakan_Masuk!$B$2:$B$3001,$C5110),0))</f>
      </c>
      <c r="F5110" s="15">
        <f>IF($C5110="","",$D5110*$E5110)</f>
      </c>
    </row>
    <row r="5111">
      <c r="A5111" s="11"/>
      <c r="B5111" s="7"/>
      <c r="C5111" s="7"/>
      <c r="D5111" s="10"/>
      <c r="E5111" s="21">
        <f>IF($C5111="","",IFERROR(SUMIFS(Pakan_Masuk!$D$2:$D$3001,Pakan_Masuk!$B$2:$B$3001,$C5111)/SUMIFS(Pakan_Masuk!$C$2:$C$3001,Pakan_Masuk!$B$2:$B$3001,$C5111),0))</f>
      </c>
      <c r="F5111" s="15">
        <f>IF($C5111="","",$D5111*$E5111)</f>
      </c>
    </row>
    <row r="5112">
      <c r="A5112" s="11"/>
      <c r="B5112" s="7"/>
      <c r="C5112" s="7"/>
      <c r="D5112" s="10"/>
      <c r="E5112" s="21">
        <f>IF($C5112="","",IFERROR(SUMIFS(Pakan_Masuk!$D$2:$D$3001,Pakan_Masuk!$B$2:$B$3001,$C5112)/SUMIFS(Pakan_Masuk!$C$2:$C$3001,Pakan_Masuk!$B$2:$B$3001,$C5112),0))</f>
      </c>
      <c r="F5112" s="15">
        <f>IF($C5112="","",$D5112*$E5112)</f>
      </c>
    </row>
    <row r="5113">
      <c r="A5113" s="11"/>
      <c r="B5113" s="7"/>
      <c r="C5113" s="7"/>
      <c r="D5113" s="10"/>
      <c r="E5113" s="21">
        <f>IF($C5113="","",IFERROR(SUMIFS(Pakan_Masuk!$D$2:$D$3001,Pakan_Masuk!$B$2:$B$3001,$C5113)/SUMIFS(Pakan_Masuk!$C$2:$C$3001,Pakan_Masuk!$B$2:$B$3001,$C5113),0))</f>
      </c>
      <c r="F5113" s="15">
        <f>IF($C5113="","",$D5113*$E5113)</f>
      </c>
    </row>
    <row r="5114">
      <c r="A5114" s="11"/>
      <c r="B5114" s="7"/>
      <c r="C5114" s="7"/>
      <c r="D5114" s="10"/>
      <c r="E5114" s="21">
        <f>IF($C5114="","",IFERROR(SUMIFS(Pakan_Masuk!$D$2:$D$3001,Pakan_Masuk!$B$2:$B$3001,$C5114)/SUMIFS(Pakan_Masuk!$C$2:$C$3001,Pakan_Masuk!$B$2:$B$3001,$C5114),0))</f>
      </c>
      <c r="F5114" s="15">
        <f>IF($C5114="","",$D5114*$E5114)</f>
      </c>
    </row>
    <row r="5115">
      <c r="A5115" s="11"/>
      <c r="B5115" s="7"/>
      <c r="C5115" s="7"/>
      <c r="D5115" s="10"/>
      <c r="E5115" s="21">
        <f>IF($C5115="","",IFERROR(SUMIFS(Pakan_Masuk!$D$2:$D$3001,Pakan_Masuk!$B$2:$B$3001,$C5115)/SUMIFS(Pakan_Masuk!$C$2:$C$3001,Pakan_Masuk!$B$2:$B$3001,$C5115),0))</f>
      </c>
      <c r="F5115" s="15">
        <f>IF($C5115="","",$D5115*$E5115)</f>
      </c>
    </row>
    <row r="5116">
      <c r="A5116" s="11"/>
      <c r="B5116" s="7"/>
      <c r="C5116" s="7"/>
      <c r="D5116" s="10"/>
      <c r="E5116" s="21">
        <f>IF($C5116="","",IFERROR(SUMIFS(Pakan_Masuk!$D$2:$D$3001,Pakan_Masuk!$B$2:$B$3001,$C5116)/SUMIFS(Pakan_Masuk!$C$2:$C$3001,Pakan_Masuk!$B$2:$B$3001,$C5116),0))</f>
      </c>
      <c r="F5116" s="15">
        <f>IF($C5116="","",$D5116*$E5116)</f>
      </c>
    </row>
    <row r="5117">
      <c r="A5117" s="11"/>
      <c r="B5117" s="7"/>
      <c r="C5117" s="7"/>
      <c r="D5117" s="10"/>
      <c r="E5117" s="21">
        <f>IF($C5117="","",IFERROR(SUMIFS(Pakan_Masuk!$D$2:$D$3001,Pakan_Masuk!$B$2:$B$3001,$C5117)/SUMIFS(Pakan_Masuk!$C$2:$C$3001,Pakan_Masuk!$B$2:$B$3001,$C5117),0))</f>
      </c>
      <c r="F5117" s="15">
        <f>IF($C5117="","",$D5117*$E5117)</f>
      </c>
    </row>
    <row r="5118">
      <c r="A5118" s="11"/>
      <c r="B5118" s="7"/>
      <c r="C5118" s="7"/>
      <c r="D5118" s="10"/>
      <c r="E5118" s="21">
        <f>IF($C5118="","",IFERROR(SUMIFS(Pakan_Masuk!$D$2:$D$3001,Pakan_Masuk!$B$2:$B$3001,$C5118)/SUMIFS(Pakan_Masuk!$C$2:$C$3001,Pakan_Masuk!$B$2:$B$3001,$C5118),0))</f>
      </c>
      <c r="F5118" s="15">
        <f>IF($C5118="","",$D5118*$E5118)</f>
      </c>
    </row>
    <row r="5119">
      <c r="A5119" s="11"/>
      <c r="B5119" s="7"/>
      <c r="C5119" s="7"/>
      <c r="D5119" s="10"/>
      <c r="E5119" s="21">
        <f>IF($C5119="","",IFERROR(SUMIFS(Pakan_Masuk!$D$2:$D$3001,Pakan_Masuk!$B$2:$B$3001,$C5119)/SUMIFS(Pakan_Masuk!$C$2:$C$3001,Pakan_Masuk!$B$2:$B$3001,$C5119),0))</f>
      </c>
      <c r="F5119" s="15">
        <f>IF($C5119="","",$D5119*$E5119)</f>
      </c>
    </row>
    <row r="5120">
      <c r="A5120" s="11"/>
      <c r="B5120" s="7"/>
      <c r="C5120" s="7"/>
      <c r="D5120" s="10"/>
      <c r="E5120" s="21">
        <f>IF($C5120="","",IFERROR(SUMIFS(Pakan_Masuk!$D$2:$D$3001,Pakan_Masuk!$B$2:$B$3001,$C5120)/SUMIFS(Pakan_Masuk!$C$2:$C$3001,Pakan_Masuk!$B$2:$B$3001,$C5120),0))</f>
      </c>
      <c r="F5120" s="15">
        <f>IF($C5120="","",$D5120*$E5120)</f>
      </c>
    </row>
    <row r="5121">
      <c r="A5121" s="11"/>
      <c r="B5121" s="7"/>
      <c r="C5121" s="7"/>
      <c r="D5121" s="10"/>
      <c r="E5121" s="21">
        <f>IF($C5121="","",IFERROR(SUMIFS(Pakan_Masuk!$D$2:$D$3001,Pakan_Masuk!$B$2:$B$3001,$C5121)/SUMIFS(Pakan_Masuk!$C$2:$C$3001,Pakan_Masuk!$B$2:$B$3001,$C5121),0))</f>
      </c>
      <c r="F5121" s="15">
        <f>IF($C5121="","",$D5121*$E5121)</f>
      </c>
    </row>
    <row r="5122">
      <c r="A5122" s="11"/>
      <c r="B5122" s="7"/>
      <c r="C5122" s="7"/>
      <c r="D5122" s="10"/>
      <c r="E5122" s="21">
        <f>IF($C5122="","",IFERROR(SUMIFS(Pakan_Masuk!$D$2:$D$3001,Pakan_Masuk!$B$2:$B$3001,$C5122)/SUMIFS(Pakan_Masuk!$C$2:$C$3001,Pakan_Masuk!$B$2:$B$3001,$C5122),0))</f>
      </c>
      <c r="F5122" s="15">
        <f>IF($C5122="","",$D5122*$E5122)</f>
      </c>
    </row>
    <row r="5123">
      <c r="A5123" s="11"/>
      <c r="B5123" s="7"/>
      <c r="C5123" s="7"/>
      <c r="D5123" s="10"/>
      <c r="E5123" s="21">
        <f>IF($C5123="","",IFERROR(SUMIFS(Pakan_Masuk!$D$2:$D$3001,Pakan_Masuk!$B$2:$B$3001,$C5123)/SUMIFS(Pakan_Masuk!$C$2:$C$3001,Pakan_Masuk!$B$2:$B$3001,$C5123),0))</f>
      </c>
      <c r="F5123" s="15">
        <f>IF($C5123="","",$D5123*$E5123)</f>
      </c>
    </row>
    <row r="5124">
      <c r="A5124" s="11"/>
      <c r="B5124" s="7"/>
      <c r="C5124" s="7"/>
      <c r="D5124" s="10"/>
      <c r="E5124" s="21">
        <f>IF($C5124="","",IFERROR(SUMIFS(Pakan_Masuk!$D$2:$D$3001,Pakan_Masuk!$B$2:$B$3001,$C5124)/SUMIFS(Pakan_Masuk!$C$2:$C$3001,Pakan_Masuk!$B$2:$B$3001,$C5124),0))</f>
      </c>
      <c r="F5124" s="15">
        <f>IF($C5124="","",$D5124*$E5124)</f>
      </c>
    </row>
    <row r="5125">
      <c r="A5125" s="11"/>
      <c r="B5125" s="7"/>
      <c r="C5125" s="7"/>
      <c r="D5125" s="10"/>
      <c r="E5125" s="21">
        <f>IF($C5125="","",IFERROR(SUMIFS(Pakan_Masuk!$D$2:$D$3001,Pakan_Masuk!$B$2:$B$3001,$C5125)/SUMIFS(Pakan_Masuk!$C$2:$C$3001,Pakan_Masuk!$B$2:$B$3001,$C5125),0))</f>
      </c>
      <c r="F5125" s="15">
        <f>IF($C5125="","",$D5125*$E5125)</f>
      </c>
    </row>
    <row r="5126">
      <c r="A5126" s="11"/>
      <c r="B5126" s="7"/>
      <c r="C5126" s="7"/>
      <c r="D5126" s="10"/>
      <c r="E5126" s="21">
        <f>IF($C5126="","",IFERROR(SUMIFS(Pakan_Masuk!$D$2:$D$3001,Pakan_Masuk!$B$2:$B$3001,$C5126)/SUMIFS(Pakan_Masuk!$C$2:$C$3001,Pakan_Masuk!$B$2:$B$3001,$C5126),0))</f>
      </c>
      <c r="F5126" s="15">
        <f>IF($C5126="","",$D5126*$E5126)</f>
      </c>
    </row>
    <row r="5127">
      <c r="A5127" s="11"/>
      <c r="B5127" s="7"/>
      <c r="C5127" s="7"/>
      <c r="D5127" s="10"/>
      <c r="E5127" s="21">
        <f>IF($C5127="","",IFERROR(SUMIFS(Pakan_Masuk!$D$2:$D$3001,Pakan_Masuk!$B$2:$B$3001,$C5127)/SUMIFS(Pakan_Masuk!$C$2:$C$3001,Pakan_Masuk!$B$2:$B$3001,$C5127),0))</f>
      </c>
      <c r="F5127" s="15">
        <f>IF($C5127="","",$D5127*$E5127)</f>
      </c>
    </row>
    <row r="5128">
      <c r="A5128" s="11"/>
      <c r="B5128" s="7"/>
      <c r="C5128" s="7"/>
      <c r="D5128" s="10"/>
      <c r="E5128" s="21">
        <f>IF($C5128="","",IFERROR(SUMIFS(Pakan_Masuk!$D$2:$D$3001,Pakan_Masuk!$B$2:$B$3001,$C5128)/SUMIFS(Pakan_Masuk!$C$2:$C$3001,Pakan_Masuk!$B$2:$B$3001,$C5128),0))</f>
      </c>
      <c r="F5128" s="15">
        <f>IF($C5128="","",$D5128*$E5128)</f>
      </c>
    </row>
    <row r="5129">
      <c r="A5129" s="11"/>
      <c r="B5129" s="7"/>
      <c r="C5129" s="7"/>
      <c r="D5129" s="10"/>
      <c r="E5129" s="21">
        <f>IF($C5129="","",IFERROR(SUMIFS(Pakan_Masuk!$D$2:$D$3001,Pakan_Masuk!$B$2:$B$3001,$C5129)/SUMIFS(Pakan_Masuk!$C$2:$C$3001,Pakan_Masuk!$B$2:$B$3001,$C5129),0))</f>
      </c>
      <c r="F5129" s="15">
        <f>IF($C5129="","",$D5129*$E5129)</f>
      </c>
    </row>
    <row r="5130">
      <c r="A5130" s="11"/>
      <c r="B5130" s="7"/>
      <c r="C5130" s="7"/>
      <c r="D5130" s="10"/>
      <c r="E5130" s="21">
        <f>IF($C5130="","",IFERROR(SUMIFS(Pakan_Masuk!$D$2:$D$3001,Pakan_Masuk!$B$2:$B$3001,$C5130)/SUMIFS(Pakan_Masuk!$C$2:$C$3001,Pakan_Masuk!$B$2:$B$3001,$C5130),0))</f>
      </c>
      <c r="F5130" s="15">
        <f>IF($C5130="","",$D5130*$E5130)</f>
      </c>
    </row>
    <row r="5131">
      <c r="A5131" s="11"/>
      <c r="B5131" s="7"/>
      <c r="C5131" s="7"/>
      <c r="D5131" s="10"/>
      <c r="E5131" s="21">
        <f>IF($C5131="","",IFERROR(SUMIFS(Pakan_Masuk!$D$2:$D$3001,Pakan_Masuk!$B$2:$B$3001,$C5131)/SUMIFS(Pakan_Masuk!$C$2:$C$3001,Pakan_Masuk!$B$2:$B$3001,$C5131),0))</f>
      </c>
      <c r="F5131" s="15">
        <f>IF($C5131="","",$D5131*$E5131)</f>
      </c>
    </row>
    <row r="5132">
      <c r="A5132" s="11"/>
      <c r="B5132" s="7"/>
      <c r="C5132" s="7"/>
      <c r="D5132" s="10"/>
      <c r="E5132" s="21">
        <f>IF($C5132="","",IFERROR(SUMIFS(Pakan_Masuk!$D$2:$D$3001,Pakan_Masuk!$B$2:$B$3001,$C5132)/SUMIFS(Pakan_Masuk!$C$2:$C$3001,Pakan_Masuk!$B$2:$B$3001,$C5132),0))</f>
      </c>
      <c r="F5132" s="15">
        <f>IF($C5132="","",$D5132*$E5132)</f>
      </c>
    </row>
    <row r="5133">
      <c r="A5133" s="11"/>
      <c r="B5133" s="7"/>
      <c r="C5133" s="7"/>
      <c r="D5133" s="10"/>
      <c r="E5133" s="21">
        <f>IF($C5133="","",IFERROR(SUMIFS(Pakan_Masuk!$D$2:$D$3001,Pakan_Masuk!$B$2:$B$3001,$C5133)/SUMIFS(Pakan_Masuk!$C$2:$C$3001,Pakan_Masuk!$B$2:$B$3001,$C5133),0))</f>
      </c>
      <c r="F5133" s="15">
        <f>IF($C5133="","",$D5133*$E5133)</f>
      </c>
    </row>
    <row r="5134">
      <c r="A5134" s="11"/>
      <c r="B5134" s="7"/>
      <c r="C5134" s="7"/>
      <c r="D5134" s="10"/>
      <c r="E5134" s="21">
        <f>IF($C5134="","",IFERROR(SUMIFS(Pakan_Masuk!$D$2:$D$3001,Pakan_Masuk!$B$2:$B$3001,$C5134)/SUMIFS(Pakan_Masuk!$C$2:$C$3001,Pakan_Masuk!$B$2:$B$3001,$C5134),0))</f>
      </c>
      <c r="F5134" s="15">
        <f>IF($C5134="","",$D5134*$E5134)</f>
      </c>
    </row>
    <row r="5135">
      <c r="A5135" s="11"/>
      <c r="B5135" s="7"/>
      <c r="C5135" s="7"/>
      <c r="D5135" s="10"/>
      <c r="E5135" s="21">
        <f>IF($C5135="","",IFERROR(SUMIFS(Pakan_Masuk!$D$2:$D$3001,Pakan_Masuk!$B$2:$B$3001,$C5135)/SUMIFS(Pakan_Masuk!$C$2:$C$3001,Pakan_Masuk!$B$2:$B$3001,$C5135),0))</f>
      </c>
      <c r="F5135" s="15">
        <f>IF($C5135="","",$D5135*$E5135)</f>
      </c>
    </row>
    <row r="5136">
      <c r="A5136" s="11"/>
      <c r="B5136" s="7"/>
      <c r="C5136" s="7"/>
      <c r="D5136" s="10"/>
      <c r="E5136" s="21">
        <f>IF($C5136="","",IFERROR(SUMIFS(Pakan_Masuk!$D$2:$D$3001,Pakan_Masuk!$B$2:$B$3001,$C5136)/SUMIFS(Pakan_Masuk!$C$2:$C$3001,Pakan_Masuk!$B$2:$B$3001,$C5136),0))</f>
      </c>
      <c r="F5136" s="15">
        <f>IF($C5136="","",$D5136*$E5136)</f>
      </c>
    </row>
    <row r="5137">
      <c r="A5137" s="11"/>
      <c r="B5137" s="7"/>
      <c r="C5137" s="7"/>
      <c r="D5137" s="10"/>
      <c r="E5137" s="21">
        <f>IF($C5137="","",IFERROR(SUMIFS(Pakan_Masuk!$D$2:$D$3001,Pakan_Masuk!$B$2:$B$3001,$C5137)/SUMIFS(Pakan_Masuk!$C$2:$C$3001,Pakan_Masuk!$B$2:$B$3001,$C5137),0))</f>
      </c>
      <c r="F5137" s="15">
        <f>IF($C5137="","",$D5137*$E5137)</f>
      </c>
    </row>
    <row r="5138">
      <c r="A5138" s="11"/>
      <c r="B5138" s="7"/>
      <c r="C5138" s="7"/>
      <c r="D5138" s="10"/>
      <c r="E5138" s="21">
        <f>IF($C5138="","",IFERROR(SUMIFS(Pakan_Masuk!$D$2:$D$3001,Pakan_Masuk!$B$2:$B$3001,$C5138)/SUMIFS(Pakan_Masuk!$C$2:$C$3001,Pakan_Masuk!$B$2:$B$3001,$C5138),0))</f>
      </c>
      <c r="F5138" s="15">
        <f>IF($C5138="","",$D5138*$E5138)</f>
      </c>
    </row>
    <row r="5139">
      <c r="A5139" s="11"/>
      <c r="B5139" s="7"/>
      <c r="C5139" s="7"/>
      <c r="D5139" s="10"/>
      <c r="E5139" s="21">
        <f>IF($C5139="","",IFERROR(SUMIFS(Pakan_Masuk!$D$2:$D$3001,Pakan_Masuk!$B$2:$B$3001,$C5139)/SUMIFS(Pakan_Masuk!$C$2:$C$3001,Pakan_Masuk!$B$2:$B$3001,$C5139),0))</f>
      </c>
      <c r="F5139" s="15">
        <f>IF($C5139="","",$D5139*$E5139)</f>
      </c>
    </row>
    <row r="5140">
      <c r="A5140" s="11"/>
      <c r="B5140" s="7"/>
      <c r="C5140" s="7"/>
      <c r="D5140" s="10"/>
      <c r="E5140" s="21">
        <f>IF($C5140="","",IFERROR(SUMIFS(Pakan_Masuk!$D$2:$D$3001,Pakan_Masuk!$B$2:$B$3001,$C5140)/SUMIFS(Pakan_Masuk!$C$2:$C$3001,Pakan_Masuk!$B$2:$B$3001,$C5140),0))</f>
      </c>
      <c r="F5140" s="15">
        <f>IF($C5140="","",$D5140*$E5140)</f>
      </c>
    </row>
    <row r="5141">
      <c r="A5141" s="11"/>
      <c r="B5141" s="7"/>
      <c r="C5141" s="7"/>
      <c r="D5141" s="10"/>
      <c r="E5141" s="21">
        <f>IF($C5141="","",IFERROR(SUMIFS(Pakan_Masuk!$D$2:$D$3001,Pakan_Masuk!$B$2:$B$3001,$C5141)/SUMIFS(Pakan_Masuk!$C$2:$C$3001,Pakan_Masuk!$B$2:$B$3001,$C5141),0))</f>
      </c>
      <c r="F5141" s="15">
        <f>IF($C5141="","",$D5141*$E5141)</f>
      </c>
    </row>
    <row r="5142">
      <c r="A5142" s="11"/>
      <c r="B5142" s="7"/>
      <c r="C5142" s="7"/>
      <c r="D5142" s="10"/>
      <c r="E5142" s="21">
        <f>IF($C5142="","",IFERROR(SUMIFS(Pakan_Masuk!$D$2:$D$3001,Pakan_Masuk!$B$2:$B$3001,$C5142)/SUMIFS(Pakan_Masuk!$C$2:$C$3001,Pakan_Masuk!$B$2:$B$3001,$C5142),0))</f>
      </c>
      <c r="F5142" s="15">
        <f>IF($C5142="","",$D5142*$E5142)</f>
      </c>
    </row>
    <row r="5143">
      <c r="A5143" s="11"/>
      <c r="B5143" s="7"/>
      <c r="C5143" s="7"/>
      <c r="D5143" s="10"/>
      <c r="E5143" s="21">
        <f>IF($C5143="","",IFERROR(SUMIFS(Pakan_Masuk!$D$2:$D$3001,Pakan_Masuk!$B$2:$B$3001,$C5143)/SUMIFS(Pakan_Masuk!$C$2:$C$3001,Pakan_Masuk!$B$2:$B$3001,$C5143),0))</f>
      </c>
      <c r="F5143" s="15">
        <f>IF($C5143="","",$D5143*$E5143)</f>
      </c>
    </row>
    <row r="5144">
      <c r="A5144" s="11"/>
      <c r="B5144" s="7"/>
      <c r="C5144" s="7"/>
      <c r="D5144" s="10"/>
      <c r="E5144" s="21">
        <f>IF($C5144="","",IFERROR(SUMIFS(Pakan_Masuk!$D$2:$D$3001,Pakan_Masuk!$B$2:$B$3001,$C5144)/SUMIFS(Pakan_Masuk!$C$2:$C$3001,Pakan_Masuk!$B$2:$B$3001,$C5144),0))</f>
      </c>
      <c r="F5144" s="15">
        <f>IF($C5144="","",$D5144*$E5144)</f>
      </c>
    </row>
    <row r="5145">
      <c r="A5145" s="11"/>
      <c r="B5145" s="7"/>
      <c r="C5145" s="7"/>
      <c r="D5145" s="10"/>
      <c r="E5145" s="21">
        <f>IF($C5145="","",IFERROR(SUMIFS(Pakan_Masuk!$D$2:$D$3001,Pakan_Masuk!$B$2:$B$3001,$C5145)/SUMIFS(Pakan_Masuk!$C$2:$C$3001,Pakan_Masuk!$B$2:$B$3001,$C5145),0))</f>
      </c>
      <c r="F5145" s="15">
        <f>IF($C5145="","",$D5145*$E5145)</f>
      </c>
    </row>
    <row r="5146">
      <c r="A5146" s="11"/>
      <c r="B5146" s="7"/>
      <c r="C5146" s="7"/>
      <c r="D5146" s="10"/>
      <c r="E5146" s="21">
        <f>IF($C5146="","",IFERROR(SUMIFS(Pakan_Masuk!$D$2:$D$3001,Pakan_Masuk!$B$2:$B$3001,$C5146)/SUMIFS(Pakan_Masuk!$C$2:$C$3001,Pakan_Masuk!$B$2:$B$3001,$C5146),0))</f>
      </c>
      <c r="F5146" s="15">
        <f>IF($C5146="","",$D5146*$E5146)</f>
      </c>
    </row>
    <row r="5147">
      <c r="A5147" s="11"/>
      <c r="B5147" s="7"/>
      <c r="C5147" s="7"/>
      <c r="D5147" s="10"/>
      <c r="E5147" s="21">
        <f>IF($C5147="","",IFERROR(SUMIFS(Pakan_Masuk!$D$2:$D$3001,Pakan_Masuk!$B$2:$B$3001,$C5147)/SUMIFS(Pakan_Masuk!$C$2:$C$3001,Pakan_Masuk!$B$2:$B$3001,$C5147),0))</f>
      </c>
      <c r="F5147" s="15">
        <f>IF($C5147="","",$D5147*$E5147)</f>
      </c>
    </row>
    <row r="5148">
      <c r="A5148" s="11"/>
      <c r="B5148" s="7"/>
      <c r="C5148" s="7"/>
      <c r="D5148" s="10"/>
      <c r="E5148" s="21">
        <f>IF($C5148="","",IFERROR(SUMIFS(Pakan_Masuk!$D$2:$D$3001,Pakan_Masuk!$B$2:$B$3001,$C5148)/SUMIFS(Pakan_Masuk!$C$2:$C$3001,Pakan_Masuk!$B$2:$B$3001,$C5148),0))</f>
      </c>
      <c r="F5148" s="15">
        <f>IF($C5148="","",$D5148*$E5148)</f>
      </c>
    </row>
    <row r="5149">
      <c r="A5149" s="11"/>
      <c r="B5149" s="7"/>
      <c r="C5149" s="7"/>
      <c r="D5149" s="10"/>
      <c r="E5149" s="21">
        <f>IF($C5149="","",IFERROR(SUMIFS(Pakan_Masuk!$D$2:$D$3001,Pakan_Masuk!$B$2:$B$3001,$C5149)/SUMIFS(Pakan_Masuk!$C$2:$C$3001,Pakan_Masuk!$B$2:$B$3001,$C5149),0))</f>
      </c>
      <c r="F5149" s="15">
        <f>IF($C5149="","",$D5149*$E5149)</f>
      </c>
    </row>
    <row r="5150">
      <c r="A5150" s="11"/>
      <c r="B5150" s="7"/>
      <c r="C5150" s="7"/>
      <c r="D5150" s="10"/>
      <c r="E5150" s="21">
        <f>IF($C5150="","",IFERROR(SUMIFS(Pakan_Masuk!$D$2:$D$3001,Pakan_Masuk!$B$2:$B$3001,$C5150)/SUMIFS(Pakan_Masuk!$C$2:$C$3001,Pakan_Masuk!$B$2:$B$3001,$C5150),0))</f>
      </c>
      <c r="F5150" s="15">
        <f>IF($C5150="","",$D5150*$E5150)</f>
      </c>
    </row>
    <row r="5151">
      <c r="A5151" s="11"/>
      <c r="B5151" s="7"/>
      <c r="C5151" s="7"/>
      <c r="D5151" s="10"/>
      <c r="E5151" s="21">
        <f>IF($C5151="","",IFERROR(SUMIFS(Pakan_Masuk!$D$2:$D$3001,Pakan_Masuk!$B$2:$B$3001,$C5151)/SUMIFS(Pakan_Masuk!$C$2:$C$3001,Pakan_Masuk!$B$2:$B$3001,$C5151),0))</f>
      </c>
      <c r="F5151" s="15">
        <f>IF($C5151="","",$D5151*$E5151)</f>
      </c>
    </row>
    <row r="5152">
      <c r="A5152" s="11"/>
      <c r="B5152" s="7"/>
      <c r="C5152" s="7"/>
      <c r="D5152" s="10"/>
      <c r="E5152" s="21">
        <f>IF($C5152="","",IFERROR(SUMIFS(Pakan_Masuk!$D$2:$D$3001,Pakan_Masuk!$B$2:$B$3001,$C5152)/SUMIFS(Pakan_Masuk!$C$2:$C$3001,Pakan_Masuk!$B$2:$B$3001,$C5152),0))</f>
      </c>
      <c r="F5152" s="15">
        <f>IF($C5152="","",$D5152*$E5152)</f>
      </c>
    </row>
    <row r="5153">
      <c r="A5153" s="11"/>
      <c r="B5153" s="7"/>
      <c r="C5153" s="7"/>
      <c r="D5153" s="10"/>
      <c r="E5153" s="21">
        <f>IF($C5153="","",IFERROR(SUMIFS(Pakan_Masuk!$D$2:$D$3001,Pakan_Masuk!$B$2:$B$3001,$C5153)/SUMIFS(Pakan_Masuk!$C$2:$C$3001,Pakan_Masuk!$B$2:$B$3001,$C5153),0))</f>
      </c>
      <c r="F5153" s="15">
        <f>IF($C5153="","",$D5153*$E5153)</f>
      </c>
    </row>
    <row r="5154">
      <c r="A5154" s="11"/>
      <c r="B5154" s="7"/>
      <c r="C5154" s="7"/>
      <c r="D5154" s="10"/>
      <c r="E5154" s="21">
        <f>IF($C5154="","",IFERROR(SUMIFS(Pakan_Masuk!$D$2:$D$3001,Pakan_Masuk!$B$2:$B$3001,$C5154)/SUMIFS(Pakan_Masuk!$C$2:$C$3001,Pakan_Masuk!$B$2:$B$3001,$C5154),0))</f>
      </c>
      <c r="F5154" s="15">
        <f>IF($C5154="","",$D5154*$E5154)</f>
      </c>
    </row>
    <row r="5155">
      <c r="A5155" s="11"/>
      <c r="B5155" s="7"/>
      <c r="C5155" s="7"/>
      <c r="D5155" s="10"/>
      <c r="E5155" s="21">
        <f>IF($C5155="","",IFERROR(SUMIFS(Pakan_Masuk!$D$2:$D$3001,Pakan_Masuk!$B$2:$B$3001,$C5155)/SUMIFS(Pakan_Masuk!$C$2:$C$3001,Pakan_Masuk!$B$2:$B$3001,$C5155),0))</f>
      </c>
      <c r="F5155" s="15">
        <f>IF($C5155="","",$D5155*$E5155)</f>
      </c>
    </row>
    <row r="5156">
      <c r="A5156" s="11"/>
      <c r="B5156" s="7"/>
      <c r="C5156" s="7"/>
      <c r="D5156" s="10"/>
      <c r="E5156" s="21">
        <f>IF($C5156="","",IFERROR(SUMIFS(Pakan_Masuk!$D$2:$D$3001,Pakan_Masuk!$B$2:$B$3001,$C5156)/SUMIFS(Pakan_Masuk!$C$2:$C$3001,Pakan_Masuk!$B$2:$B$3001,$C5156),0))</f>
      </c>
      <c r="F5156" s="15">
        <f>IF($C5156="","",$D5156*$E5156)</f>
      </c>
    </row>
    <row r="5157">
      <c r="A5157" s="11"/>
      <c r="B5157" s="7"/>
      <c r="C5157" s="7"/>
      <c r="D5157" s="10"/>
      <c r="E5157" s="21">
        <f>IF($C5157="","",IFERROR(SUMIFS(Pakan_Masuk!$D$2:$D$3001,Pakan_Masuk!$B$2:$B$3001,$C5157)/SUMIFS(Pakan_Masuk!$C$2:$C$3001,Pakan_Masuk!$B$2:$B$3001,$C5157),0))</f>
      </c>
      <c r="F5157" s="15">
        <f>IF($C5157="","",$D5157*$E5157)</f>
      </c>
    </row>
    <row r="5158">
      <c r="A5158" s="11"/>
      <c r="B5158" s="7"/>
      <c r="C5158" s="7"/>
      <c r="D5158" s="10"/>
      <c r="E5158" s="21">
        <f>IF($C5158="","",IFERROR(SUMIFS(Pakan_Masuk!$D$2:$D$3001,Pakan_Masuk!$B$2:$B$3001,$C5158)/SUMIFS(Pakan_Masuk!$C$2:$C$3001,Pakan_Masuk!$B$2:$B$3001,$C5158),0))</f>
      </c>
      <c r="F5158" s="15">
        <f>IF($C5158="","",$D5158*$E5158)</f>
      </c>
    </row>
    <row r="5159">
      <c r="A5159" s="11"/>
      <c r="B5159" s="7"/>
      <c r="C5159" s="7"/>
      <c r="D5159" s="10"/>
      <c r="E5159" s="21">
        <f>IF($C5159="","",IFERROR(SUMIFS(Pakan_Masuk!$D$2:$D$3001,Pakan_Masuk!$B$2:$B$3001,$C5159)/SUMIFS(Pakan_Masuk!$C$2:$C$3001,Pakan_Masuk!$B$2:$B$3001,$C5159),0))</f>
      </c>
      <c r="F5159" s="15">
        <f>IF($C5159="","",$D5159*$E5159)</f>
      </c>
    </row>
    <row r="5160">
      <c r="A5160" s="11"/>
      <c r="B5160" s="7"/>
      <c r="C5160" s="7"/>
      <c r="D5160" s="10"/>
      <c r="E5160" s="21">
        <f>IF($C5160="","",IFERROR(SUMIFS(Pakan_Masuk!$D$2:$D$3001,Pakan_Masuk!$B$2:$B$3001,$C5160)/SUMIFS(Pakan_Masuk!$C$2:$C$3001,Pakan_Masuk!$B$2:$B$3001,$C5160),0))</f>
      </c>
      <c r="F5160" s="15">
        <f>IF($C5160="","",$D5160*$E5160)</f>
      </c>
    </row>
    <row r="5161">
      <c r="A5161" s="11"/>
      <c r="B5161" s="7"/>
      <c r="C5161" s="7"/>
      <c r="D5161" s="10"/>
      <c r="E5161" s="21">
        <f>IF($C5161="","",IFERROR(SUMIFS(Pakan_Masuk!$D$2:$D$3001,Pakan_Masuk!$B$2:$B$3001,$C5161)/SUMIFS(Pakan_Masuk!$C$2:$C$3001,Pakan_Masuk!$B$2:$B$3001,$C5161),0))</f>
      </c>
      <c r="F5161" s="15">
        <f>IF($C5161="","",$D5161*$E5161)</f>
      </c>
    </row>
    <row r="5162">
      <c r="A5162" s="11"/>
      <c r="B5162" s="7"/>
      <c r="C5162" s="7"/>
      <c r="D5162" s="10"/>
      <c r="E5162" s="21">
        <f>IF($C5162="","",IFERROR(SUMIFS(Pakan_Masuk!$D$2:$D$3001,Pakan_Masuk!$B$2:$B$3001,$C5162)/SUMIFS(Pakan_Masuk!$C$2:$C$3001,Pakan_Masuk!$B$2:$B$3001,$C5162),0))</f>
      </c>
      <c r="F5162" s="15">
        <f>IF($C5162="","",$D5162*$E5162)</f>
      </c>
    </row>
    <row r="5163">
      <c r="A5163" s="11"/>
      <c r="B5163" s="7"/>
      <c r="C5163" s="7"/>
      <c r="D5163" s="10"/>
      <c r="E5163" s="21">
        <f>IF($C5163="","",IFERROR(SUMIFS(Pakan_Masuk!$D$2:$D$3001,Pakan_Masuk!$B$2:$B$3001,$C5163)/SUMIFS(Pakan_Masuk!$C$2:$C$3001,Pakan_Masuk!$B$2:$B$3001,$C5163),0))</f>
      </c>
      <c r="F5163" s="15">
        <f>IF($C5163="","",$D5163*$E5163)</f>
      </c>
    </row>
    <row r="5164">
      <c r="A5164" s="11"/>
      <c r="B5164" s="7"/>
      <c r="C5164" s="7"/>
      <c r="D5164" s="10"/>
      <c r="E5164" s="21">
        <f>IF($C5164="","",IFERROR(SUMIFS(Pakan_Masuk!$D$2:$D$3001,Pakan_Masuk!$B$2:$B$3001,$C5164)/SUMIFS(Pakan_Masuk!$C$2:$C$3001,Pakan_Masuk!$B$2:$B$3001,$C5164),0))</f>
      </c>
      <c r="F5164" s="15">
        <f>IF($C5164="","",$D5164*$E5164)</f>
      </c>
    </row>
    <row r="5165">
      <c r="A5165" s="11"/>
      <c r="B5165" s="7"/>
      <c r="C5165" s="7"/>
      <c r="D5165" s="10"/>
      <c r="E5165" s="21">
        <f>IF($C5165="","",IFERROR(SUMIFS(Pakan_Masuk!$D$2:$D$3001,Pakan_Masuk!$B$2:$B$3001,$C5165)/SUMIFS(Pakan_Masuk!$C$2:$C$3001,Pakan_Masuk!$B$2:$B$3001,$C5165),0))</f>
      </c>
      <c r="F5165" s="15">
        <f>IF($C5165="","",$D5165*$E5165)</f>
      </c>
    </row>
    <row r="5166">
      <c r="A5166" s="11"/>
      <c r="B5166" s="7"/>
      <c r="C5166" s="7"/>
      <c r="D5166" s="10"/>
      <c r="E5166" s="21">
        <f>IF($C5166="","",IFERROR(SUMIFS(Pakan_Masuk!$D$2:$D$3001,Pakan_Masuk!$B$2:$B$3001,$C5166)/SUMIFS(Pakan_Masuk!$C$2:$C$3001,Pakan_Masuk!$B$2:$B$3001,$C5166),0))</f>
      </c>
      <c r="F5166" s="15">
        <f>IF($C5166="","",$D5166*$E5166)</f>
      </c>
    </row>
    <row r="5167">
      <c r="A5167" s="11"/>
      <c r="B5167" s="7"/>
      <c r="C5167" s="7"/>
      <c r="D5167" s="10"/>
      <c r="E5167" s="21">
        <f>IF($C5167="","",IFERROR(SUMIFS(Pakan_Masuk!$D$2:$D$3001,Pakan_Masuk!$B$2:$B$3001,$C5167)/SUMIFS(Pakan_Masuk!$C$2:$C$3001,Pakan_Masuk!$B$2:$B$3001,$C5167),0))</f>
      </c>
      <c r="F5167" s="15">
        <f>IF($C5167="","",$D5167*$E5167)</f>
      </c>
    </row>
    <row r="5168">
      <c r="A5168" s="11"/>
      <c r="B5168" s="7"/>
      <c r="C5168" s="7"/>
      <c r="D5168" s="10"/>
      <c r="E5168" s="21">
        <f>IF($C5168="","",IFERROR(SUMIFS(Pakan_Masuk!$D$2:$D$3001,Pakan_Masuk!$B$2:$B$3001,$C5168)/SUMIFS(Pakan_Masuk!$C$2:$C$3001,Pakan_Masuk!$B$2:$B$3001,$C5168),0))</f>
      </c>
      <c r="F5168" s="15">
        <f>IF($C5168="","",$D5168*$E5168)</f>
      </c>
    </row>
    <row r="5169">
      <c r="A5169" s="11"/>
      <c r="B5169" s="7"/>
      <c r="C5169" s="7"/>
      <c r="D5169" s="10"/>
      <c r="E5169" s="21">
        <f>IF($C5169="","",IFERROR(SUMIFS(Pakan_Masuk!$D$2:$D$3001,Pakan_Masuk!$B$2:$B$3001,$C5169)/SUMIFS(Pakan_Masuk!$C$2:$C$3001,Pakan_Masuk!$B$2:$B$3001,$C5169),0))</f>
      </c>
      <c r="F5169" s="15">
        <f>IF($C5169="","",$D5169*$E5169)</f>
      </c>
    </row>
    <row r="5170">
      <c r="A5170" s="11"/>
      <c r="B5170" s="7"/>
      <c r="C5170" s="7"/>
      <c r="D5170" s="10"/>
      <c r="E5170" s="21">
        <f>IF($C5170="","",IFERROR(SUMIFS(Pakan_Masuk!$D$2:$D$3001,Pakan_Masuk!$B$2:$B$3001,$C5170)/SUMIFS(Pakan_Masuk!$C$2:$C$3001,Pakan_Masuk!$B$2:$B$3001,$C5170),0))</f>
      </c>
      <c r="F5170" s="15">
        <f>IF($C5170="","",$D5170*$E5170)</f>
      </c>
    </row>
    <row r="5171">
      <c r="A5171" s="11"/>
      <c r="B5171" s="7"/>
      <c r="C5171" s="7"/>
      <c r="D5171" s="10"/>
      <c r="E5171" s="21">
        <f>IF($C5171="","",IFERROR(SUMIFS(Pakan_Masuk!$D$2:$D$3001,Pakan_Masuk!$B$2:$B$3001,$C5171)/SUMIFS(Pakan_Masuk!$C$2:$C$3001,Pakan_Masuk!$B$2:$B$3001,$C5171),0))</f>
      </c>
      <c r="F5171" s="15">
        <f>IF($C5171="","",$D5171*$E5171)</f>
      </c>
    </row>
    <row r="5172">
      <c r="A5172" s="11"/>
      <c r="B5172" s="7"/>
      <c r="C5172" s="7"/>
      <c r="D5172" s="10"/>
      <c r="E5172" s="21">
        <f>IF($C5172="","",IFERROR(SUMIFS(Pakan_Masuk!$D$2:$D$3001,Pakan_Masuk!$B$2:$B$3001,$C5172)/SUMIFS(Pakan_Masuk!$C$2:$C$3001,Pakan_Masuk!$B$2:$B$3001,$C5172),0))</f>
      </c>
      <c r="F5172" s="15">
        <f>IF($C5172="","",$D5172*$E5172)</f>
      </c>
    </row>
    <row r="5173">
      <c r="A5173" s="11"/>
      <c r="B5173" s="7"/>
      <c r="C5173" s="7"/>
      <c r="D5173" s="10"/>
      <c r="E5173" s="21">
        <f>IF($C5173="","",IFERROR(SUMIFS(Pakan_Masuk!$D$2:$D$3001,Pakan_Masuk!$B$2:$B$3001,$C5173)/SUMIFS(Pakan_Masuk!$C$2:$C$3001,Pakan_Masuk!$B$2:$B$3001,$C5173),0))</f>
      </c>
      <c r="F5173" s="15">
        <f>IF($C5173="","",$D5173*$E5173)</f>
      </c>
    </row>
    <row r="5174">
      <c r="A5174" s="11"/>
      <c r="B5174" s="7"/>
      <c r="C5174" s="7"/>
      <c r="D5174" s="10"/>
      <c r="E5174" s="21">
        <f>IF($C5174="","",IFERROR(SUMIFS(Pakan_Masuk!$D$2:$D$3001,Pakan_Masuk!$B$2:$B$3001,$C5174)/SUMIFS(Pakan_Masuk!$C$2:$C$3001,Pakan_Masuk!$B$2:$B$3001,$C5174),0))</f>
      </c>
      <c r="F5174" s="15">
        <f>IF($C5174="","",$D5174*$E5174)</f>
      </c>
    </row>
    <row r="5175">
      <c r="A5175" s="11"/>
      <c r="B5175" s="7"/>
      <c r="C5175" s="7"/>
      <c r="D5175" s="10"/>
      <c r="E5175" s="21">
        <f>IF($C5175="","",IFERROR(SUMIFS(Pakan_Masuk!$D$2:$D$3001,Pakan_Masuk!$B$2:$B$3001,$C5175)/SUMIFS(Pakan_Masuk!$C$2:$C$3001,Pakan_Masuk!$B$2:$B$3001,$C5175),0))</f>
      </c>
      <c r="F5175" s="15">
        <f>IF($C5175="","",$D5175*$E5175)</f>
      </c>
    </row>
    <row r="5176">
      <c r="A5176" s="11"/>
      <c r="B5176" s="7"/>
      <c r="C5176" s="7"/>
      <c r="D5176" s="10"/>
      <c r="E5176" s="21">
        <f>IF($C5176="","",IFERROR(SUMIFS(Pakan_Masuk!$D$2:$D$3001,Pakan_Masuk!$B$2:$B$3001,$C5176)/SUMIFS(Pakan_Masuk!$C$2:$C$3001,Pakan_Masuk!$B$2:$B$3001,$C5176),0))</f>
      </c>
      <c r="F5176" s="15">
        <f>IF($C5176="","",$D5176*$E5176)</f>
      </c>
    </row>
    <row r="5177">
      <c r="A5177" s="11"/>
      <c r="B5177" s="7"/>
      <c r="C5177" s="7"/>
      <c r="D5177" s="10"/>
      <c r="E5177" s="21">
        <f>IF($C5177="","",IFERROR(SUMIFS(Pakan_Masuk!$D$2:$D$3001,Pakan_Masuk!$B$2:$B$3001,$C5177)/SUMIFS(Pakan_Masuk!$C$2:$C$3001,Pakan_Masuk!$B$2:$B$3001,$C5177),0))</f>
      </c>
      <c r="F5177" s="15">
        <f>IF($C5177="","",$D5177*$E5177)</f>
      </c>
    </row>
    <row r="5178">
      <c r="A5178" s="11"/>
      <c r="B5178" s="7"/>
      <c r="C5178" s="7"/>
      <c r="D5178" s="10"/>
      <c r="E5178" s="21">
        <f>IF($C5178="","",IFERROR(SUMIFS(Pakan_Masuk!$D$2:$D$3001,Pakan_Masuk!$B$2:$B$3001,$C5178)/SUMIFS(Pakan_Masuk!$C$2:$C$3001,Pakan_Masuk!$B$2:$B$3001,$C5178),0))</f>
      </c>
      <c r="F5178" s="15">
        <f>IF($C5178="","",$D5178*$E5178)</f>
      </c>
    </row>
    <row r="5179">
      <c r="A5179" s="11"/>
      <c r="B5179" s="7"/>
      <c r="C5179" s="7"/>
      <c r="D5179" s="10"/>
      <c r="E5179" s="21">
        <f>IF($C5179="","",IFERROR(SUMIFS(Pakan_Masuk!$D$2:$D$3001,Pakan_Masuk!$B$2:$B$3001,$C5179)/SUMIFS(Pakan_Masuk!$C$2:$C$3001,Pakan_Masuk!$B$2:$B$3001,$C5179),0))</f>
      </c>
      <c r="F5179" s="15">
        <f>IF($C5179="","",$D5179*$E5179)</f>
      </c>
    </row>
    <row r="5180">
      <c r="A5180" s="11"/>
      <c r="B5180" s="7"/>
      <c r="C5180" s="7"/>
      <c r="D5180" s="10"/>
      <c r="E5180" s="21">
        <f>IF($C5180="","",IFERROR(SUMIFS(Pakan_Masuk!$D$2:$D$3001,Pakan_Masuk!$B$2:$B$3001,$C5180)/SUMIFS(Pakan_Masuk!$C$2:$C$3001,Pakan_Masuk!$B$2:$B$3001,$C5180),0))</f>
      </c>
      <c r="F5180" s="15">
        <f>IF($C5180="","",$D5180*$E5180)</f>
      </c>
    </row>
    <row r="5181">
      <c r="A5181" s="11"/>
      <c r="B5181" s="7"/>
      <c r="C5181" s="7"/>
      <c r="D5181" s="10"/>
      <c r="E5181" s="21">
        <f>IF($C5181="","",IFERROR(SUMIFS(Pakan_Masuk!$D$2:$D$3001,Pakan_Masuk!$B$2:$B$3001,$C5181)/SUMIFS(Pakan_Masuk!$C$2:$C$3001,Pakan_Masuk!$B$2:$B$3001,$C5181),0))</f>
      </c>
      <c r="F5181" s="15">
        <f>IF($C5181="","",$D5181*$E5181)</f>
      </c>
    </row>
    <row r="5182">
      <c r="A5182" s="11"/>
      <c r="B5182" s="7"/>
      <c r="C5182" s="7"/>
      <c r="D5182" s="10"/>
      <c r="E5182" s="21">
        <f>IF($C5182="","",IFERROR(SUMIFS(Pakan_Masuk!$D$2:$D$3001,Pakan_Masuk!$B$2:$B$3001,$C5182)/SUMIFS(Pakan_Masuk!$C$2:$C$3001,Pakan_Masuk!$B$2:$B$3001,$C5182),0))</f>
      </c>
      <c r="F5182" s="15">
        <f>IF($C5182="","",$D5182*$E5182)</f>
      </c>
    </row>
    <row r="5183">
      <c r="A5183" s="11"/>
      <c r="B5183" s="7"/>
      <c r="C5183" s="7"/>
      <c r="D5183" s="10"/>
      <c r="E5183" s="21">
        <f>IF($C5183="","",IFERROR(SUMIFS(Pakan_Masuk!$D$2:$D$3001,Pakan_Masuk!$B$2:$B$3001,$C5183)/SUMIFS(Pakan_Masuk!$C$2:$C$3001,Pakan_Masuk!$B$2:$B$3001,$C5183),0))</f>
      </c>
      <c r="F5183" s="15">
        <f>IF($C5183="","",$D5183*$E5183)</f>
      </c>
    </row>
    <row r="5184">
      <c r="A5184" s="11"/>
      <c r="B5184" s="7"/>
      <c r="C5184" s="7"/>
      <c r="D5184" s="10"/>
      <c r="E5184" s="21">
        <f>IF($C5184="","",IFERROR(SUMIFS(Pakan_Masuk!$D$2:$D$3001,Pakan_Masuk!$B$2:$B$3001,$C5184)/SUMIFS(Pakan_Masuk!$C$2:$C$3001,Pakan_Masuk!$B$2:$B$3001,$C5184),0))</f>
      </c>
      <c r="F5184" s="15">
        <f>IF($C5184="","",$D5184*$E5184)</f>
      </c>
    </row>
    <row r="5185">
      <c r="A5185" s="11"/>
      <c r="B5185" s="7"/>
      <c r="C5185" s="7"/>
      <c r="D5185" s="10"/>
      <c r="E5185" s="21">
        <f>IF($C5185="","",IFERROR(SUMIFS(Pakan_Masuk!$D$2:$D$3001,Pakan_Masuk!$B$2:$B$3001,$C5185)/SUMIFS(Pakan_Masuk!$C$2:$C$3001,Pakan_Masuk!$B$2:$B$3001,$C5185),0))</f>
      </c>
      <c r="F5185" s="15">
        <f>IF($C5185="","",$D5185*$E5185)</f>
      </c>
    </row>
    <row r="5186">
      <c r="A5186" s="11"/>
      <c r="B5186" s="7"/>
      <c r="C5186" s="7"/>
      <c r="D5186" s="10"/>
      <c r="E5186" s="21">
        <f>IF($C5186="","",IFERROR(SUMIFS(Pakan_Masuk!$D$2:$D$3001,Pakan_Masuk!$B$2:$B$3001,$C5186)/SUMIFS(Pakan_Masuk!$C$2:$C$3001,Pakan_Masuk!$B$2:$B$3001,$C5186),0))</f>
      </c>
      <c r="F5186" s="15">
        <f>IF($C5186="","",$D5186*$E5186)</f>
      </c>
    </row>
    <row r="5187">
      <c r="A5187" s="11"/>
      <c r="B5187" s="7"/>
      <c r="C5187" s="7"/>
      <c r="D5187" s="10"/>
      <c r="E5187" s="21">
        <f>IF($C5187="","",IFERROR(SUMIFS(Pakan_Masuk!$D$2:$D$3001,Pakan_Masuk!$B$2:$B$3001,$C5187)/SUMIFS(Pakan_Masuk!$C$2:$C$3001,Pakan_Masuk!$B$2:$B$3001,$C5187),0))</f>
      </c>
      <c r="F5187" s="15">
        <f>IF($C5187="","",$D5187*$E5187)</f>
      </c>
    </row>
    <row r="5188">
      <c r="A5188" s="11"/>
      <c r="B5188" s="7"/>
      <c r="C5188" s="7"/>
      <c r="D5188" s="10"/>
      <c r="E5188" s="21">
        <f>IF($C5188="","",IFERROR(SUMIFS(Pakan_Masuk!$D$2:$D$3001,Pakan_Masuk!$B$2:$B$3001,$C5188)/SUMIFS(Pakan_Masuk!$C$2:$C$3001,Pakan_Masuk!$B$2:$B$3001,$C5188),0))</f>
      </c>
      <c r="F5188" s="15">
        <f>IF($C5188="","",$D5188*$E5188)</f>
      </c>
    </row>
    <row r="5189">
      <c r="A5189" s="11"/>
      <c r="B5189" s="7"/>
      <c r="C5189" s="7"/>
      <c r="D5189" s="10"/>
      <c r="E5189" s="21">
        <f>IF($C5189="","",IFERROR(SUMIFS(Pakan_Masuk!$D$2:$D$3001,Pakan_Masuk!$B$2:$B$3001,$C5189)/SUMIFS(Pakan_Masuk!$C$2:$C$3001,Pakan_Masuk!$B$2:$B$3001,$C5189),0))</f>
      </c>
      <c r="F5189" s="15">
        <f>IF($C5189="","",$D5189*$E5189)</f>
      </c>
    </row>
    <row r="5190">
      <c r="A5190" s="11"/>
      <c r="B5190" s="7"/>
      <c r="C5190" s="7"/>
      <c r="D5190" s="10"/>
      <c r="E5190" s="21">
        <f>IF($C5190="","",IFERROR(SUMIFS(Pakan_Masuk!$D$2:$D$3001,Pakan_Masuk!$B$2:$B$3001,$C5190)/SUMIFS(Pakan_Masuk!$C$2:$C$3001,Pakan_Masuk!$B$2:$B$3001,$C5190),0))</f>
      </c>
      <c r="F5190" s="15">
        <f>IF($C5190="","",$D5190*$E5190)</f>
      </c>
    </row>
    <row r="5191">
      <c r="A5191" s="11"/>
      <c r="B5191" s="7"/>
      <c r="C5191" s="7"/>
      <c r="D5191" s="10"/>
      <c r="E5191" s="21">
        <f>IF($C5191="","",IFERROR(SUMIFS(Pakan_Masuk!$D$2:$D$3001,Pakan_Masuk!$B$2:$B$3001,$C5191)/SUMIFS(Pakan_Masuk!$C$2:$C$3001,Pakan_Masuk!$B$2:$B$3001,$C5191),0))</f>
      </c>
      <c r="F5191" s="15">
        <f>IF($C5191="","",$D5191*$E5191)</f>
      </c>
    </row>
    <row r="5192">
      <c r="A5192" s="11"/>
      <c r="B5192" s="7"/>
      <c r="C5192" s="7"/>
      <c r="D5192" s="10"/>
      <c r="E5192" s="21">
        <f>IF($C5192="","",IFERROR(SUMIFS(Pakan_Masuk!$D$2:$D$3001,Pakan_Masuk!$B$2:$B$3001,$C5192)/SUMIFS(Pakan_Masuk!$C$2:$C$3001,Pakan_Masuk!$B$2:$B$3001,$C5192),0))</f>
      </c>
      <c r="F5192" s="15">
        <f>IF($C5192="","",$D5192*$E5192)</f>
      </c>
    </row>
    <row r="5193">
      <c r="A5193" s="11"/>
      <c r="B5193" s="7"/>
      <c r="C5193" s="7"/>
      <c r="D5193" s="10"/>
      <c r="E5193" s="21">
        <f>IF($C5193="","",IFERROR(SUMIFS(Pakan_Masuk!$D$2:$D$3001,Pakan_Masuk!$B$2:$B$3001,$C5193)/SUMIFS(Pakan_Masuk!$C$2:$C$3001,Pakan_Masuk!$B$2:$B$3001,$C5193),0))</f>
      </c>
      <c r="F5193" s="15">
        <f>IF($C5193="","",$D5193*$E5193)</f>
      </c>
    </row>
    <row r="5194">
      <c r="A5194" s="11"/>
      <c r="B5194" s="7"/>
      <c r="C5194" s="7"/>
      <c r="D5194" s="10"/>
      <c r="E5194" s="21">
        <f>IF($C5194="","",IFERROR(SUMIFS(Pakan_Masuk!$D$2:$D$3001,Pakan_Masuk!$B$2:$B$3001,$C5194)/SUMIFS(Pakan_Masuk!$C$2:$C$3001,Pakan_Masuk!$B$2:$B$3001,$C5194),0))</f>
      </c>
      <c r="F5194" s="15">
        <f>IF($C5194="","",$D5194*$E5194)</f>
      </c>
    </row>
    <row r="5195">
      <c r="A5195" s="11"/>
      <c r="B5195" s="7"/>
      <c r="C5195" s="7"/>
      <c r="D5195" s="10"/>
      <c r="E5195" s="21">
        <f>IF($C5195="","",IFERROR(SUMIFS(Pakan_Masuk!$D$2:$D$3001,Pakan_Masuk!$B$2:$B$3001,$C5195)/SUMIFS(Pakan_Masuk!$C$2:$C$3001,Pakan_Masuk!$B$2:$B$3001,$C5195),0))</f>
      </c>
      <c r="F5195" s="15">
        <f>IF($C5195="","",$D5195*$E5195)</f>
      </c>
    </row>
    <row r="5196">
      <c r="A5196" s="11"/>
      <c r="B5196" s="7"/>
      <c r="C5196" s="7"/>
      <c r="D5196" s="10"/>
      <c r="E5196" s="21">
        <f>IF($C5196="","",IFERROR(SUMIFS(Pakan_Masuk!$D$2:$D$3001,Pakan_Masuk!$B$2:$B$3001,$C5196)/SUMIFS(Pakan_Masuk!$C$2:$C$3001,Pakan_Masuk!$B$2:$B$3001,$C5196),0))</f>
      </c>
      <c r="F5196" s="15">
        <f>IF($C5196="","",$D5196*$E5196)</f>
      </c>
    </row>
    <row r="5197">
      <c r="A5197" s="11"/>
      <c r="B5197" s="7"/>
      <c r="C5197" s="7"/>
      <c r="D5197" s="10"/>
      <c r="E5197" s="21">
        <f>IF($C5197="","",IFERROR(SUMIFS(Pakan_Masuk!$D$2:$D$3001,Pakan_Masuk!$B$2:$B$3001,$C5197)/SUMIFS(Pakan_Masuk!$C$2:$C$3001,Pakan_Masuk!$B$2:$B$3001,$C5197),0))</f>
      </c>
      <c r="F5197" s="15">
        <f>IF($C5197="","",$D5197*$E5197)</f>
      </c>
    </row>
    <row r="5198">
      <c r="A5198" s="11"/>
      <c r="B5198" s="7"/>
      <c r="C5198" s="7"/>
      <c r="D5198" s="10"/>
      <c r="E5198" s="21">
        <f>IF($C5198="","",IFERROR(SUMIFS(Pakan_Masuk!$D$2:$D$3001,Pakan_Masuk!$B$2:$B$3001,$C5198)/SUMIFS(Pakan_Masuk!$C$2:$C$3001,Pakan_Masuk!$B$2:$B$3001,$C5198),0))</f>
      </c>
      <c r="F5198" s="15">
        <f>IF($C5198="","",$D5198*$E5198)</f>
      </c>
    </row>
    <row r="5199">
      <c r="A5199" s="11"/>
      <c r="B5199" s="7"/>
      <c r="C5199" s="7"/>
      <c r="D5199" s="10"/>
      <c r="E5199" s="21">
        <f>IF($C5199="","",IFERROR(SUMIFS(Pakan_Masuk!$D$2:$D$3001,Pakan_Masuk!$B$2:$B$3001,$C5199)/SUMIFS(Pakan_Masuk!$C$2:$C$3001,Pakan_Masuk!$B$2:$B$3001,$C5199),0))</f>
      </c>
      <c r="F5199" s="15">
        <f>IF($C5199="","",$D5199*$E5199)</f>
      </c>
    </row>
    <row r="5200">
      <c r="A5200" s="11"/>
      <c r="B5200" s="7"/>
      <c r="C5200" s="7"/>
      <c r="D5200" s="10"/>
      <c r="E5200" s="21">
        <f>IF($C5200="","",IFERROR(SUMIFS(Pakan_Masuk!$D$2:$D$3001,Pakan_Masuk!$B$2:$B$3001,$C5200)/SUMIFS(Pakan_Masuk!$C$2:$C$3001,Pakan_Masuk!$B$2:$B$3001,$C5200),0))</f>
      </c>
      <c r="F5200" s="15">
        <f>IF($C5200="","",$D5200*$E5200)</f>
      </c>
    </row>
    <row r="5201">
      <c r="A5201" s="11"/>
      <c r="B5201" s="7"/>
      <c r="C5201" s="7"/>
      <c r="D5201" s="10"/>
      <c r="E5201" s="21">
        <f>IF($C5201="","",IFERROR(SUMIFS(Pakan_Masuk!$D$2:$D$3001,Pakan_Masuk!$B$2:$B$3001,$C5201)/SUMIFS(Pakan_Masuk!$C$2:$C$3001,Pakan_Masuk!$B$2:$B$3001,$C5201),0))</f>
      </c>
      <c r="F5201" s="15">
        <f>IF($C5201="","",$D5201*$E5201)</f>
      </c>
    </row>
    <row r="5202">
      <c r="A5202" s="11"/>
      <c r="B5202" s="7"/>
      <c r="C5202" s="7"/>
      <c r="D5202" s="10"/>
      <c r="E5202" s="21">
        <f>IF($C5202="","",IFERROR(SUMIFS(Pakan_Masuk!$D$2:$D$3001,Pakan_Masuk!$B$2:$B$3001,$C5202)/SUMIFS(Pakan_Masuk!$C$2:$C$3001,Pakan_Masuk!$B$2:$B$3001,$C5202),0))</f>
      </c>
      <c r="F5202" s="15">
        <f>IF($C5202="","",$D5202*$E5202)</f>
      </c>
    </row>
    <row r="5203">
      <c r="A5203" s="11"/>
      <c r="B5203" s="7"/>
      <c r="C5203" s="7"/>
      <c r="D5203" s="10"/>
      <c r="E5203" s="21">
        <f>IF($C5203="","",IFERROR(SUMIFS(Pakan_Masuk!$D$2:$D$3001,Pakan_Masuk!$B$2:$B$3001,$C5203)/SUMIFS(Pakan_Masuk!$C$2:$C$3001,Pakan_Masuk!$B$2:$B$3001,$C5203),0))</f>
      </c>
      <c r="F5203" s="15">
        <f>IF($C5203="","",$D5203*$E5203)</f>
      </c>
    </row>
    <row r="5204">
      <c r="A5204" s="11"/>
      <c r="B5204" s="7"/>
      <c r="C5204" s="7"/>
      <c r="D5204" s="10"/>
      <c r="E5204" s="21">
        <f>IF($C5204="","",IFERROR(SUMIFS(Pakan_Masuk!$D$2:$D$3001,Pakan_Masuk!$B$2:$B$3001,$C5204)/SUMIFS(Pakan_Masuk!$C$2:$C$3001,Pakan_Masuk!$B$2:$B$3001,$C5204),0))</f>
      </c>
      <c r="F5204" s="15">
        <f>IF($C5204="","",$D5204*$E5204)</f>
      </c>
    </row>
    <row r="5205">
      <c r="A5205" s="11"/>
      <c r="B5205" s="7"/>
      <c r="C5205" s="7"/>
      <c r="D5205" s="10"/>
      <c r="E5205" s="21">
        <f>IF($C5205="","",IFERROR(SUMIFS(Pakan_Masuk!$D$2:$D$3001,Pakan_Masuk!$B$2:$B$3001,$C5205)/SUMIFS(Pakan_Masuk!$C$2:$C$3001,Pakan_Masuk!$B$2:$B$3001,$C5205),0))</f>
      </c>
      <c r="F5205" s="15">
        <f>IF($C5205="","",$D5205*$E5205)</f>
      </c>
    </row>
    <row r="5206">
      <c r="A5206" s="11"/>
      <c r="B5206" s="7"/>
      <c r="C5206" s="7"/>
      <c r="D5206" s="10"/>
      <c r="E5206" s="21">
        <f>IF($C5206="","",IFERROR(SUMIFS(Pakan_Masuk!$D$2:$D$3001,Pakan_Masuk!$B$2:$B$3001,$C5206)/SUMIFS(Pakan_Masuk!$C$2:$C$3001,Pakan_Masuk!$B$2:$B$3001,$C5206),0))</f>
      </c>
      <c r="F5206" s="15">
        <f>IF($C5206="","",$D5206*$E5206)</f>
      </c>
    </row>
    <row r="5207">
      <c r="A5207" s="11"/>
      <c r="B5207" s="7"/>
      <c r="C5207" s="7"/>
      <c r="D5207" s="10"/>
      <c r="E5207" s="21">
        <f>IF($C5207="","",IFERROR(SUMIFS(Pakan_Masuk!$D$2:$D$3001,Pakan_Masuk!$B$2:$B$3001,$C5207)/SUMIFS(Pakan_Masuk!$C$2:$C$3001,Pakan_Masuk!$B$2:$B$3001,$C5207),0))</f>
      </c>
      <c r="F5207" s="15">
        <f>IF($C5207="","",$D5207*$E5207)</f>
      </c>
    </row>
    <row r="5208">
      <c r="A5208" s="11"/>
      <c r="B5208" s="7"/>
      <c r="C5208" s="7"/>
      <c r="D5208" s="10"/>
      <c r="E5208" s="21">
        <f>IF($C5208="","",IFERROR(SUMIFS(Pakan_Masuk!$D$2:$D$3001,Pakan_Masuk!$B$2:$B$3001,$C5208)/SUMIFS(Pakan_Masuk!$C$2:$C$3001,Pakan_Masuk!$B$2:$B$3001,$C5208),0))</f>
      </c>
      <c r="F5208" s="15">
        <f>IF($C5208="","",$D5208*$E5208)</f>
      </c>
    </row>
    <row r="5209">
      <c r="A5209" s="11"/>
      <c r="B5209" s="7"/>
      <c r="C5209" s="7"/>
      <c r="D5209" s="10"/>
      <c r="E5209" s="21">
        <f>IF($C5209="","",IFERROR(SUMIFS(Pakan_Masuk!$D$2:$D$3001,Pakan_Masuk!$B$2:$B$3001,$C5209)/SUMIFS(Pakan_Masuk!$C$2:$C$3001,Pakan_Masuk!$B$2:$B$3001,$C5209),0))</f>
      </c>
      <c r="F5209" s="15">
        <f>IF($C5209="","",$D5209*$E5209)</f>
      </c>
    </row>
    <row r="5210">
      <c r="A5210" s="11"/>
      <c r="B5210" s="7"/>
      <c r="C5210" s="7"/>
      <c r="D5210" s="10"/>
      <c r="E5210" s="21">
        <f>IF($C5210="","",IFERROR(SUMIFS(Pakan_Masuk!$D$2:$D$3001,Pakan_Masuk!$B$2:$B$3001,$C5210)/SUMIFS(Pakan_Masuk!$C$2:$C$3001,Pakan_Masuk!$B$2:$B$3001,$C5210),0))</f>
      </c>
      <c r="F5210" s="15">
        <f>IF($C5210="","",$D5210*$E5210)</f>
      </c>
    </row>
    <row r="5211">
      <c r="A5211" s="11"/>
      <c r="B5211" s="7"/>
      <c r="C5211" s="7"/>
      <c r="D5211" s="10"/>
      <c r="E5211" s="21">
        <f>IF($C5211="","",IFERROR(SUMIFS(Pakan_Masuk!$D$2:$D$3001,Pakan_Masuk!$B$2:$B$3001,$C5211)/SUMIFS(Pakan_Masuk!$C$2:$C$3001,Pakan_Masuk!$B$2:$B$3001,$C5211),0))</f>
      </c>
      <c r="F5211" s="15">
        <f>IF($C5211="","",$D5211*$E5211)</f>
      </c>
    </row>
    <row r="5212">
      <c r="A5212" s="11"/>
      <c r="B5212" s="7"/>
      <c r="C5212" s="7"/>
      <c r="D5212" s="10"/>
      <c r="E5212" s="21">
        <f>IF($C5212="","",IFERROR(SUMIFS(Pakan_Masuk!$D$2:$D$3001,Pakan_Masuk!$B$2:$B$3001,$C5212)/SUMIFS(Pakan_Masuk!$C$2:$C$3001,Pakan_Masuk!$B$2:$B$3001,$C5212),0))</f>
      </c>
      <c r="F5212" s="15">
        <f>IF($C5212="","",$D5212*$E5212)</f>
      </c>
    </row>
    <row r="5213">
      <c r="A5213" s="11"/>
      <c r="B5213" s="7"/>
      <c r="C5213" s="7"/>
      <c r="D5213" s="10"/>
      <c r="E5213" s="21">
        <f>IF($C5213="","",IFERROR(SUMIFS(Pakan_Masuk!$D$2:$D$3001,Pakan_Masuk!$B$2:$B$3001,$C5213)/SUMIFS(Pakan_Masuk!$C$2:$C$3001,Pakan_Masuk!$B$2:$B$3001,$C5213),0))</f>
      </c>
      <c r="F5213" s="15">
        <f>IF($C5213="","",$D5213*$E5213)</f>
      </c>
    </row>
    <row r="5214">
      <c r="A5214" s="11"/>
      <c r="B5214" s="7"/>
      <c r="C5214" s="7"/>
      <c r="D5214" s="10"/>
      <c r="E5214" s="21">
        <f>IF($C5214="","",IFERROR(SUMIFS(Pakan_Masuk!$D$2:$D$3001,Pakan_Masuk!$B$2:$B$3001,$C5214)/SUMIFS(Pakan_Masuk!$C$2:$C$3001,Pakan_Masuk!$B$2:$B$3001,$C5214),0))</f>
      </c>
      <c r="F5214" s="15">
        <f>IF($C5214="","",$D5214*$E5214)</f>
      </c>
    </row>
    <row r="5215">
      <c r="A5215" s="11"/>
      <c r="B5215" s="7"/>
      <c r="C5215" s="7"/>
      <c r="D5215" s="10"/>
      <c r="E5215" s="21">
        <f>IF($C5215="","",IFERROR(SUMIFS(Pakan_Masuk!$D$2:$D$3001,Pakan_Masuk!$B$2:$B$3001,$C5215)/SUMIFS(Pakan_Masuk!$C$2:$C$3001,Pakan_Masuk!$B$2:$B$3001,$C5215),0))</f>
      </c>
      <c r="F5215" s="15">
        <f>IF($C5215="","",$D5215*$E5215)</f>
      </c>
    </row>
    <row r="5216">
      <c r="A5216" s="11"/>
      <c r="B5216" s="7"/>
      <c r="C5216" s="7"/>
      <c r="D5216" s="10"/>
      <c r="E5216" s="21">
        <f>IF($C5216="","",IFERROR(SUMIFS(Pakan_Masuk!$D$2:$D$3001,Pakan_Masuk!$B$2:$B$3001,$C5216)/SUMIFS(Pakan_Masuk!$C$2:$C$3001,Pakan_Masuk!$B$2:$B$3001,$C5216),0))</f>
      </c>
      <c r="F5216" s="15">
        <f>IF($C5216="","",$D5216*$E5216)</f>
      </c>
    </row>
    <row r="5217">
      <c r="A5217" s="11"/>
      <c r="B5217" s="7"/>
      <c r="C5217" s="7"/>
      <c r="D5217" s="10"/>
      <c r="E5217" s="21">
        <f>IF($C5217="","",IFERROR(SUMIFS(Pakan_Masuk!$D$2:$D$3001,Pakan_Masuk!$B$2:$B$3001,$C5217)/SUMIFS(Pakan_Masuk!$C$2:$C$3001,Pakan_Masuk!$B$2:$B$3001,$C5217),0))</f>
      </c>
      <c r="F5217" s="15">
        <f>IF($C5217="","",$D5217*$E5217)</f>
      </c>
    </row>
    <row r="5218">
      <c r="A5218" s="11"/>
      <c r="B5218" s="7"/>
      <c r="C5218" s="7"/>
      <c r="D5218" s="10"/>
      <c r="E5218" s="21">
        <f>IF($C5218="","",IFERROR(SUMIFS(Pakan_Masuk!$D$2:$D$3001,Pakan_Masuk!$B$2:$B$3001,$C5218)/SUMIFS(Pakan_Masuk!$C$2:$C$3001,Pakan_Masuk!$B$2:$B$3001,$C5218),0))</f>
      </c>
      <c r="F5218" s="15">
        <f>IF($C5218="","",$D5218*$E5218)</f>
      </c>
    </row>
    <row r="5219">
      <c r="A5219" s="11"/>
      <c r="B5219" s="7"/>
      <c r="C5219" s="7"/>
      <c r="D5219" s="10"/>
      <c r="E5219" s="21">
        <f>IF($C5219="","",IFERROR(SUMIFS(Pakan_Masuk!$D$2:$D$3001,Pakan_Masuk!$B$2:$B$3001,$C5219)/SUMIFS(Pakan_Masuk!$C$2:$C$3001,Pakan_Masuk!$B$2:$B$3001,$C5219),0))</f>
      </c>
      <c r="F5219" s="15">
        <f>IF($C5219="","",$D5219*$E5219)</f>
      </c>
    </row>
    <row r="5220">
      <c r="A5220" s="11"/>
      <c r="B5220" s="7"/>
      <c r="C5220" s="7"/>
      <c r="D5220" s="10"/>
      <c r="E5220" s="21">
        <f>IF($C5220="","",IFERROR(SUMIFS(Pakan_Masuk!$D$2:$D$3001,Pakan_Masuk!$B$2:$B$3001,$C5220)/SUMIFS(Pakan_Masuk!$C$2:$C$3001,Pakan_Masuk!$B$2:$B$3001,$C5220),0))</f>
      </c>
      <c r="F5220" s="15">
        <f>IF($C5220="","",$D5220*$E5220)</f>
      </c>
    </row>
    <row r="5221">
      <c r="A5221" s="11"/>
      <c r="B5221" s="7"/>
      <c r="C5221" s="7"/>
      <c r="D5221" s="10"/>
      <c r="E5221" s="21">
        <f>IF($C5221="","",IFERROR(SUMIFS(Pakan_Masuk!$D$2:$D$3001,Pakan_Masuk!$B$2:$B$3001,$C5221)/SUMIFS(Pakan_Masuk!$C$2:$C$3001,Pakan_Masuk!$B$2:$B$3001,$C5221),0))</f>
      </c>
      <c r="F5221" s="15">
        <f>IF($C5221="","",$D5221*$E5221)</f>
      </c>
    </row>
    <row r="5222">
      <c r="A5222" s="11"/>
      <c r="B5222" s="7"/>
      <c r="C5222" s="7"/>
      <c r="D5222" s="10"/>
      <c r="E5222" s="21">
        <f>IF($C5222="","",IFERROR(SUMIFS(Pakan_Masuk!$D$2:$D$3001,Pakan_Masuk!$B$2:$B$3001,$C5222)/SUMIFS(Pakan_Masuk!$C$2:$C$3001,Pakan_Masuk!$B$2:$B$3001,$C5222),0))</f>
      </c>
      <c r="F5222" s="15">
        <f>IF($C5222="","",$D5222*$E5222)</f>
      </c>
    </row>
    <row r="5223">
      <c r="A5223" s="11"/>
      <c r="B5223" s="7"/>
      <c r="C5223" s="7"/>
      <c r="D5223" s="10"/>
      <c r="E5223" s="21">
        <f>IF($C5223="","",IFERROR(SUMIFS(Pakan_Masuk!$D$2:$D$3001,Pakan_Masuk!$B$2:$B$3001,$C5223)/SUMIFS(Pakan_Masuk!$C$2:$C$3001,Pakan_Masuk!$B$2:$B$3001,$C5223),0))</f>
      </c>
      <c r="F5223" s="15">
        <f>IF($C5223="","",$D5223*$E5223)</f>
      </c>
    </row>
    <row r="5224">
      <c r="A5224" s="11"/>
      <c r="B5224" s="7"/>
      <c r="C5224" s="7"/>
      <c r="D5224" s="10"/>
      <c r="E5224" s="21">
        <f>IF($C5224="","",IFERROR(SUMIFS(Pakan_Masuk!$D$2:$D$3001,Pakan_Masuk!$B$2:$B$3001,$C5224)/SUMIFS(Pakan_Masuk!$C$2:$C$3001,Pakan_Masuk!$B$2:$B$3001,$C5224),0))</f>
      </c>
      <c r="F5224" s="15">
        <f>IF($C5224="","",$D5224*$E5224)</f>
      </c>
    </row>
    <row r="5225">
      <c r="A5225" s="11"/>
      <c r="B5225" s="7"/>
      <c r="C5225" s="7"/>
      <c r="D5225" s="10"/>
      <c r="E5225" s="21">
        <f>IF($C5225="","",IFERROR(SUMIFS(Pakan_Masuk!$D$2:$D$3001,Pakan_Masuk!$B$2:$B$3001,$C5225)/SUMIFS(Pakan_Masuk!$C$2:$C$3001,Pakan_Masuk!$B$2:$B$3001,$C5225),0))</f>
      </c>
      <c r="F5225" s="15">
        <f>IF($C5225="","",$D5225*$E5225)</f>
      </c>
    </row>
    <row r="5226">
      <c r="A5226" s="11"/>
      <c r="B5226" s="7"/>
      <c r="C5226" s="7"/>
      <c r="D5226" s="10"/>
      <c r="E5226" s="21">
        <f>IF($C5226="","",IFERROR(SUMIFS(Pakan_Masuk!$D$2:$D$3001,Pakan_Masuk!$B$2:$B$3001,$C5226)/SUMIFS(Pakan_Masuk!$C$2:$C$3001,Pakan_Masuk!$B$2:$B$3001,$C5226),0))</f>
      </c>
      <c r="F5226" s="15">
        <f>IF($C5226="","",$D5226*$E5226)</f>
      </c>
    </row>
    <row r="5227">
      <c r="A5227" s="11"/>
      <c r="B5227" s="7"/>
      <c r="C5227" s="7"/>
      <c r="D5227" s="10"/>
      <c r="E5227" s="21">
        <f>IF($C5227="","",IFERROR(SUMIFS(Pakan_Masuk!$D$2:$D$3001,Pakan_Masuk!$B$2:$B$3001,$C5227)/SUMIFS(Pakan_Masuk!$C$2:$C$3001,Pakan_Masuk!$B$2:$B$3001,$C5227),0))</f>
      </c>
      <c r="F5227" s="15">
        <f>IF($C5227="","",$D5227*$E5227)</f>
      </c>
    </row>
    <row r="5228">
      <c r="A5228" s="11"/>
      <c r="B5228" s="7"/>
      <c r="C5228" s="7"/>
      <c r="D5228" s="10"/>
      <c r="E5228" s="21">
        <f>IF($C5228="","",IFERROR(SUMIFS(Pakan_Masuk!$D$2:$D$3001,Pakan_Masuk!$B$2:$B$3001,$C5228)/SUMIFS(Pakan_Masuk!$C$2:$C$3001,Pakan_Masuk!$B$2:$B$3001,$C5228),0))</f>
      </c>
      <c r="F5228" s="15">
        <f>IF($C5228="","",$D5228*$E5228)</f>
      </c>
    </row>
    <row r="5229">
      <c r="A5229" s="11"/>
      <c r="B5229" s="7"/>
      <c r="C5229" s="7"/>
      <c r="D5229" s="10"/>
      <c r="E5229" s="21">
        <f>IF($C5229="","",IFERROR(SUMIFS(Pakan_Masuk!$D$2:$D$3001,Pakan_Masuk!$B$2:$B$3001,$C5229)/SUMIFS(Pakan_Masuk!$C$2:$C$3001,Pakan_Masuk!$B$2:$B$3001,$C5229),0))</f>
      </c>
      <c r="F5229" s="15">
        <f>IF($C5229="","",$D5229*$E5229)</f>
      </c>
    </row>
    <row r="5230">
      <c r="A5230" s="11"/>
      <c r="B5230" s="7"/>
      <c r="C5230" s="7"/>
      <c r="D5230" s="10"/>
      <c r="E5230" s="21">
        <f>IF($C5230="","",IFERROR(SUMIFS(Pakan_Masuk!$D$2:$D$3001,Pakan_Masuk!$B$2:$B$3001,$C5230)/SUMIFS(Pakan_Masuk!$C$2:$C$3001,Pakan_Masuk!$B$2:$B$3001,$C5230),0))</f>
      </c>
      <c r="F5230" s="15">
        <f>IF($C5230="","",$D5230*$E5230)</f>
      </c>
    </row>
    <row r="5231">
      <c r="A5231" s="11"/>
      <c r="B5231" s="7"/>
      <c r="C5231" s="7"/>
      <c r="D5231" s="10"/>
      <c r="E5231" s="21">
        <f>IF($C5231="","",IFERROR(SUMIFS(Pakan_Masuk!$D$2:$D$3001,Pakan_Masuk!$B$2:$B$3001,$C5231)/SUMIFS(Pakan_Masuk!$C$2:$C$3001,Pakan_Masuk!$B$2:$B$3001,$C5231),0))</f>
      </c>
      <c r="F5231" s="15">
        <f>IF($C5231="","",$D5231*$E5231)</f>
      </c>
    </row>
    <row r="5232">
      <c r="A5232" s="11"/>
      <c r="B5232" s="7"/>
      <c r="C5232" s="7"/>
      <c r="D5232" s="10"/>
      <c r="E5232" s="21">
        <f>IF($C5232="","",IFERROR(SUMIFS(Pakan_Masuk!$D$2:$D$3001,Pakan_Masuk!$B$2:$B$3001,$C5232)/SUMIFS(Pakan_Masuk!$C$2:$C$3001,Pakan_Masuk!$B$2:$B$3001,$C5232),0))</f>
      </c>
      <c r="F5232" s="15">
        <f>IF($C5232="","",$D5232*$E5232)</f>
      </c>
    </row>
    <row r="5233">
      <c r="A5233" s="11"/>
      <c r="B5233" s="7"/>
      <c r="C5233" s="7"/>
      <c r="D5233" s="10"/>
      <c r="E5233" s="21">
        <f>IF($C5233="","",IFERROR(SUMIFS(Pakan_Masuk!$D$2:$D$3001,Pakan_Masuk!$B$2:$B$3001,$C5233)/SUMIFS(Pakan_Masuk!$C$2:$C$3001,Pakan_Masuk!$B$2:$B$3001,$C5233),0))</f>
      </c>
      <c r="F5233" s="15">
        <f>IF($C5233="","",$D5233*$E5233)</f>
      </c>
    </row>
    <row r="5234">
      <c r="A5234" s="11"/>
      <c r="B5234" s="7"/>
      <c r="C5234" s="7"/>
      <c r="D5234" s="10"/>
      <c r="E5234" s="21">
        <f>IF($C5234="","",IFERROR(SUMIFS(Pakan_Masuk!$D$2:$D$3001,Pakan_Masuk!$B$2:$B$3001,$C5234)/SUMIFS(Pakan_Masuk!$C$2:$C$3001,Pakan_Masuk!$B$2:$B$3001,$C5234),0))</f>
      </c>
      <c r="F5234" s="15">
        <f>IF($C5234="","",$D5234*$E5234)</f>
      </c>
    </row>
    <row r="5235">
      <c r="A5235" s="11"/>
      <c r="B5235" s="7"/>
      <c r="C5235" s="7"/>
      <c r="D5235" s="10"/>
      <c r="E5235" s="21">
        <f>IF($C5235="","",IFERROR(SUMIFS(Pakan_Masuk!$D$2:$D$3001,Pakan_Masuk!$B$2:$B$3001,$C5235)/SUMIFS(Pakan_Masuk!$C$2:$C$3001,Pakan_Masuk!$B$2:$B$3001,$C5235),0))</f>
      </c>
      <c r="F5235" s="15">
        <f>IF($C5235="","",$D5235*$E5235)</f>
      </c>
    </row>
    <row r="5236">
      <c r="A5236" s="11"/>
      <c r="B5236" s="7"/>
      <c r="C5236" s="7"/>
      <c r="D5236" s="10"/>
      <c r="E5236" s="21">
        <f>IF($C5236="","",IFERROR(SUMIFS(Pakan_Masuk!$D$2:$D$3001,Pakan_Masuk!$B$2:$B$3001,$C5236)/SUMIFS(Pakan_Masuk!$C$2:$C$3001,Pakan_Masuk!$B$2:$B$3001,$C5236),0))</f>
      </c>
      <c r="F5236" s="15">
        <f>IF($C5236="","",$D5236*$E5236)</f>
      </c>
    </row>
    <row r="5237">
      <c r="A5237" s="11"/>
      <c r="B5237" s="7"/>
      <c r="C5237" s="7"/>
      <c r="D5237" s="10"/>
      <c r="E5237" s="21">
        <f>IF($C5237="","",IFERROR(SUMIFS(Pakan_Masuk!$D$2:$D$3001,Pakan_Masuk!$B$2:$B$3001,$C5237)/SUMIFS(Pakan_Masuk!$C$2:$C$3001,Pakan_Masuk!$B$2:$B$3001,$C5237),0))</f>
      </c>
      <c r="F5237" s="15">
        <f>IF($C5237="","",$D5237*$E5237)</f>
      </c>
    </row>
    <row r="5238">
      <c r="A5238" s="11"/>
      <c r="B5238" s="7"/>
      <c r="C5238" s="7"/>
      <c r="D5238" s="10"/>
      <c r="E5238" s="21">
        <f>IF($C5238="","",IFERROR(SUMIFS(Pakan_Masuk!$D$2:$D$3001,Pakan_Masuk!$B$2:$B$3001,$C5238)/SUMIFS(Pakan_Masuk!$C$2:$C$3001,Pakan_Masuk!$B$2:$B$3001,$C5238),0))</f>
      </c>
      <c r="F5238" s="15">
        <f>IF($C5238="","",$D5238*$E5238)</f>
      </c>
    </row>
    <row r="5239">
      <c r="A5239" s="11"/>
      <c r="B5239" s="7"/>
      <c r="C5239" s="7"/>
      <c r="D5239" s="10"/>
      <c r="E5239" s="21">
        <f>IF($C5239="","",IFERROR(SUMIFS(Pakan_Masuk!$D$2:$D$3001,Pakan_Masuk!$B$2:$B$3001,$C5239)/SUMIFS(Pakan_Masuk!$C$2:$C$3001,Pakan_Masuk!$B$2:$B$3001,$C5239),0))</f>
      </c>
      <c r="F5239" s="15">
        <f>IF($C5239="","",$D5239*$E5239)</f>
      </c>
    </row>
    <row r="5240">
      <c r="A5240" s="11"/>
      <c r="B5240" s="7"/>
      <c r="C5240" s="7"/>
      <c r="D5240" s="10"/>
      <c r="E5240" s="21">
        <f>IF($C5240="","",IFERROR(SUMIFS(Pakan_Masuk!$D$2:$D$3001,Pakan_Masuk!$B$2:$B$3001,$C5240)/SUMIFS(Pakan_Masuk!$C$2:$C$3001,Pakan_Masuk!$B$2:$B$3001,$C5240),0))</f>
      </c>
      <c r="F5240" s="15">
        <f>IF($C5240="","",$D5240*$E5240)</f>
      </c>
    </row>
    <row r="5241">
      <c r="A5241" s="11"/>
      <c r="B5241" s="7"/>
      <c r="C5241" s="7"/>
      <c r="D5241" s="10"/>
      <c r="E5241" s="21">
        <f>IF($C5241="","",IFERROR(SUMIFS(Pakan_Masuk!$D$2:$D$3001,Pakan_Masuk!$B$2:$B$3001,$C5241)/SUMIFS(Pakan_Masuk!$C$2:$C$3001,Pakan_Masuk!$B$2:$B$3001,$C5241),0))</f>
      </c>
      <c r="F5241" s="15">
        <f>IF($C5241="","",$D5241*$E5241)</f>
      </c>
    </row>
    <row r="5242">
      <c r="A5242" s="11"/>
      <c r="B5242" s="7"/>
      <c r="C5242" s="7"/>
      <c r="D5242" s="10"/>
      <c r="E5242" s="21">
        <f>IF($C5242="","",IFERROR(SUMIFS(Pakan_Masuk!$D$2:$D$3001,Pakan_Masuk!$B$2:$B$3001,$C5242)/SUMIFS(Pakan_Masuk!$C$2:$C$3001,Pakan_Masuk!$B$2:$B$3001,$C5242),0))</f>
      </c>
      <c r="F5242" s="15">
        <f>IF($C5242="","",$D5242*$E5242)</f>
      </c>
    </row>
    <row r="5243">
      <c r="A5243" s="11"/>
      <c r="B5243" s="7"/>
      <c r="C5243" s="7"/>
      <c r="D5243" s="10"/>
      <c r="E5243" s="21">
        <f>IF($C5243="","",IFERROR(SUMIFS(Pakan_Masuk!$D$2:$D$3001,Pakan_Masuk!$B$2:$B$3001,$C5243)/SUMIFS(Pakan_Masuk!$C$2:$C$3001,Pakan_Masuk!$B$2:$B$3001,$C5243),0))</f>
      </c>
      <c r="F5243" s="15">
        <f>IF($C5243="","",$D5243*$E5243)</f>
      </c>
    </row>
    <row r="5244">
      <c r="A5244" s="11"/>
      <c r="B5244" s="7"/>
      <c r="C5244" s="7"/>
      <c r="D5244" s="10"/>
      <c r="E5244" s="21">
        <f>IF($C5244="","",IFERROR(SUMIFS(Pakan_Masuk!$D$2:$D$3001,Pakan_Masuk!$B$2:$B$3001,$C5244)/SUMIFS(Pakan_Masuk!$C$2:$C$3001,Pakan_Masuk!$B$2:$B$3001,$C5244),0))</f>
      </c>
      <c r="F5244" s="15">
        <f>IF($C5244="","",$D5244*$E5244)</f>
      </c>
    </row>
    <row r="5245">
      <c r="A5245" s="11"/>
      <c r="B5245" s="7"/>
      <c r="C5245" s="7"/>
      <c r="D5245" s="10"/>
      <c r="E5245" s="21">
        <f>IF($C5245="","",IFERROR(SUMIFS(Pakan_Masuk!$D$2:$D$3001,Pakan_Masuk!$B$2:$B$3001,$C5245)/SUMIFS(Pakan_Masuk!$C$2:$C$3001,Pakan_Masuk!$B$2:$B$3001,$C5245),0))</f>
      </c>
      <c r="F5245" s="15">
        <f>IF($C5245="","",$D5245*$E5245)</f>
      </c>
    </row>
    <row r="5246">
      <c r="A5246" s="11"/>
      <c r="B5246" s="7"/>
      <c r="C5246" s="7"/>
      <c r="D5246" s="10"/>
      <c r="E5246" s="21">
        <f>IF($C5246="","",IFERROR(SUMIFS(Pakan_Masuk!$D$2:$D$3001,Pakan_Masuk!$B$2:$B$3001,$C5246)/SUMIFS(Pakan_Masuk!$C$2:$C$3001,Pakan_Masuk!$B$2:$B$3001,$C5246),0))</f>
      </c>
      <c r="F5246" s="15">
        <f>IF($C5246="","",$D5246*$E5246)</f>
      </c>
    </row>
    <row r="5247">
      <c r="A5247" s="11"/>
      <c r="B5247" s="7"/>
      <c r="C5247" s="7"/>
      <c r="D5247" s="10"/>
      <c r="E5247" s="21">
        <f>IF($C5247="","",IFERROR(SUMIFS(Pakan_Masuk!$D$2:$D$3001,Pakan_Masuk!$B$2:$B$3001,$C5247)/SUMIFS(Pakan_Masuk!$C$2:$C$3001,Pakan_Masuk!$B$2:$B$3001,$C5247),0))</f>
      </c>
      <c r="F5247" s="15">
        <f>IF($C5247="","",$D5247*$E5247)</f>
      </c>
    </row>
    <row r="5248">
      <c r="A5248" s="11"/>
      <c r="B5248" s="7"/>
      <c r="C5248" s="7"/>
      <c r="D5248" s="10"/>
      <c r="E5248" s="21">
        <f>IF($C5248="","",IFERROR(SUMIFS(Pakan_Masuk!$D$2:$D$3001,Pakan_Masuk!$B$2:$B$3001,$C5248)/SUMIFS(Pakan_Masuk!$C$2:$C$3001,Pakan_Masuk!$B$2:$B$3001,$C5248),0))</f>
      </c>
      <c r="F5248" s="15">
        <f>IF($C5248="","",$D5248*$E5248)</f>
      </c>
    </row>
    <row r="5249">
      <c r="A5249" s="11"/>
      <c r="B5249" s="7"/>
      <c r="C5249" s="7"/>
      <c r="D5249" s="10"/>
      <c r="E5249" s="21">
        <f>IF($C5249="","",IFERROR(SUMIFS(Pakan_Masuk!$D$2:$D$3001,Pakan_Masuk!$B$2:$B$3001,$C5249)/SUMIFS(Pakan_Masuk!$C$2:$C$3001,Pakan_Masuk!$B$2:$B$3001,$C5249),0))</f>
      </c>
      <c r="F5249" s="15">
        <f>IF($C5249="","",$D5249*$E5249)</f>
      </c>
    </row>
    <row r="5250">
      <c r="A5250" s="11"/>
      <c r="B5250" s="7"/>
      <c r="C5250" s="7"/>
      <c r="D5250" s="10"/>
      <c r="E5250" s="21">
        <f>IF($C5250="","",IFERROR(SUMIFS(Pakan_Masuk!$D$2:$D$3001,Pakan_Masuk!$B$2:$B$3001,$C5250)/SUMIFS(Pakan_Masuk!$C$2:$C$3001,Pakan_Masuk!$B$2:$B$3001,$C5250),0))</f>
      </c>
      <c r="F5250" s="15">
        <f>IF($C5250="","",$D5250*$E5250)</f>
      </c>
    </row>
    <row r="5251">
      <c r="A5251" s="11"/>
      <c r="B5251" s="7"/>
      <c r="C5251" s="7"/>
      <c r="D5251" s="10"/>
      <c r="E5251" s="21">
        <f>IF($C5251="","",IFERROR(SUMIFS(Pakan_Masuk!$D$2:$D$3001,Pakan_Masuk!$B$2:$B$3001,$C5251)/SUMIFS(Pakan_Masuk!$C$2:$C$3001,Pakan_Masuk!$B$2:$B$3001,$C5251),0))</f>
      </c>
      <c r="F5251" s="15">
        <f>IF($C5251="","",$D5251*$E5251)</f>
      </c>
    </row>
    <row r="5252">
      <c r="A5252" s="11"/>
      <c r="B5252" s="7"/>
      <c r="C5252" s="7"/>
      <c r="D5252" s="10"/>
      <c r="E5252" s="21">
        <f>IF($C5252="","",IFERROR(SUMIFS(Pakan_Masuk!$D$2:$D$3001,Pakan_Masuk!$B$2:$B$3001,$C5252)/SUMIFS(Pakan_Masuk!$C$2:$C$3001,Pakan_Masuk!$B$2:$B$3001,$C5252),0))</f>
      </c>
      <c r="F5252" s="15">
        <f>IF($C5252="","",$D5252*$E5252)</f>
      </c>
    </row>
    <row r="5253">
      <c r="A5253" s="11"/>
      <c r="B5253" s="7"/>
      <c r="C5253" s="7"/>
      <c r="D5253" s="10"/>
      <c r="E5253" s="21">
        <f>IF($C5253="","",IFERROR(SUMIFS(Pakan_Masuk!$D$2:$D$3001,Pakan_Masuk!$B$2:$B$3001,$C5253)/SUMIFS(Pakan_Masuk!$C$2:$C$3001,Pakan_Masuk!$B$2:$B$3001,$C5253),0))</f>
      </c>
      <c r="F5253" s="15">
        <f>IF($C5253="","",$D5253*$E5253)</f>
      </c>
    </row>
    <row r="5254">
      <c r="A5254" s="11"/>
      <c r="B5254" s="7"/>
      <c r="C5254" s="7"/>
      <c r="D5254" s="10"/>
      <c r="E5254" s="21">
        <f>IF($C5254="","",IFERROR(SUMIFS(Pakan_Masuk!$D$2:$D$3001,Pakan_Masuk!$B$2:$B$3001,$C5254)/SUMIFS(Pakan_Masuk!$C$2:$C$3001,Pakan_Masuk!$B$2:$B$3001,$C5254),0))</f>
      </c>
      <c r="F5254" s="15">
        <f>IF($C5254="","",$D5254*$E5254)</f>
      </c>
    </row>
    <row r="5255">
      <c r="A5255" s="11"/>
      <c r="B5255" s="7"/>
      <c r="C5255" s="7"/>
      <c r="D5255" s="10"/>
      <c r="E5255" s="21">
        <f>IF($C5255="","",IFERROR(SUMIFS(Pakan_Masuk!$D$2:$D$3001,Pakan_Masuk!$B$2:$B$3001,$C5255)/SUMIFS(Pakan_Masuk!$C$2:$C$3001,Pakan_Masuk!$B$2:$B$3001,$C5255),0))</f>
      </c>
      <c r="F5255" s="15">
        <f>IF($C5255="","",$D5255*$E5255)</f>
      </c>
    </row>
    <row r="5256">
      <c r="A5256" s="11"/>
      <c r="B5256" s="7"/>
      <c r="C5256" s="7"/>
      <c r="D5256" s="10"/>
      <c r="E5256" s="21">
        <f>IF($C5256="","",IFERROR(SUMIFS(Pakan_Masuk!$D$2:$D$3001,Pakan_Masuk!$B$2:$B$3001,$C5256)/SUMIFS(Pakan_Masuk!$C$2:$C$3001,Pakan_Masuk!$B$2:$B$3001,$C5256),0))</f>
      </c>
      <c r="F5256" s="15">
        <f>IF($C5256="","",$D5256*$E5256)</f>
      </c>
    </row>
    <row r="5257">
      <c r="A5257" s="11"/>
      <c r="B5257" s="7"/>
      <c r="C5257" s="7"/>
      <c r="D5257" s="10"/>
      <c r="E5257" s="21">
        <f>IF($C5257="","",IFERROR(SUMIFS(Pakan_Masuk!$D$2:$D$3001,Pakan_Masuk!$B$2:$B$3001,$C5257)/SUMIFS(Pakan_Masuk!$C$2:$C$3001,Pakan_Masuk!$B$2:$B$3001,$C5257),0))</f>
      </c>
      <c r="F5257" s="15">
        <f>IF($C5257="","",$D5257*$E5257)</f>
      </c>
    </row>
    <row r="5258">
      <c r="A5258" s="11"/>
      <c r="B5258" s="7"/>
      <c r="C5258" s="7"/>
      <c r="D5258" s="10"/>
      <c r="E5258" s="21">
        <f>IF($C5258="","",IFERROR(SUMIFS(Pakan_Masuk!$D$2:$D$3001,Pakan_Masuk!$B$2:$B$3001,$C5258)/SUMIFS(Pakan_Masuk!$C$2:$C$3001,Pakan_Masuk!$B$2:$B$3001,$C5258),0))</f>
      </c>
      <c r="F5258" s="15">
        <f>IF($C5258="","",$D5258*$E5258)</f>
      </c>
    </row>
    <row r="5259">
      <c r="A5259" s="11"/>
      <c r="B5259" s="7"/>
      <c r="C5259" s="7"/>
      <c r="D5259" s="10"/>
      <c r="E5259" s="21">
        <f>IF($C5259="","",IFERROR(SUMIFS(Pakan_Masuk!$D$2:$D$3001,Pakan_Masuk!$B$2:$B$3001,$C5259)/SUMIFS(Pakan_Masuk!$C$2:$C$3001,Pakan_Masuk!$B$2:$B$3001,$C5259),0))</f>
      </c>
      <c r="F5259" s="15">
        <f>IF($C5259="","",$D5259*$E5259)</f>
      </c>
    </row>
    <row r="5260">
      <c r="A5260" s="11"/>
      <c r="B5260" s="7"/>
      <c r="C5260" s="7"/>
      <c r="D5260" s="10"/>
      <c r="E5260" s="21">
        <f>IF($C5260="","",IFERROR(SUMIFS(Pakan_Masuk!$D$2:$D$3001,Pakan_Masuk!$B$2:$B$3001,$C5260)/SUMIFS(Pakan_Masuk!$C$2:$C$3001,Pakan_Masuk!$B$2:$B$3001,$C5260),0))</f>
      </c>
      <c r="F5260" s="15">
        <f>IF($C5260="","",$D5260*$E5260)</f>
      </c>
    </row>
    <row r="5261">
      <c r="A5261" s="11"/>
      <c r="B5261" s="7"/>
      <c r="C5261" s="7"/>
      <c r="D5261" s="10"/>
      <c r="E5261" s="21">
        <f>IF($C5261="","",IFERROR(SUMIFS(Pakan_Masuk!$D$2:$D$3001,Pakan_Masuk!$B$2:$B$3001,$C5261)/SUMIFS(Pakan_Masuk!$C$2:$C$3001,Pakan_Masuk!$B$2:$B$3001,$C5261),0))</f>
      </c>
      <c r="F5261" s="15">
        <f>IF($C5261="","",$D5261*$E5261)</f>
      </c>
    </row>
    <row r="5262">
      <c r="A5262" s="11"/>
      <c r="B5262" s="7"/>
      <c r="C5262" s="7"/>
      <c r="D5262" s="10"/>
      <c r="E5262" s="21">
        <f>IF($C5262="","",IFERROR(SUMIFS(Pakan_Masuk!$D$2:$D$3001,Pakan_Masuk!$B$2:$B$3001,$C5262)/SUMIFS(Pakan_Masuk!$C$2:$C$3001,Pakan_Masuk!$B$2:$B$3001,$C5262),0))</f>
      </c>
      <c r="F5262" s="15">
        <f>IF($C5262="","",$D5262*$E5262)</f>
      </c>
    </row>
    <row r="5263">
      <c r="A5263" s="11"/>
      <c r="B5263" s="7"/>
      <c r="C5263" s="7"/>
      <c r="D5263" s="10"/>
      <c r="E5263" s="21">
        <f>IF($C5263="","",IFERROR(SUMIFS(Pakan_Masuk!$D$2:$D$3001,Pakan_Masuk!$B$2:$B$3001,$C5263)/SUMIFS(Pakan_Masuk!$C$2:$C$3001,Pakan_Masuk!$B$2:$B$3001,$C5263),0))</f>
      </c>
      <c r="F5263" s="15">
        <f>IF($C5263="","",$D5263*$E5263)</f>
      </c>
    </row>
    <row r="5264">
      <c r="A5264" s="11"/>
      <c r="B5264" s="7"/>
      <c r="C5264" s="7"/>
      <c r="D5264" s="10"/>
      <c r="E5264" s="21">
        <f>IF($C5264="","",IFERROR(SUMIFS(Pakan_Masuk!$D$2:$D$3001,Pakan_Masuk!$B$2:$B$3001,$C5264)/SUMIFS(Pakan_Masuk!$C$2:$C$3001,Pakan_Masuk!$B$2:$B$3001,$C5264),0))</f>
      </c>
      <c r="F5264" s="15">
        <f>IF($C5264="","",$D5264*$E5264)</f>
      </c>
    </row>
    <row r="5265">
      <c r="A5265" s="11"/>
      <c r="B5265" s="7"/>
      <c r="C5265" s="7"/>
      <c r="D5265" s="10"/>
      <c r="E5265" s="21">
        <f>IF($C5265="","",IFERROR(SUMIFS(Pakan_Masuk!$D$2:$D$3001,Pakan_Masuk!$B$2:$B$3001,$C5265)/SUMIFS(Pakan_Masuk!$C$2:$C$3001,Pakan_Masuk!$B$2:$B$3001,$C5265),0))</f>
      </c>
      <c r="F5265" s="15">
        <f>IF($C5265="","",$D5265*$E5265)</f>
      </c>
    </row>
    <row r="5266">
      <c r="A5266" s="11"/>
      <c r="B5266" s="7"/>
      <c r="C5266" s="7"/>
      <c r="D5266" s="10"/>
      <c r="E5266" s="21">
        <f>IF($C5266="","",IFERROR(SUMIFS(Pakan_Masuk!$D$2:$D$3001,Pakan_Masuk!$B$2:$B$3001,$C5266)/SUMIFS(Pakan_Masuk!$C$2:$C$3001,Pakan_Masuk!$B$2:$B$3001,$C5266),0))</f>
      </c>
      <c r="F5266" s="15">
        <f>IF($C5266="","",$D5266*$E5266)</f>
      </c>
    </row>
    <row r="5267">
      <c r="A5267" s="11"/>
      <c r="B5267" s="7"/>
      <c r="C5267" s="7"/>
      <c r="D5267" s="10"/>
      <c r="E5267" s="21">
        <f>IF($C5267="","",IFERROR(SUMIFS(Pakan_Masuk!$D$2:$D$3001,Pakan_Masuk!$B$2:$B$3001,$C5267)/SUMIFS(Pakan_Masuk!$C$2:$C$3001,Pakan_Masuk!$B$2:$B$3001,$C5267),0))</f>
      </c>
      <c r="F5267" s="15">
        <f>IF($C5267="","",$D5267*$E5267)</f>
      </c>
    </row>
    <row r="5268">
      <c r="A5268" s="11"/>
      <c r="B5268" s="7"/>
      <c r="C5268" s="7"/>
      <c r="D5268" s="10"/>
      <c r="E5268" s="21">
        <f>IF($C5268="","",IFERROR(SUMIFS(Pakan_Masuk!$D$2:$D$3001,Pakan_Masuk!$B$2:$B$3001,$C5268)/SUMIFS(Pakan_Masuk!$C$2:$C$3001,Pakan_Masuk!$B$2:$B$3001,$C5268),0))</f>
      </c>
      <c r="F5268" s="15">
        <f>IF($C5268="","",$D5268*$E5268)</f>
      </c>
    </row>
    <row r="5269">
      <c r="A5269" s="11"/>
      <c r="B5269" s="7"/>
      <c r="C5269" s="7"/>
      <c r="D5269" s="10"/>
      <c r="E5269" s="21">
        <f>IF($C5269="","",IFERROR(SUMIFS(Pakan_Masuk!$D$2:$D$3001,Pakan_Masuk!$B$2:$B$3001,$C5269)/SUMIFS(Pakan_Masuk!$C$2:$C$3001,Pakan_Masuk!$B$2:$B$3001,$C5269),0))</f>
      </c>
      <c r="F5269" s="15">
        <f>IF($C5269="","",$D5269*$E5269)</f>
      </c>
    </row>
    <row r="5270">
      <c r="A5270" s="11"/>
      <c r="B5270" s="7"/>
      <c r="C5270" s="7"/>
      <c r="D5270" s="10"/>
      <c r="E5270" s="21">
        <f>IF($C5270="","",IFERROR(SUMIFS(Pakan_Masuk!$D$2:$D$3001,Pakan_Masuk!$B$2:$B$3001,$C5270)/SUMIFS(Pakan_Masuk!$C$2:$C$3001,Pakan_Masuk!$B$2:$B$3001,$C5270),0))</f>
      </c>
      <c r="F5270" s="15">
        <f>IF($C5270="","",$D5270*$E5270)</f>
      </c>
    </row>
    <row r="5271">
      <c r="A5271" s="11"/>
      <c r="B5271" s="7"/>
      <c r="C5271" s="7"/>
      <c r="D5271" s="10"/>
      <c r="E5271" s="21">
        <f>IF($C5271="","",IFERROR(SUMIFS(Pakan_Masuk!$D$2:$D$3001,Pakan_Masuk!$B$2:$B$3001,$C5271)/SUMIFS(Pakan_Masuk!$C$2:$C$3001,Pakan_Masuk!$B$2:$B$3001,$C5271),0))</f>
      </c>
      <c r="F5271" s="15">
        <f>IF($C5271="","",$D5271*$E5271)</f>
      </c>
    </row>
    <row r="5272">
      <c r="A5272" s="11"/>
      <c r="B5272" s="7"/>
      <c r="C5272" s="7"/>
      <c r="D5272" s="10"/>
      <c r="E5272" s="21">
        <f>IF($C5272="","",IFERROR(SUMIFS(Pakan_Masuk!$D$2:$D$3001,Pakan_Masuk!$B$2:$B$3001,$C5272)/SUMIFS(Pakan_Masuk!$C$2:$C$3001,Pakan_Masuk!$B$2:$B$3001,$C5272),0))</f>
      </c>
      <c r="F5272" s="15">
        <f>IF($C5272="","",$D5272*$E5272)</f>
      </c>
    </row>
    <row r="5273">
      <c r="A5273" s="11"/>
      <c r="B5273" s="7"/>
      <c r="C5273" s="7"/>
      <c r="D5273" s="10"/>
      <c r="E5273" s="21">
        <f>IF($C5273="","",IFERROR(SUMIFS(Pakan_Masuk!$D$2:$D$3001,Pakan_Masuk!$B$2:$B$3001,$C5273)/SUMIFS(Pakan_Masuk!$C$2:$C$3001,Pakan_Masuk!$B$2:$B$3001,$C5273),0))</f>
      </c>
      <c r="F5273" s="15">
        <f>IF($C5273="","",$D5273*$E5273)</f>
      </c>
    </row>
    <row r="5274">
      <c r="A5274" s="11"/>
      <c r="B5274" s="7"/>
      <c r="C5274" s="7"/>
      <c r="D5274" s="10"/>
      <c r="E5274" s="21">
        <f>IF($C5274="","",IFERROR(SUMIFS(Pakan_Masuk!$D$2:$D$3001,Pakan_Masuk!$B$2:$B$3001,$C5274)/SUMIFS(Pakan_Masuk!$C$2:$C$3001,Pakan_Masuk!$B$2:$B$3001,$C5274),0))</f>
      </c>
      <c r="F5274" s="15">
        <f>IF($C5274="","",$D5274*$E5274)</f>
      </c>
    </row>
    <row r="5275">
      <c r="A5275" s="11"/>
      <c r="B5275" s="7"/>
      <c r="C5275" s="7"/>
      <c r="D5275" s="10"/>
      <c r="E5275" s="21">
        <f>IF($C5275="","",IFERROR(SUMIFS(Pakan_Masuk!$D$2:$D$3001,Pakan_Masuk!$B$2:$B$3001,$C5275)/SUMIFS(Pakan_Masuk!$C$2:$C$3001,Pakan_Masuk!$B$2:$B$3001,$C5275),0))</f>
      </c>
      <c r="F5275" s="15">
        <f>IF($C5275="","",$D5275*$E5275)</f>
      </c>
    </row>
    <row r="5276">
      <c r="A5276" s="11"/>
      <c r="B5276" s="7"/>
      <c r="C5276" s="7"/>
      <c r="D5276" s="10"/>
      <c r="E5276" s="21">
        <f>IF($C5276="","",IFERROR(SUMIFS(Pakan_Masuk!$D$2:$D$3001,Pakan_Masuk!$B$2:$B$3001,$C5276)/SUMIFS(Pakan_Masuk!$C$2:$C$3001,Pakan_Masuk!$B$2:$B$3001,$C5276),0))</f>
      </c>
      <c r="F5276" s="15">
        <f>IF($C5276="","",$D5276*$E5276)</f>
      </c>
    </row>
    <row r="5277">
      <c r="A5277" s="11"/>
      <c r="B5277" s="7"/>
      <c r="C5277" s="7"/>
      <c r="D5277" s="10"/>
      <c r="E5277" s="21">
        <f>IF($C5277="","",IFERROR(SUMIFS(Pakan_Masuk!$D$2:$D$3001,Pakan_Masuk!$B$2:$B$3001,$C5277)/SUMIFS(Pakan_Masuk!$C$2:$C$3001,Pakan_Masuk!$B$2:$B$3001,$C5277),0))</f>
      </c>
      <c r="F5277" s="15">
        <f>IF($C5277="","",$D5277*$E5277)</f>
      </c>
    </row>
    <row r="5278">
      <c r="A5278" s="11"/>
      <c r="B5278" s="7"/>
      <c r="C5278" s="7"/>
      <c r="D5278" s="10"/>
      <c r="E5278" s="21">
        <f>IF($C5278="","",IFERROR(SUMIFS(Pakan_Masuk!$D$2:$D$3001,Pakan_Masuk!$B$2:$B$3001,$C5278)/SUMIFS(Pakan_Masuk!$C$2:$C$3001,Pakan_Masuk!$B$2:$B$3001,$C5278),0))</f>
      </c>
      <c r="F5278" s="15">
        <f>IF($C5278="","",$D5278*$E5278)</f>
      </c>
    </row>
    <row r="5279">
      <c r="A5279" s="11"/>
      <c r="B5279" s="7"/>
      <c r="C5279" s="7"/>
      <c r="D5279" s="10"/>
      <c r="E5279" s="21">
        <f>IF($C5279="","",IFERROR(SUMIFS(Pakan_Masuk!$D$2:$D$3001,Pakan_Masuk!$B$2:$B$3001,$C5279)/SUMIFS(Pakan_Masuk!$C$2:$C$3001,Pakan_Masuk!$B$2:$B$3001,$C5279),0))</f>
      </c>
      <c r="F5279" s="15">
        <f>IF($C5279="","",$D5279*$E5279)</f>
      </c>
    </row>
    <row r="5280">
      <c r="A5280" s="11"/>
      <c r="B5280" s="7"/>
      <c r="C5280" s="7"/>
      <c r="D5280" s="10"/>
      <c r="E5280" s="21">
        <f>IF($C5280="","",IFERROR(SUMIFS(Pakan_Masuk!$D$2:$D$3001,Pakan_Masuk!$B$2:$B$3001,$C5280)/SUMIFS(Pakan_Masuk!$C$2:$C$3001,Pakan_Masuk!$B$2:$B$3001,$C5280),0))</f>
      </c>
      <c r="F5280" s="15">
        <f>IF($C5280="","",$D5280*$E5280)</f>
      </c>
    </row>
    <row r="5281">
      <c r="A5281" s="11"/>
      <c r="B5281" s="7"/>
      <c r="C5281" s="7"/>
      <c r="D5281" s="10"/>
      <c r="E5281" s="21">
        <f>IF($C5281="","",IFERROR(SUMIFS(Pakan_Masuk!$D$2:$D$3001,Pakan_Masuk!$B$2:$B$3001,$C5281)/SUMIFS(Pakan_Masuk!$C$2:$C$3001,Pakan_Masuk!$B$2:$B$3001,$C5281),0))</f>
      </c>
      <c r="F5281" s="15">
        <f>IF($C5281="","",$D5281*$E5281)</f>
      </c>
    </row>
    <row r="5282">
      <c r="A5282" s="11"/>
      <c r="B5282" s="7"/>
      <c r="C5282" s="7"/>
      <c r="D5282" s="10"/>
      <c r="E5282" s="21">
        <f>IF($C5282="","",IFERROR(SUMIFS(Pakan_Masuk!$D$2:$D$3001,Pakan_Masuk!$B$2:$B$3001,$C5282)/SUMIFS(Pakan_Masuk!$C$2:$C$3001,Pakan_Masuk!$B$2:$B$3001,$C5282),0))</f>
      </c>
      <c r="F5282" s="15">
        <f>IF($C5282="","",$D5282*$E5282)</f>
      </c>
    </row>
    <row r="5283">
      <c r="A5283" s="11"/>
      <c r="B5283" s="7"/>
      <c r="C5283" s="7"/>
      <c r="D5283" s="10"/>
      <c r="E5283" s="21">
        <f>IF($C5283="","",IFERROR(SUMIFS(Pakan_Masuk!$D$2:$D$3001,Pakan_Masuk!$B$2:$B$3001,$C5283)/SUMIFS(Pakan_Masuk!$C$2:$C$3001,Pakan_Masuk!$B$2:$B$3001,$C5283),0))</f>
      </c>
      <c r="F5283" s="15">
        <f>IF($C5283="","",$D5283*$E5283)</f>
      </c>
    </row>
    <row r="5284">
      <c r="A5284" s="11"/>
      <c r="B5284" s="7"/>
      <c r="C5284" s="7"/>
      <c r="D5284" s="10"/>
      <c r="E5284" s="21">
        <f>IF($C5284="","",IFERROR(SUMIFS(Pakan_Masuk!$D$2:$D$3001,Pakan_Masuk!$B$2:$B$3001,$C5284)/SUMIFS(Pakan_Masuk!$C$2:$C$3001,Pakan_Masuk!$B$2:$B$3001,$C5284),0))</f>
      </c>
      <c r="F5284" s="15">
        <f>IF($C5284="","",$D5284*$E5284)</f>
      </c>
    </row>
    <row r="5285">
      <c r="A5285" s="11"/>
      <c r="B5285" s="7"/>
      <c r="C5285" s="7"/>
      <c r="D5285" s="10"/>
      <c r="E5285" s="21">
        <f>IF($C5285="","",IFERROR(SUMIFS(Pakan_Masuk!$D$2:$D$3001,Pakan_Masuk!$B$2:$B$3001,$C5285)/SUMIFS(Pakan_Masuk!$C$2:$C$3001,Pakan_Masuk!$B$2:$B$3001,$C5285),0))</f>
      </c>
      <c r="F5285" s="15">
        <f>IF($C5285="","",$D5285*$E5285)</f>
      </c>
    </row>
    <row r="5286">
      <c r="A5286" s="11"/>
      <c r="B5286" s="7"/>
      <c r="C5286" s="7"/>
      <c r="D5286" s="10"/>
      <c r="E5286" s="21">
        <f>IF($C5286="","",IFERROR(SUMIFS(Pakan_Masuk!$D$2:$D$3001,Pakan_Masuk!$B$2:$B$3001,$C5286)/SUMIFS(Pakan_Masuk!$C$2:$C$3001,Pakan_Masuk!$B$2:$B$3001,$C5286),0))</f>
      </c>
      <c r="F5286" s="15">
        <f>IF($C5286="","",$D5286*$E5286)</f>
      </c>
    </row>
    <row r="5287">
      <c r="A5287" s="11"/>
      <c r="B5287" s="7"/>
      <c r="C5287" s="7"/>
      <c r="D5287" s="10"/>
      <c r="E5287" s="21">
        <f>IF($C5287="","",IFERROR(SUMIFS(Pakan_Masuk!$D$2:$D$3001,Pakan_Masuk!$B$2:$B$3001,$C5287)/SUMIFS(Pakan_Masuk!$C$2:$C$3001,Pakan_Masuk!$B$2:$B$3001,$C5287),0))</f>
      </c>
      <c r="F5287" s="15">
        <f>IF($C5287="","",$D5287*$E5287)</f>
      </c>
    </row>
    <row r="5288">
      <c r="A5288" s="11"/>
      <c r="B5288" s="7"/>
      <c r="C5288" s="7"/>
      <c r="D5288" s="10"/>
      <c r="E5288" s="21">
        <f>IF($C5288="","",IFERROR(SUMIFS(Pakan_Masuk!$D$2:$D$3001,Pakan_Masuk!$B$2:$B$3001,$C5288)/SUMIFS(Pakan_Masuk!$C$2:$C$3001,Pakan_Masuk!$B$2:$B$3001,$C5288),0))</f>
      </c>
      <c r="F5288" s="15">
        <f>IF($C5288="","",$D5288*$E5288)</f>
      </c>
    </row>
    <row r="5289">
      <c r="A5289" s="11"/>
      <c r="B5289" s="7"/>
      <c r="C5289" s="7"/>
      <c r="D5289" s="10"/>
      <c r="E5289" s="21">
        <f>IF($C5289="","",IFERROR(SUMIFS(Pakan_Masuk!$D$2:$D$3001,Pakan_Masuk!$B$2:$B$3001,$C5289)/SUMIFS(Pakan_Masuk!$C$2:$C$3001,Pakan_Masuk!$B$2:$B$3001,$C5289),0))</f>
      </c>
      <c r="F5289" s="15">
        <f>IF($C5289="","",$D5289*$E5289)</f>
      </c>
    </row>
    <row r="5290">
      <c r="A5290" s="11"/>
      <c r="B5290" s="7"/>
      <c r="C5290" s="7"/>
      <c r="D5290" s="10"/>
      <c r="E5290" s="21">
        <f>IF($C5290="","",IFERROR(SUMIFS(Pakan_Masuk!$D$2:$D$3001,Pakan_Masuk!$B$2:$B$3001,$C5290)/SUMIFS(Pakan_Masuk!$C$2:$C$3001,Pakan_Masuk!$B$2:$B$3001,$C5290),0))</f>
      </c>
      <c r="F5290" s="15">
        <f>IF($C5290="","",$D5290*$E5290)</f>
      </c>
    </row>
    <row r="5291">
      <c r="A5291" s="11"/>
      <c r="B5291" s="7"/>
      <c r="C5291" s="7"/>
      <c r="D5291" s="10"/>
      <c r="E5291" s="21">
        <f>IF($C5291="","",IFERROR(SUMIFS(Pakan_Masuk!$D$2:$D$3001,Pakan_Masuk!$B$2:$B$3001,$C5291)/SUMIFS(Pakan_Masuk!$C$2:$C$3001,Pakan_Masuk!$B$2:$B$3001,$C5291),0))</f>
      </c>
      <c r="F5291" s="15">
        <f>IF($C5291="","",$D5291*$E5291)</f>
      </c>
    </row>
    <row r="5292">
      <c r="A5292" s="11"/>
      <c r="B5292" s="7"/>
      <c r="C5292" s="7"/>
      <c r="D5292" s="10"/>
      <c r="E5292" s="21">
        <f>IF($C5292="","",IFERROR(SUMIFS(Pakan_Masuk!$D$2:$D$3001,Pakan_Masuk!$B$2:$B$3001,$C5292)/SUMIFS(Pakan_Masuk!$C$2:$C$3001,Pakan_Masuk!$B$2:$B$3001,$C5292),0))</f>
      </c>
      <c r="F5292" s="15">
        <f>IF($C5292="","",$D5292*$E5292)</f>
      </c>
    </row>
    <row r="5293">
      <c r="A5293" s="11"/>
      <c r="B5293" s="7"/>
      <c r="C5293" s="7"/>
      <c r="D5293" s="10"/>
      <c r="E5293" s="21">
        <f>IF($C5293="","",IFERROR(SUMIFS(Pakan_Masuk!$D$2:$D$3001,Pakan_Masuk!$B$2:$B$3001,$C5293)/SUMIFS(Pakan_Masuk!$C$2:$C$3001,Pakan_Masuk!$B$2:$B$3001,$C5293),0))</f>
      </c>
      <c r="F5293" s="15">
        <f>IF($C5293="","",$D5293*$E5293)</f>
      </c>
    </row>
    <row r="5294">
      <c r="A5294" s="11"/>
      <c r="B5294" s="7"/>
      <c r="C5294" s="7"/>
      <c r="D5294" s="10"/>
      <c r="E5294" s="21">
        <f>IF($C5294="","",IFERROR(SUMIFS(Pakan_Masuk!$D$2:$D$3001,Pakan_Masuk!$B$2:$B$3001,$C5294)/SUMIFS(Pakan_Masuk!$C$2:$C$3001,Pakan_Masuk!$B$2:$B$3001,$C5294),0))</f>
      </c>
      <c r="F5294" s="15">
        <f>IF($C5294="","",$D5294*$E5294)</f>
      </c>
    </row>
    <row r="5295">
      <c r="A5295" s="11"/>
      <c r="B5295" s="7"/>
      <c r="C5295" s="7"/>
      <c r="D5295" s="10"/>
      <c r="E5295" s="21">
        <f>IF($C5295="","",IFERROR(SUMIFS(Pakan_Masuk!$D$2:$D$3001,Pakan_Masuk!$B$2:$B$3001,$C5295)/SUMIFS(Pakan_Masuk!$C$2:$C$3001,Pakan_Masuk!$B$2:$B$3001,$C5295),0))</f>
      </c>
      <c r="F5295" s="15">
        <f>IF($C5295="","",$D5295*$E5295)</f>
      </c>
    </row>
    <row r="5296">
      <c r="A5296" s="11"/>
      <c r="B5296" s="7"/>
      <c r="C5296" s="7"/>
      <c r="D5296" s="10"/>
      <c r="E5296" s="21">
        <f>IF($C5296="","",IFERROR(SUMIFS(Pakan_Masuk!$D$2:$D$3001,Pakan_Masuk!$B$2:$B$3001,$C5296)/SUMIFS(Pakan_Masuk!$C$2:$C$3001,Pakan_Masuk!$B$2:$B$3001,$C5296),0))</f>
      </c>
      <c r="F5296" s="15">
        <f>IF($C5296="","",$D5296*$E5296)</f>
      </c>
    </row>
    <row r="5297">
      <c r="A5297" s="11"/>
      <c r="B5297" s="7"/>
      <c r="C5297" s="7"/>
      <c r="D5297" s="10"/>
      <c r="E5297" s="21">
        <f>IF($C5297="","",IFERROR(SUMIFS(Pakan_Masuk!$D$2:$D$3001,Pakan_Masuk!$B$2:$B$3001,$C5297)/SUMIFS(Pakan_Masuk!$C$2:$C$3001,Pakan_Masuk!$B$2:$B$3001,$C5297),0))</f>
      </c>
      <c r="F5297" s="15">
        <f>IF($C5297="","",$D5297*$E5297)</f>
      </c>
    </row>
    <row r="5298">
      <c r="A5298" s="11"/>
      <c r="B5298" s="7"/>
      <c r="C5298" s="7"/>
      <c r="D5298" s="10"/>
      <c r="E5298" s="21">
        <f>IF($C5298="","",IFERROR(SUMIFS(Pakan_Masuk!$D$2:$D$3001,Pakan_Masuk!$B$2:$B$3001,$C5298)/SUMIFS(Pakan_Masuk!$C$2:$C$3001,Pakan_Masuk!$B$2:$B$3001,$C5298),0))</f>
      </c>
      <c r="F5298" s="15">
        <f>IF($C5298="","",$D5298*$E5298)</f>
      </c>
    </row>
    <row r="5299">
      <c r="A5299" s="11"/>
      <c r="B5299" s="7"/>
      <c r="C5299" s="7"/>
      <c r="D5299" s="10"/>
      <c r="E5299" s="21">
        <f>IF($C5299="","",IFERROR(SUMIFS(Pakan_Masuk!$D$2:$D$3001,Pakan_Masuk!$B$2:$B$3001,$C5299)/SUMIFS(Pakan_Masuk!$C$2:$C$3001,Pakan_Masuk!$B$2:$B$3001,$C5299),0))</f>
      </c>
      <c r="F5299" s="15">
        <f>IF($C5299="","",$D5299*$E5299)</f>
      </c>
    </row>
    <row r="5300">
      <c r="A5300" s="11"/>
      <c r="B5300" s="7"/>
      <c r="C5300" s="7"/>
      <c r="D5300" s="10"/>
      <c r="E5300" s="21">
        <f>IF($C5300="","",IFERROR(SUMIFS(Pakan_Masuk!$D$2:$D$3001,Pakan_Masuk!$B$2:$B$3001,$C5300)/SUMIFS(Pakan_Masuk!$C$2:$C$3001,Pakan_Masuk!$B$2:$B$3001,$C5300),0))</f>
      </c>
      <c r="F5300" s="15">
        <f>IF($C5300="","",$D5300*$E5300)</f>
      </c>
    </row>
    <row r="5301">
      <c r="A5301" s="11"/>
      <c r="B5301" s="7"/>
      <c r="C5301" s="7"/>
      <c r="D5301" s="10"/>
      <c r="E5301" s="21">
        <f>IF($C5301="","",IFERROR(SUMIFS(Pakan_Masuk!$D$2:$D$3001,Pakan_Masuk!$B$2:$B$3001,$C5301)/SUMIFS(Pakan_Masuk!$C$2:$C$3001,Pakan_Masuk!$B$2:$B$3001,$C5301),0))</f>
      </c>
      <c r="F5301" s="15">
        <f>IF($C5301="","",$D5301*$E5301)</f>
      </c>
    </row>
    <row r="5302">
      <c r="A5302" s="11"/>
      <c r="B5302" s="7"/>
      <c r="C5302" s="7"/>
      <c r="D5302" s="10"/>
      <c r="E5302" s="21">
        <f>IF($C5302="","",IFERROR(SUMIFS(Pakan_Masuk!$D$2:$D$3001,Pakan_Masuk!$B$2:$B$3001,$C5302)/SUMIFS(Pakan_Masuk!$C$2:$C$3001,Pakan_Masuk!$B$2:$B$3001,$C5302),0))</f>
      </c>
      <c r="F5302" s="15">
        <f>IF($C5302="","",$D5302*$E5302)</f>
      </c>
    </row>
    <row r="5303">
      <c r="A5303" s="11"/>
      <c r="B5303" s="7"/>
      <c r="C5303" s="7"/>
      <c r="D5303" s="10"/>
      <c r="E5303" s="21">
        <f>IF($C5303="","",IFERROR(SUMIFS(Pakan_Masuk!$D$2:$D$3001,Pakan_Masuk!$B$2:$B$3001,$C5303)/SUMIFS(Pakan_Masuk!$C$2:$C$3001,Pakan_Masuk!$B$2:$B$3001,$C5303),0))</f>
      </c>
      <c r="F5303" s="15">
        <f>IF($C5303="","",$D5303*$E5303)</f>
      </c>
    </row>
    <row r="5304">
      <c r="A5304" s="11"/>
      <c r="B5304" s="7"/>
      <c r="C5304" s="7"/>
      <c r="D5304" s="10"/>
      <c r="E5304" s="21">
        <f>IF($C5304="","",IFERROR(SUMIFS(Pakan_Masuk!$D$2:$D$3001,Pakan_Masuk!$B$2:$B$3001,$C5304)/SUMIFS(Pakan_Masuk!$C$2:$C$3001,Pakan_Masuk!$B$2:$B$3001,$C5304),0))</f>
      </c>
      <c r="F5304" s="15">
        <f>IF($C5304="","",$D5304*$E5304)</f>
      </c>
    </row>
    <row r="5305">
      <c r="A5305" s="11"/>
      <c r="B5305" s="7"/>
      <c r="C5305" s="7"/>
      <c r="D5305" s="10"/>
      <c r="E5305" s="21">
        <f>IF($C5305="","",IFERROR(SUMIFS(Pakan_Masuk!$D$2:$D$3001,Pakan_Masuk!$B$2:$B$3001,$C5305)/SUMIFS(Pakan_Masuk!$C$2:$C$3001,Pakan_Masuk!$B$2:$B$3001,$C5305),0))</f>
      </c>
      <c r="F5305" s="15">
        <f>IF($C5305="","",$D5305*$E5305)</f>
      </c>
    </row>
    <row r="5306">
      <c r="A5306" s="11"/>
      <c r="B5306" s="7"/>
      <c r="C5306" s="7"/>
      <c r="D5306" s="10"/>
      <c r="E5306" s="21">
        <f>IF($C5306="","",IFERROR(SUMIFS(Pakan_Masuk!$D$2:$D$3001,Pakan_Masuk!$B$2:$B$3001,$C5306)/SUMIFS(Pakan_Masuk!$C$2:$C$3001,Pakan_Masuk!$B$2:$B$3001,$C5306),0))</f>
      </c>
      <c r="F5306" s="15">
        <f>IF($C5306="","",$D5306*$E5306)</f>
      </c>
    </row>
    <row r="5307">
      <c r="A5307" s="11"/>
      <c r="B5307" s="7"/>
      <c r="C5307" s="7"/>
      <c r="D5307" s="10"/>
      <c r="E5307" s="21">
        <f>IF($C5307="","",IFERROR(SUMIFS(Pakan_Masuk!$D$2:$D$3001,Pakan_Masuk!$B$2:$B$3001,$C5307)/SUMIFS(Pakan_Masuk!$C$2:$C$3001,Pakan_Masuk!$B$2:$B$3001,$C5307),0))</f>
      </c>
      <c r="F5307" s="15">
        <f>IF($C5307="","",$D5307*$E5307)</f>
      </c>
    </row>
    <row r="5308">
      <c r="A5308" s="11"/>
      <c r="B5308" s="7"/>
      <c r="C5308" s="7"/>
      <c r="D5308" s="10"/>
      <c r="E5308" s="21">
        <f>IF($C5308="","",IFERROR(SUMIFS(Pakan_Masuk!$D$2:$D$3001,Pakan_Masuk!$B$2:$B$3001,$C5308)/SUMIFS(Pakan_Masuk!$C$2:$C$3001,Pakan_Masuk!$B$2:$B$3001,$C5308),0))</f>
      </c>
      <c r="F5308" s="15">
        <f>IF($C5308="","",$D5308*$E5308)</f>
      </c>
    </row>
    <row r="5309">
      <c r="A5309" s="11"/>
      <c r="B5309" s="7"/>
      <c r="C5309" s="7"/>
      <c r="D5309" s="10"/>
      <c r="E5309" s="21">
        <f>IF($C5309="","",IFERROR(SUMIFS(Pakan_Masuk!$D$2:$D$3001,Pakan_Masuk!$B$2:$B$3001,$C5309)/SUMIFS(Pakan_Masuk!$C$2:$C$3001,Pakan_Masuk!$B$2:$B$3001,$C5309),0))</f>
      </c>
      <c r="F5309" s="15">
        <f>IF($C5309="","",$D5309*$E5309)</f>
      </c>
    </row>
    <row r="5310">
      <c r="A5310" s="11"/>
      <c r="B5310" s="7"/>
      <c r="C5310" s="7"/>
      <c r="D5310" s="10"/>
      <c r="E5310" s="21">
        <f>IF($C5310="","",IFERROR(SUMIFS(Pakan_Masuk!$D$2:$D$3001,Pakan_Masuk!$B$2:$B$3001,$C5310)/SUMIFS(Pakan_Masuk!$C$2:$C$3001,Pakan_Masuk!$B$2:$B$3001,$C5310),0))</f>
      </c>
      <c r="F5310" s="15">
        <f>IF($C5310="","",$D5310*$E5310)</f>
      </c>
    </row>
    <row r="5311">
      <c r="A5311" s="11"/>
      <c r="B5311" s="7"/>
      <c r="C5311" s="7"/>
      <c r="D5311" s="10"/>
      <c r="E5311" s="21">
        <f>IF($C5311="","",IFERROR(SUMIFS(Pakan_Masuk!$D$2:$D$3001,Pakan_Masuk!$B$2:$B$3001,$C5311)/SUMIFS(Pakan_Masuk!$C$2:$C$3001,Pakan_Masuk!$B$2:$B$3001,$C5311),0))</f>
      </c>
      <c r="F5311" s="15">
        <f>IF($C5311="","",$D5311*$E5311)</f>
      </c>
    </row>
    <row r="5312">
      <c r="A5312" s="11"/>
      <c r="B5312" s="7"/>
      <c r="C5312" s="7"/>
      <c r="D5312" s="10"/>
      <c r="E5312" s="21">
        <f>IF($C5312="","",IFERROR(SUMIFS(Pakan_Masuk!$D$2:$D$3001,Pakan_Masuk!$B$2:$B$3001,$C5312)/SUMIFS(Pakan_Masuk!$C$2:$C$3001,Pakan_Masuk!$B$2:$B$3001,$C5312),0))</f>
      </c>
      <c r="F5312" s="15">
        <f>IF($C5312="","",$D5312*$E5312)</f>
      </c>
    </row>
    <row r="5313">
      <c r="A5313" s="11"/>
      <c r="B5313" s="7"/>
      <c r="C5313" s="7"/>
      <c r="D5313" s="10"/>
      <c r="E5313" s="21">
        <f>IF($C5313="","",IFERROR(SUMIFS(Pakan_Masuk!$D$2:$D$3001,Pakan_Masuk!$B$2:$B$3001,$C5313)/SUMIFS(Pakan_Masuk!$C$2:$C$3001,Pakan_Masuk!$B$2:$B$3001,$C5313),0))</f>
      </c>
      <c r="F5313" s="15">
        <f>IF($C5313="","",$D5313*$E5313)</f>
      </c>
    </row>
    <row r="5314">
      <c r="A5314" s="11"/>
      <c r="B5314" s="7"/>
      <c r="C5314" s="7"/>
      <c r="D5314" s="10"/>
      <c r="E5314" s="21">
        <f>IF($C5314="","",IFERROR(SUMIFS(Pakan_Masuk!$D$2:$D$3001,Pakan_Masuk!$B$2:$B$3001,$C5314)/SUMIFS(Pakan_Masuk!$C$2:$C$3001,Pakan_Masuk!$B$2:$B$3001,$C5314),0))</f>
      </c>
      <c r="F5314" s="15">
        <f>IF($C5314="","",$D5314*$E5314)</f>
      </c>
    </row>
    <row r="5315">
      <c r="A5315" s="11"/>
      <c r="B5315" s="7"/>
      <c r="C5315" s="7"/>
      <c r="D5315" s="10"/>
      <c r="E5315" s="21">
        <f>IF($C5315="","",IFERROR(SUMIFS(Pakan_Masuk!$D$2:$D$3001,Pakan_Masuk!$B$2:$B$3001,$C5315)/SUMIFS(Pakan_Masuk!$C$2:$C$3001,Pakan_Masuk!$B$2:$B$3001,$C5315),0))</f>
      </c>
      <c r="F5315" s="15">
        <f>IF($C5315="","",$D5315*$E5315)</f>
      </c>
    </row>
    <row r="5316">
      <c r="A5316" s="11"/>
      <c r="B5316" s="7"/>
      <c r="C5316" s="7"/>
      <c r="D5316" s="10"/>
      <c r="E5316" s="21">
        <f>IF($C5316="","",IFERROR(SUMIFS(Pakan_Masuk!$D$2:$D$3001,Pakan_Masuk!$B$2:$B$3001,$C5316)/SUMIFS(Pakan_Masuk!$C$2:$C$3001,Pakan_Masuk!$B$2:$B$3001,$C5316),0))</f>
      </c>
      <c r="F5316" s="15">
        <f>IF($C5316="","",$D5316*$E5316)</f>
      </c>
    </row>
    <row r="5317">
      <c r="A5317" s="11"/>
      <c r="B5317" s="7"/>
      <c r="C5317" s="7"/>
      <c r="D5317" s="10"/>
      <c r="E5317" s="21">
        <f>IF($C5317="","",IFERROR(SUMIFS(Pakan_Masuk!$D$2:$D$3001,Pakan_Masuk!$B$2:$B$3001,$C5317)/SUMIFS(Pakan_Masuk!$C$2:$C$3001,Pakan_Masuk!$B$2:$B$3001,$C5317),0))</f>
      </c>
      <c r="F5317" s="15">
        <f>IF($C5317="","",$D5317*$E5317)</f>
      </c>
    </row>
    <row r="5318">
      <c r="A5318" s="11"/>
      <c r="B5318" s="7"/>
      <c r="C5318" s="7"/>
      <c r="D5318" s="10"/>
      <c r="E5318" s="21">
        <f>IF($C5318="","",IFERROR(SUMIFS(Pakan_Masuk!$D$2:$D$3001,Pakan_Masuk!$B$2:$B$3001,$C5318)/SUMIFS(Pakan_Masuk!$C$2:$C$3001,Pakan_Masuk!$B$2:$B$3001,$C5318),0))</f>
      </c>
      <c r="F5318" s="15">
        <f>IF($C5318="","",$D5318*$E5318)</f>
      </c>
    </row>
    <row r="5319">
      <c r="A5319" s="11"/>
      <c r="B5319" s="7"/>
      <c r="C5319" s="7"/>
      <c r="D5319" s="10"/>
      <c r="E5319" s="21">
        <f>IF($C5319="","",IFERROR(SUMIFS(Pakan_Masuk!$D$2:$D$3001,Pakan_Masuk!$B$2:$B$3001,$C5319)/SUMIFS(Pakan_Masuk!$C$2:$C$3001,Pakan_Masuk!$B$2:$B$3001,$C5319),0))</f>
      </c>
      <c r="F5319" s="15">
        <f>IF($C5319="","",$D5319*$E5319)</f>
      </c>
    </row>
    <row r="5320">
      <c r="A5320" s="11"/>
      <c r="B5320" s="7"/>
      <c r="C5320" s="7"/>
      <c r="D5320" s="10"/>
      <c r="E5320" s="21">
        <f>IF($C5320="","",IFERROR(SUMIFS(Pakan_Masuk!$D$2:$D$3001,Pakan_Masuk!$B$2:$B$3001,$C5320)/SUMIFS(Pakan_Masuk!$C$2:$C$3001,Pakan_Masuk!$B$2:$B$3001,$C5320),0))</f>
      </c>
      <c r="F5320" s="15">
        <f>IF($C5320="","",$D5320*$E5320)</f>
      </c>
    </row>
    <row r="5321">
      <c r="A5321" s="11"/>
      <c r="B5321" s="7"/>
      <c r="C5321" s="7"/>
      <c r="D5321" s="10"/>
      <c r="E5321" s="21">
        <f>IF($C5321="","",IFERROR(SUMIFS(Pakan_Masuk!$D$2:$D$3001,Pakan_Masuk!$B$2:$B$3001,$C5321)/SUMIFS(Pakan_Masuk!$C$2:$C$3001,Pakan_Masuk!$B$2:$B$3001,$C5321),0))</f>
      </c>
      <c r="F5321" s="15">
        <f>IF($C5321="","",$D5321*$E5321)</f>
      </c>
    </row>
    <row r="5322">
      <c r="A5322" s="11"/>
      <c r="B5322" s="7"/>
      <c r="C5322" s="7"/>
      <c r="D5322" s="10"/>
      <c r="E5322" s="21">
        <f>IF($C5322="","",IFERROR(SUMIFS(Pakan_Masuk!$D$2:$D$3001,Pakan_Masuk!$B$2:$B$3001,$C5322)/SUMIFS(Pakan_Masuk!$C$2:$C$3001,Pakan_Masuk!$B$2:$B$3001,$C5322),0))</f>
      </c>
      <c r="F5322" s="15">
        <f>IF($C5322="","",$D5322*$E5322)</f>
      </c>
    </row>
    <row r="5323">
      <c r="A5323" s="11"/>
      <c r="B5323" s="7"/>
      <c r="C5323" s="7"/>
      <c r="D5323" s="10"/>
      <c r="E5323" s="21">
        <f>IF($C5323="","",IFERROR(SUMIFS(Pakan_Masuk!$D$2:$D$3001,Pakan_Masuk!$B$2:$B$3001,$C5323)/SUMIFS(Pakan_Masuk!$C$2:$C$3001,Pakan_Masuk!$B$2:$B$3001,$C5323),0))</f>
      </c>
      <c r="F5323" s="15">
        <f>IF($C5323="","",$D5323*$E5323)</f>
      </c>
    </row>
    <row r="5324">
      <c r="A5324" s="11"/>
      <c r="B5324" s="7"/>
      <c r="C5324" s="7"/>
      <c r="D5324" s="10"/>
      <c r="E5324" s="21">
        <f>IF($C5324="","",IFERROR(SUMIFS(Pakan_Masuk!$D$2:$D$3001,Pakan_Masuk!$B$2:$B$3001,$C5324)/SUMIFS(Pakan_Masuk!$C$2:$C$3001,Pakan_Masuk!$B$2:$B$3001,$C5324),0))</f>
      </c>
      <c r="F5324" s="15">
        <f>IF($C5324="","",$D5324*$E5324)</f>
      </c>
    </row>
    <row r="5325">
      <c r="A5325" s="11"/>
      <c r="B5325" s="7"/>
      <c r="C5325" s="7"/>
      <c r="D5325" s="10"/>
      <c r="E5325" s="21">
        <f>IF($C5325="","",IFERROR(SUMIFS(Pakan_Masuk!$D$2:$D$3001,Pakan_Masuk!$B$2:$B$3001,$C5325)/SUMIFS(Pakan_Masuk!$C$2:$C$3001,Pakan_Masuk!$B$2:$B$3001,$C5325),0))</f>
      </c>
      <c r="F5325" s="15">
        <f>IF($C5325="","",$D5325*$E5325)</f>
      </c>
    </row>
    <row r="5326">
      <c r="A5326" s="11"/>
      <c r="B5326" s="7"/>
      <c r="C5326" s="7"/>
      <c r="D5326" s="10"/>
      <c r="E5326" s="21">
        <f>IF($C5326="","",IFERROR(SUMIFS(Pakan_Masuk!$D$2:$D$3001,Pakan_Masuk!$B$2:$B$3001,$C5326)/SUMIFS(Pakan_Masuk!$C$2:$C$3001,Pakan_Masuk!$B$2:$B$3001,$C5326),0))</f>
      </c>
      <c r="F5326" s="15">
        <f>IF($C5326="","",$D5326*$E5326)</f>
      </c>
    </row>
    <row r="5327">
      <c r="A5327" s="11"/>
      <c r="B5327" s="7"/>
      <c r="C5327" s="7"/>
      <c r="D5327" s="10"/>
      <c r="E5327" s="21">
        <f>IF($C5327="","",IFERROR(SUMIFS(Pakan_Masuk!$D$2:$D$3001,Pakan_Masuk!$B$2:$B$3001,$C5327)/SUMIFS(Pakan_Masuk!$C$2:$C$3001,Pakan_Masuk!$B$2:$B$3001,$C5327),0))</f>
      </c>
      <c r="F5327" s="15">
        <f>IF($C5327="","",$D5327*$E5327)</f>
      </c>
    </row>
    <row r="5328">
      <c r="A5328" s="11"/>
      <c r="B5328" s="7"/>
      <c r="C5328" s="7"/>
      <c r="D5328" s="10"/>
      <c r="E5328" s="21">
        <f>IF($C5328="","",IFERROR(SUMIFS(Pakan_Masuk!$D$2:$D$3001,Pakan_Masuk!$B$2:$B$3001,$C5328)/SUMIFS(Pakan_Masuk!$C$2:$C$3001,Pakan_Masuk!$B$2:$B$3001,$C5328),0))</f>
      </c>
      <c r="F5328" s="15">
        <f>IF($C5328="","",$D5328*$E5328)</f>
      </c>
    </row>
    <row r="5329">
      <c r="A5329" s="11"/>
      <c r="B5329" s="7"/>
      <c r="C5329" s="7"/>
      <c r="D5329" s="10"/>
      <c r="E5329" s="21">
        <f>IF($C5329="","",IFERROR(SUMIFS(Pakan_Masuk!$D$2:$D$3001,Pakan_Masuk!$B$2:$B$3001,$C5329)/SUMIFS(Pakan_Masuk!$C$2:$C$3001,Pakan_Masuk!$B$2:$B$3001,$C5329),0))</f>
      </c>
      <c r="F5329" s="15">
        <f>IF($C5329="","",$D5329*$E5329)</f>
      </c>
    </row>
    <row r="5330">
      <c r="A5330" s="11"/>
      <c r="B5330" s="7"/>
      <c r="C5330" s="7"/>
      <c r="D5330" s="10"/>
      <c r="E5330" s="21">
        <f>IF($C5330="","",IFERROR(SUMIFS(Pakan_Masuk!$D$2:$D$3001,Pakan_Masuk!$B$2:$B$3001,$C5330)/SUMIFS(Pakan_Masuk!$C$2:$C$3001,Pakan_Masuk!$B$2:$B$3001,$C5330),0))</f>
      </c>
      <c r="F5330" s="15">
        <f>IF($C5330="","",$D5330*$E5330)</f>
      </c>
    </row>
    <row r="5331">
      <c r="A5331" s="11"/>
      <c r="B5331" s="7"/>
      <c r="C5331" s="7"/>
      <c r="D5331" s="10"/>
      <c r="E5331" s="21">
        <f>IF($C5331="","",IFERROR(SUMIFS(Pakan_Masuk!$D$2:$D$3001,Pakan_Masuk!$B$2:$B$3001,$C5331)/SUMIFS(Pakan_Masuk!$C$2:$C$3001,Pakan_Masuk!$B$2:$B$3001,$C5331),0))</f>
      </c>
      <c r="F5331" s="15">
        <f>IF($C5331="","",$D5331*$E5331)</f>
      </c>
    </row>
    <row r="5332">
      <c r="A5332" s="11"/>
      <c r="B5332" s="7"/>
      <c r="C5332" s="7"/>
      <c r="D5332" s="10"/>
      <c r="E5332" s="21">
        <f>IF($C5332="","",IFERROR(SUMIFS(Pakan_Masuk!$D$2:$D$3001,Pakan_Masuk!$B$2:$B$3001,$C5332)/SUMIFS(Pakan_Masuk!$C$2:$C$3001,Pakan_Masuk!$B$2:$B$3001,$C5332),0))</f>
      </c>
      <c r="F5332" s="15">
        <f>IF($C5332="","",$D5332*$E5332)</f>
      </c>
    </row>
    <row r="5333">
      <c r="A5333" s="11"/>
      <c r="B5333" s="7"/>
      <c r="C5333" s="7"/>
      <c r="D5333" s="10"/>
      <c r="E5333" s="21">
        <f>IF($C5333="","",IFERROR(SUMIFS(Pakan_Masuk!$D$2:$D$3001,Pakan_Masuk!$B$2:$B$3001,$C5333)/SUMIFS(Pakan_Masuk!$C$2:$C$3001,Pakan_Masuk!$B$2:$B$3001,$C5333),0))</f>
      </c>
      <c r="F5333" s="15">
        <f>IF($C5333="","",$D5333*$E5333)</f>
      </c>
    </row>
    <row r="5334">
      <c r="A5334" s="11"/>
      <c r="B5334" s="7"/>
      <c r="C5334" s="7"/>
      <c r="D5334" s="10"/>
      <c r="E5334" s="21">
        <f>IF($C5334="","",IFERROR(SUMIFS(Pakan_Masuk!$D$2:$D$3001,Pakan_Masuk!$B$2:$B$3001,$C5334)/SUMIFS(Pakan_Masuk!$C$2:$C$3001,Pakan_Masuk!$B$2:$B$3001,$C5334),0))</f>
      </c>
      <c r="F5334" s="15">
        <f>IF($C5334="","",$D5334*$E5334)</f>
      </c>
    </row>
    <row r="5335">
      <c r="A5335" s="11"/>
      <c r="B5335" s="7"/>
      <c r="C5335" s="7"/>
      <c r="D5335" s="10"/>
      <c r="E5335" s="21">
        <f>IF($C5335="","",IFERROR(SUMIFS(Pakan_Masuk!$D$2:$D$3001,Pakan_Masuk!$B$2:$B$3001,$C5335)/SUMIFS(Pakan_Masuk!$C$2:$C$3001,Pakan_Masuk!$B$2:$B$3001,$C5335),0))</f>
      </c>
      <c r="F5335" s="15">
        <f>IF($C5335="","",$D5335*$E5335)</f>
      </c>
    </row>
    <row r="5336">
      <c r="A5336" s="11"/>
      <c r="B5336" s="7"/>
      <c r="C5336" s="7"/>
      <c r="D5336" s="10"/>
      <c r="E5336" s="21">
        <f>IF($C5336="","",IFERROR(SUMIFS(Pakan_Masuk!$D$2:$D$3001,Pakan_Masuk!$B$2:$B$3001,$C5336)/SUMIFS(Pakan_Masuk!$C$2:$C$3001,Pakan_Masuk!$B$2:$B$3001,$C5336),0))</f>
      </c>
      <c r="F5336" s="15">
        <f>IF($C5336="","",$D5336*$E5336)</f>
      </c>
    </row>
    <row r="5337">
      <c r="A5337" s="11"/>
      <c r="B5337" s="7"/>
      <c r="C5337" s="7"/>
      <c r="D5337" s="10"/>
      <c r="E5337" s="21">
        <f>IF($C5337="","",IFERROR(SUMIFS(Pakan_Masuk!$D$2:$D$3001,Pakan_Masuk!$B$2:$B$3001,$C5337)/SUMIFS(Pakan_Masuk!$C$2:$C$3001,Pakan_Masuk!$B$2:$B$3001,$C5337),0))</f>
      </c>
      <c r="F5337" s="15">
        <f>IF($C5337="","",$D5337*$E5337)</f>
      </c>
    </row>
    <row r="5338">
      <c r="A5338" s="11"/>
      <c r="B5338" s="7"/>
      <c r="C5338" s="7"/>
      <c r="D5338" s="10"/>
      <c r="E5338" s="21">
        <f>IF($C5338="","",IFERROR(SUMIFS(Pakan_Masuk!$D$2:$D$3001,Pakan_Masuk!$B$2:$B$3001,$C5338)/SUMIFS(Pakan_Masuk!$C$2:$C$3001,Pakan_Masuk!$B$2:$B$3001,$C5338),0))</f>
      </c>
      <c r="F5338" s="15">
        <f>IF($C5338="","",$D5338*$E5338)</f>
      </c>
    </row>
    <row r="5339">
      <c r="A5339" s="11"/>
      <c r="B5339" s="7"/>
      <c r="C5339" s="7"/>
      <c r="D5339" s="10"/>
      <c r="E5339" s="21">
        <f>IF($C5339="","",IFERROR(SUMIFS(Pakan_Masuk!$D$2:$D$3001,Pakan_Masuk!$B$2:$B$3001,$C5339)/SUMIFS(Pakan_Masuk!$C$2:$C$3001,Pakan_Masuk!$B$2:$B$3001,$C5339),0))</f>
      </c>
      <c r="F5339" s="15">
        <f>IF($C5339="","",$D5339*$E5339)</f>
      </c>
    </row>
    <row r="5340">
      <c r="A5340" s="11"/>
      <c r="B5340" s="7"/>
      <c r="C5340" s="7"/>
      <c r="D5340" s="10"/>
      <c r="E5340" s="21">
        <f>IF($C5340="","",IFERROR(SUMIFS(Pakan_Masuk!$D$2:$D$3001,Pakan_Masuk!$B$2:$B$3001,$C5340)/SUMIFS(Pakan_Masuk!$C$2:$C$3001,Pakan_Masuk!$B$2:$B$3001,$C5340),0))</f>
      </c>
      <c r="F5340" s="15">
        <f>IF($C5340="","",$D5340*$E5340)</f>
      </c>
    </row>
    <row r="5341">
      <c r="A5341" s="11"/>
      <c r="B5341" s="7"/>
      <c r="C5341" s="7"/>
      <c r="D5341" s="10"/>
      <c r="E5341" s="21">
        <f>IF($C5341="","",IFERROR(SUMIFS(Pakan_Masuk!$D$2:$D$3001,Pakan_Masuk!$B$2:$B$3001,$C5341)/SUMIFS(Pakan_Masuk!$C$2:$C$3001,Pakan_Masuk!$B$2:$B$3001,$C5341),0))</f>
      </c>
      <c r="F5341" s="15">
        <f>IF($C5341="","",$D5341*$E5341)</f>
      </c>
    </row>
    <row r="5342">
      <c r="A5342" s="11"/>
      <c r="B5342" s="7"/>
      <c r="C5342" s="7"/>
      <c r="D5342" s="10"/>
      <c r="E5342" s="21">
        <f>IF($C5342="","",IFERROR(SUMIFS(Pakan_Masuk!$D$2:$D$3001,Pakan_Masuk!$B$2:$B$3001,$C5342)/SUMIFS(Pakan_Masuk!$C$2:$C$3001,Pakan_Masuk!$B$2:$B$3001,$C5342),0))</f>
      </c>
      <c r="F5342" s="15">
        <f>IF($C5342="","",$D5342*$E5342)</f>
      </c>
    </row>
    <row r="5343">
      <c r="A5343" s="11"/>
      <c r="B5343" s="7"/>
      <c r="C5343" s="7"/>
      <c r="D5343" s="10"/>
      <c r="E5343" s="21">
        <f>IF($C5343="","",IFERROR(SUMIFS(Pakan_Masuk!$D$2:$D$3001,Pakan_Masuk!$B$2:$B$3001,$C5343)/SUMIFS(Pakan_Masuk!$C$2:$C$3001,Pakan_Masuk!$B$2:$B$3001,$C5343),0))</f>
      </c>
      <c r="F5343" s="15">
        <f>IF($C5343="","",$D5343*$E5343)</f>
      </c>
    </row>
    <row r="5344">
      <c r="A5344" s="11"/>
      <c r="B5344" s="7"/>
      <c r="C5344" s="7"/>
      <c r="D5344" s="10"/>
      <c r="E5344" s="21">
        <f>IF($C5344="","",IFERROR(SUMIFS(Pakan_Masuk!$D$2:$D$3001,Pakan_Masuk!$B$2:$B$3001,$C5344)/SUMIFS(Pakan_Masuk!$C$2:$C$3001,Pakan_Masuk!$B$2:$B$3001,$C5344),0))</f>
      </c>
      <c r="F5344" s="15">
        <f>IF($C5344="","",$D5344*$E5344)</f>
      </c>
    </row>
    <row r="5345">
      <c r="A5345" s="11"/>
      <c r="B5345" s="7"/>
      <c r="C5345" s="7"/>
      <c r="D5345" s="10"/>
      <c r="E5345" s="21">
        <f>IF($C5345="","",IFERROR(SUMIFS(Pakan_Masuk!$D$2:$D$3001,Pakan_Masuk!$B$2:$B$3001,$C5345)/SUMIFS(Pakan_Masuk!$C$2:$C$3001,Pakan_Masuk!$B$2:$B$3001,$C5345),0))</f>
      </c>
      <c r="F5345" s="15">
        <f>IF($C5345="","",$D5345*$E5345)</f>
      </c>
    </row>
    <row r="5346">
      <c r="A5346" s="11"/>
      <c r="B5346" s="7"/>
      <c r="C5346" s="7"/>
      <c r="D5346" s="10"/>
      <c r="E5346" s="21">
        <f>IF($C5346="","",IFERROR(SUMIFS(Pakan_Masuk!$D$2:$D$3001,Pakan_Masuk!$B$2:$B$3001,$C5346)/SUMIFS(Pakan_Masuk!$C$2:$C$3001,Pakan_Masuk!$B$2:$B$3001,$C5346),0))</f>
      </c>
      <c r="F5346" s="15">
        <f>IF($C5346="","",$D5346*$E5346)</f>
      </c>
    </row>
    <row r="5347">
      <c r="A5347" s="11"/>
      <c r="B5347" s="7"/>
      <c r="C5347" s="7"/>
      <c r="D5347" s="10"/>
      <c r="E5347" s="21">
        <f>IF($C5347="","",IFERROR(SUMIFS(Pakan_Masuk!$D$2:$D$3001,Pakan_Masuk!$B$2:$B$3001,$C5347)/SUMIFS(Pakan_Masuk!$C$2:$C$3001,Pakan_Masuk!$B$2:$B$3001,$C5347),0))</f>
      </c>
      <c r="F5347" s="15">
        <f>IF($C5347="","",$D5347*$E5347)</f>
      </c>
    </row>
    <row r="5348">
      <c r="A5348" s="11"/>
      <c r="B5348" s="7"/>
      <c r="C5348" s="7"/>
      <c r="D5348" s="10"/>
      <c r="E5348" s="21">
        <f>IF($C5348="","",IFERROR(SUMIFS(Pakan_Masuk!$D$2:$D$3001,Pakan_Masuk!$B$2:$B$3001,$C5348)/SUMIFS(Pakan_Masuk!$C$2:$C$3001,Pakan_Masuk!$B$2:$B$3001,$C5348),0))</f>
      </c>
      <c r="F5348" s="15">
        <f>IF($C5348="","",$D5348*$E5348)</f>
      </c>
    </row>
    <row r="5349">
      <c r="A5349" s="11"/>
      <c r="B5349" s="7"/>
      <c r="C5349" s="7"/>
      <c r="D5349" s="10"/>
      <c r="E5349" s="21">
        <f>IF($C5349="","",IFERROR(SUMIFS(Pakan_Masuk!$D$2:$D$3001,Pakan_Masuk!$B$2:$B$3001,$C5349)/SUMIFS(Pakan_Masuk!$C$2:$C$3001,Pakan_Masuk!$B$2:$B$3001,$C5349),0))</f>
      </c>
      <c r="F5349" s="15">
        <f>IF($C5349="","",$D5349*$E5349)</f>
      </c>
    </row>
    <row r="5350">
      <c r="A5350" s="11"/>
      <c r="B5350" s="7"/>
      <c r="C5350" s="7"/>
      <c r="D5350" s="10"/>
      <c r="E5350" s="21">
        <f>IF($C5350="","",IFERROR(SUMIFS(Pakan_Masuk!$D$2:$D$3001,Pakan_Masuk!$B$2:$B$3001,$C5350)/SUMIFS(Pakan_Masuk!$C$2:$C$3001,Pakan_Masuk!$B$2:$B$3001,$C5350),0))</f>
      </c>
      <c r="F5350" s="15">
        <f>IF($C5350="","",$D5350*$E5350)</f>
      </c>
    </row>
    <row r="5351">
      <c r="A5351" s="11"/>
      <c r="B5351" s="7"/>
      <c r="C5351" s="7"/>
      <c r="D5351" s="10"/>
      <c r="E5351" s="21">
        <f>IF($C5351="","",IFERROR(SUMIFS(Pakan_Masuk!$D$2:$D$3001,Pakan_Masuk!$B$2:$B$3001,$C5351)/SUMIFS(Pakan_Masuk!$C$2:$C$3001,Pakan_Masuk!$B$2:$B$3001,$C5351),0))</f>
      </c>
      <c r="F5351" s="15">
        <f>IF($C5351="","",$D5351*$E5351)</f>
      </c>
    </row>
    <row r="5352">
      <c r="A5352" s="11"/>
      <c r="B5352" s="7"/>
      <c r="C5352" s="7"/>
      <c r="D5352" s="10"/>
      <c r="E5352" s="21">
        <f>IF($C5352="","",IFERROR(SUMIFS(Pakan_Masuk!$D$2:$D$3001,Pakan_Masuk!$B$2:$B$3001,$C5352)/SUMIFS(Pakan_Masuk!$C$2:$C$3001,Pakan_Masuk!$B$2:$B$3001,$C5352),0))</f>
      </c>
      <c r="F5352" s="15">
        <f>IF($C5352="","",$D5352*$E5352)</f>
      </c>
    </row>
    <row r="5353">
      <c r="A5353" s="11"/>
      <c r="B5353" s="7"/>
      <c r="C5353" s="7"/>
      <c r="D5353" s="10"/>
      <c r="E5353" s="21">
        <f>IF($C5353="","",IFERROR(SUMIFS(Pakan_Masuk!$D$2:$D$3001,Pakan_Masuk!$B$2:$B$3001,$C5353)/SUMIFS(Pakan_Masuk!$C$2:$C$3001,Pakan_Masuk!$B$2:$B$3001,$C5353),0))</f>
      </c>
      <c r="F5353" s="15">
        <f>IF($C5353="","",$D5353*$E5353)</f>
      </c>
    </row>
    <row r="5354">
      <c r="A5354" s="11"/>
      <c r="B5354" s="7"/>
      <c r="C5354" s="7"/>
      <c r="D5354" s="10"/>
      <c r="E5354" s="21">
        <f>IF($C5354="","",IFERROR(SUMIFS(Pakan_Masuk!$D$2:$D$3001,Pakan_Masuk!$B$2:$B$3001,$C5354)/SUMIFS(Pakan_Masuk!$C$2:$C$3001,Pakan_Masuk!$B$2:$B$3001,$C5354),0))</f>
      </c>
      <c r="F5354" s="15">
        <f>IF($C5354="","",$D5354*$E5354)</f>
      </c>
    </row>
    <row r="5355">
      <c r="A5355" s="11"/>
      <c r="B5355" s="7"/>
      <c r="C5355" s="7"/>
      <c r="D5355" s="10"/>
      <c r="E5355" s="21">
        <f>IF($C5355="","",IFERROR(SUMIFS(Pakan_Masuk!$D$2:$D$3001,Pakan_Masuk!$B$2:$B$3001,$C5355)/SUMIFS(Pakan_Masuk!$C$2:$C$3001,Pakan_Masuk!$B$2:$B$3001,$C5355),0))</f>
      </c>
      <c r="F5355" s="15">
        <f>IF($C5355="","",$D5355*$E5355)</f>
      </c>
    </row>
    <row r="5356">
      <c r="A5356" s="11"/>
      <c r="B5356" s="7"/>
      <c r="C5356" s="7"/>
      <c r="D5356" s="10"/>
      <c r="E5356" s="21">
        <f>IF($C5356="","",IFERROR(SUMIFS(Pakan_Masuk!$D$2:$D$3001,Pakan_Masuk!$B$2:$B$3001,$C5356)/SUMIFS(Pakan_Masuk!$C$2:$C$3001,Pakan_Masuk!$B$2:$B$3001,$C5356),0))</f>
      </c>
      <c r="F5356" s="15">
        <f>IF($C5356="","",$D5356*$E5356)</f>
      </c>
    </row>
    <row r="5357">
      <c r="A5357" s="11"/>
      <c r="B5357" s="7"/>
      <c r="C5357" s="7"/>
      <c r="D5357" s="10"/>
      <c r="E5357" s="21">
        <f>IF($C5357="","",IFERROR(SUMIFS(Pakan_Masuk!$D$2:$D$3001,Pakan_Masuk!$B$2:$B$3001,$C5357)/SUMIFS(Pakan_Masuk!$C$2:$C$3001,Pakan_Masuk!$B$2:$B$3001,$C5357),0))</f>
      </c>
      <c r="F5357" s="15">
        <f>IF($C5357="","",$D5357*$E5357)</f>
      </c>
    </row>
    <row r="5358">
      <c r="A5358" s="11"/>
      <c r="B5358" s="7"/>
      <c r="C5358" s="7"/>
      <c r="D5358" s="10"/>
      <c r="E5358" s="21">
        <f>IF($C5358="","",IFERROR(SUMIFS(Pakan_Masuk!$D$2:$D$3001,Pakan_Masuk!$B$2:$B$3001,$C5358)/SUMIFS(Pakan_Masuk!$C$2:$C$3001,Pakan_Masuk!$B$2:$B$3001,$C5358),0))</f>
      </c>
      <c r="F5358" s="15">
        <f>IF($C5358="","",$D5358*$E5358)</f>
      </c>
    </row>
    <row r="5359">
      <c r="A5359" s="11"/>
      <c r="B5359" s="7"/>
      <c r="C5359" s="7"/>
      <c r="D5359" s="10"/>
      <c r="E5359" s="21">
        <f>IF($C5359="","",IFERROR(SUMIFS(Pakan_Masuk!$D$2:$D$3001,Pakan_Masuk!$B$2:$B$3001,$C5359)/SUMIFS(Pakan_Masuk!$C$2:$C$3001,Pakan_Masuk!$B$2:$B$3001,$C5359),0))</f>
      </c>
      <c r="F5359" s="15">
        <f>IF($C5359="","",$D5359*$E5359)</f>
      </c>
    </row>
    <row r="5360">
      <c r="A5360" s="11"/>
      <c r="B5360" s="7"/>
      <c r="C5360" s="7"/>
      <c r="D5360" s="10"/>
      <c r="E5360" s="21">
        <f>IF($C5360="","",IFERROR(SUMIFS(Pakan_Masuk!$D$2:$D$3001,Pakan_Masuk!$B$2:$B$3001,$C5360)/SUMIFS(Pakan_Masuk!$C$2:$C$3001,Pakan_Masuk!$B$2:$B$3001,$C5360),0))</f>
      </c>
      <c r="F5360" s="15">
        <f>IF($C5360="","",$D5360*$E5360)</f>
      </c>
    </row>
    <row r="5361">
      <c r="A5361" s="11"/>
      <c r="B5361" s="7"/>
      <c r="C5361" s="7"/>
      <c r="D5361" s="10"/>
      <c r="E5361" s="21">
        <f>IF($C5361="","",IFERROR(SUMIFS(Pakan_Masuk!$D$2:$D$3001,Pakan_Masuk!$B$2:$B$3001,$C5361)/SUMIFS(Pakan_Masuk!$C$2:$C$3001,Pakan_Masuk!$B$2:$B$3001,$C5361),0))</f>
      </c>
      <c r="F5361" s="15">
        <f>IF($C5361="","",$D5361*$E5361)</f>
      </c>
    </row>
    <row r="5362">
      <c r="A5362" s="11"/>
      <c r="B5362" s="7"/>
      <c r="C5362" s="7"/>
      <c r="D5362" s="10"/>
      <c r="E5362" s="21">
        <f>IF($C5362="","",IFERROR(SUMIFS(Pakan_Masuk!$D$2:$D$3001,Pakan_Masuk!$B$2:$B$3001,$C5362)/SUMIFS(Pakan_Masuk!$C$2:$C$3001,Pakan_Masuk!$B$2:$B$3001,$C5362),0))</f>
      </c>
      <c r="F5362" s="15">
        <f>IF($C5362="","",$D5362*$E5362)</f>
      </c>
    </row>
    <row r="5363">
      <c r="A5363" s="11"/>
      <c r="B5363" s="7"/>
      <c r="C5363" s="7"/>
      <c r="D5363" s="10"/>
      <c r="E5363" s="21">
        <f>IF($C5363="","",IFERROR(SUMIFS(Pakan_Masuk!$D$2:$D$3001,Pakan_Masuk!$B$2:$B$3001,$C5363)/SUMIFS(Pakan_Masuk!$C$2:$C$3001,Pakan_Masuk!$B$2:$B$3001,$C5363),0))</f>
      </c>
      <c r="F5363" s="15">
        <f>IF($C5363="","",$D5363*$E5363)</f>
      </c>
    </row>
    <row r="5364">
      <c r="A5364" s="11"/>
      <c r="B5364" s="7"/>
      <c r="C5364" s="7"/>
      <c r="D5364" s="10"/>
      <c r="E5364" s="21">
        <f>IF($C5364="","",IFERROR(SUMIFS(Pakan_Masuk!$D$2:$D$3001,Pakan_Masuk!$B$2:$B$3001,$C5364)/SUMIFS(Pakan_Masuk!$C$2:$C$3001,Pakan_Masuk!$B$2:$B$3001,$C5364),0))</f>
      </c>
      <c r="F5364" s="15">
        <f>IF($C5364="","",$D5364*$E5364)</f>
      </c>
    </row>
    <row r="5365">
      <c r="A5365" s="11"/>
      <c r="B5365" s="7"/>
      <c r="C5365" s="7"/>
      <c r="D5365" s="10"/>
      <c r="E5365" s="21">
        <f>IF($C5365="","",IFERROR(SUMIFS(Pakan_Masuk!$D$2:$D$3001,Pakan_Masuk!$B$2:$B$3001,$C5365)/SUMIFS(Pakan_Masuk!$C$2:$C$3001,Pakan_Masuk!$B$2:$B$3001,$C5365),0))</f>
      </c>
      <c r="F5365" s="15">
        <f>IF($C5365="","",$D5365*$E5365)</f>
      </c>
    </row>
    <row r="5366">
      <c r="A5366" s="11"/>
      <c r="B5366" s="7"/>
      <c r="C5366" s="7"/>
      <c r="D5366" s="10"/>
      <c r="E5366" s="21">
        <f>IF($C5366="","",IFERROR(SUMIFS(Pakan_Masuk!$D$2:$D$3001,Pakan_Masuk!$B$2:$B$3001,$C5366)/SUMIFS(Pakan_Masuk!$C$2:$C$3001,Pakan_Masuk!$B$2:$B$3001,$C5366),0))</f>
      </c>
      <c r="F5366" s="15">
        <f>IF($C5366="","",$D5366*$E5366)</f>
      </c>
    </row>
    <row r="5367">
      <c r="A5367" s="11"/>
      <c r="B5367" s="7"/>
      <c r="C5367" s="7"/>
      <c r="D5367" s="10"/>
      <c r="E5367" s="21">
        <f>IF($C5367="","",IFERROR(SUMIFS(Pakan_Masuk!$D$2:$D$3001,Pakan_Masuk!$B$2:$B$3001,$C5367)/SUMIFS(Pakan_Masuk!$C$2:$C$3001,Pakan_Masuk!$B$2:$B$3001,$C5367),0))</f>
      </c>
      <c r="F5367" s="15">
        <f>IF($C5367="","",$D5367*$E5367)</f>
      </c>
    </row>
    <row r="5368">
      <c r="A5368" s="11"/>
      <c r="B5368" s="7"/>
      <c r="C5368" s="7"/>
      <c r="D5368" s="10"/>
      <c r="E5368" s="21">
        <f>IF($C5368="","",IFERROR(SUMIFS(Pakan_Masuk!$D$2:$D$3001,Pakan_Masuk!$B$2:$B$3001,$C5368)/SUMIFS(Pakan_Masuk!$C$2:$C$3001,Pakan_Masuk!$B$2:$B$3001,$C5368),0))</f>
      </c>
      <c r="F5368" s="15">
        <f>IF($C5368="","",$D5368*$E5368)</f>
      </c>
    </row>
    <row r="5369">
      <c r="A5369" s="11"/>
      <c r="B5369" s="7"/>
      <c r="C5369" s="7"/>
      <c r="D5369" s="10"/>
      <c r="E5369" s="21">
        <f>IF($C5369="","",IFERROR(SUMIFS(Pakan_Masuk!$D$2:$D$3001,Pakan_Masuk!$B$2:$B$3001,$C5369)/SUMIFS(Pakan_Masuk!$C$2:$C$3001,Pakan_Masuk!$B$2:$B$3001,$C5369),0))</f>
      </c>
      <c r="F5369" s="15">
        <f>IF($C5369="","",$D5369*$E5369)</f>
      </c>
    </row>
    <row r="5370">
      <c r="A5370" s="11"/>
      <c r="B5370" s="7"/>
      <c r="C5370" s="7"/>
      <c r="D5370" s="10"/>
      <c r="E5370" s="21">
        <f>IF($C5370="","",IFERROR(SUMIFS(Pakan_Masuk!$D$2:$D$3001,Pakan_Masuk!$B$2:$B$3001,$C5370)/SUMIFS(Pakan_Masuk!$C$2:$C$3001,Pakan_Masuk!$B$2:$B$3001,$C5370),0))</f>
      </c>
      <c r="F5370" s="15">
        <f>IF($C5370="","",$D5370*$E5370)</f>
      </c>
    </row>
    <row r="5371">
      <c r="A5371" s="11"/>
      <c r="B5371" s="7"/>
      <c r="C5371" s="7"/>
      <c r="D5371" s="10"/>
      <c r="E5371" s="21">
        <f>IF($C5371="","",IFERROR(SUMIFS(Pakan_Masuk!$D$2:$D$3001,Pakan_Masuk!$B$2:$B$3001,$C5371)/SUMIFS(Pakan_Masuk!$C$2:$C$3001,Pakan_Masuk!$B$2:$B$3001,$C5371),0))</f>
      </c>
      <c r="F5371" s="15">
        <f>IF($C5371="","",$D5371*$E5371)</f>
      </c>
    </row>
    <row r="5372">
      <c r="A5372" s="11"/>
      <c r="B5372" s="7"/>
      <c r="C5372" s="7"/>
      <c r="D5372" s="10"/>
      <c r="E5372" s="21">
        <f>IF($C5372="","",IFERROR(SUMIFS(Pakan_Masuk!$D$2:$D$3001,Pakan_Masuk!$B$2:$B$3001,$C5372)/SUMIFS(Pakan_Masuk!$C$2:$C$3001,Pakan_Masuk!$B$2:$B$3001,$C5372),0))</f>
      </c>
      <c r="F5372" s="15">
        <f>IF($C5372="","",$D5372*$E5372)</f>
      </c>
    </row>
    <row r="5373">
      <c r="A5373" s="11"/>
      <c r="B5373" s="7"/>
      <c r="C5373" s="7"/>
      <c r="D5373" s="10"/>
      <c r="E5373" s="21">
        <f>IF($C5373="","",IFERROR(SUMIFS(Pakan_Masuk!$D$2:$D$3001,Pakan_Masuk!$B$2:$B$3001,$C5373)/SUMIFS(Pakan_Masuk!$C$2:$C$3001,Pakan_Masuk!$B$2:$B$3001,$C5373),0))</f>
      </c>
      <c r="F5373" s="15">
        <f>IF($C5373="","",$D5373*$E5373)</f>
      </c>
    </row>
    <row r="5374">
      <c r="A5374" s="11"/>
      <c r="B5374" s="7"/>
      <c r="C5374" s="7"/>
      <c r="D5374" s="10"/>
      <c r="E5374" s="21">
        <f>IF($C5374="","",IFERROR(SUMIFS(Pakan_Masuk!$D$2:$D$3001,Pakan_Masuk!$B$2:$B$3001,$C5374)/SUMIFS(Pakan_Masuk!$C$2:$C$3001,Pakan_Masuk!$B$2:$B$3001,$C5374),0))</f>
      </c>
      <c r="F5374" s="15">
        <f>IF($C5374="","",$D5374*$E5374)</f>
      </c>
    </row>
    <row r="5375">
      <c r="A5375" s="11"/>
      <c r="B5375" s="7"/>
      <c r="C5375" s="7"/>
      <c r="D5375" s="10"/>
      <c r="E5375" s="21">
        <f>IF($C5375="","",IFERROR(SUMIFS(Pakan_Masuk!$D$2:$D$3001,Pakan_Masuk!$B$2:$B$3001,$C5375)/SUMIFS(Pakan_Masuk!$C$2:$C$3001,Pakan_Masuk!$B$2:$B$3001,$C5375),0))</f>
      </c>
      <c r="F5375" s="15">
        <f>IF($C5375="","",$D5375*$E5375)</f>
      </c>
    </row>
    <row r="5376">
      <c r="A5376" s="11"/>
      <c r="B5376" s="7"/>
      <c r="C5376" s="7"/>
      <c r="D5376" s="10"/>
      <c r="E5376" s="21">
        <f>IF($C5376="","",IFERROR(SUMIFS(Pakan_Masuk!$D$2:$D$3001,Pakan_Masuk!$B$2:$B$3001,$C5376)/SUMIFS(Pakan_Masuk!$C$2:$C$3001,Pakan_Masuk!$B$2:$B$3001,$C5376),0))</f>
      </c>
      <c r="F5376" s="15">
        <f>IF($C5376="","",$D5376*$E5376)</f>
      </c>
    </row>
    <row r="5377">
      <c r="A5377" s="11"/>
      <c r="B5377" s="7"/>
      <c r="C5377" s="7"/>
      <c r="D5377" s="10"/>
      <c r="E5377" s="21">
        <f>IF($C5377="","",IFERROR(SUMIFS(Pakan_Masuk!$D$2:$D$3001,Pakan_Masuk!$B$2:$B$3001,$C5377)/SUMIFS(Pakan_Masuk!$C$2:$C$3001,Pakan_Masuk!$B$2:$B$3001,$C5377),0))</f>
      </c>
      <c r="F5377" s="15">
        <f>IF($C5377="","",$D5377*$E5377)</f>
      </c>
    </row>
    <row r="5378">
      <c r="A5378" s="11"/>
      <c r="B5378" s="7"/>
      <c r="C5378" s="7"/>
      <c r="D5378" s="10"/>
      <c r="E5378" s="21">
        <f>IF($C5378="","",IFERROR(SUMIFS(Pakan_Masuk!$D$2:$D$3001,Pakan_Masuk!$B$2:$B$3001,$C5378)/SUMIFS(Pakan_Masuk!$C$2:$C$3001,Pakan_Masuk!$B$2:$B$3001,$C5378),0))</f>
      </c>
      <c r="F5378" s="15">
        <f>IF($C5378="","",$D5378*$E5378)</f>
      </c>
    </row>
    <row r="5379">
      <c r="A5379" s="11"/>
      <c r="B5379" s="7"/>
      <c r="C5379" s="7"/>
      <c r="D5379" s="10"/>
      <c r="E5379" s="21">
        <f>IF($C5379="","",IFERROR(SUMIFS(Pakan_Masuk!$D$2:$D$3001,Pakan_Masuk!$B$2:$B$3001,$C5379)/SUMIFS(Pakan_Masuk!$C$2:$C$3001,Pakan_Masuk!$B$2:$B$3001,$C5379),0))</f>
      </c>
      <c r="F5379" s="15">
        <f>IF($C5379="","",$D5379*$E5379)</f>
      </c>
    </row>
    <row r="5380">
      <c r="A5380" s="11"/>
      <c r="B5380" s="7"/>
      <c r="C5380" s="7"/>
      <c r="D5380" s="10"/>
      <c r="E5380" s="21">
        <f>IF($C5380="","",IFERROR(SUMIFS(Pakan_Masuk!$D$2:$D$3001,Pakan_Masuk!$B$2:$B$3001,$C5380)/SUMIFS(Pakan_Masuk!$C$2:$C$3001,Pakan_Masuk!$B$2:$B$3001,$C5380),0))</f>
      </c>
      <c r="F5380" s="15">
        <f>IF($C5380="","",$D5380*$E5380)</f>
      </c>
    </row>
    <row r="5381">
      <c r="A5381" s="11"/>
      <c r="B5381" s="7"/>
      <c r="C5381" s="7"/>
      <c r="D5381" s="10"/>
      <c r="E5381" s="21">
        <f>IF($C5381="","",IFERROR(SUMIFS(Pakan_Masuk!$D$2:$D$3001,Pakan_Masuk!$B$2:$B$3001,$C5381)/SUMIFS(Pakan_Masuk!$C$2:$C$3001,Pakan_Masuk!$B$2:$B$3001,$C5381),0))</f>
      </c>
      <c r="F5381" s="15">
        <f>IF($C5381="","",$D5381*$E5381)</f>
      </c>
    </row>
    <row r="5382">
      <c r="A5382" s="11"/>
      <c r="B5382" s="7"/>
      <c r="C5382" s="7"/>
      <c r="D5382" s="10"/>
      <c r="E5382" s="21">
        <f>IF($C5382="","",IFERROR(SUMIFS(Pakan_Masuk!$D$2:$D$3001,Pakan_Masuk!$B$2:$B$3001,$C5382)/SUMIFS(Pakan_Masuk!$C$2:$C$3001,Pakan_Masuk!$B$2:$B$3001,$C5382),0))</f>
      </c>
      <c r="F5382" s="15">
        <f>IF($C5382="","",$D5382*$E5382)</f>
      </c>
    </row>
    <row r="5383">
      <c r="A5383" s="11"/>
      <c r="B5383" s="7"/>
      <c r="C5383" s="7"/>
      <c r="D5383" s="10"/>
      <c r="E5383" s="21">
        <f>IF($C5383="","",IFERROR(SUMIFS(Pakan_Masuk!$D$2:$D$3001,Pakan_Masuk!$B$2:$B$3001,$C5383)/SUMIFS(Pakan_Masuk!$C$2:$C$3001,Pakan_Masuk!$B$2:$B$3001,$C5383),0))</f>
      </c>
      <c r="F5383" s="15">
        <f>IF($C5383="","",$D5383*$E5383)</f>
      </c>
    </row>
    <row r="5384">
      <c r="A5384" s="11"/>
      <c r="B5384" s="7"/>
      <c r="C5384" s="7"/>
      <c r="D5384" s="10"/>
      <c r="E5384" s="21">
        <f>IF($C5384="","",IFERROR(SUMIFS(Pakan_Masuk!$D$2:$D$3001,Pakan_Masuk!$B$2:$B$3001,$C5384)/SUMIFS(Pakan_Masuk!$C$2:$C$3001,Pakan_Masuk!$B$2:$B$3001,$C5384),0))</f>
      </c>
      <c r="F5384" s="15">
        <f>IF($C5384="","",$D5384*$E5384)</f>
      </c>
    </row>
    <row r="5385">
      <c r="A5385" s="11"/>
      <c r="B5385" s="7"/>
      <c r="C5385" s="7"/>
      <c r="D5385" s="10"/>
      <c r="E5385" s="21">
        <f>IF($C5385="","",IFERROR(SUMIFS(Pakan_Masuk!$D$2:$D$3001,Pakan_Masuk!$B$2:$B$3001,$C5385)/SUMIFS(Pakan_Masuk!$C$2:$C$3001,Pakan_Masuk!$B$2:$B$3001,$C5385),0))</f>
      </c>
      <c r="F5385" s="15">
        <f>IF($C5385="","",$D5385*$E5385)</f>
      </c>
    </row>
    <row r="5386">
      <c r="A5386" s="11"/>
      <c r="B5386" s="7"/>
      <c r="C5386" s="7"/>
      <c r="D5386" s="10"/>
      <c r="E5386" s="21">
        <f>IF($C5386="","",IFERROR(SUMIFS(Pakan_Masuk!$D$2:$D$3001,Pakan_Masuk!$B$2:$B$3001,$C5386)/SUMIFS(Pakan_Masuk!$C$2:$C$3001,Pakan_Masuk!$B$2:$B$3001,$C5386),0))</f>
      </c>
      <c r="F5386" s="15">
        <f>IF($C5386="","",$D5386*$E5386)</f>
      </c>
    </row>
    <row r="5387">
      <c r="A5387" s="11"/>
      <c r="B5387" s="7"/>
      <c r="C5387" s="7"/>
      <c r="D5387" s="10"/>
      <c r="E5387" s="21">
        <f>IF($C5387="","",IFERROR(SUMIFS(Pakan_Masuk!$D$2:$D$3001,Pakan_Masuk!$B$2:$B$3001,$C5387)/SUMIFS(Pakan_Masuk!$C$2:$C$3001,Pakan_Masuk!$B$2:$B$3001,$C5387),0))</f>
      </c>
      <c r="F5387" s="15">
        <f>IF($C5387="","",$D5387*$E5387)</f>
      </c>
    </row>
    <row r="5388">
      <c r="A5388" s="11"/>
      <c r="B5388" s="7"/>
      <c r="C5388" s="7"/>
      <c r="D5388" s="10"/>
      <c r="E5388" s="21">
        <f>IF($C5388="","",IFERROR(SUMIFS(Pakan_Masuk!$D$2:$D$3001,Pakan_Masuk!$B$2:$B$3001,$C5388)/SUMIFS(Pakan_Masuk!$C$2:$C$3001,Pakan_Masuk!$B$2:$B$3001,$C5388),0))</f>
      </c>
      <c r="F5388" s="15">
        <f>IF($C5388="","",$D5388*$E5388)</f>
      </c>
    </row>
    <row r="5389">
      <c r="A5389" s="11"/>
      <c r="B5389" s="7"/>
      <c r="C5389" s="7"/>
      <c r="D5389" s="10"/>
      <c r="E5389" s="21">
        <f>IF($C5389="","",IFERROR(SUMIFS(Pakan_Masuk!$D$2:$D$3001,Pakan_Masuk!$B$2:$B$3001,$C5389)/SUMIFS(Pakan_Masuk!$C$2:$C$3001,Pakan_Masuk!$B$2:$B$3001,$C5389),0))</f>
      </c>
      <c r="F5389" s="15">
        <f>IF($C5389="","",$D5389*$E5389)</f>
      </c>
    </row>
    <row r="5390">
      <c r="A5390" s="11"/>
      <c r="B5390" s="7"/>
      <c r="C5390" s="7"/>
      <c r="D5390" s="10"/>
      <c r="E5390" s="21">
        <f>IF($C5390="","",IFERROR(SUMIFS(Pakan_Masuk!$D$2:$D$3001,Pakan_Masuk!$B$2:$B$3001,$C5390)/SUMIFS(Pakan_Masuk!$C$2:$C$3001,Pakan_Masuk!$B$2:$B$3001,$C5390),0))</f>
      </c>
      <c r="F5390" s="15">
        <f>IF($C5390="","",$D5390*$E5390)</f>
      </c>
    </row>
    <row r="5391">
      <c r="A5391" s="11"/>
      <c r="B5391" s="7"/>
      <c r="C5391" s="7"/>
      <c r="D5391" s="10"/>
      <c r="E5391" s="21">
        <f>IF($C5391="","",IFERROR(SUMIFS(Pakan_Masuk!$D$2:$D$3001,Pakan_Masuk!$B$2:$B$3001,$C5391)/SUMIFS(Pakan_Masuk!$C$2:$C$3001,Pakan_Masuk!$B$2:$B$3001,$C5391),0))</f>
      </c>
      <c r="F5391" s="15">
        <f>IF($C5391="","",$D5391*$E5391)</f>
      </c>
    </row>
    <row r="5392">
      <c r="A5392" s="11"/>
      <c r="B5392" s="7"/>
      <c r="C5392" s="7"/>
      <c r="D5392" s="10"/>
      <c r="E5392" s="21">
        <f>IF($C5392="","",IFERROR(SUMIFS(Pakan_Masuk!$D$2:$D$3001,Pakan_Masuk!$B$2:$B$3001,$C5392)/SUMIFS(Pakan_Masuk!$C$2:$C$3001,Pakan_Masuk!$B$2:$B$3001,$C5392),0))</f>
      </c>
      <c r="F5392" s="15">
        <f>IF($C5392="","",$D5392*$E5392)</f>
      </c>
    </row>
    <row r="5393">
      <c r="A5393" s="11"/>
      <c r="B5393" s="7"/>
      <c r="C5393" s="7"/>
      <c r="D5393" s="10"/>
      <c r="E5393" s="21">
        <f>IF($C5393="","",IFERROR(SUMIFS(Pakan_Masuk!$D$2:$D$3001,Pakan_Masuk!$B$2:$B$3001,$C5393)/SUMIFS(Pakan_Masuk!$C$2:$C$3001,Pakan_Masuk!$B$2:$B$3001,$C5393),0))</f>
      </c>
      <c r="F5393" s="15">
        <f>IF($C5393="","",$D5393*$E5393)</f>
      </c>
    </row>
    <row r="5394">
      <c r="A5394" s="11"/>
      <c r="B5394" s="7"/>
      <c r="C5394" s="7"/>
      <c r="D5394" s="10"/>
      <c r="E5394" s="21">
        <f>IF($C5394="","",IFERROR(SUMIFS(Pakan_Masuk!$D$2:$D$3001,Pakan_Masuk!$B$2:$B$3001,$C5394)/SUMIFS(Pakan_Masuk!$C$2:$C$3001,Pakan_Masuk!$B$2:$B$3001,$C5394),0))</f>
      </c>
      <c r="F5394" s="15">
        <f>IF($C5394="","",$D5394*$E5394)</f>
      </c>
    </row>
    <row r="5395">
      <c r="A5395" s="11"/>
      <c r="B5395" s="7"/>
      <c r="C5395" s="7"/>
      <c r="D5395" s="10"/>
      <c r="E5395" s="21">
        <f>IF($C5395="","",IFERROR(SUMIFS(Pakan_Masuk!$D$2:$D$3001,Pakan_Masuk!$B$2:$B$3001,$C5395)/SUMIFS(Pakan_Masuk!$C$2:$C$3001,Pakan_Masuk!$B$2:$B$3001,$C5395),0))</f>
      </c>
      <c r="F5395" s="15">
        <f>IF($C5395="","",$D5395*$E5395)</f>
      </c>
    </row>
    <row r="5396">
      <c r="A5396" s="11"/>
      <c r="B5396" s="7"/>
      <c r="C5396" s="7"/>
      <c r="D5396" s="10"/>
      <c r="E5396" s="21">
        <f>IF($C5396="","",IFERROR(SUMIFS(Pakan_Masuk!$D$2:$D$3001,Pakan_Masuk!$B$2:$B$3001,$C5396)/SUMIFS(Pakan_Masuk!$C$2:$C$3001,Pakan_Masuk!$B$2:$B$3001,$C5396),0))</f>
      </c>
      <c r="F5396" s="15">
        <f>IF($C5396="","",$D5396*$E5396)</f>
      </c>
    </row>
    <row r="5397">
      <c r="A5397" s="11"/>
      <c r="B5397" s="7"/>
      <c r="C5397" s="7"/>
      <c r="D5397" s="10"/>
      <c r="E5397" s="21">
        <f>IF($C5397="","",IFERROR(SUMIFS(Pakan_Masuk!$D$2:$D$3001,Pakan_Masuk!$B$2:$B$3001,$C5397)/SUMIFS(Pakan_Masuk!$C$2:$C$3001,Pakan_Masuk!$B$2:$B$3001,$C5397),0))</f>
      </c>
      <c r="F5397" s="15">
        <f>IF($C5397="","",$D5397*$E5397)</f>
      </c>
    </row>
    <row r="5398">
      <c r="A5398" s="11"/>
      <c r="B5398" s="7"/>
      <c r="C5398" s="7"/>
      <c r="D5398" s="10"/>
      <c r="E5398" s="21">
        <f>IF($C5398="","",IFERROR(SUMIFS(Pakan_Masuk!$D$2:$D$3001,Pakan_Masuk!$B$2:$B$3001,$C5398)/SUMIFS(Pakan_Masuk!$C$2:$C$3001,Pakan_Masuk!$B$2:$B$3001,$C5398),0))</f>
      </c>
      <c r="F5398" s="15">
        <f>IF($C5398="","",$D5398*$E5398)</f>
      </c>
    </row>
    <row r="5399">
      <c r="A5399" s="11"/>
      <c r="B5399" s="7"/>
      <c r="C5399" s="7"/>
      <c r="D5399" s="10"/>
      <c r="E5399" s="21">
        <f>IF($C5399="","",IFERROR(SUMIFS(Pakan_Masuk!$D$2:$D$3001,Pakan_Masuk!$B$2:$B$3001,$C5399)/SUMIFS(Pakan_Masuk!$C$2:$C$3001,Pakan_Masuk!$B$2:$B$3001,$C5399),0))</f>
      </c>
      <c r="F5399" s="15">
        <f>IF($C5399="","",$D5399*$E5399)</f>
      </c>
    </row>
    <row r="5400">
      <c r="A5400" s="11"/>
      <c r="B5400" s="7"/>
      <c r="C5400" s="7"/>
      <c r="D5400" s="10"/>
      <c r="E5400" s="21">
        <f>IF($C5400="","",IFERROR(SUMIFS(Pakan_Masuk!$D$2:$D$3001,Pakan_Masuk!$B$2:$B$3001,$C5400)/SUMIFS(Pakan_Masuk!$C$2:$C$3001,Pakan_Masuk!$B$2:$B$3001,$C5400),0))</f>
      </c>
      <c r="F5400" s="15">
        <f>IF($C5400="","",$D5400*$E5400)</f>
      </c>
    </row>
    <row r="5401">
      <c r="A5401" s="11"/>
      <c r="B5401" s="7"/>
      <c r="C5401" s="7"/>
      <c r="D5401" s="10"/>
      <c r="E5401" s="21">
        <f>IF($C5401="","",IFERROR(SUMIFS(Pakan_Masuk!$D$2:$D$3001,Pakan_Masuk!$B$2:$B$3001,$C5401)/SUMIFS(Pakan_Masuk!$C$2:$C$3001,Pakan_Masuk!$B$2:$B$3001,$C5401),0))</f>
      </c>
      <c r="F5401" s="15">
        <f>IF($C5401="","",$D5401*$E5401)</f>
      </c>
    </row>
    <row r="5402">
      <c r="A5402" s="11"/>
      <c r="B5402" s="7"/>
      <c r="C5402" s="7"/>
      <c r="D5402" s="10"/>
      <c r="E5402" s="21">
        <f>IF($C5402="","",IFERROR(SUMIFS(Pakan_Masuk!$D$2:$D$3001,Pakan_Masuk!$B$2:$B$3001,$C5402)/SUMIFS(Pakan_Masuk!$C$2:$C$3001,Pakan_Masuk!$B$2:$B$3001,$C5402),0))</f>
      </c>
      <c r="F5402" s="15">
        <f>IF($C5402="","",$D5402*$E5402)</f>
      </c>
    </row>
    <row r="5403">
      <c r="A5403" s="11"/>
      <c r="B5403" s="7"/>
      <c r="C5403" s="7"/>
      <c r="D5403" s="10"/>
      <c r="E5403" s="21">
        <f>IF($C5403="","",IFERROR(SUMIFS(Pakan_Masuk!$D$2:$D$3001,Pakan_Masuk!$B$2:$B$3001,$C5403)/SUMIFS(Pakan_Masuk!$C$2:$C$3001,Pakan_Masuk!$B$2:$B$3001,$C5403),0))</f>
      </c>
      <c r="F5403" s="15">
        <f>IF($C5403="","",$D5403*$E5403)</f>
      </c>
    </row>
    <row r="5404">
      <c r="A5404" s="11"/>
      <c r="B5404" s="7"/>
      <c r="C5404" s="7"/>
      <c r="D5404" s="10"/>
      <c r="E5404" s="21">
        <f>IF($C5404="","",IFERROR(SUMIFS(Pakan_Masuk!$D$2:$D$3001,Pakan_Masuk!$B$2:$B$3001,$C5404)/SUMIFS(Pakan_Masuk!$C$2:$C$3001,Pakan_Masuk!$B$2:$B$3001,$C5404),0))</f>
      </c>
      <c r="F5404" s="15">
        <f>IF($C5404="","",$D5404*$E5404)</f>
      </c>
    </row>
    <row r="5405">
      <c r="A5405" s="11"/>
      <c r="B5405" s="7"/>
      <c r="C5405" s="7"/>
      <c r="D5405" s="10"/>
      <c r="E5405" s="21">
        <f>IF($C5405="","",IFERROR(SUMIFS(Pakan_Masuk!$D$2:$D$3001,Pakan_Masuk!$B$2:$B$3001,$C5405)/SUMIFS(Pakan_Masuk!$C$2:$C$3001,Pakan_Masuk!$B$2:$B$3001,$C5405),0))</f>
      </c>
      <c r="F5405" s="15">
        <f>IF($C5405="","",$D5405*$E5405)</f>
      </c>
    </row>
    <row r="5406">
      <c r="A5406" s="11"/>
      <c r="B5406" s="7"/>
      <c r="C5406" s="7"/>
      <c r="D5406" s="10"/>
      <c r="E5406" s="21">
        <f>IF($C5406="","",IFERROR(SUMIFS(Pakan_Masuk!$D$2:$D$3001,Pakan_Masuk!$B$2:$B$3001,$C5406)/SUMIFS(Pakan_Masuk!$C$2:$C$3001,Pakan_Masuk!$B$2:$B$3001,$C5406),0))</f>
      </c>
      <c r="F5406" s="15">
        <f>IF($C5406="","",$D5406*$E5406)</f>
      </c>
    </row>
    <row r="5407">
      <c r="A5407" s="11"/>
      <c r="B5407" s="7"/>
      <c r="C5407" s="7"/>
      <c r="D5407" s="10"/>
      <c r="E5407" s="21">
        <f>IF($C5407="","",IFERROR(SUMIFS(Pakan_Masuk!$D$2:$D$3001,Pakan_Masuk!$B$2:$B$3001,$C5407)/SUMIFS(Pakan_Masuk!$C$2:$C$3001,Pakan_Masuk!$B$2:$B$3001,$C5407),0))</f>
      </c>
      <c r="F5407" s="15">
        <f>IF($C5407="","",$D5407*$E5407)</f>
      </c>
    </row>
    <row r="5408">
      <c r="A5408" s="11"/>
      <c r="B5408" s="7"/>
      <c r="C5408" s="7"/>
      <c r="D5408" s="10"/>
      <c r="E5408" s="21">
        <f>IF($C5408="","",IFERROR(SUMIFS(Pakan_Masuk!$D$2:$D$3001,Pakan_Masuk!$B$2:$B$3001,$C5408)/SUMIFS(Pakan_Masuk!$C$2:$C$3001,Pakan_Masuk!$B$2:$B$3001,$C5408),0))</f>
      </c>
      <c r="F5408" s="15">
        <f>IF($C5408="","",$D5408*$E5408)</f>
      </c>
    </row>
    <row r="5409">
      <c r="A5409" s="11"/>
      <c r="B5409" s="7"/>
      <c r="C5409" s="7"/>
      <c r="D5409" s="10"/>
      <c r="E5409" s="21">
        <f>IF($C5409="","",IFERROR(SUMIFS(Pakan_Masuk!$D$2:$D$3001,Pakan_Masuk!$B$2:$B$3001,$C5409)/SUMIFS(Pakan_Masuk!$C$2:$C$3001,Pakan_Masuk!$B$2:$B$3001,$C5409),0))</f>
      </c>
      <c r="F5409" s="15">
        <f>IF($C5409="","",$D5409*$E5409)</f>
      </c>
    </row>
    <row r="5410">
      <c r="A5410" s="11"/>
      <c r="B5410" s="7"/>
      <c r="C5410" s="7"/>
      <c r="D5410" s="10"/>
      <c r="E5410" s="21">
        <f>IF($C5410="","",IFERROR(SUMIFS(Pakan_Masuk!$D$2:$D$3001,Pakan_Masuk!$B$2:$B$3001,$C5410)/SUMIFS(Pakan_Masuk!$C$2:$C$3001,Pakan_Masuk!$B$2:$B$3001,$C5410),0))</f>
      </c>
      <c r="F5410" s="15">
        <f>IF($C5410="","",$D5410*$E5410)</f>
      </c>
    </row>
    <row r="5411">
      <c r="A5411" s="11"/>
      <c r="B5411" s="7"/>
      <c r="C5411" s="7"/>
      <c r="D5411" s="10"/>
      <c r="E5411" s="21">
        <f>IF($C5411="","",IFERROR(SUMIFS(Pakan_Masuk!$D$2:$D$3001,Pakan_Masuk!$B$2:$B$3001,$C5411)/SUMIFS(Pakan_Masuk!$C$2:$C$3001,Pakan_Masuk!$B$2:$B$3001,$C5411),0))</f>
      </c>
      <c r="F5411" s="15">
        <f>IF($C5411="","",$D5411*$E5411)</f>
      </c>
    </row>
    <row r="5412">
      <c r="A5412" s="11"/>
      <c r="B5412" s="7"/>
      <c r="C5412" s="7"/>
      <c r="D5412" s="10"/>
      <c r="E5412" s="21">
        <f>IF($C5412="","",IFERROR(SUMIFS(Pakan_Masuk!$D$2:$D$3001,Pakan_Masuk!$B$2:$B$3001,$C5412)/SUMIFS(Pakan_Masuk!$C$2:$C$3001,Pakan_Masuk!$B$2:$B$3001,$C5412),0))</f>
      </c>
      <c r="F5412" s="15">
        <f>IF($C5412="","",$D5412*$E5412)</f>
      </c>
    </row>
    <row r="5413">
      <c r="A5413" s="11"/>
      <c r="B5413" s="7"/>
      <c r="C5413" s="7"/>
      <c r="D5413" s="10"/>
      <c r="E5413" s="21">
        <f>IF($C5413="","",IFERROR(SUMIFS(Pakan_Masuk!$D$2:$D$3001,Pakan_Masuk!$B$2:$B$3001,$C5413)/SUMIFS(Pakan_Masuk!$C$2:$C$3001,Pakan_Masuk!$B$2:$B$3001,$C5413),0))</f>
      </c>
      <c r="F5413" s="15">
        <f>IF($C5413="","",$D5413*$E5413)</f>
      </c>
    </row>
    <row r="5414">
      <c r="A5414" s="11"/>
      <c r="B5414" s="7"/>
      <c r="C5414" s="7"/>
      <c r="D5414" s="10"/>
      <c r="E5414" s="21">
        <f>IF($C5414="","",IFERROR(SUMIFS(Pakan_Masuk!$D$2:$D$3001,Pakan_Masuk!$B$2:$B$3001,$C5414)/SUMIFS(Pakan_Masuk!$C$2:$C$3001,Pakan_Masuk!$B$2:$B$3001,$C5414),0))</f>
      </c>
      <c r="F5414" s="15">
        <f>IF($C5414="","",$D5414*$E5414)</f>
      </c>
    </row>
    <row r="5415">
      <c r="A5415" s="11"/>
      <c r="B5415" s="7"/>
      <c r="C5415" s="7"/>
      <c r="D5415" s="10"/>
      <c r="E5415" s="21">
        <f>IF($C5415="","",IFERROR(SUMIFS(Pakan_Masuk!$D$2:$D$3001,Pakan_Masuk!$B$2:$B$3001,$C5415)/SUMIFS(Pakan_Masuk!$C$2:$C$3001,Pakan_Masuk!$B$2:$B$3001,$C5415),0))</f>
      </c>
      <c r="F5415" s="15">
        <f>IF($C5415="","",$D5415*$E5415)</f>
      </c>
    </row>
    <row r="5416">
      <c r="A5416" s="11"/>
      <c r="B5416" s="7"/>
      <c r="C5416" s="7"/>
      <c r="D5416" s="10"/>
      <c r="E5416" s="21">
        <f>IF($C5416="","",IFERROR(SUMIFS(Pakan_Masuk!$D$2:$D$3001,Pakan_Masuk!$B$2:$B$3001,$C5416)/SUMIFS(Pakan_Masuk!$C$2:$C$3001,Pakan_Masuk!$B$2:$B$3001,$C5416),0))</f>
      </c>
      <c r="F5416" s="15">
        <f>IF($C5416="","",$D5416*$E5416)</f>
      </c>
    </row>
    <row r="5417">
      <c r="A5417" s="11"/>
      <c r="B5417" s="7"/>
      <c r="C5417" s="7"/>
      <c r="D5417" s="10"/>
      <c r="E5417" s="21">
        <f>IF($C5417="","",IFERROR(SUMIFS(Pakan_Masuk!$D$2:$D$3001,Pakan_Masuk!$B$2:$B$3001,$C5417)/SUMIFS(Pakan_Masuk!$C$2:$C$3001,Pakan_Masuk!$B$2:$B$3001,$C5417),0))</f>
      </c>
      <c r="F5417" s="15">
        <f>IF($C5417="","",$D5417*$E5417)</f>
      </c>
    </row>
    <row r="5418">
      <c r="A5418" s="11"/>
      <c r="B5418" s="7"/>
      <c r="C5418" s="7"/>
      <c r="D5418" s="10"/>
      <c r="E5418" s="21">
        <f>IF($C5418="","",IFERROR(SUMIFS(Pakan_Masuk!$D$2:$D$3001,Pakan_Masuk!$B$2:$B$3001,$C5418)/SUMIFS(Pakan_Masuk!$C$2:$C$3001,Pakan_Masuk!$B$2:$B$3001,$C5418),0))</f>
      </c>
      <c r="F5418" s="15">
        <f>IF($C5418="","",$D5418*$E5418)</f>
      </c>
    </row>
    <row r="5419">
      <c r="A5419" s="11"/>
      <c r="B5419" s="7"/>
      <c r="C5419" s="7"/>
      <c r="D5419" s="10"/>
      <c r="E5419" s="21">
        <f>IF($C5419="","",IFERROR(SUMIFS(Pakan_Masuk!$D$2:$D$3001,Pakan_Masuk!$B$2:$B$3001,$C5419)/SUMIFS(Pakan_Masuk!$C$2:$C$3001,Pakan_Masuk!$B$2:$B$3001,$C5419),0))</f>
      </c>
      <c r="F5419" s="15">
        <f>IF($C5419="","",$D5419*$E5419)</f>
      </c>
    </row>
    <row r="5420">
      <c r="A5420" s="11"/>
      <c r="B5420" s="7"/>
      <c r="C5420" s="7"/>
      <c r="D5420" s="10"/>
      <c r="E5420" s="21">
        <f>IF($C5420="","",IFERROR(SUMIFS(Pakan_Masuk!$D$2:$D$3001,Pakan_Masuk!$B$2:$B$3001,$C5420)/SUMIFS(Pakan_Masuk!$C$2:$C$3001,Pakan_Masuk!$B$2:$B$3001,$C5420),0))</f>
      </c>
      <c r="F5420" s="15">
        <f>IF($C5420="","",$D5420*$E5420)</f>
      </c>
    </row>
    <row r="5421">
      <c r="A5421" s="11"/>
      <c r="B5421" s="7"/>
      <c r="C5421" s="7"/>
      <c r="D5421" s="10"/>
      <c r="E5421" s="21">
        <f>IF($C5421="","",IFERROR(SUMIFS(Pakan_Masuk!$D$2:$D$3001,Pakan_Masuk!$B$2:$B$3001,$C5421)/SUMIFS(Pakan_Masuk!$C$2:$C$3001,Pakan_Masuk!$B$2:$B$3001,$C5421),0))</f>
      </c>
      <c r="F5421" s="15">
        <f>IF($C5421="","",$D5421*$E5421)</f>
      </c>
    </row>
    <row r="5422">
      <c r="A5422" s="11"/>
      <c r="B5422" s="7"/>
      <c r="C5422" s="7"/>
      <c r="D5422" s="10"/>
      <c r="E5422" s="21">
        <f>IF($C5422="","",IFERROR(SUMIFS(Pakan_Masuk!$D$2:$D$3001,Pakan_Masuk!$B$2:$B$3001,$C5422)/SUMIFS(Pakan_Masuk!$C$2:$C$3001,Pakan_Masuk!$B$2:$B$3001,$C5422),0))</f>
      </c>
      <c r="F5422" s="15">
        <f>IF($C5422="","",$D5422*$E5422)</f>
      </c>
    </row>
    <row r="5423">
      <c r="A5423" s="11"/>
      <c r="B5423" s="7"/>
      <c r="C5423" s="7"/>
      <c r="D5423" s="10"/>
      <c r="E5423" s="21">
        <f>IF($C5423="","",IFERROR(SUMIFS(Pakan_Masuk!$D$2:$D$3001,Pakan_Masuk!$B$2:$B$3001,$C5423)/SUMIFS(Pakan_Masuk!$C$2:$C$3001,Pakan_Masuk!$B$2:$B$3001,$C5423),0))</f>
      </c>
      <c r="F5423" s="15">
        <f>IF($C5423="","",$D5423*$E5423)</f>
      </c>
    </row>
    <row r="5424">
      <c r="A5424" s="11"/>
      <c r="B5424" s="7"/>
      <c r="C5424" s="7"/>
      <c r="D5424" s="10"/>
      <c r="E5424" s="21">
        <f>IF($C5424="","",IFERROR(SUMIFS(Pakan_Masuk!$D$2:$D$3001,Pakan_Masuk!$B$2:$B$3001,$C5424)/SUMIFS(Pakan_Masuk!$C$2:$C$3001,Pakan_Masuk!$B$2:$B$3001,$C5424),0))</f>
      </c>
      <c r="F5424" s="15">
        <f>IF($C5424="","",$D5424*$E5424)</f>
      </c>
    </row>
    <row r="5425">
      <c r="A5425" s="11"/>
      <c r="B5425" s="7"/>
      <c r="C5425" s="7"/>
      <c r="D5425" s="10"/>
      <c r="E5425" s="21">
        <f>IF($C5425="","",IFERROR(SUMIFS(Pakan_Masuk!$D$2:$D$3001,Pakan_Masuk!$B$2:$B$3001,$C5425)/SUMIFS(Pakan_Masuk!$C$2:$C$3001,Pakan_Masuk!$B$2:$B$3001,$C5425),0))</f>
      </c>
      <c r="F5425" s="15">
        <f>IF($C5425="","",$D5425*$E5425)</f>
      </c>
    </row>
    <row r="5426">
      <c r="A5426" s="11"/>
      <c r="B5426" s="7"/>
      <c r="C5426" s="7"/>
      <c r="D5426" s="10"/>
      <c r="E5426" s="21">
        <f>IF($C5426="","",IFERROR(SUMIFS(Pakan_Masuk!$D$2:$D$3001,Pakan_Masuk!$B$2:$B$3001,$C5426)/SUMIFS(Pakan_Masuk!$C$2:$C$3001,Pakan_Masuk!$B$2:$B$3001,$C5426),0))</f>
      </c>
      <c r="F5426" s="15">
        <f>IF($C5426="","",$D5426*$E5426)</f>
      </c>
    </row>
    <row r="5427">
      <c r="A5427" s="11"/>
      <c r="B5427" s="7"/>
      <c r="C5427" s="7"/>
      <c r="D5427" s="10"/>
      <c r="E5427" s="21">
        <f>IF($C5427="","",IFERROR(SUMIFS(Pakan_Masuk!$D$2:$D$3001,Pakan_Masuk!$B$2:$B$3001,$C5427)/SUMIFS(Pakan_Masuk!$C$2:$C$3001,Pakan_Masuk!$B$2:$B$3001,$C5427),0))</f>
      </c>
      <c r="F5427" s="15">
        <f>IF($C5427="","",$D5427*$E5427)</f>
      </c>
    </row>
    <row r="5428">
      <c r="A5428" s="11"/>
      <c r="B5428" s="7"/>
      <c r="C5428" s="7"/>
      <c r="D5428" s="10"/>
      <c r="E5428" s="21">
        <f>IF($C5428="","",IFERROR(SUMIFS(Pakan_Masuk!$D$2:$D$3001,Pakan_Masuk!$B$2:$B$3001,$C5428)/SUMIFS(Pakan_Masuk!$C$2:$C$3001,Pakan_Masuk!$B$2:$B$3001,$C5428),0))</f>
      </c>
      <c r="F5428" s="15">
        <f>IF($C5428="","",$D5428*$E5428)</f>
      </c>
    </row>
    <row r="5429">
      <c r="A5429" s="11"/>
      <c r="B5429" s="7"/>
      <c r="C5429" s="7"/>
      <c r="D5429" s="10"/>
      <c r="E5429" s="21">
        <f>IF($C5429="","",IFERROR(SUMIFS(Pakan_Masuk!$D$2:$D$3001,Pakan_Masuk!$B$2:$B$3001,$C5429)/SUMIFS(Pakan_Masuk!$C$2:$C$3001,Pakan_Masuk!$B$2:$B$3001,$C5429),0))</f>
      </c>
      <c r="F5429" s="15">
        <f>IF($C5429="","",$D5429*$E5429)</f>
      </c>
    </row>
    <row r="5430">
      <c r="A5430" s="11"/>
      <c r="B5430" s="7"/>
      <c r="C5430" s="7"/>
      <c r="D5430" s="10"/>
      <c r="E5430" s="21">
        <f>IF($C5430="","",IFERROR(SUMIFS(Pakan_Masuk!$D$2:$D$3001,Pakan_Masuk!$B$2:$B$3001,$C5430)/SUMIFS(Pakan_Masuk!$C$2:$C$3001,Pakan_Masuk!$B$2:$B$3001,$C5430),0))</f>
      </c>
      <c r="F5430" s="15">
        <f>IF($C5430="","",$D5430*$E5430)</f>
      </c>
    </row>
    <row r="5431">
      <c r="A5431" s="11"/>
      <c r="B5431" s="7"/>
      <c r="C5431" s="7"/>
      <c r="D5431" s="10"/>
      <c r="E5431" s="21">
        <f>IF($C5431="","",IFERROR(SUMIFS(Pakan_Masuk!$D$2:$D$3001,Pakan_Masuk!$B$2:$B$3001,$C5431)/SUMIFS(Pakan_Masuk!$C$2:$C$3001,Pakan_Masuk!$B$2:$B$3001,$C5431),0))</f>
      </c>
      <c r="F5431" s="15">
        <f>IF($C5431="","",$D5431*$E5431)</f>
      </c>
    </row>
    <row r="5432">
      <c r="A5432" s="11"/>
      <c r="B5432" s="7"/>
      <c r="C5432" s="7"/>
      <c r="D5432" s="10"/>
      <c r="E5432" s="21">
        <f>IF($C5432="","",IFERROR(SUMIFS(Pakan_Masuk!$D$2:$D$3001,Pakan_Masuk!$B$2:$B$3001,$C5432)/SUMIFS(Pakan_Masuk!$C$2:$C$3001,Pakan_Masuk!$B$2:$B$3001,$C5432),0))</f>
      </c>
      <c r="F5432" s="15">
        <f>IF($C5432="","",$D5432*$E5432)</f>
      </c>
    </row>
    <row r="5433">
      <c r="A5433" s="11"/>
      <c r="B5433" s="7"/>
      <c r="C5433" s="7"/>
      <c r="D5433" s="10"/>
      <c r="E5433" s="21">
        <f>IF($C5433="","",IFERROR(SUMIFS(Pakan_Masuk!$D$2:$D$3001,Pakan_Masuk!$B$2:$B$3001,$C5433)/SUMIFS(Pakan_Masuk!$C$2:$C$3001,Pakan_Masuk!$B$2:$B$3001,$C5433),0))</f>
      </c>
      <c r="F5433" s="15">
        <f>IF($C5433="","",$D5433*$E5433)</f>
      </c>
    </row>
    <row r="5434">
      <c r="A5434" s="11"/>
      <c r="B5434" s="7"/>
      <c r="C5434" s="7"/>
      <c r="D5434" s="10"/>
      <c r="E5434" s="21">
        <f>IF($C5434="","",IFERROR(SUMIFS(Pakan_Masuk!$D$2:$D$3001,Pakan_Masuk!$B$2:$B$3001,$C5434)/SUMIFS(Pakan_Masuk!$C$2:$C$3001,Pakan_Masuk!$B$2:$B$3001,$C5434),0))</f>
      </c>
      <c r="F5434" s="15">
        <f>IF($C5434="","",$D5434*$E5434)</f>
      </c>
    </row>
    <row r="5435">
      <c r="A5435" s="11"/>
      <c r="B5435" s="7"/>
      <c r="C5435" s="7"/>
      <c r="D5435" s="10"/>
      <c r="E5435" s="21">
        <f>IF($C5435="","",IFERROR(SUMIFS(Pakan_Masuk!$D$2:$D$3001,Pakan_Masuk!$B$2:$B$3001,$C5435)/SUMIFS(Pakan_Masuk!$C$2:$C$3001,Pakan_Masuk!$B$2:$B$3001,$C5435),0))</f>
      </c>
      <c r="F5435" s="15">
        <f>IF($C5435="","",$D5435*$E5435)</f>
      </c>
    </row>
    <row r="5436">
      <c r="A5436" s="11"/>
      <c r="B5436" s="7"/>
      <c r="C5436" s="7"/>
      <c r="D5436" s="10"/>
      <c r="E5436" s="21">
        <f>IF($C5436="","",IFERROR(SUMIFS(Pakan_Masuk!$D$2:$D$3001,Pakan_Masuk!$B$2:$B$3001,$C5436)/SUMIFS(Pakan_Masuk!$C$2:$C$3001,Pakan_Masuk!$B$2:$B$3001,$C5436),0))</f>
      </c>
      <c r="F5436" s="15">
        <f>IF($C5436="","",$D5436*$E5436)</f>
      </c>
    </row>
    <row r="5437">
      <c r="A5437" s="11"/>
      <c r="B5437" s="7"/>
      <c r="C5437" s="7"/>
      <c r="D5437" s="10"/>
      <c r="E5437" s="21">
        <f>IF($C5437="","",IFERROR(SUMIFS(Pakan_Masuk!$D$2:$D$3001,Pakan_Masuk!$B$2:$B$3001,$C5437)/SUMIFS(Pakan_Masuk!$C$2:$C$3001,Pakan_Masuk!$B$2:$B$3001,$C5437),0))</f>
      </c>
      <c r="F5437" s="15">
        <f>IF($C5437="","",$D5437*$E5437)</f>
      </c>
    </row>
    <row r="5438">
      <c r="A5438" s="11"/>
      <c r="B5438" s="7"/>
      <c r="C5438" s="7"/>
      <c r="D5438" s="10"/>
      <c r="E5438" s="21">
        <f>IF($C5438="","",IFERROR(SUMIFS(Pakan_Masuk!$D$2:$D$3001,Pakan_Masuk!$B$2:$B$3001,$C5438)/SUMIFS(Pakan_Masuk!$C$2:$C$3001,Pakan_Masuk!$B$2:$B$3001,$C5438),0))</f>
      </c>
      <c r="F5438" s="15">
        <f>IF($C5438="","",$D5438*$E5438)</f>
      </c>
    </row>
    <row r="5439">
      <c r="A5439" s="11"/>
      <c r="B5439" s="7"/>
      <c r="C5439" s="7"/>
      <c r="D5439" s="10"/>
      <c r="E5439" s="21">
        <f>IF($C5439="","",IFERROR(SUMIFS(Pakan_Masuk!$D$2:$D$3001,Pakan_Masuk!$B$2:$B$3001,$C5439)/SUMIFS(Pakan_Masuk!$C$2:$C$3001,Pakan_Masuk!$B$2:$B$3001,$C5439),0))</f>
      </c>
      <c r="F5439" s="15">
        <f>IF($C5439="","",$D5439*$E5439)</f>
      </c>
    </row>
    <row r="5440">
      <c r="A5440" s="11"/>
      <c r="B5440" s="7"/>
      <c r="C5440" s="7"/>
      <c r="D5440" s="10"/>
      <c r="E5440" s="21">
        <f>IF($C5440="","",IFERROR(SUMIFS(Pakan_Masuk!$D$2:$D$3001,Pakan_Masuk!$B$2:$B$3001,$C5440)/SUMIFS(Pakan_Masuk!$C$2:$C$3001,Pakan_Masuk!$B$2:$B$3001,$C5440),0))</f>
      </c>
      <c r="F5440" s="15">
        <f>IF($C5440="","",$D5440*$E5440)</f>
      </c>
    </row>
    <row r="5441">
      <c r="A5441" s="11"/>
      <c r="B5441" s="7"/>
      <c r="C5441" s="7"/>
      <c r="D5441" s="10"/>
      <c r="E5441" s="21">
        <f>IF($C5441="","",IFERROR(SUMIFS(Pakan_Masuk!$D$2:$D$3001,Pakan_Masuk!$B$2:$B$3001,$C5441)/SUMIFS(Pakan_Masuk!$C$2:$C$3001,Pakan_Masuk!$B$2:$B$3001,$C5441),0))</f>
      </c>
      <c r="F5441" s="15">
        <f>IF($C5441="","",$D5441*$E5441)</f>
      </c>
    </row>
    <row r="5442">
      <c r="A5442" s="11"/>
      <c r="B5442" s="7"/>
      <c r="C5442" s="7"/>
      <c r="D5442" s="10"/>
      <c r="E5442" s="21">
        <f>IF($C5442="","",IFERROR(SUMIFS(Pakan_Masuk!$D$2:$D$3001,Pakan_Masuk!$B$2:$B$3001,$C5442)/SUMIFS(Pakan_Masuk!$C$2:$C$3001,Pakan_Masuk!$B$2:$B$3001,$C5442),0))</f>
      </c>
      <c r="F5442" s="15">
        <f>IF($C5442="","",$D5442*$E5442)</f>
      </c>
    </row>
    <row r="5443">
      <c r="A5443" s="11"/>
      <c r="B5443" s="7"/>
      <c r="C5443" s="7"/>
      <c r="D5443" s="10"/>
      <c r="E5443" s="21">
        <f>IF($C5443="","",IFERROR(SUMIFS(Pakan_Masuk!$D$2:$D$3001,Pakan_Masuk!$B$2:$B$3001,$C5443)/SUMIFS(Pakan_Masuk!$C$2:$C$3001,Pakan_Masuk!$B$2:$B$3001,$C5443),0))</f>
      </c>
      <c r="F5443" s="15">
        <f>IF($C5443="","",$D5443*$E5443)</f>
      </c>
    </row>
    <row r="5444">
      <c r="A5444" s="11"/>
      <c r="B5444" s="7"/>
      <c r="C5444" s="7"/>
      <c r="D5444" s="10"/>
      <c r="E5444" s="21">
        <f>IF($C5444="","",IFERROR(SUMIFS(Pakan_Masuk!$D$2:$D$3001,Pakan_Masuk!$B$2:$B$3001,$C5444)/SUMIFS(Pakan_Masuk!$C$2:$C$3001,Pakan_Masuk!$B$2:$B$3001,$C5444),0))</f>
      </c>
      <c r="F5444" s="15">
        <f>IF($C5444="","",$D5444*$E5444)</f>
      </c>
    </row>
    <row r="5445">
      <c r="A5445" s="11"/>
      <c r="B5445" s="7"/>
      <c r="C5445" s="7"/>
      <c r="D5445" s="10"/>
      <c r="E5445" s="21">
        <f>IF($C5445="","",IFERROR(SUMIFS(Pakan_Masuk!$D$2:$D$3001,Pakan_Masuk!$B$2:$B$3001,$C5445)/SUMIFS(Pakan_Masuk!$C$2:$C$3001,Pakan_Masuk!$B$2:$B$3001,$C5445),0))</f>
      </c>
      <c r="F5445" s="15">
        <f>IF($C5445="","",$D5445*$E5445)</f>
      </c>
    </row>
    <row r="5446">
      <c r="A5446" s="11"/>
      <c r="B5446" s="7"/>
      <c r="C5446" s="7"/>
      <c r="D5446" s="10"/>
      <c r="E5446" s="21">
        <f>IF($C5446="","",IFERROR(SUMIFS(Pakan_Masuk!$D$2:$D$3001,Pakan_Masuk!$B$2:$B$3001,$C5446)/SUMIFS(Pakan_Masuk!$C$2:$C$3001,Pakan_Masuk!$B$2:$B$3001,$C5446),0))</f>
      </c>
      <c r="F5446" s="15">
        <f>IF($C5446="","",$D5446*$E5446)</f>
      </c>
    </row>
    <row r="5447">
      <c r="A5447" s="11"/>
      <c r="B5447" s="7"/>
      <c r="C5447" s="7"/>
      <c r="D5447" s="10"/>
      <c r="E5447" s="21">
        <f>IF($C5447="","",IFERROR(SUMIFS(Pakan_Masuk!$D$2:$D$3001,Pakan_Masuk!$B$2:$B$3001,$C5447)/SUMIFS(Pakan_Masuk!$C$2:$C$3001,Pakan_Masuk!$B$2:$B$3001,$C5447),0))</f>
      </c>
      <c r="F5447" s="15">
        <f>IF($C5447="","",$D5447*$E5447)</f>
      </c>
    </row>
    <row r="5448">
      <c r="A5448" s="11"/>
      <c r="B5448" s="7"/>
      <c r="C5448" s="7"/>
      <c r="D5448" s="10"/>
      <c r="E5448" s="21">
        <f>IF($C5448="","",IFERROR(SUMIFS(Pakan_Masuk!$D$2:$D$3001,Pakan_Masuk!$B$2:$B$3001,$C5448)/SUMIFS(Pakan_Masuk!$C$2:$C$3001,Pakan_Masuk!$B$2:$B$3001,$C5448),0))</f>
      </c>
      <c r="F5448" s="15">
        <f>IF($C5448="","",$D5448*$E5448)</f>
      </c>
    </row>
    <row r="5449">
      <c r="A5449" s="11"/>
      <c r="B5449" s="7"/>
      <c r="C5449" s="7"/>
      <c r="D5449" s="10"/>
      <c r="E5449" s="21">
        <f>IF($C5449="","",IFERROR(SUMIFS(Pakan_Masuk!$D$2:$D$3001,Pakan_Masuk!$B$2:$B$3001,$C5449)/SUMIFS(Pakan_Masuk!$C$2:$C$3001,Pakan_Masuk!$B$2:$B$3001,$C5449),0))</f>
      </c>
      <c r="F5449" s="15">
        <f>IF($C5449="","",$D5449*$E5449)</f>
      </c>
    </row>
    <row r="5450">
      <c r="A5450" s="11"/>
      <c r="B5450" s="7"/>
      <c r="C5450" s="7"/>
      <c r="D5450" s="10"/>
      <c r="E5450" s="21">
        <f>IF($C5450="","",IFERROR(SUMIFS(Pakan_Masuk!$D$2:$D$3001,Pakan_Masuk!$B$2:$B$3001,$C5450)/SUMIFS(Pakan_Masuk!$C$2:$C$3001,Pakan_Masuk!$B$2:$B$3001,$C5450),0))</f>
      </c>
      <c r="F5450" s="15">
        <f>IF($C5450="","",$D5450*$E5450)</f>
      </c>
    </row>
    <row r="5451">
      <c r="A5451" s="11"/>
      <c r="B5451" s="7"/>
      <c r="C5451" s="7"/>
      <c r="D5451" s="10"/>
      <c r="E5451" s="21">
        <f>IF($C5451="","",IFERROR(SUMIFS(Pakan_Masuk!$D$2:$D$3001,Pakan_Masuk!$B$2:$B$3001,$C5451)/SUMIFS(Pakan_Masuk!$C$2:$C$3001,Pakan_Masuk!$B$2:$B$3001,$C5451),0))</f>
      </c>
      <c r="F5451" s="15">
        <f>IF($C5451="","",$D5451*$E5451)</f>
      </c>
    </row>
    <row r="5452">
      <c r="A5452" s="11"/>
      <c r="B5452" s="7"/>
      <c r="C5452" s="7"/>
      <c r="D5452" s="10"/>
      <c r="E5452" s="21">
        <f>IF($C5452="","",IFERROR(SUMIFS(Pakan_Masuk!$D$2:$D$3001,Pakan_Masuk!$B$2:$B$3001,$C5452)/SUMIFS(Pakan_Masuk!$C$2:$C$3001,Pakan_Masuk!$B$2:$B$3001,$C5452),0))</f>
      </c>
      <c r="F5452" s="15">
        <f>IF($C5452="","",$D5452*$E5452)</f>
      </c>
    </row>
    <row r="5453">
      <c r="A5453" s="11"/>
      <c r="B5453" s="7"/>
      <c r="C5453" s="7"/>
      <c r="D5453" s="10"/>
      <c r="E5453" s="21">
        <f>IF($C5453="","",IFERROR(SUMIFS(Pakan_Masuk!$D$2:$D$3001,Pakan_Masuk!$B$2:$B$3001,$C5453)/SUMIFS(Pakan_Masuk!$C$2:$C$3001,Pakan_Masuk!$B$2:$B$3001,$C5453),0))</f>
      </c>
      <c r="F5453" s="15">
        <f>IF($C5453="","",$D5453*$E5453)</f>
      </c>
    </row>
    <row r="5454">
      <c r="A5454" s="11"/>
      <c r="B5454" s="7"/>
      <c r="C5454" s="7"/>
      <c r="D5454" s="10"/>
      <c r="E5454" s="21">
        <f>IF($C5454="","",IFERROR(SUMIFS(Pakan_Masuk!$D$2:$D$3001,Pakan_Masuk!$B$2:$B$3001,$C5454)/SUMIFS(Pakan_Masuk!$C$2:$C$3001,Pakan_Masuk!$B$2:$B$3001,$C5454),0))</f>
      </c>
      <c r="F5454" s="15">
        <f>IF($C5454="","",$D5454*$E5454)</f>
      </c>
    </row>
    <row r="5455">
      <c r="A5455" s="11"/>
      <c r="B5455" s="7"/>
      <c r="C5455" s="7"/>
      <c r="D5455" s="10"/>
      <c r="E5455" s="21">
        <f>IF($C5455="","",IFERROR(SUMIFS(Pakan_Masuk!$D$2:$D$3001,Pakan_Masuk!$B$2:$B$3001,$C5455)/SUMIFS(Pakan_Masuk!$C$2:$C$3001,Pakan_Masuk!$B$2:$B$3001,$C5455),0))</f>
      </c>
      <c r="F5455" s="15">
        <f>IF($C5455="","",$D5455*$E5455)</f>
      </c>
    </row>
    <row r="5456">
      <c r="A5456" s="11"/>
      <c r="B5456" s="7"/>
      <c r="C5456" s="7"/>
      <c r="D5456" s="10"/>
      <c r="E5456" s="21">
        <f>IF($C5456="","",IFERROR(SUMIFS(Pakan_Masuk!$D$2:$D$3001,Pakan_Masuk!$B$2:$B$3001,$C5456)/SUMIFS(Pakan_Masuk!$C$2:$C$3001,Pakan_Masuk!$B$2:$B$3001,$C5456),0))</f>
      </c>
      <c r="F5456" s="15">
        <f>IF($C5456="","",$D5456*$E5456)</f>
      </c>
    </row>
    <row r="5457">
      <c r="A5457" s="11"/>
      <c r="B5457" s="7"/>
      <c r="C5457" s="7"/>
      <c r="D5457" s="10"/>
      <c r="E5457" s="21">
        <f>IF($C5457="","",IFERROR(SUMIFS(Pakan_Masuk!$D$2:$D$3001,Pakan_Masuk!$B$2:$B$3001,$C5457)/SUMIFS(Pakan_Masuk!$C$2:$C$3001,Pakan_Masuk!$B$2:$B$3001,$C5457),0))</f>
      </c>
      <c r="F5457" s="15">
        <f>IF($C5457="","",$D5457*$E5457)</f>
      </c>
    </row>
    <row r="5458">
      <c r="A5458" s="11"/>
      <c r="B5458" s="7"/>
      <c r="C5458" s="7"/>
      <c r="D5458" s="10"/>
      <c r="E5458" s="21">
        <f>IF($C5458="","",IFERROR(SUMIFS(Pakan_Masuk!$D$2:$D$3001,Pakan_Masuk!$B$2:$B$3001,$C5458)/SUMIFS(Pakan_Masuk!$C$2:$C$3001,Pakan_Masuk!$B$2:$B$3001,$C5458),0))</f>
      </c>
      <c r="F5458" s="15">
        <f>IF($C5458="","",$D5458*$E5458)</f>
      </c>
    </row>
    <row r="5459">
      <c r="A5459" s="11"/>
      <c r="B5459" s="7"/>
      <c r="C5459" s="7"/>
      <c r="D5459" s="10"/>
      <c r="E5459" s="21">
        <f>IF($C5459="","",IFERROR(SUMIFS(Pakan_Masuk!$D$2:$D$3001,Pakan_Masuk!$B$2:$B$3001,$C5459)/SUMIFS(Pakan_Masuk!$C$2:$C$3001,Pakan_Masuk!$B$2:$B$3001,$C5459),0))</f>
      </c>
      <c r="F5459" s="15">
        <f>IF($C5459="","",$D5459*$E5459)</f>
      </c>
    </row>
    <row r="5460">
      <c r="A5460" s="11"/>
      <c r="B5460" s="7"/>
      <c r="C5460" s="7"/>
      <c r="D5460" s="10"/>
      <c r="E5460" s="21">
        <f>IF($C5460="","",IFERROR(SUMIFS(Pakan_Masuk!$D$2:$D$3001,Pakan_Masuk!$B$2:$B$3001,$C5460)/SUMIFS(Pakan_Masuk!$C$2:$C$3001,Pakan_Masuk!$B$2:$B$3001,$C5460),0))</f>
      </c>
      <c r="F5460" s="15">
        <f>IF($C5460="","",$D5460*$E5460)</f>
      </c>
    </row>
    <row r="5461">
      <c r="A5461" s="11"/>
      <c r="B5461" s="7"/>
      <c r="C5461" s="7"/>
      <c r="D5461" s="10"/>
      <c r="E5461" s="21">
        <f>IF($C5461="","",IFERROR(SUMIFS(Pakan_Masuk!$D$2:$D$3001,Pakan_Masuk!$B$2:$B$3001,$C5461)/SUMIFS(Pakan_Masuk!$C$2:$C$3001,Pakan_Masuk!$B$2:$B$3001,$C5461),0))</f>
      </c>
      <c r="F5461" s="15">
        <f>IF($C5461="","",$D5461*$E5461)</f>
      </c>
    </row>
    <row r="5462">
      <c r="A5462" s="11"/>
      <c r="B5462" s="7"/>
      <c r="C5462" s="7"/>
      <c r="D5462" s="10"/>
      <c r="E5462" s="21">
        <f>IF($C5462="","",IFERROR(SUMIFS(Pakan_Masuk!$D$2:$D$3001,Pakan_Masuk!$B$2:$B$3001,$C5462)/SUMIFS(Pakan_Masuk!$C$2:$C$3001,Pakan_Masuk!$B$2:$B$3001,$C5462),0))</f>
      </c>
      <c r="F5462" s="15">
        <f>IF($C5462="","",$D5462*$E5462)</f>
      </c>
    </row>
    <row r="5463">
      <c r="A5463" s="11"/>
      <c r="B5463" s="7"/>
      <c r="C5463" s="7"/>
      <c r="D5463" s="10"/>
      <c r="E5463" s="21">
        <f>IF($C5463="","",IFERROR(SUMIFS(Pakan_Masuk!$D$2:$D$3001,Pakan_Masuk!$B$2:$B$3001,$C5463)/SUMIFS(Pakan_Masuk!$C$2:$C$3001,Pakan_Masuk!$B$2:$B$3001,$C5463),0))</f>
      </c>
      <c r="F5463" s="15">
        <f>IF($C5463="","",$D5463*$E5463)</f>
      </c>
    </row>
    <row r="5464">
      <c r="A5464" s="11"/>
      <c r="B5464" s="7"/>
      <c r="C5464" s="7"/>
      <c r="D5464" s="10"/>
      <c r="E5464" s="21">
        <f>IF($C5464="","",IFERROR(SUMIFS(Pakan_Masuk!$D$2:$D$3001,Pakan_Masuk!$B$2:$B$3001,$C5464)/SUMIFS(Pakan_Masuk!$C$2:$C$3001,Pakan_Masuk!$B$2:$B$3001,$C5464),0))</f>
      </c>
      <c r="F5464" s="15">
        <f>IF($C5464="","",$D5464*$E5464)</f>
      </c>
    </row>
    <row r="5465">
      <c r="A5465" s="11"/>
      <c r="B5465" s="7"/>
      <c r="C5465" s="7"/>
      <c r="D5465" s="10"/>
      <c r="E5465" s="21">
        <f>IF($C5465="","",IFERROR(SUMIFS(Pakan_Masuk!$D$2:$D$3001,Pakan_Masuk!$B$2:$B$3001,$C5465)/SUMIFS(Pakan_Masuk!$C$2:$C$3001,Pakan_Masuk!$B$2:$B$3001,$C5465),0))</f>
      </c>
      <c r="F5465" s="15">
        <f>IF($C5465="","",$D5465*$E5465)</f>
      </c>
    </row>
    <row r="5466">
      <c r="A5466" s="11"/>
      <c r="B5466" s="7"/>
      <c r="C5466" s="7"/>
      <c r="D5466" s="10"/>
      <c r="E5466" s="21">
        <f>IF($C5466="","",IFERROR(SUMIFS(Pakan_Masuk!$D$2:$D$3001,Pakan_Masuk!$B$2:$B$3001,$C5466)/SUMIFS(Pakan_Masuk!$C$2:$C$3001,Pakan_Masuk!$B$2:$B$3001,$C5466),0))</f>
      </c>
      <c r="F5466" s="15">
        <f>IF($C5466="","",$D5466*$E5466)</f>
      </c>
    </row>
    <row r="5467">
      <c r="A5467" s="11"/>
      <c r="B5467" s="7"/>
      <c r="C5467" s="7"/>
      <c r="D5467" s="10"/>
      <c r="E5467" s="21">
        <f>IF($C5467="","",IFERROR(SUMIFS(Pakan_Masuk!$D$2:$D$3001,Pakan_Masuk!$B$2:$B$3001,$C5467)/SUMIFS(Pakan_Masuk!$C$2:$C$3001,Pakan_Masuk!$B$2:$B$3001,$C5467),0))</f>
      </c>
      <c r="F5467" s="15">
        <f>IF($C5467="","",$D5467*$E5467)</f>
      </c>
    </row>
    <row r="5468">
      <c r="A5468" s="11"/>
      <c r="B5468" s="7"/>
      <c r="C5468" s="7"/>
      <c r="D5468" s="10"/>
      <c r="E5468" s="21">
        <f>IF($C5468="","",IFERROR(SUMIFS(Pakan_Masuk!$D$2:$D$3001,Pakan_Masuk!$B$2:$B$3001,$C5468)/SUMIFS(Pakan_Masuk!$C$2:$C$3001,Pakan_Masuk!$B$2:$B$3001,$C5468),0))</f>
      </c>
      <c r="F5468" s="15">
        <f>IF($C5468="","",$D5468*$E5468)</f>
      </c>
    </row>
    <row r="5469">
      <c r="A5469" s="11"/>
      <c r="B5469" s="7"/>
      <c r="C5469" s="7"/>
      <c r="D5469" s="10"/>
      <c r="E5469" s="21">
        <f>IF($C5469="","",IFERROR(SUMIFS(Pakan_Masuk!$D$2:$D$3001,Pakan_Masuk!$B$2:$B$3001,$C5469)/SUMIFS(Pakan_Masuk!$C$2:$C$3001,Pakan_Masuk!$B$2:$B$3001,$C5469),0))</f>
      </c>
      <c r="F5469" s="15">
        <f>IF($C5469="","",$D5469*$E5469)</f>
      </c>
    </row>
    <row r="5470">
      <c r="A5470" s="11"/>
      <c r="B5470" s="7"/>
      <c r="C5470" s="7"/>
      <c r="D5470" s="10"/>
      <c r="E5470" s="21">
        <f>IF($C5470="","",IFERROR(SUMIFS(Pakan_Masuk!$D$2:$D$3001,Pakan_Masuk!$B$2:$B$3001,$C5470)/SUMIFS(Pakan_Masuk!$C$2:$C$3001,Pakan_Masuk!$B$2:$B$3001,$C5470),0))</f>
      </c>
      <c r="F5470" s="15">
        <f>IF($C5470="","",$D5470*$E5470)</f>
      </c>
    </row>
    <row r="5471">
      <c r="A5471" s="11"/>
      <c r="B5471" s="7"/>
      <c r="C5471" s="7"/>
      <c r="D5471" s="10"/>
      <c r="E5471" s="21">
        <f>IF($C5471="","",IFERROR(SUMIFS(Pakan_Masuk!$D$2:$D$3001,Pakan_Masuk!$B$2:$B$3001,$C5471)/SUMIFS(Pakan_Masuk!$C$2:$C$3001,Pakan_Masuk!$B$2:$B$3001,$C5471),0))</f>
      </c>
      <c r="F5471" s="15">
        <f>IF($C5471="","",$D5471*$E5471)</f>
      </c>
    </row>
    <row r="5472">
      <c r="A5472" s="11"/>
      <c r="B5472" s="7"/>
      <c r="C5472" s="7"/>
      <c r="D5472" s="10"/>
      <c r="E5472" s="21">
        <f>IF($C5472="","",IFERROR(SUMIFS(Pakan_Masuk!$D$2:$D$3001,Pakan_Masuk!$B$2:$B$3001,$C5472)/SUMIFS(Pakan_Masuk!$C$2:$C$3001,Pakan_Masuk!$B$2:$B$3001,$C5472),0))</f>
      </c>
      <c r="F5472" s="15">
        <f>IF($C5472="","",$D5472*$E5472)</f>
      </c>
    </row>
    <row r="5473">
      <c r="A5473" s="11"/>
      <c r="B5473" s="7"/>
      <c r="C5473" s="7"/>
      <c r="D5473" s="10"/>
      <c r="E5473" s="21">
        <f>IF($C5473="","",IFERROR(SUMIFS(Pakan_Masuk!$D$2:$D$3001,Pakan_Masuk!$B$2:$B$3001,$C5473)/SUMIFS(Pakan_Masuk!$C$2:$C$3001,Pakan_Masuk!$B$2:$B$3001,$C5473),0))</f>
      </c>
      <c r="F5473" s="15">
        <f>IF($C5473="","",$D5473*$E5473)</f>
      </c>
    </row>
    <row r="5474">
      <c r="A5474" s="11"/>
      <c r="B5474" s="7"/>
      <c r="C5474" s="7"/>
      <c r="D5474" s="10"/>
      <c r="E5474" s="21">
        <f>IF($C5474="","",IFERROR(SUMIFS(Pakan_Masuk!$D$2:$D$3001,Pakan_Masuk!$B$2:$B$3001,$C5474)/SUMIFS(Pakan_Masuk!$C$2:$C$3001,Pakan_Masuk!$B$2:$B$3001,$C5474),0))</f>
      </c>
      <c r="F5474" s="15">
        <f>IF($C5474="","",$D5474*$E5474)</f>
      </c>
    </row>
    <row r="5475">
      <c r="A5475" s="11"/>
      <c r="B5475" s="7"/>
      <c r="C5475" s="7"/>
      <c r="D5475" s="10"/>
      <c r="E5475" s="21">
        <f>IF($C5475="","",IFERROR(SUMIFS(Pakan_Masuk!$D$2:$D$3001,Pakan_Masuk!$B$2:$B$3001,$C5475)/SUMIFS(Pakan_Masuk!$C$2:$C$3001,Pakan_Masuk!$B$2:$B$3001,$C5475),0))</f>
      </c>
      <c r="F5475" s="15">
        <f>IF($C5475="","",$D5475*$E5475)</f>
      </c>
    </row>
    <row r="5476">
      <c r="A5476" s="11"/>
      <c r="B5476" s="7"/>
      <c r="C5476" s="7"/>
      <c r="D5476" s="10"/>
      <c r="E5476" s="21">
        <f>IF($C5476="","",IFERROR(SUMIFS(Pakan_Masuk!$D$2:$D$3001,Pakan_Masuk!$B$2:$B$3001,$C5476)/SUMIFS(Pakan_Masuk!$C$2:$C$3001,Pakan_Masuk!$B$2:$B$3001,$C5476),0))</f>
      </c>
      <c r="F5476" s="15">
        <f>IF($C5476="","",$D5476*$E5476)</f>
      </c>
    </row>
    <row r="5477">
      <c r="A5477" s="11"/>
      <c r="B5477" s="7"/>
      <c r="C5477" s="7"/>
      <c r="D5477" s="10"/>
      <c r="E5477" s="21">
        <f>IF($C5477="","",IFERROR(SUMIFS(Pakan_Masuk!$D$2:$D$3001,Pakan_Masuk!$B$2:$B$3001,$C5477)/SUMIFS(Pakan_Masuk!$C$2:$C$3001,Pakan_Masuk!$B$2:$B$3001,$C5477),0))</f>
      </c>
      <c r="F5477" s="15">
        <f>IF($C5477="","",$D5477*$E5477)</f>
      </c>
    </row>
    <row r="5478">
      <c r="A5478" s="11"/>
      <c r="B5478" s="7"/>
      <c r="C5478" s="7"/>
      <c r="D5478" s="10"/>
      <c r="E5478" s="21">
        <f>IF($C5478="","",IFERROR(SUMIFS(Pakan_Masuk!$D$2:$D$3001,Pakan_Masuk!$B$2:$B$3001,$C5478)/SUMIFS(Pakan_Masuk!$C$2:$C$3001,Pakan_Masuk!$B$2:$B$3001,$C5478),0))</f>
      </c>
      <c r="F5478" s="15">
        <f>IF($C5478="","",$D5478*$E5478)</f>
      </c>
    </row>
    <row r="5479">
      <c r="A5479" s="11"/>
      <c r="B5479" s="7"/>
      <c r="C5479" s="7"/>
      <c r="D5479" s="10"/>
      <c r="E5479" s="21">
        <f>IF($C5479="","",IFERROR(SUMIFS(Pakan_Masuk!$D$2:$D$3001,Pakan_Masuk!$B$2:$B$3001,$C5479)/SUMIFS(Pakan_Masuk!$C$2:$C$3001,Pakan_Masuk!$B$2:$B$3001,$C5479),0))</f>
      </c>
      <c r="F5479" s="15">
        <f>IF($C5479="","",$D5479*$E5479)</f>
      </c>
    </row>
    <row r="5480">
      <c r="A5480" s="11"/>
      <c r="B5480" s="7"/>
      <c r="C5480" s="7"/>
      <c r="D5480" s="10"/>
      <c r="E5480" s="21">
        <f>IF($C5480="","",IFERROR(SUMIFS(Pakan_Masuk!$D$2:$D$3001,Pakan_Masuk!$B$2:$B$3001,$C5480)/SUMIFS(Pakan_Masuk!$C$2:$C$3001,Pakan_Masuk!$B$2:$B$3001,$C5480),0))</f>
      </c>
      <c r="F5480" s="15">
        <f>IF($C5480="","",$D5480*$E5480)</f>
      </c>
    </row>
    <row r="5481">
      <c r="A5481" s="11"/>
      <c r="B5481" s="7"/>
      <c r="C5481" s="7"/>
      <c r="D5481" s="10"/>
      <c r="E5481" s="21">
        <f>IF($C5481="","",IFERROR(SUMIFS(Pakan_Masuk!$D$2:$D$3001,Pakan_Masuk!$B$2:$B$3001,$C5481)/SUMIFS(Pakan_Masuk!$C$2:$C$3001,Pakan_Masuk!$B$2:$B$3001,$C5481),0))</f>
      </c>
      <c r="F5481" s="15">
        <f>IF($C5481="","",$D5481*$E5481)</f>
      </c>
    </row>
    <row r="5482">
      <c r="A5482" s="11"/>
      <c r="B5482" s="7"/>
      <c r="C5482" s="7"/>
      <c r="D5482" s="10"/>
      <c r="E5482" s="21">
        <f>IF($C5482="","",IFERROR(SUMIFS(Pakan_Masuk!$D$2:$D$3001,Pakan_Masuk!$B$2:$B$3001,$C5482)/SUMIFS(Pakan_Masuk!$C$2:$C$3001,Pakan_Masuk!$B$2:$B$3001,$C5482),0))</f>
      </c>
      <c r="F5482" s="15">
        <f>IF($C5482="","",$D5482*$E5482)</f>
      </c>
    </row>
    <row r="5483">
      <c r="A5483" s="11"/>
      <c r="B5483" s="7"/>
      <c r="C5483" s="7"/>
      <c r="D5483" s="10"/>
      <c r="E5483" s="21">
        <f>IF($C5483="","",IFERROR(SUMIFS(Pakan_Masuk!$D$2:$D$3001,Pakan_Masuk!$B$2:$B$3001,$C5483)/SUMIFS(Pakan_Masuk!$C$2:$C$3001,Pakan_Masuk!$B$2:$B$3001,$C5483),0))</f>
      </c>
      <c r="F5483" s="15">
        <f>IF($C5483="","",$D5483*$E5483)</f>
      </c>
    </row>
    <row r="5484">
      <c r="A5484" s="11"/>
      <c r="B5484" s="7"/>
      <c r="C5484" s="7"/>
      <c r="D5484" s="10"/>
      <c r="E5484" s="21">
        <f>IF($C5484="","",IFERROR(SUMIFS(Pakan_Masuk!$D$2:$D$3001,Pakan_Masuk!$B$2:$B$3001,$C5484)/SUMIFS(Pakan_Masuk!$C$2:$C$3001,Pakan_Masuk!$B$2:$B$3001,$C5484),0))</f>
      </c>
      <c r="F5484" s="15">
        <f>IF($C5484="","",$D5484*$E5484)</f>
      </c>
    </row>
    <row r="5485">
      <c r="A5485" s="11"/>
      <c r="B5485" s="7"/>
      <c r="C5485" s="7"/>
      <c r="D5485" s="10"/>
      <c r="E5485" s="21">
        <f>IF($C5485="","",IFERROR(SUMIFS(Pakan_Masuk!$D$2:$D$3001,Pakan_Masuk!$B$2:$B$3001,$C5485)/SUMIFS(Pakan_Masuk!$C$2:$C$3001,Pakan_Masuk!$B$2:$B$3001,$C5485),0))</f>
      </c>
      <c r="F5485" s="15">
        <f>IF($C5485="","",$D5485*$E5485)</f>
      </c>
    </row>
    <row r="5486">
      <c r="A5486" s="11"/>
      <c r="B5486" s="7"/>
      <c r="C5486" s="7"/>
      <c r="D5486" s="10"/>
      <c r="E5486" s="21">
        <f>IF($C5486="","",IFERROR(SUMIFS(Pakan_Masuk!$D$2:$D$3001,Pakan_Masuk!$B$2:$B$3001,$C5486)/SUMIFS(Pakan_Masuk!$C$2:$C$3001,Pakan_Masuk!$B$2:$B$3001,$C5486),0))</f>
      </c>
      <c r="F5486" s="15">
        <f>IF($C5486="","",$D5486*$E5486)</f>
      </c>
    </row>
    <row r="5487">
      <c r="A5487" s="11"/>
      <c r="B5487" s="7"/>
      <c r="C5487" s="7"/>
      <c r="D5487" s="10"/>
      <c r="E5487" s="21">
        <f>IF($C5487="","",IFERROR(SUMIFS(Pakan_Masuk!$D$2:$D$3001,Pakan_Masuk!$B$2:$B$3001,$C5487)/SUMIFS(Pakan_Masuk!$C$2:$C$3001,Pakan_Masuk!$B$2:$B$3001,$C5487),0))</f>
      </c>
      <c r="F5487" s="15">
        <f>IF($C5487="","",$D5487*$E5487)</f>
      </c>
    </row>
    <row r="5488">
      <c r="A5488" s="11"/>
      <c r="B5488" s="7"/>
      <c r="C5488" s="7"/>
      <c r="D5488" s="10"/>
      <c r="E5488" s="21">
        <f>IF($C5488="","",IFERROR(SUMIFS(Pakan_Masuk!$D$2:$D$3001,Pakan_Masuk!$B$2:$B$3001,$C5488)/SUMIFS(Pakan_Masuk!$C$2:$C$3001,Pakan_Masuk!$B$2:$B$3001,$C5488),0))</f>
      </c>
      <c r="F5488" s="15">
        <f>IF($C5488="","",$D5488*$E5488)</f>
      </c>
    </row>
    <row r="5489">
      <c r="A5489" s="11"/>
      <c r="B5489" s="7"/>
      <c r="C5489" s="7"/>
      <c r="D5489" s="10"/>
      <c r="E5489" s="21">
        <f>IF($C5489="","",IFERROR(SUMIFS(Pakan_Masuk!$D$2:$D$3001,Pakan_Masuk!$B$2:$B$3001,$C5489)/SUMIFS(Pakan_Masuk!$C$2:$C$3001,Pakan_Masuk!$B$2:$B$3001,$C5489),0))</f>
      </c>
      <c r="F5489" s="15">
        <f>IF($C5489="","",$D5489*$E5489)</f>
      </c>
    </row>
    <row r="5490">
      <c r="A5490" s="11"/>
      <c r="B5490" s="7"/>
      <c r="C5490" s="7"/>
      <c r="D5490" s="10"/>
      <c r="E5490" s="21">
        <f>IF($C5490="","",IFERROR(SUMIFS(Pakan_Masuk!$D$2:$D$3001,Pakan_Masuk!$B$2:$B$3001,$C5490)/SUMIFS(Pakan_Masuk!$C$2:$C$3001,Pakan_Masuk!$B$2:$B$3001,$C5490),0))</f>
      </c>
      <c r="F5490" s="15">
        <f>IF($C5490="","",$D5490*$E5490)</f>
      </c>
    </row>
    <row r="5491">
      <c r="A5491" s="11"/>
      <c r="B5491" s="7"/>
      <c r="C5491" s="7"/>
      <c r="D5491" s="10"/>
      <c r="E5491" s="21">
        <f>IF($C5491="","",IFERROR(SUMIFS(Pakan_Masuk!$D$2:$D$3001,Pakan_Masuk!$B$2:$B$3001,$C5491)/SUMIFS(Pakan_Masuk!$C$2:$C$3001,Pakan_Masuk!$B$2:$B$3001,$C5491),0))</f>
      </c>
      <c r="F5491" s="15">
        <f>IF($C5491="","",$D5491*$E5491)</f>
      </c>
    </row>
    <row r="5492">
      <c r="A5492" s="11"/>
      <c r="B5492" s="7"/>
      <c r="C5492" s="7"/>
      <c r="D5492" s="10"/>
      <c r="E5492" s="21">
        <f>IF($C5492="","",IFERROR(SUMIFS(Pakan_Masuk!$D$2:$D$3001,Pakan_Masuk!$B$2:$B$3001,$C5492)/SUMIFS(Pakan_Masuk!$C$2:$C$3001,Pakan_Masuk!$B$2:$B$3001,$C5492),0))</f>
      </c>
      <c r="F5492" s="15">
        <f>IF($C5492="","",$D5492*$E5492)</f>
      </c>
    </row>
    <row r="5493">
      <c r="A5493" s="11"/>
      <c r="B5493" s="7"/>
      <c r="C5493" s="7"/>
      <c r="D5493" s="10"/>
      <c r="E5493" s="21">
        <f>IF($C5493="","",IFERROR(SUMIFS(Pakan_Masuk!$D$2:$D$3001,Pakan_Masuk!$B$2:$B$3001,$C5493)/SUMIFS(Pakan_Masuk!$C$2:$C$3001,Pakan_Masuk!$B$2:$B$3001,$C5493),0))</f>
      </c>
      <c r="F5493" s="15">
        <f>IF($C5493="","",$D5493*$E5493)</f>
      </c>
    </row>
    <row r="5494">
      <c r="A5494" s="11"/>
      <c r="B5494" s="7"/>
      <c r="C5494" s="7"/>
      <c r="D5494" s="10"/>
      <c r="E5494" s="21">
        <f>IF($C5494="","",IFERROR(SUMIFS(Pakan_Masuk!$D$2:$D$3001,Pakan_Masuk!$B$2:$B$3001,$C5494)/SUMIFS(Pakan_Masuk!$C$2:$C$3001,Pakan_Masuk!$B$2:$B$3001,$C5494),0))</f>
      </c>
      <c r="F5494" s="15">
        <f>IF($C5494="","",$D5494*$E5494)</f>
      </c>
    </row>
    <row r="5495">
      <c r="A5495" s="11"/>
      <c r="B5495" s="7"/>
      <c r="C5495" s="7"/>
      <c r="D5495" s="10"/>
      <c r="E5495" s="21">
        <f>IF($C5495="","",IFERROR(SUMIFS(Pakan_Masuk!$D$2:$D$3001,Pakan_Masuk!$B$2:$B$3001,$C5495)/SUMIFS(Pakan_Masuk!$C$2:$C$3001,Pakan_Masuk!$B$2:$B$3001,$C5495),0))</f>
      </c>
      <c r="F5495" s="15">
        <f>IF($C5495="","",$D5495*$E5495)</f>
      </c>
    </row>
    <row r="5496">
      <c r="A5496" s="11"/>
      <c r="B5496" s="7"/>
      <c r="C5496" s="7"/>
      <c r="D5496" s="10"/>
      <c r="E5496" s="21">
        <f>IF($C5496="","",IFERROR(SUMIFS(Pakan_Masuk!$D$2:$D$3001,Pakan_Masuk!$B$2:$B$3001,$C5496)/SUMIFS(Pakan_Masuk!$C$2:$C$3001,Pakan_Masuk!$B$2:$B$3001,$C5496),0))</f>
      </c>
      <c r="F5496" s="15">
        <f>IF($C5496="","",$D5496*$E5496)</f>
      </c>
    </row>
    <row r="5497">
      <c r="A5497" s="11"/>
      <c r="B5497" s="7"/>
      <c r="C5497" s="7"/>
      <c r="D5497" s="10"/>
      <c r="E5497" s="21">
        <f>IF($C5497="","",IFERROR(SUMIFS(Pakan_Masuk!$D$2:$D$3001,Pakan_Masuk!$B$2:$B$3001,$C5497)/SUMIFS(Pakan_Masuk!$C$2:$C$3001,Pakan_Masuk!$B$2:$B$3001,$C5497),0))</f>
      </c>
      <c r="F5497" s="15">
        <f>IF($C5497="","",$D5497*$E5497)</f>
      </c>
    </row>
    <row r="5498">
      <c r="A5498" s="11"/>
      <c r="B5498" s="7"/>
      <c r="C5498" s="7"/>
      <c r="D5498" s="10"/>
      <c r="E5498" s="21">
        <f>IF($C5498="","",IFERROR(SUMIFS(Pakan_Masuk!$D$2:$D$3001,Pakan_Masuk!$B$2:$B$3001,$C5498)/SUMIFS(Pakan_Masuk!$C$2:$C$3001,Pakan_Masuk!$B$2:$B$3001,$C5498),0))</f>
      </c>
      <c r="F5498" s="15">
        <f>IF($C5498="","",$D5498*$E5498)</f>
      </c>
    </row>
    <row r="5499">
      <c r="A5499" s="11"/>
      <c r="B5499" s="7"/>
      <c r="C5499" s="7"/>
      <c r="D5499" s="10"/>
      <c r="E5499" s="21">
        <f>IF($C5499="","",IFERROR(SUMIFS(Pakan_Masuk!$D$2:$D$3001,Pakan_Masuk!$B$2:$B$3001,$C5499)/SUMIFS(Pakan_Masuk!$C$2:$C$3001,Pakan_Masuk!$B$2:$B$3001,$C5499),0))</f>
      </c>
      <c r="F5499" s="15">
        <f>IF($C5499="","",$D5499*$E5499)</f>
      </c>
    </row>
    <row r="5500">
      <c r="A5500" s="11"/>
      <c r="B5500" s="7"/>
      <c r="C5500" s="7"/>
      <c r="D5500" s="10"/>
      <c r="E5500" s="21">
        <f>IF($C5500="","",IFERROR(SUMIFS(Pakan_Masuk!$D$2:$D$3001,Pakan_Masuk!$B$2:$B$3001,$C5500)/SUMIFS(Pakan_Masuk!$C$2:$C$3001,Pakan_Masuk!$B$2:$B$3001,$C5500),0))</f>
      </c>
      <c r="F5500" s="15">
        <f>IF($C5500="","",$D5500*$E5500)</f>
      </c>
    </row>
    <row r="5501">
      <c r="A5501" s="11"/>
      <c r="B5501" s="7"/>
      <c r="C5501" s="7"/>
      <c r="D5501" s="10"/>
      <c r="E5501" s="21">
        <f>IF($C5501="","",IFERROR(SUMIFS(Pakan_Masuk!$D$2:$D$3001,Pakan_Masuk!$B$2:$B$3001,$C5501)/SUMIFS(Pakan_Masuk!$C$2:$C$3001,Pakan_Masuk!$B$2:$B$3001,$C5501),0))</f>
      </c>
      <c r="F5501" s="15">
        <f>IF($C5501="","",$D5501*$E5501)</f>
      </c>
    </row>
    <row r="5502">
      <c r="A5502" s="11"/>
      <c r="B5502" s="7"/>
      <c r="C5502" s="7"/>
      <c r="D5502" s="10"/>
      <c r="E5502" s="21">
        <f>IF($C5502="","",IFERROR(SUMIFS(Pakan_Masuk!$D$2:$D$3001,Pakan_Masuk!$B$2:$B$3001,$C5502)/SUMIFS(Pakan_Masuk!$C$2:$C$3001,Pakan_Masuk!$B$2:$B$3001,$C5502),0))</f>
      </c>
      <c r="F5502" s="15">
        <f>IF($C5502="","",$D5502*$E5502)</f>
      </c>
    </row>
    <row r="5503">
      <c r="A5503" s="11"/>
      <c r="B5503" s="7"/>
      <c r="C5503" s="7"/>
      <c r="D5503" s="10"/>
      <c r="E5503" s="21">
        <f>IF($C5503="","",IFERROR(SUMIFS(Pakan_Masuk!$D$2:$D$3001,Pakan_Masuk!$B$2:$B$3001,$C5503)/SUMIFS(Pakan_Masuk!$C$2:$C$3001,Pakan_Masuk!$B$2:$B$3001,$C5503),0))</f>
      </c>
      <c r="F5503" s="15">
        <f>IF($C5503="","",$D5503*$E5503)</f>
      </c>
    </row>
    <row r="5504">
      <c r="A5504" s="11"/>
      <c r="B5504" s="7"/>
      <c r="C5504" s="7"/>
      <c r="D5504" s="10"/>
      <c r="E5504" s="21">
        <f>IF($C5504="","",IFERROR(SUMIFS(Pakan_Masuk!$D$2:$D$3001,Pakan_Masuk!$B$2:$B$3001,$C5504)/SUMIFS(Pakan_Masuk!$C$2:$C$3001,Pakan_Masuk!$B$2:$B$3001,$C5504),0))</f>
      </c>
      <c r="F5504" s="15">
        <f>IF($C5504="","",$D5504*$E5504)</f>
      </c>
    </row>
    <row r="5505">
      <c r="A5505" s="11"/>
      <c r="B5505" s="7"/>
      <c r="C5505" s="7"/>
      <c r="D5505" s="10"/>
      <c r="E5505" s="21">
        <f>IF($C5505="","",IFERROR(SUMIFS(Pakan_Masuk!$D$2:$D$3001,Pakan_Masuk!$B$2:$B$3001,$C5505)/SUMIFS(Pakan_Masuk!$C$2:$C$3001,Pakan_Masuk!$B$2:$B$3001,$C5505),0))</f>
      </c>
      <c r="F5505" s="15">
        <f>IF($C5505="","",$D5505*$E5505)</f>
      </c>
    </row>
    <row r="5506">
      <c r="A5506" s="11"/>
      <c r="B5506" s="7"/>
      <c r="C5506" s="7"/>
      <c r="D5506" s="10"/>
      <c r="E5506" s="21">
        <f>IF($C5506="","",IFERROR(SUMIFS(Pakan_Masuk!$D$2:$D$3001,Pakan_Masuk!$B$2:$B$3001,$C5506)/SUMIFS(Pakan_Masuk!$C$2:$C$3001,Pakan_Masuk!$B$2:$B$3001,$C5506),0))</f>
      </c>
      <c r="F5506" s="15">
        <f>IF($C5506="","",$D5506*$E5506)</f>
      </c>
    </row>
    <row r="5507">
      <c r="A5507" s="11"/>
      <c r="B5507" s="7"/>
      <c r="C5507" s="7"/>
      <c r="D5507" s="10"/>
      <c r="E5507" s="21">
        <f>IF($C5507="","",IFERROR(SUMIFS(Pakan_Masuk!$D$2:$D$3001,Pakan_Masuk!$B$2:$B$3001,$C5507)/SUMIFS(Pakan_Masuk!$C$2:$C$3001,Pakan_Masuk!$B$2:$B$3001,$C5507),0))</f>
      </c>
      <c r="F5507" s="15">
        <f>IF($C5507="","",$D5507*$E5507)</f>
      </c>
    </row>
    <row r="5508">
      <c r="A5508" s="11"/>
      <c r="B5508" s="7"/>
      <c r="C5508" s="7"/>
      <c r="D5508" s="10"/>
      <c r="E5508" s="21">
        <f>IF($C5508="","",IFERROR(SUMIFS(Pakan_Masuk!$D$2:$D$3001,Pakan_Masuk!$B$2:$B$3001,$C5508)/SUMIFS(Pakan_Masuk!$C$2:$C$3001,Pakan_Masuk!$B$2:$B$3001,$C5508),0))</f>
      </c>
      <c r="F5508" s="15">
        <f>IF($C5508="","",$D5508*$E5508)</f>
      </c>
    </row>
    <row r="5509">
      <c r="A5509" s="11"/>
      <c r="B5509" s="7"/>
      <c r="C5509" s="7"/>
      <c r="D5509" s="10"/>
      <c r="E5509" s="21">
        <f>IF($C5509="","",IFERROR(SUMIFS(Pakan_Masuk!$D$2:$D$3001,Pakan_Masuk!$B$2:$B$3001,$C5509)/SUMIFS(Pakan_Masuk!$C$2:$C$3001,Pakan_Masuk!$B$2:$B$3001,$C5509),0))</f>
      </c>
      <c r="F5509" s="15">
        <f>IF($C5509="","",$D5509*$E5509)</f>
      </c>
    </row>
    <row r="5510">
      <c r="A5510" s="11"/>
      <c r="B5510" s="7"/>
      <c r="C5510" s="7"/>
      <c r="D5510" s="10"/>
      <c r="E5510" s="21">
        <f>IF($C5510="","",IFERROR(SUMIFS(Pakan_Masuk!$D$2:$D$3001,Pakan_Masuk!$B$2:$B$3001,$C5510)/SUMIFS(Pakan_Masuk!$C$2:$C$3001,Pakan_Masuk!$B$2:$B$3001,$C5510),0))</f>
      </c>
      <c r="F5510" s="15">
        <f>IF($C5510="","",$D5510*$E5510)</f>
      </c>
    </row>
    <row r="5511">
      <c r="A5511" s="11"/>
      <c r="B5511" s="7"/>
      <c r="C5511" s="7"/>
      <c r="D5511" s="10"/>
      <c r="E5511" s="21">
        <f>IF($C5511="","",IFERROR(SUMIFS(Pakan_Masuk!$D$2:$D$3001,Pakan_Masuk!$B$2:$B$3001,$C5511)/SUMIFS(Pakan_Masuk!$C$2:$C$3001,Pakan_Masuk!$B$2:$B$3001,$C5511),0))</f>
      </c>
      <c r="F5511" s="15">
        <f>IF($C5511="","",$D5511*$E5511)</f>
      </c>
    </row>
    <row r="5512">
      <c r="A5512" s="11"/>
      <c r="B5512" s="7"/>
      <c r="C5512" s="7"/>
      <c r="D5512" s="10"/>
      <c r="E5512" s="21">
        <f>IF($C5512="","",IFERROR(SUMIFS(Pakan_Masuk!$D$2:$D$3001,Pakan_Masuk!$B$2:$B$3001,$C5512)/SUMIFS(Pakan_Masuk!$C$2:$C$3001,Pakan_Masuk!$B$2:$B$3001,$C5512),0))</f>
      </c>
      <c r="F5512" s="15">
        <f>IF($C5512="","",$D5512*$E5512)</f>
      </c>
    </row>
    <row r="5513">
      <c r="A5513" s="11"/>
      <c r="B5513" s="7"/>
      <c r="C5513" s="7"/>
      <c r="D5513" s="10"/>
      <c r="E5513" s="21">
        <f>IF($C5513="","",IFERROR(SUMIFS(Pakan_Masuk!$D$2:$D$3001,Pakan_Masuk!$B$2:$B$3001,$C5513)/SUMIFS(Pakan_Masuk!$C$2:$C$3001,Pakan_Masuk!$B$2:$B$3001,$C5513),0))</f>
      </c>
      <c r="F5513" s="15">
        <f>IF($C5513="","",$D5513*$E5513)</f>
      </c>
    </row>
    <row r="5514">
      <c r="A5514" s="11"/>
      <c r="B5514" s="7"/>
      <c r="C5514" s="7"/>
      <c r="D5514" s="10"/>
      <c r="E5514" s="21">
        <f>IF($C5514="","",IFERROR(SUMIFS(Pakan_Masuk!$D$2:$D$3001,Pakan_Masuk!$B$2:$B$3001,$C5514)/SUMIFS(Pakan_Masuk!$C$2:$C$3001,Pakan_Masuk!$B$2:$B$3001,$C5514),0))</f>
      </c>
      <c r="F5514" s="15">
        <f>IF($C5514="","",$D5514*$E5514)</f>
      </c>
    </row>
    <row r="5515">
      <c r="A5515" s="11"/>
      <c r="B5515" s="7"/>
      <c r="C5515" s="7"/>
      <c r="D5515" s="10"/>
      <c r="E5515" s="21">
        <f>IF($C5515="","",IFERROR(SUMIFS(Pakan_Masuk!$D$2:$D$3001,Pakan_Masuk!$B$2:$B$3001,$C5515)/SUMIFS(Pakan_Masuk!$C$2:$C$3001,Pakan_Masuk!$B$2:$B$3001,$C5515),0))</f>
      </c>
      <c r="F5515" s="15">
        <f>IF($C5515="","",$D5515*$E5515)</f>
      </c>
    </row>
    <row r="5516">
      <c r="A5516" s="11"/>
      <c r="B5516" s="7"/>
      <c r="C5516" s="7"/>
      <c r="D5516" s="10"/>
      <c r="E5516" s="21">
        <f>IF($C5516="","",IFERROR(SUMIFS(Pakan_Masuk!$D$2:$D$3001,Pakan_Masuk!$B$2:$B$3001,$C5516)/SUMIFS(Pakan_Masuk!$C$2:$C$3001,Pakan_Masuk!$B$2:$B$3001,$C5516),0))</f>
      </c>
      <c r="F5516" s="15">
        <f>IF($C5516="","",$D5516*$E5516)</f>
      </c>
    </row>
    <row r="5517">
      <c r="A5517" s="11"/>
      <c r="B5517" s="7"/>
      <c r="C5517" s="7"/>
      <c r="D5517" s="10"/>
      <c r="E5517" s="21">
        <f>IF($C5517="","",IFERROR(SUMIFS(Pakan_Masuk!$D$2:$D$3001,Pakan_Masuk!$B$2:$B$3001,$C5517)/SUMIFS(Pakan_Masuk!$C$2:$C$3001,Pakan_Masuk!$B$2:$B$3001,$C5517),0))</f>
      </c>
      <c r="F5517" s="15">
        <f>IF($C5517="","",$D5517*$E5517)</f>
      </c>
    </row>
    <row r="5518">
      <c r="A5518" s="11"/>
      <c r="B5518" s="7"/>
      <c r="C5518" s="7"/>
      <c r="D5518" s="10"/>
      <c r="E5518" s="21">
        <f>IF($C5518="","",IFERROR(SUMIFS(Pakan_Masuk!$D$2:$D$3001,Pakan_Masuk!$B$2:$B$3001,$C5518)/SUMIFS(Pakan_Masuk!$C$2:$C$3001,Pakan_Masuk!$B$2:$B$3001,$C5518),0))</f>
      </c>
      <c r="F5518" s="15">
        <f>IF($C5518="","",$D5518*$E5518)</f>
      </c>
    </row>
    <row r="5519">
      <c r="A5519" s="11"/>
      <c r="B5519" s="7"/>
      <c r="C5519" s="7"/>
      <c r="D5519" s="10"/>
      <c r="E5519" s="21">
        <f>IF($C5519="","",IFERROR(SUMIFS(Pakan_Masuk!$D$2:$D$3001,Pakan_Masuk!$B$2:$B$3001,$C5519)/SUMIFS(Pakan_Masuk!$C$2:$C$3001,Pakan_Masuk!$B$2:$B$3001,$C5519),0))</f>
      </c>
      <c r="F5519" s="15">
        <f>IF($C5519="","",$D5519*$E5519)</f>
      </c>
    </row>
    <row r="5520">
      <c r="A5520" s="11"/>
      <c r="B5520" s="7"/>
      <c r="C5520" s="7"/>
      <c r="D5520" s="10"/>
      <c r="E5520" s="21">
        <f>IF($C5520="","",IFERROR(SUMIFS(Pakan_Masuk!$D$2:$D$3001,Pakan_Masuk!$B$2:$B$3001,$C5520)/SUMIFS(Pakan_Masuk!$C$2:$C$3001,Pakan_Masuk!$B$2:$B$3001,$C5520),0))</f>
      </c>
      <c r="F5520" s="15">
        <f>IF($C5520="","",$D5520*$E5520)</f>
      </c>
    </row>
    <row r="5521">
      <c r="A5521" s="11"/>
      <c r="B5521" s="7"/>
      <c r="C5521" s="7"/>
      <c r="D5521" s="10"/>
      <c r="E5521" s="21">
        <f>IF($C5521="","",IFERROR(SUMIFS(Pakan_Masuk!$D$2:$D$3001,Pakan_Masuk!$B$2:$B$3001,$C5521)/SUMIFS(Pakan_Masuk!$C$2:$C$3001,Pakan_Masuk!$B$2:$B$3001,$C5521),0))</f>
      </c>
      <c r="F5521" s="15">
        <f>IF($C5521="","",$D5521*$E5521)</f>
      </c>
    </row>
    <row r="5522">
      <c r="A5522" s="11"/>
      <c r="B5522" s="7"/>
      <c r="C5522" s="7"/>
      <c r="D5522" s="10"/>
      <c r="E5522" s="21">
        <f>IF($C5522="","",IFERROR(SUMIFS(Pakan_Masuk!$D$2:$D$3001,Pakan_Masuk!$B$2:$B$3001,$C5522)/SUMIFS(Pakan_Masuk!$C$2:$C$3001,Pakan_Masuk!$B$2:$B$3001,$C5522),0))</f>
      </c>
      <c r="F5522" s="15">
        <f>IF($C5522="","",$D5522*$E5522)</f>
      </c>
    </row>
    <row r="5523">
      <c r="A5523" s="11"/>
      <c r="B5523" s="7"/>
      <c r="C5523" s="7"/>
      <c r="D5523" s="10"/>
      <c r="E5523" s="21">
        <f>IF($C5523="","",IFERROR(SUMIFS(Pakan_Masuk!$D$2:$D$3001,Pakan_Masuk!$B$2:$B$3001,$C5523)/SUMIFS(Pakan_Masuk!$C$2:$C$3001,Pakan_Masuk!$B$2:$B$3001,$C5523),0))</f>
      </c>
      <c r="F5523" s="15">
        <f>IF($C5523="","",$D5523*$E5523)</f>
      </c>
    </row>
    <row r="5524">
      <c r="A5524" s="11"/>
      <c r="B5524" s="7"/>
      <c r="C5524" s="7"/>
      <c r="D5524" s="10"/>
      <c r="E5524" s="21">
        <f>IF($C5524="","",IFERROR(SUMIFS(Pakan_Masuk!$D$2:$D$3001,Pakan_Masuk!$B$2:$B$3001,$C5524)/SUMIFS(Pakan_Masuk!$C$2:$C$3001,Pakan_Masuk!$B$2:$B$3001,$C5524),0))</f>
      </c>
      <c r="F5524" s="15">
        <f>IF($C5524="","",$D5524*$E5524)</f>
      </c>
    </row>
    <row r="5525">
      <c r="A5525" s="11"/>
      <c r="B5525" s="7"/>
      <c r="C5525" s="7"/>
      <c r="D5525" s="10"/>
      <c r="E5525" s="21">
        <f>IF($C5525="","",IFERROR(SUMIFS(Pakan_Masuk!$D$2:$D$3001,Pakan_Masuk!$B$2:$B$3001,$C5525)/SUMIFS(Pakan_Masuk!$C$2:$C$3001,Pakan_Masuk!$B$2:$B$3001,$C5525),0))</f>
      </c>
      <c r="F5525" s="15">
        <f>IF($C5525="","",$D5525*$E5525)</f>
      </c>
    </row>
    <row r="5526">
      <c r="A5526" s="11"/>
      <c r="B5526" s="7"/>
      <c r="C5526" s="7"/>
      <c r="D5526" s="10"/>
      <c r="E5526" s="21">
        <f>IF($C5526="","",IFERROR(SUMIFS(Pakan_Masuk!$D$2:$D$3001,Pakan_Masuk!$B$2:$B$3001,$C5526)/SUMIFS(Pakan_Masuk!$C$2:$C$3001,Pakan_Masuk!$B$2:$B$3001,$C5526),0))</f>
      </c>
      <c r="F5526" s="15">
        <f>IF($C5526="","",$D5526*$E5526)</f>
      </c>
    </row>
    <row r="5527">
      <c r="A5527" s="11"/>
      <c r="B5527" s="7"/>
      <c r="C5527" s="7"/>
      <c r="D5527" s="10"/>
      <c r="E5527" s="21">
        <f>IF($C5527="","",IFERROR(SUMIFS(Pakan_Masuk!$D$2:$D$3001,Pakan_Masuk!$B$2:$B$3001,$C5527)/SUMIFS(Pakan_Masuk!$C$2:$C$3001,Pakan_Masuk!$B$2:$B$3001,$C5527),0))</f>
      </c>
      <c r="F5527" s="15">
        <f>IF($C5527="","",$D5527*$E5527)</f>
      </c>
    </row>
    <row r="5528">
      <c r="A5528" s="11"/>
      <c r="B5528" s="7"/>
      <c r="C5528" s="7"/>
      <c r="D5528" s="10"/>
      <c r="E5528" s="21">
        <f>IF($C5528="","",IFERROR(SUMIFS(Pakan_Masuk!$D$2:$D$3001,Pakan_Masuk!$B$2:$B$3001,$C5528)/SUMIFS(Pakan_Masuk!$C$2:$C$3001,Pakan_Masuk!$B$2:$B$3001,$C5528),0))</f>
      </c>
      <c r="F5528" s="15">
        <f>IF($C5528="","",$D5528*$E5528)</f>
      </c>
    </row>
    <row r="5529">
      <c r="A5529" s="11"/>
      <c r="B5529" s="7"/>
      <c r="C5529" s="7"/>
      <c r="D5529" s="10"/>
      <c r="E5529" s="21">
        <f>IF($C5529="","",IFERROR(SUMIFS(Pakan_Masuk!$D$2:$D$3001,Pakan_Masuk!$B$2:$B$3001,$C5529)/SUMIFS(Pakan_Masuk!$C$2:$C$3001,Pakan_Masuk!$B$2:$B$3001,$C5529),0))</f>
      </c>
      <c r="F5529" s="15">
        <f>IF($C5529="","",$D5529*$E5529)</f>
      </c>
    </row>
    <row r="5530">
      <c r="A5530" s="11"/>
      <c r="B5530" s="7"/>
      <c r="C5530" s="7"/>
      <c r="D5530" s="10"/>
      <c r="E5530" s="21">
        <f>IF($C5530="","",IFERROR(SUMIFS(Pakan_Masuk!$D$2:$D$3001,Pakan_Masuk!$B$2:$B$3001,$C5530)/SUMIFS(Pakan_Masuk!$C$2:$C$3001,Pakan_Masuk!$B$2:$B$3001,$C5530),0))</f>
      </c>
      <c r="F5530" s="15">
        <f>IF($C5530="","",$D5530*$E5530)</f>
      </c>
    </row>
    <row r="5531">
      <c r="A5531" s="11"/>
      <c r="B5531" s="7"/>
      <c r="C5531" s="7"/>
      <c r="D5531" s="10"/>
      <c r="E5531" s="21">
        <f>IF($C5531="","",IFERROR(SUMIFS(Pakan_Masuk!$D$2:$D$3001,Pakan_Masuk!$B$2:$B$3001,$C5531)/SUMIFS(Pakan_Masuk!$C$2:$C$3001,Pakan_Masuk!$B$2:$B$3001,$C5531),0))</f>
      </c>
      <c r="F5531" s="15">
        <f>IF($C5531="","",$D5531*$E5531)</f>
      </c>
    </row>
    <row r="5532">
      <c r="A5532" s="11"/>
      <c r="B5532" s="7"/>
      <c r="C5532" s="7"/>
      <c r="D5532" s="10"/>
      <c r="E5532" s="21">
        <f>IF($C5532="","",IFERROR(SUMIFS(Pakan_Masuk!$D$2:$D$3001,Pakan_Masuk!$B$2:$B$3001,$C5532)/SUMIFS(Pakan_Masuk!$C$2:$C$3001,Pakan_Masuk!$B$2:$B$3001,$C5532),0))</f>
      </c>
      <c r="F5532" s="15">
        <f>IF($C5532="","",$D5532*$E5532)</f>
      </c>
    </row>
    <row r="5533">
      <c r="A5533" s="11"/>
      <c r="B5533" s="7"/>
      <c r="C5533" s="7"/>
      <c r="D5533" s="10"/>
      <c r="E5533" s="21">
        <f>IF($C5533="","",IFERROR(SUMIFS(Pakan_Masuk!$D$2:$D$3001,Pakan_Masuk!$B$2:$B$3001,$C5533)/SUMIFS(Pakan_Masuk!$C$2:$C$3001,Pakan_Masuk!$B$2:$B$3001,$C5533),0))</f>
      </c>
      <c r="F5533" s="15">
        <f>IF($C5533="","",$D5533*$E5533)</f>
      </c>
    </row>
    <row r="5534">
      <c r="A5534" s="11"/>
      <c r="B5534" s="7"/>
      <c r="C5534" s="7"/>
      <c r="D5534" s="10"/>
      <c r="E5534" s="21">
        <f>IF($C5534="","",IFERROR(SUMIFS(Pakan_Masuk!$D$2:$D$3001,Pakan_Masuk!$B$2:$B$3001,$C5534)/SUMIFS(Pakan_Masuk!$C$2:$C$3001,Pakan_Masuk!$B$2:$B$3001,$C5534),0))</f>
      </c>
      <c r="F5534" s="15">
        <f>IF($C5534="","",$D5534*$E5534)</f>
      </c>
    </row>
    <row r="5535">
      <c r="A5535" s="11"/>
      <c r="B5535" s="7"/>
      <c r="C5535" s="7"/>
      <c r="D5535" s="10"/>
      <c r="E5535" s="21">
        <f>IF($C5535="","",IFERROR(SUMIFS(Pakan_Masuk!$D$2:$D$3001,Pakan_Masuk!$B$2:$B$3001,$C5535)/SUMIFS(Pakan_Masuk!$C$2:$C$3001,Pakan_Masuk!$B$2:$B$3001,$C5535),0))</f>
      </c>
      <c r="F5535" s="15">
        <f>IF($C5535="","",$D5535*$E5535)</f>
      </c>
    </row>
    <row r="5536">
      <c r="A5536" s="11"/>
      <c r="B5536" s="7"/>
      <c r="C5536" s="7"/>
      <c r="D5536" s="10"/>
      <c r="E5536" s="21">
        <f>IF($C5536="","",IFERROR(SUMIFS(Pakan_Masuk!$D$2:$D$3001,Pakan_Masuk!$B$2:$B$3001,$C5536)/SUMIFS(Pakan_Masuk!$C$2:$C$3001,Pakan_Masuk!$B$2:$B$3001,$C5536),0))</f>
      </c>
      <c r="F5536" s="15">
        <f>IF($C5536="","",$D5536*$E5536)</f>
      </c>
    </row>
    <row r="5537">
      <c r="A5537" s="11"/>
      <c r="B5537" s="7"/>
      <c r="C5537" s="7"/>
      <c r="D5537" s="10"/>
      <c r="E5537" s="21">
        <f>IF($C5537="","",IFERROR(SUMIFS(Pakan_Masuk!$D$2:$D$3001,Pakan_Masuk!$B$2:$B$3001,$C5537)/SUMIFS(Pakan_Masuk!$C$2:$C$3001,Pakan_Masuk!$B$2:$B$3001,$C5537),0))</f>
      </c>
      <c r="F5537" s="15">
        <f>IF($C5537="","",$D5537*$E5537)</f>
      </c>
    </row>
    <row r="5538">
      <c r="A5538" s="11"/>
      <c r="B5538" s="7"/>
      <c r="C5538" s="7"/>
      <c r="D5538" s="10"/>
      <c r="E5538" s="21">
        <f>IF($C5538="","",IFERROR(SUMIFS(Pakan_Masuk!$D$2:$D$3001,Pakan_Masuk!$B$2:$B$3001,$C5538)/SUMIFS(Pakan_Masuk!$C$2:$C$3001,Pakan_Masuk!$B$2:$B$3001,$C5538),0))</f>
      </c>
      <c r="F5538" s="15">
        <f>IF($C5538="","",$D5538*$E5538)</f>
      </c>
    </row>
    <row r="5539">
      <c r="A5539" s="11"/>
      <c r="B5539" s="7"/>
      <c r="C5539" s="7"/>
      <c r="D5539" s="10"/>
      <c r="E5539" s="21">
        <f>IF($C5539="","",IFERROR(SUMIFS(Pakan_Masuk!$D$2:$D$3001,Pakan_Masuk!$B$2:$B$3001,$C5539)/SUMIFS(Pakan_Masuk!$C$2:$C$3001,Pakan_Masuk!$B$2:$B$3001,$C5539),0))</f>
      </c>
      <c r="F5539" s="15">
        <f>IF($C5539="","",$D5539*$E5539)</f>
      </c>
    </row>
    <row r="5540">
      <c r="A5540" s="11"/>
      <c r="B5540" s="7"/>
      <c r="C5540" s="7"/>
      <c r="D5540" s="10"/>
      <c r="E5540" s="21">
        <f>IF($C5540="","",IFERROR(SUMIFS(Pakan_Masuk!$D$2:$D$3001,Pakan_Masuk!$B$2:$B$3001,$C5540)/SUMIFS(Pakan_Masuk!$C$2:$C$3001,Pakan_Masuk!$B$2:$B$3001,$C5540),0))</f>
      </c>
      <c r="F5540" s="15">
        <f>IF($C5540="","",$D5540*$E5540)</f>
      </c>
    </row>
    <row r="5541">
      <c r="A5541" s="11"/>
      <c r="B5541" s="7"/>
      <c r="C5541" s="7"/>
      <c r="D5541" s="10"/>
      <c r="E5541" s="21">
        <f>IF($C5541="","",IFERROR(SUMIFS(Pakan_Masuk!$D$2:$D$3001,Pakan_Masuk!$B$2:$B$3001,$C5541)/SUMIFS(Pakan_Masuk!$C$2:$C$3001,Pakan_Masuk!$B$2:$B$3001,$C5541),0))</f>
      </c>
      <c r="F5541" s="15">
        <f>IF($C5541="","",$D5541*$E5541)</f>
      </c>
    </row>
    <row r="5542">
      <c r="A5542" s="11"/>
      <c r="B5542" s="7"/>
      <c r="C5542" s="7"/>
      <c r="D5542" s="10"/>
      <c r="E5542" s="21">
        <f>IF($C5542="","",IFERROR(SUMIFS(Pakan_Masuk!$D$2:$D$3001,Pakan_Masuk!$B$2:$B$3001,$C5542)/SUMIFS(Pakan_Masuk!$C$2:$C$3001,Pakan_Masuk!$B$2:$B$3001,$C5542),0))</f>
      </c>
      <c r="F5542" s="15">
        <f>IF($C5542="","",$D5542*$E5542)</f>
      </c>
    </row>
    <row r="5543">
      <c r="A5543" s="11"/>
      <c r="B5543" s="7"/>
      <c r="C5543" s="7"/>
      <c r="D5543" s="10"/>
      <c r="E5543" s="21">
        <f>IF($C5543="","",IFERROR(SUMIFS(Pakan_Masuk!$D$2:$D$3001,Pakan_Masuk!$B$2:$B$3001,$C5543)/SUMIFS(Pakan_Masuk!$C$2:$C$3001,Pakan_Masuk!$B$2:$B$3001,$C5543),0))</f>
      </c>
      <c r="F5543" s="15">
        <f>IF($C5543="","",$D5543*$E5543)</f>
      </c>
    </row>
    <row r="5544">
      <c r="A5544" s="11"/>
      <c r="B5544" s="7"/>
      <c r="C5544" s="7"/>
      <c r="D5544" s="10"/>
      <c r="E5544" s="21">
        <f>IF($C5544="","",IFERROR(SUMIFS(Pakan_Masuk!$D$2:$D$3001,Pakan_Masuk!$B$2:$B$3001,$C5544)/SUMIFS(Pakan_Masuk!$C$2:$C$3001,Pakan_Masuk!$B$2:$B$3001,$C5544),0))</f>
      </c>
      <c r="F5544" s="15">
        <f>IF($C5544="","",$D5544*$E5544)</f>
      </c>
    </row>
    <row r="5545">
      <c r="A5545" s="11"/>
      <c r="B5545" s="7"/>
      <c r="C5545" s="7"/>
      <c r="D5545" s="10"/>
      <c r="E5545" s="21">
        <f>IF($C5545="","",IFERROR(SUMIFS(Pakan_Masuk!$D$2:$D$3001,Pakan_Masuk!$B$2:$B$3001,$C5545)/SUMIFS(Pakan_Masuk!$C$2:$C$3001,Pakan_Masuk!$B$2:$B$3001,$C5545),0))</f>
      </c>
      <c r="F5545" s="15">
        <f>IF($C5545="","",$D5545*$E5545)</f>
      </c>
    </row>
    <row r="5546">
      <c r="A5546" s="11"/>
      <c r="B5546" s="7"/>
      <c r="C5546" s="7"/>
      <c r="D5546" s="10"/>
      <c r="E5546" s="21">
        <f>IF($C5546="","",IFERROR(SUMIFS(Pakan_Masuk!$D$2:$D$3001,Pakan_Masuk!$B$2:$B$3001,$C5546)/SUMIFS(Pakan_Masuk!$C$2:$C$3001,Pakan_Masuk!$B$2:$B$3001,$C5546),0))</f>
      </c>
      <c r="F5546" s="15">
        <f>IF($C5546="","",$D5546*$E5546)</f>
      </c>
    </row>
    <row r="5547">
      <c r="A5547" s="11"/>
      <c r="B5547" s="7"/>
      <c r="C5547" s="7"/>
      <c r="D5547" s="10"/>
      <c r="E5547" s="21">
        <f>IF($C5547="","",IFERROR(SUMIFS(Pakan_Masuk!$D$2:$D$3001,Pakan_Masuk!$B$2:$B$3001,$C5547)/SUMIFS(Pakan_Masuk!$C$2:$C$3001,Pakan_Masuk!$B$2:$B$3001,$C5547),0))</f>
      </c>
      <c r="F5547" s="15">
        <f>IF($C5547="","",$D5547*$E5547)</f>
      </c>
    </row>
    <row r="5548">
      <c r="A5548" s="11"/>
      <c r="B5548" s="7"/>
      <c r="C5548" s="7"/>
      <c r="D5548" s="10"/>
      <c r="E5548" s="21">
        <f>IF($C5548="","",IFERROR(SUMIFS(Pakan_Masuk!$D$2:$D$3001,Pakan_Masuk!$B$2:$B$3001,$C5548)/SUMIFS(Pakan_Masuk!$C$2:$C$3001,Pakan_Masuk!$B$2:$B$3001,$C5548),0))</f>
      </c>
      <c r="F5548" s="15">
        <f>IF($C5548="","",$D5548*$E5548)</f>
      </c>
    </row>
    <row r="5549">
      <c r="A5549" s="11"/>
      <c r="B5549" s="7"/>
      <c r="C5549" s="7"/>
      <c r="D5549" s="10"/>
      <c r="E5549" s="21">
        <f>IF($C5549="","",IFERROR(SUMIFS(Pakan_Masuk!$D$2:$D$3001,Pakan_Masuk!$B$2:$B$3001,$C5549)/SUMIFS(Pakan_Masuk!$C$2:$C$3001,Pakan_Masuk!$B$2:$B$3001,$C5549),0))</f>
      </c>
      <c r="F5549" s="15">
        <f>IF($C5549="","",$D5549*$E5549)</f>
      </c>
    </row>
    <row r="5550">
      <c r="A5550" s="11"/>
      <c r="B5550" s="7"/>
      <c r="C5550" s="7"/>
      <c r="D5550" s="10"/>
      <c r="E5550" s="21">
        <f>IF($C5550="","",IFERROR(SUMIFS(Pakan_Masuk!$D$2:$D$3001,Pakan_Masuk!$B$2:$B$3001,$C5550)/SUMIFS(Pakan_Masuk!$C$2:$C$3001,Pakan_Masuk!$B$2:$B$3001,$C5550),0))</f>
      </c>
      <c r="F5550" s="15">
        <f>IF($C5550="","",$D5550*$E5550)</f>
      </c>
    </row>
    <row r="5551">
      <c r="A5551" s="11"/>
      <c r="B5551" s="7"/>
      <c r="C5551" s="7"/>
      <c r="D5551" s="10"/>
      <c r="E5551" s="21">
        <f>IF($C5551="","",IFERROR(SUMIFS(Pakan_Masuk!$D$2:$D$3001,Pakan_Masuk!$B$2:$B$3001,$C5551)/SUMIFS(Pakan_Masuk!$C$2:$C$3001,Pakan_Masuk!$B$2:$B$3001,$C5551),0))</f>
      </c>
      <c r="F5551" s="15">
        <f>IF($C5551="","",$D5551*$E5551)</f>
      </c>
    </row>
    <row r="5552">
      <c r="A5552" s="11"/>
      <c r="B5552" s="7"/>
      <c r="C5552" s="7"/>
      <c r="D5552" s="10"/>
      <c r="E5552" s="21">
        <f>IF($C5552="","",IFERROR(SUMIFS(Pakan_Masuk!$D$2:$D$3001,Pakan_Masuk!$B$2:$B$3001,$C5552)/SUMIFS(Pakan_Masuk!$C$2:$C$3001,Pakan_Masuk!$B$2:$B$3001,$C5552),0))</f>
      </c>
      <c r="F5552" s="15">
        <f>IF($C5552="","",$D5552*$E5552)</f>
      </c>
    </row>
    <row r="5553">
      <c r="A5553" s="11"/>
      <c r="B5553" s="7"/>
      <c r="C5553" s="7"/>
      <c r="D5553" s="10"/>
      <c r="E5553" s="21">
        <f>IF($C5553="","",IFERROR(SUMIFS(Pakan_Masuk!$D$2:$D$3001,Pakan_Masuk!$B$2:$B$3001,$C5553)/SUMIFS(Pakan_Masuk!$C$2:$C$3001,Pakan_Masuk!$B$2:$B$3001,$C5553),0))</f>
      </c>
      <c r="F5553" s="15">
        <f>IF($C5553="","",$D5553*$E5553)</f>
      </c>
    </row>
    <row r="5554">
      <c r="A5554" s="11"/>
      <c r="B5554" s="7"/>
      <c r="C5554" s="7"/>
      <c r="D5554" s="10"/>
      <c r="E5554" s="21">
        <f>IF($C5554="","",IFERROR(SUMIFS(Pakan_Masuk!$D$2:$D$3001,Pakan_Masuk!$B$2:$B$3001,$C5554)/SUMIFS(Pakan_Masuk!$C$2:$C$3001,Pakan_Masuk!$B$2:$B$3001,$C5554),0))</f>
      </c>
      <c r="F5554" s="15">
        <f>IF($C5554="","",$D5554*$E5554)</f>
      </c>
    </row>
    <row r="5555">
      <c r="A5555" s="11"/>
      <c r="B5555" s="7"/>
      <c r="C5555" s="7"/>
      <c r="D5555" s="10"/>
      <c r="E5555" s="21">
        <f>IF($C5555="","",IFERROR(SUMIFS(Pakan_Masuk!$D$2:$D$3001,Pakan_Masuk!$B$2:$B$3001,$C5555)/SUMIFS(Pakan_Masuk!$C$2:$C$3001,Pakan_Masuk!$B$2:$B$3001,$C5555),0))</f>
      </c>
      <c r="F5555" s="15">
        <f>IF($C5555="","",$D5555*$E5555)</f>
      </c>
    </row>
    <row r="5556">
      <c r="A5556" s="11"/>
      <c r="B5556" s="7"/>
      <c r="C5556" s="7"/>
      <c r="D5556" s="10"/>
      <c r="E5556" s="21">
        <f>IF($C5556="","",IFERROR(SUMIFS(Pakan_Masuk!$D$2:$D$3001,Pakan_Masuk!$B$2:$B$3001,$C5556)/SUMIFS(Pakan_Masuk!$C$2:$C$3001,Pakan_Masuk!$B$2:$B$3001,$C5556),0))</f>
      </c>
      <c r="F5556" s="15">
        <f>IF($C5556="","",$D5556*$E5556)</f>
      </c>
    </row>
    <row r="5557">
      <c r="A5557" s="11"/>
      <c r="B5557" s="7"/>
      <c r="C5557" s="7"/>
      <c r="D5557" s="10"/>
      <c r="E5557" s="21">
        <f>IF($C5557="","",IFERROR(SUMIFS(Pakan_Masuk!$D$2:$D$3001,Pakan_Masuk!$B$2:$B$3001,$C5557)/SUMIFS(Pakan_Masuk!$C$2:$C$3001,Pakan_Masuk!$B$2:$B$3001,$C5557),0))</f>
      </c>
      <c r="F5557" s="15">
        <f>IF($C5557="","",$D5557*$E5557)</f>
      </c>
    </row>
    <row r="5558">
      <c r="A5558" s="11"/>
      <c r="B5558" s="7"/>
      <c r="C5558" s="7"/>
      <c r="D5558" s="10"/>
      <c r="E5558" s="21">
        <f>IF($C5558="","",IFERROR(SUMIFS(Pakan_Masuk!$D$2:$D$3001,Pakan_Masuk!$B$2:$B$3001,$C5558)/SUMIFS(Pakan_Masuk!$C$2:$C$3001,Pakan_Masuk!$B$2:$B$3001,$C5558),0))</f>
      </c>
      <c r="F5558" s="15">
        <f>IF($C5558="","",$D5558*$E5558)</f>
      </c>
    </row>
    <row r="5559">
      <c r="A5559" s="11"/>
      <c r="B5559" s="7"/>
      <c r="C5559" s="7"/>
      <c r="D5559" s="10"/>
      <c r="E5559" s="21">
        <f>IF($C5559="","",IFERROR(SUMIFS(Pakan_Masuk!$D$2:$D$3001,Pakan_Masuk!$B$2:$B$3001,$C5559)/SUMIFS(Pakan_Masuk!$C$2:$C$3001,Pakan_Masuk!$B$2:$B$3001,$C5559),0))</f>
      </c>
      <c r="F5559" s="15">
        <f>IF($C5559="","",$D5559*$E5559)</f>
      </c>
    </row>
    <row r="5560">
      <c r="A5560" s="11"/>
      <c r="B5560" s="7"/>
      <c r="C5560" s="7"/>
      <c r="D5560" s="10"/>
      <c r="E5560" s="21">
        <f>IF($C5560="","",IFERROR(SUMIFS(Pakan_Masuk!$D$2:$D$3001,Pakan_Masuk!$B$2:$B$3001,$C5560)/SUMIFS(Pakan_Masuk!$C$2:$C$3001,Pakan_Masuk!$B$2:$B$3001,$C5560),0))</f>
      </c>
      <c r="F5560" s="15">
        <f>IF($C5560="","",$D5560*$E5560)</f>
      </c>
    </row>
    <row r="5561">
      <c r="A5561" s="11"/>
      <c r="B5561" s="7"/>
      <c r="C5561" s="7"/>
      <c r="D5561" s="10"/>
      <c r="E5561" s="21">
        <f>IF($C5561="","",IFERROR(SUMIFS(Pakan_Masuk!$D$2:$D$3001,Pakan_Masuk!$B$2:$B$3001,$C5561)/SUMIFS(Pakan_Masuk!$C$2:$C$3001,Pakan_Masuk!$B$2:$B$3001,$C5561),0))</f>
      </c>
      <c r="F5561" s="15">
        <f>IF($C5561="","",$D5561*$E5561)</f>
      </c>
    </row>
    <row r="5562">
      <c r="A5562" s="11"/>
      <c r="B5562" s="7"/>
      <c r="C5562" s="7"/>
      <c r="D5562" s="10"/>
      <c r="E5562" s="21">
        <f>IF($C5562="","",IFERROR(SUMIFS(Pakan_Masuk!$D$2:$D$3001,Pakan_Masuk!$B$2:$B$3001,$C5562)/SUMIFS(Pakan_Masuk!$C$2:$C$3001,Pakan_Masuk!$B$2:$B$3001,$C5562),0))</f>
      </c>
      <c r="F5562" s="15">
        <f>IF($C5562="","",$D5562*$E5562)</f>
      </c>
    </row>
    <row r="5563">
      <c r="A5563" s="11"/>
      <c r="B5563" s="7"/>
      <c r="C5563" s="7"/>
      <c r="D5563" s="10"/>
      <c r="E5563" s="21">
        <f>IF($C5563="","",IFERROR(SUMIFS(Pakan_Masuk!$D$2:$D$3001,Pakan_Masuk!$B$2:$B$3001,$C5563)/SUMIFS(Pakan_Masuk!$C$2:$C$3001,Pakan_Masuk!$B$2:$B$3001,$C5563),0))</f>
      </c>
      <c r="F5563" s="15">
        <f>IF($C5563="","",$D5563*$E5563)</f>
      </c>
    </row>
    <row r="5564">
      <c r="A5564" s="11"/>
      <c r="B5564" s="7"/>
      <c r="C5564" s="7"/>
      <c r="D5564" s="10"/>
      <c r="E5564" s="21">
        <f>IF($C5564="","",IFERROR(SUMIFS(Pakan_Masuk!$D$2:$D$3001,Pakan_Masuk!$B$2:$B$3001,$C5564)/SUMIFS(Pakan_Masuk!$C$2:$C$3001,Pakan_Masuk!$B$2:$B$3001,$C5564),0))</f>
      </c>
      <c r="F5564" s="15">
        <f>IF($C5564="","",$D5564*$E5564)</f>
      </c>
    </row>
    <row r="5565">
      <c r="A5565" s="11"/>
      <c r="B5565" s="7"/>
      <c r="C5565" s="7"/>
      <c r="D5565" s="10"/>
      <c r="E5565" s="21">
        <f>IF($C5565="","",IFERROR(SUMIFS(Pakan_Masuk!$D$2:$D$3001,Pakan_Masuk!$B$2:$B$3001,$C5565)/SUMIFS(Pakan_Masuk!$C$2:$C$3001,Pakan_Masuk!$B$2:$B$3001,$C5565),0))</f>
      </c>
      <c r="F5565" s="15">
        <f>IF($C5565="","",$D5565*$E5565)</f>
      </c>
    </row>
    <row r="5566">
      <c r="A5566" s="11"/>
      <c r="B5566" s="7"/>
      <c r="C5566" s="7"/>
      <c r="D5566" s="10"/>
      <c r="E5566" s="21">
        <f>IF($C5566="","",IFERROR(SUMIFS(Pakan_Masuk!$D$2:$D$3001,Pakan_Masuk!$B$2:$B$3001,$C5566)/SUMIFS(Pakan_Masuk!$C$2:$C$3001,Pakan_Masuk!$B$2:$B$3001,$C5566),0))</f>
      </c>
      <c r="F5566" s="15">
        <f>IF($C5566="","",$D5566*$E5566)</f>
      </c>
    </row>
    <row r="5567">
      <c r="A5567" s="11"/>
      <c r="B5567" s="7"/>
      <c r="C5567" s="7"/>
      <c r="D5567" s="10"/>
      <c r="E5567" s="21">
        <f>IF($C5567="","",IFERROR(SUMIFS(Pakan_Masuk!$D$2:$D$3001,Pakan_Masuk!$B$2:$B$3001,$C5567)/SUMIFS(Pakan_Masuk!$C$2:$C$3001,Pakan_Masuk!$B$2:$B$3001,$C5567),0))</f>
      </c>
      <c r="F5567" s="15">
        <f>IF($C5567="","",$D5567*$E5567)</f>
      </c>
    </row>
    <row r="5568">
      <c r="A5568" s="11"/>
      <c r="B5568" s="7"/>
      <c r="C5568" s="7"/>
      <c r="D5568" s="10"/>
      <c r="E5568" s="21">
        <f>IF($C5568="","",IFERROR(SUMIFS(Pakan_Masuk!$D$2:$D$3001,Pakan_Masuk!$B$2:$B$3001,$C5568)/SUMIFS(Pakan_Masuk!$C$2:$C$3001,Pakan_Masuk!$B$2:$B$3001,$C5568),0))</f>
      </c>
      <c r="F5568" s="15">
        <f>IF($C5568="","",$D5568*$E5568)</f>
      </c>
    </row>
    <row r="5569">
      <c r="A5569" s="11"/>
      <c r="B5569" s="7"/>
      <c r="C5569" s="7"/>
      <c r="D5569" s="10"/>
      <c r="E5569" s="21">
        <f>IF($C5569="","",IFERROR(SUMIFS(Pakan_Masuk!$D$2:$D$3001,Pakan_Masuk!$B$2:$B$3001,$C5569)/SUMIFS(Pakan_Masuk!$C$2:$C$3001,Pakan_Masuk!$B$2:$B$3001,$C5569),0))</f>
      </c>
      <c r="F5569" s="15">
        <f>IF($C5569="","",$D5569*$E5569)</f>
      </c>
    </row>
    <row r="5570">
      <c r="A5570" s="11"/>
      <c r="B5570" s="7"/>
      <c r="C5570" s="7"/>
      <c r="D5570" s="10"/>
      <c r="E5570" s="21">
        <f>IF($C5570="","",IFERROR(SUMIFS(Pakan_Masuk!$D$2:$D$3001,Pakan_Masuk!$B$2:$B$3001,$C5570)/SUMIFS(Pakan_Masuk!$C$2:$C$3001,Pakan_Masuk!$B$2:$B$3001,$C5570),0))</f>
      </c>
      <c r="F5570" s="15">
        <f>IF($C5570="","",$D5570*$E5570)</f>
      </c>
    </row>
    <row r="5571">
      <c r="A5571" s="11"/>
      <c r="B5571" s="7"/>
      <c r="C5571" s="7"/>
      <c r="D5571" s="10"/>
      <c r="E5571" s="21">
        <f>IF($C5571="","",IFERROR(SUMIFS(Pakan_Masuk!$D$2:$D$3001,Pakan_Masuk!$B$2:$B$3001,$C5571)/SUMIFS(Pakan_Masuk!$C$2:$C$3001,Pakan_Masuk!$B$2:$B$3001,$C5571),0))</f>
      </c>
      <c r="F5571" s="15">
        <f>IF($C5571="","",$D5571*$E5571)</f>
      </c>
    </row>
    <row r="5572">
      <c r="A5572" s="11"/>
      <c r="B5572" s="7"/>
      <c r="C5572" s="7"/>
      <c r="D5572" s="10"/>
      <c r="E5572" s="21">
        <f>IF($C5572="","",IFERROR(SUMIFS(Pakan_Masuk!$D$2:$D$3001,Pakan_Masuk!$B$2:$B$3001,$C5572)/SUMIFS(Pakan_Masuk!$C$2:$C$3001,Pakan_Masuk!$B$2:$B$3001,$C5572),0))</f>
      </c>
      <c r="F5572" s="15">
        <f>IF($C5572="","",$D5572*$E5572)</f>
      </c>
    </row>
    <row r="5573">
      <c r="A5573" s="11"/>
      <c r="B5573" s="7"/>
      <c r="C5573" s="7"/>
      <c r="D5573" s="10"/>
      <c r="E5573" s="21">
        <f>IF($C5573="","",IFERROR(SUMIFS(Pakan_Masuk!$D$2:$D$3001,Pakan_Masuk!$B$2:$B$3001,$C5573)/SUMIFS(Pakan_Masuk!$C$2:$C$3001,Pakan_Masuk!$B$2:$B$3001,$C5573),0))</f>
      </c>
      <c r="F5573" s="15">
        <f>IF($C5573="","",$D5573*$E5573)</f>
      </c>
    </row>
    <row r="5574">
      <c r="A5574" s="11"/>
      <c r="B5574" s="7"/>
      <c r="C5574" s="7"/>
      <c r="D5574" s="10"/>
      <c r="E5574" s="21">
        <f>IF($C5574="","",IFERROR(SUMIFS(Pakan_Masuk!$D$2:$D$3001,Pakan_Masuk!$B$2:$B$3001,$C5574)/SUMIFS(Pakan_Masuk!$C$2:$C$3001,Pakan_Masuk!$B$2:$B$3001,$C5574),0))</f>
      </c>
      <c r="F5574" s="15">
        <f>IF($C5574="","",$D5574*$E5574)</f>
      </c>
    </row>
    <row r="5575">
      <c r="A5575" s="11"/>
      <c r="B5575" s="7"/>
      <c r="C5575" s="7"/>
      <c r="D5575" s="10"/>
      <c r="E5575" s="21">
        <f>IF($C5575="","",IFERROR(SUMIFS(Pakan_Masuk!$D$2:$D$3001,Pakan_Masuk!$B$2:$B$3001,$C5575)/SUMIFS(Pakan_Masuk!$C$2:$C$3001,Pakan_Masuk!$B$2:$B$3001,$C5575),0))</f>
      </c>
      <c r="F5575" s="15">
        <f>IF($C5575="","",$D5575*$E5575)</f>
      </c>
    </row>
    <row r="5576">
      <c r="A5576" s="11"/>
      <c r="B5576" s="7"/>
      <c r="C5576" s="7"/>
      <c r="D5576" s="10"/>
      <c r="E5576" s="21">
        <f>IF($C5576="","",IFERROR(SUMIFS(Pakan_Masuk!$D$2:$D$3001,Pakan_Masuk!$B$2:$B$3001,$C5576)/SUMIFS(Pakan_Masuk!$C$2:$C$3001,Pakan_Masuk!$B$2:$B$3001,$C5576),0))</f>
      </c>
      <c r="F5576" s="15">
        <f>IF($C5576="","",$D5576*$E5576)</f>
      </c>
    </row>
    <row r="5577">
      <c r="A5577" s="11"/>
      <c r="B5577" s="7"/>
      <c r="C5577" s="7"/>
      <c r="D5577" s="10"/>
      <c r="E5577" s="21">
        <f>IF($C5577="","",IFERROR(SUMIFS(Pakan_Masuk!$D$2:$D$3001,Pakan_Masuk!$B$2:$B$3001,$C5577)/SUMIFS(Pakan_Masuk!$C$2:$C$3001,Pakan_Masuk!$B$2:$B$3001,$C5577),0))</f>
      </c>
      <c r="F5577" s="15">
        <f>IF($C5577="","",$D5577*$E5577)</f>
      </c>
    </row>
    <row r="5578">
      <c r="A5578" s="11"/>
      <c r="B5578" s="7"/>
      <c r="C5578" s="7"/>
      <c r="D5578" s="10"/>
      <c r="E5578" s="21">
        <f>IF($C5578="","",IFERROR(SUMIFS(Pakan_Masuk!$D$2:$D$3001,Pakan_Masuk!$B$2:$B$3001,$C5578)/SUMIFS(Pakan_Masuk!$C$2:$C$3001,Pakan_Masuk!$B$2:$B$3001,$C5578),0))</f>
      </c>
      <c r="F5578" s="15">
        <f>IF($C5578="","",$D5578*$E5578)</f>
      </c>
    </row>
    <row r="5579">
      <c r="A5579" s="11"/>
      <c r="B5579" s="7"/>
      <c r="C5579" s="7"/>
      <c r="D5579" s="10"/>
      <c r="E5579" s="21">
        <f>IF($C5579="","",IFERROR(SUMIFS(Pakan_Masuk!$D$2:$D$3001,Pakan_Masuk!$B$2:$B$3001,$C5579)/SUMIFS(Pakan_Masuk!$C$2:$C$3001,Pakan_Masuk!$B$2:$B$3001,$C5579),0))</f>
      </c>
      <c r="F5579" s="15">
        <f>IF($C5579="","",$D5579*$E5579)</f>
      </c>
    </row>
    <row r="5580">
      <c r="A5580" s="11"/>
      <c r="B5580" s="7"/>
      <c r="C5580" s="7"/>
      <c r="D5580" s="10"/>
      <c r="E5580" s="21">
        <f>IF($C5580="","",IFERROR(SUMIFS(Pakan_Masuk!$D$2:$D$3001,Pakan_Masuk!$B$2:$B$3001,$C5580)/SUMIFS(Pakan_Masuk!$C$2:$C$3001,Pakan_Masuk!$B$2:$B$3001,$C5580),0))</f>
      </c>
      <c r="F5580" s="15">
        <f>IF($C5580="","",$D5580*$E5580)</f>
      </c>
    </row>
    <row r="5581">
      <c r="A5581" s="11"/>
      <c r="B5581" s="7"/>
      <c r="C5581" s="7"/>
      <c r="D5581" s="10"/>
      <c r="E5581" s="21">
        <f>IF($C5581="","",IFERROR(SUMIFS(Pakan_Masuk!$D$2:$D$3001,Pakan_Masuk!$B$2:$B$3001,$C5581)/SUMIFS(Pakan_Masuk!$C$2:$C$3001,Pakan_Masuk!$B$2:$B$3001,$C5581),0))</f>
      </c>
      <c r="F5581" s="15">
        <f>IF($C5581="","",$D5581*$E5581)</f>
      </c>
    </row>
    <row r="5582">
      <c r="A5582" s="11"/>
      <c r="B5582" s="7"/>
      <c r="C5582" s="7"/>
      <c r="D5582" s="10"/>
      <c r="E5582" s="21">
        <f>IF($C5582="","",IFERROR(SUMIFS(Pakan_Masuk!$D$2:$D$3001,Pakan_Masuk!$B$2:$B$3001,$C5582)/SUMIFS(Pakan_Masuk!$C$2:$C$3001,Pakan_Masuk!$B$2:$B$3001,$C5582),0))</f>
      </c>
      <c r="F5582" s="15">
        <f>IF($C5582="","",$D5582*$E5582)</f>
      </c>
    </row>
    <row r="5583">
      <c r="A5583" s="11"/>
      <c r="B5583" s="7"/>
      <c r="C5583" s="7"/>
      <c r="D5583" s="10"/>
      <c r="E5583" s="21">
        <f>IF($C5583="","",IFERROR(SUMIFS(Pakan_Masuk!$D$2:$D$3001,Pakan_Masuk!$B$2:$B$3001,$C5583)/SUMIFS(Pakan_Masuk!$C$2:$C$3001,Pakan_Masuk!$B$2:$B$3001,$C5583),0))</f>
      </c>
      <c r="F5583" s="15">
        <f>IF($C5583="","",$D5583*$E5583)</f>
      </c>
    </row>
    <row r="5584">
      <c r="A5584" s="11"/>
      <c r="B5584" s="7"/>
      <c r="C5584" s="7"/>
      <c r="D5584" s="10"/>
      <c r="E5584" s="21">
        <f>IF($C5584="","",IFERROR(SUMIFS(Pakan_Masuk!$D$2:$D$3001,Pakan_Masuk!$B$2:$B$3001,$C5584)/SUMIFS(Pakan_Masuk!$C$2:$C$3001,Pakan_Masuk!$B$2:$B$3001,$C5584),0))</f>
      </c>
      <c r="F5584" s="15">
        <f>IF($C5584="","",$D5584*$E5584)</f>
      </c>
    </row>
    <row r="5585">
      <c r="A5585" s="11"/>
      <c r="B5585" s="7"/>
      <c r="C5585" s="7"/>
      <c r="D5585" s="10"/>
      <c r="E5585" s="21">
        <f>IF($C5585="","",IFERROR(SUMIFS(Pakan_Masuk!$D$2:$D$3001,Pakan_Masuk!$B$2:$B$3001,$C5585)/SUMIFS(Pakan_Masuk!$C$2:$C$3001,Pakan_Masuk!$B$2:$B$3001,$C5585),0))</f>
      </c>
      <c r="F5585" s="15">
        <f>IF($C5585="","",$D5585*$E5585)</f>
      </c>
    </row>
    <row r="5586">
      <c r="A5586" s="11"/>
      <c r="B5586" s="7"/>
      <c r="C5586" s="7"/>
      <c r="D5586" s="10"/>
      <c r="E5586" s="21">
        <f>IF($C5586="","",IFERROR(SUMIFS(Pakan_Masuk!$D$2:$D$3001,Pakan_Masuk!$B$2:$B$3001,$C5586)/SUMIFS(Pakan_Masuk!$C$2:$C$3001,Pakan_Masuk!$B$2:$B$3001,$C5586),0))</f>
      </c>
      <c r="F5586" s="15">
        <f>IF($C5586="","",$D5586*$E5586)</f>
      </c>
    </row>
    <row r="5587">
      <c r="A5587" s="11"/>
      <c r="B5587" s="7"/>
      <c r="C5587" s="7"/>
      <c r="D5587" s="10"/>
      <c r="E5587" s="21">
        <f>IF($C5587="","",IFERROR(SUMIFS(Pakan_Masuk!$D$2:$D$3001,Pakan_Masuk!$B$2:$B$3001,$C5587)/SUMIFS(Pakan_Masuk!$C$2:$C$3001,Pakan_Masuk!$B$2:$B$3001,$C5587),0))</f>
      </c>
      <c r="F5587" s="15">
        <f>IF($C5587="","",$D5587*$E5587)</f>
      </c>
    </row>
    <row r="5588">
      <c r="A5588" s="11"/>
      <c r="B5588" s="7"/>
      <c r="C5588" s="7"/>
      <c r="D5588" s="10"/>
      <c r="E5588" s="21">
        <f>IF($C5588="","",IFERROR(SUMIFS(Pakan_Masuk!$D$2:$D$3001,Pakan_Masuk!$B$2:$B$3001,$C5588)/SUMIFS(Pakan_Masuk!$C$2:$C$3001,Pakan_Masuk!$B$2:$B$3001,$C5588),0))</f>
      </c>
      <c r="F5588" s="15">
        <f>IF($C5588="","",$D5588*$E5588)</f>
      </c>
    </row>
    <row r="5589">
      <c r="A5589" s="11"/>
      <c r="B5589" s="7"/>
      <c r="C5589" s="7"/>
      <c r="D5589" s="10"/>
      <c r="E5589" s="21">
        <f>IF($C5589="","",IFERROR(SUMIFS(Pakan_Masuk!$D$2:$D$3001,Pakan_Masuk!$B$2:$B$3001,$C5589)/SUMIFS(Pakan_Masuk!$C$2:$C$3001,Pakan_Masuk!$B$2:$B$3001,$C5589),0))</f>
      </c>
      <c r="F5589" s="15">
        <f>IF($C5589="","",$D5589*$E5589)</f>
      </c>
    </row>
    <row r="5590">
      <c r="A5590" s="11"/>
      <c r="B5590" s="7"/>
      <c r="C5590" s="7"/>
      <c r="D5590" s="10"/>
      <c r="E5590" s="21">
        <f>IF($C5590="","",IFERROR(SUMIFS(Pakan_Masuk!$D$2:$D$3001,Pakan_Masuk!$B$2:$B$3001,$C5590)/SUMIFS(Pakan_Masuk!$C$2:$C$3001,Pakan_Masuk!$B$2:$B$3001,$C5590),0))</f>
      </c>
      <c r="F5590" s="15">
        <f>IF($C5590="","",$D5590*$E5590)</f>
      </c>
    </row>
    <row r="5591">
      <c r="A5591" s="11"/>
      <c r="B5591" s="7"/>
      <c r="C5591" s="7"/>
      <c r="D5591" s="10"/>
      <c r="E5591" s="21">
        <f>IF($C5591="","",IFERROR(SUMIFS(Pakan_Masuk!$D$2:$D$3001,Pakan_Masuk!$B$2:$B$3001,$C5591)/SUMIFS(Pakan_Masuk!$C$2:$C$3001,Pakan_Masuk!$B$2:$B$3001,$C5591),0))</f>
      </c>
      <c r="F5591" s="15">
        <f>IF($C5591="","",$D5591*$E5591)</f>
      </c>
    </row>
    <row r="5592">
      <c r="A5592" s="11"/>
      <c r="B5592" s="7"/>
      <c r="C5592" s="7"/>
      <c r="D5592" s="10"/>
      <c r="E5592" s="21">
        <f>IF($C5592="","",IFERROR(SUMIFS(Pakan_Masuk!$D$2:$D$3001,Pakan_Masuk!$B$2:$B$3001,$C5592)/SUMIFS(Pakan_Masuk!$C$2:$C$3001,Pakan_Masuk!$B$2:$B$3001,$C5592),0))</f>
      </c>
      <c r="F5592" s="15">
        <f>IF($C5592="","",$D5592*$E5592)</f>
      </c>
    </row>
    <row r="5593">
      <c r="A5593" s="11"/>
      <c r="B5593" s="7"/>
      <c r="C5593" s="7"/>
      <c r="D5593" s="10"/>
      <c r="E5593" s="21">
        <f>IF($C5593="","",IFERROR(SUMIFS(Pakan_Masuk!$D$2:$D$3001,Pakan_Masuk!$B$2:$B$3001,$C5593)/SUMIFS(Pakan_Masuk!$C$2:$C$3001,Pakan_Masuk!$B$2:$B$3001,$C5593),0))</f>
      </c>
      <c r="F5593" s="15">
        <f>IF($C5593="","",$D5593*$E5593)</f>
      </c>
    </row>
    <row r="5594">
      <c r="A5594" s="11"/>
      <c r="B5594" s="7"/>
      <c r="C5594" s="7"/>
      <c r="D5594" s="10"/>
      <c r="E5594" s="21">
        <f>IF($C5594="","",IFERROR(SUMIFS(Pakan_Masuk!$D$2:$D$3001,Pakan_Masuk!$B$2:$B$3001,$C5594)/SUMIFS(Pakan_Masuk!$C$2:$C$3001,Pakan_Masuk!$B$2:$B$3001,$C5594),0))</f>
      </c>
      <c r="F5594" s="15">
        <f>IF($C5594="","",$D5594*$E5594)</f>
      </c>
    </row>
    <row r="5595">
      <c r="A5595" s="11"/>
      <c r="B5595" s="7"/>
      <c r="C5595" s="7"/>
      <c r="D5595" s="10"/>
      <c r="E5595" s="21">
        <f>IF($C5595="","",IFERROR(SUMIFS(Pakan_Masuk!$D$2:$D$3001,Pakan_Masuk!$B$2:$B$3001,$C5595)/SUMIFS(Pakan_Masuk!$C$2:$C$3001,Pakan_Masuk!$B$2:$B$3001,$C5595),0))</f>
      </c>
      <c r="F5595" s="15">
        <f>IF($C5595="","",$D5595*$E5595)</f>
      </c>
    </row>
    <row r="5596">
      <c r="A5596" s="11"/>
      <c r="B5596" s="7"/>
      <c r="C5596" s="7"/>
      <c r="D5596" s="10"/>
      <c r="E5596" s="21">
        <f>IF($C5596="","",IFERROR(SUMIFS(Pakan_Masuk!$D$2:$D$3001,Pakan_Masuk!$B$2:$B$3001,$C5596)/SUMIFS(Pakan_Masuk!$C$2:$C$3001,Pakan_Masuk!$B$2:$B$3001,$C5596),0))</f>
      </c>
      <c r="F5596" s="15">
        <f>IF($C5596="","",$D5596*$E5596)</f>
      </c>
    </row>
    <row r="5597">
      <c r="A5597" s="11"/>
      <c r="B5597" s="7"/>
      <c r="C5597" s="7"/>
      <c r="D5597" s="10"/>
      <c r="E5597" s="21">
        <f>IF($C5597="","",IFERROR(SUMIFS(Pakan_Masuk!$D$2:$D$3001,Pakan_Masuk!$B$2:$B$3001,$C5597)/SUMIFS(Pakan_Masuk!$C$2:$C$3001,Pakan_Masuk!$B$2:$B$3001,$C5597),0))</f>
      </c>
      <c r="F5597" s="15">
        <f>IF($C5597="","",$D5597*$E5597)</f>
      </c>
    </row>
    <row r="5598">
      <c r="A5598" s="11"/>
      <c r="B5598" s="7"/>
      <c r="C5598" s="7"/>
      <c r="D5598" s="10"/>
      <c r="E5598" s="21">
        <f>IF($C5598="","",IFERROR(SUMIFS(Pakan_Masuk!$D$2:$D$3001,Pakan_Masuk!$B$2:$B$3001,$C5598)/SUMIFS(Pakan_Masuk!$C$2:$C$3001,Pakan_Masuk!$B$2:$B$3001,$C5598),0))</f>
      </c>
      <c r="F5598" s="15">
        <f>IF($C5598="","",$D5598*$E5598)</f>
      </c>
    </row>
    <row r="5599">
      <c r="A5599" s="11"/>
      <c r="B5599" s="7"/>
      <c r="C5599" s="7"/>
      <c r="D5599" s="10"/>
      <c r="E5599" s="21">
        <f>IF($C5599="","",IFERROR(SUMIFS(Pakan_Masuk!$D$2:$D$3001,Pakan_Masuk!$B$2:$B$3001,$C5599)/SUMIFS(Pakan_Masuk!$C$2:$C$3001,Pakan_Masuk!$B$2:$B$3001,$C5599),0))</f>
      </c>
      <c r="F5599" s="15">
        <f>IF($C5599="","",$D5599*$E5599)</f>
      </c>
    </row>
    <row r="5600">
      <c r="A5600" s="11"/>
      <c r="B5600" s="7"/>
      <c r="C5600" s="7"/>
      <c r="D5600" s="10"/>
      <c r="E5600" s="21">
        <f>IF($C5600="","",IFERROR(SUMIFS(Pakan_Masuk!$D$2:$D$3001,Pakan_Masuk!$B$2:$B$3001,$C5600)/SUMIFS(Pakan_Masuk!$C$2:$C$3001,Pakan_Masuk!$B$2:$B$3001,$C5600),0))</f>
      </c>
      <c r="F5600" s="15">
        <f>IF($C5600="","",$D5600*$E5600)</f>
      </c>
    </row>
    <row r="5601">
      <c r="A5601" s="11"/>
      <c r="B5601" s="7"/>
      <c r="C5601" s="7"/>
      <c r="D5601" s="10"/>
      <c r="E5601" s="21">
        <f>IF($C5601="","",IFERROR(SUMIFS(Pakan_Masuk!$D$2:$D$3001,Pakan_Masuk!$B$2:$B$3001,$C5601)/SUMIFS(Pakan_Masuk!$C$2:$C$3001,Pakan_Masuk!$B$2:$B$3001,$C5601),0))</f>
      </c>
      <c r="F5601" s="15">
        <f>IF($C5601="","",$D5601*$E5601)</f>
      </c>
    </row>
    <row r="5602">
      <c r="A5602" s="11"/>
      <c r="B5602" s="7"/>
      <c r="C5602" s="7"/>
      <c r="D5602" s="10"/>
      <c r="E5602" s="21">
        <f>IF($C5602="","",IFERROR(SUMIFS(Pakan_Masuk!$D$2:$D$3001,Pakan_Masuk!$B$2:$B$3001,$C5602)/SUMIFS(Pakan_Masuk!$C$2:$C$3001,Pakan_Masuk!$B$2:$B$3001,$C5602),0))</f>
      </c>
      <c r="F5602" s="15">
        <f>IF($C5602="","",$D5602*$E5602)</f>
      </c>
    </row>
    <row r="5603">
      <c r="A5603" s="11"/>
      <c r="B5603" s="7"/>
      <c r="C5603" s="7"/>
      <c r="D5603" s="10"/>
      <c r="E5603" s="21">
        <f>IF($C5603="","",IFERROR(SUMIFS(Pakan_Masuk!$D$2:$D$3001,Pakan_Masuk!$B$2:$B$3001,$C5603)/SUMIFS(Pakan_Masuk!$C$2:$C$3001,Pakan_Masuk!$B$2:$B$3001,$C5603),0))</f>
      </c>
      <c r="F5603" s="15">
        <f>IF($C5603="","",$D5603*$E5603)</f>
      </c>
    </row>
    <row r="5604">
      <c r="A5604" s="11"/>
      <c r="B5604" s="7"/>
      <c r="C5604" s="7"/>
      <c r="D5604" s="10"/>
      <c r="E5604" s="21">
        <f>IF($C5604="","",IFERROR(SUMIFS(Pakan_Masuk!$D$2:$D$3001,Pakan_Masuk!$B$2:$B$3001,$C5604)/SUMIFS(Pakan_Masuk!$C$2:$C$3001,Pakan_Masuk!$B$2:$B$3001,$C5604),0))</f>
      </c>
      <c r="F5604" s="15">
        <f>IF($C5604="","",$D5604*$E5604)</f>
      </c>
    </row>
    <row r="5605">
      <c r="A5605" s="11"/>
      <c r="B5605" s="7"/>
      <c r="C5605" s="7"/>
      <c r="D5605" s="10"/>
      <c r="E5605" s="21">
        <f>IF($C5605="","",IFERROR(SUMIFS(Pakan_Masuk!$D$2:$D$3001,Pakan_Masuk!$B$2:$B$3001,$C5605)/SUMIFS(Pakan_Masuk!$C$2:$C$3001,Pakan_Masuk!$B$2:$B$3001,$C5605),0))</f>
      </c>
      <c r="F5605" s="15">
        <f>IF($C5605="","",$D5605*$E5605)</f>
      </c>
    </row>
    <row r="5606">
      <c r="A5606" s="11"/>
      <c r="B5606" s="7"/>
      <c r="C5606" s="7"/>
      <c r="D5606" s="10"/>
      <c r="E5606" s="21">
        <f>IF($C5606="","",IFERROR(SUMIFS(Pakan_Masuk!$D$2:$D$3001,Pakan_Masuk!$B$2:$B$3001,$C5606)/SUMIFS(Pakan_Masuk!$C$2:$C$3001,Pakan_Masuk!$B$2:$B$3001,$C5606),0))</f>
      </c>
      <c r="F5606" s="15">
        <f>IF($C5606="","",$D5606*$E5606)</f>
      </c>
    </row>
    <row r="5607">
      <c r="A5607" s="11"/>
      <c r="B5607" s="7"/>
      <c r="C5607" s="7"/>
      <c r="D5607" s="10"/>
      <c r="E5607" s="21">
        <f>IF($C5607="","",IFERROR(SUMIFS(Pakan_Masuk!$D$2:$D$3001,Pakan_Masuk!$B$2:$B$3001,$C5607)/SUMIFS(Pakan_Masuk!$C$2:$C$3001,Pakan_Masuk!$B$2:$B$3001,$C5607),0))</f>
      </c>
      <c r="F5607" s="15">
        <f>IF($C5607="","",$D5607*$E5607)</f>
      </c>
    </row>
    <row r="5608">
      <c r="A5608" s="11"/>
      <c r="B5608" s="7"/>
      <c r="C5608" s="7"/>
      <c r="D5608" s="10"/>
      <c r="E5608" s="21">
        <f>IF($C5608="","",IFERROR(SUMIFS(Pakan_Masuk!$D$2:$D$3001,Pakan_Masuk!$B$2:$B$3001,$C5608)/SUMIFS(Pakan_Masuk!$C$2:$C$3001,Pakan_Masuk!$B$2:$B$3001,$C5608),0))</f>
      </c>
      <c r="F5608" s="15">
        <f>IF($C5608="","",$D5608*$E5608)</f>
      </c>
    </row>
    <row r="5609">
      <c r="A5609" s="11"/>
      <c r="B5609" s="7"/>
      <c r="C5609" s="7"/>
      <c r="D5609" s="10"/>
      <c r="E5609" s="21">
        <f>IF($C5609="","",IFERROR(SUMIFS(Pakan_Masuk!$D$2:$D$3001,Pakan_Masuk!$B$2:$B$3001,$C5609)/SUMIFS(Pakan_Masuk!$C$2:$C$3001,Pakan_Masuk!$B$2:$B$3001,$C5609),0))</f>
      </c>
      <c r="F5609" s="15">
        <f>IF($C5609="","",$D5609*$E5609)</f>
      </c>
    </row>
    <row r="5610">
      <c r="A5610" s="11"/>
      <c r="B5610" s="7"/>
      <c r="C5610" s="7"/>
      <c r="D5610" s="10"/>
      <c r="E5610" s="21">
        <f>IF($C5610="","",IFERROR(SUMIFS(Pakan_Masuk!$D$2:$D$3001,Pakan_Masuk!$B$2:$B$3001,$C5610)/SUMIFS(Pakan_Masuk!$C$2:$C$3001,Pakan_Masuk!$B$2:$B$3001,$C5610),0))</f>
      </c>
      <c r="F5610" s="15">
        <f>IF($C5610="","",$D5610*$E5610)</f>
      </c>
    </row>
    <row r="5611">
      <c r="A5611" s="11"/>
      <c r="B5611" s="7"/>
      <c r="C5611" s="7"/>
      <c r="D5611" s="10"/>
      <c r="E5611" s="21">
        <f>IF($C5611="","",IFERROR(SUMIFS(Pakan_Masuk!$D$2:$D$3001,Pakan_Masuk!$B$2:$B$3001,$C5611)/SUMIFS(Pakan_Masuk!$C$2:$C$3001,Pakan_Masuk!$B$2:$B$3001,$C5611),0))</f>
      </c>
      <c r="F5611" s="15">
        <f>IF($C5611="","",$D5611*$E5611)</f>
      </c>
    </row>
    <row r="5612">
      <c r="A5612" s="11"/>
      <c r="B5612" s="7"/>
      <c r="C5612" s="7"/>
      <c r="D5612" s="10"/>
      <c r="E5612" s="21">
        <f>IF($C5612="","",IFERROR(SUMIFS(Pakan_Masuk!$D$2:$D$3001,Pakan_Masuk!$B$2:$B$3001,$C5612)/SUMIFS(Pakan_Masuk!$C$2:$C$3001,Pakan_Masuk!$B$2:$B$3001,$C5612),0))</f>
      </c>
      <c r="F5612" s="15">
        <f>IF($C5612="","",$D5612*$E5612)</f>
      </c>
    </row>
    <row r="5613">
      <c r="A5613" s="11"/>
      <c r="B5613" s="7"/>
      <c r="C5613" s="7"/>
      <c r="D5613" s="10"/>
      <c r="E5613" s="21">
        <f>IF($C5613="","",IFERROR(SUMIFS(Pakan_Masuk!$D$2:$D$3001,Pakan_Masuk!$B$2:$B$3001,$C5613)/SUMIFS(Pakan_Masuk!$C$2:$C$3001,Pakan_Masuk!$B$2:$B$3001,$C5613),0))</f>
      </c>
      <c r="F5613" s="15">
        <f>IF($C5613="","",$D5613*$E5613)</f>
      </c>
    </row>
    <row r="5614">
      <c r="A5614" s="11"/>
      <c r="B5614" s="7"/>
      <c r="C5614" s="7"/>
      <c r="D5614" s="10"/>
      <c r="E5614" s="21">
        <f>IF($C5614="","",IFERROR(SUMIFS(Pakan_Masuk!$D$2:$D$3001,Pakan_Masuk!$B$2:$B$3001,$C5614)/SUMIFS(Pakan_Masuk!$C$2:$C$3001,Pakan_Masuk!$B$2:$B$3001,$C5614),0))</f>
      </c>
      <c r="F5614" s="15">
        <f>IF($C5614="","",$D5614*$E5614)</f>
      </c>
    </row>
    <row r="5615">
      <c r="A5615" s="11"/>
      <c r="B5615" s="7"/>
      <c r="C5615" s="7"/>
      <c r="D5615" s="10"/>
      <c r="E5615" s="21">
        <f>IF($C5615="","",IFERROR(SUMIFS(Pakan_Masuk!$D$2:$D$3001,Pakan_Masuk!$B$2:$B$3001,$C5615)/SUMIFS(Pakan_Masuk!$C$2:$C$3001,Pakan_Masuk!$B$2:$B$3001,$C5615),0))</f>
      </c>
      <c r="F5615" s="15">
        <f>IF($C5615="","",$D5615*$E5615)</f>
      </c>
    </row>
    <row r="5616">
      <c r="A5616" s="11"/>
      <c r="B5616" s="7"/>
      <c r="C5616" s="7"/>
      <c r="D5616" s="10"/>
      <c r="E5616" s="21">
        <f>IF($C5616="","",IFERROR(SUMIFS(Pakan_Masuk!$D$2:$D$3001,Pakan_Masuk!$B$2:$B$3001,$C5616)/SUMIFS(Pakan_Masuk!$C$2:$C$3001,Pakan_Masuk!$B$2:$B$3001,$C5616),0))</f>
      </c>
      <c r="F5616" s="15">
        <f>IF($C5616="","",$D5616*$E5616)</f>
      </c>
    </row>
    <row r="5617">
      <c r="A5617" s="11"/>
      <c r="B5617" s="7"/>
      <c r="C5617" s="7"/>
      <c r="D5617" s="10"/>
      <c r="E5617" s="21">
        <f>IF($C5617="","",IFERROR(SUMIFS(Pakan_Masuk!$D$2:$D$3001,Pakan_Masuk!$B$2:$B$3001,$C5617)/SUMIFS(Pakan_Masuk!$C$2:$C$3001,Pakan_Masuk!$B$2:$B$3001,$C5617),0))</f>
      </c>
      <c r="F5617" s="15">
        <f>IF($C5617="","",$D5617*$E5617)</f>
      </c>
    </row>
    <row r="5618">
      <c r="A5618" s="11"/>
      <c r="B5618" s="7"/>
      <c r="C5618" s="7"/>
      <c r="D5618" s="10"/>
      <c r="E5618" s="21">
        <f>IF($C5618="","",IFERROR(SUMIFS(Pakan_Masuk!$D$2:$D$3001,Pakan_Masuk!$B$2:$B$3001,$C5618)/SUMIFS(Pakan_Masuk!$C$2:$C$3001,Pakan_Masuk!$B$2:$B$3001,$C5618),0))</f>
      </c>
      <c r="F5618" s="15">
        <f>IF($C5618="","",$D5618*$E5618)</f>
      </c>
    </row>
    <row r="5619">
      <c r="A5619" s="11"/>
      <c r="B5619" s="7"/>
      <c r="C5619" s="7"/>
      <c r="D5619" s="10"/>
      <c r="E5619" s="21">
        <f>IF($C5619="","",IFERROR(SUMIFS(Pakan_Masuk!$D$2:$D$3001,Pakan_Masuk!$B$2:$B$3001,$C5619)/SUMIFS(Pakan_Masuk!$C$2:$C$3001,Pakan_Masuk!$B$2:$B$3001,$C5619),0))</f>
      </c>
      <c r="F5619" s="15">
        <f>IF($C5619="","",$D5619*$E5619)</f>
      </c>
    </row>
    <row r="5620">
      <c r="A5620" s="11"/>
      <c r="B5620" s="7"/>
      <c r="C5620" s="7"/>
      <c r="D5620" s="10"/>
      <c r="E5620" s="21">
        <f>IF($C5620="","",IFERROR(SUMIFS(Pakan_Masuk!$D$2:$D$3001,Pakan_Masuk!$B$2:$B$3001,$C5620)/SUMIFS(Pakan_Masuk!$C$2:$C$3001,Pakan_Masuk!$B$2:$B$3001,$C5620),0))</f>
      </c>
      <c r="F5620" s="15">
        <f>IF($C5620="","",$D5620*$E5620)</f>
      </c>
    </row>
    <row r="5621">
      <c r="A5621" s="11"/>
      <c r="B5621" s="7"/>
      <c r="C5621" s="7"/>
      <c r="D5621" s="10"/>
      <c r="E5621" s="21">
        <f>IF($C5621="","",IFERROR(SUMIFS(Pakan_Masuk!$D$2:$D$3001,Pakan_Masuk!$B$2:$B$3001,$C5621)/SUMIFS(Pakan_Masuk!$C$2:$C$3001,Pakan_Masuk!$B$2:$B$3001,$C5621),0))</f>
      </c>
      <c r="F5621" s="15">
        <f>IF($C5621="","",$D5621*$E5621)</f>
      </c>
    </row>
    <row r="5622">
      <c r="A5622" s="11"/>
      <c r="B5622" s="7"/>
      <c r="C5622" s="7"/>
      <c r="D5622" s="10"/>
      <c r="E5622" s="21">
        <f>IF($C5622="","",IFERROR(SUMIFS(Pakan_Masuk!$D$2:$D$3001,Pakan_Masuk!$B$2:$B$3001,$C5622)/SUMIFS(Pakan_Masuk!$C$2:$C$3001,Pakan_Masuk!$B$2:$B$3001,$C5622),0))</f>
      </c>
      <c r="F5622" s="15">
        <f>IF($C5622="","",$D5622*$E5622)</f>
      </c>
    </row>
    <row r="5623">
      <c r="A5623" s="11"/>
      <c r="B5623" s="7"/>
      <c r="C5623" s="7"/>
      <c r="D5623" s="10"/>
      <c r="E5623" s="21">
        <f>IF($C5623="","",IFERROR(SUMIFS(Pakan_Masuk!$D$2:$D$3001,Pakan_Masuk!$B$2:$B$3001,$C5623)/SUMIFS(Pakan_Masuk!$C$2:$C$3001,Pakan_Masuk!$B$2:$B$3001,$C5623),0))</f>
      </c>
      <c r="F5623" s="15">
        <f>IF($C5623="","",$D5623*$E5623)</f>
      </c>
    </row>
    <row r="5624">
      <c r="A5624" s="11"/>
      <c r="B5624" s="7"/>
      <c r="C5624" s="7"/>
      <c r="D5624" s="10"/>
      <c r="E5624" s="21">
        <f>IF($C5624="","",IFERROR(SUMIFS(Pakan_Masuk!$D$2:$D$3001,Pakan_Masuk!$B$2:$B$3001,$C5624)/SUMIFS(Pakan_Masuk!$C$2:$C$3001,Pakan_Masuk!$B$2:$B$3001,$C5624),0))</f>
      </c>
      <c r="F5624" s="15">
        <f>IF($C5624="","",$D5624*$E5624)</f>
      </c>
    </row>
    <row r="5625">
      <c r="A5625" s="11"/>
      <c r="B5625" s="7"/>
      <c r="C5625" s="7"/>
      <c r="D5625" s="10"/>
      <c r="E5625" s="21">
        <f>IF($C5625="","",IFERROR(SUMIFS(Pakan_Masuk!$D$2:$D$3001,Pakan_Masuk!$B$2:$B$3001,$C5625)/SUMIFS(Pakan_Masuk!$C$2:$C$3001,Pakan_Masuk!$B$2:$B$3001,$C5625),0))</f>
      </c>
      <c r="F5625" s="15">
        <f>IF($C5625="","",$D5625*$E5625)</f>
      </c>
    </row>
    <row r="5626">
      <c r="A5626" s="11"/>
      <c r="B5626" s="7"/>
      <c r="C5626" s="7"/>
      <c r="D5626" s="10"/>
      <c r="E5626" s="21">
        <f>IF($C5626="","",IFERROR(SUMIFS(Pakan_Masuk!$D$2:$D$3001,Pakan_Masuk!$B$2:$B$3001,$C5626)/SUMIFS(Pakan_Masuk!$C$2:$C$3001,Pakan_Masuk!$B$2:$B$3001,$C5626),0))</f>
      </c>
      <c r="F5626" s="15">
        <f>IF($C5626="","",$D5626*$E5626)</f>
      </c>
    </row>
    <row r="5627">
      <c r="A5627" s="11"/>
      <c r="B5627" s="7"/>
      <c r="C5627" s="7"/>
      <c r="D5627" s="10"/>
      <c r="E5627" s="21">
        <f>IF($C5627="","",IFERROR(SUMIFS(Pakan_Masuk!$D$2:$D$3001,Pakan_Masuk!$B$2:$B$3001,$C5627)/SUMIFS(Pakan_Masuk!$C$2:$C$3001,Pakan_Masuk!$B$2:$B$3001,$C5627),0))</f>
      </c>
      <c r="F5627" s="15">
        <f>IF($C5627="","",$D5627*$E5627)</f>
      </c>
    </row>
    <row r="5628">
      <c r="A5628" s="11"/>
      <c r="B5628" s="7"/>
      <c r="C5628" s="7"/>
      <c r="D5628" s="10"/>
      <c r="E5628" s="21">
        <f>IF($C5628="","",IFERROR(SUMIFS(Pakan_Masuk!$D$2:$D$3001,Pakan_Masuk!$B$2:$B$3001,$C5628)/SUMIFS(Pakan_Masuk!$C$2:$C$3001,Pakan_Masuk!$B$2:$B$3001,$C5628),0))</f>
      </c>
      <c r="F5628" s="15">
        <f>IF($C5628="","",$D5628*$E5628)</f>
      </c>
    </row>
    <row r="5629">
      <c r="A5629" s="11"/>
      <c r="B5629" s="7"/>
      <c r="C5629" s="7"/>
      <c r="D5629" s="10"/>
      <c r="E5629" s="21">
        <f>IF($C5629="","",IFERROR(SUMIFS(Pakan_Masuk!$D$2:$D$3001,Pakan_Masuk!$B$2:$B$3001,$C5629)/SUMIFS(Pakan_Masuk!$C$2:$C$3001,Pakan_Masuk!$B$2:$B$3001,$C5629),0))</f>
      </c>
      <c r="F5629" s="15">
        <f>IF($C5629="","",$D5629*$E5629)</f>
      </c>
    </row>
    <row r="5630">
      <c r="A5630" s="11"/>
      <c r="B5630" s="7"/>
      <c r="C5630" s="7"/>
      <c r="D5630" s="10"/>
      <c r="E5630" s="21">
        <f>IF($C5630="","",IFERROR(SUMIFS(Pakan_Masuk!$D$2:$D$3001,Pakan_Masuk!$B$2:$B$3001,$C5630)/SUMIFS(Pakan_Masuk!$C$2:$C$3001,Pakan_Masuk!$B$2:$B$3001,$C5630),0))</f>
      </c>
      <c r="F5630" s="15">
        <f>IF($C5630="","",$D5630*$E5630)</f>
      </c>
    </row>
    <row r="5631">
      <c r="A5631" s="11"/>
      <c r="B5631" s="7"/>
      <c r="C5631" s="7"/>
      <c r="D5631" s="10"/>
      <c r="E5631" s="21">
        <f>IF($C5631="","",IFERROR(SUMIFS(Pakan_Masuk!$D$2:$D$3001,Pakan_Masuk!$B$2:$B$3001,$C5631)/SUMIFS(Pakan_Masuk!$C$2:$C$3001,Pakan_Masuk!$B$2:$B$3001,$C5631),0))</f>
      </c>
      <c r="F5631" s="15">
        <f>IF($C5631="","",$D5631*$E5631)</f>
      </c>
    </row>
    <row r="5632">
      <c r="A5632" s="11"/>
      <c r="B5632" s="7"/>
      <c r="C5632" s="7"/>
      <c r="D5632" s="10"/>
      <c r="E5632" s="21">
        <f>IF($C5632="","",IFERROR(SUMIFS(Pakan_Masuk!$D$2:$D$3001,Pakan_Masuk!$B$2:$B$3001,$C5632)/SUMIFS(Pakan_Masuk!$C$2:$C$3001,Pakan_Masuk!$B$2:$B$3001,$C5632),0))</f>
      </c>
      <c r="F5632" s="15">
        <f>IF($C5632="","",$D5632*$E5632)</f>
      </c>
    </row>
    <row r="5633">
      <c r="A5633" s="11"/>
      <c r="B5633" s="7"/>
      <c r="C5633" s="7"/>
      <c r="D5633" s="10"/>
      <c r="E5633" s="21">
        <f>IF($C5633="","",IFERROR(SUMIFS(Pakan_Masuk!$D$2:$D$3001,Pakan_Masuk!$B$2:$B$3001,$C5633)/SUMIFS(Pakan_Masuk!$C$2:$C$3001,Pakan_Masuk!$B$2:$B$3001,$C5633),0))</f>
      </c>
      <c r="F5633" s="15">
        <f>IF($C5633="","",$D5633*$E5633)</f>
      </c>
    </row>
    <row r="5634">
      <c r="A5634" s="11"/>
      <c r="B5634" s="7"/>
      <c r="C5634" s="7"/>
      <c r="D5634" s="10"/>
      <c r="E5634" s="21">
        <f>IF($C5634="","",IFERROR(SUMIFS(Pakan_Masuk!$D$2:$D$3001,Pakan_Masuk!$B$2:$B$3001,$C5634)/SUMIFS(Pakan_Masuk!$C$2:$C$3001,Pakan_Masuk!$B$2:$B$3001,$C5634),0))</f>
      </c>
      <c r="F5634" s="15">
        <f>IF($C5634="","",$D5634*$E5634)</f>
      </c>
    </row>
    <row r="5635">
      <c r="A5635" s="11"/>
      <c r="B5635" s="7"/>
      <c r="C5635" s="7"/>
      <c r="D5635" s="10"/>
      <c r="E5635" s="21">
        <f>IF($C5635="","",IFERROR(SUMIFS(Pakan_Masuk!$D$2:$D$3001,Pakan_Masuk!$B$2:$B$3001,$C5635)/SUMIFS(Pakan_Masuk!$C$2:$C$3001,Pakan_Masuk!$B$2:$B$3001,$C5635),0))</f>
      </c>
      <c r="F5635" s="15">
        <f>IF($C5635="","",$D5635*$E5635)</f>
      </c>
    </row>
    <row r="5636">
      <c r="A5636" s="11"/>
      <c r="B5636" s="7"/>
      <c r="C5636" s="7"/>
      <c r="D5636" s="10"/>
      <c r="E5636" s="21">
        <f>IF($C5636="","",IFERROR(SUMIFS(Pakan_Masuk!$D$2:$D$3001,Pakan_Masuk!$B$2:$B$3001,$C5636)/SUMIFS(Pakan_Masuk!$C$2:$C$3001,Pakan_Masuk!$B$2:$B$3001,$C5636),0))</f>
      </c>
      <c r="F5636" s="15">
        <f>IF($C5636="","",$D5636*$E5636)</f>
      </c>
    </row>
    <row r="5637">
      <c r="A5637" s="11"/>
      <c r="B5637" s="7"/>
      <c r="C5637" s="7"/>
      <c r="D5637" s="10"/>
      <c r="E5637" s="21">
        <f>IF($C5637="","",IFERROR(SUMIFS(Pakan_Masuk!$D$2:$D$3001,Pakan_Masuk!$B$2:$B$3001,$C5637)/SUMIFS(Pakan_Masuk!$C$2:$C$3001,Pakan_Masuk!$B$2:$B$3001,$C5637),0))</f>
      </c>
      <c r="F5637" s="15">
        <f>IF($C5637="","",$D5637*$E5637)</f>
      </c>
    </row>
    <row r="5638">
      <c r="A5638" s="11"/>
      <c r="B5638" s="7"/>
      <c r="C5638" s="7"/>
      <c r="D5638" s="10"/>
      <c r="E5638" s="21">
        <f>IF($C5638="","",IFERROR(SUMIFS(Pakan_Masuk!$D$2:$D$3001,Pakan_Masuk!$B$2:$B$3001,$C5638)/SUMIFS(Pakan_Masuk!$C$2:$C$3001,Pakan_Masuk!$B$2:$B$3001,$C5638),0))</f>
      </c>
      <c r="F5638" s="15">
        <f>IF($C5638="","",$D5638*$E5638)</f>
      </c>
    </row>
    <row r="5639">
      <c r="A5639" s="11"/>
      <c r="B5639" s="7"/>
      <c r="C5639" s="7"/>
      <c r="D5639" s="10"/>
      <c r="E5639" s="21">
        <f>IF($C5639="","",IFERROR(SUMIFS(Pakan_Masuk!$D$2:$D$3001,Pakan_Masuk!$B$2:$B$3001,$C5639)/SUMIFS(Pakan_Masuk!$C$2:$C$3001,Pakan_Masuk!$B$2:$B$3001,$C5639),0))</f>
      </c>
      <c r="F5639" s="15">
        <f>IF($C5639="","",$D5639*$E5639)</f>
      </c>
    </row>
    <row r="5640">
      <c r="A5640" s="11"/>
      <c r="B5640" s="7"/>
      <c r="C5640" s="7"/>
      <c r="D5640" s="10"/>
      <c r="E5640" s="21">
        <f>IF($C5640="","",IFERROR(SUMIFS(Pakan_Masuk!$D$2:$D$3001,Pakan_Masuk!$B$2:$B$3001,$C5640)/SUMIFS(Pakan_Masuk!$C$2:$C$3001,Pakan_Masuk!$B$2:$B$3001,$C5640),0))</f>
      </c>
      <c r="F5640" s="15">
        <f>IF($C5640="","",$D5640*$E5640)</f>
      </c>
    </row>
    <row r="5641">
      <c r="A5641" s="11"/>
      <c r="B5641" s="7"/>
      <c r="C5641" s="7"/>
      <c r="D5641" s="10"/>
      <c r="E5641" s="21">
        <f>IF($C5641="","",IFERROR(SUMIFS(Pakan_Masuk!$D$2:$D$3001,Pakan_Masuk!$B$2:$B$3001,$C5641)/SUMIFS(Pakan_Masuk!$C$2:$C$3001,Pakan_Masuk!$B$2:$B$3001,$C5641),0))</f>
      </c>
      <c r="F5641" s="15">
        <f>IF($C5641="","",$D5641*$E5641)</f>
      </c>
    </row>
    <row r="5642">
      <c r="A5642" s="11"/>
      <c r="B5642" s="7"/>
      <c r="C5642" s="7"/>
      <c r="D5642" s="10"/>
      <c r="E5642" s="21">
        <f>IF($C5642="","",IFERROR(SUMIFS(Pakan_Masuk!$D$2:$D$3001,Pakan_Masuk!$B$2:$B$3001,$C5642)/SUMIFS(Pakan_Masuk!$C$2:$C$3001,Pakan_Masuk!$B$2:$B$3001,$C5642),0))</f>
      </c>
      <c r="F5642" s="15">
        <f>IF($C5642="","",$D5642*$E5642)</f>
      </c>
    </row>
    <row r="5643">
      <c r="A5643" s="11"/>
      <c r="B5643" s="7"/>
      <c r="C5643" s="7"/>
      <c r="D5643" s="10"/>
      <c r="E5643" s="21">
        <f>IF($C5643="","",IFERROR(SUMIFS(Pakan_Masuk!$D$2:$D$3001,Pakan_Masuk!$B$2:$B$3001,$C5643)/SUMIFS(Pakan_Masuk!$C$2:$C$3001,Pakan_Masuk!$B$2:$B$3001,$C5643),0))</f>
      </c>
      <c r="F5643" s="15">
        <f>IF($C5643="","",$D5643*$E5643)</f>
      </c>
    </row>
    <row r="5644">
      <c r="A5644" s="11"/>
      <c r="B5644" s="7"/>
      <c r="C5644" s="7"/>
      <c r="D5644" s="10"/>
      <c r="E5644" s="21">
        <f>IF($C5644="","",IFERROR(SUMIFS(Pakan_Masuk!$D$2:$D$3001,Pakan_Masuk!$B$2:$B$3001,$C5644)/SUMIFS(Pakan_Masuk!$C$2:$C$3001,Pakan_Masuk!$B$2:$B$3001,$C5644),0))</f>
      </c>
      <c r="F5644" s="15">
        <f>IF($C5644="","",$D5644*$E5644)</f>
      </c>
    </row>
    <row r="5645">
      <c r="A5645" s="11"/>
      <c r="B5645" s="7"/>
      <c r="C5645" s="7"/>
      <c r="D5645" s="10"/>
      <c r="E5645" s="21">
        <f>IF($C5645="","",IFERROR(SUMIFS(Pakan_Masuk!$D$2:$D$3001,Pakan_Masuk!$B$2:$B$3001,$C5645)/SUMIFS(Pakan_Masuk!$C$2:$C$3001,Pakan_Masuk!$B$2:$B$3001,$C5645),0))</f>
      </c>
      <c r="F5645" s="15">
        <f>IF($C5645="","",$D5645*$E5645)</f>
      </c>
    </row>
    <row r="5646">
      <c r="A5646" s="11"/>
      <c r="B5646" s="7"/>
      <c r="C5646" s="7"/>
      <c r="D5646" s="10"/>
      <c r="E5646" s="21">
        <f>IF($C5646="","",IFERROR(SUMIFS(Pakan_Masuk!$D$2:$D$3001,Pakan_Masuk!$B$2:$B$3001,$C5646)/SUMIFS(Pakan_Masuk!$C$2:$C$3001,Pakan_Masuk!$B$2:$B$3001,$C5646),0))</f>
      </c>
      <c r="F5646" s="15">
        <f>IF($C5646="","",$D5646*$E5646)</f>
      </c>
    </row>
    <row r="5647">
      <c r="A5647" s="11"/>
      <c r="B5647" s="7"/>
      <c r="C5647" s="7"/>
      <c r="D5647" s="10"/>
      <c r="E5647" s="21">
        <f>IF($C5647="","",IFERROR(SUMIFS(Pakan_Masuk!$D$2:$D$3001,Pakan_Masuk!$B$2:$B$3001,$C5647)/SUMIFS(Pakan_Masuk!$C$2:$C$3001,Pakan_Masuk!$B$2:$B$3001,$C5647),0))</f>
      </c>
      <c r="F5647" s="15">
        <f>IF($C5647="","",$D5647*$E5647)</f>
      </c>
    </row>
    <row r="5648">
      <c r="A5648" s="11"/>
      <c r="B5648" s="7"/>
      <c r="C5648" s="7"/>
      <c r="D5648" s="10"/>
      <c r="E5648" s="21">
        <f>IF($C5648="","",IFERROR(SUMIFS(Pakan_Masuk!$D$2:$D$3001,Pakan_Masuk!$B$2:$B$3001,$C5648)/SUMIFS(Pakan_Masuk!$C$2:$C$3001,Pakan_Masuk!$B$2:$B$3001,$C5648),0))</f>
      </c>
      <c r="F5648" s="15">
        <f>IF($C5648="","",$D5648*$E5648)</f>
      </c>
    </row>
    <row r="5649">
      <c r="A5649" s="11"/>
      <c r="B5649" s="7"/>
      <c r="C5649" s="7"/>
      <c r="D5649" s="10"/>
      <c r="E5649" s="21">
        <f>IF($C5649="","",IFERROR(SUMIFS(Pakan_Masuk!$D$2:$D$3001,Pakan_Masuk!$B$2:$B$3001,$C5649)/SUMIFS(Pakan_Masuk!$C$2:$C$3001,Pakan_Masuk!$B$2:$B$3001,$C5649),0))</f>
      </c>
      <c r="F5649" s="15">
        <f>IF($C5649="","",$D5649*$E5649)</f>
      </c>
    </row>
    <row r="5650">
      <c r="A5650" s="11"/>
      <c r="B5650" s="7"/>
      <c r="C5650" s="7"/>
      <c r="D5650" s="10"/>
      <c r="E5650" s="21">
        <f>IF($C5650="","",IFERROR(SUMIFS(Pakan_Masuk!$D$2:$D$3001,Pakan_Masuk!$B$2:$B$3001,$C5650)/SUMIFS(Pakan_Masuk!$C$2:$C$3001,Pakan_Masuk!$B$2:$B$3001,$C5650),0))</f>
      </c>
      <c r="F5650" s="15">
        <f>IF($C5650="","",$D5650*$E5650)</f>
      </c>
    </row>
    <row r="5651">
      <c r="A5651" s="11"/>
      <c r="B5651" s="7"/>
      <c r="C5651" s="7"/>
      <c r="D5651" s="10"/>
      <c r="E5651" s="21">
        <f>IF($C5651="","",IFERROR(SUMIFS(Pakan_Masuk!$D$2:$D$3001,Pakan_Masuk!$B$2:$B$3001,$C5651)/SUMIFS(Pakan_Masuk!$C$2:$C$3001,Pakan_Masuk!$B$2:$B$3001,$C5651),0))</f>
      </c>
      <c r="F5651" s="15">
        <f>IF($C5651="","",$D5651*$E5651)</f>
      </c>
    </row>
    <row r="5652">
      <c r="A5652" s="11"/>
      <c r="B5652" s="7"/>
      <c r="C5652" s="7"/>
      <c r="D5652" s="10"/>
      <c r="E5652" s="21">
        <f>IF($C5652="","",IFERROR(SUMIFS(Pakan_Masuk!$D$2:$D$3001,Pakan_Masuk!$B$2:$B$3001,$C5652)/SUMIFS(Pakan_Masuk!$C$2:$C$3001,Pakan_Masuk!$B$2:$B$3001,$C5652),0))</f>
      </c>
      <c r="F5652" s="15">
        <f>IF($C5652="","",$D5652*$E5652)</f>
      </c>
    </row>
    <row r="5653">
      <c r="A5653" s="11"/>
      <c r="B5653" s="7"/>
      <c r="C5653" s="7"/>
      <c r="D5653" s="10"/>
      <c r="E5653" s="21">
        <f>IF($C5653="","",IFERROR(SUMIFS(Pakan_Masuk!$D$2:$D$3001,Pakan_Masuk!$B$2:$B$3001,$C5653)/SUMIFS(Pakan_Masuk!$C$2:$C$3001,Pakan_Masuk!$B$2:$B$3001,$C5653),0))</f>
      </c>
      <c r="F5653" s="15">
        <f>IF($C5653="","",$D5653*$E5653)</f>
      </c>
    </row>
    <row r="5654">
      <c r="A5654" s="11"/>
      <c r="B5654" s="7"/>
      <c r="C5654" s="7"/>
      <c r="D5654" s="10"/>
      <c r="E5654" s="21">
        <f>IF($C5654="","",IFERROR(SUMIFS(Pakan_Masuk!$D$2:$D$3001,Pakan_Masuk!$B$2:$B$3001,$C5654)/SUMIFS(Pakan_Masuk!$C$2:$C$3001,Pakan_Masuk!$B$2:$B$3001,$C5654),0))</f>
      </c>
      <c r="F5654" s="15">
        <f>IF($C5654="","",$D5654*$E5654)</f>
      </c>
    </row>
    <row r="5655">
      <c r="A5655" s="11"/>
      <c r="B5655" s="7"/>
      <c r="C5655" s="7"/>
      <c r="D5655" s="10"/>
      <c r="E5655" s="21">
        <f>IF($C5655="","",IFERROR(SUMIFS(Pakan_Masuk!$D$2:$D$3001,Pakan_Masuk!$B$2:$B$3001,$C5655)/SUMIFS(Pakan_Masuk!$C$2:$C$3001,Pakan_Masuk!$B$2:$B$3001,$C5655),0))</f>
      </c>
      <c r="F5655" s="15">
        <f>IF($C5655="","",$D5655*$E5655)</f>
      </c>
    </row>
    <row r="5656">
      <c r="A5656" s="11"/>
      <c r="B5656" s="7"/>
      <c r="C5656" s="7"/>
      <c r="D5656" s="10"/>
      <c r="E5656" s="21">
        <f>IF($C5656="","",IFERROR(SUMIFS(Pakan_Masuk!$D$2:$D$3001,Pakan_Masuk!$B$2:$B$3001,$C5656)/SUMIFS(Pakan_Masuk!$C$2:$C$3001,Pakan_Masuk!$B$2:$B$3001,$C5656),0))</f>
      </c>
      <c r="F5656" s="15">
        <f>IF($C5656="","",$D5656*$E5656)</f>
      </c>
    </row>
    <row r="5657">
      <c r="A5657" s="11"/>
      <c r="B5657" s="7"/>
      <c r="C5657" s="7"/>
      <c r="D5657" s="10"/>
      <c r="E5657" s="21">
        <f>IF($C5657="","",IFERROR(SUMIFS(Pakan_Masuk!$D$2:$D$3001,Pakan_Masuk!$B$2:$B$3001,$C5657)/SUMIFS(Pakan_Masuk!$C$2:$C$3001,Pakan_Masuk!$B$2:$B$3001,$C5657),0))</f>
      </c>
      <c r="F5657" s="15">
        <f>IF($C5657="","",$D5657*$E5657)</f>
      </c>
    </row>
    <row r="5658">
      <c r="A5658" s="11"/>
      <c r="B5658" s="7"/>
      <c r="C5658" s="7"/>
      <c r="D5658" s="10"/>
      <c r="E5658" s="21">
        <f>IF($C5658="","",IFERROR(SUMIFS(Pakan_Masuk!$D$2:$D$3001,Pakan_Masuk!$B$2:$B$3001,$C5658)/SUMIFS(Pakan_Masuk!$C$2:$C$3001,Pakan_Masuk!$B$2:$B$3001,$C5658),0))</f>
      </c>
      <c r="F5658" s="15">
        <f>IF($C5658="","",$D5658*$E5658)</f>
      </c>
    </row>
    <row r="5659">
      <c r="A5659" s="11"/>
      <c r="B5659" s="7"/>
      <c r="C5659" s="7"/>
      <c r="D5659" s="10"/>
      <c r="E5659" s="21">
        <f>IF($C5659="","",IFERROR(SUMIFS(Pakan_Masuk!$D$2:$D$3001,Pakan_Masuk!$B$2:$B$3001,$C5659)/SUMIFS(Pakan_Masuk!$C$2:$C$3001,Pakan_Masuk!$B$2:$B$3001,$C5659),0))</f>
      </c>
      <c r="F5659" s="15">
        <f>IF($C5659="","",$D5659*$E5659)</f>
      </c>
    </row>
    <row r="5660">
      <c r="A5660" s="11"/>
      <c r="B5660" s="7"/>
      <c r="C5660" s="7"/>
      <c r="D5660" s="10"/>
      <c r="E5660" s="21">
        <f>IF($C5660="","",IFERROR(SUMIFS(Pakan_Masuk!$D$2:$D$3001,Pakan_Masuk!$B$2:$B$3001,$C5660)/SUMIFS(Pakan_Masuk!$C$2:$C$3001,Pakan_Masuk!$B$2:$B$3001,$C5660),0))</f>
      </c>
      <c r="F5660" s="15">
        <f>IF($C5660="","",$D5660*$E5660)</f>
      </c>
    </row>
    <row r="5661">
      <c r="A5661" s="11"/>
      <c r="B5661" s="7"/>
      <c r="C5661" s="7"/>
      <c r="D5661" s="10"/>
      <c r="E5661" s="21">
        <f>IF($C5661="","",IFERROR(SUMIFS(Pakan_Masuk!$D$2:$D$3001,Pakan_Masuk!$B$2:$B$3001,$C5661)/SUMIFS(Pakan_Masuk!$C$2:$C$3001,Pakan_Masuk!$B$2:$B$3001,$C5661),0))</f>
      </c>
      <c r="F5661" s="15">
        <f>IF($C5661="","",$D5661*$E5661)</f>
      </c>
    </row>
    <row r="5662">
      <c r="A5662" s="11"/>
      <c r="B5662" s="7"/>
      <c r="C5662" s="7"/>
      <c r="D5662" s="10"/>
      <c r="E5662" s="21">
        <f>IF($C5662="","",IFERROR(SUMIFS(Pakan_Masuk!$D$2:$D$3001,Pakan_Masuk!$B$2:$B$3001,$C5662)/SUMIFS(Pakan_Masuk!$C$2:$C$3001,Pakan_Masuk!$B$2:$B$3001,$C5662),0))</f>
      </c>
      <c r="F5662" s="15">
        <f>IF($C5662="","",$D5662*$E5662)</f>
      </c>
    </row>
    <row r="5663">
      <c r="A5663" s="11"/>
      <c r="B5663" s="7"/>
      <c r="C5663" s="7"/>
      <c r="D5663" s="10"/>
      <c r="E5663" s="21">
        <f>IF($C5663="","",IFERROR(SUMIFS(Pakan_Masuk!$D$2:$D$3001,Pakan_Masuk!$B$2:$B$3001,$C5663)/SUMIFS(Pakan_Masuk!$C$2:$C$3001,Pakan_Masuk!$B$2:$B$3001,$C5663),0))</f>
      </c>
      <c r="F5663" s="15">
        <f>IF($C5663="","",$D5663*$E5663)</f>
      </c>
    </row>
    <row r="5664">
      <c r="A5664" s="11"/>
      <c r="B5664" s="7"/>
      <c r="C5664" s="7"/>
      <c r="D5664" s="10"/>
      <c r="E5664" s="21">
        <f>IF($C5664="","",IFERROR(SUMIFS(Pakan_Masuk!$D$2:$D$3001,Pakan_Masuk!$B$2:$B$3001,$C5664)/SUMIFS(Pakan_Masuk!$C$2:$C$3001,Pakan_Masuk!$B$2:$B$3001,$C5664),0))</f>
      </c>
      <c r="F5664" s="15">
        <f>IF($C5664="","",$D5664*$E5664)</f>
      </c>
    </row>
    <row r="5665">
      <c r="A5665" s="11"/>
      <c r="B5665" s="7"/>
      <c r="C5665" s="7"/>
      <c r="D5665" s="10"/>
      <c r="E5665" s="21">
        <f>IF($C5665="","",IFERROR(SUMIFS(Pakan_Masuk!$D$2:$D$3001,Pakan_Masuk!$B$2:$B$3001,$C5665)/SUMIFS(Pakan_Masuk!$C$2:$C$3001,Pakan_Masuk!$B$2:$B$3001,$C5665),0))</f>
      </c>
      <c r="F5665" s="15">
        <f>IF($C5665="","",$D5665*$E5665)</f>
      </c>
    </row>
    <row r="5666">
      <c r="A5666" s="11"/>
      <c r="B5666" s="7"/>
      <c r="C5666" s="7"/>
      <c r="D5666" s="10"/>
      <c r="E5666" s="21">
        <f>IF($C5666="","",IFERROR(SUMIFS(Pakan_Masuk!$D$2:$D$3001,Pakan_Masuk!$B$2:$B$3001,$C5666)/SUMIFS(Pakan_Masuk!$C$2:$C$3001,Pakan_Masuk!$B$2:$B$3001,$C5666),0))</f>
      </c>
      <c r="F5666" s="15">
        <f>IF($C5666="","",$D5666*$E5666)</f>
      </c>
    </row>
    <row r="5667">
      <c r="A5667" s="11"/>
      <c r="B5667" s="7"/>
      <c r="C5667" s="7"/>
      <c r="D5667" s="10"/>
      <c r="E5667" s="21">
        <f>IF($C5667="","",IFERROR(SUMIFS(Pakan_Masuk!$D$2:$D$3001,Pakan_Masuk!$B$2:$B$3001,$C5667)/SUMIFS(Pakan_Masuk!$C$2:$C$3001,Pakan_Masuk!$B$2:$B$3001,$C5667),0))</f>
      </c>
      <c r="F5667" s="15">
        <f>IF($C5667="","",$D5667*$E5667)</f>
      </c>
    </row>
    <row r="5668">
      <c r="A5668" s="11"/>
      <c r="B5668" s="7"/>
      <c r="C5668" s="7"/>
      <c r="D5668" s="10"/>
      <c r="E5668" s="21">
        <f>IF($C5668="","",IFERROR(SUMIFS(Pakan_Masuk!$D$2:$D$3001,Pakan_Masuk!$B$2:$B$3001,$C5668)/SUMIFS(Pakan_Masuk!$C$2:$C$3001,Pakan_Masuk!$B$2:$B$3001,$C5668),0))</f>
      </c>
      <c r="F5668" s="15">
        <f>IF($C5668="","",$D5668*$E5668)</f>
      </c>
    </row>
    <row r="5669">
      <c r="A5669" s="11"/>
      <c r="B5669" s="7"/>
      <c r="C5669" s="7"/>
      <c r="D5669" s="10"/>
      <c r="E5669" s="21">
        <f>IF($C5669="","",IFERROR(SUMIFS(Pakan_Masuk!$D$2:$D$3001,Pakan_Masuk!$B$2:$B$3001,$C5669)/SUMIFS(Pakan_Masuk!$C$2:$C$3001,Pakan_Masuk!$B$2:$B$3001,$C5669),0))</f>
      </c>
      <c r="F5669" s="15">
        <f>IF($C5669="","",$D5669*$E5669)</f>
      </c>
    </row>
    <row r="5670">
      <c r="A5670" s="11"/>
      <c r="B5670" s="7"/>
      <c r="C5670" s="7"/>
      <c r="D5670" s="10"/>
      <c r="E5670" s="21">
        <f>IF($C5670="","",IFERROR(SUMIFS(Pakan_Masuk!$D$2:$D$3001,Pakan_Masuk!$B$2:$B$3001,$C5670)/SUMIFS(Pakan_Masuk!$C$2:$C$3001,Pakan_Masuk!$B$2:$B$3001,$C5670),0))</f>
      </c>
      <c r="F5670" s="15">
        <f>IF($C5670="","",$D5670*$E5670)</f>
      </c>
    </row>
    <row r="5671">
      <c r="A5671" s="11"/>
      <c r="B5671" s="7"/>
      <c r="C5671" s="7"/>
      <c r="D5671" s="10"/>
      <c r="E5671" s="21">
        <f>IF($C5671="","",IFERROR(SUMIFS(Pakan_Masuk!$D$2:$D$3001,Pakan_Masuk!$B$2:$B$3001,$C5671)/SUMIFS(Pakan_Masuk!$C$2:$C$3001,Pakan_Masuk!$B$2:$B$3001,$C5671),0))</f>
      </c>
      <c r="F5671" s="15">
        <f>IF($C5671="","",$D5671*$E5671)</f>
      </c>
    </row>
    <row r="5672">
      <c r="A5672" s="11"/>
      <c r="B5672" s="7"/>
      <c r="C5672" s="7"/>
      <c r="D5672" s="10"/>
      <c r="E5672" s="21">
        <f>IF($C5672="","",IFERROR(SUMIFS(Pakan_Masuk!$D$2:$D$3001,Pakan_Masuk!$B$2:$B$3001,$C5672)/SUMIFS(Pakan_Masuk!$C$2:$C$3001,Pakan_Masuk!$B$2:$B$3001,$C5672),0))</f>
      </c>
      <c r="F5672" s="15">
        <f>IF($C5672="","",$D5672*$E5672)</f>
      </c>
    </row>
    <row r="5673">
      <c r="A5673" s="11"/>
      <c r="B5673" s="7"/>
      <c r="C5673" s="7"/>
      <c r="D5673" s="10"/>
      <c r="E5673" s="21">
        <f>IF($C5673="","",IFERROR(SUMIFS(Pakan_Masuk!$D$2:$D$3001,Pakan_Masuk!$B$2:$B$3001,$C5673)/SUMIFS(Pakan_Masuk!$C$2:$C$3001,Pakan_Masuk!$B$2:$B$3001,$C5673),0))</f>
      </c>
      <c r="F5673" s="15">
        <f>IF($C5673="","",$D5673*$E5673)</f>
      </c>
    </row>
    <row r="5674">
      <c r="A5674" s="11"/>
      <c r="B5674" s="7"/>
      <c r="C5674" s="7"/>
      <c r="D5674" s="10"/>
      <c r="E5674" s="21">
        <f>IF($C5674="","",IFERROR(SUMIFS(Pakan_Masuk!$D$2:$D$3001,Pakan_Masuk!$B$2:$B$3001,$C5674)/SUMIFS(Pakan_Masuk!$C$2:$C$3001,Pakan_Masuk!$B$2:$B$3001,$C5674),0))</f>
      </c>
      <c r="F5674" s="15">
        <f>IF($C5674="","",$D5674*$E5674)</f>
      </c>
    </row>
    <row r="5675">
      <c r="A5675" s="11"/>
      <c r="B5675" s="7"/>
      <c r="C5675" s="7"/>
      <c r="D5675" s="10"/>
      <c r="E5675" s="21">
        <f>IF($C5675="","",IFERROR(SUMIFS(Pakan_Masuk!$D$2:$D$3001,Pakan_Masuk!$B$2:$B$3001,$C5675)/SUMIFS(Pakan_Masuk!$C$2:$C$3001,Pakan_Masuk!$B$2:$B$3001,$C5675),0))</f>
      </c>
      <c r="F5675" s="15">
        <f>IF($C5675="","",$D5675*$E5675)</f>
      </c>
    </row>
    <row r="5676">
      <c r="A5676" s="11"/>
      <c r="B5676" s="7"/>
      <c r="C5676" s="7"/>
      <c r="D5676" s="10"/>
      <c r="E5676" s="21">
        <f>IF($C5676="","",IFERROR(SUMIFS(Pakan_Masuk!$D$2:$D$3001,Pakan_Masuk!$B$2:$B$3001,$C5676)/SUMIFS(Pakan_Masuk!$C$2:$C$3001,Pakan_Masuk!$B$2:$B$3001,$C5676),0))</f>
      </c>
      <c r="F5676" s="15">
        <f>IF($C5676="","",$D5676*$E5676)</f>
      </c>
    </row>
    <row r="5677">
      <c r="A5677" s="11"/>
      <c r="B5677" s="7"/>
      <c r="C5677" s="7"/>
      <c r="D5677" s="10"/>
      <c r="E5677" s="21">
        <f>IF($C5677="","",IFERROR(SUMIFS(Pakan_Masuk!$D$2:$D$3001,Pakan_Masuk!$B$2:$B$3001,$C5677)/SUMIFS(Pakan_Masuk!$C$2:$C$3001,Pakan_Masuk!$B$2:$B$3001,$C5677),0))</f>
      </c>
      <c r="F5677" s="15">
        <f>IF($C5677="","",$D5677*$E5677)</f>
      </c>
    </row>
    <row r="5678">
      <c r="A5678" s="11"/>
      <c r="B5678" s="7"/>
      <c r="C5678" s="7"/>
      <c r="D5678" s="10"/>
      <c r="E5678" s="21">
        <f>IF($C5678="","",IFERROR(SUMIFS(Pakan_Masuk!$D$2:$D$3001,Pakan_Masuk!$B$2:$B$3001,$C5678)/SUMIFS(Pakan_Masuk!$C$2:$C$3001,Pakan_Masuk!$B$2:$B$3001,$C5678),0))</f>
      </c>
      <c r="F5678" s="15">
        <f>IF($C5678="","",$D5678*$E5678)</f>
      </c>
    </row>
    <row r="5679">
      <c r="A5679" s="11"/>
      <c r="B5679" s="7"/>
      <c r="C5679" s="7"/>
      <c r="D5679" s="10"/>
      <c r="E5679" s="21">
        <f>IF($C5679="","",IFERROR(SUMIFS(Pakan_Masuk!$D$2:$D$3001,Pakan_Masuk!$B$2:$B$3001,$C5679)/SUMIFS(Pakan_Masuk!$C$2:$C$3001,Pakan_Masuk!$B$2:$B$3001,$C5679),0))</f>
      </c>
      <c r="F5679" s="15">
        <f>IF($C5679="","",$D5679*$E5679)</f>
      </c>
    </row>
    <row r="5680">
      <c r="A5680" s="11"/>
      <c r="B5680" s="7"/>
      <c r="C5680" s="7"/>
      <c r="D5680" s="10"/>
      <c r="E5680" s="21">
        <f>IF($C5680="","",IFERROR(SUMIFS(Pakan_Masuk!$D$2:$D$3001,Pakan_Masuk!$B$2:$B$3001,$C5680)/SUMIFS(Pakan_Masuk!$C$2:$C$3001,Pakan_Masuk!$B$2:$B$3001,$C5680),0))</f>
      </c>
      <c r="F5680" s="15">
        <f>IF($C5680="","",$D5680*$E5680)</f>
      </c>
    </row>
    <row r="5681">
      <c r="A5681" s="11"/>
      <c r="B5681" s="7"/>
      <c r="C5681" s="7"/>
      <c r="D5681" s="10"/>
      <c r="E5681" s="21">
        <f>IF($C5681="","",IFERROR(SUMIFS(Pakan_Masuk!$D$2:$D$3001,Pakan_Masuk!$B$2:$B$3001,$C5681)/SUMIFS(Pakan_Masuk!$C$2:$C$3001,Pakan_Masuk!$B$2:$B$3001,$C5681),0))</f>
      </c>
      <c r="F5681" s="15">
        <f>IF($C5681="","",$D5681*$E5681)</f>
      </c>
    </row>
    <row r="5682">
      <c r="A5682" s="11"/>
      <c r="B5682" s="7"/>
      <c r="C5682" s="7"/>
      <c r="D5682" s="10"/>
      <c r="E5682" s="21">
        <f>IF($C5682="","",IFERROR(SUMIFS(Pakan_Masuk!$D$2:$D$3001,Pakan_Masuk!$B$2:$B$3001,$C5682)/SUMIFS(Pakan_Masuk!$C$2:$C$3001,Pakan_Masuk!$B$2:$B$3001,$C5682),0))</f>
      </c>
      <c r="F5682" s="15">
        <f>IF($C5682="","",$D5682*$E5682)</f>
      </c>
    </row>
    <row r="5683">
      <c r="A5683" s="11"/>
      <c r="B5683" s="7"/>
      <c r="C5683" s="7"/>
      <c r="D5683" s="10"/>
      <c r="E5683" s="21">
        <f>IF($C5683="","",IFERROR(SUMIFS(Pakan_Masuk!$D$2:$D$3001,Pakan_Masuk!$B$2:$B$3001,$C5683)/SUMIFS(Pakan_Masuk!$C$2:$C$3001,Pakan_Masuk!$B$2:$B$3001,$C5683),0))</f>
      </c>
      <c r="F5683" s="15">
        <f>IF($C5683="","",$D5683*$E5683)</f>
      </c>
    </row>
    <row r="5684">
      <c r="A5684" s="11"/>
      <c r="B5684" s="7"/>
      <c r="C5684" s="7"/>
      <c r="D5684" s="10"/>
      <c r="E5684" s="21">
        <f>IF($C5684="","",IFERROR(SUMIFS(Pakan_Masuk!$D$2:$D$3001,Pakan_Masuk!$B$2:$B$3001,$C5684)/SUMIFS(Pakan_Masuk!$C$2:$C$3001,Pakan_Masuk!$B$2:$B$3001,$C5684),0))</f>
      </c>
      <c r="F5684" s="15">
        <f>IF($C5684="","",$D5684*$E5684)</f>
      </c>
    </row>
    <row r="5685">
      <c r="A5685" s="11"/>
      <c r="B5685" s="7"/>
      <c r="C5685" s="7"/>
      <c r="D5685" s="10"/>
      <c r="E5685" s="21">
        <f>IF($C5685="","",IFERROR(SUMIFS(Pakan_Masuk!$D$2:$D$3001,Pakan_Masuk!$B$2:$B$3001,$C5685)/SUMIFS(Pakan_Masuk!$C$2:$C$3001,Pakan_Masuk!$B$2:$B$3001,$C5685),0))</f>
      </c>
      <c r="F5685" s="15">
        <f>IF($C5685="","",$D5685*$E5685)</f>
      </c>
    </row>
    <row r="5686">
      <c r="A5686" s="11"/>
      <c r="B5686" s="7"/>
      <c r="C5686" s="7"/>
      <c r="D5686" s="10"/>
      <c r="E5686" s="21">
        <f>IF($C5686="","",IFERROR(SUMIFS(Pakan_Masuk!$D$2:$D$3001,Pakan_Masuk!$B$2:$B$3001,$C5686)/SUMIFS(Pakan_Masuk!$C$2:$C$3001,Pakan_Masuk!$B$2:$B$3001,$C5686),0))</f>
      </c>
      <c r="F5686" s="15">
        <f>IF($C5686="","",$D5686*$E5686)</f>
      </c>
    </row>
    <row r="5687">
      <c r="A5687" s="11"/>
      <c r="B5687" s="7"/>
      <c r="C5687" s="7"/>
      <c r="D5687" s="10"/>
      <c r="E5687" s="21">
        <f>IF($C5687="","",IFERROR(SUMIFS(Pakan_Masuk!$D$2:$D$3001,Pakan_Masuk!$B$2:$B$3001,$C5687)/SUMIFS(Pakan_Masuk!$C$2:$C$3001,Pakan_Masuk!$B$2:$B$3001,$C5687),0))</f>
      </c>
      <c r="F5687" s="15">
        <f>IF($C5687="","",$D5687*$E5687)</f>
      </c>
    </row>
    <row r="5688">
      <c r="A5688" s="11"/>
      <c r="B5688" s="7"/>
      <c r="C5688" s="7"/>
      <c r="D5688" s="10"/>
      <c r="E5688" s="21">
        <f>IF($C5688="","",IFERROR(SUMIFS(Pakan_Masuk!$D$2:$D$3001,Pakan_Masuk!$B$2:$B$3001,$C5688)/SUMIFS(Pakan_Masuk!$C$2:$C$3001,Pakan_Masuk!$B$2:$B$3001,$C5688),0))</f>
      </c>
      <c r="F5688" s="15">
        <f>IF($C5688="","",$D5688*$E5688)</f>
      </c>
    </row>
    <row r="5689">
      <c r="A5689" s="11"/>
      <c r="B5689" s="7"/>
      <c r="C5689" s="7"/>
      <c r="D5689" s="10"/>
      <c r="E5689" s="21">
        <f>IF($C5689="","",IFERROR(SUMIFS(Pakan_Masuk!$D$2:$D$3001,Pakan_Masuk!$B$2:$B$3001,$C5689)/SUMIFS(Pakan_Masuk!$C$2:$C$3001,Pakan_Masuk!$B$2:$B$3001,$C5689),0))</f>
      </c>
      <c r="F5689" s="15">
        <f>IF($C5689="","",$D5689*$E5689)</f>
      </c>
    </row>
    <row r="5690">
      <c r="A5690" s="11"/>
      <c r="B5690" s="7"/>
      <c r="C5690" s="7"/>
      <c r="D5690" s="10"/>
      <c r="E5690" s="21">
        <f>IF($C5690="","",IFERROR(SUMIFS(Pakan_Masuk!$D$2:$D$3001,Pakan_Masuk!$B$2:$B$3001,$C5690)/SUMIFS(Pakan_Masuk!$C$2:$C$3001,Pakan_Masuk!$B$2:$B$3001,$C5690),0))</f>
      </c>
      <c r="F5690" s="15">
        <f>IF($C5690="","",$D5690*$E5690)</f>
      </c>
    </row>
    <row r="5691">
      <c r="A5691" s="11"/>
      <c r="B5691" s="7"/>
      <c r="C5691" s="7"/>
      <c r="D5691" s="10"/>
      <c r="E5691" s="21">
        <f>IF($C5691="","",IFERROR(SUMIFS(Pakan_Masuk!$D$2:$D$3001,Pakan_Masuk!$B$2:$B$3001,$C5691)/SUMIFS(Pakan_Masuk!$C$2:$C$3001,Pakan_Masuk!$B$2:$B$3001,$C5691),0))</f>
      </c>
      <c r="F5691" s="15">
        <f>IF($C5691="","",$D5691*$E5691)</f>
      </c>
    </row>
    <row r="5692">
      <c r="A5692" s="11"/>
      <c r="B5692" s="7"/>
      <c r="C5692" s="7"/>
      <c r="D5692" s="10"/>
      <c r="E5692" s="21">
        <f>IF($C5692="","",IFERROR(SUMIFS(Pakan_Masuk!$D$2:$D$3001,Pakan_Masuk!$B$2:$B$3001,$C5692)/SUMIFS(Pakan_Masuk!$C$2:$C$3001,Pakan_Masuk!$B$2:$B$3001,$C5692),0))</f>
      </c>
      <c r="F5692" s="15">
        <f>IF($C5692="","",$D5692*$E5692)</f>
      </c>
    </row>
    <row r="5693">
      <c r="A5693" s="11"/>
      <c r="B5693" s="7"/>
      <c r="C5693" s="7"/>
      <c r="D5693" s="10"/>
      <c r="E5693" s="21">
        <f>IF($C5693="","",IFERROR(SUMIFS(Pakan_Masuk!$D$2:$D$3001,Pakan_Masuk!$B$2:$B$3001,$C5693)/SUMIFS(Pakan_Masuk!$C$2:$C$3001,Pakan_Masuk!$B$2:$B$3001,$C5693),0))</f>
      </c>
      <c r="F5693" s="15">
        <f>IF($C5693="","",$D5693*$E5693)</f>
      </c>
    </row>
    <row r="5694">
      <c r="A5694" s="11"/>
      <c r="B5694" s="7"/>
      <c r="C5694" s="7"/>
      <c r="D5694" s="10"/>
      <c r="E5694" s="21">
        <f>IF($C5694="","",IFERROR(SUMIFS(Pakan_Masuk!$D$2:$D$3001,Pakan_Masuk!$B$2:$B$3001,$C5694)/SUMIFS(Pakan_Masuk!$C$2:$C$3001,Pakan_Masuk!$B$2:$B$3001,$C5694),0))</f>
      </c>
      <c r="F5694" s="15">
        <f>IF($C5694="","",$D5694*$E5694)</f>
      </c>
    </row>
    <row r="5695">
      <c r="A5695" s="11"/>
      <c r="B5695" s="7"/>
      <c r="C5695" s="7"/>
      <c r="D5695" s="10"/>
      <c r="E5695" s="21">
        <f>IF($C5695="","",IFERROR(SUMIFS(Pakan_Masuk!$D$2:$D$3001,Pakan_Masuk!$B$2:$B$3001,$C5695)/SUMIFS(Pakan_Masuk!$C$2:$C$3001,Pakan_Masuk!$B$2:$B$3001,$C5695),0))</f>
      </c>
      <c r="F5695" s="15">
        <f>IF($C5695="","",$D5695*$E5695)</f>
      </c>
    </row>
    <row r="5696">
      <c r="A5696" s="11"/>
      <c r="B5696" s="7"/>
      <c r="C5696" s="7"/>
      <c r="D5696" s="10"/>
      <c r="E5696" s="21">
        <f>IF($C5696="","",IFERROR(SUMIFS(Pakan_Masuk!$D$2:$D$3001,Pakan_Masuk!$B$2:$B$3001,$C5696)/SUMIFS(Pakan_Masuk!$C$2:$C$3001,Pakan_Masuk!$B$2:$B$3001,$C5696),0))</f>
      </c>
      <c r="F5696" s="15">
        <f>IF($C5696="","",$D5696*$E5696)</f>
      </c>
    </row>
    <row r="5697">
      <c r="A5697" s="11"/>
      <c r="B5697" s="7"/>
      <c r="C5697" s="7"/>
      <c r="D5697" s="10"/>
      <c r="E5697" s="21">
        <f>IF($C5697="","",IFERROR(SUMIFS(Pakan_Masuk!$D$2:$D$3001,Pakan_Masuk!$B$2:$B$3001,$C5697)/SUMIFS(Pakan_Masuk!$C$2:$C$3001,Pakan_Masuk!$B$2:$B$3001,$C5697),0))</f>
      </c>
      <c r="F5697" s="15">
        <f>IF($C5697="","",$D5697*$E5697)</f>
      </c>
    </row>
    <row r="5698">
      <c r="A5698" s="11"/>
      <c r="B5698" s="7"/>
      <c r="C5698" s="7"/>
      <c r="D5698" s="10"/>
      <c r="E5698" s="21">
        <f>IF($C5698="","",IFERROR(SUMIFS(Pakan_Masuk!$D$2:$D$3001,Pakan_Masuk!$B$2:$B$3001,$C5698)/SUMIFS(Pakan_Masuk!$C$2:$C$3001,Pakan_Masuk!$B$2:$B$3001,$C5698),0))</f>
      </c>
      <c r="F5698" s="15">
        <f>IF($C5698="","",$D5698*$E5698)</f>
      </c>
    </row>
    <row r="5699">
      <c r="A5699" s="11"/>
      <c r="B5699" s="7"/>
      <c r="C5699" s="7"/>
      <c r="D5699" s="10"/>
      <c r="E5699" s="21">
        <f>IF($C5699="","",IFERROR(SUMIFS(Pakan_Masuk!$D$2:$D$3001,Pakan_Masuk!$B$2:$B$3001,$C5699)/SUMIFS(Pakan_Masuk!$C$2:$C$3001,Pakan_Masuk!$B$2:$B$3001,$C5699),0))</f>
      </c>
      <c r="F5699" s="15">
        <f>IF($C5699="","",$D5699*$E5699)</f>
      </c>
    </row>
    <row r="5700">
      <c r="A5700" s="11"/>
      <c r="B5700" s="7"/>
      <c r="C5700" s="7"/>
      <c r="D5700" s="10"/>
      <c r="E5700" s="21">
        <f>IF($C5700="","",IFERROR(SUMIFS(Pakan_Masuk!$D$2:$D$3001,Pakan_Masuk!$B$2:$B$3001,$C5700)/SUMIFS(Pakan_Masuk!$C$2:$C$3001,Pakan_Masuk!$B$2:$B$3001,$C5700),0))</f>
      </c>
      <c r="F5700" s="15">
        <f>IF($C5700="","",$D5700*$E5700)</f>
      </c>
    </row>
    <row r="5701">
      <c r="A5701" s="11"/>
      <c r="B5701" s="7"/>
      <c r="C5701" s="7"/>
      <c r="D5701" s="10"/>
      <c r="E5701" s="21">
        <f>IF($C5701="","",IFERROR(SUMIFS(Pakan_Masuk!$D$2:$D$3001,Pakan_Masuk!$B$2:$B$3001,$C5701)/SUMIFS(Pakan_Masuk!$C$2:$C$3001,Pakan_Masuk!$B$2:$B$3001,$C5701),0))</f>
      </c>
      <c r="F5701" s="15">
        <f>IF($C5701="","",$D5701*$E5701)</f>
      </c>
    </row>
    <row r="5702">
      <c r="A5702" s="11"/>
      <c r="B5702" s="7"/>
      <c r="C5702" s="7"/>
      <c r="D5702" s="10"/>
      <c r="E5702" s="21">
        <f>IF($C5702="","",IFERROR(SUMIFS(Pakan_Masuk!$D$2:$D$3001,Pakan_Masuk!$B$2:$B$3001,$C5702)/SUMIFS(Pakan_Masuk!$C$2:$C$3001,Pakan_Masuk!$B$2:$B$3001,$C5702),0))</f>
      </c>
      <c r="F5702" s="15">
        <f>IF($C5702="","",$D5702*$E5702)</f>
      </c>
    </row>
    <row r="5703">
      <c r="A5703" s="11"/>
      <c r="B5703" s="7"/>
      <c r="C5703" s="7"/>
      <c r="D5703" s="10"/>
      <c r="E5703" s="21">
        <f>IF($C5703="","",IFERROR(SUMIFS(Pakan_Masuk!$D$2:$D$3001,Pakan_Masuk!$B$2:$B$3001,$C5703)/SUMIFS(Pakan_Masuk!$C$2:$C$3001,Pakan_Masuk!$B$2:$B$3001,$C5703),0))</f>
      </c>
      <c r="F5703" s="15">
        <f>IF($C5703="","",$D5703*$E5703)</f>
      </c>
    </row>
    <row r="5704">
      <c r="A5704" s="11"/>
      <c r="B5704" s="7"/>
      <c r="C5704" s="7"/>
      <c r="D5704" s="10"/>
      <c r="E5704" s="21">
        <f>IF($C5704="","",IFERROR(SUMIFS(Pakan_Masuk!$D$2:$D$3001,Pakan_Masuk!$B$2:$B$3001,$C5704)/SUMIFS(Pakan_Masuk!$C$2:$C$3001,Pakan_Masuk!$B$2:$B$3001,$C5704),0))</f>
      </c>
      <c r="F5704" s="15">
        <f>IF($C5704="","",$D5704*$E5704)</f>
      </c>
    </row>
    <row r="5705">
      <c r="A5705" s="11"/>
      <c r="B5705" s="7"/>
      <c r="C5705" s="7"/>
      <c r="D5705" s="10"/>
      <c r="E5705" s="21">
        <f>IF($C5705="","",IFERROR(SUMIFS(Pakan_Masuk!$D$2:$D$3001,Pakan_Masuk!$B$2:$B$3001,$C5705)/SUMIFS(Pakan_Masuk!$C$2:$C$3001,Pakan_Masuk!$B$2:$B$3001,$C5705),0))</f>
      </c>
      <c r="F5705" s="15">
        <f>IF($C5705="","",$D5705*$E5705)</f>
      </c>
    </row>
    <row r="5706">
      <c r="A5706" s="11"/>
      <c r="B5706" s="7"/>
      <c r="C5706" s="7"/>
      <c r="D5706" s="10"/>
      <c r="E5706" s="21">
        <f>IF($C5706="","",IFERROR(SUMIFS(Pakan_Masuk!$D$2:$D$3001,Pakan_Masuk!$B$2:$B$3001,$C5706)/SUMIFS(Pakan_Masuk!$C$2:$C$3001,Pakan_Masuk!$B$2:$B$3001,$C5706),0))</f>
      </c>
      <c r="F5706" s="15">
        <f>IF($C5706="","",$D5706*$E5706)</f>
      </c>
    </row>
    <row r="5707">
      <c r="A5707" s="11"/>
      <c r="B5707" s="7"/>
      <c r="C5707" s="7"/>
      <c r="D5707" s="10"/>
      <c r="E5707" s="21">
        <f>IF($C5707="","",IFERROR(SUMIFS(Pakan_Masuk!$D$2:$D$3001,Pakan_Masuk!$B$2:$B$3001,$C5707)/SUMIFS(Pakan_Masuk!$C$2:$C$3001,Pakan_Masuk!$B$2:$B$3001,$C5707),0))</f>
      </c>
      <c r="F5707" s="15">
        <f>IF($C5707="","",$D5707*$E5707)</f>
      </c>
    </row>
    <row r="5708">
      <c r="A5708" s="11"/>
      <c r="B5708" s="7"/>
      <c r="C5708" s="7"/>
      <c r="D5708" s="10"/>
      <c r="E5708" s="21">
        <f>IF($C5708="","",IFERROR(SUMIFS(Pakan_Masuk!$D$2:$D$3001,Pakan_Masuk!$B$2:$B$3001,$C5708)/SUMIFS(Pakan_Masuk!$C$2:$C$3001,Pakan_Masuk!$B$2:$B$3001,$C5708),0))</f>
      </c>
      <c r="F5708" s="15">
        <f>IF($C5708="","",$D5708*$E5708)</f>
      </c>
    </row>
    <row r="5709">
      <c r="A5709" s="11"/>
      <c r="B5709" s="7"/>
      <c r="C5709" s="7"/>
      <c r="D5709" s="10"/>
      <c r="E5709" s="21">
        <f>IF($C5709="","",IFERROR(SUMIFS(Pakan_Masuk!$D$2:$D$3001,Pakan_Masuk!$B$2:$B$3001,$C5709)/SUMIFS(Pakan_Masuk!$C$2:$C$3001,Pakan_Masuk!$B$2:$B$3001,$C5709),0))</f>
      </c>
      <c r="F5709" s="15">
        <f>IF($C5709="","",$D5709*$E5709)</f>
      </c>
    </row>
    <row r="5710">
      <c r="A5710" s="11"/>
      <c r="B5710" s="7"/>
      <c r="C5710" s="7"/>
      <c r="D5710" s="10"/>
      <c r="E5710" s="21">
        <f>IF($C5710="","",IFERROR(SUMIFS(Pakan_Masuk!$D$2:$D$3001,Pakan_Masuk!$B$2:$B$3001,$C5710)/SUMIFS(Pakan_Masuk!$C$2:$C$3001,Pakan_Masuk!$B$2:$B$3001,$C5710),0))</f>
      </c>
      <c r="F5710" s="15">
        <f>IF($C5710="","",$D5710*$E5710)</f>
      </c>
    </row>
    <row r="5711">
      <c r="A5711" s="11"/>
      <c r="B5711" s="7"/>
      <c r="C5711" s="7"/>
      <c r="D5711" s="10"/>
      <c r="E5711" s="21">
        <f>IF($C5711="","",IFERROR(SUMIFS(Pakan_Masuk!$D$2:$D$3001,Pakan_Masuk!$B$2:$B$3001,$C5711)/SUMIFS(Pakan_Masuk!$C$2:$C$3001,Pakan_Masuk!$B$2:$B$3001,$C5711),0))</f>
      </c>
      <c r="F5711" s="15">
        <f>IF($C5711="","",$D5711*$E5711)</f>
      </c>
    </row>
    <row r="5712">
      <c r="A5712" s="11"/>
      <c r="B5712" s="7"/>
      <c r="C5712" s="7"/>
      <c r="D5712" s="10"/>
      <c r="E5712" s="21">
        <f>IF($C5712="","",IFERROR(SUMIFS(Pakan_Masuk!$D$2:$D$3001,Pakan_Masuk!$B$2:$B$3001,$C5712)/SUMIFS(Pakan_Masuk!$C$2:$C$3001,Pakan_Masuk!$B$2:$B$3001,$C5712),0))</f>
      </c>
      <c r="F5712" s="15">
        <f>IF($C5712="","",$D5712*$E5712)</f>
      </c>
    </row>
    <row r="5713">
      <c r="A5713" s="11"/>
      <c r="B5713" s="7"/>
      <c r="C5713" s="7"/>
      <c r="D5713" s="10"/>
      <c r="E5713" s="21">
        <f>IF($C5713="","",IFERROR(SUMIFS(Pakan_Masuk!$D$2:$D$3001,Pakan_Masuk!$B$2:$B$3001,$C5713)/SUMIFS(Pakan_Masuk!$C$2:$C$3001,Pakan_Masuk!$B$2:$B$3001,$C5713),0))</f>
      </c>
      <c r="F5713" s="15">
        <f>IF($C5713="","",$D5713*$E5713)</f>
      </c>
    </row>
    <row r="5714">
      <c r="A5714" s="11"/>
      <c r="B5714" s="7"/>
      <c r="C5714" s="7"/>
      <c r="D5714" s="10"/>
      <c r="E5714" s="21">
        <f>IF($C5714="","",IFERROR(SUMIFS(Pakan_Masuk!$D$2:$D$3001,Pakan_Masuk!$B$2:$B$3001,$C5714)/SUMIFS(Pakan_Masuk!$C$2:$C$3001,Pakan_Masuk!$B$2:$B$3001,$C5714),0))</f>
      </c>
      <c r="F5714" s="15">
        <f>IF($C5714="","",$D5714*$E5714)</f>
      </c>
    </row>
    <row r="5715">
      <c r="A5715" s="11"/>
      <c r="B5715" s="7"/>
      <c r="C5715" s="7"/>
      <c r="D5715" s="10"/>
      <c r="E5715" s="21">
        <f>IF($C5715="","",IFERROR(SUMIFS(Pakan_Masuk!$D$2:$D$3001,Pakan_Masuk!$B$2:$B$3001,$C5715)/SUMIFS(Pakan_Masuk!$C$2:$C$3001,Pakan_Masuk!$B$2:$B$3001,$C5715),0))</f>
      </c>
      <c r="F5715" s="15">
        <f>IF($C5715="","",$D5715*$E5715)</f>
      </c>
    </row>
    <row r="5716">
      <c r="A5716" s="11"/>
      <c r="B5716" s="7"/>
      <c r="C5716" s="7"/>
      <c r="D5716" s="10"/>
      <c r="E5716" s="21">
        <f>IF($C5716="","",IFERROR(SUMIFS(Pakan_Masuk!$D$2:$D$3001,Pakan_Masuk!$B$2:$B$3001,$C5716)/SUMIFS(Pakan_Masuk!$C$2:$C$3001,Pakan_Masuk!$B$2:$B$3001,$C5716),0))</f>
      </c>
      <c r="F5716" s="15">
        <f>IF($C5716="","",$D5716*$E5716)</f>
      </c>
    </row>
    <row r="5717">
      <c r="A5717" s="11"/>
      <c r="B5717" s="7"/>
      <c r="C5717" s="7"/>
      <c r="D5717" s="10"/>
      <c r="E5717" s="21">
        <f>IF($C5717="","",IFERROR(SUMIFS(Pakan_Masuk!$D$2:$D$3001,Pakan_Masuk!$B$2:$B$3001,$C5717)/SUMIFS(Pakan_Masuk!$C$2:$C$3001,Pakan_Masuk!$B$2:$B$3001,$C5717),0))</f>
      </c>
      <c r="F5717" s="15">
        <f>IF($C5717="","",$D5717*$E5717)</f>
      </c>
    </row>
    <row r="5718">
      <c r="A5718" s="11"/>
      <c r="B5718" s="7"/>
      <c r="C5718" s="7"/>
      <c r="D5718" s="10"/>
      <c r="E5718" s="21">
        <f>IF($C5718="","",IFERROR(SUMIFS(Pakan_Masuk!$D$2:$D$3001,Pakan_Masuk!$B$2:$B$3001,$C5718)/SUMIFS(Pakan_Masuk!$C$2:$C$3001,Pakan_Masuk!$B$2:$B$3001,$C5718),0))</f>
      </c>
      <c r="F5718" s="15">
        <f>IF($C5718="","",$D5718*$E5718)</f>
      </c>
    </row>
    <row r="5719">
      <c r="A5719" s="11"/>
      <c r="B5719" s="7"/>
      <c r="C5719" s="7"/>
      <c r="D5719" s="10"/>
      <c r="E5719" s="21">
        <f>IF($C5719="","",IFERROR(SUMIFS(Pakan_Masuk!$D$2:$D$3001,Pakan_Masuk!$B$2:$B$3001,$C5719)/SUMIFS(Pakan_Masuk!$C$2:$C$3001,Pakan_Masuk!$B$2:$B$3001,$C5719),0))</f>
      </c>
      <c r="F5719" s="15">
        <f>IF($C5719="","",$D5719*$E5719)</f>
      </c>
    </row>
    <row r="5720">
      <c r="A5720" s="11"/>
      <c r="B5720" s="7"/>
      <c r="C5720" s="7"/>
      <c r="D5720" s="10"/>
      <c r="E5720" s="21">
        <f>IF($C5720="","",IFERROR(SUMIFS(Pakan_Masuk!$D$2:$D$3001,Pakan_Masuk!$B$2:$B$3001,$C5720)/SUMIFS(Pakan_Masuk!$C$2:$C$3001,Pakan_Masuk!$B$2:$B$3001,$C5720),0))</f>
      </c>
      <c r="F5720" s="15">
        <f>IF($C5720="","",$D5720*$E5720)</f>
      </c>
    </row>
    <row r="5721">
      <c r="A5721" s="11"/>
      <c r="B5721" s="7"/>
      <c r="C5721" s="7"/>
      <c r="D5721" s="10"/>
      <c r="E5721" s="21">
        <f>IF($C5721="","",IFERROR(SUMIFS(Pakan_Masuk!$D$2:$D$3001,Pakan_Masuk!$B$2:$B$3001,$C5721)/SUMIFS(Pakan_Masuk!$C$2:$C$3001,Pakan_Masuk!$B$2:$B$3001,$C5721),0))</f>
      </c>
      <c r="F5721" s="15">
        <f>IF($C5721="","",$D5721*$E5721)</f>
      </c>
    </row>
    <row r="5722">
      <c r="A5722" s="11"/>
      <c r="B5722" s="7"/>
      <c r="C5722" s="7"/>
      <c r="D5722" s="10"/>
      <c r="E5722" s="21">
        <f>IF($C5722="","",IFERROR(SUMIFS(Pakan_Masuk!$D$2:$D$3001,Pakan_Masuk!$B$2:$B$3001,$C5722)/SUMIFS(Pakan_Masuk!$C$2:$C$3001,Pakan_Masuk!$B$2:$B$3001,$C5722),0))</f>
      </c>
      <c r="F5722" s="15">
        <f>IF($C5722="","",$D5722*$E5722)</f>
      </c>
    </row>
    <row r="5723">
      <c r="A5723" s="11"/>
      <c r="B5723" s="7"/>
      <c r="C5723" s="7"/>
      <c r="D5723" s="10"/>
      <c r="E5723" s="21">
        <f>IF($C5723="","",IFERROR(SUMIFS(Pakan_Masuk!$D$2:$D$3001,Pakan_Masuk!$B$2:$B$3001,$C5723)/SUMIFS(Pakan_Masuk!$C$2:$C$3001,Pakan_Masuk!$B$2:$B$3001,$C5723),0))</f>
      </c>
      <c r="F5723" s="15">
        <f>IF($C5723="","",$D5723*$E5723)</f>
      </c>
    </row>
    <row r="5724">
      <c r="A5724" s="11"/>
      <c r="B5724" s="7"/>
      <c r="C5724" s="7"/>
      <c r="D5724" s="10"/>
      <c r="E5724" s="21">
        <f>IF($C5724="","",IFERROR(SUMIFS(Pakan_Masuk!$D$2:$D$3001,Pakan_Masuk!$B$2:$B$3001,$C5724)/SUMIFS(Pakan_Masuk!$C$2:$C$3001,Pakan_Masuk!$B$2:$B$3001,$C5724),0))</f>
      </c>
      <c r="F5724" s="15">
        <f>IF($C5724="","",$D5724*$E5724)</f>
      </c>
    </row>
    <row r="5725">
      <c r="A5725" s="11"/>
      <c r="B5725" s="7"/>
      <c r="C5725" s="7"/>
      <c r="D5725" s="10"/>
      <c r="E5725" s="21">
        <f>IF($C5725="","",IFERROR(SUMIFS(Pakan_Masuk!$D$2:$D$3001,Pakan_Masuk!$B$2:$B$3001,$C5725)/SUMIFS(Pakan_Masuk!$C$2:$C$3001,Pakan_Masuk!$B$2:$B$3001,$C5725),0))</f>
      </c>
      <c r="F5725" s="15">
        <f>IF($C5725="","",$D5725*$E5725)</f>
      </c>
    </row>
    <row r="5726">
      <c r="A5726" s="11"/>
      <c r="B5726" s="7"/>
      <c r="C5726" s="7"/>
      <c r="D5726" s="10"/>
      <c r="E5726" s="21">
        <f>IF($C5726="","",IFERROR(SUMIFS(Pakan_Masuk!$D$2:$D$3001,Pakan_Masuk!$B$2:$B$3001,$C5726)/SUMIFS(Pakan_Masuk!$C$2:$C$3001,Pakan_Masuk!$B$2:$B$3001,$C5726),0))</f>
      </c>
      <c r="F5726" s="15">
        <f>IF($C5726="","",$D5726*$E5726)</f>
      </c>
    </row>
    <row r="5727">
      <c r="A5727" s="11"/>
      <c r="B5727" s="7"/>
      <c r="C5727" s="7"/>
      <c r="D5727" s="10"/>
      <c r="E5727" s="21">
        <f>IF($C5727="","",IFERROR(SUMIFS(Pakan_Masuk!$D$2:$D$3001,Pakan_Masuk!$B$2:$B$3001,$C5727)/SUMIFS(Pakan_Masuk!$C$2:$C$3001,Pakan_Masuk!$B$2:$B$3001,$C5727),0))</f>
      </c>
      <c r="F5727" s="15">
        <f>IF($C5727="","",$D5727*$E5727)</f>
      </c>
    </row>
    <row r="5728">
      <c r="A5728" s="11"/>
      <c r="B5728" s="7"/>
      <c r="C5728" s="7"/>
      <c r="D5728" s="10"/>
      <c r="E5728" s="21">
        <f>IF($C5728="","",IFERROR(SUMIFS(Pakan_Masuk!$D$2:$D$3001,Pakan_Masuk!$B$2:$B$3001,$C5728)/SUMIFS(Pakan_Masuk!$C$2:$C$3001,Pakan_Masuk!$B$2:$B$3001,$C5728),0))</f>
      </c>
      <c r="F5728" s="15">
        <f>IF($C5728="","",$D5728*$E5728)</f>
      </c>
    </row>
    <row r="5729">
      <c r="A5729" s="11"/>
      <c r="B5729" s="7"/>
      <c r="C5729" s="7"/>
      <c r="D5729" s="10"/>
      <c r="E5729" s="21">
        <f>IF($C5729="","",IFERROR(SUMIFS(Pakan_Masuk!$D$2:$D$3001,Pakan_Masuk!$B$2:$B$3001,$C5729)/SUMIFS(Pakan_Masuk!$C$2:$C$3001,Pakan_Masuk!$B$2:$B$3001,$C5729),0))</f>
      </c>
      <c r="F5729" s="15">
        <f>IF($C5729="","",$D5729*$E5729)</f>
      </c>
    </row>
    <row r="5730">
      <c r="A5730" s="11"/>
      <c r="B5730" s="7"/>
      <c r="C5730" s="7"/>
      <c r="D5730" s="10"/>
      <c r="E5730" s="21">
        <f>IF($C5730="","",IFERROR(SUMIFS(Pakan_Masuk!$D$2:$D$3001,Pakan_Masuk!$B$2:$B$3001,$C5730)/SUMIFS(Pakan_Masuk!$C$2:$C$3001,Pakan_Masuk!$B$2:$B$3001,$C5730),0))</f>
      </c>
      <c r="F5730" s="15">
        <f>IF($C5730="","",$D5730*$E5730)</f>
      </c>
    </row>
    <row r="5731">
      <c r="A5731" s="11"/>
      <c r="B5731" s="7"/>
      <c r="C5731" s="7"/>
      <c r="D5731" s="10"/>
      <c r="E5731" s="21">
        <f>IF($C5731="","",IFERROR(SUMIFS(Pakan_Masuk!$D$2:$D$3001,Pakan_Masuk!$B$2:$B$3001,$C5731)/SUMIFS(Pakan_Masuk!$C$2:$C$3001,Pakan_Masuk!$B$2:$B$3001,$C5731),0))</f>
      </c>
      <c r="F5731" s="15">
        <f>IF($C5731="","",$D5731*$E5731)</f>
      </c>
    </row>
    <row r="5732">
      <c r="A5732" s="11"/>
      <c r="B5732" s="7"/>
      <c r="C5732" s="7"/>
      <c r="D5732" s="10"/>
      <c r="E5732" s="21">
        <f>IF($C5732="","",IFERROR(SUMIFS(Pakan_Masuk!$D$2:$D$3001,Pakan_Masuk!$B$2:$B$3001,$C5732)/SUMIFS(Pakan_Masuk!$C$2:$C$3001,Pakan_Masuk!$B$2:$B$3001,$C5732),0))</f>
      </c>
      <c r="F5732" s="15">
        <f>IF($C5732="","",$D5732*$E5732)</f>
      </c>
    </row>
    <row r="5733">
      <c r="A5733" s="11"/>
      <c r="B5733" s="7"/>
      <c r="C5733" s="7"/>
      <c r="D5733" s="10"/>
      <c r="E5733" s="21">
        <f>IF($C5733="","",IFERROR(SUMIFS(Pakan_Masuk!$D$2:$D$3001,Pakan_Masuk!$B$2:$B$3001,$C5733)/SUMIFS(Pakan_Masuk!$C$2:$C$3001,Pakan_Masuk!$B$2:$B$3001,$C5733),0))</f>
      </c>
      <c r="F5733" s="15">
        <f>IF($C5733="","",$D5733*$E5733)</f>
      </c>
    </row>
    <row r="5734">
      <c r="A5734" s="11"/>
      <c r="B5734" s="7"/>
      <c r="C5734" s="7"/>
      <c r="D5734" s="10"/>
      <c r="E5734" s="21">
        <f>IF($C5734="","",IFERROR(SUMIFS(Pakan_Masuk!$D$2:$D$3001,Pakan_Masuk!$B$2:$B$3001,$C5734)/SUMIFS(Pakan_Masuk!$C$2:$C$3001,Pakan_Masuk!$B$2:$B$3001,$C5734),0))</f>
      </c>
      <c r="F5734" s="15">
        <f>IF($C5734="","",$D5734*$E5734)</f>
      </c>
    </row>
    <row r="5735">
      <c r="A5735" s="11"/>
      <c r="B5735" s="7"/>
      <c r="C5735" s="7"/>
      <c r="D5735" s="10"/>
      <c r="E5735" s="21">
        <f>IF($C5735="","",IFERROR(SUMIFS(Pakan_Masuk!$D$2:$D$3001,Pakan_Masuk!$B$2:$B$3001,$C5735)/SUMIFS(Pakan_Masuk!$C$2:$C$3001,Pakan_Masuk!$B$2:$B$3001,$C5735),0))</f>
      </c>
      <c r="F5735" s="15">
        <f>IF($C5735="","",$D5735*$E5735)</f>
      </c>
    </row>
    <row r="5736">
      <c r="A5736" s="11"/>
      <c r="B5736" s="7"/>
      <c r="C5736" s="7"/>
      <c r="D5736" s="10"/>
      <c r="E5736" s="21">
        <f>IF($C5736="","",IFERROR(SUMIFS(Pakan_Masuk!$D$2:$D$3001,Pakan_Masuk!$B$2:$B$3001,$C5736)/SUMIFS(Pakan_Masuk!$C$2:$C$3001,Pakan_Masuk!$B$2:$B$3001,$C5736),0))</f>
      </c>
      <c r="F5736" s="15">
        <f>IF($C5736="","",$D5736*$E5736)</f>
      </c>
    </row>
    <row r="5737">
      <c r="A5737" s="11"/>
      <c r="B5737" s="7"/>
      <c r="C5737" s="7"/>
      <c r="D5737" s="10"/>
      <c r="E5737" s="21">
        <f>IF($C5737="","",IFERROR(SUMIFS(Pakan_Masuk!$D$2:$D$3001,Pakan_Masuk!$B$2:$B$3001,$C5737)/SUMIFS(Pakan_Masuk!$C$2:$C$3001,Pakan_Masuk!$B$2:$B$3001,$C5737),0))</f>
      </c>
      <c r="F5737" s="15">
        <f>IF($C5737="","",$D5737*$E5737)</f>
      </c>
    </row>
    <row r="5738">
      <c r="A5738" s="11"/>
      <c r="B5738" s="7"/>
      <c r="C5738" s="7"/>
      <c r="D5738" s="10"/>
      <c r="E5738" s="21">
        <f>IF($C5738="","",IFERROR(SUMIFS(Pakan_Masuk!$D$2:$D$3001,Pakan_Masuk!$B$2:$B$3001,$C5738)/SUMIFS(Pakan_Masuk!$C$2:$C$3001,Pakan_Masuk!$B$2:$B$3001,$C5738),0))</f>
      </c>
      <c r="F5738" s="15">
        <f>IF($C5738="","",$D5738*$E5738)</f>
      </c>
    </row>
    <row r="5739">
      <c r="A5739" s="11"/>
      <c r="B5739" s="7"/>
      <c r="C5739" s="7"/>
      <c r="D5739" s="10"/>
      <c r="E5739" s="21">
        <f>IF($C5739="","",IFERROR(SUMIFS(Pakan_Masuk!$D$2:$D$3001,Pakan_Masuk!$B$2:$B$3001,$C5739)/SUMIFS(Pakan_Masuk!$C$2:$C$3001,Pakan_Masuk!$B$2:$B$3001,$C5739),0))</f>
      </c>
      <c r="F5739" s="15">
        <f>IF($C5739="","",$D5739*$E5739)</f>
      </c>
    </row>
    <row r="5740">
      <c r="A5740" s="11"/>
      <c r="B5740" s="7"/>
      <c r="C5740" s="7"/>
      <c r="D5740" s="10"/>
      <c r="E5740" s="21">
        <f>IF($C5740="","",IFERROR(SUMIFS(Pakan_Masuk!$D$2:$D$3001,Pakan_Masuk!$B$2:$B$3001,$C5740)/SUMIFS(Pakan_Masuk!$C$2:$C$3001,Pakan_Masuk!$B$2:$B$3001,$C5740),0))</f>
      </c>
      <c r="F5740" s="15">
        <f>IF($C5740="","",$D5740*$E5740)</f>
      </c>
    </row>
    <row r="5741">
      <c r="A5741" s="11"/>
      <c r="B5741" s="7"/>
      <c r="C5741" s="7"/>
      <c r="D5741" s="10"/>
      <c r="E5741" s="21">
        <f>IF($C5741="","",IFERROR(SUMIFS(Pakan_Masuk!$D$2:$D$3001,Pakan_Masuk!$B$2:$B$3001,$C5741)/SUMIFS(Pakan_Masuk!$C$2:$C$3001,Pakan_Masuk!$B$2:$B$3001,$C5741),0))</f>
      </c>
      <c r="F5741" s="15">
        <f>IF($C5741="","",$D5741*$E5741)</f>
      </c>
    </row>
    <row r="5742">
      <c r="A5742" s="11"/>
      <c r="B5742" s="7"/>
      <c r="C5742" s="7"/>
      <c r="D5742" s="10"/>
      <c r="E5742" s="21">
        <f>IF($C5742="","",IFERROR(SUMIFS(Pakan_Masuk!$D$2:$D$3001,Pakan_Masuk!$B$2:$B$3001,$C5742)/SUMIFS(Pakan_Masuk!$C$2:$C$3001,Pakan_Masuk!$B$2:$B$3001,$C5742),0))</f>
      </c>
      <c r="F5742" s="15">
        <f>IF($C5742="","",$D5742*$E5742)</f>
      </c>
    </row>
    <row r="5743">
      <c r="A5743" s="11"/>
      <c r="B5743" s="7"/>
      <c r="C5743" s="7"/>
      <c r="D5743" s="10"/>
      <c r="E5743" s="21">
        <f>IF($C5743="","",IFERROR(SUMIFS(Pakan_Masuk!$D$2:$D$3001,Pakan_Masuk!$B$2:$B$3001,$C5743)/SUMIFS(Pakan_Masuk!$C$2:$C$3001,Pakan_Masuk!$B$2:$B$3001,$C5743),0))</f>
      </c>
      <c r="F5743" s="15">
        <f>IF($C5743="","",$D5743*$E5743)</f>
      </c>
    </row>
    <row r="5744">
      <c r="A5744" s="11"/>
      <c r="B5744" s="7"/>
      <c r="C5744" s="7"/>
      <c r="D5744" s="10"/>
      <c r="E5744" s="21">
        <f>IF($C5744="","",IFERROR(SUMIFS(Pakan_Masuk!$D$2:$D$3001,Pakan_Masuk!$B$2:$B$3001,$C5744)/SUMIFS(Pakan_Masuk!$C$2:$C$3001,Pakan_Masuk!$B$2:$B$3001,$C5744),0))</f>
      </c>
      <c r="F5744" s="15">
        <f>IF($C5744="","",$D5744*$E5744)</f>
      </c>
    </row>
    <row r="5745">
      <c r="A5745" s="11"/>
      <c r="B5745" s="7"/>
      <c r="C5745" s="7"/>
      <c r="D5745" s="10"/>
      <c r="E5745" s="21">
        <f>IF($C5745="","",IFERROR(SUMIFS(Pakan_Masuk!$D$2:$D$3001,Pakan_Masuk!$B$2:$B$3001,$C5745)/SUMIFS(Pakan_Masuk!$C$2:$C$3001,Pakan_Masuk!$B$2:$B$3001,$C5745),0))</f>
      </c>
      <c r="F5745" s="15">
        <f>IF($C5745="","",$D5745*$E5745)</f>
      </c>
    </row>
    <row r="5746">
      <c r="A5746" s="11"/>
      <c r="B5746" s="7"/>
      <c r="C5746" s="7"/>
      <c r="D5746" s="10"/>
      <c r="E5746" s="21">
        <f>IF($C5746="","",IFERROR(SUMIFS(Pakan_Masuk!$D$2:$D$3001,Pakan_Masuk!$B$2:$B$3001,$C5746)/SUMIFS(Pakan_Masuk!$C$2:$C$3001,Pakan_Masuk!$B$2:$B$3001,$C5746),0))</f>
      </c>
      <c r="F5746" s="15">
        <f>IF($C5746="","",$D5746*$E5746)</f>
      </c>
    </row>
    <row r="5747">
      <c r="A5747" s="11"/>
      <c r="B5747" s="7"/>
      <c r="C5747" s="7"/>
      <c r="D5747" s="10"/>
      <c r="E5747" s="21">
        <f>IF($C5747="","",IFERROR(SUMIFS(Pakan_Masuk!$D$2:$D$3001,Pakan_Masuk!$B$2:$B$3001,$C5747)/SUMIFS(Pakan_Masuk!$C$2:$C$3001,Pakan_Masuk!$B$2:$B$3001,$C5747),0))</f>
      </c>
      <c r="F5747" s="15">
        <f>IF($C5747="","",$D5747*$E5747)</f>
      </c>
    </row>
    <row r="5748">
      <c r="A5748" s="11"/>
      <c r="B5748" s="7"/>
      <c r="C5748" s="7"/>
      <c r="D5748" s="10"/>
      <c r="E5748" s="21">
        <f>IF($C5748="","",IFERROR(SUMIFS(Pakan_Masuk!$D$2:$D$3001,Pakan_Masuk!$B$2:$B$3001,$C5748)/SUMIFS(Pakan_Masuk!$C$2:$C$3001,Pakan_Masuk!$B$2:$B$3001,$C5748),0))</f>
      </c>
      <c r="F5748" s="15">
        <f>IF($C5748="","",$D5748*$E5748)</f>
      </c>
    </row>
    <row r="5749">
      <c r="A5749" s="11"/>
      <c r="B5749" s="7"/>
      <c r="C5749" s="7"/>
      <c r="D5749" s="10"/>
      <c r="E5749" s="21">
        <f>IF($C5749="","",IFERROR(SUMIFS(Pakan_Masuk!$D$2:$D$3001,Pakan_Masuk!$B$2:$B$3001,$C5749)/SUMIFS(Pakan_Masuk!$C$2:$C$3001,Pakan_Masuk!$B$2:$B$3001,$C5749),0))</f>
      </c>
      <c r="F5749" s="15">
        <f>IF($C5749="","",$D5749*$E5749)</f>
      </c>
    </row>
    <row r="5750">
      <c r="A5750" s="11"/>
      <c r="B5750" s="7"/>
      <c r="C5750" s="7"/>
      <c r="D5750" s="10"/>
      <c r="E5750" s="21">
        <f>IF($C5750="","",IFERROR(SUMIFS(Pakan_Masuk!$D$2:$D$3001,Pakan_Masuk!$B$2:$B$3001,$C5750)/SUMIFS(Pakan_Masuk!$C$2:$C$3001,Pakan_Masuk!$B$2:$B$3001,$C5750),0))</f>
      </c>
      <c r="F5750" s="15">
        <f>IF($C5750="","",$D5750*$E5750)</f>
      </c>
    </row>
    <row r="5751">
      <c r="A5751" s="11"/>
      <c r="B5751" s="7"/>
      <c r="C5751" s="7"/>
      <c r="D5751" s="10"/>
      <c r="E5751" s="21">
        <f>IF($C5751="","",IFERROR(SUMIFS(Pakan_Masuk!$D$2:$D$3001,Pakan_Masuk!$B$2:$B$3001,$C5751)/SUMIFS(Pakan_Masuk!$C$2:$C$3001,Pakan_Masuk!$B$2:$B$3001,$C5751),0))</f>
      </c>
      <c r="F5751" s="15">
        <f>IF($C5751="","",$D5751*$E5751)</f>
      </c>
    </row>
    <row r="5752">
      <c r="A5752" s="11"/>
      <c r="B5752" s="7"/>
      <c r="C5752" s="7"/>
      <c r="D5752" s="10"/>
      <c r="E5752" s="21">
        <f>IF($C5752="","",IFERROR(SUMIFS(Pakan_Masuk!$D$2:$D$3001,Pakan_Masuk!$B$2:$B$3001,$C5752)/SUMIFS(Pakan_Masuk!$C$2:$C$3001,Pakan_Masuk!$B$2:$B$3001,$C5752),0))</f>
      </c>
      <c r="F5752" s="15">
        <f>IF($C5752="","",$D5752*$E5752)</f>
      </c>
    </row>
    <row r="5753">
      <c r="A5753" s="11"/>
      <c r="B5753" s="7"/>
      <c r="C5753" s="7"/>
      <c r="D5753" s="10"/>
      <c r="E5753" s="21">
        <f>IF($C5753="","",IFERROR(SUMIFS(Pakan_Masuk!$D$2:$D$3001,Pakan_Masuk!$B$2:$B$3001,$C5753)/SUMIFS(Pakan_Masuk!$C$2:$C$3001,Pakan_Masuk!$B$2:$B$3001,$C5753),0))</f>
      </c>
      <c r="F5753" s="15">
        <f>IF($C5753="","",$D5753*$E5753)</f>
      </c>
    </row>
    <row r="5754">
      <c r="A5754" s="11"/>
      <c r="B5754" s="7"/>
      <c r="C5754" s="7"/>
      <c r="D5754" s="10"/>
      <c r="E5754" s="21">
        <f>IF($C5754="","",IFERROR(SUMIFS(Pakan_Masuk!$D$2:$D$3001,Pakan_Masuk!$B$2:$B$3001,$C5754)/SUMIFS(Pakan_Masuk!$C$2:$C$3001,Pakan_Masuk!$B$2:$B$3001,$C5754),0))</f>
      </c>
      <c r="F5754" s="15">
        <f>IF($C5754="","",$D5754*$E5754)</f>
      </c>
    </row>
    <row r="5755">
      <c r="A5755" s="11"/>
      <c r="B5755" s="7"/>
      <c r="C5755" s="7"/>
      <c r="D5755" s="10"/>
      <c r="E5755" s="21">
        <f>IF($C5755="","",IFERROR(SUMIFS(Pakan_Masuk!$D$2:$D$3001,Pakan_Masuk!$B$2:$B$3001,$C5755)/SUMIFS(Pakan_Masuk!$C$2:$C$3001,Pakan_Masuk!$B$2:$B$3001,$C5755),0))</f>
      </c>
      <c r="F5755" s="15">
        <f>IF($C5755="","",$D5755*$E5755)</f>
      </c>
    </row>
    <row r="5756">
      <c r="A5756" s="11"/>
      <c r="B5756" s="7"/>
      <c r="C5756" s="7"/>
      <c r="D5756" s="10"/>
      <c r="E5756" s="21">
        <f>IF($C5756="","",IFERROR(SUMIFS(Pakan_Masuk!$D$2:$D$3001,Pakan_Masuk!$B$2:$B$3001,$C5756)/SUMIFS(Pakan_Masuk!$C$2:$C$3001,Pakan_Masuk!$B$2:$B$3001,$C5756),0))</f>
      </c>
      <c r="F5756" s="15">
        <f>IF($C5756="","",$D5756*$E5756)</f>
      </c>
    </row>
    <row r="5757">
      <c r="A5757" s="11"/>
      <c r="B5757" s="7"/>
      <c r="C5757" s="7"/>
      <c r="D5757" s="10"/>
      <c r="E5757" s="21">
        <f>IF($C5757="","",IFERROR(SUMIFS(Pakan_Masuk!$D$2:$D$3001,Pakan_Masuk!$B$2:$B$3001,$C5757)/SUMIFS(Pakan_Masuk!$C$2:$C$3001,Pakan_Masuk!$B$2:$B$3001,$C5757),0))</f>
      </c>
      <c r="F5757" s="15">
        <f>IF($C5757="","",$D5757*$E5757)</f>
      </c>
    </row>
    <row r="5758">
      <c r="A5758" s="11"/>
      <c r="B5758" s="7"/>
      <c r="C5758" s="7"/>
      <c r="D5758" s="10"/>
      <c r="E5758" s="21">
        <f>IF($C5758="","",IFERROR(SUMIFS(Pakan_Masuk!$D$2:$D$3001,Pakan_Masuk!$B$2:$B$3001,$C5758)/SUMIFS(Pakan_Masuk!$C$2:$C$3001,Pakan_Masuk!$B$2:$B$3001,$C5758),0))</f>
      </c>
      <c r="F5758" s="15">
        <f>IF($C5758="","",$D5758*$E5758)</f>
      </c>
    </row>
    <row r="5759">
      <c r="A5759" s="11"/>
      <c r="B5759" s="7"/>
      <c r="C5759" s="7"/>
      <c r="D5759" s="10"/>
      <c r="E5759" s="21">
        <f>IF($C5759="","",IFERROR(SUMIFS(Pakan_Masuk!$D$2:$D$3001,Pakan_Masuk!$B$2:$B$3001,$C5759)/SUMIFS(Pakan_Masuk!$C$2:$C$3001,Pakan_Masuk!$B$2:$B$3001,$C5759),0))</f>
      </c>
      <c r="F5759" s="15">
        <f>IF($C5759="","",$D5759*$E5759)</f>
      </c>
    </row>
    <row r="5760">
      <c r="A5760" s="11"/>
      <c r="B5760" s="7"/>
      <c r="C5760" s="7"/>
      <c r="D5760" s="10"/>
      <c r="E5760" s="21">
        <f>IF($C5760="","",IFERROR(SUMIFS(Pakan_Masuk!$D$2:$D$3001,Pakan_Masuk!$B$2:$B$3001,$C5760)/SUMIFS(Pakan_Masuk!$C$2:$C$3001,Pakan_Masuk!$B$2:$B$3001,$C5760),0))</f>
      </c>
      <c r="F5760" s="15">
        <f>IF($C5760="","",$D5760*$E5760)</f>
      </c>
    </row>
    <row r="5761">
      <c r="A5761" s="11"/>
      <c r="B5761" s="7"/>
      <c r="C5761" s="7"/>
      <c r="D5761" s="10"/>
      <c r="E5761" s="21">
        <f>IF($C5761="","",IFERROR(SUMIFS(Pakan_Masuk!$D$2:$D$3001,Pakan_Masuk!$B$2:$B$3001,$C5761)/SUMIFS(Pakan_Masuk!$C$2:$C$3001,Pakan_Masuk!$B$2:$B$3001,$C5761),0))</f>
      </c>
      <c r="F5761" s="15">
        <f>IF($C5761="","",$D5761*$E5761)</f>
      </c>
    </row>
    <row r="5762">
      <c r="A5762" s="11"/>
      <c r="B5762" s="7"/>
      <c r="C5762" s="7"/>
      <c r="D5762" s="10"/>
      <c r="E5762" s="21">
        <f>IF($C5762="","",IFERROR(SUMIFS(Pakan_Masuk!$D$2:$D$3001,Pakan_Masuk!$B$2:$B$3001,$C5762)/SUMIFS(Pakan_Masuk!$C$2:$C$3001,Pakan_Masuk!$B$2:$B$3001,$C5762),0))</f>
      </c>
      <c r="F5762" s="15">
        <f>IF($C5762="","",$D5762*$E5762)</f>
      </c>
    </row>
    <row r="5763">
      <c r="A5763" s="11"/>
      <c r="B5763" s="7"/>
      <c r="C5763" s="7"/>
      <c r="D5763" s="10"/>
      <c r="E5763" s="21">
        <f>IF($C5763="","",IFERROR(SUMIFS(Pakan_Masuk!$D$2:$D$3001,Pakan_Masuk!$B$2:$B$3001,$C5763)/SUMIFS(Pakan_Masuk!$C$2:$C$3001,Pakan_Masuk!$B$2:$B$3001,$C5763),0))</f>
      </c>
      <c r="F5763" s="15">
        <f>IF($C5763="","",$D5763*$E5763)</f>
      </c>
    </row>
    <row r="5764">
      <c r="A5764" s="11"/>
      <c r="B5764" s="7"/>
      <c r="C5764" s="7"/>
      <c r="D5764" s="10"/>
      <c r="E5764" s="21">
        <f>IF($C5764="","",IFERROR(SUMIFS(Pakan_Masuk!$D$2:$D$3001,Pakan_Masuk!$B$2:$B$3001,$C5764)/SUMIFS(Pakan_Masuk!$C$2:$C$3001,Pakan_Masuk!$B$2:$B$3001,$C5764),0))</f>
      </c>
      <c r="F5764" s="15">
        <f>IF($C5764="","",$D5764*$E5764)</f>
      </c>
    </row>
    <row r="5765">
      <c r="A5765" s="11"/>
      <c r="B5765" s="7"/>
      <c r="C5765" s="7"/>
      <c r="D5765" s="10"/>
      <c r="E5765" s="21">
        <f>IF($C5765="","",IFERROR(SUMIFS(Pakan_Masuk!$D$2:$D$3001,Pakan_Masuk!$B$2:$B$3001,$C5765)/SUMIFS(Pakan_Masuk!$C$2:$C$3001,Pakan_Masuk!$B$2:$B$3001,$C5765),0))</f>
      </c>
      <c r="F5765" s="15">
        <f>IF($C5765="","",$D5765*$E5765)</f>
      </c>
    </row>
    <row r="5766">
      <c r="A5766" s="11"/>
      <c r="B5766" s="7"/>
      <c r="C5766" s="7"/>
      <c r="D5766" s="10"/>
      <c r="E5766" s="21">
        <f>IF($C5766="","",IFERROR(SUMIFS(Pakan_Masuk!$D$2:$D$3001,Pakan_Masuk!$B$2:$B$3001,$C5766)/SUMIFS(Pakan_Masuk!$C$2:$C$3001,Pakan_Masuk!$B$2:$B$3001,$C5766),0))</f>
      </c>
      <c r="F5766" s="15">
        <f>IF($C5766="","",$D5766*$E5766)</f>
      </c>
    </row>
    <row r="5767">
      <c r="A5767" s="11"/>
      <c r="B5767" s="7"/>
      <c r="C5767" s="7"/>
      <c r="D5767" s="10"/>
      <c r="E5767" s="21">
        <f>IF($C5767="","",IFERROR(SUMIFS(Pakan_Masuk!$D$2:$D$3001,Pakan_Masuk!$B$2:$B$3001,$C5767)/SUMIFS(Pakan_Masuk!$C$2:$C$3001,Pakan_Masuk!$B$2:$B$3001,$C5767),0))</f>
      </c>
      <c r="F5767" s="15">
        <f>IF($C5767="","",$D5767*$E5767)</f>
      </c>
    </row>
    <row r="5768">
      <c r="A5768" s="11"/>
      <c r="B5768" s="7"/>
      <c r="C5768" s="7"/>
      <c r="D5768" s="10"/>
      <c r="E5768" s="21">
        <f>IF($C5768="","",IFERROR(SUMIFS(Pakan_Masuk!$D$2:$D$3001,Pakan_Masuk!$B$2:$B$3001,$C5768)/SUMIFS(Pakan_Masuk!$C$2:$C$3001,Pakan_Masuk!$B$2:$B$3001,$C5768),0))</f>
      </c>
      <c r="F5768" s="15">
        <f>IF($C5768="","",$D5768*$E5768)</f>
      </c>
    </row>
    <row r="5769">
      <c r="A5769" s="11"/>
      <c r="B5769" s="7"/>
      <c r="C5769" s="7"/>
      <c r="D5769" s="10"/>
      <c r="E5769" s="21">
        <f>IF($C5769="","",IFERROR(SUMIFS(Pakan_Masuk!$D$2:$D$3001,Pakan_Masuk!$B$2:$B$3001,$C5769)/SUMIFS(Pakan_Masuk!$C$2:$C$3001,Pakan_Masuk!$B$2:$B$3001,$C5769),0))</f>
      </c>
      <c r="F5769" s="15">
        <f>IF($C5769="","",$D5769*$E5769)</f>
      </c>
    </row>
    <row r="5770">
      <c r="A5770" s="11"/>
      <c r="B5770" s="7"/>
      <c r="C5770" s="7"/>
      <c r="D5770" s="10"/>
      <c r="E5770" s="21">
        <f>IF($C5770="","",IFERROR(SUMIFS(Pakan_Masuk!$D$2:$D$3001,Pakan_Masuk!$B$2:$B$3001,$C5770)/SUMIFS(Pakan_Masuk!$C$2:$C$3001,Pakan_Masuk!$B$2:$B$3001,$C5770),0))</f>
      </c>
      <c r="F5770" s="15">
        <f>IF($C5770="","",$D5770*$E5770)</f>
      </c>
    </row>
    <row r="5771">
      <c r="A5771" s="11"/>
      <c r="B5771" s="7"/>
      <c r="C5771" s="7"/>
      <c r="D5771" s="10"/>
      <c r="E5771" s="21">
        <f>IF($C5771="","",IFERROR(SUMIFS(Pakan_Masuk!$D$2:$D$3001,Pakan_Masuk!$B$2:$B$3001,$C5771)/SUMIFS(Pakan_Masuk!$C$2:$C$3001,Pakan_Masuk!$B$2:$B$3001,$C5771),0))</f>
      </c>
      <c r="F5771" s="15">
        <f>IF($C5771="","",$D5771*$E5771)</f>
      </c>
    </row>
    <row r="5772">
      <c r="A5772" s="11"/>
      <c r="B5772" s="7"/>
      <c r="C5772" s="7"/>
      <c r="D5772" s="10"/>
      <c r="E5772" s="21">
        <f>IF($C5772="","",IFERROR(SUMIFS(Pakan_Masuk!$D$2:$D$3001,Pakan_Masuk!$B$2:$B$3001,$C5772)/SUMIFS(Pakan_Masuk!$C$2:$C$3001,Pakan_Masuk!$B$2:$B$3001,$C5772),0))</f>
      </c>
      <c r="F5772" s="15">
        <f>IF($C5772="","",$D5772*$E5772)</f>
      </c>
    </row>
    <row r="5773">
      <c r="A5773" s="11"/>
      <c r="B5773" s="7"/>
      <c r="C5773" s="7"/>
      <c r="D5773" s="10"/>
      <c r="E5773" s="21">
        <f>IF($C5773="","",IFERROR(SUMIFS(Pakan_Masuk!$D$2:$D$3001,Pakan_Masuk!$B$2:$B$3001,$C5773)/SUMIFS(Pakan_Masuk!$C$2:$C$3001,Pakan_Masuk!$B$2:$B$3001,$C5773),0))</f>
      </c>
      <c r="F5773" s="15">
        <f>IF($C5773="","",$D5773*$E5773)</f>
      </c>
    </row>
    <row r="5774">
      <c r="A5774" s="11"/>
      <c r="B5774" s="7"/>
      <c r="C5774" s="7"/>
      <c r="D5774" s="10"/>
      <c r="E5774" s="21">
        <f>IF($C5774="","",IFERROR(SUMIFS(Pakan_Masuk!$D$2:$D$3001,Pakan_Masuk!$B$2:$B$3001,$C5774)/SUMIFS(Pakan_Masuk!$C$2:$C$3001,Pakan_Masuk!$B$2:$B$3001,$C5774),0))</f>
      </c>
      <c r="F5774" s="15">
        <f>IF($C5774="","",$D5774*$E5774)</f>
      </c>
    </row>
    <row r="5775">
      <c r="A5775" s="11"/>
      <c r="B5775" s="7"/>
      <c r="C5775" s="7"/>
      <c r="D5775" s="10"/>
      <c r="E5775" s="21">
        <f>IF($C5775="","",IFERROR(SUMIFS(Pakan_Masuk!$D$2:$D$3001,Pakan_Masuk!$B$2:$B$3001,$C5775)/SUMIFS(Pakan_Masuk!$C$2:$C$3001,Pakan_Masuk!$B$2:$B$3001,$C5775),0))</f>
      </c>
      <c r="F5775" s="15">
        <f>IF($C5775="","",$D5775*$E5775)</f>
      </c>
    </row>
    <row r="5776">
      <c r="A5776" s="11"/>
      <c r="B5776" s="7"/>
      <c r="C5776" s="7"/>
      <c r="D5776" s="10"/>
      <c r="E5776" s="21">
        <f>IF($C5776="","",IFERROR(SUMIFS(Pakan_Masuk!$D$2:$D$3001,Pakan_Masuk!$B$2:$B$3001,$C5776)/SUMIFS(Pakan_Masuk!$C$2:$C$3001,Pakan_Masuk!$B$2:$B$3001,$C5776),0))</f>
      </c>
      <c r="F5776" s="15">
        <f>IF($C5776="","",$D5776*$E5776)</f>
      </c>
    </row>
    <row r="5777">
      <c r="A5777" s="11"/>
      <c r="B5777" s="7"/>
      <c r="C5777" s="7"/>
      <c r="D5777" s="10"/>
      <c r="E5777" s="21">
        <f>IF($C5777="","",IFERROR(SUMIFS(Pakan_Masuk!$D$2:$D$3001,Pakan_Masuk!$B$2:$B$3001,$C5777)/SUMIFS(Pakan_Masuk!$C$2:$C$3001,Pakan_Masuk!$B$2:$B$3001,$C5777),0))</f>
      </c>
      <c r="F5777" s="15">
        <f>IF($C5777="","",$D5777*$E5777)</f>
      </c>
    </row>
    <row r="5778">
      <c r="A5778" s="11"/>
      <c r="B5778" s="7"/>
      <c r="C5778" s="7"/>
      <c r="D5778" s="10"/>
      <c r="E5778" s="21">
        <f>IF($C5778="","",IFERROR(SUMIFS(Pakan_Masuk!$D$2:$D$3001,Pakan_Masuk!$B$2:$B$3001,$C5778)/SUMIFS(Pakan_Masuk!$C$2:$C$3001,Pakan_Masuk!$B$2:$B$3001,$C5778),0))</f>
      </c>
      <c r="F5778" s="15">
        <f>IF($C5778="","",$D5778*$E5778)</f>
      </c>
    </row>
    <row r="5779">
      <c r="A5779" s="11"/>
      <c r="B5779" s="7"/>
      <c r="C5779" s="7"/>
      <c r="D5779" s="10"/>
      <c r="E5779" s="21">
        <f>IF($C5779="","",IFERROR(SUMIFS(Pakan_Masuk!$D$2:$D$3001,Pakan_Masuk!$B$2:$B$3001,$C5779)/SUMIFS(Pakan_Masuk!$C$2:$C$3001,Pakan_Masuk!$B$2:$B$3001,$C5779),0))</f>
      </c>
      <c r="F5779" s="15">
        <f>IF($C5779="","",$D5779*$E5779)</f>
      </c>
    </row>
    <row r="5780">
      <c r="A5780" s="11"/>
      <c r="B5780" s="7"/>
      <c r="C5780" s="7"/>
      <c r="D5780" s="10"/>
      <c r="E5780" s="21">
        <f>IF($C5780="","",IFERROR(SUMIFS(Pakan_Masuk!$D$2:$D$3001,Pakan_Masuk!$B$2:$B$3001,$C5780)/SUMIFS(Pakan_Masuk!$C$2:$C$3001,Pakan_Masuk!$B$2:$B$3001,$C5780),0))</f>
      </c>
      <c r="F5780" s="15">
        <f>IF($C5780="","",$D5780*$E5780)</f>
      </c>
    </row>
    <row r="5781">
      <c r="A5781" s="11"/>
      <c r="B5781" s="7"/>
      <c r="C5781" s="7"/>
      <c r="D5781" s="10"/>
      <c r="E5781" s="21">
        <f>IF($C5781="","",IFERROR(SUMIFS(Pakan_Masuk!$D$2:$D$3001,Pakan_Masuk!$B$2:$B$3001,$C5781)/SUMIFS(Pakan_Masuk!$C$2:$C$3001,Pakan_Masuk!$B$2:$B$3001,$C5781),0))</f>
      </c>
      <c r="F5781" s="15">
        <f>IF($C5781="","",$D5781*$E5781)</f>
      </c>
    </row>
    <row r="5782">
      <c r="A5782" s="11"/>
      <c r="B5782" s="7"/>
      <c r="C5782" s="7"/>
      <c r="D5782" s="10"/>
      <c r="E5782" s="21">
        <f>IF($C5782="","",IFERROR(SUMIFS(Pakan_Masuk!$D$2:$D$3001,Pakan_Masuk!$B$2:$B$3001,$C5782)/SUMIFS(Pakan_Masuk!$C$2:$C$3001,Pakan_Masuk!$B$2:$B$3001,$C5782),0))</f>
      </c>
      <c r="F5782" s="15">
        <f>IF($C5782="","",$D5782*$E5782)</f>
      </c>
    </row>
    <row r="5783">
      <c r="A5783" s="11"/>
      <c r="B5783" s="7"/>
      <c r="C5783" s="7"/>
      <c r="D5783" s="10"/>
      <c r="E5783" s="21">
        <f>IF($C5783="","",IFERROR(SUMIFS(Pakan_Masuk!$D$2:$D$3001,Pakan_Masuk!$B$2:$B$3001,$C5783)/SUMIFS(Pakan_Masuk!$C$2:$C$3001,Pakan_Masuk!$B$2:$B$3001,$C5783),0))</f>
      </c>
      <c r="F5783" s="15">
        <f>IF($C5783="","",$D5783*$E5783)</f>
      </c>
    </row>
    <row r="5784">
      <c r="A5784" s="11"/>
      <c r="B5784" s="7"/>
      <c r="C5784" s="7"/>
      <c r="D5784" s="10"/>
      <c r="E5784" s="21">
        <f>IF($C5784="","",IFERROR(SUMIFS(Pakan_Masuk!$D$2:$D$3001,Pakan_Masuk!$B$2:$B$3001,$C5784)/SUMIFS(Pakan_Masuk!$C$2:$C$3001,Pakan_Masuk!$B$2:$B$3001,$C5784),0))</f>
      </c>
      <c r="F5784" s="15">
        <f>IF($C5784="","",$D5784*$E5784)</f>
      </c>
    </row>
    <row r="5785">
      <c r="A5785" s="11"/>
      <c r="B5785" s="7"/>
      <c r="C5785" s="7"/>
      <c r="D5785" s="10"/>
      <c r="E5785" s="21">
        <f>IF($C5785="","",IFERROR(SUMIFS(Pakan_Masuk!$D$2:$D$3001,Pakan_Masuk!$B$2:$B$3001,$C5785)/SUMIFS(Pakan_Masuk!$C$2:$C$3001,Pakan_Masuk!$B$2:$B$3001,$C5785),0))</f>
      </c>
      <c r="F5785" s="15">
        <f>IF($C5785="","",$D5785*$E5785)</f>
      </c>
    </row>
    <row r="5786">
      <c r="A5786" s="11"/>
      <c r="B5786" s="7"/>
      <c r="C5786" s="7"/>
      <c r="D5786" s="10"/>
      <c r="E5786" s="21">
        <f>IF($C5786="","",IFERROR(SUMIFS(Pakan_Masuk!$D$2:$D$3001,Pakan_Masuk!$B$2:$B$3001,$C5786)/SUMIFS(Pakan_Masuk!$C$2:$C$3001,Pakan_Masuk!$B$2:$B$3001,$C5786),0))</f>
      </c>
      <c r="F5786" s="15">
        <f>IF($C5786="","",$D5786*$E5786)</f>
      </c>
    </row>
    <row r="5787">
      <c r="A5787" s="11"/>
      <c r="B5787" s="7"/>
      <c r="C5787" s="7"/>
      <c r="D5787" s="10"/>
      <c r="E5787" s="21">
        <f>IF($C5787="","",IFERROR(SUMIFS(Pakan_Masuk!$D$2:$D$3001,Pakan_Masuk!$B$2:$B$3001,$C5787)/SUMIFS(Pakan_Masuk!$C$2:$C$3001,Pakan_Masuk!$B$2:$B$3001,$C5787),0))</f>
      </c>
      <c r="F5787" s="15">
        <f>IF($C5787="","",$D5787*$E5787)</f>
      </c>
    </row>
    <row r="5788">
      <c r="A5788" s="11"/>
      <c r="B5788" s="7"/>
      <c r="C5788" s="7"/>
      <c r="D5788" s="10"/>
      <c r="E5788" s="21">
        <f>IF($C5788="","",IFERROR(SUMIFS(Pakan_Masuk!$D$2:$D$3001,Pakan_Masuk!$B$2:$B$3001,$C5788)/SUMIFS(Pakan_Masuk!$C$2:$C$3001,Pakan_Masuk!$B$2:$B$3001,$C5788),0))</f>
      </c>
      <c r="F5788" s="15">
        <f>IF($C5788="","",$D5788*$E5788)</f>
      </c>
    </row>
    <row r="5789">
      <c r="A5789" s="11"/>
      <c r="B5789" s="7"/>
      <c r="C5789" s="7"/>
      <c r="D5789" s="10"/>
      <c r="E5789" s="21">
        <f>IF($C5789="","",IFERROR(SUMIFS(Pakan_Masuk!$D$2:$D$3001,Pakan_Masuk!$B$2:$B$3001,$C5789)/SUMIFS(Pakan_Masuk!$C$2:$C$3001,Pakan_Masuk!$B$2:$B$3001,$C5789),0))</f>
      </c>
      <c r="F5789" s="15">
        <f>IF($C5789="","",$D5789*$E5789)</f>
      </c>
    </row>
    <row r="5790">
      <c r="A5790" s="11"/>
      <c r="B5790" s="7"/>
      <c r="C5790" s="7"/>
      <c r="D5790" s="10"/>
      <c r="E5790" s="21">
        <f>IF($C5790="","",IFERROR(SUMIFS(Pakan_Masuk!$D$2:$D$3001,Pakan_Masuk!$B$2:$B$3001,$C5790)/SUMIFS(Pakan_Masuk!$C$2:$C$3001,Pakan_Masuk!$B$2:$B$3001,$C5790),0))</f>
      </c>
      <c r="F5790" s="15">
        <f>IF($C5790="","",$D5790*$E5790)</f>
      </c>
    </row>
    <row r="5791">
      <c r="A5791" s="11"/>
      <c r="B5791" s="7"/>
      <c r="C5791" s="7"/>
      <c r="D5791" s="10"/>
      <c r="E5791" s="21">
        <f>IF($C5791="","",IFERROR(SUMIFS(Pakan_Masuk!$D$2:$D$3001,Pakan_Masuk!$B$2:$B$3001,$C5791)/SUMIFS(Pakan_Masuk!$C$2:$C$3001,Pakan_Masuk!$B$2:$B$3001,$C5791),0))</f>
      </c>
      <c r="F5791" s="15">
        <f>IF($C5791="","",$D5791*$E5791)</f>
      </c>
    </row>
    <row r="5792">
      <c r="A5792" s="11"/>
      <c r="B5792" s="7"/>
      <c r="C5792" s="7"/>
      <c r="D5792" s="10"/>
      <c r="E5792" s="21">
        <f>IF($C5792="","",IFERROR(SUMIFS(Pakan_Masuk!$D$2:$D$3001,Pakan_Masuk!$B$2:$B$3001,$C5792)/SUMIFS(Pakan_Masuk!$C$2:$C$3001,Pakan_Masuk!$B$2:$B$3001,$C5792),0))</f>
      </c>
      <c r="F5792" s="15">
        <f>IF($C5792="","",$D5792*$E5792)</f>
      </c>
    </row>
    <row r="5793">
      <c r="A5793" s="11"/>
      <c r="B5793" s="7"/>
      <c r="C5793" s="7"/>
      <c r="D5793" s="10"/>
      <c r="E5793" s="21">
        <f>IF($C5793="","",IFERROR(SUMIFS(Pakan_Masuk!$D$2:$D$3001,Pakan_Masuk!$B$2:$B$3001,$C5793)/SUMIFS(Pakan_Masuk!$C$2:$C$3001,Pakan_Masuk!$B$2:$B$3001,$C5793),0))</f>
      </c>
      <c r="F5793" s="15">
        <f>IF($C5793="","",$D5793*$E5793)</f>
      </c>
    </row>
    <row r="5794">
      <c r="A5794" s="11"/>
      <c r="B5794" s="7"/>
      <c r="C5794" s="7"/>
      <c r="D5794" s="10"/>
      <c r="E5794" s="21">
        <f>IF($C5794="","",IFERROR(SUMIFS(Pakan_Masuk!$D$2:$D$3001,Pakan_Masuk!$B$2:$B$3001,$C5794)/SUMIFS(Pakan_Masuk!$C$2:$C$3001,Pakan_Masuk!$B$2:$B$3001,$C5794),0))</f>
      </c>
      <c r="F5794" s="15">
        <f>IF($C5794="","",$D5794*$E5794)</f>
      </c>
    </row>
    <row r="5795">
      <c r="A5795" s="11"/>
      <c r="B5795" s="7"/>
      <c r="C5795" s="7"/>
      <c r="D5795" s="10"/>
      <c r="E5795" s="21">
        <f>IF($C5795="","",IFERROR(SUMIFS(Pakan_Masuk!$D$2:$D$3001,Pakan_Masuk!$B$2:$B$3001,$C5795)/SUMIFS(Pakan_Masuk!$C$2:$C$3001,Pakan_Masuk!$B$2:$B$3001,$C5795),0))</f>
      </c>
      <c r="F5795" s="15">
        <f>IF($C5795="","",$D5795*$E5795)</f>
      </c>
    </row>
    <row r="5796">
      <c r="A5796" s="11"/>
      <c r="B5796" s="7"/>
      <c r="C5796" s="7"/>
      <c r="D5796" s="10"/>
      <c r="E5796" s="21">
        <f>IF($C5796="","",IFERROR(SUMIFS(Pakan_Masuk!$D$2:$D$3001,Pakan_Masuk!$B$2:$B$3001,$C5796)/SUMIFS(Pakan_Masuk!$C$2:$C$3001,Pakan_Masuk!$B$2:$B$3001,$C5796),0))</f>
      </c>
      <c r="F5796" s="15">
        <f>IF($C5796="","",$D5796*$E5796)</f>
      </c>
    </row>
    <row r="5797">
      <c r="A5797" s="11"/>
      <c r="B5797" s="7"/>
      <c r="C5797" s="7"/>
      <c r="D5797" s="10"/>
      <c r="E5797" s="21">
        <f>IF($C5797="","",IFERROR(SUMIFS(Pakan_Masuk!$D$2:$D$3001,Pakan_Masuk!$B$2:$B$3001,$C5797)/SUMIFS(Pakan_Masuk!$C$2:$C$3001,Pakan_Masuk!$B$2:$B$3001,$C5797),0))</f>
      </c>
      <c r="F5797" s="15">
        <f>IF($C5797="","",$D5797*$E5797)</f>
      </c>
    </row>
    <row r="5798">
      <c r="A5798" s="11"/>
      <c r="B5798" s="7"/>
      <c r="C5798" s="7"/>
      <c r="D5798" s="10"/>
      <c r="E5798" s="21">
        <f>IF($C5798="","",IFERROR(SUMIFS(Pakan_Masuk!$D$2:$D$3001,Pakan_Masuk!$B$2:$B$3001,$C5798)/SUMIFS(Pakan_Masuk!$C$2:$C$3001,Pakan_Masuk!$B$2:$B$3001,$C5798),0))</f>
      </c>
      <c r="F5798" s="15">
        <f>IF($C5798="","",$D5798*$E5798)</f>
      </c>
    </row>
    <row r="5799">
      <c r="A5799" s="11"/>
      <c r="B5799" s="7"/>
      <c r="C5799" s="7"/>
      <c r="D5799" s="10"/>
      <c r="E5799" s="21">
        <f>IF($C5799="","",IFERROR(SUMIFS(Pakan_Masuk!$D$2:$D$3001,Pakan_Masuk!$B$2:$B$3001,$C5799)/SUMIFS(Pakan_Masuk!$C$2:$C$3001,Pakan_Masuk!$B$2:$B$3001,$C5799),0))</f>
      </c>
      <c r="F5799" s="15">
        <f>IF($C5799="","",$D5799*$E5799)</f>
      </c>
    </row>
    <row r="5800">
      <c r="A5800" s="11"/>
      <c r="B5800" s="7"/>
      <c r="C5800" s="7"/>
      <c r="D5800" s="10"/>
      <c r="E5800" s="21">
        <f>IF($C5800="","",IFERROR(SUMIFS(Pakan_Masuk!$D$2:$D$3001,Pakan_Masuk!$B$2:$B$3001,$C5800)/SUMIFS(Pakan_Masuk!$C$2:$C$3001,Pakan_Masuk!$B$2:$B$3001,$C5800),0))</f>
      </c>
      <c r="F5800" s="15">
        <f>IF($C5800="","",$D5800*$E5800)</f>
      </c>
    </row>
    <row r="5801">
      <c r="A5801" s="11"/>
      <c r="B5801" s="7"/>
      <c r="C5801" s="7"/>
      <c r="D5801" s="10"/>
      <c r="E5801" s="21">
        <f>IF($C5801="","",IFERROR(SUMIFS(Pakan_Masuk!$D$2:$D$3001,Pakan_Masuk!$B$2:$B$3001,$C5801)/SUMIFS(Pakan_Masuk!$C$2:$C$3001,Pakan_Masuk!$B$2:$B$3001,$C5801),0))</f>
      </c>
      <c r="F5801" s="15">
        <f>IF($C5801="","",$D5801*$E5801)</f>
      </c>
    </row>
    <row r="5802">
      <c r="A5802" s="11"/>
      <c r="B5802" s="7"/>
      <c r="C5802" s="7"/>
      <c r="D5802" s="10"/>
      <c r="E5802" s="21">
        <f>IF($C5802="","",IFERROR(SUMIFS(Pakan_Masuk!$D$2:$D$3001,Pakan_Masuk!$B$2:$B$3001,$C5802)/SUMIFS(Pakan_Masuk!$C$2:$C$3001,Pakan_Masuk!$B$2:$B$3001,$C5802),0))</f>
      </c>
      <c r="F5802" s="15">
        <f>IF($C5802="","",$D5802*$E5802)</f>
      </c>
    </row>
    <row r="5803">
      <c r="A5803" s="11"/>
      <c r="B5803" s="7"/>
      <c r="C5803" s="7"/>
      <c r="D5803" s="10"/>
      <c r="E5803" s="21">
        <f>IF($C5803="","",IFERROR(SUMIFS(Pakan_Masuk!$D$2:$D$3001,Pakan_Masuk!$B$2:$B$3001,$C5803)/SUMIFS(Pakan_Masuk!$C$2:$C$3001,Pakan_Masuk!$B$2:$B$3001,$C5803),0))</f>
      </c>
      <c r="F5803" s="15">
        <f>IF($C5803="","",$D5803*$E5803)</f>
      </c>
    </row>
    <row r="5804">
      <c r="A5804" s="11"/>
      <c r="B5804" s="7"/>
      <c r="C5804" s="7"/>
      <c r="D5804" s="10"/>
      <c r="E5804" s="21">
        <f>IF($C5804="","",IFERROR(SUMIFS(Pakan_Masuk!$D$2:$D$3001,Pakan_Masuk!$B$2:$B$3001,$C5804)/SUMIFS(Pakan_Masuk!$C$2:$C$3001,Pakan_Masuk!$B$2:$B$3001,$C5804),0))</f>
      </c>
      <c r="F5804" s="15">
        <f>IF($C5804="","",$D5804*$E5804)</f>
      </c>
    </row>
    <row r="5805">
      <c r="A5805" s="11"/>
      <c r="B5805" s="7"/>
      <c r="C5805" s="7"/>
      <c r="D5805" s="10"/>
      <c r="E5805" s="21">
        <f>IF($C5805="","",IFERROR(SUMIFS(Pakan_Masuk!$D$2:$D$3001,Pakan_Masuk!$B$2:$B$3001,$C5805)/SUMIFS(Pakan_Masuk!$C$2:$C$3001,Pakan_Masuk!$B$2:$B$3001,$C5805),0))</f>
      </c>
      <c r="F5805" s="15">
        <f>IF($C5805="","",$D5805*$E5805)</f>
      </c>
    </row>
    <row r="5806">
      <c r="A5806" s="11"/>
      <c r="B5806" s="7"/>
      <c r="C5806" s="7"/>
      <c r="D5806" s="10"/>
      <c r="E5806" s="21">
        <f>IF($C5806="","",IFERROR(SUMIFS(Pakan_Masuk!$D$2:$D$3001,Pakan_Masuk!$B$2:$B$3001,$C5806)/SUMIFS(Pakan_Masuk!$C$2:$C$3001,Pakan_Masuk!$B$2:$B$3001,$C5806),0))</f>
      </c>
      <c r="F5806" s="15">
        <f>IF($C5806="","",$D5806*$E5806)</f>
      </c>
    </row>
    <row r="5807">
      <c r="A5807" s="11"/>
      <c r="B5807" s="7"/>
      <c r="C5807" s="7"/>
      <c r="D5807" s="10"/>
      <c r="E5807" s="21">
        <f>IF($C5807="","",IFERROR(SUMIFS(Pakan_Masuk!$D$2:$D$3001,Pakan_Masuk!$B$2:$B$3001,$C5807)/SUMIFS(Pakan_Masuk!$C$2:$C$3001,Pakan_Masuk!$B$2:$B$3001,$C5807),0))</f>
      </c>
      <c r="F5807" s="15">
        <f>IF($C5807="","",$D5807*$E5807)</f>
      </c>
    </row>
    <row r="5808">
      <c r="A5808" s="11"/>
      <c r="B5808" s="7"/>
      <c r="C5808" s="7"/>
      <c r="D5808" s="10"/>
      <c r="E5808" s="21">
        <f>IF($C5808="","",IFERROR(SUMIFS(Pakan_Masuk!$D$2:$D$3001,Pakan_Masuk!$B$2:$B$3001,$C5808)/SUMIFS(Pakan_Masuk!$C$2:$C$3001,Pakan_Masuk!$B$2:$B$3001,$C5808),0))</f>
      </c>
      <c r="F5808" s="15">
        <f>IF($C5808="","",$D5808*$E5808)</f>
      </c>
    </row>
    <row r="5809">
      <c r="A5809" s="11"/>
      <c r="B5809" s="7"/>
      <c r="C5809" s="7"/>
      <c r="D5809" s="10"/>
      <c r="E5809" s="21">
        <f>IF($C5809="","",IFERROR(SUMIFS(Pakan_Masuk!$D$2:$D$3001,Pakan_Masuk!$B$2:$B$3001,$C5809)/SUMIFS(Pakan_Masuk!$C$2:$C$3001,Pakan_Masuk!$B$2:$B$3001,$C5809),0))</f>
      </c>
      <c r="F5809" s="15">
        <f>IF($C5809="","",$D5809*$E5809)</f>
      </c>
    </row>
    <row r="5810">
      <c r="A5810" s="11"/>
      <c r="B5810" s="7"/>
      <c r="C5810" s="7"/>
      <c r="D5810" s="10"/>
      <c r="E5810" s="21">
        <f>IF($C5810="","",IFERROR(SUMIFS(Pakan_Masuk!$D$2:$D$3001,Pakan_Masuk!$B$2:$B$3001,$C5810)/SUMIFS(Pakan_Masuk!$C$2:$C$3001,Pakan_Masuk!$B$2:$B$3001,$C5810),0))</f>
      </c>
      <c r="F5810" s="15">
        <f>IF($C5810="","",$D5810*$E5810)</f>
      </c>
    </row>
    <row r="5811">
      <c r="A5811" s="11"/>
      <c r="B5811" s="7"/>
      <c r="C5811" s="7"/>
      <c r="D5811" s="10"/>
      <c r="E5811" s="21">
        <f>IF($C5811="","",IFERROR(SUMIFS(Pakan_Masuk!$D$2:$D$3001,Pakan_Masuk!$B$2:$B$3001,$C5811)/SUMIFS(Pakan_Masuk!$C$2:$C$3001,Pakan_Masuk!$B$2:$B$3001,$C5811),0))</f>
      </c>
      <c r="F5811" s="15">
        <f>IF($C5811="","",$D5811*$E5811)</f>
      </c>
    </row>
    <row r="5812">
      <c r="A5812" s="11"/>
      <c r="B5812" s="7"/>
      <c r="C5812" s="7"/>
      <c r="D5812" s="10"/>
      <c r="E5812" s="21">
        <f>IF($C5812="","",IFERROR(SUMIFS(Pakan_Masuk!$D$2:$D$3001,Pakan_Masuk!$B$2:$B$3001,$C5812)/SUMIFS(Pakan_Masuk!$C$2:$C$3001,Pakan_Masuk!$B$2:$B$3001,$C5812),0))</f>
      </c>
      <c r="F5812" s="15">
        <f>IF($C5812="","",$D5812*$E5812)</f>
      </c>
    </row>
    <row r="5813">
      <c r="A5813" s="11"/>
      <c r="B5813" s="7"/>
      <c r="C5813" s="7"/>
      <c r="D5813" s="10"/>
      <c r="E5813" s="21">
        <f>IF($C5813="","",IFERROR(SUMIFS(Pakan_Masuk!$D$2:$D$3001,Pakan_Masuk!$B$2:$B$3001,$C5813)/SUMIFS(Pakan_Masuk!$C$2:$C$3001,Pakan_Masuk!$B$2:$B$3001,$C5813),0))</f>
      </c>
      <c r="F5813" s="15">
        <f>IF($C5813="","",$D5813*$E5813)</f>
      </c>
    </row>
    <row r="5814">
      <c r="A5814" s="11"/>
      <c r="B5814" s="7"/>
      <c r="C5814" s="7"/>
      <c r="D5814" s="10"/>
      <c r="E5814" s="21">
        <f>IF($C5814="","",IFERROR(SUMIFS(Pakan_Masuk!$D$2:$D$3001,Pakan_Masuk!$B$2:$B$3001,$C5814)/SUMIFS(Pakan_Masuk!$C$2:$C$3001,Pakan_Masuk!$B$2:$B$3001,$C5814),0))</f>
      </c>
      <c r="F5814" s="15">
        <f>IF($C5814="","",$D5814*$E5814)</f>
      </c>
    </row>
    <row r="5815">
      <c r="A5815" s="11"/>
      <c r="B5815" s="7"/>
      <c r="C5815" s="7"/>
      <c r="D5815" s="10"/>
      <c r="E5815" s="21">
        <f>IF($C5815="","",IFERROR(SUMIFS(Pakan_Masuk!$D$2:$D$3001,Pakan_Masuk!$B$2:$B$3001,$C5815)/SUMIFS(Pakan_Masuk!$C$2:$C$3001,Pakan_Masuk!$B$2:$B$3001,$C5815),0))</f>
      </c>
      <c r="F5815" s="15">
        <f>IF($C5815="","",$D5815*$E5815)</f>
      </c>
    </row>
    <row r="5816">
      <c r="A5816" s="11"/>
      <c r="B5816" s="7"/>
      <c r="C5816" s="7"/>
      <c r="D5816" s="10"/>
      <c r="E5816" s="21">
        <f>IF($C5816="","",IFERROR(SUMIFS(Pakan_Masuk!$D$2:$D$3001,Pakan_Masuk!$B$2:$B$3001,$C5816)/SUMIFS(Pakan_Masuk!$C$2:$C$3001,Pakan_Masuk!$B$2:$B$3001,$C5816),0))</f>
      </c>
      <c r="F5816" s="15">
        <f>IF($C5816="","",$D5816*$E5816)</f>
      </c>
    </row>
    <row r="5817">
      <c r="A5817" s="11"/>
      <c r="B5817" s="7"/>
      <c r="C5817" s="7"/>
      <c r="D5817" s="10"/>
      <c r="E5817" s="21">
        <f>IF($C5817="","",IFERROR(SUMIFS(Pakan_Masuk!$D$2:$D$3001,Pakan_Masuk!$B$2:$B$3001,$C5817)/SUMIFS(Pakan_Masuk!$C$2:$C$3001,Pakan_Masuk!$B$2:$B$3001,$C5817),0))</f>
      </c>
      <c r="F5817" s="15">
        <f>IF($C5817="","",$D5817*$E5817)</f>
      </c>
    </row>
    <row r="5818">
      <c r="A5818" s="11"/>
      <c r="B5818" s="7"/>
      <c r="C5818" s="7"/>
      <c r="D5818" s="10"/>
      <c r="E5818" s="21">
        <f>IF($C5818="","",IFERROR(SUMIFS(Pakan_Masuk!$D$2:$D$3001,Pakan_Masuk!$B$2:$B$3001,$C5818)/SUMIFS(Pakan_Masuk!$C$2:$C$3001,Pakan_Masuk!$B$2:$B$3001,$C5818),0))</f>
      </c>
      <c r="F5818" s="15">
        <f>IF($C5818="","",$D5818*$E5818)</f>
      </c>
    </row>
    <row r="5819">
      <c r="A5819" s="11"/>
      <c r="B5819" s="7"/>
      <c r="C5819" s="7"/>
      <c r="D5819" s="10"/>
      <c r="E5819" s="21">
        <f>IF($C5819="","",IFERROR(SUMIFS(Pakan_Masuk!$D$2:$D$3001,Pakan_Masuk!$B$2:$B$3001,$C5819)/SUMIFS(Pakan_Masuk!$C$2:$C$3001,Pakan_Masuk!$B$2:$B$3001,$C5819),0))</f>
      </c>
      <c r="F5819" s="15">
        <f>IF($C5819="","",$D5819*$E5819)</f>
      </c>
    </row>
    <row r="5820">
      <c r="A5820" s="11"/>
      <c r="B5820" s="7"/>
      <c r="C5820" s="7"/>
      <c r="D5820" s="10"/>
      <c r="E5820" s="21">
        <f>IF($C5820="","",IFERROR(SUMIFS(Pakan_Masuk!$D$2:$D$3001,Pakan_Masuk!$B$2:$B$3001,$C5820)/SUMIFS(Pakan_Masuk!$C$2:$C$3001,Pakan_Masuk!$B$2:$B$3001,$C5820),0))</f>
      </c>
      <c r="F5820" s="15">
        <f>IF($C5820="","",$D5820*$E5820)</f>
      </c>
    </row>
    <row r="5821">
      <c r="A5821" s="11"/>
      <c r="B5821" s="7"/>
      <c r="C5821" s="7"/>
      <c r="D5821" s="10"/>
      <c r="E5821" s="21">
        <f>IF($C5821="","",IFERROR(SUMIFS(Pakan_Masuk!$D$2:$D$3001,Pakan_Masuk!$B$2:$B$3001,$C5821)/SUMIFS(Pakan_Masuk!$C$2:$C$3001,Pakan_Masuk!$B$2:$B$3001,$C5821),0))</f>
      </c>
      <c r="F5821" s="15">
        <f>IF($C5821="","",$D5821*$E5821)</f>
      </c>
    </row>
    <row r="5822">
      <c r="A5822" s="11"/>
      <c r="B5822" s="7"/>
      <c r="C5822" s="7"/>
      <c r="D5822" s="10"/>
      <c r="E5822" s="21">
        <f>IF($C5822="","",IFERROR(SUMIFS(Pakan_Masuk!$D$2:$D$3001,Pakan_Masuk!$B$2:$B$3001,$C5822)/SUMIFS(Pakan_Masuk!$C$2:$C$3001,Pakan_Masuk!$B$2:$B$3001,$C5822),0))</f>
      </c>
      <c r="F5822" s="15">
        <f>IF($C5822="","",$D5822*$E5822)</f>
      </c>
    </row>
    <row r="5823">
      <c r="A5823" s="11"/>
      <c r="B5823" s="7"/>
      <c r="C5823" s="7"/>
      <c r="D5823" s="10"/>
      <c r="E5823" s="21">
        <f>IF($C5823="","",IFERROR(SUMIFS(Pakan_Masuk!$D$2:$D$3001,Pakan_Masuk!$B$2:$B$3001,$C5823)/SUMIFS(Pakan_Masuk!$C$2:$C$3001,Pakan_Masuk!$B$2:$B$3001,$C5823),0))</f>
      </c>
      <c r="F5823" s="15">
        <f>IF($C5823="","",$D5823*$E5823)</f>
      </c>
    </row>
    <row r="5824">
      <c r="A5824" s="11"/>
      <c r="B5824" s="7"/>
      <c r="C5824" s="7"/>
      <c r="D5824" s="10"/>
      <c r="E5824" s="21">
        <f>IF($C5824="","",IFERROR(SUMIFS(Pakan_Masuk!$D$2:$D$3001,Pakan_Masuk!$B$2:$B$3001,$C5824)/SUMIFS(Pakan_Masuk!$C$2:$C$3001,Pakan_Masuk!$B$2:$B$3001,$C5824),0))</f>
      </c>
      <c r="F5824" s="15">
        <f>IF($C5824="","",$D5824*$E5824)</f>
      </c>
    </row>
    <row r="5825">
      <c r="A5825" s="11"/>
      <c r="B5825" s="7"/>
      <c r="C5825" s="7"/>
      <c r="D5825" s="10"/>
      <c r="E5825" s="21">
        <f>IF($C5825="","",IFERROR(SUMIFS(Pakan_Masuk!$D$2:$D$3001,Pakan_Masuk!$B$2:$B$3001,$C5825)/SUMIFS(Pakan_Masuk!$C$2:$C$3001,Pakan_Masuk!$B$2:$B$3001,$C5825),0))</f>
      </c>
      <c r="F5825" s="15">
        <f>IF($C5825="","",$D5825*$E5825)</f>
      </c>
    </row>
    <row r="5826">
      <c r="A5826" s="11"/>
      <c r="B5826" s="7"/>
      <c r="C5826" s="7"/>
      <c r="D5826" s="10"/>
      <c r="E5826" s="21">
        <f>IF($C5826="","",IFERROR(SUMIFS(Pakan_Masuk!$D$2:$D$3001,Pakan_Masuk!$B$2:$B$3001,$C5826)/SUMIFS(Pakan_Masuk!$C$2:$C$3001,Pakan_Masuk!$B$2:$B$3001,$C5826),0))</f>
      </c>
      <c r="F5826" s="15">
        <f>IF($C5826="","",$D5826*$E5826)</f>
      </c>
    </row>
    <row r="5827">
      <c r="A5827" s="11"/>
      <c r="B5827" s="7"/>
      <c r="C5827" s="7"/>
      <c r="D5827" s="10"/>
      <c r="E5827" s="21">
        <f>IF($C5827="","",IFERROR(SUMIFS(Pakan_Masuk!$D$2:$D$3001,Pakan_Masuk!$B$2:$B$3001,$C5827)/SUMIFS(Pakan_Masuk!$C$2:$C$3001,Pakan_Masuk!$B$2:$B$3001,$C5827),0))</f>
      </c>
      <c r="F5827" s="15">
        <f>IF($C5827="","",$D5827*$E5827)</f>
      </c>
    </row>
    <row r="5828">
      <c r="A5828" s="11"/>
      <c r="B5828" s="7"/>
      <c r="C5828" s="7"/>
      <c r="D5828" s="10"/>
      <c r="E5828" s="21">
        <f>IF($C5828="","",IFERROR(SUMIFS(Pakan_Masuk!$D$2:$D$3001,Pakan_Masuk!$B$2:$B$3001,$C5828)/SUMIFS(Pakan_Masuk!$C$2:$C$3001,Pakan_Masuk!$B$2:$B$3001,$C5828),0))</f>
      </c>
      <c r="F5828" s="15">
        <f>IF($C5828="","",$D5828*$E5828)</f>
      </c>
    </row>
    <row r="5829">
      <c r="A5829" s="11"/>
      <c r="B5829" s="7"/>
      <c r="C5829" s="7"/>
      <c r="D5829" s="10"/>
      <c r="E5829" s="21">
        <f>IF($C5829="","",IFERROR(SUMIFS(Pakan_Masuk!$D$2:$D$3001,Pakan_Masuk!$B$2:$B$3001,$C5829)/SUMIFS(Pakan_Masuk!$C$2:$C$3001,Pakan_Masuk!$B$2:$B$3001,$C5829),0))</f>
      </c>
      <c r="F5829" s="15">
        <f>IF($C5829="","",$D5829*$E5829)</f>
      </c>
    </row>
    <row r="5830">
      <c r="A5830" s="11"/>
      <c r="B5830" s="7"/>
      <c r="C5830" s="7"/>
      <c r="D5830" s="10"/>
      <c r="E5830" s="21">
        <f>IF($C5830="","",IFERROR(SUMIFS(Pakan_Masuk!$D$2:$D$3001,Pakan_Masuk!$B$2:$B$3001,$C5830)/SUMIFS(Pakan_Masuk!$C$2:$C$3001,Pakan_Masuk!$B$2:$B$3001,$C5830),0))</f>
      </c>
      <c r="F5830" s="15">
        <f>IF($C5830="","",$D5830*$E5830)</f>
      </c>
    </row>
    <row r="5831">
      <c r="A5831" s="11"/>
      <c r="B5831" s="7"/>
      <c r="C5831" s="7"/>
      <c r="D5831" s="10"/>
      <c r="E5831" s="21">
        <f>IF($C5831="","",IFERROR(SUMIFS(Pakan_Masuk!$D$2:$D$3001,Pakan_Masuk!$B$2:$B$3001,$C5831)/SUMIFS(Pakan_Masuk!$C$2:$C$3001,Pakan_Masuk!$B$2:$B$3001,$C5831),0))</f>
      </c>
      <c r="F5831" s="15">
        <f>IF($C5831="","",$D5831*$E5831)</f>
      </c>
    </row>
    <row r="5832">
      <c r="A5832" s="11"/>
      <c r="B5832" s="7"/>
      <c r="C5832" s="7"/>
      <c r="D5832" s="10"/>
      <c r="E5832" s="21">
        <f>IF($C5832="","",IFERROR(SUMIFS(Pakan_Masuk!$D$2:$D$3001,Pakan_Masuk!$B$2:$B$3001,$C5832)/SUMIFS(Pakan_Masuk!$C$2:$C$3001,Pakan_Masuk!$B$2:$B$3001,$C5832),0))</f>
      </c>
      <c r="F5832" s="15">
        <f>IF($C5832="","",$D5832*$E5832)</f>
      </c>
    </row>
    <row r="5833">
      <c r="A5833" s="11"/>
      <c r="B5833" s="7"/>
      <c r="C5833" s="7"/>
      <c r="D5833" s="10"/>
      <c r="E5833" s="21">
        <f>IF($C5833="","",IFERROR(SUMIFS(Pakan_Masuk!$D$2:$D$3001,Pakan_Masuk!$B$2:$B$3001,$C5833)/SUMIFS(Pakan_Masuk!$C$2:$C$3001,Pakan_Masuk!$B$2:$B$3001,$C5833),0))</f>
      </c>
      <c r="F5833" s="15">
        <f>IF($C5833="","",$D5833*$E5833)</f>
      </c>
    </row>
    <row r="5834">
      <c r="A5834" s="11"/>
      <c r="B5834" s="7"/>
      <c r="C5834" s="7"/>
      <c r="D5834" s="10"/>
      <c r="E5834" s="21">
        <f>IF($C5834="","",IFERROR(SUMIFS(Pakan_Masuk!$D$2:$D$3001,Pakan_Masuk!$B$2:$B$3001,$C5834)/SUMIFS(Pakan_Masuk!$C$2:$C$3001,Pakan_Masuk!$B$2:$B$3001,$C5834),0))</f>
      </c>
      <c r="F5834" s="15">
        <f>IF($C5834="","",$D5834*$E5834)</f>
      </c>
    </row>
    <row r="5835">
      <c r="A5835" s="11"/>
      <c r="B5835" s="7"/>
      <c r="C5835" s="7"/>
      <c r="D5835" s="10"/>
      <c r="E5835" s="21">
        <f>IF($C5835="","",IFERROR(SUMIFS(Pakan_Masuk!$D$2:$D$3001,Pakan_Masuk!$B$2:$B$3001,$C5835)/SUMIFS(Pakan_Masuk!$C$2:$C$3001,Pakan_Masuk!$B$2:$B$3001,$C5835),0))</f>
      </c>
      <c r="F5835" s="15">
        <f>IF($C5835="","",$D5835*$E5835)</f>
      </c>
    </row>
    <row r="5836">
      <c r="A5836" s="11"/>
      <c r="B5836" s="7"/>
      <c r="C5836" s="7"/>
      <c r="D5836" s="10"/>
      <c r="E5836" s="21">
        <f>IF($C5836="","",IFERROR(SUMIFS(Pakan_Masuk!$D$2:$D$3001,Pakan_Masuk!$B$2:$B$3001,$C5836)/SUMIFS(Pakan_Masuk!$C$2:$C$3001,Pakan_Masuk!$B$2:$B$3001,$C5836),0))</f>
      </c>
      <c r="F5836" s="15">
        <f>IF($C5836="","",$D5836*$E5836)</f>
      </c>
    </row>
    <row r="5837">
      <c r="A5837" s="11"/>
      <c r="B5837" s="7"/>
      <c r="C5837" s="7"/>
      <c r="D5837" s="10"/>
      <c r="E5837" s="21">
        <f>IF($C5837="","",IFERROR(SUMIFS(Pakan_Masuk!$D$2:$D$3001,Pakan_Masuk!$B$2:$B$3001,$C5837)/SUMIFS(Pakan_Masuk!$C$2:$C$3001,Pakan_Masuk!$B$2:$B$3001,$C5837),0))</f>
      </c>
      <c r="F5837" s="15">
        <f>IF($C5837="","",$D5837*$E5837)</f>
      </c>
    </row>
    <row r="5838">
      <c r="A5838" s="11"/>
      <c r="B5838" s="7"/>
      <c r="C5838" s="7"/>
      <c r="D5838" s="10"/>
      <c r="E5838" s="21">
        <f>IF($C5838="","",IFERROR(SUMIFS(Pakan_Masuk!$D$2:$D$3001,Pakan_Masuk!$B$2:$B$3001,$C5838)/SUMIFS(Pakan_Masuk!$C$2:$C$3001,Pakan_Masuk!$B$2:$B$3001,$C5838),0))</f>
      </c>
      <c r="F5838" s="15">
        <f>IF($C5838="","",$D5838*$E5838)</f>
      </c>
    </row>
    <row r="5839">
      <c r="A5839" s="11"/>
      <c r="B5839" s="7"/>
      <c r="C5839" s="7"/>
      <c r="D5839" s="10"/>
      <c r="E5839" s="21">
        <f>IF($C5839="","",IFERROR(SUMIFS(Pakan_Masuk!$D$2:$D$3001,Pakan_Masuk!$B$2:$B$3001,$C5839)/SUMIFS(Pakan_Masuk!$C$2:$C$3001,Pakan_Masuk!$B$2:$B$3001,$C5839),0))</f>
      </c>
      <c r="F5839" s="15">
        <f>IF($C5839="","",$D5839*$E5839)</f>
      </c>
    </row>
    <row r="5840">
      <c r="A5840" s="11"/>
      <c r="B5840" s="7"/>
      <c r="C5840" s="7"/>
      <c r="D5840" s="10"/>
      <c r="E5840" s="21">
        <f>IF($C5840="","",IFERROR(SUMIFS(Pakan_Masuk!$D$2:$D$3001,Pakan_Masuk!$B$2:$B$3001,$C5840)/SUMIFS(Pakan_Masuk!$C$2:$C$3001,Pakan_Masuk!$B$2:$B$3001,$C5840),0))</f>
      </c>
      <c r="F5840" s="15">
        <f>IF($C5840="","",$D5840*$E5840)</f>
      </c>
    </row>
    <row r="5841">
      <c r="A5841" s="11"/>
      <c r="B5841" s="7"/>
      <c r="C5841" s="7"/>
      <c r="D5841" s="10"/>
      <c r="E5841" s="21">
        <f>IF($C5841="","",IFERROR(SUMIFS(Pakan_Masuk!$D$2:$D$3001,Pakan_Masuk!$B$2:$B$3001,$C5841)/SUMIFS(Pakan_Masuk!$C$2:$C$3001,Pakan_Masuk!$B$2:$B$3001,$C5841),0))</f>
      </c>
      <c r="F5841" s="15">
        <f>IF($C5841="","",$D5841*$E5841)</f>
      </c>
    </row>
    <row r="5842">
      <c r="A5842" s="11"/>
      <c r="B5842" s="7"/>
      <c r="C5842" s="7"/>
      <c r="D5842" s="10"/>
      <c r="E5842" s="21">
        <f>IF($C5842="","",IFERROR(SUMIFS(Pakan_Masuk!$D$2:$D$3001,Pakan_Masuk!$B$2:$B$3001,$C5842)/SUMIFS(Pakan_Masuk!$C$2:$C$3001,Pakan_Masuk!$B$2:$B$3001,$C5842),0))</f>
      </c>
      <c r="F5842" s="15">
        <f>IF($C5842="","",$D5842*$E5842)</f>
      </c>
    </row>
    <row r="5843">
      <c r="A5843" s="11"/>
      <c r="B5843" s="7"/>
      <c r="C5843" s="7"/>
      <c r="D5843" s="10"/>
      <c r="E5843" s="21">
        <f>IF($C5843="","",IFERROR(SUMIFS(Pakan_Masuk!$D$2:$D$3001,Pakan_Masuk!$B$2:$B$3001,$C5843)/SUMIFS(Pakan_Masuk!$C$2:$C$3001,Pakan_Masuk!$B$2:$B$3001,$C5843),0))</f>
      </c>
      <c r="F5843" s="15">
        <f>IF($C5843="","",$D5843*$E5843)</f>
      </c>
    </row>
    <row r="5844">
      <c r="A5844" s="11"/>
      <c r="B5844" s="7"/>
      <c r="C5844" s="7"/>
      <c r="D5844" s="10"/>
      <c r="E5844" s="21">
        <f>IF($C5844="","",IFERROR(SUMIFS(Pakan_Masuk!$D$2:$D$3001,Pakan_Masuk!$B$2:$B$3001,$C5844)/SUMIFS(Pakan_Masuk!$C$2:$C$3001,Pakan_Masuk!$B$2:$B$3001,$C5844),0))</f>
      </c>
      <c r="F5844" s="15">
        <f>IF($C5844="","",$D5844*$E5844)</f>
      </c>
    </row>
    <row r="5845">
      <c r="A5845" s="11"/>
      <c r="B5845" s="7"/>
      <c r="C5845" s="7"/>
      <c r="D5845" s="10"/>
      <c r="E5845" s="21">
        <f>IF($C5845="","",IFERROR(SUMIFS(Pakan_Masuk!$D$2:$D$3001,Pakan_Masuk!$B$2:$B$3001,$C5845)/SUMIFS(Pakan_Masuk!$C$2:$C$3001,Pakan_Masuk!$B$2:$B$3001,$C5845),0))</f>
      </c>
      <c r="F5845" s="15">
        <f>IF($C5845="","",$D5845*$E5845)</f>
      </c>
    </row>
    <row r="5846">
      <c r="A5846" s="11"/>
      <c r="B5846" s="7"/>
      <c r="C5846" s="7"/>
      <c r="D5846" s="10"/>
      <c r="E5846" s="21">
        <f>IF($C5846="","",IFERROR(SUMIFS(Pakan_Masuk!$D$2:$D$3001,Pakan_Masuk!$B$2:$B$3001,$C5846)/SUMIFS(Pakan_Masuk!$C$2:$C$3001,Pakan_Masuk!$B$2:$B$3001,$C5846),0))</f>
      </c>
      <c r="F5846" s="15">
        <f>IF($C5846="","",$D5846*$E5846)</f>
      </c>
    </row>
    <row r="5847">
      <c r="A5847" s="11"/>
      <c r="B5847" s="7"/>
      <c r="C5847" s="7"/>
      <c r="D5847" s="10"/>
      <c r="E5847" s="21">
        <f>IF($C5847="","",IFERROR(SUMIFS(Pakan_Masuk!$D$2:$D$3001,Pakan_Masuk!$B$2:$B$3001,$C5847)/SUMIFS(Pakan_Masuk!$C$2:$C$3001,Pakan_Masuk!$B$2:$B$3001,$C5847),0))</f>
      </c>
      <c r="F5847" s="15">
        <f>IF($C5847="","",$D5847*$E5847)</f>
      </c>
    </row>
    <row r="5848">
      <c r="A5848" s="11"/>
      <c r="B5848" s="7"/>
      <c r="C5848" s="7"/>
      <c r="D5848" s="10"/>
      <c r="E5848" s="21">
        <f>IF($C5848="","",IFERROR(SUMIFS(Pakan_Masuk!$D$2:$D$3001,Pakan_Masuk!$B$2:$B$3001,$C5848)/SUMIFS(Pakan_Masuk!$C$2:$C$3001,Pakan_Masuk!$B$2:$B$3001,$C5848),0))</f>
      </c>
      <c r="F5848" s="15">
        <f>IF($C5848="","",$D5848*$E5848)</f>
      </c>
    </row>
    <row r="5849">
      <c r="A5849" s="11"/>
      <c r="B5849" s="7"/>
      <c r="C5849" s="7"/>
      <c r="D5849" s="10"/>
      <c r="E5849" s="21">
        <f>IF($C5849="","",IFERROR(SUMIFS(Pakan_Masuk!$D$2:$D$3001,Pakan_Masuk!$B$2:$B$3001,$C5849)/SUMIFS(Pakan_Masuk!$C$2:$C$3001,Pakan_Masuk!$B$2:$B$3001,$C5849),0))</f>
      </c>
      <c r="F5849" s="15">
        <f>IF($C5849="","",$D5849*$E5849)</f>
      </c>
    </row>
    <row r="5850">
      <c r="A5850" s="11"/>
      <c r="B5850" s="7"/>
      <c r="C5850" s="7"/>
      <c r="D5850" s="10"/>
      <c r="E5850" s="21">
        <f>IF($C5850="","",IFERROR(SUMIFS(Pakan_Masuk!$D$2:$D$3001,Pakan_Masuk!$B$2:$B$3001,$C5850)/SUMIFS(Pakan_Masuk!$C$2:$C$3001,Pakan_Masuk!$B$2:$B$3001,$C5850),0))</f>
      </c>
      <c r="F5850" s="15">
        <f>IF($C5850="","",$D5850*$E5850)</f>
      </c>
    </row>
    <row r="5851">
      <c r="A5851" s="11"/>
      <c r="B5851" s="7"/>
      <c r="C5851" s="7"/>
      <c r="D5851" s="10"/>
      <c r="E5851" s="21">
        <f>IF($C5851="","",IFERROR(SUMIFS(Pakan_Masuk!$D$2:$D$3001,Pakan_Masuk!$B$2:$B$3001,$C5851)/SUMIFS(Pakan_Masuk!$C$2:$C$3001,Pakan_Masuk!$B$2:$B$3001,$C5851),0))</f>
      </c>
      <c r="F5851" s="15">
        <f>IF($C5851="","",$D5851*$E5851)</f>
      </c>
    </row>
    <row r="5852">
      <c r="A5852" s="11"/>
      <c r="B5852" s="7"/>
      <c r="C5852" s="7"/>
      <c r="D5852" s="10"/>
      <c r="E5852" s="21">
        <f>IF($C5852="","",IFERROR(SUMIFS(Pakan_Masuk!$D$2:$D$3001,Pakan_Masuk!$B$2:$B$3001,$C5852)/SUMIFS(Pakan_Masuk!$C$2:$C$3001,Pakan_Masuk!$B$2:$B$3001,$C5852),0))</f>
      </c>
      <c r="F5852" s="15">
        <f>IF($C5852="","",$D5852*$E5852)</f>
      </c>
    </row>
    <row r="5853">
      <c r="A5853" s="11"/>
      <c r="B5853" s="7"/>
      <c r="C5853" s="7"/>
      <c r="D5853" s="10"/>
      <c r="E5853" s="21">
        <f>IF($C5853="","",IFERROR(SUMIFS(Pakan_Masuk!$D$2:$D$3001,Pakan_Masuk!$B$2:$B$3001,$C5853)/SUMIFS(Pakan_Masuk!$C$2:$C$3001,Pakan_Masuk!$B$2:$B$3001,$C5853),0))</f>
      </c>
      <c r="F5853" s="15">
        <f>IF($C5853="","",$D5853*$E5853)</f>
      </c>
    </row>
    <row r="5854">
      <c r="A5854" s="11"/>
      <c r="B5854" s="7"/>
      <c r="C5854" s="7"/>
      <c r="D5854" s="10"/>
      <c r="E5854" s="21">
        <f>IF($C5854="","",IFERROR(SUMIFS(Pakan_Masuk!$D$2:$D$3001,Pakan_Masuk!$B$2:$B$3001,$C5854)/SUMIFS(Pakan_Masuk!$C$2:$C$3001,Pakan_Masuk!$B$2:$B$3001,$C5854),0))</f>
      </c>
      <c r="F5854" s="15">
        <f>IF($C5854="","",$D5854*$E5854)</f>
      </c>
    </row>
    <row r="5855">
      <c r="A5855" s="11"/>
      <c r="B5855" s="7"/>
      <c r="C5855" s="7"/>
      <c r="D5855" s="10"/>
      <c r="E5855" s="21">
        <f>IF($C5855="","",IFERROR(SUMIFS(Pakan_Masuk!$D$2:$D$3001,Pakan_Masuk!$B$2:$B$3001,$C5855)/SUMIFS(Pakan_Masuk!$C$2:$C$3001,Pakan_Masuk!$B$2:$B$3001,$C5855),0))</f>
      </c>
      <c r="F5855" s="15">
        <f>IF($C5855="","",$D5855*$E5855)</f>
      </c>
    </row>
    <row r="5856">
      <c r="A5856" s="11"/>
      <c r="B5856" s="7"/>
      <c r="C5856" s="7"/>
      <c r="D5856" s="10"/>
      <c r="E5856" s="21">
        <f>IF($C5856="","",IFERROR(SUMIFS(Pakan_Masuk!$D$2:$D$3001,Pakan_Masuk!$B$2:$B$3001,$C5856)/SUMIFS(Pakan_Masuk!$C$2:$C$3001,Pakan_Masuk!$B$2:$B$3001,$C5856),0))</f>
      </c>
      <c r="F5856" s="15">
        <f>IF($C5856="","",$D5856*$E5856)</f>
      </c>
    </row>
    <row r="5857">
      <c r="A5857" s="11"/>
      <c r="B5857" s="7"/>
      <c r="C5857" s="7"/>
      <c r="D5857" s="10"/>
      <c r="E5857" s="21">
        <f>IF($C5857="","",IFERROR(SUMIFS(Pakan_Masuk!$D$2:$D$3001,Pakan_Masuk!$B$2:$B$3001,$C5857)/SUMIFS(Pakan_Masuk!$C$2:$C$3001,Pakan_Masuk!$B$2:$B$3001,$C5857),0))</f>
      </c>
      <c r="F5857" s="15">
        <f>IF($C5857="","",$D5857*$E5857)</f>
      </c>
    </row>
    <row r="5858">
      <c r="A5858" s="11"/>
      <c r="B5858" s="7"/>
      <c r="C5858" s="7"/>
      <c r="D5858" s="10"/>
      <c r="E5858" s="21">
        <f>IF($C5858="","",IFERROR(SUMIFS(Pakan_Masuk!$D$2:$D$3001,Pakan_Masuk!$B$2:$B$3001,$C5858)/SUMIFS(Pakan_Masuk!$C$2:$C$3001,Pakan_Masuk!$B$2:$B$3001,$C5858),0))</f>
      </c>
      <c r="F5858" s="15">
        <f>IF($C5858="","",$D5858*$E5858)</f>
      </c>
    </row>
    <row r="5859">
      <c r="A5859" s="11"/>
      <c r="B5859" s="7"/>
      <c r="C5859" s="7"/>
      <c r="D5859" s="10"/>
      <c r="E5859" s="21">
        <f>IF($C5859="","",IFERROR(SUMIFS(Pakan_Masuk!$D$2:$D$3001,Pakan_Masuk!$B$2:$B$3001,$C5859)/SUMIFS(Pakan_Masuk!$C$2:$C$3001,Pakan_Masuk!$B$2:$B$3001,$C5859),0))</f>
      </c>
      <c r="F5859" s="15">
        <f>IF($C5859="","",$D5859*$E5859)</f>
      </c>
    </row>
    <row r="5860">
      <c r="A5860" s="11"/>
      <c r="B5860" s="7"/>
      <c r="C5860" s="7"/>
      <c r="D5860" s="10"/>
      <c r="E5860" s="21">
        <f>IF($C5860="","",IFERROR(SUMIFS(Pakan_Masuk!$D$2:$D$3001,Pakan_Masuk!$B$2:$B$3001,$C5860)/SUMIFS(Pakan_Masuk!$C$2:$C$3001,Pakan_Masuk!$B$2:$B$3001,$C5860),0))</f>
      </c>
      <c r="F5860" s="15">
        <f>IF($C5860="","",$D5860*$E5860)</f>
      </c>
    </row>
    <row r="5861">
      <c r="A5861" s="11"/>
      <c r="B5861" s="7"/>
      <c r="C5861" s="7"/>
      <c r="D5861" s="10"/>
      <c r="E5861" s="21">
        <f>IF($C5861="","",IFERROR(SUMIFS(Pakan_Masuk!$D$2:$D$3001,Pakan_Masuk!$B$2:$B$3001,$C5861)/SUMIFS(Pakan_Masuk!$C$2:$C$3001,Pakan_Masuk!$B$2:$B$3001,$C5861),0))</f>
      </c>
      <c r="F5861" s="15">
        <f>IF($C5861="","",$D5861*$E5861)</f>
      </c>
    </row>
    <row r="5862">
      <c r="A5862" s="11"/>
      <c r="B5862" s="7"/>
      <c r="C5862" s="7"/>
      <c r="D5862" s="10"/>
      <c r="E5862" s="21">
        <f>IF($C5862="","",IFERROR(SUMIFS(Pakan_Masuk!$D$2:$D$3001,Pakan_Masuk!$B$2:$B$3001,$C5862)/SUMIFS(Pakan_Masuk!$C$2:$C$3001,Pakan_Masuk!$B$2:$B$3001,$C5862),0))</f>
      </c>
      <c r="F5862" s="15">
        <f>IF($C5862="","",$D5862*$E5862)</f>
      </c>
    </row>
    <row r="5863">
      <c r="A5863" s="11"/>
      <c r="B5863" s="7"/>
      <c r="C5863" s="7"/>
      <c r="D5863" s="10"/>
      <c r="E5863" s="21">
        <f>IF($C5863="","",IFERROR(SUMIFS(Pakan_Masuk!$D$2:$D$3001,Pakan_Masuk!$B$2:$B$3001,$C5863)/SUMIFS(Pakan_Masuk!$C$2:$C$3001,Pakan_Masuk!$B$2:$B$3001,$C5863),0))</f>
      </c>
      <c r="F5863" s="15">
        <f>IF($C5863="","",$D5863*$E5863)</f>
      </c>
    </row>
    <row r="5864">
      <c r="A5864" s="11"/>
      <c r="B5864" s="7"/>
      <c r="C5864" s="7"/>
      <c r="D5864" s="10"/>
      <c r="E5864" s="21">
        <f>IF($C5864="","",IFERROR(SUMIFS(Pakan_Masuk!$D$2:$D$3001,Pakan_Masuk!$B$2:$B$3001,$C5864)/SUMIFS(Pakan_Masuk!$C$2:$C$3001,Pakan_Masuk!$B$2:$B$3001,$C5864),0))</f>
      </c>
      <c r="F5864" s="15">
        <f>IF($C5864="","",$D5864*$E5864)</f>
      </c>
    </row>
    <row r="5865">
      <c r="A5865" s="11"/>
      <c r="B5865" s="7"/>
      <c r="C5865" s="7"/>
      <c r="D5865" s="10"/>
      <c r="E5865" s="21">
        <f>IF($C5865="","",IFERROR(SUMIFS(Pakan_Masuk!$D$2:$D$3001,Pakan_Masuk!$B$2:$B$3001,$C5865)/SUMIFS(Pakan_Masuk!$C$2:$C$3001,Pakan_Masuk!$B$2:$B$3001,$C5865),0))</f>
      </c>
      <c r="F5865" s="15">
        <f>IF($C5865="","",$D5865*$E5865)</f>
      </c>
    </row>
    <row r="5866">
      <c r="A5866" s="11"/>
      <c r="B5866" s="7"/>
      <c r="C5866" s="7"/>
      <c r="D5866" s="10"/>
      <c r="E5866" s="21">
        <f>IF($C5866="","",IFERROR(SUMIFS(Pakan_Masuk!$D$2:$D$3001,Pakan_Masuk!$B$2:$B$3001,$C5866)/SUMIFS(Pakan_Masuk!$C$2:$C$3001,Pakan_Masuk!$B$2:$B$3001,$C5866),0))</f>
      </c>
      <c r="F5866" s="15">
        <f>IF($C5866="","",$D5866*$E5866)</f>
      </c>
    </row>
    <row r="5867">
      <c r="A5867" s="11"/>
      <c r="B5867" s="7"/>
      <c r="C5867" s="7"/>
      <c r="D5867" s="10"/>
      <c r="E5867" s="21">
        <f>IF($C5867="","",IFERROR(SUMIFS(Pakan_Masuk!$D$2:$D$3001,Pakan_Masuk!$B$2:$B$3001,$C5867)/SUMIFS(Pakan_Masuk!$C$2:$C$3001,Pakan_Masuk!$B$2:$B$3001,$C5867),0))</f>
      </c>
      <c r="F5867" s="15">
        <f>IF($C5867="","",$D5867*$E5867)</f>
      </c>
    </row>
    <row r="5868">
      <c r="A5868" s="11"/>
      <c r="B5868" s="7"/>
      <c r="C5868" s="7"/>
      <c r="D5868" s="10"/>
      <c r="E5868" s="21">
        <f>IF($C5868="","",IFERROR(SUMIFS(Pakan_Masuk!$D$2:$D$3001,Pakan_Masuk!$B$2:$B$3001,$C5868)/SUMIFS(Pakan_Masuk!$C$2:$C$3001,Pakan_Masuk!$B$2:$B$3001,$C5868),0))</f>
      </c>
      <c r="F5868" s="15">
        <f>IF($C5868="","",$D5868*$E5868)</f>
      </c>
    </row>
    <row r="5869">
      <c r="A5869" s="11"/>
      <c r="B5869" s="7"/>
      <c r="C5869" s="7"/>
      <c r="D5869" s="10"/>
      <c r="E5869" s="21">
        <f>IF($C5869="","",IFERROR(SUMIFS(Pakan_Masuk!$D$2:$D$3001,Pakan_Masuk!$B$2:$B$3001,$C5869)/SUMIFS(Pakan_Masuk!$C$2:$C$3001,Pakan_Masuk!$B$2:$B$3001,$C5869),0))</f>
      </c>
      <c r="F5869" s="15">
        <f>IF($C5869="","",$D5869*$E5869)</f>
      </c>
    </row>
    <row r="5870">
      <c r="A5870" s="11"/>
      <c r="B5870" s="7"/>
      <c r="C5870" s="7"/>
      <c r="D5870" s="10"/>
      <c r="E5870" s="21">
        <f>IF($C5870="","",IFERROR(SUMIFS(Pakan_Masuk!$D$2:$D$3001,Pakan_Masuk!$B$2:$B$3001,$C5870)/SUMIFS(Pakan_Masuk!$C$2:$C$3001,Pakan_Masuk!$B$2:$B$3001,$C5870),0))</f>
      </c>
      <c r="F5870" s="15">
        <f>IF($C5870="","",$D5870*$E5870)</f>
      </c>
    </row>
    <row r="5871">
      <c r="A5871" s="11"/>
      <c r="B5871" s="7"/>
      <c r="C5871" s="7"/>
      <c r="D5871" s="10"/>
      <c r="E5871" s="21">
        <f>IF($C5871="","",IFERROR(SUMIFS(Pakan_Masuk!$D$2:$D$3001,Pakan_Masuk!$B$2:$B$3001,$C5871)/SUMIFS(Pakan_Masuk!$C$2:$C$3001,Pakan_Masuk!$B$2:$B$3001,$C5871),0))</f>
      </c>
      <c r="F5871" s="15">
        <f>IF($C5871="","",$D5871*$E5871)</f>
      </c>
    </row>
    <row r="5872">
      <c r="A5872" s="11"/>
      <c r="B5872" s="7"/>
      <c r="C5872" s="7"/>
      <c r="D5872" s="10"/>
      <c r="E5872" s="21">
        <f>IF($C5872="","",IFERROR(SUMIFS(Pakan_Masuk!$D$2:$D$3001,Pakan_Masuk!$B$2:$B$3001,$C5872)/SUMIFS(Pakan_Masuk!$C$2:$C$3001,Pakan_Masuk!$B$2:$B$3001,$C5872),0))</f>
      </c>
      <c r="F5872" s="15">
        <f>IF($C5872="","",$D5872*$E5872)</f>
      </c>
    </row>
    <row r="5873">
      <c r="A5873" s="11"/>
      <c r="B5873" s="7"/>
      <c r="C5873" s="7"/>
      <c r="D5873" s="10"/>
      <c r="E5873" s="21">
        <f>IF($C5873="","",IFERROR(SUMIFS(Pakan_Masuk!$D$2:$D$3001,Pakan_Masuk!$B$2:$B$3001,$C5873)/SUMIFS(Pakan_Masuk!$C$2:$C$3001,Pakan_Masuk!$B$2:$B$3001,$C5873),0))</f>
      </c>
      <c r="F5873" s="15">
        <f>IF($C5873="","",$D5873*$E5873)</f>
      </c>
    </row>
    <row r="5874">
      <c r="A5874" s="11"/>
      <c r="B5874" s="7"/>
      <c r="C5874" s="7"/>
      <c r="D5874" s="10"/>
      <c r="E5874" s="21">
        <f>IF($C5874="","",IFERROR(SUMIFS(Pakan_Masuk!$D$2:$D$3001,Pakan_Masuk!$B$2:$B$3001,$C5874)/SUMIFS(Pakan_Masuk!$C$2:$C$3001,Pakan_Masuk!$B$2:$B$3001,$C5874),0))</f>
      </c>
      <c r="F5874" s="15">
        <f>IF($C5874="","",$D5874*$E5874)</f>
      </c>
    </row>
    <row r="5875">
      <c r="A5875" s="11"/>
      <c r="B5875" s="7"/>
      <c r="C5875" s="7"/>
      <c r="D5875" s="10"/>
      <c r="E5875" s="21">
        <f>IF($C5875="","",IFERROR(SUMIFS(Pakan_Masuk!$D$2:$D$3001,Pakan_Masuk!$B$2:$B$3001,$C5875)/SUMIFS(Pakan_Masuk!$C$2:$C$3001,Pakan_Masuk!$B$2:$B$3001,$C5875),0))</f>
      </c>
      <c r="F5875" s="15">
        <f>IF($C5875="","",$D5875*$E5875)</f>
      </c>
    </row>
    <row r="5876">
      <c r="A5876" s="11"/>
      <c r="B5876" s="7"/>
      <c r="C5876" s="7"/>
      <c r="D5876" s="10"/>
      <c r="E5876" s="21">
        <f>IF($C5876="","",IFERROR(SUMIFS(Pakan_Masuk!$D$2:$D$3001,Pakan_Masuk!$B$2:$B$3001,$C5876)/SUMIFS(Pakan_Masuk!$C$2:$C$3001,Pakan_Masuk!$B$2:$B$3001,$C5876),0))</f>
      </c>
      <c r="F5876" s="15">
        <f>IF($C5876="","",$D5876*$E5876)</f>
      </c>
    </row>
    <row r="5877">
      <c r="A5877" s="11"/>
      <c r="B5877" s="7"/>
      <c r="C5877" s="7"/>
      <c r="D5877" s="10"/>
      <c r="E5877" s="21">
        <f>IF($C5877="","",IFERROR(SUMIFS(Pakan_Masuk!$D$2:$D$3001,Pakan_Masuk!$B$2:$B$3001,$C5877)/SUMIFS(Pakan_Masuk!$C$2:$C$3001,Pakan_Masuk!$B$2:$B$3001,$C5877),0))</f>
      </c>
      <c r="F5877" s="15">
        <f>IF($C5877="","",$D5877*$E5877)</f>
      </c>
    </row>
    <row r="5878">
      <c r="A5878" s="11"/>
      <c r="B5878" s="7"/>
      <c r="C5878" s="7"/>
      <c r="D5878" s="10"/>
      <c r="E5878" s="21">
        <f>IF($C5878="","",IFERROR(SUMIFS(Pakan_Masuk!$D$2:$D$3001,Pakan_Masuk!$B$2:$B$3001,$C5878)/SUMIFS(Pakan_Masuk!$C$2:$C$3001,Pakan_Masuk!$B$2:$B$3001,$C5878),0))</f>
      </c>
      <c r="F5878" s="15">
        <f>IF($C5878="","",$D5878*$E5878)</f>
      </c>
    </row>
    <row r="5879">
      <c r="A5879" s="11"/>
      <c r="B5879" s="7"/>
      <c r="C5879" s="7"/>
      <c r="D5879" s="10"/>
      <c r="E5879" s="21">
        <f>IF($C5879="","",IFERROR(SUMIFS(Pakan_Masuk!$D$2:$D$3001,Pakan_Masuk!$B$2:$B$3001,$C5879)/SUMIFS(Pakan_Masuk!$C$2:$C$3001,Pakan_Masuk!$B$2:$B$3001,$C5879),0))</f>
      </c>
      <c r="F5879" s="15">
        <f>IF($C5879="","",$D5879*$E5879)</f>
      </c>
    </row>
    <row r="5880">
      <c r="A5880" s="11"/>
      <c r="B5880" s="7"/>
      <c r="C5880" s="7"/>
      <c r="D5880" s="10"/>
      <c r="E5880" s="21">
        <f>IF($C5880="","",IFERROR(SUMIFS(Pakan_Masuk!$D$2:$D$3001,Pakan_Masuk!$B$2:$B$3001,$C5880)/SUMIFS(Pakan_Masuk!$C$2:$C$3001,Pakan_Masuk!$B$2:$B$3001,$C5880),0))</f>
      </c>
      <c r="F5880" s="15">
        <f>IF($C5880="","",$D5880*$E5880)</f>
      </c>
    </row>
    <row r="5881">
      <c r="A5881" s="11"/>
      <c r="B5881" s="7"/>
      <c r="C5881" s="7"/>
      <c r="D5881" s="10"/>
      <c r="E5881" s="21">
        <f>IF($C5881="","",IFERROR(SUMIFS(Pakan_Masuk!$D$2:$D$3001,Pakan_Masuk!$B$2:$B$3001,$C5881)/SUMIFS(Pakan_Masuk!$C$2:$C$3001,Pakan_Masuk!$B$2:$B$3001,$C5881),0))</f>
      </c>
      <c r="F5881" s="15">
        <f>IF($C5881="","",$D5881*$E5881)</f>
      </c>
    </row>
    <row r="5882">
      <c r="A5882" s="11"/>
      <c r="B5882" s="7"/>
      <c r="C5882" s="7"/>
      <c r="D5882" s="10"/>
      <c r="E5882" s="21">
        <f>IF($C5882="","",IFERROR(SUMIFS(Pakan_Masuk!$D$2:$D$3001,Pakan_Masuk!$B$2:$B$3001,$C5882)/SUMIFS(Pakan_Masuk!$C$2:$C$3001,Pakan_Masuk!$B$2:$B$3001,$C5882),0))</f>
      </c>
      <c r="F5882" s="15">
        <f>IF($C5882="","",$D5882*$E5882)</f>
      </c>
    </row>
    <row r="5883">
      <c r="A5883" s="11"/>
      <c r="B5883" s="7"/>
      <c r="C5883" s="7"/>
      <c r="D5883" s="10"/>
      <c r="E5883" s="21">
        <f>IF($C5883="","",IFERROR(SUMIFS(Pakan_Masuk!$D$2:$D$3001,Pakan_Masuk!$B$2:$B$3001,$C5883)/SUMIFS(Pakan_Masuk!$C$2:$C$3001,Pakan_Masuk!$B$2:$B$3001,$C5883),0))</f>
      </c>
      <c r="F5883" s="15">
        <f>IF($C5883="","",$D5883*$E5883)</f>
      </c>
    </row>
    <row r="5884">
      <c r="A5884" s="11"/>
      <c r="B5884" s="7"/>
      <c r="C5884" s="7"/>
      <c r="D5884" s="10"/>
      <c r="E5884" s="21">
        <f>IF($C5884="","",IFERROR(SUMIFS(Pakan_Masuk!$D$2:$D$3001,Pakan_Masuk!$B$2:$B$3001,$C5884)/SUMIFS(Pakan_Masuk!$C$2:$C$3001,Pakan_Masuk!$B$2:$B$3001,$C5884),0))</f>
      </c>
      <c r="F5884" s="15">
        <f>IF($C5884="","",$D5884*$E5884)</f>
      </c>
    </row>
    <row r="5885">
      <c r="A5885" s="11"/>
      <c r="B5885" s="7"/>
      <c r="C5885" s="7"/>
      <c r="D5885" s="10"/>
      <c r="E5885" s="21">
        <f>IF($C5885="","",IFERROR(SUMIFS(Pakan_Masuk!$D$2:$D$3001,Pakan_Masuk!$B$2:$B$3001,$C5885)/SUMIFS(Pakan_Masuk!$C$2:$C$3001,Pakan_Masuk!$B$2:$B$3001,$C5885),0))</f>
      </c>
      <c r="F5885" s="15">
        <f>IF($C5885="","",$D5885*$E5885)</f>
      </c>
    </row>
    <row r="5886">
      <c r="A5886" s="11"/>
      <c r="B5886" s="7"/>
      <c r="C5886" s="7"/>
      <c r="D5886" s="10"/>
      <c r="E5886" s="21">
        <f>IF($C5886="","",IFERROR(SUMIFS(Pakan_Masuk!$D$2:$D$3001,Pakan_Masuk!$B$2:$B$3001,$C5886)/SUMIFS(Pakan_Masuk!$C$2:$C$3001,Pakan_Masuk!$B$2:$B$3001,$C5886),0))</f>
      </c>
      <c r="F5886" s="15">
        <f>IF($C5886="","",$D5886*$E5886)</f>
      </c>
    </row>
    <row r="5887">
      <c r="A5887" s="11"/>
      <c r="B5887" s="7"/>
      <c r="C5887" s="7"/>
      <c r="D5887" s="10"/>
      <c r="E5887" s="21">
        <f>IF($C5887="","",IFERROR(SUMIFS(Pakan_Masuk!$D$2:$D$3001,Pakan_Masuk!$B$2:$B$3001,$C5887)/SUMIFS(Pakan_Masuk!$C$2:$C$3001,Pakan_Masuk!$B$2:$B$3001,$C5887),0))</f>
      </c>
      <c r="F5887" s="15">
        <f>IF($C5887="","",$D5887*$E5887)</f>
      </c>
    </row>
    <row r="5888">
      <c r="A5888" s="11"/>
      <c r="B5888" s="7"/>
      <c r="C5888" s="7"/>
      <c r="D5888" s="10"/>
      <c r="E5888" s="21">
        <f>IF($C5888="","",IFERROR(SUMIFS(Pakan_Masuk!$D$2:$D$3001,Pakan_Masuk!$B$2:$B$3001,$C5888)/SUMIFS(Pakan_Masuk!$C$2:$C$3001,Pakan_Masuk!$B$2:$B$3001,$C5888),0))</f>
      </c>
      <c r="F5888" s="15">
        <f>IF($C5888="","",$D5888*$E5888)</f>
      </c>
    </row>
    <row r="5889">
      <c r="A5889" s="11"/>
      <c r="B5889" s="7"/>
      <c r="C5889" s="7"/>
      <c r="D5889" s="10"/>
      <c r="E5889" s="21">
        <f>IF($C5889="","",IFERROR(SUMIFS(Pakan_Masuk!$D$2:$D$3001,Pakan_Masuk!$B$2:$B$3001,$C5889)/SUMIFS(Pakan_Masuk!$C$2:$C$3001,Pakan_Masuk!$B$2:$B$3001,$C5889),0))</f>
      </c>
      <c r="F5889" s="15">
        <f>IF($C5889="","",$D5889*$E5889)</f>
      </c>
    </row>
    <row r="5890">
      <c r="A5890" s="11"/>
      <c r="B5890" s="7"/>
      <c r="C5890" s="7"/>
      <c r="D5890" s="10"/>
      <c r="E5890" s="21">
        <f>IF($C5890="","",IFERROR(SUMIFS(Pakan_Masuk!$D$2:$D$3001,Pakan_Masuk!$B$2:$B$3001,$C5890)/SUMIFS(Pakan_Masuk!$C$2:$C$3001,Pakan_Masuk!$B$2:$B$3001,$C5890),0))</f>
      </c>
      <c r="F5890" s="15">
        <f>IF($C5890="","",$D5890*$E5890)</f>
      </c>
    </row>
    <row r="5891">
      <c r="A5891" s="11"/>
      <c r="B5891" s="7"/>
      <c r="C5891" s="7"/>
      <c r="D5891" s="10"/>
      <c r="E5891" s="21">
        <f>IF($C5891="","",IFERROR(SUMIFS(Pakan_Masuk!$D$2:$D$3001,Pakan_Masuk!$B$2:$B$3001,$C5891)/SUMIFS(Pakan_Masuk!$C$2:$C$3001,Pakan_Masuk!$B$2:$B$3001,$C5891),0))</f>
      </c>
      <c r="F5891" s="15">
        <f>IF($C5891="","",$D5891*$E5891)</f>
      </c>
    </row>
    <row r="5892">
      <c r="A5892" s="11"/>
      <c r="B5892" s="7"/>
      <c r="C5892" s="7"/>
      <c r="D5892" s="10"/>
      <c r="E5892" s="21">
        <f>IF($C5892="","",IFERROR(SUMIFS(Pakan_Masuk!$D$2:$D$3001,Pakan_Masuk!$B$2:$B$3001,$C5892)/SUMIFS(Pakan_Masuk!$C$2:$C$3001,Pakan_Masuk!$B$2:$B$3001,$C5892),0))</f>
      </c>
      <c r="F5892" s="15">
        <f>IF($C5892="","",$D5892*$E5892)</f>
      </c>
    </row>
    <row r="5893">
      <c r="A5893" s="11"/>
      <c r="B5893" s="7"/>
      <c r="C5893" s="7"/>
      <c r="D5893" s="10"/>
      <c r="E5893" s="21">
        <f>IF($C5893="","",IFERROR(SUMIFS(Pakan_Masuk!$D$2:$D$3001,Pakan_Masuk!$B$2:$B$3001,$C5893)/SUMIFS(Pakan_Masuk!$C$2:$C$3001,Pakan_Masuk!$B$2:$B$3001,$C5893),0))</f>
      </c>
      <c r="F5893" s="15">
        <f>IF($C5893="","",$D5893*$E5893)</f>
      </c>
    </row>
    <row r="5894">
      <c r="A5894" s="11"/>
      <c r="B5894" s="7"/>
      <c r="C5894" s="7"/>
      <c r="D5894" s="10"/>
      <c r="E5894" s="21">
        <f>IF($C5894="","",IFERROR(SUMIFS(Pakan_Masuk!$D$2:$D$3001,Pakan_Masuk!$B$2:$B$3001,$C5894)/SUMIFS(Pakan_Masuk!$C$2:$C$3001,Pakan_Masuk!$B$2:$B$3001,$C5894),0))</f>
      </c>
      <c r="F5894" s="15">
        <f>IF($C5894="","",$D5894*$E5894)</f>
      </c>
    </row>
    <row r="5895">
      <c r="A5895" s="11"/>
      <c r="B5895" s="7"/>
      <c r="C5895" s="7"/>
      <c r="D5895" s="10"/>
      <c r="E5895" s="21">
        <f>IF($C5895="","",IFERROR(SUMIFS(Pakan_Masuk!$D$2:$D$3001,Pakan_Masuk!$B$2:$B$3001,$C5895)/SUMIFS(Pakan_Masuk!$C$2:$C$3001,Pakan_Masuk!$B$2:$B$3001,$C5895),0))</f>
      </c>
      <c r="F5895" s="15">
        <f>IF($C5895="","",$D5895*$E5895)</f>
      </c>
    </row>
    <row r="5896">
      <c r="A5896" s="11"/>
      <c r="B5896" s="7"/>
      <c r="C5896" s="7"/>
      <c r="D5896" s="10"/>
      <c r="E5896" s="21">
        <f>IF($C5896="","",IFERROR(SUMIFS(Pakan_Masuk!$D$2:$D$3001,Pakan_Masuk!$B$2:$B$3001,$C5896)/SUMIFS(Pakan_Masuk!$C$2:$C$3001,Pakan_Masuk!$B$2:$B$3001,$C5896),0))</f>
      </c>
      <c r="F5896" s="15">
        <f>IF($C5896="","",$D5896*$E5896)</f>
      </c>
    </row>
    <row r="5897">
      <c r="A5897" s="11"/>
      <c r="B5897" s="7"/>
      <c r="C5897" s="7"/>
      <c r="D5897" s="10"/>
      <c r="E5897" s="21">
        <f>IF($C5897="","",IFERROR(SUMIFS(Pakan_Masuk!$D$2:$D$3001,Pakan_Masuk!$B$2:$B$3001,$C5897)/SUMIFS(Pakan_Masuk!$C$2:$C$3001,Pakan_Masuk!$B$2:$B$3001,$C5897),0))</f>
      </c>
      <c r="F5897" s="15">
        <f>IF($C5897="","",$D5897*$E5897)</f>
      </c>
    </row>
    <row r="5898">
      <c r="A5898" s="11"/>
      <c r="B5898" s="7"/>
      <c r="C5898" s="7"/>
      <c r="D5898" s="10"/>
      <c r="E5898" s="21">
        <f>IF($C5898="","",IFERROR(SUMIFS(Pakan_Masuk!$D$2:$D$3001,Pakan_Masuk!$B$2:$B$3001,$C5898)/SUMIFS(Pakan_Masuk!$C$2:$C$3001,Pakan_Masuk!$B$2:$B$3001,$C5898),0))</f>
      </c>
      <c r="F5898" s="15">
        <f>IF($C5898="","",$D5898*$E5898)</f>
      </c>
    </row>
    <row r="5899">
      <c r="A5899" s="11"/>
      <c r="B5899" s="7"/>
      <c r="C5899" s="7"/>
      <c r="D5899" s="10"/>
      <c r="E5899" s="21">
        <f>IF($C5899="","",IFERROR(SUMIFS(Pakan_Masuk!$D$2:$D$3001,Pakan_Masuk!$B$2:$B$3001,$C5899)/SUMIFS(Pakan_Masuk!$C$2:$C$3001,Pakan_Masuk!$B$2:$B$3001,$C5899),0))</f>
      </c>
      <c r="F5899" s="15">
        <f>IF($C5899="","",$D5899*$E5899)</f>
      </c>
    </row>
    <row r="5900">
      <c r="A5900" s="11"/>
      <c r="B5900" s="7"/>
      <c r="C5900" s="7"/>
      <c r="D5900" s="10"/>
      <c r="E5900" s="21">
        <f>IF($C5900="","",IFERROR(SUMIFS(Pakan_Masuk!$D$2:$D$3001,Pakan_Masuk!$B$2:$B$3001,$C5900)/SUMIFS(Pakan_Masuk!$C$2:$C$3001,Pakan_Masuk!$B$2:$B$3001,$C5900),0))</f>
      </c>
      <c r="F5900" s="15">
        <f>IF($C5900="","",$D5900*$E5900)</f>
      </c>
    </row>
    <row r="5901">
      <c r="A5901" s="11"/>
      <c r="B5901" s="7"/>
      <c r="C5901" s="7"/>
      <c r="D5901" s="10"/>
      <c r="E5901" s="21">
        <f>IF($C5901="","",IFERROR(SUMIFS(Pakan_Masuk!$D$2:$D$3001,Pakan_Masuk!$B$2:$B$3001,$C5901)/SUMIFS(Pakan_Masuk!$C$2:$C$3001,Pakan_Masuk!$B$2:$B$3001,$C5901),0))</f>
      </c>
      <c r="F5901" s="15">
        <f>IF($C5901="","",$D5901*$E5901)</f>
      </c>
    </row>
    <row r="5902">
      <c r="A5902" s="11"/>
      <c r="B5902" s="7"/>
      <c r="C5902" s="7"/>
      <c r="D5902" s="10"/>
      <c r="E5902" s="21">
        <f>IF($C5902="","",IFERROR(SUMIFS(Pakan_Masuk!$D$2:$D$3001,Pakan_Masuk!$B$2:$B$3001,$C5902)/SUMIFS(Pakan_Masuk!$C$2:$C$3001,Pakan_Masuk!$B$2:$B$3001,$C5902),0))</f>
      </c>
      <c r="F5902" s="15">
        <f>IF($C5902="","",$D5902*$E5902)</f>
      </c>
    </row>
    <row r="5903">
      <c r="A5903" s="11"/>
      <c r="B5903" s="7"/>
      <c r="C5903" s="7"/>
      <c r="D5903" s="10"/>
      <c r="E5903" s="21">
        <f>IF($C5903="","",IFERROR(SUMIFS(Pakan_Masuk!$D$2:$D$3001,Pakan_Masuk!$B$2:$B$3001,$C5903)/SUMIFS(Pakan_Masuk!$C$2:$C$3001,Pakan_Masuk!$B$2:$B$3001,$C5903),0))</f>
      </c>
      <c r="F5903" s="15">
        <f>IF($C5903="","",$D5903*$E5903)</f>
      </c>
    </row>
    <row r="5904">
      <c r="A5904" s="11"/>
      <c r="B5904" s="7"/>
      <c r="C5904" s="7"/>
      <c r="D5904" s="10"/>
      <c r="E5904" s="21">
        <f>IF($C5904="","",IFERROR(SUMIFS(Pakan_Masuk!$D$2:$D$3001,Pakan_Masuk!$B$2:$B$3001,$C5904)/SUMIFS(Pakan_Masuk!$C$2:$C$3001,Pakan_Masuk!$B$2:$B$3001,$C5904),0))</f>
      </c>
      <c r="F5904" s="15">
        <f>IF($C5904="","",$D5904*$E5904)</f>
      </c>
    </row>
    <row r="5905">
      <c r="A5905" s="11"/>
      <c r="B5905" s="7"/>
      <c r="C5905" s="7"/>
      <c r="D5905" s="10"/>
      <c r="E5905" s="21">
        <f>IF($C5905="","",IFERROR(SUMIFS(Pakan_Masuk!$D$2:$D$3001,Pakan_Masuk!$B$2:$B$3001,$C5905)/SUMIFS(Pakan_Masuk!$C$2:$C$3001,Pakan_Masuk!$B$2:$B$3001,$C5905),0))</f>
      </c>
      <c r="F5905" s="15">
        <f>IF($C5905="","",$D5905*$E5905)</f>
      </c>
    </row>
    <row r="5906">
      <c r="A5906" s="11"/>
      <c r="B5906" s="7"/>
      <c r="C5906" s="7"/>
      <c r="D5906" s="10"/>
      <c r="E5906" s="21">
        <f>IF($C5906="","",IFERROR(SUMIFS(Pakan_Masuk!$D$2:$D$3001,Pakan_Masuk!$B$2:$B$3001,$C5906)/SUMIFS(Pakan_Masuk!$C$2:$C$3001,Pakan_Masuk!$B$2:$B$3001,$C5906),0))</f>
      </c>
      <c r="F5906" s="15">
        <f>IF($C5906="","",$D5906*$E5906)</f>
      </c>
    </row>
    <row r="5907">
      <c r="A5907" s="11"/>
      <c r="B5907" s="7"/>
      <c r="C5907" s="7"/>
      <c r="D5907" s="10"/>
      <c r="E5907" s="21">
        <f>IF($C5907="","",IFERROR(SUMIFS(Pakan_Masuk!$D$2:$D$3001,Pakan_Masuk!$B$2:$B$3001,$C5907)/SUMIFS(Pakan_Masuk!$C$2:$C$3001,Pakan_Masuk!$B$2:$B$3001,$C5907),0))</f>
      </c>
      <c r="F5907" s="15">
        <f>IF($C5907="","",$D5907*$E5907)</f>
      </c>
    </row>
    <row r="5908">
      <c r="A5908" s="11"/>
      <c r="B5908" s="7"/>
      <c r="C5908" s="7"/>
      <c r="D5908" s="10"/>
      <c r="E5908" s="21">
        <f>IF($C5908="","",IFERROR(SUMIFS(Pakan_Masuk!$D$2:$D$3001,Pakan_Masuk!$B$2:$B$3001,$C5908)/SUMIFS(Pakan_Masuk!$C$2:$C$3001,Pakan_Masuk!$B$2:$B$3001,$C5908),0))</f>
      </c>
      <c r="F5908" s="15">
        <f>IF($C5908="","",$D5908*$E5908)</f>
      </c>
    </row>
    <row r="5909">
      <c r="A5909" s="11"/>
      <c r="B5909" s="7"/>
      <c r="C5909" s="7"/>
      <c r="D5909" s="10"/>
      <c r="E5909" s="21">
        <f>IF($C5909="","",IFERROR(SUMIFS(Pakan_Masuk!$D$2:$D$3001,Pakan_Masuk!$B$2:$B$3001,$C5909)/SUMIFS(Pakan_Masuk!$C$2:$C$3001,Pakan_Masuk!$B$2:$B$3001,$C5909),0))</f>
      </c>
      <c r="F5909" s="15">
        <f>IF($C5909="","",$D5909*$E5909)</f>
      </c>
    </row>
    <row r="5910">
      <c r="A5910" s="11"/>
      <c r="B5910" s="7"/>
      <c r="C5910" s="7"/>
      <c r="D5910" s="10"/>
      <c r="E5910" s="21">
        <f>IF($C5910="","",IFERROR(SUMIFS(Pakan_Masuk!$D$2:$D$3001,Pakan_Masuk!$B$2:$B$3001,$C5910)/SUMIFS(Pakan_Masuk!$C$2:$C$3001,Pakan_Masuk!$B$2:$B$3001,$C5910),0))</f>
      </c>
      <c r="F5910" s="15">
        <f>IF($C5910="","",$D5910*$E5910)</f>
      </c>
    </row>
    <row r="5911">
      <c r="A5911" s="11"/>
      <c r="B5911" s="7"/>
      <c r="C5911" s="7"/>
      <c r="D5911" s="10"/>
      <c r="E5911" s="21">
        <f>IF($C5911="","",IFERROR(SUMIFS(Pakan_Masuk!$D$2:$D$3001,Pakan_Masuk!$B$2:$B$3001,$C5911)/SUMIFS(Pakan_Masuk!$C$2:$C$3001,Pakan_Masuk!$B$2:$B$3001,$C5911),0))</f>
      </c>
      <c r="F5911" s="15">
        <f>IF($C5911="","",$D5911*$E5911)</f>
      </c>
    </row>
    <row r="5912">
      <c r="A5912" s="11"/>
      <c r="B5912" s="7"/>
      <c r="C5912" s="7"/>
      <c r="D5912" s="10"/>
      <c r="E5912" s="21">
        <f>IF($C5912="","",IFERROR(SUMIFS(Pakan_Masuk!$D$2:$D$3001,Pakan_Masuk!$B$2:$B$3001,$C5912)/SUMIFS(Pakan_Masuk!$C$2:$C$3001,Pakan_Masuk!$B$2:$B$3001,$C5912),0))</f>
      </c>
      <c r="F5912" s="15">
        <f>IF($C5912="","",$D5912*$E5912)</f>
      </c>
    </row>
    <row r="5913">
      <c r="A5913" s="11"/>
      <c r="B5913" s="7"/>
      <c r="C5913" s="7"/>
      <c r="D5913" s="10"/>
      <c r="E5913" s="21">
        <f>IF($C5913="","",IFERROR(SUMIFS(Pakan_Masuk!$D$2:$D$3001,Pakan_Masuk!$B$2:$B$3001,$C5913)/SUMIFS(Pakan_Masuk!$C$2:$C$3001,Pakan_Masuk!$B$2:$B$3001,$C5913),0))</f>
      </c>
      <c r="F5913" s="15">
        <f>IF($C5913="","",$D5913*$E5913)</f>
      </c>
    </row>
    <row r="5914">
      <c r="A5914" s="11"/>
      <c r="B5914" s="7"/>
      <c r="C5914" s="7"/>
      <c r="D5914" s="10"/>
      <c r="E5914" s="21">
        <f>IF($C5914="","",IFERROR(SUMIFS(Pakan_Masuk!$D$2:$D$3001,Pakan_Masuk!$B$2:$B$3001,$C5914)/SUMIFS(Pakan_Masuk!$C$2:$C$3001,Pakan_Masuk!$B$2:$B$3001,$C5914),0))</f>
      </c>
      <c r="F5914" s="15">
        <f>IF($C5914="","",$D5914*$E5914)</f>
      </c>
    </row>
    <row r="5915">
      <c r="A5915" s="11"/>
      <c r="B5915" s="7"/>
      <c r="C5915" s="7"/>
      <c r="D5915" s="10"/>
      <c r="E5915" s="21">
        <f>IF($C5915="","",IFERROR(SUMIFS(Pakan_Masuk!$D$2:$D$3001,Pakan_Masuk!$B$2:$B$3001,$C5915)/SUMIFS(Pakan_Masuk!$C$2:$C$3001,Pakan_Masuk!$B$2:$B$3001,$C5915),0))</f>
      </c>
      <c r="F5915" s="15">
        <f>IF($C5915="","",$D5915*$E5915)</f>
      </c>
    </row>
    <row r="5916">
      <c r="A5916" s="11"/>
      <c r="B5916" s="7"/>
      <c r="C5916" s="7"/>
      <c r="D5916" s="10"/>
      <c r="E5916" s="21">
        <f>IF($C5916="","",IFERROR(SUMIFS(Pakan_Masuk!$D$2:$D$3001,Pakan_Masuk!$B$2:$B$3001,$C5916)/SUMIFS(Pakan_Masuk!$C$2:$C$3001,Pakan_Masuk!$B$2:$B$3001,$C5916),0))</f>
      </c>
      <c r="F5916" s="15">
        <f>IF($C5916="","",$D5916*$E5916)</f>
      </c>
    </row>
    <row r="5917">
      <c r="A5917" s="11"/>
      <c r="B5917" s="7"/>
      <c r="C5917" s="7"/>
      <c r="D5917" s="10"/>
      <c r="E5917" s="21">
        <f>IF($C5917="","",IFERROR(SUMIFS(Pakan_Masuk!$D$2:$D$3001,Pakan_Masuk!$B$2:$B$3001,$C5917)/SUMIFS(Pakan_Masuk!$C$2:$C$3001,Pakan_Masuk!$B$2:$B$3001,$C5917),0))</f>
      </c>
      <c r="F5917" s="15">
        <f>IF($C5917="","",$D5917*$E5917)</f>
      </c>
    </row>
    <row r="5918">
      <c r="A5918" s="11"/>
      <c r="B5918" s="7"/>
      <c r="C5918" s="7"/>
      <c r="D5918" s="10"/>
      <c r="E5918" s="21">
        <f>IF($C5918="","",IFERROR(SUMIFS(Pakan_Masuk!$D$2:$D$3001,Pakan_Masuk!$B$2:$B$3001,$C5918)/SUMIFS(Pakan_Masuk!$C$2:$C$3001,Pakan_Masuk!$B$2:$B$3001,$C5918),0))</f>
      </c>
      <c r="F5918" s="15">
        <f>IF($C5918="","",$D5918*$E5918)</f>
      </c>
    </row>
    <row r="5919">
      <c r="A5919" s="11"/>
      <c r="B5919" s="7"/>
      <c r="C5919" s="7"/>
      <c r="D5919" s="10"/>
      <c r="E5919" s="21">
        <f>IF($C5919="","",IFERROR(SUMIFS(Pakan_Masuk!$D$2:$D$3001,Pakan_Masuk!$B$2:$B$3001,$C5919)/SUMIFS(Pakan_Masuk!$C$2:$C$3001,Pakan_Masuk!$B$2:$B$3001,$C5919),0))</f>
      </c>
      <c r="F5919" s="15">
        <f>IF($C5919="","",$D5919*$E5919)</f>
      </c>
    </row>
    <row r="5920">
      <c r="A5920" s="11"/>
      <c r="B5920" s="7"/>
      <c r="C5920" s="7"/>
      <c r="D5920" s="10"/>
      <c r="E5920" s="21">
        <f>IF($C5920="","",IFERROR(SUMIFS(Pakan_Masuk!$D$2:$D$3001,Pakan_Masuk!$B$2:$B$3001,$C5920)/SUMIFS(Pakan_Masuk!$C$2:$C$3001,Pakan_Masuk!$B$2:$B$3001,$C5920),0))</f>
      </c>
      <c r="F5920" s="15">
        <f>IF($C5920="","",$D5920*$E5920)</f>
      </c>
    </row>
    <row r="5921">
      <c r="A5921" s="11"/>
      <c r="B5921" s="7"/>
      <c r="C5921" s="7"/>
      <c r="D5921" s="10"/>
      <c r="E5921" s="21">
        <f>IF($C5921="","",IFERROR(SUMIFS(Pakan_Masuk!$D$2:$D$3001,Pakan_Masuk!$B$2:$B$3001,$C5921)/SUMIFS(Pakan_Masuk!$C$2:$C$3001,Pakan_Masuk!$B$2:$B$3001,$C5921),0))</f>
      </c>
      <c r="F5921" s="15">
        <f>IF($C5921="","",$D5921*$E5921)</f>
      </c>
    </row>
    <row r="5922">
      <c r="A5922" s="11"/>
      <c r="B5922" s="7"/>
      <c r="C5922" s="7"/>
      <c r="D5922" s="10"/>
      <c r="E5922" s="21">
        <f>IF($C5922="","",IFERROR(SUMIFS(Pakan_Masuk!$D$2:$D$3001,Pakan_Masuk!$B$2:$B$3001,$C5922)/SUMIFS(Pakan_Masuk!$C$2:$C$3001,Pakan_Masuk!$B$2:$B$3001,$C5922),0))</f>
      </c>
      <c r="F5922" s="15">
        <f>IF($C5922="","",$D5922*$E5922)</f>
      </c>
    </row>
    <row r="5923">
      <c r="A5923" s="11"/>
      <c r="B5923" s="7"/>
      <c r="C5923" s="7"/>
      <c r="D5923" s="10"/>
      <c r="E5923" s="21">
        <f>IF($C5923="","",IFERROR(SUMIFS(Pakan_Masuk!$D$2:$D$3001,Pakan_Masuk!$B$2:$B$3001,$C5923)/SUMIFS(Pakan_Masuk!$C$2:$C$3001,Pakan_Masuk!$B$2:$B$3001,$C5923),0))</f>
      </c>
      <c r="F5923" s="15">
        <f>IF($C5923="","",$D5923*$E5923)</f>
      </c>
    </row>
    <row r="5924">
      <c r="A5924" s="11"/>
      <c r="B5924" s="7"/>
      <c r="C5924" s="7"/>
      <c r="D5924" s="10"/>
      <c r="E5924" s="21">
        <f>IF($C5924="","",IFERROR(SUMIFS(Pakan_Masuk!$D$2:$D$3001,Pakan_Masuk!$B$2:$B$3001,$C5924)/SUMIFS(Pakan_Masuk!$C$2:$C$3001,Pakan_Masuk!$B$2:$B$3001,$C5924),0))</f>
      </c>
      <c r="F5924" s="15">
        <f>IF($C5924="","",$D5924*$E5924)</f>
      </c>
    </row>
    <row r="5925">
      <c r="A5925" s="11"/>
      <c r="B5925" s="7"/>
      <c r="C5925" s="7"/>
      <c r="D5925" s="10"/>
      <c r="E5925" s="21">
        <f>IF($C5925="","",IFERROR(SUMIFS(Pakan_Masuk!$D$2:$D$3001,Pakan_Masuk!$B$2:$B$3001,$C5925)/SUMIFS(Pakan_Masuk!$C$2:$C$3001,Pakan_Masuk!$B$2:$B$3001,$C5925),0))</f>
      </c>
      <c r="F5925" s="15">
        <f>IF($C5925="","",$D5925*$E5925)</f>
      </c>
    </row>
    <row r="5926">
      <c r="A5926" s="11"/>
      <c r="B5926" s="7"/>
      <c r="C5926" s="7"/>
      <c r="D5926" s="10"/>
      <c r="E5926" s="21">
        <f>IF($C5926="","",IFERROR(SUMIFS(Pakan_Masuk!$D$2:$D$3001,Pakan_Masuk!$B$2:$B$3001,$C5926)/SUMIFS(Pakan_Masuk!$C$2:$C$3001,Pakan_Masuk!$B$2:$B$3001,$C5926),0))</f>
      </c>
      <c r="F5926" s="15">
        <f>IF($C5926="","",$D5926*$E5926)</f>
      </c>
    </row>
    <row r="5927">
      <c r="A5927" s="11"/>
      <c r="B5927" s="7"/>
      <c r="C5927" s="7"/>
      <c r="D5927" s="10"/>
      <c r="E5927" s="21">
        <f>IF($C5927="","",IFERROR(SUMIFS(Pakan_Masuk!$D$2:$D$3001,Pakan_Masuk!$B$2:$B$3001,$C5927)/SUMIFS(Pakan_Masuk!$C$2:$C$3001,Pakan_Masuk!$B$2:$B$3001,$C5927),0))</f>
      </c>
      <c r="F5927" s="15">
        <f>IF($C5927="","",$D5927*$E5927)</f>
      </c>
    </row>
    <row r="5928">
      <c r="A5928" s="11"/>
      <c r="B5928" s="7"/>
      <c r="C5928" s="7"/>
      <c r="D5928" s="10"/>
      <c r="E5928" s="21">
        <f>IF($C5928="","",IFERROR(SUMIFS(Pakan_Masuk!$D$2:$D$3001,Pakan_Masuk!$B$2:$B$3001,$C5928)/SUMIFS(Pakan_Masuk!$C$2:$C$3001,Pakan_Masuk!$B$2:$B$3001,$C5928),0))</f>
      </c>
      <c r="F5928" s="15">
        <f>IF($C5928="","",$D5928*$E5928)</f>
      </c>
    </row>
    <row r="5929">
      <c r="A5929" s="11"/>
      <c r="B5929" s="7"/>
      <c r="C5929" s="7"/>
      <c r="D5929" s="10"/>
      <c r="E5929" s="21">
        <f>IF($C5929="","",IFERROR(SUMIFS(Pakan_Masuk!$D$2:$D$3001,Pakan_Masuk!$B$2:$B$3001,$C5929)/SUMIFS(Pakan_Masuk!$C$2:$C$3001,Pakan_Masuk!$B$2:$B$3001,$C5929),0))</f>
      </c>
      <c r="F5929" s="15">
        <f>IF($C5929="","",$D5929*$E5929)</f>
      </c>
    </row>
    <row r="5930">
      <c r="A5930" s="11"/>
      <c r="B5930" s="7"/>
      <c r="C5930" s="7"/>
      <c r="D5930" s="10"/>
      <c r="E5930" s="21">
        <f>IF($C5930="","",IFERROR(SUMIFS(Pakan_Masuk!$D$2:$D$3001,Pakan_Masuk!$B$2:$B$3001,$C5930)/SUMIFS(Pakan_Masuk!$C$2:$C$3001,Pakan_Masuk!$B$2:$B$3001,$C5930),0))</f>
      </c>
      <c r="F5930" s="15">
        <f>IF($C5930="","",$D5930*$E5930)</f>
      </c>
    </row>
    <row r="5931">
      <c r="A5931" s="11"/>
      <c r="B5931" s="7"/>
      <c r="C5931" s="7"/>
      <c r="D5931" s="10"/>
      <c r="E5931" s="21">
        <f>IF($C5931="","",IFERROR(SUMIFS(Pakan_Masuk!$D$2:$D$3001,Pakan_Masuk!$B$2:$B$3001,$C5931)/SUMIFS(Pakan_Masuk!$C$2:$C$3001,Pakan_Masuk!$B$2:$B$3001,$C5931),0))</f>
      </c>
      <c r="F5931" s="15">
        <f>IF($C5931="","",$D5931*$E5931)</f>
      </c>
    </row>
    <row r="5932">
      <c r="A5932" s="11"/>
      <c r="B5932" s="7"/>
      <c r="C5932" s="7"/>
      <c r="D5932" s="10"/>
      <c r="E5932" s="21">
        <f>IF($C5932="","",IFERROR(SUMIFS(Pakan_Masuk!$D$2:$D$3001,Pakan_Masuk!$B$2:$B$3001,$C5932)/SUMIFS(Pakan_Masuk!$C$2:$C$3001,Pakan_Masuk!$B$2:$B$3001,$C5932),0))</f>
      </c>
      <c r="F5932" s="15">
        <f>IF($C5932="","",$D5932*$E5932)</f>
      </c>
    </row>
    <row r="5933">
      <c r="A5933" s="11"/>
      <c r="B5933" s="7"/>
      <c r="C5933" s="7"/>
      <c r="D5933" s="10"/>
      <c r="E5933" s="21">
        <f>IF($C5933="","",IFERROR(SUMIFS(Pakan_Masuk!$D$2:$D$3001,Pakan_Masuk!$B$2:$B$3001,$C5933)/SUMIFS(Pakan_Masuk!$C$2:$C$3001,Pakan_Masuk!$B$2:$B$3001,$C5933),0))</f>
      </c>
      <c r="F5933" s="15">
        <f>IF($C5933="","",$D5933*$E5933)</f>
      </c>
    </row>
    <row r="5934">
      <c r="A5934" s="11"/>
      <c r="B5934" s="7"/>
      <c r="C5934" s="7"/>
      <c r="D5934" s="10"/>
      <c r="E5934" s="21">
        <f>IF($C5934="","",IFERROR(SUMIFS(Pakan_Masuk!$D$2:$D$3001,Pakan_Masuk!$B$2:$B$3001,$C5934)/SUMIFS(Pakan_Masuk!$C$2:$C$3001,Pakan_Masuk!$B$2:$B$3001,$C5934),0))</f>
      </c>
      <c r="F5934" s="15">
        <f>IF($C5934="","",$D5934*$E5934)</f>
      </c>
    </row>
    <row r="5935">
      <c r="A5935" s="11"/>
      <c r="B5935" s="7"/>
      <c r="C5935" s="7"/>
      <c r="D5935" s="10"/>
      <c r="E5935" s="21">
        <f>IF($C5935="","",IFERROR(SUMIFS(Pakan_Masuk!$D$2:$D$3001,Pakan_Masuk!$B$2:$B$3001,$C5935)/SUMIFS(Pakan_Masuk!$C$2:$C$3001,Pakan_Masuk!$B$2:$B$3001,$C5935),0))</f>
      </c>
      <c r="F5935" s="15">
        <f>IF($C5935="","",$D5935*$E5935)</f>
      </c>
    </row>
    <row r="5936">
      <c r="A5936" s="11"/>
      <c r="B5936" s="7"/>
      <c r="C5936" s="7"/>
      <c r="D5936" s="10"/>
      <c r="E5936" s="21">
        <f>IF($C5936="","",IFERROR(SUMIFS(Pakan_Masuk!$D$2:$D$3001,Pakan_Masuk!$B$2:$B$3001,$C5936)/SUMIFS(Pakan_Masuk!$C$2:$C$3001,Pakan_Masuk!$B$2:$B$3001,$C5936),0))</f>
      </c>
      <c r="F5936" s="15">
        <f>IF($C5936="","",$D5936*$E5936)</f>
      </c>
    </row>
    <row r="5937">
      <c r="A5937" s="11"/>
      <c r="B5937" s="7"/>
      <c r="C5937" s="7"/>
      <c r="D5937" s="10"/>
      <c r="E5937" s="21">
        <f>IF($C5937="","",IFERROR(SUMIFS(Pakan_Masuk!$D$2:$D$3001,Pakan_Masuk!$B$2:$B$3001,$C5937)/SUMIFS(Pakan_Masuk!$C$2:$C$3001,Pakan_Masuk!$B$2:$B$3001,$C5937),0))</f>
      </c>
      <c r="F5937" s="15">
        <f>IF($C5937="","",$D5937*$E5937)</f>
      </c>
    </row>
    <row r="5938">
      <c r="A5938" s="11"/>
      <c r="B5938" s="7"/>
      <c r="C5938" s="7"/>
      <c r="D5938" s="10"/>
      <c r="E5938" s="21">
        <f>IF($C5938="","",IFERROR(SUMIFS(Pakan_Masuk!$D$2:$D$3001,Pakan_Masuk!$B$2:$B$3001,$C5938)/SUMIFS(Pakan_Masuk!$C$2:$C$3001,Pakan_Masuk!$B$2:$B$3001,$C5938),0))</f>
      </c>
      <c r="F5938" s="15">
        <f>IF($C5938="","",$D5938*$E5938)</f>
      </c>
    </row>
    <row r="5939">
      <c r="A5939" s="11"/>
      <c r="B5939" s="7"/>
      <c r="C5939" s="7"/>
      <c r="D5939" s="10"/>
      <c r="E5939" s="21">
        <f>IF($C5939="","",IFERROR(SUMIFS(Pakan_Masuk!$D$2:$D$3001,Pakan_Masuk!$B$2:$B$3001,$C5939)/SUMIFS(Pakan_Masuk!$C$2:$C$3001,Pakan_Masuk!$B$2:$B$3001,$C5939),0))</f>
      </c>
      <c r="F5939" s="15">
        <f>IF($C5939="","",$D5939*$E5939)</f>
      </c>
    </row>
    <row r="5940">
      <c r="A5940" s="11"/>
      <c r="B5940" s="7"/>
      <c r="C5940" s="7"/>
      <c r="D5940" s="10"/>
      <c r="E5940" s="21">
        <f>IF($C5940="","",IFERROR(SUMIFS(Pakan_Masuk!$D$2:$D$3001,Pakan_Masuk!$B$2:$B$3001,$C5940)/SUMIFS(Pakan_Masuk!$C$2:$C$3001,Pakan_Masuk!$B$2:$B$3001,$C5940),0))</f>
      </c>
      <c r="F5940" s="15">
        <f>IF($C5940="","",$D5940*$E5940)</f>
      </c>
    </row>
    <row r="5941">
      <c r="A5941" s="11"/>
      <c r="B5941" s="7"/>
      <c r="C5941" s="7"/>
      <c r="D5941" s="10"/>
      <c r="E5941" s="21">
        <f>IF($C5941="","",IFERROR(SUMIFS(Pakan_Masuk!$D$2:$D$3001,Pakan_Masuk!$B$2:$B$3001,$C5941)/SUMIFS(Pakan_Masuk!$C$2:$C$3001,Pakan_Masuk!$B$2:$B$3001,$C5941),0))</f>
      </c>
      <c r="F5941" s="15">
        <f>IF($C5941="","",$D5941*$E5941)</f>
      </c>
    </row>
    <row r="5942">
      <c r="A5942" s="11"/>
      <c r="B5942" s="7"/>
      <c r="C5942" s="7"/>
      <c r="D5942" s="10"/>
      <c r="E5942" s="21">
        <f>IF($C5942="","",IFERROR(SUMIFS(Pakan_Masuk!$D$2:$D$3001,Pakan_Masuk!$B$2:$B$3001,$C5942)/SUMIFS(Pakan_Masuk!$C$2:$C$3001,Pakan_Masuk!$B$2:$B$3001,$C5942),0))</f>
      </c>
      <c r="F5942" s="15">
        <f>IF($C5942="","",$D5942*$E5942)</f>
      </c>
    </row>
    <row r="5943">
      <c r="A5943" s="11"/>
      <c r="B5943" s="7"/>
      <c r="C5943" s="7"/>
      <c r="D5943" s="10"/>
      <c r="E5943" s="21">
        <f>IF($C5943="","",IFERROR(SUMIFS(Pakan_Masuk!$D$2:$D$3001,Pakan_Masuk!$B$2:$B$3001,$C5943)/SUMIFS(Pakan_Masuk!$C$2:$C$3001,Pakan_Masuk!$B$2:$B$3001,$C5943),0))</f>
      </c>
      <c r="F5943" s="15">
        <f>IF($C5943="","",$D5943*$E5943)</f>
      </c>
    </row>
    <row r="5944">
      <c r="A5944" s="11"/>
      <c r="B5944" s="7"/>
      <c r="C5944" s="7"/>
      <c r="D5944" s="10"/>
      <c r="E5944" s="21">
        <f>IF($C5944="","",IFERROR(SUMIFS(Pakan_Masuk!$D$2:$D$3001,Pakan_Masuk!$B$2:$B$3001,$C5944)/SUMIFS(Pakan_Masuk!$C$2:$C$3001,Pakan_Masuk!$B$2:$B$3001,$C5944),0))</f>
      </c>
      <c r="F5944" s="15">
        <f>IF($C5944="","",$D5944*$E5944)</f>
      </c>
    </row>
    <row r="5945">
      <c r="A5945" s="11"/>
      <c r="B5945" s="7"/>
      <c r="C5945" s="7"/>
      <c r="D5945" s="10"/>
      <c r="E5945" s="21">
        <f>IF($C5945="","",IFERROR(SUMIFS(Pakan_Masuk!$D$2:$D$3001,Pakan_Masuk!$B$2:$B$3001,$C5945)/SUMIFS(Pakan_Masuk!$C$2:$C$3001,Pakan_Masuk!$B$2:$B$3001,$C5945),0))</f>
      </c>
      <c r="F5945" s="15">
        <f>IF($C5945="","",$D5945*$E5945)</f>
      </c>
    </row>
    <row r="5946">
      <c r="A5946" s="11"/>
      <c r="B5946" s="7"/>
      <c r="C5946" s="7"/>
      <c r="D5946" s="10"/>
      <c r="E5946" s="21">
        <f>IF($C5946="","",IFERROR(SUMIFS(Pakan_Masuk!$D$2:$D$3001,Pakan_Masuk!$B$2:$B$3001,$C5946)/SUMIFS(Pakan_Masuk!$C$2:$C$3001,Pakan_Masuk!$B$2:$B$3001,$C5946),0))</f>
      </c>
      <c r="F5946" s="15">
        <f>IF($C5946="","",$D5946*$E5946)</f>
      </c>
    </row>
    <row r="5947">
      <c r="A5947" s="11"/>
      <c r="B5947" s="7"/>
      <c r="C5947" s="7"/>
      <c r="D5947" s="10"/>
      <c r="E5947" s="21">
        <f>IF($C5947="","",IFERROR(SUMIFS(Pakan_Masuk!$D$2:$D$3001,Pakan_Masuk!$B$2:$B$3001,$C5947)/SUMIFS(Pakan_Masuk!$C$2:$C$3001,Pakan_Masuk!$B$2:$B$3001,$C5947),0))</f>
      </c>
      <c r="F5947" s="15">
        <f>IF($C5947="","",$D5947*$E5947)</f>
      </c>
    </row>
    <row r="5948">
      <c r="A5948" s="11"/>
      <c r="B5948" s="7"/>
      <c r="C5948" s="7"/>
      <c r="D5948" s="10"/>
      <c r="E5948" s="21">
        <f>IF($C5948="","",IFERROR(SUMIFS(Pakan_Masuk!$D$2:$D$3001,Pakan_Masuk!$B$2:$B$3001,$C5948)/SUMIFS(Pakan_Masuk!$C$2:$C$3001,Pakan_Masuk!$B$2:$B$3001,$C5948),0))</f>
      </c>
      <c r="F5948" s="15">
        <f>IF($C5948="","",$D5948*$E5948)</f>
      </c>
    </row>
    <row r="5949">
      <c r="A5949" s="11"/>
      <c r="B5949" s="7"/>
      <c r="C5949" s="7"/>
      <c r="D5949" s="10"/>
      <c r="E5949" s="21">
        <f>IF($C5949="","",IFERROR(SUMIFS(Pakan_Masuk!$D$2:$D$3001,Pakan_Masuk!$B$2:$B$3001,$C5949)/SUMIFS(Pakan_Masuk!$C$2:$C$3001,Pakan_Masuk!$B$2:$B$3001,$C5949),0))</f>
      </c>
      <c r="F5949" s="15">
        <f>IF($C5949="","",$D5949*$E5949)</f>
      </c>
    </row>
    <row r="5950">
      <c r="A5950" s="11"/>
      <c r="B5950" s="7"/>
      <c r="C5950" s="7"/>
      <c r="D5950" s="10"/>
      <c r="E5950" s="21">
        <f>IF($C5950="","",IFERROR(SUMIFS(Pakan_Masuk!$D$2:$D$3001,Pakan_Masuk!$B$2:$B$3001,$C5950)/SUMIFS(Pakan_Masuk!$C$2:$C$3001,Pakan_Masuk!$B$2:$B$3001,$C5950),0))</f>
      </c>
      <c r="F5950" s="15">
        <f>IF($C5950="","",$D5950*$E5950)</f>
      </c>
    </row>
    <row r="5951">
      <c r="A5951" s="11"/>
      <c r="B5951" s="7"/>
      <c r="C5951" s="7"/>
      <c r="D5951" s="10"/>
      <c r="E5951" s="21">
        <f>IF($C5951="","",IFERROR(SUMIFS(Pakan_Masuk!$D$2:$D$3001,Pakan_Masuk!$B$2:$B$3001,$C5951)/SUMIFS(Pakan_Masuk!$C$2:$C$3001,Pakan_Masuk!$B$2:$B$3001,$C5951),0))</f>
      </c>
      <c r="F5951" s="15">
        <f>IF($C5951="","",$D5951*$E5951)</f>
      </c>
    </row>
    <row r="5952">
      <c r="A5952" s="11"/>
      <c r="B5952" s="7"/>
      <c r="C5952" s="7"/>
      <c r="D5952" s="10"/>
      <c r="E5952" s="21">
        <f>IF($C5952="","",IFERROR(SUMIFS(Pakan_Masuk!$D$2:$D$3001,Pakan_Masuk!$B$2:$B$3001,$C5952)/SUMIFS(Pakan_Masuk!$C$2:$C$3001,Pakan_Masuk!$B$2:$B$3001,$C5952),0))</f>
      </c>
      <c r="F5952" s="15">
        <f>IF($C5952="","",$D5952*$E5952)</f>
      </c>
    </row>
    <row r="5953">
      <c r="A5953" s="11"/>
      <c r="B5953" s="7"/>
      <c r="C5953" s="7"/>
      <c r="D5953" s="10"/>
      <c r="E5953" s="21">
        <f>IF($C5953="","",IFERROR(SUMIFS(Pakan_Masuk!$D$2:$D$3001,Pakan_Masuk!$B$2:$B$3001,$C5953)/SUMIFS(Pakan_Masuk!$C$2:$C$3001,Pakan_Masuk!$B$2:$B$3001,$C5953),0))</f>
      </c>
      <c r="F5953" s="15">
        <f>IF($C5953="","",$D5953*$E5953)</f>
      </c>
    </row>
    <row r="5954">
      <c r="A5954" s="11"/>
      <c r="B5954" s="7"/>
      <c r="C5954" s="7"/>
      <c r="D5954" s="10"/>
      <c r="E5954" s="21">
        <f>IF($C5954="","",IFERROR(SUMIFS(Pakan_Masuk!$D$2:$D$3001,Pakan_Masuk!$B$2:$B$3001,$C5954)/SUMIFS(Pakan_Masuk!$C$2:$C$3001,Pakan_Masuk!$B$2:$B$3001,$C5954),0))</f>
      </c>
      <c r="F5954" s="15">
        <f>IF($C5954="","",$D5954*$E5954)</f>
      </c>
    </row>
    <row r="5955">
      <c r="A5955" s="11"/>
      <c r="B5955" s="7"/>
      <c r="C5955" s="7"/>
      <c r="D5955" s="10"/>
      <c r="E5955" s="21">
        <f>IF($C5955="","",IFERROR(SUMIFS(Pakan_Masuk!$D$2:$D$3001,Pakan_Masuk!$B$2:$B$3001,$C5955)/SUMIFS(Pakan_Masuk!$C$2:$C$3001,Pakan_Masuk!$B$2:$B$3001,$C5955),0))</f>
      </c>
      <c r="F5955" s="15">
        <f>IF($C5955="","",$D5955*$E5955)</f>
      </c>
    </row>
    <row r="5956">
      <c r="A5956" s="11"/>
      <c r="B5956" s="7"/>
      <c r="C5956" s="7"/>
      <c r="D5956" s="10"/>
      <c r="E5956" s="21">
        <f>IF($C5956="","",IFERROR(SUMIFS(Pakan_Masuk!$D$2:$D$3001,Pakan_Masuk!$B$2:$B$3001,$C5956)/SUMIFS(Pakan_Masuk!$C$2:$C$3001,Pakan_Masuk!$B$2:$B$3001,$C5956),0))</f>
      </c>
      <c r="F5956" s="15">
        <f>IF($C5956="","",$D5956*$E5956)</f>
      </c>
    </row>
    <row r="5957">
      <c r="A5957" s="11"/>
      <c r="B5957" s="7"/>
      <c r="C5957" s="7"/>
      <c r="D5957" s="10"/>
      <c r="E5957" s="21">
        <f>IF($C5957="","",IFERROR(SUMIFS(Pakan_Masuk!$D$2:$D$3001,Pakan_Masuk!$B$2:$B$3001,$C5957)/SUMIFS(Pakan_Masuk!$C$2:$C$3001,Pakan_Masuk!$B$2:$B$3001,$C5957),0))</f>
      </c>
      <c r="F5957" s="15">
        <f>IF($C5957="","",$D5957*$E5957)</f>
      </c>
    </row>
    <row r="5958">
      <c r="A5958" s="11"/>
      <c r="B5958" s="7"/>
      <c r="C5958" s="7"/>
      <c r="D5958" s="10"/>
      <c r="E5958" s="21">
        <f>IF($C5958="","",IFERROR(SUMIFS(Pakan_Masuk!$D$2:$D$3001,Pakan_Masuk!$B$2:$B$3001,$C5958)/SUMIFS(Pakan_Masuk!$C$2:$C$3001,Pakan_Masuk!$B$2:$B$3001,$C5958),0))</f>
      </c>
      <c r="F5958" s="15">
        <f>IF($C5958="","",$D5958*$E5958)</f>
      </c>
    </row>
    <row r="5959">
      <c r="A5959" s="11"/>
      <c r="B5959" s="7"/>
      <c r="C5959" s="7"/>
      <c r="D5959" s="10"/>
      <c r="E5959" s="21">
        <f>IF($C5959="","",IFERROR(SUMIFS(Pakan_Masuk!$D$2:$D$3001,Pakan_Masuk!$B$2:$B$3001,$C5959)/SUMIFS(Pakan_Masuk!$C$2:$C$3001,Pakan_Masuk!$B$2:$B$3001,$C5959),0))</f>
      </c>
      <c r="F5959" s="15">
        <f>IF($C5959="","",$D5959*$E5959)</f>
      </c>
    </row>
    <row r="5960">
      <c r="A5960" s="11"/>
      <c r="B5960" s="7"/>
      <c r="C5960" s="7"/>
      <c r="D5960" s="10"/>
      <c r="E5960" s="21">
        <f>IF($C5960="","",IFERROR(SUMIFS(Pakan_Masuk!$D$2:$D$3001,Pakan_Masuk!$B$2:$B$3001,$C5960)/SUMIFS(Pakan_Masuk!$C$2:$C$3001,Pakan_Masuk!$B$2:$B$3001,$C5960),0))</f>
      </c>
      <c r="F5960" s="15">
        <f>IF($C5960="","",$D5960*$E5960)</f>
      </c>
    </row>
    <row r="5961">
      <c r="A5961" s="11"/>
      <c r="B5961" s="7"/>
      <c r="C5961" s="7"/>
      <c r="D5961" s="10"/>
      <c r="E5961" s="21">
        <f>IF($C5961="","",IFERROR(SUMIFS(Pakan_Masuk!$D$2:$D$3001,Pakan_Masuk!$B$2:$B$3001,$C5961)/SUMIFS(Pakan_Masuk!$C$2:$C$3001,Pakan_Masuk!$B$2:$B$3001,$C5961),0))</f>
      </c>
      <c r="F5961" s="15">
        <f>IF($C5961="","",$D5961*$E5961)</f>
      </c>
    </row>
    <row r="5962">
      <c r="A5962" s="11"/>
      <c r="B5962" s="7"/>
      <c r="C5962" s="7"/>
      <c r="D5962" s="10"/>
      <c r="E5962" s="21">
        <f>IF($C5962="","",IFERROR(SUMIFS(Pakan_Masuk!$D$2:$D$3001,Pakan_Masuk!$B$2:$B$3001,$C5962)/SUMIFS(Pakan_Masuk!$C$2:$C$3001,Pakan_Masuk!$B$2:$B$3001,$C5962),0))</f>
      </c>
      <c r="F5962" s="15">
        <f>IF($C5962="","",$D5962*$E5962)</f>
      </c>
    </row>
    <row r="5963">
      <c r="A5963" s="11"/>
      <c r="B5963" s="7"/>
      <c r="C5963" s="7"/>
      <c r="D5963" s="10"/>
      <c r="E5963" s="21">
        <f>IF($C5963="","",IFERROR(SUMIFS(Pakan_Masuk!$D$2:$D$3001,Pakan_Masuk!$B$2:$B$3001,$C5963)/SUMIFS(Pakan_Masuk!$C$2:$C$3001,Pakan_Masuk!$B$2:$B$3001,$C5963),0))</f>
      </c>
      <c r="F5963" s="15">
        <f>IF($C5963="","",$D5963*$E5963)</f>
      </c>
    </row>
    <row r="5964">
      <c r="A5964" s="11"/>
      <c r="B5964" s="7"/>
      <c r="C5964" s="7"/>
      <c r="D5964" s="10"/>
      <c r="E5964" s="21">
        <f>IF($C5964="","",IFERROR(SUMIFS(Pakan_Masuk!$D$2:$D$3001,Pakan_Masuk!$B$2:$B$3001,$C5964)/SUMIFS(Pakan_Masuk!$C$2:$C$3001,Pakan_Masuk!$B$2:$B$3001,$C5964),0))</f>
      </c>
      <c r="F5964" s="15">
        <f>IF($C5964="","",$D5964*$E5964)</f>
      </c>
    </row>
    <row r="5965">
      <c r="A5965" s="11"/>
      <c r="B5965" s="7"/>
      <c r="C5965" s="7"/>
      <c r="D5965" s="10"/>
      <c r="E5965" s="21">
        <f>IF($C5965="","",IFERROR(SUMIFS(Pakan_Masuk!$D$2:$D$3001,Pakan_Masuk!$B$2:$B$3001,$C5965)/SUMIFS(Pakan_Masuk!$C$2:$C$3001,Pakan_Masuk!$B$2:$B$3001,$C5965),0))</f>
      </c>
      <c r="F5965" s="15">
        <f>IF($C5965="","",$D5965*$E5965)</f>
      </c>
    </row>
    <row r="5966">
      <c r="A5966" s="11"/>
      <c r="B5966" s="7"/>
      <c r="C5966" s="7"/>
      <c r="D5966" s="10"/>
      <c r="E5966" s="21">
        <f>IF($C5966="","",IFERROR(SUMIFS(Pakan_Masuk!$D$2:$D$3001,Pakan_Masuk!$B$2:$B$3001,$C5966)/SUMIFS(Pakan_Masuk!$C$2:$C$3001,Pakan_Masuk!$B$2:$B$3001,$C5966),0))</f>
      </c>
      <c r="F5966" s="15">
        <f>IF($C5966="","",$D5966*$E5966)</f>
      </c>
    </row>
    <row r="5967">
      <c r="A5967" s="11"/>
      <c r="B5967" s="7"/>
      <c r="C5967" s="7"/>
      <c r="D5967" s="10"/>
      <c r="E5967" s="21">
        <f>IF($C5967="","",IFERROR(SUMIFS(Pakan_Masuk!$D$2:$D$3001,Pakan_Masuk!$B$2:$B$3001,$C5967)/SUMIFS(Pakan_Masuk!$C$2:$C$3001,Pakan_Masuk!$B$2:$B$3001,$C5967),0))</f>
      </c>
      <c r="F5967" s="15">
        <f>IF($C5967="","",$D5967*$E5967)</f>
      </c>
    </row>
    <row r="5968">
      <c r="A5968" s="11"/>
      <c r="B5968" s="7"/>
      <c r="C5968" s="7"/>
      <c r="D5968" s="10"/>
      <c r="E5968" s="21">
        <f>IF($C5968="","",IFERROR(SUMIFS(Pakan_Masuk!$D$2:$D$3001,Pakan_Masuk!$B$2:$B$3001,$C5968)/SUMIFS(Pakan_Masuk!$C$2:$C$3001,Pakan_Masuk!$B$2:$B$3001,$C5968),0))</f>
      </c>
      <c r="F5968" s="15">
        <f>IF($C5968="","",$D5968*$E5968)</f>
      </c>
    </row>
    <row r="5969">
      <c r="A5969" s="11"/>
      <c r="B5969" s="7"/>
      <c r="C5969" s="7"/>
      <c r="D5969" s="10"/>
      <c r="E5969" s="21">
        <f>IF($C5969="","",IFERROR(SUMIFS(Pakan_Masuk!$D$2:$D$3001,Pakan_Masuk!$B$2:$B$3001,$C5969)/SUMIFS(Pakan_Masuk!$C$2:$C$3001,Pakan_Masuk!$B$2:$B$3001,$C5969),0))</f>
      </c>
      <c r="F5969" s="15">
        <f>IF($C5969="","",$D5969*$E5969)</f>
      </c>
    </row>
    <row r="5970">
      <c r="A5970" s="11"/>
      <c r="B5970" s="7"/>
      <c r="C5970" s="7"/>
      <c r="D5970" s="10"/>
      <c r="E5970" s="21">
        <f>IF($C5970="","",IFERROR(SUMIFS(Pakan_Masuk!$D$2:$D$3001,Pakan_Masuk!$B$2:$B$3001,$C5970)/SUMIFS(Pakan_Masuk!$C$2:$C$3001,Pakan_Masuk!$B$2:$B$3001,$C5970),0))</f>
      </c>
      <c r="F5970" s="15">
        <f>IF($C5970="","",$D5970*$E5970)</f>
      </c>
    </row>
    <row r="5971">
      <c r="A5971" s="11"/>
      <c r="B5971" s="7"/>
      <c r="C5971" s="7"/>
      <c r="D5971" s="10"/>
      <c r="E5971" s="21">
        <f>IF($C5971="","",IFERROR(SUMIFS(Pakan_Masuk!$D$2:$D$3001,Pakan_Masuk!$B$2:$B$3001,$C5971)/SUMIFS(Pakan_Masuk!$C$2:$C$3001,Pakan_Masuk!$B$2:$B$3001,$C5971),0))</f>
      </c>
      <c r="F5971" s="15">
        <f>IF($C5971="","",$D5971*$E5971)</f>
      </c>
    </row>
    <row r="5972">
      <c r="A5972" s="11"/>
      <c r="B5972" s="7"/>
      <c r="C5972" s="7"/>
      <c r="D5972" s="10"/>
      <c r="E5972" s="21">
        <f>IF($C5972="","",IFERROR(SUMIFS(Pakan_Masuk!$D$2:$D$3001,Pakan_Masuk!$B$2:$B$3001,$C5972)/SUMIFS(Pakan_Masuk!$C$2:$C$3001,Pakan_Masuk!$B$2:$B$3001,$C5972),0))</f>
      </c>
      <c r="F5972" s="15">
        <f>IF($C5972="","",$D5972*$E5972)</f>
      </c>
    </row>
    <row r="5973">
      <c r="A5973" s="11"/>
      <c r="B5973" s="7"/>
      <c r="C5973" s="7"/>
      <c r="D5973" s="10"/>
      <c r="E5973" s="21">
        <f>IF($C5973="","",IFERROR(SUMIFS(Pakan_Masuk!$D$2:$D$3001,Pakan_Masuk!$B$2:$B$3001,$C5973)/SUMIFS(Pakan_Masuk!$C$2:$C$3001,Pakan_Masuk!$B$2:$B$3001,$C5973),0))</f>
      </c>
      <c r="F5973" s="15">
        <f>IF($C5973="","",$D5973*$E5973)</f>
      </c>
    </row>
    <row r="5974">
      <c r="A5974" s="11"/>
      <c r="B5974" s="7"/>
      <c r="C5974" s="7"/>
      <c r="D5974" s="10"/>
      <c r="E5974" s="21">
        <f>IF($C5974="","",IFERROR(SUMIFS(Pakan_Masuk!$D$2:$D$3001,Pakan_Masuk!$B$2:$B$3001,$C5974)/SUMIFS(Pakan_Masuk!$C$2:$C$3001,Pakan_Masuk!$B$2:$B$3001,$C5974),0))</f>
      </c>
      <c r="F5974" s="15">
        <f>IF($C5974="","",$D5974*$E5974)</f>
      </c>
    </row>
    <row r="5975">
      <c r="A5975" s="11"/>
      <c r="B5975" s="7"/>
      <c r="C5975" s="7"/>
      <c r="D5975" s="10"/>
      <c r="E5975" s="21">
        <f>IF($C5975="","",IFERROR(SUMIFS(Pakan_Masuk!$D$2:$D$3001,Pakan_Masuk!$B$2:$B$3001,$C5975)/SUMIFS(Pakan_Masuk!$C$2:$C$3001,Pakan_Masuk!$B$2:$B$3001,$C5975),0))</f>
      </c>
      <c r="F5975" s="15">
        <f>IF($C5975="","",$D5975*$E5975)</f>
      </c>
    </row>
    <row r="5976">
      <c r="A5976" s="11"/>
      <c r="B5976" s="7"/>
      <c r="C5976" s="7"/>
      <c r="D5976" s="10"/>
      <c r="E5976" s="21">
        <f>IF($C5976="","",IFERROR(SUMIFS(Pakan_Masuk!$D$2:$D$3001,Pakan_Masuk!$B$2:$B$3001,$C5976)/SUMIFS(Pakan_Masuk!$C$2:$C$3001,Pakan_Masuk!$B$2:$B$3001,$C5976),0))</f>
      </c>
      <c r="F5976" s="15">
        <f>IF($C5976="","",$D5976*$E5976)</f>
      </c>
    </row>
    <row r="5977">
      <c r="A5977" s="11"/>
      <c r="B5977" s="7"/>
      <c r="C5977" s="7"/>
      <c r="D5977" s="10"/>
      <c r="E5977" s="21">
        <f>IF($C5977="","",IFERROR(SUMIFS(Pakan_Masuk!$D$2:$D$3001,Pakan_Masuk!$B$2:$B$3001,$C5977)/SUMIFS(Pakan_Masuk!$C$2:$C$3001,Pakan_Masuk!$B$2:$B$3001,$C5977),0))</f>
      </c>
      <c r="F5977" s="15">
        <f>IF($C5977="","",$D5977*$E5977)</f>
      </c>
    </row>
    <row r="5978">
      <c r="A5978" s="11"/>
      <c r="B5978" s="7"/>
      <c r="C5978" s="7"/>
      <c r="D5978" s="10"/>
      <c r="E5978" s="21">
        <f>IF($C5978="","",IFERROR(SUMIFS(Pakan_Masuk!$D$2:$D$3001,Pakan_Masuk!$B$2:$B$3001,$C5978)/SUMIFS(Pakan_Masuk!$C$2:$C$3001,Pakan_Masuk!$B$2:$B$3001,$C5978),0))</f>
      </c>
      <c r="F5978" s="15">
        <f>IF($C5978="","",$D5978*$E5978)</f>
      </c>
    </row>
    <row r="5979">
      <c r="A5979" s="11"/>
      <c r="B5979" s="7"/>
      <c r="C5979" s="7"/>
      <c r="D5979" s="10"/>
      <c r="E5979" s="21">
        <f>IF($C5979="","",IFERROR(SUMIFS(Pakan_Masuk!$D$2:$D$3001,Pakan_Masuk!$B$2:$B$3001,$C5979)/SUMIFS(Pakan_Masuk!$C$2:$C$3001,Pakan_Masuk!$B$2:$B$3001,$C5979),0))</f>
      </c>
      <c r="F5979" s="15">
        <f>IF($C5979="","",$D5979*$E5979)</f>
      </c>
    </row>
    <row r="5980">
      <c r="A5980" s="11"/>
      <c r="B5980" s="7"/>
      <c r="C5980" s="7"/>
      <c r="D5980" s="10"/>
      <c r="E5980" s="21">
        <f>IF($C5980="","",IFERROR(SUMIFS(Pakan_Masuk!$D$2:$D$3001,Pakan_Masuk!$B$2:$B$3001,$C5980)/SUMIFS(Pakan_Masuk!$C$2:$C$3001,Pakan_Masuk!$B$2:$B$3001,$C5980),0))</f>
      </c>
      <c r="F5980" s="15">
        <f>IF($C5980="","",$D5980*$E5980)</f>
      </c>
    </row>
    <row r="5981">
      <c r="A5981" s="11"/>
      <c r="B5981" s="7"/>
      <c r="C5981" s="7"/>
      <c r="D5981" s="10"/>
      <c r="E5981" s="21">
        <f>IF($C5981="","",IFERROR(SUMIFS(Pakan_Masuk!$D$2:$D$3001,Pakan_Masuk!$B$2:$B$3001,$C5981)/SUMIFS(Pakan_Masuk!$C$2:$C$3001,Pakan_Masuk!$B$2:$B$3001,$C5981),0))</f>
      </c>
      <c r="F5981" s="15">
        <f>IF($C5981="","",$D5981*$E5981)</f>
      </c>
    </row>
    <row r="5982">
      <c r="A5982" s="11"/>
      <c r="B5982" s="7"/>
      <c r="C5982" s="7"/>
      <c r="D5982" s="10"/>
      <c r="E5982" s="21">
        <f>IF($C5982="","",IFERROR(SUMIFS(Pakan_Masuk!$D$2:$D$3001,Pakan_Masuk!$B$2:$B$3001,$C5982)/SUMIFS(Pakan_Masuk!$C$2:$C$3001,Pakan_Masuk!$B$2:$B$3001,$C5982),0))</f>
      </c>
      <c r="F5982" s="15">
        <f>IF($C5982="","",$D5982*$E5982)</f>
      </c>
    </row>
    <row r="5983">
      <c r="A5983" s="11"/>
      <c r="B5983" s="7"/>
      <c r="C5983" s="7"/>
      <c r="D5983" s="10"/>
      <c r="E5983" s="21">
        <f>IF($C5983="","",IFERROR(SUMIFS(Pakan_Masuk!$D$2:$D$3001,Pakan_Masuk!$B$2:$B$3001,$C5983)/SUMIFS(Pakan_Masuk!$C$2:$C$3001,Pakan_Masuk!$B$2:$B$3001,$C5983),0))</f>
      </c>
      <c r="F5983" s="15">
        <f>IF($C5983="","",$D5983*$E5983)</f>
      </c>
    </row>
    <row r="5984">
      <c r="A5984" s="11"/>
      <c r="B5984" s="7"/>
      <c r="C5984" s="7"/>
      <c r="D5984" s="10"/>
      <c r="E5984" s="21">
        <f>IF($C5984="","",IFERROR(SUMIFS(Pakan_Masuk!$D$2:$D$3001,Pakan_Masuk!$B$2:$B$3001,$C5984)/SUMIFS(Pakan_Masuk!$C$2:$C$3001,Pakan_Masuk!$B$2:$B$3001,$C5984),0))</f>
      </c>
      <c r="F5984" s="15">
        <f>IF($C5984="","",$D5984*$E5984)</f>
      </c>
    </row>
    <row r="5985">
      <c r="A5985" s="11"/>
      <c r="B5985" s="7"/>
      <c r="C5985" s="7"/>
      <c r="D5985" s="10"/>
      <c r="E5985" s="21">
        <f>IF($C5985="","",IFERROR(SUMIFS(Pakan_Masuk!$D$2:$D$3001,Pakan_Masuk!$B$2:$B$3001,$C5985)/SUMIFS(Pakan_Masuk!$C$2:$C$3001,Pakan_Masuk!$B$2:$B$3001,$C5985),0))</f>
      </c>
      <c r="F5985" s="15">
        <f>IF($C5985="","",$D5985*$E5985)</f>
      </c>
    </row>
    <row r="5986">
      <c r="A5986" s="11"/>
      <c r="B5986" s="7"/>
      <c r="C5986" s="7"/>
      <c r="D5986" s="10"/>
      <c r="E5986" s="21">
        <f>IF($C5986="","",IFERROR(SUMIFS(Pakan_Masuk!$D$2:$D$3001,Pakan_Masuk!$B$2:$B$3001,$C5986)/SUMIFS(Pakan_Masuk!$C$2:$C$3001,Pakan_Masuk!$B$2:$B$3001,$C5986),0))</f>
      </c>
      <c r="F5986" s="15">
        <f>IF($C5986="","",$D5986*$E5986)</f>
      </c>
    </row>
    <row r="5987">
      <c r="A5987" s="11"/>
      <c r="B5987" s="7"/>
      <c r="C5987" s="7"/>
      <c r="D5987" s="10"/>
      <c r="E5987" s="21">
        <f>IF($C5987="","",IFERROR(SUMIFS(Pakan_Masuk!$D$2:$D$3001,Pakan_Masuk!$B$2:$B$3001,$C5987)/SUMIFS(Pakan_Masuk!$C$2:$C$3001,Pakan_Masuk!$B$2:$B$3001,$C5987),0))</f>
      </c>
      <c r="F5987" s="15">
        <f>IF($C5987="","",$D5987*$E5987)</f>
      </c>
    </row>
    <row r="5988">
      <c r="A5988" s="11"/>
      <c r="B5988" s="7"/>
      <c r="C5988" s="7"/>
      <c r="D5988" s="10"/>
      <c r="E5988" s="21">
        <f>IF($C5988="","",IFERROR(SUMIFS(Pakan_Masuk!$D$2:$D$3001,Pakan_Masuk!$B$2:$B$3001,$C5988)/SUMIFS(Pakan_Masuk!$C$2:$C$3001,Pakan_Masuk!$B$2:$B$3001,$C5988),0))</f>
      </c>
      <c r="F5988" s="15">
        <f>IF($C5988="","",$D5988*$E5988)</f>
      </c>
    </row>
    <row r="5989">
      <c r="A5989" s="11"/>
      <c r="B5989" s="7"/>
      <c r="C5989" s="7"/>
      <c r="D5989" s="10"/>
      <c r="E5989" s="21">
        <f>IF($C5989="","",IFERROR(SUMIFS(Pakan_Masuk!$D$2:$D$3001,Pakan_Masuk!$B$2:$B$3001,$C5989)/SUMIFS(Pakan_Masuk!$C$2:$C$3001,Pakan_Masuk!$B$2:$B$3001,$C5989),0))</f>
      </c>
      <c r="F5989" s="15">
        <f>IF($C5989="","",$D5989*$E5989)</f>
      </c>
    </row>
    <row r="5990">
      <c r="A5990" s="11"/>
      <c r="B5990" s="7"/>
      <c r="C5990" s="7"/>
      <c r="D5990" s="10"/>
      <c r="E5990" s="21">
        <f>IF($C5990="","",IFERROR(SUMIFS(Pakan_Masuk!$D$2:$D$3001,Pakan_Masuk!$B$2:$B$3001,$C5990)/SUMIFS(Pakan_Masuk!$C$2:$C$3001,Pakan_Masuk!$B$2:$B$3001,$C5990),0))</f>
      </c>
      <c r="F5990" s="15">
        <f>IF($C5990="","",$D5990*$E5990)</f>
      </c>
    </row>
    <row r="5991">
      <c r="A5991" s="11"/>
      <c r="B5991" s="7"/>
      <c r="C5991" s="7"/>
      <c r="D5991" s="10"/>
      <c r="E5991" s="21">
        <f>IF($C5991="","",IFERROR(SUMIFS(Pakan_Masuk!$D$2:$D$3001,Pakan_Masuk!$B$2:$B$3001,$C5991)/SUMIFS(Pakan_Masuk!$C$2:$C$3001,Pakan_Masuk!$B$2:$B$3001,$C5991),0))</f>
      </c>
      <c r="F5991" s="15">
        <f>IF($C5991="","",$D5991*$E5991)</f>
      </c>
    </row>
    <row r="5992">
      <c r="A5992" s="11"/>
      <c r="B5992" s="7"/>
      <c r="C5992" s="7"/>
      <c r="D5992" s="10"/>
      <c r="E5992" s="21">
        <f>IF($C5992="","",IFERROR(SUMIFS(Pakan_Masuk!$D$2:$D$3001,Pakan_Masuk!$B$2:$B$3001,$C5992)/SUMIFS(Pakan_Masuk!$C$2:$C$3001,Pakan_Masuk!$B$2:$B$3001,$C5992),0))</f>
      </c>
      <c r="F5992" s="15">
        <f>IF($C5992="","",$D5992*$E5992)</f>
      </c>
    </row>
    <row r="5993">
      <c r="A5993" s="11"/>
      <c r="B5993" s="7"/>
      <c r="C5993" s="7"/>
      <c r="D5993" s="10"/>
      <c r="E5993" s="21">
        <f>IF($C5993="","",IFERROR(SUMIFS(Pakan_Masuk!$D$2:$D$3001,Pakan_Masuk!$B$2:$B$3001,$C5993)/SUMIFS(Pakan_Masuk!$C$2:$C$3001,Pakan_Masuk!$B$2:$B$3001,$C5993),0))</f>
      </c>
      <c r="F5993" s="15">
        <f>IF($C5993="","",$D5993*$E5993)</f>
      </c>
    </row>
    <row r="5994">
      <c r="A5994" s="11"/>
      <c r="B5994" s="7"/>
      <c r="C5994" s="7"/>
      <c r="D5994" s="10"/>
      <c r="E5994" s="21">
        <f>IF($C5994="","",IFERROR(SUMIFS(Pakan_Masuk!$D$2:$D$3001,Pakan_Masuk!$B$2:$B$3001,$C5994)/SUMIFS(Pakan_Masuk!$C$2:$C$3001,Pakan_Masuk!$B$2:$B$3001,$C5994),0))</f>
      </c>
      <c r="F5994" s="15">
        <f>IF($C5994="","",$D5994*$E5994)</f>
      </c>
    </row>
    <row r="5995">
      <c r="A5995" s="11"/>
      <c r="B5995" s="7"/>
      <c r="C5995" s="7"/>
      <c r="D5995" s="10"/>
      <c r="E5995" s="21">
        <f>IF($C5995="","",IFERROR(SUMIFS(Pakan_Masuk!$D$2:$D$3001,Pakan_Masuk!$B$2:$B$3001,$C5995)/SUMIFS(Pakan_Masuk!$C$2:$C$3001,Pakan_Masuk!$B$2:$B$3001,$C5995),0))</f>
      </c>
      <c r="F5995" s="15">
        <f>IF($C5995="","",$D5995*$E5995)</f>
      </c>
    </row>
    <row r="5996">
      <c r="A5996" s="11"/>
      <c r="B5996" s="7"/>
      <c r="C5996" s="7"/>
      <c r="D5996" s="10"/>
      <c r="E5996" s="21">
        <f>IF($C5996="","",IFERROR(SUMIFS(Pakan_Masuk!$D$2:$D$3001,Pakan_Masuk!$B$2:$B$3001,$C5996)/SUMIFS(Pakan_Masuk!$C$2:$C$3001,Pakan_Masuk!$B$2:$B$3001,$C5996),0))</f>
      </c>
      <c r="F5996" s="15">
        <f>IF($C5996="","",$D5996*$E5996)</f>
      </c>
    </row>
    <row r="5997">
      <c r="A5997" s="11"/>
      <c r="B5997" s="7"/>
      <c r="C5997" s="7"/>
      <c r="D5997" s="10"/>
      <c r="E5997" s="21">
        <f>IF($C5997="","",IFERROR(SUMIFS(Pakan_Masuk!$D$2:$D$3001,Pakan_Masuk!$B$2:$B$3001,$C5997)/SUMIFS(Pakan_Masuk!$C$2:$C$3001,Pakan_Masuk!$B$2:$B$3001,$C5997),0))</f>
      </c>
      <c r="F5997" s="15">
        <f>IF($C5997="","",$D5997*$E5997)</f>
      </c>
    </row>
    <row r="5998">
      <c r="A5998" s="11"/>
      <c r="B5998" s="7"/>
      <c r="C5998" s="7"/>
      <c r="D5998" s="10"/>
      <c r="E5998" s="21">
        <f>IF($C5998="","",IFERROR(SUMIFS(Pakan_Masuk!$D$2:$D$3001,Pakan_Masuk!$B$2:$B$3001,$C5998)/SUMIFS(Pakan_Masuk!$C$2:$C$3001,Pakan_Masuk!$B$2:$B$3001,$C5998),0))</f>
      </c>
      <c r="F5998" s="15">
        <f>IF($C5998="","",$D5998*$E5998)</f>
      </c>
    </row>
    <row r="5999">
      <c r="A5999" s="11"/>
      <c r="B5999" s="7"/>
      <c r="C5999" s="7"/>
      <c r="D5999" s="10"/>
      <c r="E5999" s="21">
        <f>IF($C5999="","",IFERROR(SUMIFS(Pakan_Masuk!$D$2:$D$3001,Pakan_Masuk!$B$2:$B$3001,$C5999)/SUMIFS(Pakan_Masuk!$C$2:$C$3001,Pakan_Masuk!$B$2:$B$3001,$C5999),0))</f>
      </c>
      <c r="F5999" s="15">
        <f>IF($C5999="","",$D5999*$E5999)</f>
      </c>
    </row>
    <row r="6000">
      <c r="A6000" s="11"/>
      <c r="B6000" s="7"/>
      <c r="C6000" s="7"/>
      <c r="D6000" s="10"/>
      <c r="E6000" s="21">
        <f>IF($C6000="","",IFERROR(SUMIFS(Pakan_Masuk!$D$2:$D$3001,Pakan_Masuk!$B$2:$B$3001,$C6000)/SUMIFS(Pakan_Masuk!$C$2:$C$3001,Pakan_Masuk!$B$2:$B$3001,$C6000),0))</f>
      </c>
      <c r="F6000" s="15">
        <f>IF($C6000="","",$D6000*$E6000)</f>
      </c>
    </row>
    <row r="6001">
      <c r="A6001" s="11"/>
      <c r="B6001" s="7"/>
      <c r="C6001" s="7"/>
      <c r="D6001" s="10"/>
      <c r="E6001" s="21">
        <f>IF($C6001="","",IFERROR(SUMIFS(Pakan_Masuk!$D$2:$D$3001,Pakan_Masuk!$B$2:$B$3001,$C6001)/SUMIFS(Pakan_Masuk!$C$2:$C$3001,Pakan_Masuk!$B$2:$B$3001,$C6001),0))</f>
      </c>
      <c r="F6001" s="15">
        <f>IF($C6001="","",$D6001*$E6001)</f>
      </c>
    </row>
    <row r="6002">
      <c r="A6002" s="11"/>
      <c r="B6002" s="7"/>
      <c r="C6002" s="7"/>
      <c r="D6002" s="10"/>
      <c r="E6002" s="21">
        <f>IF($C6002="","",IFERROR(SUMIFS(Pakan_Masuk!$D$2:$D$3001,Pakan_Masuk!$B$2:$B$3001,$C6002)/SUMIFS(Pakan_Masuk!$C$2:$C$3001,Pakan_Masuk!$B$2:$B$3001,$C6002),0))</f>
      </c>
      <c r="F6002" s="15">
        <f>IF($C6002="","",$D6002*$E6002)</f>
      </c>
    </row>
    <row r="6003">
      <c r="A6003" s="11"/>
      <c r="B6003" s="7"/>
      <c r="C6003" s="7"/>
      <c r="D6003" s="10"/>
      <c r="E6003" s="21">
        <f>IF($C6003="","",IFERROR(SUMIFS(Pakan_Masuk!$D$2:$D$3001,Pakan_Masuk!$B$2:$B$3001,$C6003)/SUMIFS(Pakan_Masuk!$C$2:$C$3001,Pakan_Masuk!$B$2:$B$3001,$C6003),0))</f>
      </c>
      <c r="F6003" s="15">
        <f>IF($C6003="","",$D6003*$E6003)</f>
      </c>
    </row>
    <row r="6004">
      <c r="A6004" s="11"/>
      <c r="B6004" s="7"/>
      <c r="C6004" s="7"/>
      <c r="D6004" s="10"/>
      <c r="E6004" s="21">
        <f>IF($C6004="","",IFERROR(SUMIFS(Pakan_Masuk!$D$2:$D$3001,Pakan_Masuk!$B$2:$B$3001,$C6004)/SUMIFS(Pakan_Masuk!$C$2:$C$3001,Pakan_Masuk!$B$2:$B$3001,$C6004),0))</f>
      </c>
      <c r="F6004" s="15">
        <f>IF($C6004="","",$D6004*$E6004)</f>
      </c>
    </row>
    <row r="6005">
      <c r="A6005" s="11"/>
      <c r="B6005" s="7"/>
      <c r="C6005" s="7"/>
      <c r="D6005" s="10"/>
      <c r="E6005" s="21">
        <f>IF($C6005="","",IFERROR(SUMIFS(Pakan_Masuk!$D$2:$D$3001,Pakan_Masuk!$B$2:$B$3001,$C6005)/SUMIFS(Pakan_Masuk!$C$2:$C$3001,Pakan_Masuk!$B$2:$B$3001,$C6005),0))</f>
      </c>
      <c r="F6005" s="15">
        <f>IF($C6005="","",$D6005*$E6005)</f>
      </c>
    </row>
    <row r="6006">
      <c r="A6006" s="11"/>
      <c r="B6006" s="7"/>
      <c r="C6006" s="7"/>
      <c r="D6006" s="10"/>
      <c r="E6006" s="21">
        <f>IF($C6006="","",IFERROR(SUMIFS(Pakan_Masuk!$D$2:$D$3001,Pakan_Masuk!$B$2:$B$3001,$C6006)/SUMIFS(Pakan_Masuk!$C$2:$C$3001,Pakan_Masuk!$B$2:$B$3001,$C6006),0))</f>
      </c>
      <c r="F6006" s="15">
        <f>IF($C6006="","",$D6006*$E6006)</f>
      </c>
    </row>
    <row r="6007">
      <c r="A6007" s="11"/>
      <c r="B6007" s="7"/>
      <c r="C6007" s="7"/>
      <c r="D6007" s="10"/>
      <c r="E6007" s="21">
        <f>IF($C6007="","",IFERROR(SUMIFS(Pakan_Masuk!$D$2:$D$3001,Pakan_Masuk!$B$2:$B$3001,$C6007)/SUMIFS(Pakan_Masuk!$C$2:$C$3001,Pakan_Masuk!$B$2:$B$3001,$C6007),0))</f>
      </c>
      <c r="F6007" s="15">
        <f>IF($C6007="","",$D6007*$E6007)</f>
      </c>
    </row>
    <row r="6008">
      <c r="A6008" s="11"/>
      <c r="B6008" s="7"/>
      <c r="C6008" s="7"/>
      <c r="D6008" s="10"/>
      <c r="E6008" s="21">
        <f>IF($C6008="","",IFERROR(SUMIFS(Pakan_Masuk!$D$2:$D$3001,Pakan_Masuk!$B$2:$B$3001,$C6008)/SUMIFS(Pakan_Masuk!$C$2:$C$3001,Pakan_Masuk!$B$2:$B$3001,$C6008),0))</f>
      </c>
      <c r="F6008" s="15">
        <f>IF($C6008="","",$D6008*$E6008)</f>
      </c>
    </row>
    <row r="6009">
      <c r="A6009" s="11"/>
      <c r="B6009" s="7"/>
      <c r="C6009" s="7"/>
      <c r="D6009" s="10"/>
      <c r="E6009" s="21">
        <f>IF($C6009="","",IFERROR(SUMIFS(Pakan_Masuk!$D$2:$D$3001,Pakan_Masuk!$B$2:$B$3001,$C6009)/SUMIFS(Pakan_Masuk!$C$2:$C$3001,Pakan_Masuk!$B$2:$B$3001,$C6009),0))</f>
      </c>
      <c r="F6009" s="15">
        <f>IF($C6009="","",$D6009*$E6009)</f>
      </c>
    </row>
    <row r="6010">
      <c r="A6010" s="11"/>
      <c r="B6010" s="7"/>
      <c r="C6010" s="7"/>
      <c r="D6010" s="10"/>
      <c r="E6010" s="21">
        <f>IF($C6010="","",IFERROR(SUMIFS(Pakan_Masuk!$D$2:$D$3001,Pakan_Masuk!$B$2:$B$3001,$C6010)/SUMIFS(Pakan_Masuk!$C$2:$C$3001,Pakan_Masuk!$B$2:$B$3001,$C6010),0))</f>
      </c>
      <c r="F6010" s="15">
        <f>IF($C6010="","",$D6010*$E6010)</f>
      </c>
    </row>
    <row r="6011">
      <c r="A6011" s="11"/>
      <c r="B6011" s="7"/>
      <c r="C6011" s="7"/>
      <c r="D6011" s="10"/>
      <c r="E6011" s="21">
        <f>IF($C6011="","",IFERROR(SUMIFS(Pakan_Masuk!$D$2:$D$3001,Pakan_Masuk!$B$2:$B$3001,$C6011)/SUMIFS(Pakan_Masuk!$C$2:$C$3001,Pakan_Masuk!$B$2:$B$3001,$C6011),0))</f>
      </c>
      <c r="F6011" s="15">
        <f>IF($C6011="","",$D6011*$E6011)</f>
      </c>
    </row>
    <row r="6012">
      <c r="A6012" s="11"/>
      <c r="B6012" s="7"/>
      <c r="C6012" s="7"/>
      <c r="D6012" s="10"/>
      <c r="E6012" s="21">
        <f>IF($C6012="","",IFERROR(SUMIFS(Pakan_Masuk!$D$2:$D$3001,Pakan_Masuk!$B$2:$B$3001,$C6012)/SUMIFS(Pakan_Masuk!$C$2:$C$3001,Pakan_Masuk!$B$2:$B$3001,$C6012),0))</f>
      </c>
      <c r="F6012" s="15">
        <f>IF($C6012="","",$D6012*$E6012)</f>
      </c>
    </row>
    <row r="6013">
      <c r="A6013" s="11"/>
      <c r="B6013" s="7"/>
      <c r="C6013" s="7"/>
      <c r="D6013" s="10"/>
      <c r="E6013" s="21">
        <f>IF($C6013="","",IFERROR(SUMIFS(Pakan_Masuk!$D$2:$D$3001,Pakan_Masuk!$B$2:$B$3001,$C6013)/SUMIFS(Pakan_Masuk!$C$2:$C$3001,Pakan_Masuk!$B$2:$B$3001,$C6013),0))</f>
      </c>
      <c r="F6013" s="15">
        <f>IF($C6013="","",$D6013*$E6013)</f>
      </c>
    </row>
    <row r="6014">
      <c r="A6014" s="11"/>
      <c r="B6014" s="7"/>
      <c r="C6014" s="7"/>
      <c r="D6014" s="10"/>
      <c r="E6014" s="21">
        <f>IF($C6014="","",IFERROR(SUMIFS(Pakan_Masuk!$D$2:$D$3001,Pakan_Masuk!$B$2:$B$3001,$C6014)/SUMIFS(Pakan_Masuk!$C$2:$C$3001,Pakan_Masuk!$B$2:$B$3001,$C6014),0))</f>
      </c>
      <c r="F6014" s="15">
        <f>IF($C6014="","",$D6014*$E6014)</f>
      </c>
    </row>
    <row r="6015">
      <c r="A6015" s="11"/>
      <c r="B6015" s="7"/>
      <c r="C6015" s="7"/>
      <c r="D6015" s="10"/>
      <c r="E6015" s="21">
        <f>IF($C6015="","",IFERROR(SUMIFS(Pakan_Masuk!$D$2:$D$3001,Pakan_Masuk!$B$2:$B$3001,$C6015)/SUMIFS(Pakan_Masuk!$C$2:$C$3001,Pakan_Masuk!$B$2:$B$3001,$C6015),0))</f>
      </c>
      <c r="F6015" s="15">
        <f>IF($C6015="","",$D6015*$E6015)</f>
      </c>
    </row>
    <row r="6016">
      <c r="A6016" s="11"/>
      <c r="B6016" s="7"/>
      <c r="C6016" s="7"/>
      <c r="D6016" s="10"/>
      <c r="E6016" s="21">
        <f>IF($C6016="","",IFERROR(SUMIFS(Pakan_Masuk!$D$2:$D$3001,Pakan_Masuk!$B$2:$B$3001,$C6016)/SUMIFS(Pakan_Masuk!$C$2:$C$3001,Pakan_Masuk!$B$2:$B$3001,$C6016),0))</f>
      </c>
      <c r="F6016" s="15">
        <f>IF($C6016="","",$D6016*$E6016)</f>
      </c>
    </row>
    <row r="6017">
      <c r="A6017" s="11"/>
      <c r="B6017" s="7"/>
      <c r="C6017" s="7"/>
      <c r="D6017" s="10"/>
      <c r="E6017" s="21">
        <f>IF($C6017="","",IFERROR(SUMIFS(Pakan_Masuk!$D$2:$D$3001,Pakan_Masuk!$B$2:$B$3001,$C6017)/SUMIFS(Pakan_Masuk!$C$2:$C$3001,Pakan_Masuk!$B$2:$B$3001,$C6017),0))</f>
      </c>
      <c r="F6017" s="15">
        <f>IF($C6017="","",$D6017*$E6017)</f>
      </c>
    </row>
    <row r="6018">
      <c r="A6018" s="11"/>
      <c r="B6018" s="7"/>
      <c r="C6018" s="7"/>
      <c r="D6018" s="10"/>
      <c r="E6018" s="21">
        <f>IF($C6018="","",IFERROR(SUMIFS(Pakan_Masuk!$D$2:$D$3001,Pakan_Masuk!$B$2:$B$3001,$C6018)/SUMIFS(Pakan_Masuk!$C$2:$C$3001,Pakan_Masuk!$B$2:$B$3001,$C6018),0))</f>
      </c>
      <c r="F6018" s="15">
        <f>IF($C6018="","",$D6018*$E6018)</f>
      </c>
    </row>
    <row r="6019">
      <c r="A6019" s="11"/>
      <c r="B6019" s="7"/>
      <c r="C6019" s="7"/>
      <c r="D6019" s="10"/>
      <c r="E6019" s="21">
        <f>IF($C6019="","",IFERROR(SUMIFS(Pakan_Masuk!$D$2:$D$3001,Pakan_Masuk!$B$2:$B$3001,$C6019)/SUMIFS(Pakan_Masuk!$C$2:$C$3001,Pakan_Masuk!$B$2:$B$3001,$C6019),0))</f>
      </c>
      <c r="F6019" s="15">
        <f>IF($C6019="","",$D6019*$E6019)</f>
      </c>
    </row>
    <row r="6020">
      <c r="A6020" s="11"/>
      <c r="B6020" s="7"/>
      <c r="C6020" s="7"/>
      <c r="D6020" s="10"/>
      <c r="E6020" s="21">
        <f>IF($C6020="","",IFERROR(SUMIFS(Pakan_Masuk!$D$2:$D$3001,Pakan_Masuk!$B$2:$B$3001,$C6020)/SUMIFS(Pakan_Masuk!$C$2:$C$3001,Pakan_Masuk!$B$2:$B$3001,$C6020),0))</f>
      </c>
      <c r="F6020" s="15">
        <f>IF($C6020="","",$D6020*$E6020)</f>
      </c>
    </row>
    <row r="6021">
      <c r="A6021" s="11"/>
      <c r="B6021" s="7"/>
      <c r="C6021" s="7"/>
      <c r="D6021" s="10"/>
      <c r="E6021" s="21">
        <f>IF($C6021="","",IFERROR(SUMIFS(Pakan_Masuk!$D$2:$D$3001,Pakan_Masuk!$B$2:$B$3001,$C6021)/SUMIFS(Pakan_Masuk!$C$2:$C$3001,Pakan_Masuk!$B$2:$B$3001,$C6021),0))</f>
      </c>
      <c r="F6021" s="15">
        <f>IF($C6021="","",$D6021*$E6021)</f>
      </c>
    </row>
    <row r="6022">
      <c r="A6022" s="11"/>
      <c r="B6022" s="7"/>
      <c r="C6022" s="7"/>
      <c r="D6022" s="10"/>
      <c r="E6022" s="21">
        <f>IF($C6022="","",IFERROR(SUMIFS(Pakan_Masuk!$D$2:$D$3001,Pakan_Masuk!$B$2:$B$3001,$C6022)/SUMIFS(Pakan_Masuk!$C$2:$C$3001,Pakan_Masuk!$B$2:$B$3001,$C6022),0))</f>
      </c>
      <c r="F6022" s="15">
        <f>IF($C6022="","",$D6022*$E6022)</f>
      </c>
    </row>
    <row r="6023">
      <c r="A6023" s="11"/>
      <c r="B6023" s="7"/>
      <c r="C6023" s="7"/>
      <c r="D6023" s="10"/>
      <c r="E6023" s="21">
        <f>IF($C6023="","",IFERROR(SUMIFS(Pakan_Masuk!$D$2:$D$3001,Pakan_Masuk!$B$2:$B$3001,$C6023)/SUMIFS(Pakan_Masuk!$C$2:$C$3001,Pakan_Masuk!$B$2:$B$3001,$C6023),0))</f>
      </c>
      <c r="F6023" s="15">
        <f>IF($C6023="","",$D6023*$E6023)</f>
      </c>
    </row>
    <row r="6024">
      <c r="A6024" s="11"/>
      <c r="B6024" s="7"/>
      <c r="C6024" s="7"/>
      <c r="D6024" s="10"/>
      <c r="E6024" s="21">
        <f>IF($C6024="","",IFERROR(SUMIFS(Pakan_Masuk!$D$2:$D$3001,Pakan_Masuk!$B$2:$B$3001,$C6024)/SUMIFS(Pakan_Masuk!$C$2:$C$3001,Pakan_Masuk!$B$2:$B$3001,$C6024),0))</f>
      </c>
      <c r="F6024" s="15">
        <f>IF($C6024="","",$D6024*$E6024)</f>
      </c>
    </row>
    <row r="6025">
      <c r="A6025" s="11"/>
      <c r="B6025" s="7"/>
      <c r="C6025" s="7"/>
      <c r="D6025" s="10"/>
      <c r="E6025" s="21">
        <f>IF($C6025="","",IFERROR(SUMIFS(Pakan_Masuk!$D$2:$D$3001,Pakan_Masuk!$B$2:$B$3001,$C6025)/SUMIFS(Pakan_Masuk!$C$2:$C$3001,Pakan_Masuk!$B$2:$B$3001,$C6025),0))</f>
      </c>
      <c r="F6025" s="15">
        <f>IF($C6025="","",$D6025*$E6025)</f>
      </c>
    </row>
    <row r="6026">
      <c r="A6026" s="11"/>
      <c r="B6026" s="7"/>
      <c r="C6026" s="7"/>
      <c r="D6026" s="10"/>
      <c r="E6026" s="21">
        <f>IF($C6026="","",IFERROR(SUMIFS(Pakan_Masuk!$D$2:$D$3001,Pakan_Masuk!$B$2:$B$3001,$C6026)/SUMIFS(Pakan_Masuk!$C$2:$C$3001,Pakan_Masuk!$B$2:$B$3001,$C6026),0))</f>
      </c>
      <c r="F6026" s="15">
        <f>IF($C6026="","",$D6026*$E6026)</f>
      </c>
    </row>
    <row r="6027">
      <c r="A6027" s="11"/>
      <c r="B6027" s="7"/>
      <c r="C6027" s="7"/>
      <c r="D6027" s="10"/>
      <c r="E6027" s="21">
        <f>IF($C6027="","",IFERROR(SUMIFS(Pakan_Masuk!$D$2:$D$3001,Pakan_Masuk!$B$2:$B$3001,$C6027)/SUMIFS(Pakan_Masuk!$C$2:$C$3001,Pakan_Masuk!$B$2:$B$3001,$C6027),0))</f>
      </c>
      <c r="F6027" s="15">
        <f>IF($C6027="","",$D6027*$E6027)</f>
      </c>
    </row>
    <row r="6028">
      <c r="A6028" s="11"/>
      <c r="B6028" s="7"/>
      <c r="C6028" s="7"/>
      <c r="D6028" s="10"/>
      <c r="E6028" s="21">
        <f>IF($C6028="","",IFERROR(SUMIFS(Pakan_Masuk!$D$2:$D$3001,Pakan_Masuk!$B$2:$B$3001,$C6028)/SUMIFS(Pakan_Masuk!$C$2:$C$3001,Pakan_Masuk!$B$2:$B$3001,$C6028),0))</f>
      </c>
      <c r="F6028" s="15">
        <f>IF($C6028="","",$D6028*$E6028)</f>
      </c>
    </row>
    <row r="6029">
      <c r="A6029" s="11"/>
      <c r="B6029" s="7"/>
      <c r="C6029" s="7"/>
      <c r="D6029" s="10"/>
      <c r="E6029" s="21">
        <f>IF($C6029="","",IFERROR(SUMIFS(Pakan_Masuk!$D$2:$D$3001,Pakan_Masuk!$B$2:$B$3001,$C6029)/SUMIFS(Pakan_Masuk!$C$2:$C$3001,Pakan_Masuk!$B$2:$B$3001,$C6029),0))</f>
      </c>
      <c r="F6029" s="15">
        <f>IF($C6029="","",$D6029*$E6029)</f>
      </c>
    </row>
    <row r="6030">
      <c r="A6030" s="11"/>
      <c r="B6030" s="7"/>
      <c r="C6030" s="7"/>
      <c r="D6030" s="10"/>
      <c r="E6030" s="21">
        <f>IF($C6030="","",IFERROR(SUMIFS(Pakan_Masuk!$D$2:$D$3001,Pakan_Masuk!$B$2:$B$3001,$C6030)/SUMIFS(Pakan_Masuk!$C$2:$C$3001,Pakan_Masuk!$B$2:$B$3001,$C6030),0))</f>
      </c>
      <c r="F6030" s="15">
        <f>IF($C6030="","",$D6030*$E6030)</f>
      </c>
    </row>
    <row r="6031">
      <c r="A6031" s="11"/>
      <c r="B6031" s="7"/>
      <c r="C6031" s="7"/>
      <c r="D6031" s="10"/>
      <c r="E6031" s="21">
        <f>IF($C6031="","",IFERROR(SUMIFS(Pakan_Masuk!$D$2:$D$3001,Pakan_Masuk!$B$2:$B$3001,$C6031)/SUMIFS(Pakan_Masuk!$C$2:$C$3001,Pakan_Masuk!$B$2:$B$3001,$C6031),0))</f>
      </c>
      <c r="F6031" s="15">
        <f>IF($C6031="","",$D6031*$E6031)</f>
      </c>
    </row>
    <row r="6032">
      <c r="A6032" s="11"/>
      <c r="B6032" s="7"/>
      <c r="C6032" s="7"/>
      <c r="D6032" s="10"/>
      <c r="E6032" s="21">
        <f>IF($C6032="","",IFERROR(SUMIFS(Pakan_Masuk!$D$2:$D$3001,Pakan_Masuk!$B$2:$B$3001,$C6032)/SUMIFS(Pakan_Masuk!$C$2:$C$3001,Pakan_Masuk!$B$2:$B$3001,$C6032),0))</f>
      </c>
      <c r="F6032" s="15">
        <f>IF($C6032="","",$D6032*$E6032)</f>
      </c>
    </row>
    <row r="6033">
      <c r="A6033" s="11"/>
      <c r="B6033" s="7"/>
      <c r="C6033" s="7"/>
      <c r="D6033" s="10"/>
      <c r="E6033" s="21">
        <f>IF($C6033="","",IFERROR(SUMIFS(Pakan_Masuk!$D$2:$D$3001,Pakan_Masuk!$B$2:$B$3001,$C6033)/SUMIFS(Pakan_Masuk!$C$2:$C$3001,Pakan_Masuk!$B$2:$B$3001,$C6033),0))</f>
      </c>
      <c r="F6033" s="15">
        <f>IF($C6033="","",$D6033*$E6033)</f>
      </c>
    </row>
    <row r="6034">
      <c r="A6034" s="11"/>
      <c r="B6034" s="7"/>
      <c r="C6034" s="7"/>
      <c r="D6034" s="10"/>
      <c r="E6034" s="21">
        <f>IF($C6034="","",IFERROR(SUMIFS(Pakan_Masuk!$D$2:$D$3001,Pakan_Masuk!$B$2:$B$3001,$C6034)/SUMIFS(Pakan_Masuk!$C$2:$C$3001,Pakan_Masuk!$B$2:$B$3001,$C6034),0))</f>
      </c>
      <c r="F6034" s="15">
        <f>IF($C6034="","",$D6034*$E6034)</f>
      </c>
    </row>
    <row r="6035">
      <c r="A6035" s="11"/>
      <c r="B6035" s="7"/>
      <c r="C6035" s="7"/>
      <c r="D6035" s="10"/>
      <c r="E6035" s="21">
        <f>IF($C6035="","",IFERROR(SUMIFS(Pakan_Masuk!$D$2:$D$3001,Pakan_Masuk!$B$2:$B$3001,$C6035)/SUMIFS(Pakan_Masuk!$C$2:$C$3001,Pakan_Masuk!$B$2:$B$3001,$C6035),0))</f>
      </c>
      <c r="F6035" s="15">
        <f>IF($C6035="","",$D6035*$E6035)</f>
      </c>
    </row>
    <row r="6036">
      <c r="A6036" s="11"/>
      <c r="B6036" s="7"/>
      <c r="C6036" s="7"/>
      <c r="D6036" s="10"/>
      <c r="E6036" s="21">
        <f>IF($C6036="","",IFERROR(SUMIFS(Pakan_Masuk!$D$2:$D$3001,Pakan_Masuk!$B$2:$B$3001,$C6036)/SUMIFS(Pakan_Masuk!$C$2:$C$3001,Pakan_Masuk!$B$2:$B$3001,$C6036),0))</f>
      </c>
      <c r="F6036" s="15">
        <f>IF($C6036="","",$D6036*$E6036)</f>
      </c>
    </row>
    <row r="6037">
      <c r="A6037" s="11"/>
      <c r="B6037" s="7"/>
      <c r="C6037" s="7"/>
      <c r="D6037" s="10"/>
      <c r="E6037" s="21">
        <f>IF($C6037="","",IFERROR(SUMIFS(Pakan_Masuk!$D$2:$D$3001,Pakan_Masuk!$B$2:$B$3001,$C6037)/SUMIFS(Pakan_Masuk!$C$2:$C$3001,Pakan_Masuk!$B$2:$B$3001,$C6037),0))</f>
      </c>
      <c r="F6037" s="15">
        <f>IF($C6037="","",$D6037*$E6037)</f>
      </c>
    </row>
    <row r="6038">
      <c r="A6038" s="11"/>
      <c r="B6038" s="7"/>
      <c r="C6038" s="7"/>
      <c r="D6038" s="10"/>
      <c r="E6038" s="21">
        <f>IF($C6038="","",IFERROR(SUMIFS(Pakan_Masuk!$D$2:$D$3001,Pakan_Masuk!$B$2:$B$3001,$C6038)/SUMIFS(Pakan_Masuk!$C$2:$C$3001,Pakan_Masuk!$B$2:$B$3001,$C6038),0))</f>
      </c>
      <c r="F6038" s="15">
        <f>IF($C6038="","",$D6038*$E6038)</f>
      </c>
    </row>
    <row r="6039">
      <c r="A6039" s="11"/>
      <c r="B6039" s="7"/>
      <c r="C6039" s="7"/>
      <c r="D6039" s="10"/>
      <c r="E6039" s="21">
        <f>IF($C6039="","",IFERROR(SUMIFS(Pakan_Masuk!$D$2:$D$3001,Pakan_Masuk!$B$2:$B$3001,$C6039)/SUMIFS(Pakan_Masuk!$C$2:$C$3001,Pakan_Masuk!$B$2:$B$3001,$C6039),0))</f>
      </c>
      <c r="F6039" s="15">
        <f>IF($C6039="","",$D6039*$E6039)</f>
      </c>
    </row>
    <row r="6040">
      <c r="A6040" s="11"/>
      <c r="B6040" s="7"/>
      <c r="C6040" s="7"/>
      <c r="D6040" s="10"/>
      <c r="E6040" s="21">
        <f>IF($C6040="","",IFERROR(SUMIFS(Pakan_Masuk!$D$2:$D$3001,Pakan_Masuk!$B$2:$B$3001,$C6040)/SUMIFS(Pakan_Masuk!$C$2:$C$3001,Pakan_Masuk!$B$2:$B$3001,$C6040),0))</f>
      </c>
      <c r="F6040" s="15">
        <f>IF($C6040="","",$D6040*$E6040)</f>
      </c>
    </row>
    <row r="6041">
      <c r="A6041" s="11"/>
      <c r="B6041" s="7"/>
      <c r="C6041" s="7"/>
      <c r="D6041" s="10"/>
      <c r="E6041" s="21">
        <f>IF($C6041="","",IFERROR(SUMIFS(Pakan_Masuk!$D$2:$D$3001,Pakan_Masuk!$B$2:$B$3001,$C6041)/SUMIFS(Pakan_Masuk!$C$2:$C$3001,Pakan_Masuk!$B$2:$B$3001,$C6041),0))</f>
      </c>
      <c r="F6041" s="15">
        <f>IF($C6041="","",$D6041*$E6041)</f>
      </c>
    </row>
    <row r="6042">
      <c r="A6042" s="11"/>
      <c r="B6042" s="7"/>
      <c r="C6042" s="7"/>
      <c r="D6042" s="10"/>
      <c r="E6042" s="21">
        <f>IF($C6042="","",IFERROR(SUMIFS(Pakan_Masuk!$D$2:$D$3001,Pakan_Masuk!$B$2:$B$3001,$C6042)/SUMIFS(Pakan_Masuk!$C$2:$C$3001,Pakan_Masuk!$B$2:$B$3001,$C6042),0))</f>
      </c>
      <c r="F6042" s="15">
        <f>IF($C6042="","",$D6042*$E6042)</f>
      </c>
    </row>
    <row r="6043">
      <c r="A6043" s="11"/>
      <c r="B6043" s="7"/>
      <c r="C6043" s="7"/>
      <c r="D6043" s="10"/>
      <c r="E6043" s="21">
        <f>IF($C6043="","",IFERROR(SUMIFS(Pakan_Masuk!$D$2:$D$3001,Pakan_Masuk!$B$2:$B$3001,$C6043)/SUMIFS(Pakan_Masuk!$C$2:$C$3001,Pakan_Masuk!$B$2:$B$3001,$C6043),0))</f>
      </c>
      <c r="F6043" s="15">
        <f>IF($C6043="","",$D6043*$E6043)</f>
      </c>
    </row>
    <row r="6044">
      <c r="A6044" s="11"/>
      <c r="B6044" s="7"/>
      <c r="C6044" s="7"/>
      <c r="D6044" s="10"/>
      <c r="E6044" s="21">
        <f>IF($C6044="","",IFERROR(SUMIFS(Pakan_Masuk!$D$2:$D$3001,Pakan_Masuk!$B$2:$B$3001,$C6044)/SUMIFS(Pakan_Masuk!$C$2:$C$3001,Pakan_Masuk!$B$2:$B$3001,$C6044),0))</f>
      </c>
      <c r="F6044" s="15">
        <f>IF($C6044="","",$D6044*$E6044)</f>
      </c>
    </row>
    <row r="6045">
      <c r="A6045" s="11"/>
      <c r="B6045" s="7"/>
      <c r="C6045" s="7"/>
      <c r="D6045" s="10"/>
      <c r="E6045" s="21">
        <f>IF($C6045="","",IFERROR(SUMIFS(Pakan_Masuk!$D$2:$D$3001,Pakan_Masuk!$B$2:$B$3001,$C6045)/SUMIFS(Pakan_Masuk!$C$2:$C$3001,Pakan_Masuk!$B$2:$B$3001,$C6045),0))</f>
      </c>
      <c r="F6045" s="15">
        <f>IF($C6045="","",$D6045*$E6045)</f>
      </c>
    </row>
    <row r="6046">
      <c r="A6046" s="11"/>
      <c r="B6046" s="7"/>
      <c r="C6046" s="7"/>
      <c r="D6046" s="10"/>
      <c r="E6046" s="21">
        <f>IF($C6046="","",IFERROR(SUMIFS(Pakan_Masuk!$D$2:$D$3001,Pakan_Masuk!$B$2:$B$3001,$C6046)/SUMIFS(Pakan_Masuk!$C$2:$C$3001,Pakan_Masuk!$B$2:$B$3001,$C6046),0))</f>
      </c>
      <c r="F6046" s="15">
        <f>IF($C6046="","",$D6046*$E6046)</f>
      </c>
    </row>
    <row r="6047">
      <c r="A6047" s="11"/>
      <c r="B6047" s="7"/>
      <c r="C6047" s="7"/>
      <c r="D6047" s="10"/>
      <c r="E6047" s="21">
        <f>IF($C6047="","",IFERROR(SUMIFS(Pakan_Masuk!$D$2:$D$3001,Pakan_Masuk!$B$2:$B$3001,$C6047)/SUMIFS(Pakan_Masuk!$C$2:$C$3001,Pakan_Masuk!$B$2:$B$3001,$C6047),0))</f>
      </c>
      <c r="F6047" s="15">
        <f>IF($C6047="","",$D6047*$E6047)</f>
      </c>
    </row>
    <row r="6048">
      <c r="A6048" s="11"/>
      <c r="B6048" s="7"/>
      <c r="C6048" s="7"/>
      <c r="D6048" s="10"/>
      <c r="E6048" s="21">
        <f>IF($C6048="","",IFERROR(SUMIFS(Pakan_Masuk!$D$2:$D$3001,Pakan_Masuk!$B$2:$B$3001,$C6048)/SUMIFS(Pakan_Masuk!$C$2:$C$3001,Pakan_Masuk!$B$2:$B$3001,$C6048),0))</f>
      </c>
      <c r="F6048" s="15">
        <f>IF($C6048="","",$D6048*$E6048)</f>
      </c>
    </row>
    <row r="6049">
      <c r="A6049" s="11"/>
      <c r="B6049" s="7"/>
      <c r="C6049" s="7"/>
      <c r="D6049" s="10"/>
      <c r="E6049" s="21">
        <f>IF($C6049="","",IFERROR(SUMIFS(Pakan_Masuk!$D$2:$D$3001,Pakan_Masuk!$B$2:$B$3001,$C6049)/SUMIFS(Pakan_Masuk!$C$2:$C$3001,Pakan_Masuk!$B$2:$B$3001,$C6049),0))</f>
      </c>
      <c r="F6049" s="15">
        <f>IF($C6049="","",$D6049*$E6049)</f>
      </c>
    </row>
    <row r="6050">
      <c r="A6050" s="11"/>
      <c r="B6050" s="7"/>
      <c r="C6050" s="7"/>
      <c r="D6050" s="10"/>
      <c r="E6050" s="21">
        <f>IF($C6050="","",IFERROR(SUMIFS(Pakan_Masuk!$D$2:$D$3001,Pakan_Masuk!$B$2:$B$3001,$C6050)/SUMIFS(Pakan_Masuk!$C$2:$C$3001,Pakan_Masuk!$B$2:$B$3001,$C6050),0))</f>
      </c>
      <c r="F6050" s="15">
        <f>IF($C6050="","",$D6050*$E6050)</f>
      </c>
    </row>
    <row r="6051">
      <c r="A6051" s="11"/>
      <c r="B6051" s="7"/>
      <c r="C6051" s="7"/>
      <c r="D6051" s="10"/>
      <c r="E6051" s="21">
        <f>IF($C6051="","",IFERROR(SUMIFS(Pakan_Masuk!$D$2:$D$3001,Pakan_Masuk!$B$2:$B$3001,$C6051)/SUMIFS(Pakan_Masuk!$C$2:$C$3001,Pakan_Masuk!$B$2:$B$3001,$C6051),0))</f>
      </c>
      <c r="F6051" s="15">
        <f>IF($C6051="","",$D6051*$E6051)</f>
      </c>
    </row>
    <row r="6052">
      <c r="A6052" s="11"/>
      <c r="B6052" s="7"/>
      <c r="C6052" s="7"/>
      <c r="D6052" s="10"/>
      <c r="E6052" s="21">
        <f>IF($C6052="","",IFERROR(SUMIFS(Pakan_Masuk!$D$2:$D$3001,Pakan_Masuk!$B$2:$B$3001,$C6052)/SUMIFS(Pakan_Masuk!$C$2:$C$3001,Pakan_Masuk!$B$2:$B$3001,$C6052),0))</f>
      </c>
      <c r="F6052" s="15">
        <f>IF($C6052="","",$D6052*$E6052)</f>
      </c>
    </row>
    <row r="6053">
      <c r="A6053" s="11"/>
      <c r="B6053" s="7"/>
      <c r="C6053" s="7"/>
      <c r="D6053" s="10"/>
      <c r="E6053" s="21">
        <f>IF($C6053="","",IFERROR(SUMIFS(Pakan_Masuk!$D$2:$D$3001,Pakan_Masuk!$B$2:$B$3001,$C6053)/SUMIFS(Pakan_Masuk!$C$2:$C$3001,Pakan_Masuk!$B$2:$B$3001,$C6053),0))</f>
      </c>
      <c r="F6053" s="15">
        <f>IF($C6053="","",$D6053*$E6053)</f>
      </c>
    </row>
    <row r="6054">
      <c r="A6054" s="11"/>
      <c r="B6054" s="7"/>
      <c r="C6054" s="7"/>
      <c r="D6054" s="10"/>
      <c r="E6054" s="21">
        <f>IF($C6054="","",IFERROR(SUMIFS(Pakan_Masuk!$D$2:$D$3001,Pakan_Masuk!$B$2:$B$3001,$C6054)/SUMIFS(Pakan_Masuk!$C$2:$C$3001,Pakan_Masuk!$B$2:$B$3001,$C6054),0))</f>
      </c>
      <c r="F6054" s="15">
        <f>IF($C6054="","",$D6054*$E6054)</f>
      </c>
    </row>
    <row r="6055">
      <c r="A6055" s="11"/>
      <c r="B6055" s="7"/>
      <c r="C6055" s="7"/>
      <c r="D6055" s="10"/>
      <c r="E6055" s="21">
        <f>IF($C6055="","",IFERROR(SUMIFS(Pakan_Masuk!$D$2:$D$3001,Pakan_Masuk!$B$2:$B$3001,$C6055)/SUMIFS(Pakan_Masuk!$C$2:$C$3001,Pakan_Masuk!$B$2:$B$3001,$C6055),0))</f>
      </c>
      <c r="F6055" s="15">
        <f>IF($C6055="","",$D6055*$E6055)</f>
      </c>
    </row>
    <row r="6056">
      <c r="A6056" s="11"/>
      <c r="B6056" s="7"/>
      <c r="C6056" s="7"/>
      <c r="D6056" s="10"/>
      <c r="E6056" s="21">
        <f>IF($C6056="","",IFERROR(SUMIFS(Pakan_Masuk!$D$2:$D$3001,Pakan_Masuk!$B$2:$B$3001,$C6056)/SUMIFS(Pakan_Masuk!$C$2:$C$3001,Pakan_Masuk!$B$2:$B$3001,$C6056),0))</f>
      </c>
      <c r="F6056" s="15">
        <f>IF($C6056="","",$D6056*$E6056)</f>
      </c>
    </row>
    <row r="6057">
      <c r="A6057" s="11"/>
      <c r="B6057" s="7"/>
      <c r="C6057" s="7"/>
      <c r="D6057" s="10"/>
      <c r="E6057" s="21">
        <f>IF($C6057="","",IFERROR(SUMIFS(Pakan_Masuk!$D$2:$D$3001,Pakan_Masuk!$B$2:$B$3001,$C6057)/SUMIFS(Pakan_Masuk!$C$2:$C$3001,Pakan_Masuk!$B$2:$B$3001,$C6057),0))</f>
      </c>
      <c r="F6057" s="15">
        <f>IF($C6057="","",$D6057*$E6057)</f>
      </c>
    </row>
    <row r="6058">
      <c r="A6058" s="11"/>
      <c r="B6058" s="7"/>
      <c r="C6058" s="7"/>
      <c r="D6058" s="10"/>
      <c r="E6058" s="21">
        <f>IF($C6058="","",IFERROR(SUMIFS(Pakan_Masuk!$D$2:$D$3001,Pakan_Masuk!$B$2:$B$3001,$C6058)/SUMIFS(Pakan_Masuk!$C$2:$C$3001,Pakan_Masuk!$B$2:$B$3001,$C6058),0))</f>
      </c>
      <c r="F6058" s="15">
        <f>IF($C6058="","",$D6058*$E6058)</f>
      </c>
    </row>
    <row r="6059">
      <c r="A6059" s="11"/>
      <c r="B6059" s="7"/>
      <c r="C6059" s="7"/>
      <c r="D6059" s="10"/>
      <c r="E6059" s="21">
        <f>IF($C6059="","",IFERROR(SUMIFS(Pakan_Masuk!$D$2:$D$3001,Pakan_Masuk!$B$2:$B$3001,$C6059)/SUMIFS(Pakan_Masuk!$C$2:$C$3001,Pakan_Masuk!$B$2:$B$3001,$C6059),0))</f>
      </c>
      <c r="F6059" s="15">
        <f>IF($C6059="","",$D6059*$E6059)</f>
      </c>
    </row>
    <row r="6060">
      <c r="A6060" s="11"/>
      <c r="B6060" s="7"/>
      <c r="C6060" s="7"/>
      <c r="D6060" s="10"/>
      <c r="E6060" s="21">
        <f>IF($C6060="","",IFERROR(SUMIFS(Pakan_Masuk!$D$2:$D$3001,Pakan_Masuk!$B$2:$B$3001,$C6060)/SUMIFS(Pakan_Masuk!$C$2:$C$3001,Pakan_Masuk!$B$2:$B$3001,$C6060),0))</f>
      </c>
      <c r="F6060" s="15">
        <f>IF($C6060="","",$D6060*$E6060)</f>
      </c>
    </row>
    <row r="6061">
      <c r="A6061" s="11"/>
      <c r="B6061" s="7"/>
      <c r="C6061" s="7"/>
      <c r="D6061" s="10"/>
      <c r="E6061" s="21">
        <f>IF($C6061="","",IFERROR(SUMIFS(Pakan_Masuk!$D$2:$D$3001,Pakan_Masuk!$B$2:$B$3001,$C6061)/SUMIFS(Pakan_Masuk!$C$2:$C$3001,Pakan_Masuk!$B$2:$B$3001,$C6061),0))</f>
      </c>
      <c r="F6061" s="15">
        <f>IF($C6061="","",$D6061*$E6061)</f>
      </c>
    </row>
    <row r="6062">
      <c r="A6062" s="11"/>
      <c r="B6062" s="7"/>
      <c r="C6062" s="7"/>
      <c r="D6062" s="10"/>
      <c r="E6062" s="21">
        <f>IF($C6062="","",IFERROR(SUMIFS(Pakan_Masuk!$D$2:$D$3001,Pakan_Masuk!$B$2:$B$3001,$C6062)/SUMIFS(Pakan_Masuk!$C$2:$C$3001,Pakan_Masuk!$B$2:$B$3001,$C6062),0))</f>
      </c>
      <c r="F6062" s="15">
        <f>IF($C6062="","",$D6062*$E6062)</f>
      </c>
    </row>
    <row r="6063">
      <c r="A6063" s="11"/>
      <c r="B6063" s="7"/>
      <c r="C6063" s="7"/>
      <c r="D6063" s="10"/>
      <c r="E6063" s="21">
        <f>IF($C6063="","",IFERROR(SUMIFS(Pakan_Masuk!$D$2:$D$3001,Pakan_Masuk!$B$2:$B$3001,$C6063)/SUMIFS(Pakan_Masuk!$C$2:$C$3001,Pakan_Masuk!$B$2:$B$3001,$C6063),0))</f>
      </c>
      <c r="F6063" s="15">
        <f>IF($C6063="","",$D6063*$E6063)</f>
      </c>
    </row>
    <row r="6064">
      <c r="A6064" s="11"/>
      <c r="B6064" s="7"/>
      <c r="C6064" s="7"/>
      <c r="D6064" s="10"/>
      <c r="E6064" s="21">
        <f>IF($C6064="","",IFERROR(SUMIFS(Pakan_Masuk!$D$2:$D$3001,Pakan_Masuk!$B$2:$B$3001,$C6064)/SUMIFS(Pakan_Masuk!$C$2:$C$3001,Pakan_Masuk!$B$2:$B$3001,$C6064),0))</f>
      </c>
      <c r="F6064" s="15">
        <f>IF($C6064="","",$D6064*$E6064)</f>
      </c>
    </row>
    <row r="6065">
      <c r="A6065" s="11"/>
      <c r="B6065" s="7"/>
      <c r="C6065" s="7"/>
      <c r="D6065" s="10"/>
      <c r="E6065" s="21">
        <f>IF($C6065="","",IFERROR(SUMIFS(Pakan_Masuk!$D$2:$D$3001,Pakan_Masuk!$B$2:$B$3001,$C6065)/SUMIFS(Pakan_Masuk!$C$2:$C$3001,Pakan_Masuk!$B$2:$B$3001,$C6065),0))</f>
      </c>
      <c r="F6065" s="15">
        <f>IF($C6065="","",$D6065*$E6065)</f>
      </c>
    </row>
    <row r="6066">
      <c r="A6066" s="11"/>
      <c r="B6066" s="7"/>
      <c r="C6066" s="7"/>
      <c r="D6066" s="10"/>
      <c r="E6066" s="21">
        <f>IF($C6066="","",IFERROR(SUMIFS(Pakan_Masuk!$D$2:$D$3001,Pakan_Masuk!$B$2:$B$3001,$C6066)/SUMIFS(Pakan_Masuk!$C$2:$C$3001,Pakan_Masuk!$B$2:$B$3001,$C6066),0))</f>
      </c>
      <c r="F6066" s="15">
        <f>IF($C6066="","",$D6066*$E6066)</f>
      </c>
    </row>
    <row r="6067">
      <c r="A6067" s="11"/>
      <c r="B6067" s="7"/>
      <c r="C6067" s="7"/>
      <c r="D6067" s="10"/>
      <c r="E6067" s="21">
        <f>IF($C6067="","",IFERROR(SUMIFS(Pakan_Masuk!$D$2:$D$3001,Pakan_Masuk!$B$2:$B$3001,$C6067)/SUMIFS(Pakan_Masuk!$C$2:$C$3001,Pakan_Masuk!$B$2:$B$3001,$C6067),0))</f>
      </c>
      <c r="F6067" s="15">
        <f>IF($C6067="","",$D6067*$E6067)</f>
      </c>
    </row>
    <row r="6068">
      <c r="A6068" s="11"/>
      <c r="B6068" s="7"/>
      <c r="C6068" s="7"/>
      <c r="D6068" s="10"/>
      <c r="E6068" s="21">
        <f>IF($C6068="","",IFERROR(SUMIFS(Pakan_Masuk!$D$2:$D$3001,Pakan_Masuk!$B$2:$B$3001,$C6068)/SUMIFS(Pakan_Masuk!$C$2:$C$3001,Pakan_Masuk!$B$2:$B$3001,$C6068),0))</f>
      </c>
      <c r="F6068" s="15">
        <f>IF($C6068="","",$D6068*$E6068)</f>
      </c>
    </row>
    <row r="6069">
      <c r="A6069" s="11"/>
      <c r="B6069" s="7"/>
      <c r="C6069" s="7"/>
      <c r="D6069" s="10"/>
      <c r="E6069" s="21">
        <f>IF($C6069="","",IFERROR(SUMIFS(Pakan_Masuk!$D$2:$D$3001,Pakan_Masuk!$B$2:$B$3001,$C6069)/SUMIFS(Pakan_Masuk!$C$2:$C$3001,Pakan_Masuk!$B$2:$B$3001,$C6069),0))</f>
      </c>
      <c r="F6069" s="15">
        <f>IF($C6069="","",$D6069*$E6069)</f>
      </c>
    </row>
    <row r="6070">
      <c r="A6070" s="11"/>
      <c r="B6070" s="7"/>
      <c r="C6070" s="7"/>
      <c r="D6070" s="10"/>
      <c r="E6070" s="21">
        <f>IF($C6070="","",IFERROR(SUMIFS(Pakan_Masuk!$D$2:$D$3001,Pakan_Masuk!$B$2:$B$3001,$C6070)/SUMIFS(Pakan_Masuk!$C$2:$C$3001,Pakan_Masuk!$B$2:$B$3001,$C6070),0))</f>
      </c>
      <c r="F6070" s="15">
        <f>IF($C6070="","",$D6070*$E6070)</f>
      </c>
    </row>
    <row r="6071">
      <c r="A6071" s="11"/>
      <c r="B6071" s="7"/>
      <c r="C6071" s="7"/>
      <c r="D6071" s="10"/>
      <c r="E6071" s="21">
        <f>IF($C6071="","",IFERROR(SUMIFS(Pakan_Masuk!$D$2:$D$3001,Pakan_Masuk!$B$2:$B$3001,$C6071)/SUMIFS(Pakan_Masuk!$C$2:$C$3001,Pakan_Masuk!$B$2:$B$3001,$C6071),0))</f>
      </c>
      <c r="F6071" s="15">
        <f>IF($C6071="","",$D6071*$E6071)</f>
      </c>
    </row>
    <row r="6072">
      <c r="A6072" s="11"/>
      <c r="B6072" s="7"/>
      <c r="C6072" s="7"/>
      <c r="D6072" s="10"/>
      <c r="E6072" s="21">
        <f>IF($C6072="","",IFERROR(SUMIFS(Pakan_Masuk!$D$2:$D$3001,Pakan_Masuk!$B$2:$B$3001,$C6072)/SUMIFS(Pakan_Masuk!$C$2:$C$3001,Pakan_Masuk!$B$2:$B$3001,$C6072),0))</f>
      </c>
      <c r="F6072" s="15">
        <f>IF($C6072="","",$D6072*$E6072)</f>
      </c>
    </row>
    <row r="6073">
      <c r="A6073" s="11"/>
      <c r="B6073" s="7"/>
      <c r="C6073" s="7"/>
      <c r="D6073" s="10"/>
      <c r="E6073" s="21">
        <f>IF($C6073="","",IFERROR(SUMIFS(Pakan_Masuk!$D$2:$D$3001,Pakan_Masuk!$B$2:$B$3001,$C6073)/SUMIFS(Pakan_Masuk!$C$2:$C$3001,Pakan_Masuk!$B$2:$B$3001,$C6073),0))</f>
      </c>
      <c r="F6073" s="15">
        <f>IF($C6073="","",$D6073*$E6073)</f>
      </c>
    </row>
    <row r="6074">
      <c r="A6074" s="11"/>
      <c r="B6074" s="7"/>
      <c r="C6074" s="7"/>
      <c r="D6074" s="10"/>
      <c r="E6074" s="21">
        <f>IF($C6074="","",IFERROR(SUMIFS(Pakan_Masuk!$D$2:$D$3001,Pakan_Masuk!$B$2:$B$3001,$C6074)/SUMIFS(Pakan_Masuk!$C$2:$C$3001,Pakan_Masuk!$B$2:$B$3001,$C6074),0))</f>
      </c>
      <c r="F6074" s="15">
        <f>IF($C6074="","",$D6074*$E6074)</f>
      </c>
    </row>
    <row r="6075">
      <c r="A6075" s="11"/>
      <c r="B6075" s="7"/>
      <c r="C6075" s="7"/>
      <c r="D6075" s="10"/>
      <c r="E6075" s="21">
        <f>IF($C6075="","",IFERROR(SUMIFS(Pakan_Masuk!$D$2:$D$3001,Pakan_Masuk!$B$2:$B$3001,$C6075)/SUMIFS(Pakan_Masuk!$C$2:$C$3001,Pakan_Masuk!$B$2:$B$3001,$C6075),0))</f>
      </c>
      <c r="F6075" s="15">
        <f>IF($C6075="","",$D6075*$E6075)</f>
      </c>
    </row>
    <row r="6076">
      <c r="A6076" s="11"/>
      <c r="B6076" s="7"/>
      <c r="C6076" s="7"/>
      <c r="D6076" s="10"/>
      <c r="E6076" s="21">
        <f>IF($C6076="","",IFERROR(SUMIFS(Pakan_Masuk!$D$2:$D$3001,Pakan_Masuk!$B$2:$B$3001,$C6076)/SUMIFS(Pakan_Masuk!$C$2:$C$3001,Pakan_Masuk!$B$2:$B$3001,$C6076),0))</f>
      </c>
      <c r="F6076" s="15">
        <f>IF($C6076="","",$D6076*$E6076)</f>
      </c>
    </row>
    <row r="6077">
      <c r="A6077" s="11"/>
      <c r="B6077" s="7"/>
      <c r="C6077" s="7"/>
      <c r="D6077" s="10"/>
      <c r="E6077" s="21">
        <f>IF($C6077="","",IFERROR(SUMIFS(Pakan_Masuk!$D$2:$D$3001,Pakan_Masuk!$B$2:$B$3001,$C6077)/SUMIFS(Pakan_Masuk!$C$2:$C$3001,Pakan_Masuk!$B$2:$B$3001,$C6077),0))</f>
      </c>
      <c r="F6077" s="15">
        <f>IF($C6077="","",$D6077*$E6077)</f>
      </c>
    </row>
    <row r="6078">
      <c r="A6078" s="11"/>
      <c r="B6078" s="7"/>
      <c r="C6078" s="7"/>
      <c r="D6078" s="10"/>
      <c r="E6078" s="21">
        <f>IF($C6078="","",IFERROR(SUMIFS(Pakan_Masuk!$D$2:$D$3001,Pakan_Masuk!$B$2:$B$3001,$C6078)/SUMIFS(Pakan_Masuk!$C$2:$C$3001,Pakan_Masuk!$B$2:$B$3001,$C6078),0))</f>
      </c>
      <c r="F6078" s="15">
        <f>IF($C6078="","",$D6078*$E6078)</f>
      </c>
    </row>
    <row r="6079">
      <c r="A6079" s="11"/>
      <c r="B6079" s="7"/>
      <c r="C6079" s="7"/>
      <c r="D6079" s="10"/>
      <c r="E6079" s="21">
        <f>IF($C6079="","",IFERROR(SUMIFS(Pakan_Masuk!$D$2:$D$3001,Pakan_Masuk!$B$2:$B$3001,$C6079)/SUMIFS(Pakan_Masuk!$C$2:$C$3001,Pakan_Masuk!$B$2:$B$3001,$C6079),0))</f>
      </c>
      <c r="F6079" s="15">
        <f>IF($C6079="","",$D6079*$E6079)</f>
      </c>
    </row>
    <row r="6080">
      <c r="A6080" s="11"/>
      <c r="B6080" s="7"/>
      <c r="C6080" s="7"/>
      <c r="D6080" s="10"/>
      <c r="E6080" s="21">
        <f>IF($C6080="","",IFERROR(SUMIFS(Pakan_Masuk!$D$2:$D$3001,Pakan_Masuk!$B$2:$B$3001,$C6080)/SUMIFS(Pakan_Masuk!$C$2:$C$3001,Pakan_Masuk!$B$2:$B$3001,$C6080),0))</f>
      </c>
      <c r="F6080" s="15">
        <f>IF($C6080="","",$D6080*$E6080)</f>
      </c>
    </row>
    <row r="6081">
      <c r="A6081" s="11"/>
      <c r="B6081" s="7"/>
      <c r="C6081" s="7"/>
      <c r="D6081" s="10"/>
      <c r="E6081" s="21">
        <f>IF($C6081="","",IFERROR(SUMIFS(Pakan_Masuk!$D$2:$D$3001,Pakan_Masuk!$B$2:$B$3001,$C6081)/SUMIFS(Pakan_Masuk!$C$2:$C$3001,Pakan_Masuk!$B$2:$B$3001,$C6081),0))</f>
      </c>
      <c r="F6081" s="15">
        <f>IF($C6081="","",$D6081*$E6081)</f>
      </c>
    </row>
    <row r="6082">
      <c r="A6082" s="11"/>
      <c r="B6082" s="7"/>
      <c r="C6082" s="7"/>
      <c r="D6082" s="10"/>
      <c r="E6082" s="21">
        <f>IF($C6082="","",IFERROR(SUMIFS(Pakan_Masuk!$D$2:$D$3001,Pakan_Masuk!$B$2:$B$3001,$C6082)/SUMIFS(Pakan_Masuk!$C$2:$C$3001,Pakan_Masuk!$B$2:$B$3001,$C6082),0))</f>
      </c>
      <c r="F6082" s="15">
        <f>IF($C6082="","",$D6082*$E6082)</f>
      </c>
    </row>
    <row r="6083">
      <c r="A6083" s="11"/>
      <c r="B6083" s="7"/>
      <c r="C6083" s="7"/>
      <c r="D6083" s="10"/>
      <c r="E6083" s="21">
        <f>IF($C6083="","",IFERROR(SUMIFS(Pakan_Masuk!$D$2:$D$3001,Pakan_Masuk!$B$2:$B$3001,$C6083)/SUMIFS(Pakan_Masuk!$C$2:$C$3001,Pakan_Masuk!$B$2:$B$3001,$C6083),0))</f>
      </c>
      <c r="F6083" s="15">
        <f>IF($C6083="","",$D6083*$E6083)</f>
      </c>
    </row>
    <row r="6084">
      <c r="A6084" s="11"/>
      <c r="B6084" s="7"/>
      <c r="C6084" s="7"/>
      <c r="D6084" s="10"/>
      <c r="E6084" s="21">
        <f>IF($C6084="","",IFERROR(SUMIFS(Pakan_Masuk!$D$2:$D$3001,Pakan_Masuk!$B$2:$B$3001,$C6084)/SUMIFS(Pakan_Masuk!$C$2:$C$3001,Pakan_Masuk!$B$2:$B$3001,$C6084),0))</f>
      </c>
      <c r="F6084" s="15">
        <f>IF($C6084="","",$D6084*$E6084)</f>
      </c>
    </row>
    <row r="6085">
      <c r="A6085" s="11"/>
      <c r="B6085" s="7"/>
      <c r="C6085" s="7"/>
      <c r="D6085" s="10"/>
      <c r="E6085" s="21">
        <f>IF($C6085="","",IFERROR(SUMIFS(Pakan_Masuk!$D$2:$D$3001,Pakan_Masuk!$B$2:$B$3001,$C6085)/SUMIFS(Pakan_Masuk!$C$2:$C$3001,Pakan_Masuk!$B$2:$B$3001,$C6085),0))</f>
      </c>
      <c r="F6085" s="15">
        <f>IF($C6085="","",$D6085*$E6085)</f>
      </c>
    </row>
    <row r="6086">
      <c r="A6086" s="11"/>
      <c r="B6086" s="7"/>
      <c r="C6086" s="7"/>
      <c r="D6086" s="10"/>
      <c r="E6086" s="21">
        <f>IF($C6086="","",IFERROR(SUMIFS(Pakan_Masuk!$D$2:$D$3001,Pakan_Masuk!$B$2:$B$3001,$C6086)/SUMIFS(Pakan_Masuk!$C$2:$C$3001,Pakan_Masuk!$B$2:$B$3001,$C6086),0))</f>
      </c>
      <c r="F6086" s="15">
        <f>IF($C6086="","",$D6086*$E6086)</f>
      </c>
    </row>
    <row r="6087">
      <c r="A6087" s="11"/>
      <c r="B6087" s="7"/>
      <c r="C6087" s="7"/>
      <c r="D6087" s="10"/>
      <c r="E6087" s="21">
        <f>IF($C6087="","",IFERROR(SUMIFS(Pakan_Masuk!$D$2:$D$3001,Pakan_Masuk!$B$2:$B$3001,$C6087)/SUMIFS(Pakan_Masuk!$C$2:$C$3001,Pakan_Masuk!$B$2:$B$3001,$C6087),0))</f>
      </c>
      <c r="F6087" s="15">
        <f>IF($C6087="","",$D6087*$E6087)</f>
      </c>
    </row>
    <row r="6088">
      <c r="A6088" s="11"/>
      <c r="B6088" s="7"/>
      <c r="C6088" s="7"/>
      <c r="D6088" s="10"/>
      <c r="E6088" s="21">
        <f>IF($C6088="","",IFERROR(SUMIFS(Pakan_Masuk!$D$2:$D$3001,Pakan_Masuk!$B$2:$B$3001,$C6088)/SUMIFS(Pakan_Masuk!$C$2:$C$3001,Pakan_Masuk!$B$2:$B$3001,$C6088),0))</f>
      </c>
      <c r="F6088" s="15">
        <f>IF($C6088="","",$D6088*$E6088)</f>
      </c>
    </row>
    <row r="6089">
      <c r="A6089" s="11"/>
      <c r="B6089" s="7"/>
      <c r="C6089" s="7"/>
      <c r="D6089" s="10"/>
      <c r="E6089" s="21">
        <f>IF($C6089="","",IFERROR(SUMIFS(Pakan_Masuk!$D$2:$D$3001,Pakan_Masuk!$B$2:$B$3001,$C6089)/SUMIFS(Pakan_Masuk!$C$2:$C$3001,Pakan_Masuk!$B$2:$B$3001,$C6089),0))</f>
      </c>
      <c r="F6089" s="15">
        <f>IF($C6089="","",$D6089*$E6089)</f>
      </c>
    </row>
    <row r="6090">
      <c r="A6090" s="11"/>
      <c r="B6090" s="7"/>
      <c r="C6090" s="7"/>
      <c r="D6090" s="10"/>
      <c r="E6090" s="21">
        <f>IF($C6090="","",IFERROR(SUMIFS(Pakan_Masuk!$D$2:$D$3001,Pakan_Masuk!$B$2:$B$3001,$C6090)/SUMIFS(Pakan_Masuk!$C$2:$C$3001,Pakan_Masuk!$B$2:$B$3001,$C6090),0))</f>
      </c>
      <c r="F6090" s="15">
        <f>IF($C6090="","",$D6090*$E6090)</f>
      </c>
    </row>
    <row r="6091">
      <c r="A6091" s="11"/>
      <c r="B6091" s="7"/>
      <c r="C6091" s="7"/>
      <c r="D6091" s="10"/>
      <c r="E6091" s="21">
        <f>IF($C6091="","",IFERROR(SUMIFS(Pakan_Masuk!$D$2:$D$3001,Pakan_Masuk!$B$2:$B$3001,$C6091)/SUMIFS(Pakan_Masuk!$C$2:$C$3001,Pakan_Masuk!$B$2:$B$3001,$C6091),0))</f>
      </c>
      <c r="F6091" s="15">
        <f>IF($C6091="","",$D6091*$E6091)</f>
      </c>
    </row>
    <row r="6092">
      <c r="A6092" s="11"/>
      <c r="B6092" s="7"/>
      <c r="C6092" s="7"/>
      <c r="D6092" s="10"/>
      <c r="E6092" s="21">
        <f>IF($C6092="","",IFERROR(SUMIFS(Pakan_Masuk!$D$2:$D$3001,Pakan_Masuk!$B$2:$B$3001,$C6092)/SUMIFS(Pakan_Masuk!$C$2:$C$3001,Pakan_Masuk!$B$2:$B$3001,$C6092),0))</f>
      </c>
      <c r="F6092" s="15">
        <f>IF($C6092="","",$D6092*$E6092)</f>
      </c>
    </row>
    <row r="6093">
      <c r="A6093" s="11"/>
      <c r="B6093" s="7"/>
      <c r="C6093" s="7"/>
      <c r="D6093" s="10"/>
      <c r="E6093" s="21">
        <f>IF($C6093="","",IFERROR(SUMIFS(Pakan_Masuk!$D$2:$D$3001,Pakan_Masuk!$B$2:$B$3001,$C6093)/SUMIFS(Pakan_Masuk!$C$2:$C$3001,Pakan_Masuk!$B$2:$B$3001,$C6093),0))</f>
      </c>
      <c r="F6093" s="15">
        <f>IF($C6093="","",$D6093*$E6093)</f>
      </c>
    </row>
    <row r="6094">
      <c r="A6094" s="11"/>
      <c r="B6094" s="7"/>
      <c r="C6094" s="7"/>
      <c r="D6094" s="10"/>
      <c r="E6094" s="21">
        <f>IF($C6094="","",IFERROR(SUMIFS(Pakan_Masuk!$D$2:$D$3001,Pakan_Masuk!$B$2:$B$3001,$C6094)/SUMIFS(Pakan_Masuk!$C$2:$C$3001,Pakan_Masuk!$B$2:$B$3001,$C6094),0))</f>
      </c>
      <c r="F6094" s="15">
        <f>IF($C6094="","",$D6094*$E6094)</f>
      </c>
    </row>
    <row r="6095">
      <c r="A6095" s="11"/>
      <c r="B6095" s="7"/>
      <c r="C6095" s="7"/>
      <c r="D6095" s="10"/>
      <c r="E6095" s="21">
        <f>IF($C6095="","",IFERROR(SUMIFS(Pakan_Masuk!$D$2:$D$3001,Pakan_Masuk!$B$2:$B$3001,$C6095)/SUMIFS(Pakan_Masuk!$C$2:$C$3001,Pakan_Masuk!$B$2:$B$3001,$C6095),0))</f>
      </c>
      <c r="F6095" s="15">
        <f>IF($C6095="","",$D6095*$E6095)</f>
      </c>
    </row>
    <row r="6096">
      <c r="A6096" s="11"/>
      <c r="B6096" s="7"/>
      <c r="C6096" s="7"/>
      <c r="D6096" s="10"/>
      <c r="E6096" s="21">
        <f>IF($C6096="","",IFERROR(SUMIFS(Pakan_Masuk!$D$2:$D$3001,Pakan_Masuk!$B$2:$B$3001,$C6096)/SUMIFS(Pakan_Masuk!$C$2:$C$3001,Pakan_Masuk!$B$2:$B$3001,$C6096),0))</f>
      </c>
      <c r="F6096" s="15">
        <f>IF($C6096="","",$D6096*$E6096)</f>
      </c>
    </row>
    <row r="6097">
      <c r="A6097" s="11"/>
      <c r="B6097" s="7"/>
      <c r="C6097" s="7"/>
      <c r="D6097" s="10"/>
      <c r="E6097" s="21">
        <f>IF($C6097="","",IFERROR(SUMIFS(Pakan_Masuk!$D$2:$D$3001,Pakan_Masuk!$B$2:$B$3001,$C6097)/SUMIFS(Pakan_Masuk!$C$2:$C$3001,Pakan_Masuk!$B$2:$B$3001,$C6097),0))</f>
      </c>
      <c r="F6097" s="15">
        <f>IF($C6097="","",$D6097*$E6097)</f>
      </c>
    </row>
    <row r="6098">
      <c r="A6098" s="11"/>
      <c r="B6098" s="7"/>
      <c r="C6098" s="7"/>
      <c r="D6098" s="10"/>
      <c r="E6098" s="21">
        <f>IF($C6098="","",IFERROR(SUMIFS(Pakan_Masuk!$D$2:$D$3001,Pakan_Masuk!$B$2:$B$3001,$C6098)/SUMIFS(Pakan_Masuk!$C$2:$C$3001,Pakan_Masuk!$B$2:$B$3001,$C6098),0))</f>
      </c>
      <c r="F6098" s="15">
        <f>IF($C6098="","",$D6098*$E6098)</f>
      </c>
    </row>
    <row r="6099">
      <c r="A6099" s="11"/>
      <c r="B6099" s="7"/>
      <c r="C6099" s="7"/>
      <c r="D6099" s="10"/>
      <c r="E6099" s="21">
        <f>IF($C6099="","",IFERROR(SUMIFS(Pakan_Masuk!$D$2:$D$3001,Pakan_Masuk!$B$2:$B$3001,$C6099)/SUMIFS(Pakan_Masuk!$C$2:$C$3001,Pakan_Masuk!$B$2:$B$3001,$C6099),0))</f>
      </c>
      <c r="F6099" s="15">
        <f>IF($C6099="","",$D6099*$E6099)</f>
      </c>
    </row>
    <row r="6100">
      <c r="A6100" s="11"/>
      <c r="B6100" s="7"/>
      <c r="C6100" s="7"/>
      <c r="D6100" s="10"/>
      <c r="E6100" s="21">
        <f>IF($C6100="","",IFERROR(SUMIFS(Pakan_Masuk!$D$2:$D$3001,Pakan_Masuk!$B$2:$B$3001,$C6100)/SUMIFS(Pakan_Masuk!$C$2:$C$3001,Pakan_Masuk!$B$2:$B$3001,$C6100),0))</f>
      </c>
      <c r="F6100" s="15">
        <f>IF($C6100="","",$D6100*$E6100)</f>
      </c>
    </row>
    <row r="6101">
      <c r="A6101" s="11"/>
      <c r="B6101" s="7"/>
      <c r="C6101" s="7"/>
      <c r="D6101" s="10"/>
      <c r="E6101" s="21">
        <f>IF($C6101="","",IFERROR(SUMIFS(Pakan_Masuk!$D$2:$D$3001,Pakan_Masuk!$B$2:$B$3001,$C6101)/SUMIFS(Pakan_Masuk!$C$2:$C$3001,Pakan_Masuk!$B$2:$B$3001,$C6101),0))</f>
      </c>
      <c r="F6101" s="15">
        <f>IF($C6101="","",$D6101*$E6101)</f>
      </c>
    </row>
    <row r="6102">
      <c r="A6102" s="11"/>
      <c r="B6102" s="7"/>
      <c r="C6102" s="7"/>
      <c r="D6102" s="10"/>
      <c r="E6102" s="21">
        <f>IF($C6102="","",IFERROR(SUMIFS(Pakan_Masuk!$D$2:$D$3001,Pakan_Masuk!$B$2:$B$3001,$C6102)/SUMIFS(Pakan_Masuk!$C$2:$C$3001,Pakan_Masuk!$B$2:$B$3001,$C6102),0))</f>
      </c>
      <c r="F6102" s="15">
        <f>IF($C6102="","",$D6102*$E6102)</f>
      </c>
    </row>
    <row r="6103">
      <c r="A6103" s="11"/>
      <c r="B6103" s="7"/>
      <c r="C6103" s="7"/>
      <c r="D6103" s="10"/>
      <c r="E6103" s="21">
        <f>IF($C6103="","",IFERROR(SUMIFS(Pakan_Masuk!$D$2:$D$3001,Pakan_Masuk!$B$2:$B$3001,$C6103)/SUMIFS(Pakan_Masuk!$C$2:$C$3001,Pakan_Masuk!$B$2:$B$3001,$C6103),0))</f>
      </c>
      <c r="F6103" s="15">
        <f>IF($C6103="","",$D6103*$E6103)</f>
      </c>
    </row>
    <row r="6104">
      <c r="A6104" s="11"/>
      <c r="B6104" s="7"/>
      <c r="C6104" s="7"/>
      <c r="D6104" s="10"/>
      <c r="E6104" s="21">
        <f>IF($C6104="","",IFERROR(SUMIFS(Pakan_Masuk!$D$2:$D$3001,Pakan_Masuk!$B$2:$B$3001,$C6104)/SUMIFS(Pakan_Masuk!$C$2:$C$3001,Pakan_Masuk!$B$2:$B$3001,$C6104),0))</f>
      </c>
      <c r="F6104" s="15">
        <f>IF($C6104="","",$D6104*$E6104)</f>
      </c>
    </row>
    <row r="6105">
      <c r="A6105" s="11"/>
      <c r="B6105" s="7"/>
      <c r="C6105" s="7"/>
      <c r="D6105" s="10"/>
      <c r="E6105" s="21">
        <f>IF($C6105="","",IFERROR(SUMIFS(Pakan_Masuk!$D$2:$D$3001,Pakan_Masuk!$B$2:$B$3001,$C6105)/SUMIFS(Pakan_Masuk!$C$2:$C$3001,Pakan_Masuk!$B$2:$B$3001,$C6105),0))</f>
      </c>
      <c r="F6105" s="15">
        <f>IF($C6105="","",$D6105*$E6105)</f>
      </c>
    </row>
    <row r="6106">
      <c r="A6106" s="11"/>
      <c r="B6106" s="7"/>
      <c r="C6106" s="7"/>
      <c r="D6106" s="10"/>
      <c r="E6106" s="21">
        <f>IF($C6106="","",IFERROR(SUMIFS(Pakan_Masuk!$D$2:$D$3001,Pakan_Masuk!$B$2:$B$3001,$C6106)/SUMIFS(Pakan_Masuk!$C$2:$C$3001,Pakan_Masuk!$B$2:$B$3001,$C6106),0))</f>
      </c>
      <c r="F6106" s="15">
        <f>IF($C6106="","",$D6106*$E6106)</f>
      </c>
    </row>
    <row r="6107">
      <c r="A6107" s="11"/>
      <c r="B6107" s="7"/>
      <c r="C6107" s="7"/>
      <c r="D6107" s="10"/>
      <c r="E6107" s="21">
        <f>IF($C6107="","",IFERROR(SUMIFS(Pakan_Masuk!$D$2:$D$3001,Pakan_Masuk!$B$2:$B$3001,$C6107)/SUMIFS(Pakan_Masuk!$C$2:$C$3001,Pakan_Masuk!$B$2:$B$3001,$C6107),0))</f>
      </c>
      <c r="F6107" s="15">
        <f>IF($C6107="","",$D6107*$E6107)</f>
      </c>
    </row>
    <row r="6108">
      <c r="A6108" s="11"/>
      <c r="B6108" s="7"/>
      <c r="C6108" s="7"/>
      <c r="D6108" s="10"/>
      <c r="E6108" s="21">
        <f>IF($C6108="","",IFERROR(SUMIFS(Pakan_Masuk!$D$2:$D$3001,Pakan_Masuk!$B$2:$B$3001,$C6108)/SUMIFS(Pakan_Masuk!$C$2:$C$3001,Pakan_Masuk!$B$2:$B$3001,$C6108),0))</f>
      </c>
      <c r="F6108" s="15">
        <f>IF($C6108="","",$D6108*$E6108)</f>
      </c>
    </row>
    <row r="6109">
      <c r="A6109" s="11"/>
      <c r="B6109" s="7"/>
      <c r="C6109" s="7"/>
      <c r="D6109" s="10"/>
      <c r="E6109" s="21">
        <f>IF($C6109="","",IFERROR(SUMIFS(Pakan_Masuk!$D$2:$D$3001,Pakan_Masuk!$B$2:$B$3001,$C6109)/SUMIFS(Pakan_Masuk!$C$2:$C$3001,Pakan_Masuk!$B$2:$B$3001,$C6109),0))</f>
      </c>
      <c r="F6109" s="15">
        <f>IF($C6109="","",$D6109*$E6109)</f>
      </c>
    </row>
    <row r="6110">
      <c r="A6110" s="11"/>
      <c r="B6110" s="7"/>
      <c r="C6110" s="7"/>
      <c r="D6110" s="10"/>
      <c r="E6110" s="21">
        <f>IF($C6110="","",IFERROR(SUMIFS(Pakan_Masuk!$D$2:$D$3001,Pakan_Masuk!$B$2:$B$3001,$C6110)/SUMIFS(Pakan_Masuk!$C$2:$C$3001,Pakan_Masuk!$B$2:$B$3001,$C6110),0))</f>
      </c>
      <c r="F6110" s="15">
        <f>IF($C6110="","",$D6110*$E6110)</f>
      </c>
    </row>
    <row r="6111">
      <c r="A6111" s="11"/>
      <c r="B6111" s="7"/>
      <c r="C6111" s="7"/>
      <c r="D6111" s="10"/>
      <c r="E6111" s="21">
        <f>IF($C6111="","",IFERROR(SUMIFS(Pakan_Masuk!$D$2:$D$3001,Pakan_Masuk!$B$2:$B$3001,$C6111)/SUMIFS(Pakan_Masuk!$C$2:$C$3001,Pakan_Masuk!$B$2:$B$3001,$C6111),0))</f>
      </c>
      <c r="F6111" s="15">
        <f>IF($C6111="","",$D6111*$E6111)</f>
      </c>
    </row>
    <row r="6112">
      <c r="A6112" s="11"/>
      <c r="B6112" s="7"/>
      <c r="C6112" s="7"/>
      <c r="D6112" s="10"/>
      <c r="E6112" s="21">
        <f>IF($C6112="","",IFERROR(SUMIFS(Pakan_Masuk!$D$2:$D$3001,Pakan_Masuk!$B$2:$B$3001,$C6112)/SUMIFS(Pakan_Masuk!$C$2:$C$3001,Pakan_Masuk!$B$2:$B$3001,$C6112),0))</f>
      </c>
      <c r="F6112" s="15">
        <f>IF($C6112="","",$D6112*$E6112)</f>
      </c>
    </row>
    <row r="6113">
      <c r="A6113" s="11"/>
      <c r="B6113" s="7"/>
      <c r="C6113" s="7"/>
      <c r="D6113" s="10"/>
      <c r="E6113" s="21">
        <f>IF($C6113="","",IFERROR(SUMIFS(Pakan_Masuk!$D$2:$D$3001,Pakan_Masuk!$B$2:$B$3001,$C6113)/SUMIFS(Pakan_Masuk!$C$2:$C$3001,Pakan_Masuk!$B$2:$B$3001,$C6113),0))</f>
      </c>
      <c r="F6113" s="15">
        <f>IF($C6113="","",$D6113*$E6113)</f>
      </c>
    </row>
    <row r="6114">
      <c r="A6114" s="11"/>
      <c r="B6114" s="7"/>
      <c r="C6114" s="7"/>
      <c r="D6114" s="10"/>
      <c r="E6114" s="21">
        <f>IF($C6114="","",IFERROR(SUMIFS(Pakan_Masuk!$D$2:$D$3001,Pakan_Masuk!$B$2:$B$3001,$C6114)/SUMIFS(Pakan_Masuk!$C$2:$C$3001,Pakan_Masuk!$B$2:$B$3001,$C6114),0))</f>
      </c>
      <c r="F6114" s="15">
        <f>IF($C6114="","",$D6114*$E6114)</f>
      </c>
    </row>
    <row r="6115">
      <c r="A6115" s="11"/>
      <c r="B6115" s="7"/>
      <c r="C6115" s="7"/>
      <c r="D6115" s="10"/>
      <c r="E6115" s="21">
        <f>IF($C6115="","",IFERROR(SUMIFS(Pakan_Masuk!$D$2:$D$3001,Pakan_Masuk!$B$2:$B$3001,$C6115)/SUMIFS(Pakan_Masuk!$C$2:$C$3001,Pakan_Masuk!$B$2:$B$3001,$C6115),0))</f>
      </c>
      <c r="F6115" s="15">
        <f>IF($C6115="","",$D6115*$E6115)</f>
      </c>
    </row>
    <row r="6116">
      <c r="A6116" s="11"/>
      <c r="B6116" s="7"/>
      <c r="C6116" s="7"/>
      <c r="D6116" s="10"/>
      <c r="E6116" s="21">
        <f>IF($C6116="","",IFERROR(SUMIFS(Pakan_Masuk!$D$2:$D$3001,Pakan_Masuk!$B$2:$B$3001,$C6116)/SUMIFS(Pakan_Masuk!$C$2:$C$3001,Pakan_Masuk!$B$2:$B$3001,$C6116),0))</f>
      </c>
      <c r="F6116" s="15">
        <f>IF($C6116="","",$D6116*$E6116)</f>
      </c>
    </row>
    <row r="6117">
      <c r="A6117" s="11"/>
      <c r="B6117" s="7"/>
      <c r="C6117" s="7"/>
      <c r="D6117" s="10"/>
      <c r="E6117" s="21">
        <f>IF($C6117="","",IFERROR(SUMIFS(Pakan_Masuk!$D$2:$D$3001,Pakan_Masuk!$B$2:$B$3001,$C6117)/SUMIFS(Pakan_Masuk!$C$2:$C$3001,Pakan_Masuk!$B$2:$B$3001,$C6117),0))</f>
      </c>
      <c r="F6117" s="15">
        <f>IF($C6117="","",$D6117*$E6117)</f>
      </c>
    </row>
    <row r="6118">
      <c r="A6118" s="11"/>
      <c r="B6118" s="7"/>
      <c r="C6118" s="7"/>
      <c r="D6118" s="10"/>
      <c r="E6118" s="21">
        <f>IF($C6118="","",IFERROR(SUMIFS(Pakan_Masuk!$D$2:$D$3001,Pakan_Masuk!$B$2:$B$3001,$C6118)/SUMIFS(Pakan_Masuk!$C$2:$C$3001,Pakan_Masuk!$B$2:$B$3001,$C6118),0))</f>
      </c>
      <c r="F6118" s="15">
        <f>IF($C6118="","",$D6118*$E6118)</f>
      </c>
    </row>
    <row r="6119">
      <c r="A6119" s="11"/>
      <c r="B6119" s="7"/>
      <c r="C6119" s="7"/>
      <c r="D6119" s="10"/>
      <c r="E6119" s="21">
        <f>IF($C6119="","",IFERROR(SUMIFS(Pakan_Masuk!$D$2:$D$3001,Pakan_Masuk!$B$2:$B$3001,$C6119)/SUMIFS(Pakan_Masuk!$C$2:$C$3001,Pakan_Masuk!$B$2:$B$3001,$C6119),0))</f>
      </c>
      <c r="F6119" s="15">
        <f>IF($C6119="","",$D6119*$E6119)</f>
      </c>
    </row>
    <row r="6120">
      <c r="A6120" s="11"/>
      <c r="B6120" s="7"/>
      <c r="C6120" s="7"/>
      <c r="D6120" s="10"/>
      <c r="E6120" s="21">
        <f>IF($C6120="","",IFERROR(SUMIFS(Pakan_Masuk!$D$2:$D$3001,Pakan_Masuk!$B$2:$B$3001,$C6120)/SUMIFS(Pakan_Masuk!$C$2:$C$3001,Pakan_Masuk!$B$2:$B$3001,$C6120),0))</f>
      </c>
      <c r="F6120" s="15">
        <f>IF($C6120="","",$D6120*$E6120)</f>
      </c>
    </row>
    <row r="6121">
      <c r="A6121" s="11"/>
      <c r="B6121" s="7"/>
      <c r="C6121" s="7"/>
      <c r="D6121" s="10"/>
      <c r="E6121" s="21">
        <f>IF($C6121="","",IFERROR(SUMIFS(Pakan_Masuk!$D$2:$D$3001,Pakan_Masuk!$B$2:$B$3001,$C6121)/SUMIFS(Pakan_Masuk!$C$2:$C$3001,Pakan_Masuk!$B$2:$B$3001,$C6121),0))</f>
      </c>
      <c r="F6121" s="15">
        <f>IF($C6121="","",$D6121*$E6121)</f>
      </c>
    </row>
    <row r="6122">
      <c r="A6122" s="11"/>
      <c r="B6122" s="7"/>
      <c r="C6122" s="7"/>
      <c r="D6122" s="10"/>
      <c r="E6122" s="21">
        <f>IF($C6122="","",IFERROR(SUMIFS(Pakan_Masuk!$D$2:$D$3001,Pakan_Masuk!$B$2:$B$3001,$C6122)/SUMIFS(Pakan_Masuk!$C$2:$C$3001,Pakan_Masuk!$B$2:$B$3001,$C6122),0))</f>
      </c>
      <c r="F6122" s="15">
        <f>IF($C6122="","",$D6122*$E6122)</f>
      </c>
    </row>
    <row r="6123">
      <c r="A6123" s="11"/>
      <c r="B6123" s="7"/>
      <c r="C6123" s="7"/>
      <c r="D6123" s="10"/>
      <c r="E6123" s="21">
        <f>IF($C6123="","",IFERROR(SUMIFS(Pakan_Masuk!$D$2:$D$3001,Pakan_Masuk!$B$2:$B$3001,$C6123)/SUMIFS(Pakan_Masuk!$C$2:$C$3001,Pakan_Masuk!$B$2:$B$3001,$C6123),0))</f>
      </c>
      <c r="F6123" s="15">
        <f>IF($C6123="","",$D6123*$E6123)</f>
      </c>
    </row>
    <row r="6124">
      <c r="A6124" s="11"/>
      <c r="B6124" s="7"/>
      <c r="C6124" s="7"/>
      <c r="D6124" s="10"/>
      <c r="E6124" s="21">
        <f>IF($C6124="","",IFERROR(SUMIFS(Pakan_Masuk!$D$2:$D$3001,Pakan_Masuk!$B$2:$B$3001,$C6124)/SUMIFS(Pakan_Masuk!$C$2:$C$3001,Pakan_Masuk!$B$2:$B$3001,$C6124),0))</f>
      </c>
      <c r="F6124" s="15">
        <f>IF($C6124="","",$D6124*$E6124)</f>
      </c>
    </row>
    <row r="6125">
      <c r="A6125" s="11"/>
      <c r="B6125" s="7"/>
      <c r="C6125" s="7"/>
      <c r="D6125" s="10"/>
      <c r="E6125" s="21">
        <f>IF($C6125="","",IFERROR(SUMIFS(Pakan_Masuk!$D$2:$D$3001,Pakan_Masuk!$B$2:$B$3001,$C6125)/SUMIFS(Pakan_Masuk!$C$2:$C$3001,Pakan_Masuk!$B$2:$B$3001,$C6125),0))</f>
      </c>
      <c r="F6125" s="15">
        <f>IF($C6125="","",$D6125*$E6125)</f>
      </c>
    </row>
    <row r="6126">
      <c r="A6126" s="11"/>
      <c r="B6126" s="7"/>
      <c r="C6126" s="7"/>
      <c r="D6126" s="10"/>
      <c r="E6126" s="21">
        <f>IF($C6126="","",IFERROR(SUMIFS(Pakan_Masuk!$D$2:$D$3001,Pakan_Masuk!$B$2:$B$3001,$C6126)/SUMIFS(Pakan_Masuk!$C$2:$C$3001,Pakan_Masuk!$B$2:$B$3001,$C6126),0))</f>
      </c>
      <c r="F6126" s="15">
        <f>IF($C6126="","",$D6126*$E6126)</f>
      </c>
    </row>
    <row r="6127">
      <c r="A6127" s="11"/>
      <c r="B6127" s="7"/>
      <c r="C6127" s="7"/>
      <c r="D6127" s="10"/>
      <c r="E6127" s="21">
        <f>IF($C6127="","",IFERROR(SUMIFS(Pakan_Masuk!$D$2:$D$3001,Pakan_Masuk!$B$2:$B$3001,$C6127)/SUMIFS(Pakan_Masuk!$C$2:$C$3001,Pakan_Masuk!$B$2:$B$3001,$C6127),0))</f>
      </c>
      <c r="F6127" s="15">
        <f>IF($C6127="","",$D6127*$E6127)</f>
      </c>
    </row>
    <row r="6128">
      <c r="A6128" s="11"/>
      <c r="B6128" s="7"/>
      <c r="C6128" s="7"/>
      <c r="D6128" s="10"/>
      <c r="E6128" s="21">
        <f>IF($C6128="","",IFERROR(SUMIFS(Pakan_Masuk!$D$2:$D$3001,Pakan_Masuk!$B$2:$B$3001,$C6128)/SUMIFS(Pakan_Masuk!$C$2:$C$3001,Pakan_Masuk!$B$2:$B$3001,$C6128),0))</f>
      </c>
      <c r="F6128" s="15">
        <f>IF($C6128="","",$D6128*$E6128)</f>
      </c>
    </row>
    <row r="6129">
      <c r="A6129" s="11"/>
      <c r="B6129" s="7"/>
      <c r="C6129" s="7"/>
      <c r="D6129" s="10"/>
      <c r="E6129" s="21">
        <f>IF($C6129="","",IFERROR(SUMIFS(Pakan_Masuk!$D$2:$D$3001,Pakan_Masuk!$B$2:$B$3001,$C6129)/SUMIFS(Pakan_Masuk!$C$2:$C$3001,Pakan_Masuk!$B$2:$B$3001,$C6129),0))</f>
      </c>
      <c r="F6129" s="15">
        <f>IF($C6129="","",$D6129*$E6129)</f>
      </c>
    </row>
    <row r="6130">
      <c r="A6130" s="11"/>
      <c r="B6130" s="7"/>
      <c r="C6130" s="7"/>
      <c r="D6130" s="10"/>
      <c r="E6130" s="21">
        <f>IF($C6130="","",IFERROR(SUMIFS(Pakan_Masuk!$D$2:$D$3001,Pakan_Masuk!$B$2:$B$3001,$C6130)/SUMIFS(Pakan_Masuk!$C$2:$C$3001,Pakan_Masuk!$B$2:$B$3001,$C6130),0))</f>
      </c>
      <c r="F6130" s="15">
        <f>IF($C6130="","",$D6130*$E6130)</f>
      </c>
    </row>
    <row r="6131">
      <c r="A6131" s="11"/>
      <c r="B6131" s="7"/>
      <c r="C6131" s="7"/>
      <c r="D6131" s="10"/>
      <c r="E6131" s="21">
        <f>IF($C6131="","",IFERROR(SUMIFS(Pakan_Masuk!$D$2:$D$3001,Pakan_Masuk!$B$2:$B$3001,$C6131)/SUMIFS(Pakan_Masuk!$C$2:$C$3001,Pakan_Masuk!$B$2:$B$3001,$C6131),0))</f>
      </c>
      <c r="F6131" s="15">
        <f>IF($C6131="","",$D6131*$E6131)</f>
      </c>
    </row>
    <row r="6132">
      <c r="A6132" s="11"/>
      <c r="B6132" s="7"/>
      <c r="C6132" s="7"/>
      <c r="D6132" s="10"/>
      <c r="E6132" s="21">
        <f>IF($C6132="","",IFERROR(SUMIFS(Pakan_Masuk!$D$2:$D$3001,Pakan_Masuk!$B$2:$B$3001,$C6132)/SUMIFS(Pakan_Masuk!$C$2:$C$3001,Pakan_Masuk!$B$2:$B$3001,$C6132),0))</f>
      </c>
      <c r="F6132" s="15">
        <f>IF($C6132="","",$D6132*$E6132)</f>
      </c>
    </row>
    <row r="6133">
      <c r="A6133" s="11"/>
      <c r="B6133" s="7"/>
      <c r="C6133" s="7"/>
      <c r="D6133" s="10"/>
      <c r="E6133" s="21">
        <f>IF($C6133="","",IFERROR(SUMIFS(Pakan_Masuk!$D$2:$D$3001,Pakan_Masuk!$B$2:$B$3001,$C6133)/SUMIFS(Pakan_Masuk!$C$2:$C$3001,Pakan_Masuk!$B$2:$B$3001,$C6133),0))</f>
      </c>
      <c r="F6133" s="15">
        <f>IF($C6133="","",$D6133*$E6133)</f>
      </c>
    </row>
    <row r="6134">
      <c r="A6134" s="11"/>
      <c r="B6134" s="7"/>
      <c r="C6134" s="7"/>
      <c r="D6134" s="10"/>
      <c r="E6134" s="21">
        <f>IF($C6134="","",IFERROR(SUMIFS(Pakan_Masuk!$D$2:$D$3001,Pakan_Masuk!$B$2:$B$3001,$C6134)/SUMIFS(Pakan_Masuk!$C$2:$C$3001,Pakan_Masuk!$B$2:$B$3001,$C6134),0))</f>
      </c>
      <c r="F6134" s="15">
        <f>IF($C6134="","",$D6134*$E6134)</f>
      </c>
    </row>
    <row r="6135">
      <c r="A6135" s="11"/>
      <c r="B6135" s="7"/>
      <c r="C6135" s="7"/>
      <c r="D6135" s="10"/>
      <c r="E6135" s="21">
        <f>IF($C6135="","",IFERROR(SUMIFS(Pakan_Masuk!$D$2:$D$3001,Pakan_Masuk!$B$2:$B$3001,$C6135)/SUMIFS(Pakan_Masuk!$C$2:$C$3001,Pakan_Masuk!$B$2:$B$3001,$C6135),0))</f>
      </c>
      <c r="F6135" s="15">
        <f>IF($C6135="","",$D6135*$E6135)</f>
      </c>
    </row>
    <row r="6136">
      <c r="A6136" s="11"/>
      <c r="B6136" s="7"/>
      <c r="C6136" s="7"/>
      <c r="D6136" s="10"/>
      <c r="E6136" s="21">
        <f>IF($C6136="","",IFERROR(SUMIFS(Pakan_Masuk!$D$2:$D$3001,Pakan_Masuk!$B$2:$B$3001,$C6136)/SUMIFS(Pakan_Masuk!$C$2:$C$3001,Pakan_Masuk!$B$2:$B$3001,$C6136),0))</f>
      </c>
      <c r="F6136" s="15">
        <f>IF($C6136="","",$D6136*$E6136)</f>
      </c>
    </row>
    <row r="6137">
      <c r="A6137" s="11"/>
      <c r="B6137" s="7"/>
      <c r="C6137" s="7"/>
      <c r="D6137" s="10"/>
      <c r="E6137" s="21">
        <f>IF($C6137="","",IFERROR(SUMIFS(Pakan_Masuk!$D$2:$D$3001,Pakan_Masuk!$B$2:$B$3001,$C6137)/SUMIFS(Pakan_Masuk!$C$2:$C$3001,Pakan_Masuk!$B$2:$B$3001,$C6137),0))</f>
      </c>
      <c r="F6137" s="15">
        <f>IF($C6137="","",$D6137*$E6137)</f>
      </c>
    </row>
    <row r="6138">
      <c r="A6138" s="11"/>
      <c r="B6138" s="7"/>
      <c r="C6138" s="7"/>
      <c r="D6138" s="10"/>
      <c r="E6138" s="21">
        <f>IF($C6138="","",IFERROR(SUMIFS(Pakan_Masuk!$D$2:$D$3001,Pakan_Masuk!$B$2:$B$3001,$C6138)/SUMIFS(Pakan_Masuk!$C$2:$C$3001,Pakan_Masuk!$B$2:$B$3001,$C6138),0))</f>
      </c>
      <c r="F6138" s="15">
        <f>IF($C6138="","",$D6138*$E6138)</f>
      </c>
    </row>
    <row r="6139">
      <c r="A6139" s="11"/>
      <c r="B6139" s="7"/>
      <c r="C6139" s="7"/>
      <c r="D6139" s="10"/>
      <c r="E6139" s="21">
        <f>IF($C6139="","",IFERROR(SUMIFS(Pakan_Masuk!$D$2:$D$3001,Pakan_Masuk!$B$2:$B$3001,$C6139)/SUMIFS(Pakan_Masuk!$C$2:$C$3001,Pakan_Masuk!$B$2:$B$3001,$C6139),0))</f>
      </c>
      <c r="F6139" s="15">
        <f>IF($C6139="","",$D6139*$E6139)</f>
      </c>
    </row>
    <row r="6140">
      <c r="A6140" s="11"/>
      <c r="B6140" s="7"/>
      <c r="C6140" s="7"/>
      <c r="D6140" s="10"/>
      <c r="E6140" s="21">
        <f>IF($C6140="","",IFERROR(SUMIFS(Pakan_Masuk!$D$2:$D$3001,Pakan_Masuk!$B$2:$B$3001,$C6140)/SUMIFS(Pakan_Masuk!$C$2:$C$3001,Pakan_Masuk!$B$2:$B$3001,$C6140),0))</f>
      </c>
      <c r="F6140" s="15">
        <f>IF($C6140="","",$D6140*$E6140)</f>
      </c>
    </row>
    <row r="6141">
      <c r="A6141" s="11"/>
      <c r="B6141" s="7"/>
      <c r="C6141" s="7"/>
      <c r="D6141" s="10"/>
      <c r="E6141" s="21">
        <f>IF($C6141="","",IFERROR(SUMIFS(Pakan_Masuk!$D$2:$D$3001,Pakan_Masuk!$B$2:$B$3001,$C6141)/SUMIFS(Pakan_Masuk!$C$2:$C$3001,Pakan_Masuk!$B$2:$B$3001,$C6141),0))</f>
      </c>
      <c r="F6141" s="15">
        <f>IF($C6141="","",$D6141*$E6141)</f>
      </c>
    </row>
    <row r="6142">
      <c r="A6142" s="11"/>
      <c r="B6142" s="7"/>
      <c r="C6142" s="7"/>
      <c r="D6142" s="10"/>
      <c r="E6142" s="21">
        <f>IF($C6142="","",IFERROR(SUMIFS(Pakan_Masuk!$D$2:$D$3001,Pakan_Masuk!$B$2:$B$3001,$C6142)/SUMIFS(Pakan_Masuk!$C$2:$C$3001,Pakan_Masuk!$B$2:$B$3001,$C6142),0))</f>
      </c>
      <c r="F6142" s="15">
        <f>IF($C6142="","",$D6142*$E6142)</f>
      </c>
    </row>
    <row r="6143">
      <c r="A6143" s="11"/>
      <c r="B6143" s="7"/>
      <c r="C6143" s="7"/>
      <c r="D6143" s="10"/>
      <c r="E6143" s="21">
        <f>IF($C6143="","",IFERROR(SUMIFS(Pakan_Masuk!$D$2:$D$3001,Pakan_Masuk!$B$2:$B$3001,$C6143)/SUMIFS(Pakan_Masuk!$C$2:$C$3001,Pakan_Masuk!$B$2:$B$3001,$C6143),0))</f>
      </c>
      <c r="F6143" s="15">
        <f>IF($C6143="","",$D6143*$E6143)</f>
      </c>
    </row>
    <row r="6144">
      <c r="A6144" s="11"/>
      <c r="B6144" s="7"/>
      <c r="C6144" s="7"/>
      <c r="D6144" s="10"/>
      <c r="E6144" s="21">
        <f>IF($C6144="","",IFERROR(SUMIFS(Pakan_Masuk!$D$2:$D$3001,Pakan_Masuk!$B$2:$B$3001,$C6144)/SUMIFS(Pakan_Masuk!$C$2:$C$3001,Pakan_Masuk!$B$2:$B$3001,$C6144),0))</f>
      </c>
      <c r="F6144" s="15">
        <f>IF($C6144="","",$D6144*$E6144)</f>
      </c>
    </row>
    <row r="6145">
      <c r="A6145" s="11"/>
      <c r="B6145" s="7"/>
      <c r="C6145" s="7"/>
      <c r="D6145" s="10"/>
      <c r="E6145" s="21">
        <f>IF($C6145="","",IFERROR(SUMIFS(Pakan_Masuk!$D$2:$D$3001,Pakan_Masuk!$B$2:$B$3001,$C6145)/SUMIFS(Pakan_Masuk!$C$2:$C$3001,Pakan_Masuk!$B$2:$B$3001,$C6145),0))</f>
      </c>
      <c r="F6145" s="15">
        <f>IF($C6145="","",$D6145*$E6145)</f>
      </c>
    </row>
    <row r="6146">
      <c r="A6146" s="11"/>
      <c r="B6146" s="7"/>
      <c r="C6146" s="7"/>
      <c r="D6146" s="10"/>
      <c r="E6146" s="21">
        <f>IF($C6146="","",IFERROR(SUMIFS(Pakan_Masuk!$D$2:$D$3001,Pakan_Masuk!$B$2:$B$3001,$C6146)/SUMIFS(Pakan_Masuk!$C$2:$C$3001,Pakan_Masuk!$B$2:$B$3001,$C6146),0))</f>
      </c>
      <c r="F6146" s="15">
        <f>IF($C6146="","",$D6146*$E6146)</f>
      </c>
    </row>
    <row r="6147">
      <c r="A6147" s="11"/>
      <c r="B6147" s="7"/>
      <c r="C6147" s="7"/>
      <c r="D6147" s="10"/>
      <c r="E6147" s="21">
        <f>IF($C6147="","",IFERROR(SUMIFS(Pakan_Masuk!$D$2:$D$3001,Pakan_Masuk!$B$2:$B$3001,$C6147)/SUMIFS(Pakan_Masuk!$C$2:$C$3001,Pakan_Masuk!$B$2:$B$3001,$C6147),0))</f>
      </c>
      <c r="F6147" s="15">
        <f>IF($C6147="","",$D6147*$E6147)</f>
      </c>
    </row>
    <row r="6148">
      <c r="A6148" s="11"/>
      <c r="B6148" s="7"/>
      <c r="C6148" s="7"/>
      <c r="D6148" s="10"/>
      <c r="E6148" s="21">
        <f>IF($C6148="","",IFERROR(SUMIFS(Pakan_Masuk!$D$2:$D$3001,Pakan_Masuk!$B$2:$B$3001,$C6148)/SUMIFS(Pakan_Masuk!$C$2:$C$3001,Pakan_Masuk!$B$2:$B$3001,$C6148),0))</f>
      </c>
      <c r="F6148" s="15">
        <f>IF($C6148="","",$D6148*$E6148)</f>
      </c>
    </row>
    <row r="6149">
      <c r="A6149" s="11"/>
      <c r="B6149" s="7"/>
      <c r="C6149" s="7"/>
      <c r="D6149" s="10"/>
      <c r="E6149" s="21">
        <f>IF($C6149="","",IFERROR(SUMIFS(Pakan_Masuk!$D$2:$D$3001,Pakan_Masuk!$B$2:$B$3001,$C6149)/SUMIFS(Pakan_Masuk!$C$2:$C$3001,Pakan_Masuk!$B$2:$B$3001,$C6149),0))</f>
      </c>
      <c r="F6149" s="15">
        <f>IF($C6149="","",$D6149*$E6149)</f>
      </c>
    </row>
    <row r="6150">
      <c r="A6150" s="11"/>
      <c r="B6150" s="7"/>
      <c r="C6150" s="7"/>
      <c r="D6150" s="10"/>
      <c r="E6150" s="21">
        <f>IF($C6150="","",IFERROR(SUMIFS(Pakan_Masuk!$D$2:$D$3001,Pakan_Masuk!$B$2:$B$3001,$C6150)/SUMIFS(Pakan_Masuk!$C$2:$C$3001,Pakan_Masuk!$B$2:$B$3001,$C6150),0))</f>
      </c>
      <c r="F6150" s="15">
        <f>IF($C6150="","",$D6150*$E6150)</f>
      </c>
    </row>
    <row r="6151">
      <c r="A6151" s="11"/>
      <c r="B6151" s="7"/>
      <c r="C6151" s="7"/>
      <c r="D6151" s="10"/>
      <c r="E6151" s="21">
        <f>IF($C6151="","",IFERROR(SUMIFS(Pakan_Masuk!$D$2:$D$3001,Pakan_Masuk!$B$2:$B$3001,$C6151)/SUMIFS(Pakan_Masuk!$C$2:$C$3001,Pakan_Masuk!$B$2:$B$3001,$C6151),0))</f>
      </c>
      <c r="F6151" s="15">
        <f>IF($C6151="","",$D6151*$E6151)</f>
      </c>
    </row>
    <row r="6152">
      <c r="A6152" s="11"/>
      <c r="B6152" s="7"/>
      <c r="C6152" s="7"/>
      <c r="D6152" s="10"/>
      <c r="E6152" s="21">
        <f>IF($C6152="","",IFERROR(SUMIFS(Pakan_Masuk!$D$2:$D$3001,Pakan_Masuk!$B$2:$B$3001,$C6152)/SUMIFS(Pakan_Masuk!$C$2:$C$3001,Pakan_Masuk!$B$2:$B$3001,$C6152),0))</f>
      </c>
      <c r="F6152" s="15">
        <f>IF($C6152="","",$D6152*$E6152)</f>
      </c>
    </row>
    <row r="6153">
      <c r="A6153" s="11"/>
      <c r="B6153" s="7"/>
      <c r="C6153" s="7"/>
      <c r="D6153" s="10"/>
      <c r="E6153" s="21">
        <f>IF($C6153="","",IFERROR(SUMIFS(Pakan_Masuk!$D$2:$D$3001,Pakan_Masuk!$B$2:$B$3001,$C6153)/SUMIFS(Pakan_Masuk!$C$2:$C$3001,Pakan_Masuk!$B$2:$B$3001,$C6153),0))</f>
      </c>
      <c r="F6153" s="15">
        <f>IF($C6153="","",$D6153*$E6153)</f>
      </c>
    </row>
    <row r="6154">
      <c r="A6154" s="11"/>
      <c r="B6154" s="7"/>
      <c r="C6154" s="7"/>
      <c r="D6154" s="10"/>
      <c r="E6154" s="21">
        <f>IF($C6154="","",IFERROR(SUMIFS(Pakan_Masuk!$D$2:$D$3001,Pakan_Masuk!$B$2:$B$3001,$C6154)/SUMIFS(Pakan_Masuk!$C$2:$C$3001,Pakan_Masuk!$B$2:$B$3001,$C6154),0))</f>
      </c>
      <c r="F6154" s="15">
        <f>IF($C6154="","",$D6154*$E6154)</f>
      </c>
    </row>
    <row r="6155">
      <c r="A6155" s="11"/>
      <c r="B6155" s="7"/>
      <c r="C6155" s="7"/>
      <c r="D6155" s="10"/>
      <c r="E6155" s="21">
        <f>IF($C6155="","",IFERROR(SUMIFS(Pakan_Masuk!$D$2:$D$3001,Pakan_Masuk!$B$2:$B$3001,$C6155)/SUMIFS(Pakan_Masuk!$C$2:$C$3001,Pakan_Masuk!$B$2:$B$3001,$C6155),0))</f>
      </c>
      <c r="F6155" s="15">
        <f>IF($C6155="","",$D6155*$E6155)</f>
      </c>
    </row>
    <row r="6156">
      <c r="A6156" s="11"/>
      <c r="B6156" s="7"/>
      <c r="C6156" s="7"/>
      <c r="D6156" s="10"/>
      <c r="E6156" s="21">
        <f>IF($C6156="","",IFERROR(SUMIFS(Pakan_Masuk!$D$2:$D$3001,Pakan_Masuk!$B$2:$B$3001,$C6156)/SUMIFS(Pakan_Masuk!$C$2:$C$3001,Pakan_Masuk!$B$2:$B$3001,$C6156),0))</f>
      </c>
      <c r="F6156" s="15">
        <f>IF($C6156="","",$D6156*$E6156)</f>
      </c>
    </row>
    <row r="6157">
      <c r="A6157" s="11"/>
      <c r="B6157" s="7"/>
      <c r="C6157" s="7"/>
      <c r="D6157" s="10"/>
      <c r="E6157" s="21">
        <f>IF($C6157="","",IFERROR(SUMIFS(Pakan_Masuk!$D$2:$D$3001,Pakan_Masuk!$B$2:$B$3001,$C6157)/SUMIFS(Pakan_Masuk!$C$2:$C$3001,Pakan_Masuk!$B$2:$B$3001,$C6157),0))</f>
      </c>
      <c r="F6157" s="15">
        <f>IF($C6157="","",$D6157*$E6157)</f>
      </c>
    </row>
    <row r="6158">
      <c r="A6158" s="11"/>
      <c r="B6158" s="7"/>
      <c r="C6158" s="7"/>
      <c r="D6158" s="10"/>
      <c r="E6158" s="21">
        <f>IF($C6158="","",IFERROR(SUMIFS(Pakan_Masuk!$D$2:$D$3001,Pakan_Masuk!$B$2:$B$3001,$C6158)/SUMIFS(Pakan_Masuk!$C$2:$C$3001,Pakan_Masuk!$B$2:$B$3001,$C6158),0))</f>
      </c>
      <c r="F6158" s="15">
        <f>IF($C6158="","",$D6158*$E6158)</f>
      </c>
    </row>
    <row r="6159">
      <c r="A6159" s="11"/>
      <c r="B6159" s="7"/>
      <c r="C6159" s="7"/>
      <c r="D6159" s="10"/>
      <c r="E6159" s="21">
        <f>IF($C6159="","",IFERROR(SUMIFS(Pakan_Masuk!$D$2:$D$3001,Pakan_Masuk!$B$2:$B$3001,$C6159)/SUMIFS(Pakan_Masuk!$C$2:$C$3001,Pakan_Masuk!$B$2:$B$3001,$C6159),0))</f>
      </c>
      <c r="F6159" s="15">
        <f>IF($C6159="","",$D6159*$E6159)</f>
      </c>
    </row>
    <row r="6160">
      <c r="A6160" s="11"/>
      <c r="B6160" s="7"/>
      <c r="C6160" s="7"/>
      <c r="D6160" s="10"/>
      <c r="E6160" s="21">
        <f>IF($C6160="","",IFERROR(SUMIFS(Pakan_Masuk!$D$2:$D$3001,Pakan_Masuk!$B$2:$B$3001,$C6160)/SUMIFS(Pakan_Masuk!$C$2:$C$3001,Pakan_Masuk!$B$2:$B$3001,$C6160),0))</f>
      </c>
      <c r="F6160" s="15">
        <f>IF($C6160="","",$D6160*$E6160)</f>
      </c>
    </row>
    <row r="6161">
      <c r="A6161" s="11"/>
      <c r="B6161" s="7"/>
      <c r="C6161" s="7"/>
      <c r="D6161" s="10"/>
      <c r="E6161" s="21">
        <f>IF($C6161="","",IFERROR(SUMIFS(Pakan_Masuk!$D$2:$D$3001,Pakan_Masuk!$B$2:$B$3001,$C6161)/SUMIFS(Pakan_Masuk!$C$2:$C$3001,Pakan_Masuk!$B$2:$B$3001,$C6161),0))</f>
      </c>
      <c r="F6161" s="15">
        <f>IF($C6161="","",$D6161*$E6161)</f>
      </c>
    </row>
    <row r="6162">
      <c r="A6162" s="11"/>
      <c r="B6162" s="7"/>
      <c r="C6162" s="7"/>
      <c r="D6162" s="10"/>
      <c r="E6162" s="21">
        <f>IF($C6162="","",IFERROR(SUMIFS(Pakan_Masuk!$D$2:$D$3001,Pakan_Masuk!$B$2:$B$3001,$C6162)/SUMIFS(Pakan_Masuk!$C$2:$C$3001,Pakan_Masuk!$B$2:$B$3001,$C6162),0))</f>
      </c>
      <c r="F6162" s="15">
        <f>IF($C6162="","",$D6162*$E6162)</f>
      </c>
    </row>
    <row r="6163">
      <c r="A6163" s="11"/>
      <c r="B6163" s="7"/>
      <c r="C6163" s="7"/>
      <c r="D6163" s="10"/>
      <c r="E6163" s="21">
        <f>IF($C6163="","",IFERROR(SUMIFS(Pakan_Masuk!$D$2:$D$3001,Pakan_Masuk!$B$2:$B$3001,$C6163)/SUMIFS(Pakan_Masuk!$C$2:$C$3001,Pakan_Masuk!$B$2:$B$3001,$C6163),0))</f>
      </c>
      <c r="F6163" s="15">
        <f>IF($C6163="","",$D6163*$E6163)</f>
      </c>
    </row>
    <row r="6164">
      <c r="A6164" s="11"/>
      <c r="B6164" s="7"/>
      <c r="C6164" s="7"/>
      <c r="D6164" s="10"/>
      <c r="E6164" s="21">
        <f>IF($C6164="","",IFERROR(SUMIFS(Pakan_Masuk!$D$2:$D$3001,Pakan_Masuk!$B$2:$B$3001,$C6164)/SUMIFS(Pakan_Masuk!$C$2:$C$3001,Pakan_Masuk!$B$2:$B$3001,$C6164),0))</f>
      </c>
      <c r="F6164" s="15">
        <f>IF($C6164="","",$D6164*$E6164)</f>
      </c>
    </row>
    <row r="6165">
      <c r="A6165" s="11"/>
      <c r="B6165" s="7"/>
      <c r="C6165" s="7"/>
      <c r="D6165" s="10"/>
      <c r="E6165" s="21">
        <f>IF($C6165="","",IFERROR(SUMIFS(Pakan_Masuk!$D$2:$D$3001,Pakan_Masuk!$B$2:$B$3001,$C6165)/SUMIFS(Pakan_Masuk!$C$2:$C$3001,Pakan_Masuk!$B$2:$B$3001,$C6165),0))</f>
      </c>
      <c r="F6165" s="15">
        <f>IF($C6165="","",$D6165*$E6165)</f>
      </c>
    </row>
    <row r="6166">
      <c r="A6166" s="11"/>
      <c r="B6166" s="7"/>
      <c r="C6166" s="7"/>
      <c r="D6166" s="10"/>
      <c r="E6166" s="21">
        <f>IF($C6166="","",IFERROR(SUMIFS(Pakan_Masuk!$D$2:$D$3001,Pakan_Masuk!$B$2:$B$3001,$C6166)/SUMIFS(Pakan_Masuk!$C$2:$C$3001,Pakan_Masuk!$B$2:$B$3001,$C6166),0))</f>
      </c>
      <c r="F6166" s="15">
        <f>IF($C6166="","",$D6166*$E6166)</f>
      </c>
    </row>
    <row r="6167">
      <c r="A6167" s="11"/>
      <c r="B6167" s="7"/>
      <c r="C6167" s="7"/>
      <c r="D6167" s="10"/>
      <c r="E6167" s="21">
        <f>IF($C6167="","",IFERROR(SUMIFS(Pakan_Masuk!$D$2:$D$3001,Pakan_Masuk!$B$2:$B$3001,$C6167)/SUMIFS(Pakan_Masuk!$C$2:$C$3001,Pakan_Masuk!$B$2:$B$3001,$C6167),0))</f>
      </c>
      <c r="F6167" s="15">
        <f>IF($C6167="","",$D6167*$E6167)</f>
      </c>
    </row>
    <row r="6168">
      <c r="A6168" s="11"/>
      <c r="B6168" s="7"/>
      <c r="C6168" s="7"/>
      <c r="D6168" s="10"/>
      <c r="E6168" s="21">
        <f>IF($C6168="","",IFERROR(SUMIFS(Pakan_Masuk!$D$2:$D$3001,Pakan_Masuk!$B$2:$B$3001,$C6168)/SUMIFS(Pakan_Masuk!$C$2:$C$3001,Pakan_Masuk!$B$2:$B$3001,$C6168),0))</f>
      </c>
      <c r="F6168" s="15">
        <f>IF($C6168="","",$D6168*$E6168)</f>
      </c>
    </row>
    <row r="6169">
      <c r="A6169" s="11"/>
      <c r="B6169" s="7"/>
      <c r="C6169" s="7"/>
      <c r="D6169" s="10"/>
      <c r="E6169" s="21">
        <f>IF($C6169="","",IFERROR(SUMIFS(Pakan_Masuk!$D$2:$D$3001,Pakan_Masuk!$B$2:$B$3001,$C6169)/SUMIFS(Pakan_Masuk!$C$2:$C$3001,Pakan_Masuk!$B$2:$B$3001,$C6169),0))</f>
      </c>
      <c r="F6169" s="15">
        <f>IF($C6169="","",$D6169*$E6169)</f>
      </c>
    </row>
    <row r="6170">
      <c r="A6170" s="11"/>
      <c r="B6170" s="7"/>
      <c r="C6170" s="7"/>
      <c r="D6170" s="10"/>
      <c r="E6170" s="21">
        <f>IF($C6170="","",IFERROR(SUMIFS(Pakan_Masuk!$D$2:$D$3001,Pakan_Masuk!$B$2:$B$3001,$C6170)/SUMIFS(Pakan_Masuk!$C$2:$C$3001,Pakan_Masuk!$B$2:$B$3001,$C6170),0))</f>
      </c>
      <c r="F6170" s="15">
        <f>IF($C6170="","",$D6170*$E6170)</f>
      </c>
    </row>
    <row r="6171">
      <c r="A6171" s="11"/>
      <c r="B6171" s="7"/>
      <c r="C6171" s="7"/>
      <c r="D6171" s="10"/>
      <c r="E6171" s="21">
        <f>IF($C6171="","",IFERROR(SUMIFS(Pakan_Masuk!$D$2:$D$3001,Pakan_Masuk!$B$2:$B$3001,$C6171)/SUMIFS(Pakan_Masuk!$C$2:$C$3001,Pakan_Masuk!$B$2:$B$3001,$C6171),0))</f>
      </c>
      <c r="F6171" s="15">
        <f>IF($C6171="","",$D6171*$E6171)</f>
      </c>
    </row>
    <row r="6172">
      <c r="A6172" s="11"/>
      <c r="B6172" s="7"/>
      <c r="C6172" s="7"/>
      <c r="D6172" s="10"/>
      <c r="E6172" s="21">
        <f>IF($C6172="","",IFERROR(SUMIFS(Pakan_Masuk!$D$2:$D$3001,Pakan_Masuk!$B$2:$B$3001,$C6172)/SUMIFS(Pakan_Masuk!$C$2:$C$3001,Pakan_Masuk!$B$2:$B$3001,$C6172),0))</f>
      </c>
      <c r="F6172" s="15">
        <f>IF($C6172="","",$D6172*$E6172)</f>
      </c>
    </row>
    <row r="6173">
      <c r="A6173" s="11"/>
      <c r="B6173" s="7"/>
      <c r="C6173" s="7"/>
      <c r="D6173" s="10"/>
      <c r="E6173" s="21">
        <f>IF($C6173="","",IFERROR(SUMIFS(Pakan_Masuk!$D$2:$D$3001,Pakan_Masuk!$B$2:$B$3001,$C6173)/SUMIFS(Pakan_Masuk!$C$2:$C$3001,Pakan_Masuk!$B$2:$B$3001,$C6173),0))</f>
      </c>
      <c r="F6173" s="15">
        <f>IF($C6173="","",$D6173*$E6173)</f>
      </c>
    </row>
    <row r="6174">
      <c r="A6174" s="11"/>
      <c r="B6174" s="7"/>
      <c r="C6174" s="7"/>
      <c r="D6174" s="10"/>
      <c r="E6174" s="21">
        <f>IF($C6174="","",IFERROR(SUMIFS(Pakan_Masuk!$D$2:$D$3001,Pakan_Masuk!$B$2:$B$3001,$C6174)/SUMIFS(Pakan_Masuk!$C$2:$C$3001,Pakan_Masuk!$B$2:$B$3001,$C6174),0))</f>
      </c>
      <c r="F6174" s="15">
        <f>IF($C6174="","",$D6174*$E6174)</f>
      </c>
    </row>
    <row r="6175">
      <c r="A6175" s="11"/>
      <c r="B6175" s="7"/>
      <c r="C6175" s="7"/>
      <c r="D6175" s="10"/>
      <c r="E6175" s="21">
        <f>IF($C6175="","",IFERROR(SUMIFS(Pakan_Masuk!$D$2:$D$3001,Pakan_Masuk!$B$2:$B$3001,$C6175)/SUMIFS(Pakan_Masuk!$C$2:$C$3001,Pakan_Masuk!$B$2:$B$3001,$C6175),0))</f>
      </c>
      <c r="F6175" s="15">
        <f>IF($C6175="","",$D6175*$E6175)</f>
      </c>
    </row>
    <row r="6176">
      <c r="A6176" s="11"/>
      <c r="B6176" s="7"/>
      <c r="C6176" s="7"/>
      <c r="D6176" s="10"/>
      <c r="E6176" s="21">
        <f>IF($C6176="","",IFERROR(SUMIFS(Pakan_Masuk!$D$2:$D$3001,Pakan_Masuk!$B$2:$B$3001,$C6176)/SUMIFS(Pakan_Masuk!$C$2:$C$3001,Pakan_Masuk!$B$2:$B$3001,$C6176),0))</f>
      </c>
      <c r="F6176" s="15">
        <f>IF($C6176="","",$D6176*$E6176)</f>
      </c>
    </row>
    <row r="6177">
      <c r="A6177" s="11"/>
      <c r="B6177" s="7"/>
      <c r="C6177" s="7"/>
      <c r="D6177" s="10"/>
      <c r="E6177" s="21">
        <f>IF($C6177="","",IFERROR(SUMIFS(Pakan_Masuk!$D$2:$D$3001,Pakan_Masuk!$B$2:$B$3001,$C6177)/SUMIFS(Pakan_Masuk!$C$2:$C$3001,Pakan_Masuk!$B$2:$B$3001,$C6177),0))</f>
      </c>
      <c r="F6177" s="15">
        <f>IF($C6177="","",$D6177*$E6177)</f>
      </c>
    </row>
    <row r="6178">
      <c r="A6178" s="11"/>
      <c r="B6178" s="7"/>
      <c r="C6178" s="7"/>
      <c r="D6178" s="10"/>
      <c r="E6178" s="21">
        <f>IF($C6178="","",IFERROR(SUMIFS(Pakan_Masuk!$D$2:$D$3001,Pakan_Masuk!$B$2:$B$3001,$C6178)/SUMIFS(Pakan_Masuk!$C$2:$C$3001,Pakan_Masuk!$B$2:$B$3001,$C6178),0))</f>
      </c>
      <c r="F6178" s="15">
        <f>IF($C6178="","",$D6178*$E6178)</f>
      </c>
    </row>
    <row r="6179">
      <c r="A6179" s="11"/>
      <c r="B6179" s="7"/>
      <c r="C6179" s="7"/>
      <c r="D6179" s="10"/>
      <c r="E6179" s="21">
        <f>IF($C6179="","",IFERROR(SUMIFS(Pakan_Masuk!$D$2:$D$3001,Pakan_Masuk!$B$2:$B$3001,$C6179)/SUMIFS(Pakan_Masuk!$C$2:$C$3001,Pakan_Masuk!$B$2:$B$3001,$C6179),0))</f>
      </c>
      <c r="F6179" s="15">
        <f>IF($C6179="","",$D6179*$E6179)</f>
      </c>
    </row>
    <row r="6180">
      <c r="A6180" s="11"/>
      <c r="B6180" s="7"/>
      <c r="C6180" s="7"/>
      <c r="D6180" s="10"/>
      <c r="E6180" s="21">
        <f>IF($C6180="","",IFERROR(SUMIFS(Pakan_Masuk!$D$2:$D$3001,Pakan_Masuk!$B$2:$B$3001,$C6180)/SUMIFS(Pakan_Masuk!$C$2:$C$3001,Pakan_Masuk!$B$2:$B$3001,$C6180),0))</f>
      </c>
      <c r="F6180" s="15">
        <f>IF($C6180="","",$D6180*$E6180)</f>
      </c>
    </row>
    <row r="6181">
      <c r="A6181" s="11"/>
      <c r="B6181" s="7"/>
      <c r="C6181" s="7"/>
      <c r="D6181" s="10"/>
      <c r="E6181" s="21">
        <f>IF($C6181="","",IFERROR(SUMIFS(Pakan_Masuk!$D$2:$D$3001,Pakan_Masuk!$B$2:$B$3001,$C6181)/SUMIFS(Pakan_Masuk!$C$2:$C$3001,Pakan_Masuk!$B$2:$B$3001,$C6181),0))</f>
      </c>
      <c r="F6181" s="15">
        <f>IF($C6181="","",$D6181*$E6181)</f>
      </c>
    </row>
    <row r="6182">
      <c r="A6182" s="11"/>
      <c r="B6182" s="7"/>
      <c r="C6182" s="7"/>
      <c r="D6182" s="10"/>
      <c r="E6182" s="21">
        <f>IF($C6182="","",IFERROR(SUMIFS(Pakan_Masuk!$D$2:$D$3001,Pakan_Masuk!$B$2:$B$3001,$C6182)/SUMIFS(Pakan_Masuk!$C$2:$C$3001,Pakan_Masuk!$B$2:$B$3001,$C6182),0))</f>
      </c>
      <c r="F6182" s="15">
        <f>IF($C6182="","",$D6182*$E6182)</f>
      </c>
    </row>
    <row r="6183">
      <c r="A6183" s="11"/>
      <c r="B6183" s="7"/>
      <c r="C6183" s="7"/>
      <c r="D6183" s="10"/>
      <c r="E6183" s="21">
        <f>IF($C6183="","",IFERROR(SUMIFS(Pakan_Masuk!$D$2:$D$3001,Pakan_Masuk!$B$2:$B$3001,$C6183)/SUMIFS(Pakan_Masuk!$C$2:$C$3001,Pakan_Masuk!$B$2:$B$3001,$C6183),0))</f>
      </c>
      <c r="F6183" s="15">
        <f>IF($C6183="","",$D6183*$E6183)</f>
      </c>
    </row>
    <row r="6184">
      <c r="A6184" s="11"/>
      <c r="B6184" s="7"/>
      <c r="C6184" s="7"/>
      <c r="D6184" s="10"/>
      <c r="E6184" s="21">
        <f>IF($C6184="","",IFERROR(SUMIFS(Pakan_Masuk!$D$2:$D$3001,Pakan_Masuk!$B$2:$B$3001,$C6184)/SUMIFS(Pakan_Masuk!$C$2:$C$3001,Pakan_Masuk!$B$2:$B$3001,$C6184),0))</f>
      </c>
      <c r="F6184" s="15">
        <f>IF($C6184="","",$D6184*$E6184)</f>
      </c>
    </row>
    <row r="6185">
      <c r="A6185" s="11"/>
      <c r="B6185" s="7"/>
      <c r="C6185" s="7"/>
      <c r="D6185" s="10"/>
      <c r="E6185" s="21">
        <f>IF($C6185="","",IFERROR(SUMIFS(Pakan_Masuk!$D$2:$D$3001,Pakan_Masuk!$B$2:$B$3001,$C6185)/SUMIFS(Pakan_Masuk!$C$2:$C$3001,Pakan_Masuk!$B$2:$B$3001,$C6185),0))</f>
      </c>
      <c r="F6185" s="15">
        <f>IF($C6185="","",$D6185*$E6185)</f>
      </c>
    </row>
    <row r="6186">
      <c r="A6186" s="11"/>
      <c r="B6186" s="7"/>
      <c r="C6186" s="7"/>
      <c r="D6186" s="10"/>
      <c r="E6186" s="21">
        <f>IF($C6186="","",IFERROR(SUMIFS(Pakan_Masuk!$D$2:$D$3001,Pakan_Masuk!$B$2:$B$3001,$C6186)/SUMIFS(Pakan_Masuk!$C$2:$C$3001,Pakan_Masuk!$B$2:$B$3001,$C6186),0))</f>
      </c>
      <c r="F6186" s="15">
        <f>IF($C6186="","",$D6186*$E6186)</f>
      </c>
    </row>
    <row r="6187">
      <c r="A6187" s="11"/>
      <c r="B6187" s="7"/>
      <c r="C6187" s="7"/>
      <c r="D6187" s="10"/>
      <c r="E6187" s="21">
        <f>IF($C6187="","",IFERROR(SUMIFS(Pakan_Masuk!$D$2:$D$3001,Pakan_Masuk!$B$2:$B$3001,$C6187)/SUMIFS(Pakan_Masuk!$C$2:$C$3001,Pakan_Masuk!$B$2:$B$3001,$C6187),0))</f>
      </c>
      <c r="F6187" s="15">
        <f>IF($C6187="","",$D6187*$E6187)</f>
      </c>
    </row>
    <row r="6188">
      <c r="A6188" s="11"/>
      <c r="B6188" s="7"/>
      <c r="C6188" s="7"/>
      <c r="D6188" s="10"/>
      <c r="E6188" s="21">
        <f>IF($C6188="","",IFERROR(SUMIFS(Pakan_Masuk!$D$2:$D$3001,Pakan_Masuk!$B$2:$B$3001,$C6188)/SUMIFS(Pakan_Masuk!$C$2:$C$3001,Pakan_Masuk!$B$2:$B$3001,$C6188),0))</f>
      </c>
      <c r="F6188" s="15">
        <f>IF($C6188="","",$D6188*$E6188)</f>
      </c>
    </row>
    <row r="6189">
      <c r="A6189" s="11"/>
      <c r="B6189" s="7"/>
      <c r="C6189" s="7"/>
      <c r="D6189" s="10"/>
      <c r="E6189" s="21">
        <f>IF($C6189="","",IFERROR(SUMIFS(Pakan_Masuk!$D$2:$D$3001,Pakan_Masuk!$B$2:$B$3001,$C6189)/SUMIFS(Pakan_Masuk!$C$2:$C$3001,Pakan_Masuk!$B$2:$B$3001,$C6189),0))</f>
      </c>
      <c r="F6189" s="15">
        <f>IF($C6189="","",$D6189*$E6189)</f>
      </c>
    </row>
    <row r="6190">
      <c r="A6190" s="11"/>
      <c r="B6190" s="7"/>
      <c r="C6190" s="7"/>
      <c r="D6190" s="10"/>
      <c r="E6190" s="21">
        <f>IF($C6190="","",IFERROR(SUMIFS(Pakan_Masuk!$D$2:$D$3001,Pakan_Masuk!$B$2:$B$3001,$C6190)/SUMIFS(Pakan_Masuk!$C$2:$C$3001,Pakan_Masuk!$B$2:$B$3001,$C6190),0))</f>
      </c>
      <c r="F6190" s="15">
        <f>IF($C6190="","",$D6190*$E6190)</f>
      </c>
    </row>
    <row r="6191">
      <c r="A6191" s="11"/>
      <c r="B6191" s="7"/>
      <c r="C6191" s="7"/>
      <c r="D6191" s="10"/>
      <c r="E6191" s="21">
        <f>IF($C6191="","",IFERROR(SUMIFS(Pakan_Masuk!$D$2:$D$3001,Pakan_Masuk!$B$2:$B$3001,$C6191)/SUMIFS(Pakan_Masuk!$C$2:$C$3001,Pakan_Masuk!$B$2:$B$3001,$C6191),0))</f>
      </c>
      <c r="F6191" s="15">
        <f>IF($C6191="","",$D6191*$E6191)</f>
      </c>
    </row>
    <row r="6192">
      <c r="A6192" s="11"/>
      <c r="B6192" s="7"/>
      <c r="C6192" s="7"/>
      <c r="D6192" s="10"/>
      <c r="E6192" s="21">
        <f>IF($C6192="","",IFERROR(SUMIFS(Pakan_Masuk!$D$2:$D$3001,Pakan_Masuk!$B$2:$B$3001,$C6192)/SUMIFS(Pakan_Masuk!$C$2:$C$3001,Pakan_Masuk!$B$2:$B$3001,$C6192),0))</f>
      </c>
      <c r="F6192" s="15">
        <f>IF($C6192="","",$D6192*$E6192)</f>
      </c>
    </row>
    <row r="6193">
      <c r="A6193" s="11"/>
      <c r="B6193" s="7"/>
      <c r="C6193" s="7"/>
      <c r="D6193" s="10"/>
      <c r="E6193" s="21">
        <f>IF($C6193="","",IFERROR(SUMIFS(Pakan_Masuk!$D$2:$D$3001,Pakan_Masuk!$B$2:$B$3001,$C6193)/SUMIFS(Pakan_Masuk!$C$2:$C$3001,Pakan_Masuk!$B$2:$B$3001,$C6193),0))</f>
      </c>
      <c r="F6193" s="15">
        <f>IF($C6193="","",$D6193*$E6193)</f>
      </c>
    </row>
    <row r="6194">
      <c r="A6194" s="11"/>
      <c r="B6194" s="7"/>
      <c r="C6194" s="7"/>
      <c r="D6194" s="10"/>
      <c r="E6194" s="21">
        <f>IF($C6194="","",IFERROR(SUMIFS(Pakan_Masuk!$D$2:$D$3001,Pakan_Masuk!$B$2:$B$3001,$C6194)/SUMIFS(Pakan_Masuk!$C$2:$C$3001,Pakan_Masuk!$B$2:$B$3001,$C6194),0))</f>
      </c>
      <c r="F6194" s="15">
        <f>IF($C6194="","",$D6194*$E6194)</f>
      </c>
    </row>
    <row r="6195">
      <c r="A6195" s="11"/>
      <c r="B6195" s="7"/>
      <c r="C6195" s="7"/>
      <c r="D6195" s="10"/>
      <c r="E6195" s="21">
        <f>IF($C6195="","",IFERROR(SUMIFS(Pakan_Masuk!$D$2:$D$3001,Pakan_Masuk!$B$2:$B$3001,$C6195)/SUMIFS(Pakan_Masuk!$C$2:$C$3001,Pakan_Masuk!$B$2:$B$3001,$C6195),0))</f>
      </c>
      <c r="F6195" s="15">
        <f>IF($C6195="","",$D6195*$E6195)</f>
      </c>
    </row>
    <row r="6196">
      <c r="A6196" s="11"/>
      <c r="B6196" s="7"/>
      <c r="C6196" s="7"/>
      <c r="D6196" s="10"/>
      <c r="E6196" s="21">
        <f>IF($C6196="","",IFERROR(SUMIFS(Pakan_Masuk!$D$2:$D$3001,Pakan_Masuk!$B$2:$B$3001,$C6196)/SUMIFS(Pakan_Masuk!$C$2:$C$3001,Pakan_Masuk!$B$2:$B$3001,$C6196),0))</f>
      </c>
      <c r="F6196" s="15">
        <f>IF($C6196="","",$D6196*$E6196)</f>
      </c>
    </row>
    <row r="6197">
      <c r="A6197" s="11"/>
      <c r="B6197" s="7"/>
      <c r="C6197" s="7"/>
      <c r="D6197" s="10"/>
      <c r="E6197" s="21">
        <f>IF($C6197="","",IFERROR(SUMIFS(Pakan_Masuk!$D$2:$D$3001,Pakan_Masuk!$B$2:$B$3001,$C6197)/SUMIFS(Pakan_Masuk!$C$2:$C$3001,Pakan_Masuk!$B$2:$B$3001,$C6197),0))</f>
      </c>
      <c r="F6197" s="15">
        <f>IF($C6197="","",$D6197*$E6197)</f>
      </c>
    </row>
    <row r="6198">
      <c r="A6198" s="11"/>
      <c r="B6198" s="7"/>
      <c r="C6198" s="7"/>
      <c r="D6198" s="10"/>
      <c r="E6198" s="21">
        <f>IF($C6198="","",IFERROR(SUMIFS(Pakan_Masuk!$D$2:$D$3001,Pakan_Masuk!$B$2:$B$3001,$C6198)/SUMIFS(Pakan_Masuk!$C$2:$C$3001,Pakan_Masuk!$B$2:$B$3001,$C6198),0))</f>
      </c>
      <c r="F6198" s="15">
        <f>IF($C6198="","",$D6198*$E6198)</f>
      </c>
    </row>
    <row r="6199">
      <c r="A6199" s="11"/>
      <c r="B6199" s="7"/>
      <c r="C6199" s="7"/>
      <c r="D6199" s="10"/>
      <c r="E6199" s="21">
        <f>IF($C6199="","",IFERROR(SUMIFS(Pakan_Masuk!$D$2:$D$3001,Pakan_Masuk!$B$2:$B$3001,$C6199)/SUMIFS(Pakan_Masuk!$C$2:$C$3001,Pakan_Masuk!$B$2:$B$3001,$C6199),0))</f>
      </c>
      <c r="F6199" s="15">
        <f>IF($C6199="","",$D6199*$E6199)</f>
      </c>
    </row>
    <row r="6200">
      <c r="A6200" s="11"/>
      <c r="B6200" s="7"/>
      <c r="C6200" s="7"/>
      <c r="D6200" s="10"/>
      <c r="E6200" s="21">
        <f>IF($C6200="","",IFERROR(SUMIFS(Pakan_Masuk!$D$2:$D$3001,Pakan_Masuk!$B$2:$B$3001,$C6200)/SUMIFS(Pakan_Masuk!$C$2:$C$3001,Pakan_Masuk!$B$2:$B$3001,$C6200),0))</f>
      </c>
      <c r="F6200" s="15">
        <f>IF($C6200="","",$D6200*$E6200)</f>
      </c>
    </row>
    <row r="6201">
      <c r="A6201" s="11"/>
      <c r="B6201" s="7"/>
      <c r="C6201" s="7"/>
      <c r="D6201" s="10"/>
      <c r="E6201" s="21">
        <f>IF($C6201="","",IFERROR(SUMIFS(Pakan_Masuk!$D$2:$D$3001,Pakan_Masuk!$B$2:$B$3001,$C6201)/SUMIFS(Pakan_Masuk!$C$2:$C$3001,Pakan_Masuk!$B$2:$B$3001,$C6201),0))</f>
      </c>
      <c r="F6201" s="15">
        <f>IF($C6201="","",$D6201*$E6201)</f>
      </c>
    </row>
    <row r="6202">
      <c r="A6202" s="11"/>
      <c r="B6202" s="7"/>
      <c r="C6202" s="7"/>
      <c r="D6202" s="10"/>
      <c r="E6202" s="21">
        <f>IF($C6202="","",IFERROR(SUMIFS(Pakan_Masuk!$D$2:$D$3001,Pakan_Masuk!$B$2:$B$3001,$C6202)/SUMIFS(Pakan_Masuk!$C$2:$C$3001,Pakan_Masuk!$B$2:$B$3001,$C6202),0))</f>
      </c>
      <c r="F6202" s="15">
        <f>IF($C6202="","",$D6202*$E6202)</f>
      </c>
    </row>
    <row r="6203">
      <c r="A6203" s="11"/>
      <c r="B6203" s="7"/>
      <c r="C6203" s="7"/>
      <c r="D6203" s="10"/>
      <c r="E6203" s="21">
        <f>IF($C6203="","",IFERROR(SUMIFS(Pakan_Masuk!$D$2:$D$3001,Pakan_Masuk!$B$2:$B$3001,$C6203)/SUMIFS(Pakan_Masuk!$C$2:$C$3001,Pakan_Masuk!$B$2:$B$3001,$C6203),0))</f>
      </c>
      <c r="F6203" s="15">
        <f>IF($C6203="","",$D6203*$E6203)</f>
      </c>
    </row>
    <row r="6204">
      <c r="A6204" s="11"/>
      <c r="B6204" s="7"/>
      <c r="C6204" s="7"/>
      <c r="D6204" s="10"/>
      <c r="E6204" s="21">
        <f>IF($C6204="","",IFERROR(SUMIFS(Pakan_Masuk!$D$2:$D$3001,Pakan_Masuk!$B$2:$B$3001,$C6204)/SUMIFS(Pakan_Masuk!$C$2:$C$3001,Pakan_Masuk!$B$2:$B$3001,$C6204),0))</f>
      </c>
      <c r="F6204" s="15">
        <f>IF($C6204="","",$D6204*$E6204)</f>
      </c>
    </row>
    <row r="6205">
      <c r="A6205" s="11"/>
      <c r="B6205" s="7"/>
      <c r="C6205" s="7"/>
      <c r="D6205" s="10"/>
      <c r="E6205" s="21">
        <f>IF($C6205="","",IFERROR(SUMIFS(Pakan_Masuk!$D$2:$D$3001,Pakan_Masuk!$B$2:$B$3001,$C6205)/SUMIFS(Pakan_Masuk!$C$2:$C$3001,Pakan_Masuk!$B$2:$B$3001,$C6205),0))</f>
      </c>
      <c r="F6205" s="15">
        <f>IF($C6205="","",$D6205*$E6205)</f>
      </c>
    </row>
    <row r="6206">
      <c r="A6206" s="11"/>
      <c r="B6206" s="7"/>
      <c r="C6206" s="7"/>
      <c r="D6206" s="10"/>
      <c r="E6206" s="21">
        <f>IF($C6206="","",IFERROR(SUMIFS(Pakan_Masuk!$D$2:$D$3001,Pakan_Masuk!$B$2:$B$3001,$C6206)/SUMIFS(Pakan_Masuk!$C$2:$C$3001,Pakan_Masuk!$B$2:$B$3001,$C6206),0))</f>
      </c>
      <c r="F6206" s="15">
        <f>IF($C6206="","",$D6206*$E6206)</f>
      </c>
    </row>
    <row r="6207">
      <c r="A6207" s="11"/>
      <c r="B6207" s="7"/>
      <c r="C6207" s="7"/>
      <c r="D6207" s="10"/>
      <c r="E6207" s="21">
        <f>IF($C6207="","",IFERROR(SUMIFS(Pakan_Masuk!$D$2:$D$3001,Pakan_Masuk!$B$2:$B$3001,$C6207)/SUMIFS(Pakan_Masuk!$C$2:$C$3001,Pakan_Masuk!$B$2:$B$3001,$C6207),0))</f>
      </c>
      <c r="F6207" s="15">
        <f>IF($C6207="","",$D6207*$E6207)</f>
      </c>
    </row>
    <row r="6208">
      <c r="A6208" s="11"/>
      <c r="B6208" s="7"/>
      <c r="C6208" s="7"/>
      <c r="D6208" s="10"/>
      <c r="E6208" s="21">
        <f>IF($C6208="","",IFERROR(SUMIFS(Pakan_Masuk!$D$2:$D$3001,Pakan_Masuk!$B$2:$B$3001,$C6208)/SUMIFS(Pakan_Masuk!$C$2:$C$3001,Pakan_Masuk!$B$2:$B$3001,$C6208),0))</f>
      </c>
      <c r="F6208" s="15">
        <f>IF($C6208="","",$D6208*$E6208)</f>
      </c>
    </row>
    <row r="6209">
      <c r="A6209" s="11"/>
      <c r="B6209" s="7"/>
      <c r="C6209" s="7"/>
      <c r="D6209" s="10"/>
      <c r="E6209" s="21">
        <f>IF($C6209="","",IFERROR(SUMIFS(Pakan_Masuk!$D$2:$D$3001,Pakan_Masuk!$B$2:$B$3001,$C6209)/SUMIFS(Pakan_Masuk!$C$2:$C$3001,Pakan_Masuk!$B$2:$B$3001,$C6209),0))</f>
      </c>
      <c r="F6209" s="15">
        <f>IF($C6209="","",$D6209*$E6209)</f>
      </c>
    </row>
    <row r="6210">
      <c r="A6210" s="11"/>
      <c r="B6210" s="7"/>
      <c r="C6210" s="7"/>
      <c r="D6210" s="10"/>
      <c r="E6210" s="21">
        <f>IF($C6210="","",IFERROR(SUMIFS(Pakan_Masuk!$D$2:$D$3001,Pakan_Masuk!$B$2:$B$3001,$C6210)/SUMIFS(Pakan_Masuk!$C$2:$C$3001,Pakan_Masuk!$B$2:$B$3001,$C6210),0))</f>
      </c>
      <c r="F6210" s="15">
        <f>IF($C6210="","",$D6210*$E6210)</f>
      </c>
    </row>
    <row r="6211">
      <c r="A6211" s="11"/>
      <c r="B6211" s="7"/>
      <c r="C6211" s="7"/>
      <c r="D6211" s="10"/>
      <c r="E6211" s="21">
        <f>IF($C6211="","",IFERROR(SUMIFS(Pakan_Masuk!$D$2:$D$3001,Pakan_Masuk!$B$2:$B$3001,$C6211)/SUMIFS(Pakan_Masuk!$C$2:$C$3001,Pakan_Masuk!$B$2:$B$3001,$C6211),0))</f>
      </c>
      <c r="F6211" s="15">
        <f>IF($C6211="","",$D6211*$E6211)</f>
      </c>
    </row>
    <row r="6212">
      <c r="A6212" s="11"/>
      <c r="B6212" s="7"/>
      <c r="C6212" s="7"/>
      <c r="D6212" s="10"/>
      <c r="E6212" s="21">
        <f>IF($C6212="","",IFERROR(SUMIFS(Pakan_Masuk!$D$2:$D$3001,Pakan_Masuk!$B$2:$B$3001,$C6212)/SUMIFS(Pakan_Masuk!$C$2:$C$3001,Pakan_Masuk!$B$2:$B$3001,$C6212),0))</f>
      </c>
      <c r="F6212" s="15">
        <f>IF($C6212="","",$D6212*$E6212)</f>
      </c>
    </row>
    <row r="6213">
      <c r="A6213" s="11"/>
      <c r="B6213" s="7"/>
      <c r="C6213" s="7"/>
      <c r="D6213" s="10"/>
      <c r="E6213" s="21">
        <f>IF($C6213="","",IFERROR(SUMIFS(Pakan_Masuk!$D$2:$D$3001,Pakan_Masuk!$B$2:$B$3001,$C6213)/SUMIFS(Pakan_Masuk!$C$2:$C$3001,Pakan_Masuk!$B$2:$B$3001,$C6213),0))</f>
      </c>
      <c r="F6213" s="15">
        <f>IF($C6213="","",$D6213*$E6213)</f>
      </c>
    </row>
    <row r="6214">
      <c r="A6214" s="11"/>
      <c r="B6214" s="7"/>
      <c r="C6214" s="7"/>
      <c r="D6214" s="10"/>
      <c r="E6214" s="21">
        <f>IF($C6214="","",IFERROR(SUMIFS(Pakan_Masuk!$D$2:$D$3001,Pakan_Masuk!$B$2:$B$3001,$C6214)/SUMIFS(Pakan_Masuk!$C$2:$C$3001,Pakan_Masuk!$B$2:$B$3001,$C6214),0))</f>
      </c>
      <c r="F6214" s="15">
        <f>IF($C6214="","",$D6214*$E6214)</f>
      </c>
    </row>
    <row r="6215">
      <c r="A6215" s="11"/>
      <c r="B6215" s="7"/>
      <c r="C6215" s="7"/>
      <c r="D6215" s="10"/>
      <c r="E6215" s="21">
        <f>IF($C6215="","",IFERROR(SUMIFS(Pakan_Masuk!$D$2:$D$3001,Pakan_Masuk!$B$2:$B$3001,$C6215)/SUMIFS(Pakan_Masuk!$C$2:$C$3001,Pakan_Masuk!$B$2:$B$3001,$C6215),0))</f>
      </c>
      <c r="F6215" s="15">
        <f>IF($C6215="","",$D6215*$E6215)</f>
      </c>
    </row>
    <row r="6216">
      <c r="A6216" s="11"/>
      <c r="B6216" s="7"/>
      <c r="C6216" s="7"/>
      <c r="D6216" s="10"/>
      <c r="E6216" s="21">
        <f>IF($C6216="","",IFERROR(SUMIFS(Pakan_Masuk!$D$2:$D$3001,Pakan_Masuk!$B$2:$B$3001,$C6216)/SUMIFS(Pakan_Masuk!$C$2:$C$3001,Pakan_Masuk!$B$2:$B$3001,$C6216),0))</f>
      </c>
      <c r="F6216" s="15">
        <f>IF($C6216="","",$D6216*$E6216)</f>
      </c>
    </row>
    <row r="6217">
      <c r="A6217" s="11"/>
      <c r="B6217" s="7"/>
      <c r="C6217" s="7"/>
      <c r="D6217" s="10"/>
      <c r="E6217" s="21">
        <f>IF($C6217="","",IFERROR(SUMIFS(Pakan_Masuk!$D$2:$D$3001,Pakan_Masuk!$B$2:$B$3001,$C6217)/SUMIFS(Pakan_Masuk!$C$2:$C$3001,Pakan_Masuk!$B$2:$B$3001,$C6217),0))</f>
      </c>
      <c r="F6217" s="15">
        <f>IF($C6217="","",$D6217*$E6217)</f>
      </c>
    </row>
    <row r="6218">
      <c r="A6218" s="11"/>
      <c r="B6218" s="7"/>
      <c r="C6218" s="7"/>
      <c r="D6218" s="10"/>
      <c r="E6218" s="21">
        <f>IF($C6218="","",IFERROR(SUMIFS(Pakan_Masuk!$D$2:$D$3001,Pakan_Masuk!$B$2:$B$3001,$C6218)/SUMIFS(Pakan_Masuk!$C$2:$C$3001,Pakan_Masuk!$B$2:$B$3001,$C6218),0))</f>
      </c>
      <c r="F6218" s="15">
        <f>IF($C6218="","",$D6218*$E6218)</f>
      </c>
    </row>
    <row r="6219">
      <c r="A6219" s="11"/>
      <c r="B6219" s="7"/>
      <c r="C6219" s="7"/>
      <c r="D6219" s="10"/>
      <c r="E6219" s="21">
        <f>IF($C6219="","",IFERROR(SUMIFS(Pakan_Masuk!$D$2:$D$3001,Pakan_Masuk!$B$2:$B$3001,$C6219)/SUMIFS(Pakan_Masuk!$C$2:$C$3001,Pakan_Masuk!$B$2:$B$3001,$C6219),0))</f>
      </c>
      <c r="F6219" s="15">
        <f>IF($C6219="","",$D6219*$E6219)</f>
      </c>
    </row>
    <row r="6220">
      <c r="A6220" s="11"/>
      <c r="B6220" s="7"/>
      <c r="C6220" s="7"/>
      <c r="D6220" s="10"/>
      <c r="E6220" s="21">
        <f>IF($C6220="","",IFERROR(SUMIFS(Pakan_Masuk!$D$2:$D$3001,Pakan_Masuk!$B$2:$B$3001,$C6220)/SUMIFS(Pakan_Masuk!$C$2:$C$3001,Pakan_Masuk!$B$2:$B$3001,$C6220),0))</f>
      </c>
      <c r="F6220" s="15">
        <f>IF($C6220="","",$D6220*$E6220)</f>
      </c>
    </row>
    <row r="6221">
      <c r="A6221" s="11"/>
      <c r="B6221" s="7"/>
      <c r="C6221" s="7"/>
      <c r="D6221" s="10"/>
      <c r="E6221" s="21">
        <f>IF($C6221="","",IFERROR(SUMIFS(Pakan_Masuk!$D$2:$D$3001,Pakan_Masuk!$B$2:$B$3001,$C6221)/SUMIFS(Pakan_Masuk!$C$2:$C$3001,Pakan_Masuk!$B$2:$B$3001,$C6221),0))</f>
      </c>
      <c r="F6221" s="15">
        <f>IF($C6221="","",$D6221*$E6221)</f>
      </c>
    </row>
    <row r="6222">
      <c r="A6222" s="11"/>
      <c r="B6222" s="7"/>
      <c r="C6222" s="7"/>
      <c r="D6222" s="10"/>
      <c r="E6222" s="21">
        <f>IF($C6222="","",IFERROR(SUMIFS(Pakan_Masuk!$D$2:$D$3001,Pakan_Masuk!$B$2:$B$3001,$C6222)/SUMIFS(Pakan_Masuk!$C$2:$C$3001,Pakan_Masuk!$B$2:$B$3001,$C6222),0))</f>
      </c>
      <c r="F6222" s="15">
        <f>IF($C6222="","",$D6222*$E6222)</f>
      </c>
    </row>
    <row r="6223">
      <c r="A6223" s="11"/>
      <c r="B6223" s="7"/>
      <c r="C6223" s="7"/>
      <c r="D6223" s="10"/>
      <c r="E6223" s="21">
        <f>IF($C6223="","",IFERROR(SUMIFS(Pakan_Masuk!$D$2:$D$3001,Pakan_Masuk!$B$2:$B$3001,$C6223)/SUMIFS(Pakan_Masuk!$C$2:$C$3001,Pakan_Masuk!$B$2:$B$3001,$C6223),0))</f>
      </c>
      <c r="F6223" s="15">
        <f>IF($C6223="","",$D6223*$E6223)</f>
      </c>
    </row>
    <row r="6224">
      <c r="A6224" s="11"/>
      <c r="B6224" s="7"/>
      <c r="C6224" s="7"/>
      <c r="D6224" s="10"/>
      <c r="E6224" s="21">
        <f>IF($C6224="","",IFERROR(SUMIFS(Pakan_Masuk!$D$2:$D$3001,Pakan_Masuk!$B$2:$B$3001,$C6224)/SUMIFS(Pakan_Masuk!$C$2:$C$3001,Pakan_Masuk!$B$2:$B$3001,$C6224),0))</f>
      </c>
      <c r="F6224" s="15">
        <f>IF($C6224="","",$D6224*$E6224)</f>
      </c>
    </row>
    <row r="6225">
      <c r="A6225" s="11"/>
      <c r="B6225" s="7"/>
      <c r="C6225" s="7"/>
      <c r="D6225" s="10"/>
      <c r="E6225" s="21">
        <f>IF($C6225="","",IFERROR(SUMIFS(Pakan_Masuk!$D$2:$D$3001,Pakan_Masuk!$B$2:$B$3001,$C6225)/SUMIFS(Pakan_Masuk!$C$2:$C$3001,Pakan_Masuk!$B$2:$B$3001,$C6225),0))</f>
      </c>
      <c r="F6225" s="15">
        <f>IF($C6225="","",$D6225*$E6225)</f>
      </c>
    </row>
    <row r="6226">
      <c r="A6226" s="11"/>
      <c r="B6226" s="7"/>
      <c r="C6226" s="7"/>
      <c r="D6226" s="10"/>
      <c r="E6226" s="21">
        <f>IF($C6226="","",IFERROR(SUMIFS(Pakan_Masuk!$D$2:$D$3001,Pakan_Masuk!$B$2:$B$3001,$C6226)/SUMIFS(Pakan_Masuk!$C$2:$C$3001,Pakan_Masuk!$B$2:$B$3001,$C6226),0))</f>
      </c>
      <c r="F6226" s="15">
        <f>IF($C6226="","",$D6226*$E6226)</f>
      </c>
    </row>
    <row r="6227">
      <c r="A6227" s="11"/>
      <c r="B6227" s="7"/>
      <c r="C6227" s="7"/>
      <c r="D6227" s="10"/>
      <c r="E6227" s="21">
        <f>IF($C6227="","",IFERROR(SUMIFS(Pakan_Masuk!$D$2:$D$3001,Pakan_Masuk!$B$2:$B$3001,$C6227)/SUMIFS(Pakan_Masuk!$C$2:$C$3001,Pakan_Masuk!$B$2:$B$3001,$C6227),0))</f>
      </c>
      <c r="F6227" s="15">
        <f>IF($C6227="","",$D6227*$E6227)</f>
      </c>
    </row>
    <row r="6228">
      <c r="A6228" s="11"/>
      <c r="B6228" s="7"/>
      <c r="C6228" s="7"/>
      <c r="D6228" s="10"/>
      <c r="E6228" s="21">
        <f>IF($C6228="","",IFERROR(SUMIFS(Pakan_Masuk!$D$2:$D$3001,Pakan_Masuk!$B$2:$B$3001,$C6228)/SUMIFS(Pakan_Masuk!$C$2:$C$3001,Pakan_Masuk!$B$2:$B$3001,$C6228),0))</f>
      </c>
      <c r="F6228" s="15">
        <f>IF($C6228="","",$D6228*$E6228)</f>
      </c>
    </row>
    <row r="6229">
      <c r="A6229" s="11"/>
      <c r="B6229" s="7"/>
      <c r="C6229" s="7"/>
      <c r="D6229" s="10"/>
      <c r="E6229" s="21">
        <f>IF($C6229="","",IFERROR(SUMIFS(Pakan_Masuk!$D$2:$D$3001,Pakan_Masuk!$B$2:$B$3001,$C6229)/SUMIFS(Pakan_Masuk!$C$2:$C$3001,Pakan_Masuk!$B$2:$B$3001,$C6229),0))</f>
      </c>
      <c r="F6229" s="15">
        <f>IF($C6229="","",$D6229*$E6229)</f>
      </c>
    </row>
    <row r="6230">
      <c r="A6230" s="11"/>
      <c r="B6230" s="7"/>
      <c r="C6230" s="7"/>
      <c r="D6230" s="10"/>
      <c r="E6230" s="21">
        <f>IF($C6230="","",IFERROR(SUMIFS(Pakan_Masuk!$D$2:$D$3001,Pakan_Masuk!$B$2:$B$3001,$C6230)/SUMIFS(Pakan_Masuk!$C$2:$C$3001,Pakan_Masuk!$B$2:$B$3001,$C6230),0))</f>
      </c>
      <c r="F6230" s="15">
        <f>IF($C6230="","",$D6230*$E6230)</f>
      </c>
    </row>
    <row r="6231">
      <c r="A6231" s="11"/>
      <c r="B6231" s="7"/>
      <c r="C6231" s="7"/>
      <c r="D6231" s="10"/>
      <c r="E6231" s="21">
        <f>IF($C6231="","",IFERROR(SUMIFS(Pakan_Masuk!$D$2:$D$3001,Pakan_Masuk!$B$2:$B$3001,$C6231)/SUMIFS(Pakan_Masuk!$C$2:$C$3001,Pakan_Masuk!$B$2:$B$3001,$C6231),0))</f>
      </c>
      <c r="F6231" s="15">
        <f>IF($C6231="","",$D6231*$E6231)</f>
      </c>
    </row>
    <row r="6232">
      <c r="A6232" s="11"/>
      <c r="B6232" s="7"/>
      <c r="C6232" s="7"/>
      <c r="D6232" s="10"/>
      <c r="E6232" s="21">
        <f>IF($C6232="","",IFERROR(SUMIFS(Pakan_Masuk!$D$2:$D$3001,Pakan_Masuk!$B$2:$B$3001,$C6232)/SUMIFS(Pakan_Masuk!$C$2:$C$3001,Pakan_Masuk!$B$2:$B$3001,$C6232),0))</f>
      </c>
      <c r="F6232" s="15">
        <f>IF($C6232="","",$D6232*$E6232)</f>
      </c>
    </row>
    <row r="6233">
      <c r="A6233" s="11"/>
      <c r="B6233" s="7"/>
      <c r="C6233" s="7"/>
      <c r="D6233" s="10"/>
      <c r="E6233" s="21">
        <f>IF($C6233="","",IFERROR(SUMIFS(Pakan_Masuk!$D$2:$D$3001,Pakan_Masuk!$B$2:$B$3001,$C6233)/SUMIFS(Pakan_Masuk!$C$2:$C$3001,Pakan_Masuk!$B$2:$B$3001,$C6233),0))</f>
      </c>
      <c r="F6233" s="15">
        <f>IF($C6233="","",$D6233*$E6233)</f>
      </c>
    </row>
    <row r="6234">
      <c r="A6234" s="11"/>
      <c r="B6234" s="7"/>
      <c r="C6234" s="7"/>
      <c r="D6234" s="10"/>
      <c r="E6234" s="21">
        <f>IF($C6234="","",IFERROR(SUMIFS(Pakan_Masuk!$D$2:$D$3001,Pakan_Masuk!$B$2:$B$3001,$C6234)/SUMIFS(Pakan_Masuk!$C$2:$C$3001,Pakan_Masuk!$B$2:$B$3001,$C6234),0))</f>
      </c>
      <c r="F6234" s="15">
        <f>IF($C6234="","",$D6234*$E6234)</f>
      </c>
    </row>
    <row r="6235">
      <c r="A6235" s="11"/>
      <c r="B6235" s="7"/>
      <c r="C6235" s="7"/>
      <c r="D6235" s="10"/>
      <c r="E6235" s="21">
        <f>IF($C6235="","",IFERROR(SUMIFS(Pakan_Masuk!$D$2:$D$3001,Pakan_Masuk!$B$2:$B$3001,$C6235)/SUMIFS(Pakan_Masuk!$C$2:$C$3001,Pakan_Masuk!$B$2:$B$3001,$C6235),0))</f>
      </c>
      <c r="F6235" s="15">
        <f>IF($C6235="","",$D6235*$E6235)</f>
      </c>
    </row>
    <row r="6236">
      <c r="A6236" s="11"/>
      <c r="B6236" s="7"/>
      <c r="C6236" s="7"/>
      <c r="D6236" s="10"/>
      <c r="E6236" s="21">
        <f>IF($C6236="","",IFERROR(SUMIFS(Pakan_Masuk!$D$2:$D$3001,Pakan_Masuk!$B$2:$B$3001,$C6236)/SUMIFS(Pakan_Masuk!$C$2:$C$3001,Pakan_Masuk!$B$2:$B$3001,$C6236),0))</f>
      </c>
      <c r="F6236" s="15">
        <f>IF($C6236="","",$D6236*$E6236)</f>
      </c>
    </row>
    <row r="6237">
      <c r="A6237" s="11"/>
      <c r="B6237" s="7"/>
      <c r="C6237" s="7"/>
      <c r="D6237" s="10"/>
      <c r="E6237" s="21">
        <f>IF($C6237="","",IFERROR(SUMIFS(Pakan_Masuk!$D$2:$D$3001,Pakan_Masuk!$B$2:$B$3001,$C6237)/SUMIFS(Pakan_Masuk!$C$2:$C$3001,Pakan_Masuk!$B$2:$B$3001,$C6237),0))</f>
      </c>
      <c r="F6237" s="15">
        <f>IF($C6237="","",$D6237*$E6237)</f>
      </c>
    </row>
    <row r="6238">
      <c r="A6238" s="11"/>
      <c r="B6238" s="7"/>
      <c r="C6238" s="7"/>
      <c r="D6238" s="10"/>
      <c r="E6238" s="21">
        <f>IF($C6238="","",IFERROR(SUMIFS(Pakan_Masuk!$D$2:$D$3001,Pakan_Masuk!$B$2:$B$3001,$C6238)/SUMIFS(Pakan_Masuk!$C$2:$C$3001,Pakan_Masuk!$B$2:$B$3001,$C6238),0))</f>
      </c>
      <c r="F6238" s="15">
        <f>IF($C6238="","",$D6238*$E6238)</f>
      </c>
    </row>
    <row r="6239">
      <c r="A6239" s="11"/>
      <c r="B6239" s="7"/>
      <c r="C6239" s="7"/>
      <c r="D6239" s="10"/>
      <c r="E6239" s="21">
        <f>IF($C6239="","",IFERROR(SUMIFS(Pakan_Masuk!$D$2:$D$3001,Pakan_Masuk!$B$2:$B$3001,$C6239)/SUMIFS(Pakan_Masuk!$C$2:$C$3001,Pakan_Masuk!$B$2:$B$3001,$C6239),0))</f>
      </c>
      <c r="F6239" s="15">
        <f>IF($C6239="","",$D6239*$E6239)</f>
      </c>
    </row>
    <row r="6240">
      <c r="A6240" s="11"/>
      <c r="B6240" s="7"/>
      <c r="C6240" s="7"/>
      <c r="D6240" s="10"/>
      <c r="E6240" s="21">
        <f>IF($C6240="","",IFERROR(SUMIFS(Pakan_Masuk!$D$2:$D$3001,Pakan_Masuk!$B$2:$B$3001,$C6240)/SUMIFS(Pakan_Masuk!$C$2:$C$3001,Pakan_Masuk!$B$2:$B$3001,$C6240),0))</f>
      </c>
      <c r="F6240" s="15">
        <f>IF($C6240="","",$D6240*$E6240)</f>
      </c>
    </row>
    <row r="6241">
      <c r="A6241" s="11"/>
      <c r="B6241" s="7"/>
      <c r="C6241" s="7"/>
      <c r="D6241" s="10"/>
      <c r="E6241" s="21">
        <f>IF($C6241="","",IFERROR(SUMIFS(Pakan_Masuk!$D$2:$D$3001,Pakan_Masuk!$B$2:$B$3001,$C6241)/SUMIFS(Pakan_Masuk!$C$2:$C$3001,Pakan_Masuk!$B$2:$B$3001,$C6241),0))</f>
      </c>
      <c r="F6241" s="15">
        <f>IF($C6241="","",$D6241*$E6241)</f>
      </c>
    </row>
    <row r="6242">
      <c r="A6242" s="11"/>
      <c r="B6242" s="7"/>
      <c r="C6242" s="7"/>
      <c r="D6242" s="10"/>
      <c r="E6242" s="21">
        <f>IF($C6242="","",IFERROR(SUMIFS(Pakan_Masuk!$D$2:$D$3001,Pakan_Masuk!$B$2:$B$3001,$C6242)/SUMIFS(Pakan_Masuk!$C$2:$C$3001,Pakan_Masuk!$B$2:$B$3001,$C6242),0))</f>
      </c>
      <c r="F6242" s="15">
        <f>IF($C6242="","",$D6242*$E6242)</f>
      </c>
    </row>
    <row r="6243">
      <c r="A6243" s="11"/>
      <c r="B6243" s="7"/>
      <c r="C6243" s="7"/>
      <c r="D6243" s="10"/>
      <c r="E6243" s="21">
        <f>IF($C6243="","",IFERROR(SUMIFS(Pakan_Masuk!$D$2:$D$3001,Pakan_Masuk!$B$2:$B$3001,$C6243)/SUMIFS(Pakan_Masuk!$C$2:$C$3001,Pakan_Masuk!$B$2:$B$3001,$C6243),0))</f>
      </c>
      <c r="F6243" s="15">
        <f>IF($C6243="","",$D6243*$E6243)</f>
      </c>
    </row>
    <row r="6244">
      <c r="A6244" s="11"/>
      <c r="B6244" s="7"/>
      <c r="C6244" s="7"/>
      <c r="D6244" s="10"/>
      <c r="E6244" s="21">
        <f>IF($C6244="","",IFERROR(SUMIFS(Pakan_Masuk!$D$2:$D$3001,Pakan_Masuk!$B$2:$B$3001,$C6244)/SUMIFS(Pakan_Masuk!$C$2:$C$3001,Pakan_Masuk!$B$2:$B$3001,$C6244),0))</f>
      </c>
      <c r="F6244" s="15">
        <f>IF($C6244="","",$D6244*$E6244)</f>
      </c>
    </row>
    <row r="6245">
      <c r="A6245" s="11"/>
      <c r="B6245" s="7"/>
      <c r="C6245" s="7"/>
      <c r="D6245" s="10"/>
      <c r="E6245" s="21">
        <f>IF($C6245="","",IFERROR(SUMIFS(Pakan_Masuk!$D$2:$D$3001,Pakan_Masuk!$B$2:$B$3001,$C6245)/SUMIFS(Pakan_Masuk!$C$2:$C$3001,Pakan_Masuk!$B$2:$B$3001,$C6245),0))</f>
      </c>
      <c r="F6245" s="15">
        <f>IF($C6245="","",$D6245*$E6245)</f>
      </c>
    </row>
    <row r="6246">
      <c r="A6246" s="11"/>
      <c r="B6246" s="7"/>
      <c r="C6246" s="7"/>
      <c r="D6246" s="10"/>
      <c r="E6246" s="21">
        <f>IF($C6246="","",IFERROR(SUMIFS(Pakan_Masuk!$D$2:$D$3001,Pakan_Masuk!$B$2:$B$3001,$C6246)/SUMIFS(Pakan_Masuk!$C$2:$C$3001,Pakan_Masuk!$B$2:$B$3001,$C6246),0))</f>
      </c>
      <c r="F6246" s="15">
        <f>IF($C6246="","",$D6246*$E6246)</f>
      </c>
    </row>
    <row r="6247">
      <c r="A6247" s="11"/>
      <c r="B6247" s="7"/>
      <c r="C6247" s="7"/>
      <c r="D6247" s="10"/>
      <c r="E6247" s="21">
        <f>IF($C6247="","",IFERROR(SUMIFS(Pakan_Masuk!$D$2:$D$3001,Pakan_Masuk!$B$2:$B$3001,$C6247)/SUMIFS(Pakan_Masuk!$C$2:$C$3001,Pakan_Masuk!$B$2:$B$3001,$C6247),0))</f>
      </c>
      <c r="F6247" s="15">
        <f>IF($C6247="","",$D6247*$E6247)</f>
      </c>
    </row>
    <row r="6248">
      <c r="A6248" s="11"/>
      <c r="B6248" s="7"/>
      <c r="C6248" s="7"/>
      <c r="D6248" s="10"/>
      <c r="E6248" s="21">
        <f>IF($C6248="","",IFERROR(SUMIFS(Pakan_Masuk!$D$2:$D$3001,Pakan_Masuk!$B$2:$B$3001,$C6248)/SUMIFS(Pakan_Masuk!$C$2:$C$3001,Pakan_Masuk!$B$2:$B$3001,$C6248),0))</f>
      </c>
      <c r="F6248" s="15">
        <f>IF($C6248="","",$D6248*$E6248)</f>
      </c>
    </row>
    <row r="6249">
      <c r="A6249" s="11"/>
      <c r="B6249" s="7"/>
      <c r="C6249" s="7"/>
      <c r="D6249" s="10"/>
      <c r="E6249" s="21">
        <f>IF($C6249="","",IFERROR(SUMIFS(Pakan_Masuk!$D$2:$D$3001,Pakan_Masuk!$B$2:$B$3001,$C6249)/SUMIFS(Pakan_Masuk!$C$2:$C$3001,Pakan_Masuk!$B$2:$B$3001,$C6249),0))</f>
      </c>
      <c r="F6249" s="15">
        <f>IF($C6249="","",$D6249*$E6249)</f>
      </c>
    </row>
    <row r="6250">
      <c r="A6250" s="11"/>
      <c r="B6250" s="7"/>
      <c r="C6250" s="7"/>
      <c r="D6250" s="10"/>
      <c r="E6250" s="21">
        <f>IF($C6250="","",IFERROR(SUMIFS(Pakan_Masuk!$D$2:$D$3001,Pakan_Masuk!$B$2:$B$3001,$C6250)/SUMIFS(Pakan_Masuk!$C$2:$C$3001,Pakan_Masuk!$B$2:$B$3001,$C6250),0))</f>
      </c>
      <c r="F6250" s="15">
        <f>IF($C6250="","",$D6250*$E6250)</f>
      </c>
    </row>
    <row r="6251">
      <c r="A6251" s="11"/>
      <c r="B6251" s="7"/>
      <c r="C6251" s="7"/>
      <c r="D6251" s="10"/>
      <c r="E6251" s="21">
        <f>IF($C6251="","",IFERROR(SUMIFS(Pakan_Masuk!$D$2:$D$3001,Pakan_Masuk!$B$2:$B$3001,$C6251)/SUMIFS(Pakan_Masuk!$C$2:$C$3001,Pakan_Masuk!$B$2:$B$3001,$C6251),0))</f>
      </c>
      <c r="F6251" s="15">
        <f>IF($C6251="","",$D6251*$E6251)</f>
      </c>
    </row>
    <row r="6252">
      <c r="A6252" s="11"/>
      <c r="B6252" s="7"/>
      <c r="C6252" s="7"/>
      <c r="D6252" s="10"/>
      <c r="E6252" s="21">
        <f>IF($C6252="","",IFERROR(SUMIFS(Pakan_Masuk!$D$2:$D$3001,Pakan_Masuk!$B$2:$B$3001,$C6252)/SUMIFS(Pakan_Masuk!$C$2:$C$3001,Pakan_Masuk!$B$2:$B$3001,$C6252),0))</f>
      </c>
      <c r="F6252" s="15">
        <f>IF($C6252="","",$D6252*$E6252)</f>
      </c>
    </row>
    <row r="6253">
      <c r="A6253" s="11"/>
      <c r="B6253" s="7"/>
      <c r="C6253" s="7"/>
      <c r="D6253" s="10"/>
      <c r="E6253" s="21">
        <f>IF($C6253="","",IFERROR(SUMIFS(Pakan_Masuk!$D$2:$D$3001,Pakan_Masuk!$B$2:$B$3001,$C6253)/SUMIFS(Pakan_Masuk!$C$2:$C$3001,Pakan_Masuk!$B$2:$B$3001,$C6253),0))</f>
      </c>
      <c r="F6253" s="15">
        <f>IF($C6253="","",$D6253*$E6253)</f>
      </c>
    </row>
    <row r="6254">
      <c r="A6254" s="11"/>
      <c r="B6254" s="7"/>
      <c r="C6254" s="7"/>
      <c r="D6254" s="10"/>
      <c r="E6254" s="21">
        <f>IF($C6254="","",IFERROR(SUMIFS(Pakan_Masuk!$D$2:$D$3001,Pakan_Masuk!$B$2:$B$3001,$C6254)/SUMIFS(Pakan_Masuk!$C$2:$C$3001,Pakan_Masuk!$B$2:$B$3001,$C6254),0))</f>
      </c>
      <c r="F6254" s="15">
        <f>IF($C6254="","",$D6254*$E6254)</f>
      </c>
    </row>
    <row r="6255">
      <c r="A6255" s="11"/>
      <c r="B6255" s="7"/>
      <c r="C6255" s="7"/>
      <c r="D6255" s="10"/>
      <c r="E6255" s="21">
        <f>IF($C6255="","",IFERROR(SUMIFS(Pakan_Masuk!$D$2:$D$3001,Pakan_Masuk!$B$2:$B$3001,$C6255)/SUMIFS(Pakan_Masuk!$C$2:$C$3001,Pakan_Masuk!$B$2:$B$3001,$C6255),0))</f>
      </c>
      <c r="F6255" s="15">
        <f>IF($C6255="","",$D6255*$E6255)</f>
      </c>
    </row>
    <row r="6256">
      <c r="A6256" s="11"/>
      <c r="B6256" s="7"/>
      <c r="C6256" s="7"/>
      <c r="D6256" s="10"/>
      <c r="E6256" s="21">
        <f>IF($C6256="","",IFERROR(SUMIFS(Pakan_Masuk!$D$2:$D$3001,Pakan_Masuk!$B$2:$B$3001,$C6256)/SUMIFS(Pakan_Masuk!$C$2:$C$3001,Pakan_Masuk!$B$2:$B$3001,$C6256),0))</f>
      </c>
      <c r="F6256" s="15">
        <f>IF($C6256="","",$D6256*$E6256)</f>
      </c>
    </row>
    <row r="6257">
      <c r="A6257" s="11"/>
      <c r="B6257" s="7"/>
      <c r="C6257" s="7"/>
      <c r="D6257" s="10"/>
      <c r="E6257" s="21">
        <f>IF($C6257="","",IFERROR(SUMIFS(Pakan_Masuk!$D$2:$D$3001,Pakan_Masuk!$B$2:$B$3001,$C6257)/SUMIFS(Pakan_Masuk!$C$2:$C$3001,Pakan_Masuk!$B$2:$B$3001,$C6257),0))</f>
      </c>
      <c r="F6257" s="15">
        <f>IF($C6257="","",$D6257*$E6257)</f>
      </c>
    </row>
    <row r="6258">
      <c r="A6258" s="11"/>
      <c r="B6258" s="7"/>
      <c r="C6258" s="7"/>
      <c r="D6258" s="10"/>
      <c r="E6258" s="21">
        <f>IF($C6258="","",IFERROR(SUMIFS(Pakan_Masuk!$D$2:$D$3001,Pakan_Masuk!$B$2:$B$3001,$C6258)/SUMIFS(Pakan_Masuk!$C$2:$C$3001,Pakan_Masuk!$B$2:$B$3001,$C6258),0))</f>
      </c>
      <c r="F6258" s="15">
        <f>IF($C6258="","",$D6258*$E6258)</f>
      </c>
    </row>
    <row r="6259">
      <c r="A6259" s="11"/>
      <c r="B6259" s="7"/>
      <c r="C6259" s="7"/>
      <c r="D6259" s="10"/>
      <c r="E6259" s="21">
        <f>IF($C6259="","",IFERROR(SUMIFS(Pakan_Masuk!$D$2:$D$3001,Pakan_Masuk!$B$2:$B$3001,$C6259)/SUMIFS(Pakan_Masuk!$C$2:$C$3001,Pakan_Masuk!$B$2:$B$3001,$C6259),0))</f>
      </c>
      <c r="F6259" s="15">
        <f>IF($C6259="","",$D6259*$E6259)</f>
      </c>
    </row>
    <row r="6260">
      <c r="A6260" s="11"/>
      <c r="B6260" s="7"/>
      <c r="C6260" s="7"/>
      <c r="D6260" s="10"/>
      <c r="E6260" s="21">
        <f>IF($C6260="","",IFERROR(SUMIFS(Pakan_Masuk!$D$2:$D$3001,Pakan_Masuk!$B$2:$B$3001,$C6260)/SUMIFS(Pakan_Masuk!$C$2:$C$3001,Pakan_Masuk!$B$2:$B$3001,$C6260),0))</f>
      </c>
      <c r="F6260" s="15">
        <f>IF($C6260="","",$D6260*$E6260)</f>
      </c>
    </row>
    <row r="6261">
      <c r="A6261" s="11"/>
      <c r="B6261" s="7"/>
      <c r="C6261" s="7"/>
      <c r="D6261" s="10"/>
      <c r="E6261" s="21">
        <f>IF($C6261="","",IFERROR(SUMIFS(Pakan_Masuk!$D$2:$D$3001,Pakan_Masuk!$B$2:$B$3001,$C6261)/SUMIFS(Pakan_Masuk!$C$2:$C$3001,Pakan_Masuk!$B$2:$B$3001,$C6261),0))</f>
      </c>
      <c r="F6261" s="15">
        <f>IF($C6261="","",$D6261*$E6261)</f>
      </c>
    </row>
    <row r="6262">
      <c r="A6262" s="11"/>
      <c r="B6262" s="7"/>
      <c r="C6262" s="7"/>
      <c r="D6262" s="10"/>
      <c r="E6262" s="21">
        <f>IF($C6262="","",IFERROR(SUMIFS(Pakan_Masuk!$D$2:$D$3001,Pakan_Masuk!$B$2:$B$3001,$C6262)/SUMIFS(Pakan_Masuk!$C$2:$C$3001,Pakan_Masuk!$B$2:$B$3001,$C6262),0))</f>
      </c>
      <c r="F6262" s="15">
        <f>IF($C6262="","",$D6262*$E6262)</f>
      </c>
    </row>
    <row r="6263">
      <c r="A6263" s="11"/>
      <c r="B6263" s="7"/>
      <c r="C6263" s="7"/>
      <c r="D6263" s="10"/>
      <c r="E6263" s="21">
        <f>IF($C6263="","",IFERROR(SUMIFS(Pakan_Masuk!$D$2:$D$3001,Pakan_Masuk!$B$2:$B$3001,$C6263)/SUMIFS(Pakan_Masuk!$C$2:$C$3001,Pakan_Masuk!$B$2:$B$3001,$C6263),0))</f>
      </c>
      <c r="F6263" s="15">
        <f>IF($C6263="","",$D6263*$E6263)</f>
      </c>
    </row>
    <row r="6264">
      <c r="A6264" s="11"/>
      <c r="B6264" s="7"/>
      <c r="C6264" s="7"/>
      <c r="D6264" s="10"/>
      <c r="E6264" s="21">
        <f>IF($C6264="","",IFERROR(SUMIFS(Pakan_Masuk!$D$2:$D$3001,Pakan_Masuk!$B$2:$B$3001,$C6264)/SUMIFS(Pakan_Masuk!$C$2:$C$3001,Pakan_Masuk!$B$2:$B$3001,$C6264),0))</f>
      </c>
      <c r="F6264" s="15">
        <f>IF($C6264="","",$D6264*$E6264)</f>
      </c>
    </row>
    <row r="6265">
      <c r="A6265" s="11"/>
      <c r="B6265" s="7"/>
      <c r="C6265" s="7"/>
      <c r="D6265" s="10"/>
      <c r="E6265" s="21">
        <f>IF($C6265="","",IFERROR(SUMIFS(Pakan_Masuk!$D$2:$D$3001,Pakan_Masuk!$B$2:$B$3001,$C6265)/SUMIFS(Pakan_Masuk!$C$2:$C$3001,Pakan_Masuk!$B$2:$B$3001,$C6265),0))</f>
      </c>
      <c r="F6265" s="15">
        <f>IF($C6265="","",$D6265*$E6265)</f>
      </c>
    </row>
    <row r="6266">
      <c r="A6266" s="11"/>
      <c r="B6266" s="7"/>
      <c r="C6266" s="7"/>
      <c r="D6266" s="10"/>
      <c r="E6266" s="21">
        <f>IF($C6266="","",IFERROR(SUMIFS(Pakan_Masuk!$D$2:$D$3001,Pakan_Masuk!$B$2:$B$3001,$C6266)/SUMIFS(Pakan_Masuk!$C$2:$C$3001,Pakan_Masuk!$B$2:$B$3001,$C6266),0))</f>
      </c>
      <c r="F6266" s="15">
        <f>IF($C6266="","",$D6266*$E6266)</f>
      </c>
    </row>
    <row r="6267">
      <c r="A6267" s="11"/>
      <c r="B6267" s="7"/>
      <c r="C6267" s="7"/>
      <c r="D6267" s="10"/>
      <c r="E6267" s="21">
        <f>IF($C6267="","",IFERROR(SUMIFS(Pakan_Masuk!$D$2:$D$3001,Pakan_Masuk!$B$2:$B$3001,$C6267)/SUMIFS(Pakan_Masuk!$C$2:$C$3001,Pakan_Masuk!$B$2:$B$3001,$C6267),0))</f>
      </c>
      <c r="F6267" s="15">
        <f>IF($C6267="","",$D6267*$E6267)</f>
      </c>
    </row>
    <row r="6268">
      <c r="A6268" s="11"/>
      <c r="B6268" s="7"/>
      <c r="C6268" s="7"/>
      <c r="D6268" s="10"/>
      <c r="E6268" s="21">
        <f>IF($C6268="","",IFERROR(SUMIFS(Pakan_Masuk!$D$2:$D$3001,Pakan_Masuk!$B$2:$B$3001,$C6268)/SUMIFS(Pakan_Masuk!$C$2:$C$3001,Pakan_Masuk!$B$2:$B$3001,$C6268),0))</f>
      </c>
      <c r="F6268" s="15">
        <f>IF($C6268="","",$D6268*$E6268)</f>
      </c>
    </row>
    <row r="6269">
      <c r="A6269" s="11"/>
      <c r="B6269" s="7"/>
      <c r="C6269" s="7"/>
      <c r="D6269" s="10"/>
      <c r="E6269" s="21">
        <f>IF($C6269="","",IFERROR(SUMIFS(Pakan_Masuk!$D$2:$D$3001,Pakan_Masuk!$B$2:$B$3001,$C6269)/SUMIFS(Pakan_Masuk!$C$2:$C$3001,Pakan_Masuk!$B$2:$B$3001,$C6269),0))</f>
      </c>
      <c r="F6269" s="15">
        <f>IF($C6269="","",$D6269*$E6269)</f>
      </c>
    </row>
    <row r="6270">
      <c r="A6270" s="11"/>
      <c r="B6270" s="7"/>
      <c r="C6270" s="7"/>
      <c r="D6270" s="10"/>
      <c r="E6270" s="21">
        <f>IF($C6270="","",IFERROR(SUMIFS(Pakan_Masuk!$D$2:$D$3001,Pakan_Masuk!$B$2:$B$3001,$C6270)/SUMIFS(Pakan_Masuk!$C$2:$C$3001,Pakan_Masuk!$B$2:$B$3001,$C6270),0))</f>
      </c>
      <c r="F6270" s="15">
        <f>IF($C6270="","",$D6270*$E6270)</f>
      </c>
    </row>
    <row r="6271">
      <c r="A6271" s="11"/>
      <c r="B6271" s="7"/>
      <c r="C6271" s="7"/>
      <c r="D6271" s="10"/>
      <c r="E6271" s="21">
        <f>IF($C6271="","",IFERROR(SUMIFS(Pakan_Masuk!$D$2:$D$3001,Pakan_Masuk!$B$2:$B$3001,$C6271)/SUMIFS(Pakan_Masuk!$C$2:$C$3001,Pakan_Masuk!$B$2:$B$3001,$C6271),0))</f>
      </c>
      <c r="F6271" s="15">
        <f>IF($C6271="","",$D6271*$E6271)</f>
      </c>
    </row>
    <row r="6272">
      <c r="A6272" s="11"/>
      <c r="B6272" s="7"/>
      <c r="C6272" s="7"/>
      <c r="D6272" s="10"/>
      <c r="E6272" s="21">
        <f>IF($C6272="","",IFERROR(SUMIFS(Pakan_Masuk!$D$2:$D$3001,Pakan_Masuk!$B$2:$B$3001,$C6272)/SUMIFS(Pakan_Masuk!$C$2:$C$3001,Pakan_Masuk!$B$2:$B$3001,$C6272),0))</f>
      </c>
      <c r="F6272" s="15">
        <f>IF($C6272="","",$D6272*$E6272)</f>
      </c>
    </row>
    <row r="6273">
      <c r="A6273" s="11"/>
      <c r="B6273" s="7"/>
      <c r="C6273" s="7"/>
      <c r="D6273" s="10"/>
      <c r="E6273" s="21">
        <f>IF($C6273="","",IFERROR(SUMIFS(Pakan_Masuk!$D$2:$D$3001,Pakan_Masuk!$B$2:$B$3001,$C6273)/SUMIFS(Pakan_Masuk!$C$2:$C$3001,Pakan_Masuk!$B$2:$B$3001,$C6273),0))</f>
      </c>
      <c r="F6273" s="15">
        <f>IF($C6273="","",$D6273*$E6273)</f>
      </c>
    </row>
    <row r="6274">
      <c r="A6274" s="11"/>
      <c r="B6274" s="7"/>
      <c r="C6274" s="7"/>
      <c r="D6274" s="10"/>
      <c r="E6274" s="21">
        <f>IF($C6274="","",IFERROR(SUMIFS(Pakan_Masuk!$D$2:$D$3001,Pakan_Masuk!$B$2:$B$3001,$C6274)/SUMIFS(Pakan_Masuk!$C$2:$C$3001,Pakan_Masuk!$B$2:$B$3001,$C6274),0))</f>
      </c>
      <c r="F6274" s="15">
        <f>IF($C6274="","",$D6274*$E6274)</f>
      </c>
    </row>
    <row r="6275">
      <c r="A6275" s="11"/>
      <c r="B6275" s="7"/>
      <c r="C6275" s="7"/>
      <c r="D6275" s="10"/>
      <c r="E6275" s="21">
        <f>IF($C6275="","",IFERROR(SUMIFS(Pakan_Masuk!$D$2:$D$3001,Pakan_Masuk!$B$2:$B$3001,$C6275)/SUMIFS(Pakan_Masuk!$C$2:$C$3001,Pakan_Masuk!$B$2:$B$3001,$C6275),0))</f>
      </c>
      <c r="F6275" s="15">
        <f>IF($C6275="","",$D6275*$E6275)</f>
      </c>
    </row>
    <row r="6276">
      <c r="A6276" s="11"/>
      <c r="B6276" s="7"/>
      <c r="C6276" s="7"/>
      <c r="D6276" s="10"/>
      <c r="E6276" s="21">
        <f>IF($C6276="","",IFERROR(SUMIFS(Pakan_Masuk!$D$2:$D$3001,Pakan_Masuk!$B$2:$B$3001,$C6276)/SUMIFS(Pakan_Masuk!$C$2:$C$3001,Pakan_Masuk!$B$2:$B$3001,$C6276),0))</f>
      </c>
      <c r="F6276" s="15">
        <f>IF($C6276="","",$D6276*$E6276)</f>
      </c>
    </row>
    <row r="6277">
      <c r="A6277" s="11"/>
      <c r="B6277" s="7"/>
      <c r="C6277" s="7"/>
      <c r="D6277" s="10"/>
      <c r="E6277" s="21">
        <f>IF($C6277="","",IFERROR(SUMIFS(Pakan_Masuk!$D$2:$D$3001,Pakan_Masuk!$B$2:$B$3001,$C6277)/SUMIFS(Pakan_Masuk!$C$2:$C$3001,Pakan_Masuk!$B$2:$B$3001,$C6277),0))</f>
      </c>
      <c r="F6277" s="15">
        <f>IF($C6277="","",$D6277*$E6277)</f>
      </c>
    </row>
    <row r="6278">
      <c r="A6278" s="11"/>
      <c r="B6278" s="7"/>
      <c r="C6278" s="7"/>
      <c r="D6278" s="10"/>
      <c r="E6278" s="21">
        <f>IF($C6278="","",IFERROR(SUMIFS(Pakan_Masuk!$D$2:$D$3001,Pakan_Masuk!$B$2:$B$3001,$C6278)/SUMIFS(Pakan_Masuk!$C$2:$C$3001,Pakan_Masuk!$B$2:$B$3001,$C6278),0))</f>
      </c>
      <c r="F6278" s="15">
        <f>IF($C6278="","",$D6278*$E6278)</f>
      </c>
    </row>
    <row r="6279">
      <c r="A6279" s="11"/>
      <c r="B6279" s="7"/>
      <c r="C6279" s="7"/>
      <c r="D6279" s="10"/>
      <c r="E6279" s="21">
        <f>IF($C6279="","",IFERROR(SUMIFS(Pakan_Masuk!$D$2:$D$3001,Pakan_Masuk!$B$2:$B$3001,$C6279)/SUMIFS(Pakan_Masuk!$C$2:$C$3001,Pakan_Masuk!$B$2:$B$3001,$C6279),0))</f>
      </c>
      <c r="F6279" s="15">
        <f>IF($C6279="","",$D6279*$E6279)</f>
      </c>
    </row>
    <row r="6280">
      <c r="A6280" s="11"/>
      <c r="B6280" s="7"/>
      <c r="C6280" s="7"/>
      <c r="D6280" s="10"/>
      <c r="E6280" s="21">
        <f>IF($C6280="","",IFERROR(SUMIFS(Pakan_Masuk!$D$2:$D$3001,Pakan_Masuk!$B$2:$B$3001,$C6280)/SUMIFS(Pakan_Masuk!$C$2:$C$3001,Pakan_Masuk!$B$2:$B$3001,$C6280),0))</f>
      </c>
      <c r="F6280" s="15">
        <f>IF($C6280="","",$D6280*$E6280)</f>
      </c>
    </row>
    <row r="6281">
      <c r="A6281" s="11"/>
      <c r="B6281" s="7"/>
      <c r="C6281" s="7"/>
      <c r="D6281" s="10"/>
      <c r="E6281" s="21">
        <f>IF($C6281="","",IFERROR(SUMIFS(Pakan_Masuk!$D$2:$D$3001,Pakan_Masuk!$B$2:$B$3001,$C6281)/SUMIFS(Pakan_Masuk!$C$2:$C$3001,Pakan_Masuk!$B$2:$B$3001,$C6281),0))</f>
      </c>
      <c r="F6281" s="15">
        <f>IF($C6281="","",$D6281*$E6281)</f>
      </c>
    </row>
    <row r="6282">
      <c r="A6282" s="11"/>
      <c r="B6282" s="7"/>
      <c r="C6282" s="7"/>
      <c r="D6282" s="10"/>
      <c r="E6282" s="21">
        <f>IF($C6282="","",IFERROR(SUMIFS(Pakan_Masuk!$D$2:$D$3001,Pakan_Masuk!$B$2:$B$3001,$C6282)/SUMIFS(Pakan_Masuk!$C$2:$C$3001,Pakan_Masuk!$B$2:$B$3001,$C6282),0))</f>
      </c>
      <c r="F6282" s="15">
        <f>IF($C6282="","",$D6282*$E6282)</f>
      </c>
    </row>
    <row r="6283">
      <c r="A6283" s="11"/>
      <c r="B6283" s="7"/>
      <c r="C6283" s="7"/>
      <c r="D6283" s="10"/>
      <c r="E6283" s="21">
        <f>IF($C6283="","",IFERROR(SUMIFS(Pakan_Masuk!$D$2:$D$3001,Pakan_Masuk!$B$2:$B$3001,$C6283)/SUMIFS(Pakan_Masuk!$C$2:$C$3001,Pakan_Masuk!$B$2:$B$3001,$C6283),0))</f>
      </c>
      <c r="F6283" s="15">
        <f>IF($C6283="","",$D6283*$E6283)</f>
      </c>
    </row>
    <row r="6284">
      <c r="A6284" s="11"/>
      <c r="B6284" s="7"/>
      <c r="C6284" s="7"/>
      <c r="D6284" s="10"/>
      <c r="E6284" s="21">
        <f>IF($C6284="","",IFERROR(SUMIFS(Pakan_Masuk!$D$2:$D$3001,Pakan_Masuk!$B$2:$B$3001,$C6284)/SUMIFS(Pakan_Masuk!$C$2:$C$3001,Pakan_Masuk!$B$2:$B$3001,$C6284),0))</f>
      </c>
      <c r="F6284" s="15">
        <f>IF($C6284="","",$D6284*$E6284)</f>
      </c>
    </row>
    <row r="6285">
      <c r="A6285" s="11"/>
      <c r="B6285" s="7"/>
      <c r="C6285" s="7"/>
      <c r="D6285" s="10"/>
      <c r="E6285" s="21">
        <f>IF($C6285="","",IFERROR(SUMIFS(Pakan_Masuk!$D$2:$D$3001,Pakan_Masuk!$B$2:$B$3001,$C6285)/SUMIFS(Pakan_Masuk!$C$2:$C$3001,Pakan_Masuk!$B$2:$B$3001,$C6285),0))</f>
      </c>
      <c r="F6285" s="15">
        <f>IF($C6285="","",$D6285*$E6285)</f>
      </c>
    </row>
    <row r="6286">
      <c r="A6286" s="11"/>
      <c r="B6286" s="7"/>
      <c r="C6286" s="7"/>
      <c r="D6286" s="10"/>
      <c r="E6286" s="21">
        <f>IF($C6286="","",IFERROR(SUMIFS(Pakan_Masuk!$D$2:$D$3001,Pakan_Masuk!$B$2:$B$3001,$C6286)/SUMIFS(Pakan_Masuk!$C$2:$C$3001,Pakan_Masuk!$B$2:$B$3001,$C6286),0))</f>
      </c>
      <c r="F6286" s="15">
        <f>IF($C6286="","",$D6286*$E6286)</f>
      </c>
    </row>
    <row r="6287">
      <c r="A6287" s="11"/>
      <c r="B6287" s="7"/>
      <c r="C6287" s="7"/>
      <c r="D6287" s="10"/>
      <c r="E6287" s="21">
        <f>IF($C6287="","",IFERROR(SUMIFS(Pakan_Masuk!$D$2:$D$3001,Pakan_Masuk!$B$2:$B$3001,$C6287)/SUMIFS(Pakan_Masuk!$C$2:$C$3001,Pakan_Masuk!$B$2:$B$3001,$C6287),0))</f>
      </c>
      <c r="F6287" s="15">
        <f>IF($C6287="","",$D6287*$E6287)</f>
      </c>
    </row>
    <row r="6288">
      <c r="A6288" s="11"/>
      <c r="B6288" s="7"/>
      <c r="C6288" s="7"/>
      <c r="D6288" s="10"/>
      <c r="E6288" s="21">
        <f>IF($C6288="","",IFERROR(SUMIFS(Pakan_Masuk!$D$2:$D$3001,Pakan_Masuk!$B$2:$B$3001,$C6288)/SUMIFS(Pakan_Masuk!$C$2:$C$3001,Pakan_Masuk!$B$2:$B$3001,$C6288),0))</f>
      </c>
      <c r="F6288" s="15">
        <f>IF($C6288="","",$D6288*$E6288)</f>
      </c>
    </row>
    <row r="6289">
      <c r="A6289" s="11"/>
      <c r="B6289" s="7"/>
      <c r="C6289" s="7"/>
      <c r="D6289" s="10"/>
      <c r="E6289" s="21">
        <f>IF($C6289="","",IFERROR(SUMIFS(Pakan_Masuk!$D$2:$D$3001,Pakan_Masuk!$B$2:$B$3001,$C6289)/SUMIFS(Pakan_Masuk!$C$2:$C$3001,Pakan_Masuk!$B$2:$B$3001,$C6289),0))</f>
      </c>
      <c r="F6289" s="15">
        <f>IF($C6289="","",$D6289*$E6289)</f>
      </c>
    </row>
    <row r="6290">
      <c r="A6290" s="11"/>
      <c r="B6290" s="7"/>
      <c r="C6290" s="7"/>
      <c r="D6290" s="10"/>
      <c r="E6290" s="21">
        <f>IF($C6290="","",IFERROR(SUMIFS(Pakan_Masuk!$D$2:$D$3001,Pakan_Masuk!$B$2:$B$3001,$C6290)/SUMIFS(Pakan_Masuk!$C$2:$C$3001,Pakan_Masuk!$B$2:$B$3001,$C6290),0))</f>
      </c>
      <c r="F6290" s="15">
        <f>IF($C6290="","",$D6290*$E6290)</f>
      </c>
    </row>
    <row r="6291">
      <c r="A6291" s="11"/>
      <c r="B6291" s="7"/>
      <c r="C6291" s="7"/>
      <c r="D6291" s="10"/>
      <c r="E6291" s="21">
        <f>IF($C6291="","",IFERROR(SUMIFS(Pakan_Masuk!$D$2:$D$3001,Pakan_Masuk!$B$2:$B$3001,$C6291)/SUMIFS(Pakan_Masuk!$C$2:$C$3001,Pakan_Masuk!$B$2:$B$3001,$C6291),0))</f>
      </c>
      <c r="F6291" s="15">
        <f>IF($C6291="","",$D6291*$E6291)</f>
      </c>
    </row>
    <row r="6292">
      <c r="A6292" s="11"/>
      <c r="B6292" s="7"/>
      <c r="C6292" s="7"/>
      <c r="D6292" s="10"/>
      <c r="E6292" s="21">
        <f>IF($C6292="","",IFERROR(SUMIFS(Pakan_Masuk!$D$2:$D$3001,Pakan_Masuk!$B$2:$B$3001,$C6292)/SUMIFS(Pakan_Masuk!$C$2:$C$3001,Pakan_Masuk!$B$2:$B$3001,$C6292),0))</f>
      </c>
      <c r="F6292" s="15">
        <f>IF($C6292="","",$D6292*$E6292)</f>
      </c>
    </row>
    <row r="6293">
      <c r="A6293" s="11"/>
      <c r="B6293" s="7"/>
      <c r="C6293" s="7"/>
      <c r="D6293" s="10"/>
      <c r="E6293" s="21">
        <f>IF($C6293="","",IFERROR(SUMIFS(Pakan_Masuk!$D$2:$D$3001,Pakan_Masuk!$B$2:$B$3001,$C6293)/SUMIFS(Pakan_Masuk!$C$2:$C$3001,Pakan_Masuk!$B$2:$B$3001,$C6293),0))</f>
      </c>
      <c r="F6293" s="15">
        <f>IF($C6293="","",$D6293*$E6293)</f>
      </c>
    </row>
    <row r="6294">
      <c r="A6294" s="11"/>
      <c r="B6294" s="7"/>
      <c r="C6294" s="7"/>
      <c r="D6294" s="10"/>
      <c r="E6294" s="21">
        <f>IF($C6294="","",IFERROR(SUMIFS(Pakan_Masuk!$D$2:$D$3001,Pakan_Masuk!$B$2:$B$3001,$C6294)/SUMIFS(Pakan_Masuk!$C$2:$C$3001,Pakan_Masuk!$B$2:$B$3001,$C6294),0))</f>
      </c>
      <c r="F6294" s="15">
        <f>IF($C6294="","",$D6294*$E6294)</f>
      </c>
    </row>
    <row r="6295">
      <c r="A6295" s="11"/>
      <c r="B6295" s="7"/>
      <c r="C6295" s="7"/>
      <c r="D6295" s="10"/>
      <c r="E6295" s="21">
        <f>IF($C6295="","",IFERROR(SUMIFS(Pakan_Masuk!$D$2:$D$3001,Pakan_Masuk!$B$2:$B$3001,$C6295)/SUMIFS(Pakan_Masuk!$C$2:$C$3001,Pakan_Masuk!$B$2:$B$3001,$C6295),0))</f>
      </c>
      <c r="F6295" s="15">
        <f>IF($C6295="","",$D6295*$E6295)</f>
      </c>
    </row>
    <row r="6296">
      <c r="A6296" s="11"/>
      <c r="B6296" s="7"/>
      <c r="C6296" s="7"/>
      <c r="D6296" s="10"/>
      <c r="E6296" s="21">
        <f>IF($C6296="","",IFERROR(SUMIFS(Pakan_Masuk!$D$2:$D$3001,Pakan_Masuk!$B$2:$B$3001,$C6296)/SUMIFS(Pakan_Masuk!$C$2:$C$3001,Pakan_Masuk!$B$2:$B$3001,$C6296),0))</f>
      </c>
      <c r="F6296" s="15">
        <f>IF($C6296="","",$D6296*$E6296)</f>
      </c>
    </row>
    <row r="6297">
      <c r="A6297" s="11"/>
      <c r="B6297" s="7"/>
      <c r="C6297" s="7"/>
      <c r="D6297" s="10"/>
      <c r="E6297" s="21">
        <f>IF($C6297="","",IFERROR(SUMIFS(Pakan_Masuk!$D$2:$D$3001,Pakan_Masuk!$B$2:$B$3001,$C6297)/SUMIFS(Pakan_Masuk!$C$2:$C$3001,Pakan_Masuk!$B$2:$B$3001,$C6297),0))</f>
      </c>
      <c r="F6297" s="15">
        <f>IF($C6297="","",$D6297*$E6297)</f>
      </c>
    </row>
    <row r="6298">
      <c r="A6298" s="11"/>
      <c r="B6298" s="7"/>
      <c r="C6298" s="7"/>
      <c r="D6298" s="10"/>
      <c r="E6298" s="21">
        <f>IF($C6298="","",IFERROR(SUMIFS(Pakan_Masuk!$D$2:$D$3001,Pakan_Masuk!$B$2:$B$3001,$C6298)/SUMIFS(Pakan_Masuk!$C$2:$C$3001,Pakan_Masuk!$B$2:$B$3001,$C6298),0))</f>
      </c>
      <c r="F6298" s="15">
        <f>IF($C6298="","",$D6298*$E6298)</f>
      </c>
    </row>
    <row r="6299">
      <c r="A6299" s="11"/>
      <c r="B6299" s="7"/>
      <c r="C6299" s="7"/>
      <c r="D6299" s="10"/>
      <c r="E6299" s="21">
        <f>IF($C6299="","",IFERROR(SUMIFS(Pakan_Masuk!$D$2:$D$3001,Pakan_Masuk!$B$2:$B$3001,$C6299)/SUMIFS(Pakan_Masuk!$C$2:$C$3001,Pakan_Masuk!$B$2:$B$3001,$C6299),0))</f>
      </c>
      <c r="F6299" s="15">
        <f>IF($C6299="","",$D6299*$E6299)</f>
      </c>
    </row>
    <row r="6300">
      <c r="A6300" s="11"/>
      <c r="B6300" s="7"/>
      <c r="C6300" s="7"/>
      <c r="D6300" s="10"/>
      <c r="E6300" s="21">
        <f>IF($C6300="","",IFERROR(SUMIFS(Pakan_Masuk!$D$2:$D$3001,Pakan_Masuk!$B$2:$B$3001,$C6300)/SUMIFS(Pakan_Masuk!$C$2:$C$3001,Pakan_Masuk!$B$2:$B$3001,$C6300),0))</f>
      </c>
      <c r="F6300" s="15">
        <f>IF($C6300="","",$D6300*$E6300)</f>
      </c>
    </row>
    <row r="6301">
      <c r="A6301" s="11"/>
      <c r="B6301" s="7"/>
      <c r="C6301" s="7"/>
      <c r="D6301" s="10"/>
      <c r="E6301" s="21">
        <f>IF($C6301="","",IFERROR(SUMIFS(Pakan_Masuk!$D$2:$D$3001,Pakan_Masuk!$B$2:$B$3001,$C6301)/SUMIFS(Pakan_Masuk!$C$2:$C$3001,Pakan_Masuk!$B$2:$B$3001,$C6301),0))</f>
      </c>
      <c r="F6301" s="15">
        <f>IF($C6301="","",$D6301*$E6301)</f>
      </c>
    </row>
    <row r="6302">
      <c r="A6302" s="11"/>
      <c r="B6302" s="7"/>
      <c r="C6302" s="7"/>
      <c r="D6302" s="10"/>
      <c r="E6302" s="21">
        <f>IF($C6302="","",IFERROR(SUMIFS(Pakan_Masuk!$D$2:$D$3001,Pakan_Masuk!$B$2:$B$3001,$C6302)/SUMIFS(Pakan_Masuk!$C$2:$C$3001,Pakan_Masuk!$B$2:$B$3001,$C6302),0))</f>
      </c>
      <c r="F6302" s="15">
        <f>IF($C6302="","",$D6302*$E6302)</f>
      </c>
    </row>
    <row r="6303">
      <c r="A6303" s="11"/>
      <c r="B6303" s="7"/>
      <c r="C6303" s="7"/>
      <c r="D6303" s="10"/>
      <c r="E6303" s="21">
        <f>IF($C6303="","",IFERROR(SUMIFS(Pakan_Masuk!$D$2:$D$3001,Pakan_Masuk!$B$2:$B$3001,$C6303)/SUMIFS(Pakan_Masuk!$C$2:$C$3001,Pakan_Masuk!$B$2:$B$3001,$C6303),0))</f>
      </c>
      <c r="F6303" s="15">
        <f>IF($C6303="","",$D6303*$E6303)</f>
      </c>
    </row>
    <row r="6304">
      <c r="A6304" s="11"/>
      <c r="B6304" s="7"/>
      <c r="C6304" s="7"/>
      <c r="D6304" s="10"/>
      <c r="E6304" s="21">
        <f>IF($C6304="","",IFERROR(SUMIFS(Pakan_Masuk!$D$2:$D$3001,Pakan_Masuk!$B$2:$B$3001,$C6304)/SUMIFS(Pakan_Masuk!$C$2:$C$3001,Pakan_Masuk!$B$2:$B$3001,$C6304),0))</f>
      </c>
      <c r="F6304" s="15">
        <f>IF($C6304="","",$D6304*$E6304)</f>
      </c>
    </row>
    <row r="6305">
      <c r="A6305" s="11"/>
      <c r="B6305" s="7"/>
      <c r="C6305" s="7"/>
      <c r="D6305" s="10"/>
      <c r="E6305" s="21">
        <f>IF($C6305="","",IFERROR(SUMIFS(Pakan_Masuk!$D$2:$D$3001,Pakan_Masuk!$B$2:$B$3001,$C6305)/SUMIFS(Pakan_Masuk!$C$2:$C$3001,Pakan_Masuk!$B$2:$B$3001,$C6305),0))</f>
      </c>
      <c r="F6305" s="15">
        <f>IF($C6305="","",$D6305*$E6305)</f>
      </c>
    </row>
    <row r="6306">
      <c r="A6306" s="11"/>
      <c r="B6306" s="7"/>
      <c r="C6306" s="7"/>
      <c r="D6306" s="10"/>
      <c r="E6306" s="21">
        <f>IF($C6306="","",IFERROR(SUMIFS(Pakan_Masuk!$D$2:$D$3001,Pakan_Masuk!$B$2:$B$3001,$C6306)/SUMIFS(Pakan_Masuk!$C$2:$C$3001,Pakan_Masuk!$B$2:$B$3001,$C6306),0))</f>
      </c>
      <c r="F6306" s="15">
        <f>IF($C6306="","",$D6306*$E6306)</f>
      </c>
    </row>
    <row r="6307">
      <c r="A6307" s="11"/>
      <c r="B6307" s="7"/>
      <c r="C6307" s="7"/>
      <c r="D6307" s="10"/>
      <c r="E6307" s="21">
        <f>IF($C6307="","",IFERROR(SUMIFS(Pakan_Masuk!$D$2:$D$3001,Pakan_Masuk!$B$2:$B$3001,$C6307)/SUMIFS(Pakan_Masuk!$C$2:$C$3001,Pakan_Masuk!$B$2:$B$3001,$C6307),0))</f>
      </c>
      <c r="F6307" s="15">
        <f>IF($C6307="","",$D6307*$E6307)</f>
      </c>
    </row>
    <row r="6308">
      <c r="A6308" s="11"/>
      <c r="B6308" s="7"/>
      <c r="C6308" s="7"/>
      <c r="D6308" s="10"/>
      <c r="E6308" s="21">
        <f>IF($C6308="","",IFERROR(SUMIFS(Pakan_Masuk!$D$2:$D$3001,Pakan_Masuk!$B$2:$B$3001,$C6308)/SUMIFS(Pakan_Masuk!$C$2:$C$3001,Pakan_Masuk!$B$2:$B$3001,$C6308),0))</f>
      </c>
      <c r="F6308" s="15">
        <f>IF($C6308="","",$D6308*$E6308)</f>
      </c>
    </row>
    <row r="6309">
      <c r="A6309" s="11"/>
      <c r="B6309" s="7"/>
      <c r="C6309" s="7"/>
      <c r="D6309" s="10"/>
      <c r="E6309" s="21">
        <f>IF($C6309="","",IFERROR(SUMIFS(Pakan_Masuk!$D$2:$D$3001,Pakan_Masuk!$B$2:$B$3001,$C6309)/SUMIFS(Pakan_Masuk!$C$2:$C$3001,Pakan_Masuk!$B$2:$B$3001,$C6309),0))</f>
      </c>
      <c r="F6309" s="15">
        <f>IF($C6309="","",$D6309*$E6309)</f>
      </c>
    </row>
    <row r="6310">
      <c r="A6310" s="11"/>
      <c r="B6310" s="7"/>
      <c r="C6310" s="7"/>
      <c r="D6310" s="10"/>
      <c r="E6310" s="21">
        <f>IF($C6310="","",IFERROR(SUMIFS(Pakan_Masuk!$D$2:$D$3001,Pakan_Masuk!$B$2:$B$3001,$C6310)/SUMIFS(Pakan_Masuk!$C$2:$C$3001,Pakan_Masuk!$B$2:$B$3001,$C6310),0))</f>
      </c>
      <c r="F6310" s="15">
        <f>IF($C6310="","",$D6310*$E6310)</f>
      </c>
    </row>
    <row r="6311">
      <c r="A6311" s="11"/>
      <c r="B6311" s="7"/>
      <c r="C6311" s="7"/>
      <c r="D6311" s="10"/>
      <c r="E6311" s="21">
        <f>IF($C6311="","",IFERROR(SUMIFS(Pakan_Masuk!$D$2:$D$3001,Pakan_Masuk!$B$2:$B$3001,$C6311)/SUMIFS(Pakan_Masuk!$C$2:$C$3001,Pakan_Masuk!$B$2:$B$3001,$C6311),0))</f>
      </c>
      <c r="F6311" s="15">
        <f>IF($C6311="","",$D6311*$E6311)</f>
      </c>
    </row>
    <row r="6312">
      <c r="A6312" s="11"/>
      <c r="B6312" s="7"/>
      <c r="C6312" s="7"/>
      <c r="D6312" s="10"/>
      <c r="E6312" s="21">
        <f>IF($C6312="","",IFERROR(SUMIFS(Pakan_Masuk!$D$2:$D$3001,Pakan_Masuk!$B$2:$B$3001,$C6312)/SUMIFS(Pakan_Masuk!$C$2:$C$3001,Pakan_Masuk!$B$2:$B$3001,$C6312),0))</f>
      </c>
      <c r="F6312" s="15">
        <f>IF($C6312="","",$D6312*$E6312)</f>
      </c>
    </row>
    <row r="6313">
      <c r="A6313" s="11"/>
      <c r="B6313" s="7"/>
      <c r="C6313" s="7"/>
      <c r="D6313" s="10"/>
      <c r="E6313" s="21">
        <f>IF($C6313="","",IFERROR(SUMIFS(Pakan_Masuk!$D$2:$D$3001,Pakan_Masuk!$B$2:$B$3001,$C6313)/SUMIFS(Pakan_Masuk!$C$2:$C$3001,Pakan_Masuk!$B$2:$B$3001,$C6313),0))</f>
      </c>
      <c r="F6313" s="15">
        <f>IF($C6313="","",$D6313*$E6313)</f>
      </c>
    </row>
    <row r="6314">
      <c r="A6314" s="11"/>
      <c r="B6314" s="7"/>
      <c r="C6314" s="7"/>
      <c r="D6314" s="10"/>
      <c r="E6314" s="21">
        <f>IF($C6314="","",IFERROR(SUMIFS(Pakan_Masuk!$D$2:$D$3001,Pakan_Masuk!$B$2:$B$3001,$C6314)/SUMIFS(Pakan_Masuk!$C$2:$C$3001,Pakan_Masuk!$B$2:$B$3001,$C6314),0))</f>
      </c>
      <c r="F6314" s="15">
        <f>IF($C6314="","",$D6314*$E6314)</f>
      </c>
    </row>
    <row r="6315">
      <c r="A6315" s="11"/>
      <c r="B6315" s="7"/>
      <c r="C6315" s="7"/>
      <c r="D6315" s="10"/>
      <c r="E6315" s="21">
        <f>IF($C6315="","",IFERROR(SUMIFS(Pakan_Masuk!$D$2:$D$3001,Pakan_Masuk!$B$2:$B$3001,$C6315)/SUMIFS(Pakan_Masuk!$C$2:$C$3001,Pakan_Masuk!$B$2:$B$3001,$C6315),0))</f>
      </c>
      <c r="F6315" s="15">
        <f>IF($C6315="","",$D6315*$E6315)</f>
      </c>
    </row>
    <row r="6316">
      <c r="A6316" s="11"/>
      <c r="B6316" s="7"/>
      <c r="C6316" s="7"/>
      <c r="D6316" s="10"/>
      <c r="E6316" s="21">
        <f>IF($C6316="","",IFERROR(SUMIFS(Pakan_Masuk!$D$2:$D$3001,Pakan_Masuk!$B$2:$B$3001,$C6316)/SUMIFS(Pakan_Masuk!$C$2:$C$3001,Pakan_Masuk!$B$2:$B$3001,$C6316),0))</f>
      </c>
      <c r="F6316" s="15">
        <f>IF($C6316="","",$D6316*$E6316)</f>
      </c>
    </row>
    <row r="6317">
      <c r="A6317" s="11"/>
      <c r="B6317" s="7"/>
      <c r="C6317" s="7"/>
      <c r="D6317" s="10"/>
      <c r="E6317" s="21">
        <f>IF($C6317="","",IFERROR(SUMIFS(Pakan_Masuk!$D$2:$D$3001,Pakan_Masuk!$B$2:$B$3001,$C6317)/SUMIFS(Pakan_Masuk!$C$2:$C$3001,Pakan_Masuk!$B$2:$B$3001,$C6317),0))</f>
      </c>
      <c r="F6317" s="15">
        <f>IF($C6317="","",$D6317*$E6317)</f>
      </c>
    </row>
    <row r="6318">
      <c r="A6318" s="11"/>
      <c r="B6318" s="7"/>
      <c r="C6318" s="7"/>
      <c r="D6318" s="10"/>
      <c r="E6318" s="21">
        <f>IF($C6318="","",IFERROR(SUMIFS(Pakan_Masuk!$D$2:$D$3001,Pakan_Masuk!$B$2:$B$3001,$C6318)/SUMIFS(Pakan_Masuk!$C$2:$C$3001,Pakan_Masuk!$B$2:$B$3001,$C6318),0))</f>
      </c>
      <c r="F6318" s="15">
        <f>IF($C6318="","",$D6318*$E6318)</f>
      </c>
    </row>
    <row r="6319">
      <c r="A6319" s="11"/>
      <c r="B6319" s="7"/>
      <c r="C6319" s="7"/>
      <c r="D6319" s="10"/>
      <c r="E6319" s="21">
        <f>IF($C6319="","",IFERROR(SUMIFS(Pakan_Masuk!$D$2:$D$3001,Pakan_Masuk!$B$2:$B$3001,$C6319)/SUMIFS(Pakan_Masuk!$C$2:$C$3001,Pakan_Masuk!$B$2:$B$3001,$C6319),0))</f>
      </c>
      <c r="F6319" s="15">
        <f>IF($C6319="","",$D6319*$E6319)</f>
      </c>
    </row>
    <row r="6320">
      <c r="A6320" s="11"/>
      <c r="B6320" s="7"/>
      <c r="C6320" s="7"/>
      <c r="D6320" s="10"/>
      <c r="E6320" s="21">
        <f>IF($C6320="","",IFERROR(SUMIFS(Pakan_Masuk!$D$2:$D$3001,Pakan_Masuk!$B$2:$B$3001,$C6320)/SUMIFS(Pakan_Masuk!$C$2:$C$3001,Pakan_Masuk!$B$2:$B$3001,$C6320),0))</f>
      </c>
      <c r="F6320" s="15">
        <f>IF($C6320="","",$D6320*$E6320)</f>
      </c>
    </row>
    <row r="6321">
      <c r="A6321" s="11"/>
      <c r="B6321" s="7"/>
      <c r="C6321" s="7"/>
      <c r="D6321" s="10"/>
      <c r="E6321" s="21">
        <f>IF($C6321="","",IFERROR(SUMIFS(Pakan_Masuk!$D$2:$D$3001,Pakan_Masuk!$B$2:$B$3001,$C6321)/SUMIFS(Pakan_Masuk!$C$2:$C$3001,Pakan_Masuk!$B$2:$B$3001,$C6321),0))</f>
      </c>
      <c r="F6321" s="15">
        <f>IF($C6321="","",$D6321*$E6321)</f>
      </c>
    </row>
    <row r="6322">
      <c r="A6322" s="11"/>
      <c r="B6322" s="7"/>
      <c r="C6322" s="7"/>
      <c r="D6322" s="10"/>
      <c r="E6322" s="21">
        <f>IF($C6322="","",IFERROR(SUMIFS(Pakan_Masuk!$D$2:$D$3001,Pakan_Masuk!$B$2:$B$3001,$C6322)/SUMIFS(Pakan_Masuk!$C$2:$C$3001,Pakan_Masuk!$B$2:$B$3001,$C6322),0))</f>
      </c>
      <c r="F6322" s="15">
        <f>IF($C6322="","",$D6322*$E6322)</f>
      </c>
    </row>
    <row r="6323">
      <c r="A6323" s="11"/>
      <c r="B6323" s="7"/>
      <c r="C6323" s="7"/>
      <c r="D6323" s="10"/>
      <c r="E6323" s="21">
        <f>IF($C6323="","",IFERROR(SUMIFS(Pakan_Masuk!$D$2:$D$3001,Pakan_Masuk!$B$2:$B$3001,$C6323)/SUMIFS(Pakan_Masuk!$C$2:$C$3001,Pakan_Masuk!$B$2:$B$3001,$C6323),0))</f>
      </c>
      <c r="F6323" s="15">
        <f>IF($C6323="","",$D6323*$E6323)</f>
      </c>
    </row>
    <row r="6324">
      <c r="A6324" s="11"/>
      <c r="B6324" s="7"/>
      <c r="C6324" s="7"/>
      <c r="D6324" s="10"/>
      <c r="E6324" s="21">
        <f>IF($C6324="","",IFERROR(SUMIFS(Pakan_Masuk!$D$2:$D$3001,Pakan_Masuk!$B$2:$B$3001,$C6324)/SUMIFS(Pakan_Masuk!$C$2:$C$3001,Pakan_Masuk!$B$2:$B$3001,$C6324),0))</f>
      </c>
      <c r="F6324" s="15">
        <f>IF($C6324="","",$D6324*$E6324)</f>
      </c>
    </row>
    <row r="6325">
      <c r="A6325" s="11"/>
      <c r="B6325" s="7"/>
      <c r="C6325" s="7"/>
      <c r="D6325" s="10"/>
      <c r="E6325" s="21">
        <f>IF($C6325="","",IFERROR(SUMIFS(Pakan_Masuk!$D$2:$D$3001,Pakan_Masuk!$B$2:$B$3001,$C6325)/SUMIFS(Pakan_Masuk!$C$2:$C$3001,Pakan_Masuk!$B$2:$B$3001,$C6325),0))</f>
      </c>
      <c r="F6325" s="15">
        <f>IF($C6325="","",$D6325*$E6325)</f>
      </c>
    </row>
    <row r="6326">
      <c r="A6326" s="11"/>
      <c r="B6326" s="7"/>
      <c r="C6326" s="7"/>
      <c r="D6326" s="10"/>
      <c r="E6326" s="21">
        <f>IF($C6326="","",IFERROR(SUMIFS(Pakan_Masuk!$D$2:$D$3001,Pakan_Masuk!$B$2:$B$3001,$C6326)/SUMIFS(Pakan_Masuk!$C$2:$C$3001,Pakan_Masuk!$B$2:$B$3001,$C6326),0))</f>
      </c>
      <c r="F6326" s="15">
        <f>IF($C6326="","",$D6326*$E6326)</f>
      </c>
    </row>
    <row r="6327">
      <c r="A6327" s="11"/>
      <c r="B6327" s="7"/>
      <c r="C6327" s="7"/>
      <c r="D6327" s="10"/>
      <c r="E6327" s="21">
        <f>IF($C6327="","",IFERROR(SUMIFS(Pakan_Masuk!$D$2:$D$3001,Pakan_Masuk!$B$2:$B$3001,$C6327)/SUMIFS(Pakan_Masuk!$C$2:$C$3001,Pakan_Masuk!$B$2:$B$3001,$C6327),0))</f>
      </c>
      <c r="F6327" s="15">
        <f>IF($C6327="","",$D6327*$E6327)</f>
      </c>
    </row>
    <row r="6328">
      <c r="A6328" s="11"/>
      <c r="B6328" s="7"/>
      <c r="C6328" s="7"/>
      <c r="D6328" s="10"/>
      <c r="E6328" s="21">
        <f>IF($C6328="","",IFERROR(SUMIFS(Pakan_Masuk!$D$2:$D$3001,Pakan_Masuk!$B$2:$B$3001,$C6328)/SUMIFS(Pakan_Masuk!$C$2:$C$3001,Pakan_Masuk!$B$2:$B$3001,$C6328),0))</f>
      </c>
      <c r="F6328" s="15">
        <f>IF($C6328="","",$D6328*$E6328)</f>
      </c>
    </row>
    <row r="6329">
      <c r="A6329" s="11"/>
      <c r="B6329" s="7"/>
      <c r="C6329" s="7"/>
      <c r="D6329" s="10"/>
      <c r="E6329" s="21">
        <f>IF($C6329="","",IFERROR(SUMIFS(Pakan_Masuk!$D$2:$D$3001,Pakan_Masuk!$B$2:$B$3001,$C6329)/SUMIFS(Pakan_Masuk!$C$2:$C$3001,Pakan_Masuk!$B$2:$B$3001,$C6329),0))</f>
      </c>
      <c r="F6329" s="15">
        <f>IF($C6329="","",$D6329*$E6329)</f>
      </c>
    </row>
    <row r="6330">
      <c r="A6330" s="11"/>
      <c r="B6330" s="7"/>
      <c r="C6330" s="7"/>
      <c r="D6330" s="10"/>
      <c r="E6330" s="21">
        <f>IF($C6330="","",IFERROR(SUMIFS(Pakan_Masuk!$D$2:$D$3001,Pakan_Masuk!$B$2:$B$3001,$C6330)/SUMIFS(Pakan_Masuk!$C$2:$C$3001,Pakan_Masuk!$B$2:$B$3001,$C6330),0))</f>
      </c>
      <c r="F6330" s="15">
        <f>IF($C6330="","",$D6330*$E6330)</f>
      </c>
    </row>
    <row r="6331">
      <c r="A6331" s="11"/>
      <c r="B6331" s="7"/>
      <c r="C6331" s="7"/>
      <c r="D6331" s="10"/>
      <c r="E6331" s="21">
        <f>IF($C6331="","",IFERROR(SUMIFS(Pakan_Masuk!$D$2:$D$3001,Pakan_Masuk!$B$2:$B$3001,$C6331)/SUMIFS(Pakan_Masuk!$C$2:$C$3001,Pakan_Masuk!$B$2:$B$3001,$C6331),0))</f>
      </c>
      <c r="F6331" s="15">
        <f>IF($C6331="","",$D6331*$E6331)</f>
      </c>
    </row>
    <row r="6332">
      <c r="A6332" s="11"/>
      <c r="B6332" s="7"/>
      <c r="C6332" s="7"/>
      <c r="D6332" s="10"/>
      <c r="E6332" s="21">
        <f>IF($C6332="","",IFERROR(SUMIFS(Pakan_Masuk!$D$2:$D$3001,Pakan_Masuk!$B$2:$B$3001,$C6332)/SUMIFS(Pakan_Masuk!$C$2:$C$3001,Pakan_Masuk!$B$2:$B$3001,$C6332),0))</f>
      </c>
      <c r="F6332" s="15">
        <f>IF($C6332="","",$D6332*$E6332)</f>
      </c>
    </row>
    <row r="6333">
      <c r="A6333" s="11"/>
      <c r="B6333" s="7"/>
      <c r="C6333" s="7"/>
      <c r="D6333" s="10"/>
      <c r="E6333" s="21">
        <f>IF($C6333="","",IFERROR(SUMIFS(Pakan_Masuk!$D$2:$D$3001,Pakan_Masuk!$B$2:$B$3001,$C6333)/SUMIFS(Pakan_Masuk!$C$2:$C$3001,Pakan_Masuk!$B$2:$B$3001,$C6333),0))</f>
      </c>
      <c r="F6333" s="15">
        <f>IF($C6333="","",$D6333*$E6333)</f>
      </c>
    </row>
    <row r="6334">
      <c r="A6334" s="11"/>
      <c r="B6334" s="7"/>
      <c r="C6334" s="7"/>
      <c r="D6334" s="10"/>
      <c r="E6334" s="21">
        <f>IF($C6334="","",IFERROR(SUMIFS(Pakan_Masuk!$D$2:$D$3001,Pakan_Masuk!$B$2:$B$3001,$C6334)/SUMIFS(Pakan_Masuk!$C$2:$C$3001,Pakan_Masuk!$B$2:$B$3001,$C6334),0))</f>
      </c>
      <c r="F6334" s="15">
        <f>IF($C6334="","",$D6334*$E6334)</f>
      </c>
    </row>
    <row r="6335">
      <c r="A6335" s="11"/>
      <c r="B6335" s="7"/>
      <c r="C6335" s="7"/>
      <c r="D6335" s="10"/>
      <c r="E6335" s="21">
        <f>IF($C6335="","",IFERROR(SUMIFS(Pakan_Masuk!$D$2:$D$3001,Pakan_Masuk!$B$2:$B$3001,$C6335)/SUMIFS(Pakan_Masuk!$C$2:$C$3001,Pakan_Masuk!$B$2:$B$3001,$C6335),0))</f>
      </c>
      <c r="F6335" s="15">
        <f>IF($C6335="","",$D6335*$E6335)</f>
      </c>
    </row>
    <row r="6336">
      <c r="A6336" s="11"/>
      <c r="B6336" s="7"/>
      <c r="C6336" s="7"/>
      <c r="D6336" s="10"/>
      <c r="E6336" s="21">
        <f>IF($C6336="","",IFERROR(SUMIFS(Pakan_Masuk!$D$2:$D$3001,Pakan_Masuk!$B$2:$B$3001,$C6336)/SUMIFS(Pakan_Masuk!$C$2:$C$3001,Pakan_Masuk!$B$2:$B$3001,$C6336),0))</f>
      </c>
      <c r="F6336" s="15">
        <f>IF($C6336="","",$D6336*$E6336)</f>
      </c>
    </row>
    <row r="6337">
      <c r="A6337" s="11"/>
      <c r="B6337" s="7"/>
      <c r="C6337" s="7"/>
      <c r="D6337" s="10"/>
      <c r="E6337" s="21">
        <f>IF($C6337="","",IFERROR(SUMIFS(Pakan_Masuk!$D$2:$D$3001,Pakan_Masuk!$B$2:$B$3001,$C6337)/SUMIFS(Pakan_Masuk!$C$2:$C$3001,Pakan_Masuk!$B$2:$B$3001,$C6337),0))</f>
      </c>
      <c r="F6337" s="15">
        <f>IF($C6337="","",$D6337*$E6337)</f>
      </c>
    </row>
    <row r="6338">
      <c r="A6338" s="11"/>
      <c r="B6338" s="7"/>
      <c r="C6338" s="7"/>
      <c r="D6338" s="10"/>
      <c r="E6338" s="21">
        <f>IF($C6338="","",IFERROR(SUMIFS(Pakan_Masuk!$D$2:$D$3001,Pakan_Masuk!$B$2:$B$3001,$C6338)/SUMIFS(Pakan_Masuk!$C$2:$C$3001,Pakan_Masuk!$B$2:$B$3001,$C6338),0))</f>
      </c>
      <c r="F6338" s="15">
        <f>IF($C6338="","",$D6338*$E6338)</f>
      </c>
    </row>
    <row r="6339">
      <c r="A6339" s="11"/>
      <c r="B6339" s="7"/>
      <c r="C6339" s="7"/>
      <c r="D6339" s="10"/>
      <c r="E6339" s="21">
        <f>IF($C6339="","",IFERROR(SUMIFS(Pakan_Masuk!$D$2:$D$3001,Pakan_Masuk!$B$2:$B$3001,$C6339)/SUMIFS(Pakan_Masuk!$C$2:$C$3001,Pakan_Masuk!$B$2:$B$3001,$C6339),0))</f>
      </c>
      <c r="F6339" s="15">
        <f>IF($C6339="","",$D6339*$E6339)</f>
      </c>
    </row>
    <row r="6340">
      <c r="A6340" s="11"/>
      <c r="B6340" s="7"/>
      <c r="C6340" s="7"/>
      <c r="D6340" s="10"/>
      <c r="E6340" s="21">
        <f>IF($C6340="","",IFERROR(SUMIFS(Pakan_Masuk!$D$2:$D$3001,Pakan_Masuk!$B$2:$B$3001,$C6340)/SUMIFS(Pakan_Masuk!$C$2:$C$3001,Pakan_Masuk!$B$2:$B$3001,$C6340),0))</f>
      </c>
      <c r="F6340" s="15">
        <f>IF($C6340="","",$D6340*$E6340)</f>
      </c>
    </row>
    <row r="6341">
      <c r="A6341" s="11"/>
      <c r="B6341" s="7"/>
      <c r="C6341" s="7"/>
      <c r="D6341" s="10"/>
      <c r="E6341" s="21">
        <f>IF($C6341="","",IFERROR(SUMIFS(Pakan_Masuk!$D$2:$D$3001,Pakan_Masuk!$B$2:$B$3001,$C6341)/SUMIFS(Pakan_Masuk!$C$2:$C$3001,Pakan_Masuk!$B$2:$B$3001,$C6341),0))</f>
      </c>
      <c r="F6341" s="15">
        <f>IF($C6341="","",$D6341*$E6341)</f>
      </c>
    </row>
    <row r="6342">
      <c r="A6342" s="11"/>
      <c r="B6342" s="7"/>
      <c r="C6342" s="7"/>
      <c r="D6342" s="10"/>
      <c r="E6342" s="21">
        <f>IF($C6342="","",IFERROR(SUMIFS(Pakan_Masuk!$D$2:$D$3001,Pakan_Masuk!$B$2:$B$3001,$C6342)/SUMIFS(Pakan_Masuk!$C$2:$C$3001,Pakan_Masuk!$B$2:$B$3001,$C6342),0))</f>
      </c>
      <c r="F6342" s="15">
        <f>IF($C6342="","",$D6342*$E6342)</f>
      </c>
    </row>
    <row r="6343">
      <c r="A6343" s="11"/>
      <c r="B6343" s="7"/>
      <c r="C6343" s="7"/>
      <c r="D6343" s="10"/>
      <c r="E6343" s="21">
        <f>IF($C6343="","",IFERROR(SUMIFS(Pakan_Masuk!$D$2:$D$3001,Pakan_Masuk!$B$2:$B$3001,$C6343)/SUMIFS(Pakan_Masuk!$C$2:$C$3001,Pakan_Masuk!$B$2:$B$3001,$C6343),0))</f>
      </c>
      <c r="F6343" s="15">
        <f>IF($C6343="","",$D6343*$E6343)</f>
      </c>
    </row>
    <row r="6344">
      <c r="A6344" s="11"/>
      <c r="B6344" s="7"/>
      <c r="C6344" s="7"/>
      <c r="D6344" s="10"/>
      <c r="E6344" s="21">
        <f>IF($C6344="","",IFERROR(SUMIFS(Pakan_Masuk!$D$2:$D$3001,Pakan_Masuk!$B$2:$B$3001,$C6344)/SUMIFS(Pakan_Masuk!$C$2:$C$3001,Pakan_Masuk!$B$2:$B$3001,$C6344),0))</f>
      </c>
      <c r="F6344" s="15">
        <f>IF($C6344="","",$D6344*$E6344)</f>
      </c>
    </row>
    <row r="6345">
      <c r="A6345" s="11"/>
      <c r="B6345" s="7"/>
      <c r="C6345" s="7"/>
      <c r="D6345" s="10"/>
      <c r="E6345" s="21">
        <f>IF($C6345="","",IFERROR(SUMIFS(Pakan_Masuk!$D$2:$D$3001,Pakan_Masuk!$B$2:$B$3001,$C6345)/SUMIFS(Pakan_Masuk!$C$2:$C$3001,Pakan_Masuk!$B$2:$B$3001,$C6345),0))</f>
      </c>
      <c r="F6345" s="15">
        <f>IF($C6345="","",$D6345*$E6345)</f>
      </c>
    </row>
    <row r="6346">
      <c r="A6346" s="11"/>
      <c r="B6346" s="7"/>
      <c r="C6346" s="7"/>
      <c r="D6346" s="10"/>
      <c r="E6346" s="21">
        <f>IF($C6346="","",IFERROR(SUMIFS(Pakan_Masuk!$D$2:$D$3001,Pakan_Masuk!$B$2:$B$3001,$C6346)/SUMIFS(Pakan_Masuk!$C$2:$C$3001,Pakan_Masuk!$B$2:$B$3001,$C6346),0))</f>
      </c>
      <c r="F6346" s="15">
        <f>IF($C6346="","",$D6346*$E6346)</f>
      </c>
    </row>
    <row r="6347">
      <c r="A6347" s="11"/>
      <c r="B6347" s="7"/>
      <c r="C6347" s="7"/>
      <c r="D6347" s="10"/>
      <c r="E6347" s="21">
        <f>IF($C6347="","",IFERROR(SUMIFS(Pakan_Masuk!$D$2:$D$3001,Pakan_Masuk!$B$2:$B$3001,$C6347)/SUMIFS(Pakan_Masuk!$C$2:$C$3001,Pakan_Masuk!$B$2:$B$3001,$C6347),0))</f>
      </c>
      <c r="F6347" s="15">
        <f>IF($C6347="","",$D6347*$E6347)</f>
      </c>
    </row>
    <row r="6348">
      <c r="A6348" s="11"/>
      <c r="B6348" s="7"/>
      <c r="C6348" s="7"/>
      <c r="D6348" s="10"/>
      <c r="E6348" s="21">
        <f>IF($C6348="","",IFERROR(SUMIFS(Pakan_Masuk!$D$2:$D$3001,Pakan_Masuk!$B$2:$B$3001,$C6348)/SUMIFS(Pakan_Masuk!$C$2:$C$3001,Pakan_Masuk!$B$2:$B$3001,$C6348),0))</f>
      </c>
      <c r="F6348" s="15">
        <f>IF($C6348="","",$D6348*$E6348)</f>
      </c>
    </row>
    <row r="6349">
      <c r="A6349" s="11"/>
      <c r="B6349" s="7"/>
      <c r="C6349" s="7"/>
      <c r="D6349" s="10"/>
      <c r="E6349" s="21">
        <f>IF($C6349="","",IFERROR(SUMIFS(Pakan_Masuk!$D$2:$D$3001,Pakan_Masuk!$B$2:$B$3001,$C6349)/SUMIFS(Pakan_Masuk!$C$2:$C$3001,Pakan_Masuk!$B$2:$B$3001,$C6349),0))</f>
      </c>
      <c r="F6349" s="15">
        <f>IF($C6349="","",$D6349*$E6349)</f>
      </c>
    </row>
    <row r="6350">
      <c r="A6350" s="11"/>
      <c r="B6350" s="7"/>
      <c r="C6350" s="7"/>
      <c r="D6350" s="10"/>
      <c r="E6350" s="21">
        <f>IF($C6350="","",IFERROR(SUMIFS(Pakan_Masuk!$D$2:$D$3001,Pakan_Masuk!$B$2:$B$3001,$C6350)/SUMIFS(Pakan_Masuk!$C$2:$C$3001,Pakan_Masuk!$B$2:$B$3001,$C6350),0))</f>
      </c>
      <c r="F6350" s="15">
        <f>IF($C6350="","",$D6350*$E6350)</f>
      </c>
    </row>
    <row r="6351">
      <c r="A6351" s="11"/>
      <c r="B6351" s="7"/>
      <c r="C6351" s="7"/>
      <c r="D6351" s="10"/>
      <c r="E6351" s="21">
        <f>IF($C6351="","",IFERROR(SUMIFS(Pakan_Masuk!$D$2:$D$3001,Pakan_Masuk!$B$2:$B$3001,$C6351)/SUMIFS(Pakan_Masuk!$C$2:$C$3001,Pakan_Masuk!$B$2:$B$3001,$C6351),0))</f>
      </c>
      <c r="F6351" s="15">
        <f>IF($C6351="","",$D6351*$E6351)</f>
      </c>
    </row>
    <row r="6352">
      <c r="A6352" s="11"/>
      <c r="B6352" s="7"/>
      <c r="C6352" s="7"/>
      <c r="D6352" s="10"/>
      <c r="E6352" s="21">
        <f>IF($C6352="","",IFERROR(SUMIFS(Pakan_Masuk!$D$2:$D$3001,Pakan_Masuk!$B$2:$B$3001,$C6352)/SUMIFS(Pakan_Masuk!$C$2:$C$3001,Pakan_Masuk!$B$2:$B$3001,$C6352),0))</f>
      </c>
      <c r="F6352" s="15">
        <f>IF($C6352="","",$D6352*$E6352)</f>
      </c>
    </row>
    <row r="6353">
      <c r="A6353" s="11"/>
      <c r="B6353" s="7"/>
      <c r="C6353" s="7"/>
      <c r="D6353" s="10"/>
      <c r="E6353" s="21">
        <f>IF($C6353="","",IFERROR(SUMIFS(Pakan_Masuk!$D$2:$D$3001,Pakan_Masuk!$B$2:$B$3001,$C6353)/SUMIFS(Pakan_Masuk!$C$2:$C$3001,Pakan_Masuk!$B$2:$B$3001,$C6353),0))</f>
      </c>
      <c r="F6353" s="15">
        <f>IF($C6353="","",$D6353*$E6353)</f>
      </c>
    </row>
    <row r="6354">
      <c r="A6354" s="11"/>
      <c r="B6354" s="7"/>
      <c r="C6354" s="7"/>
      <c r="D6354" s="10"/>
      <c r="E6354" s="21">
        <f>IF($C6354="","",IFERROR(SUMIFS(Pakan_Masuk!$D$2:$D$3001,Pakan_Masuk!$B$2:$B$3001,$C6354)/SUMIFS(Pakan_Masuk!$C$2:$C$3001,Pakan_Masuk!$B$2:$B$3001,$C6354),0))</f>
      </c>
      <c r="F6354" s="15">
        <f>IF($C6354="","",$D6354*$E6354)</f>
      </c>
    </row>
    <row r="6355">
      <c r="A6355" s="11"/>
      <c r="B6355" s="7"/>
      <c r="C6355" s="7"/>
      <c r="D6355" s="10"/>
      <c r="E6355" s="21">
        <f>IF($C6355="","",IFERROR(SUMIFS(Pakan_Masuk!$D$2:$D$3001,Pakan_Masuk!$B$2:$B$3001,$C6355)/SUMIFS(Pakan_Masuk!$C$2:$C$3001,Pakan_Masuk!$B$2:$B$3001,$C6355),0))</f>
      </c>
      <c r="F6355" s="15">
        <f>IF($C6355="","",$D6355*$E6355)</f>
      </c>
    </row>
    <row r="6356">
      <c r="A6356" s="11"/>
      <c r="B6356" s="7"/>
      <c r="C6356" s="7"/>
      <c r="D6356" s="10"/>
      <c r="E6356" s="21">
        <f>IF($C6356="","",IFERROR(SUMIFS(Pakan_Masuk!$D$2:$D$3001,Pakan_Masuk!$B$2:$B$3001,$C6356)/SUMIFS(Pakan_Masuk!$C$2:$C$3001,Pakan_Masuk!$B$2:$B$3001,$C6356),0))</f>
      </c>
      <c r="F6356" s="15">
        <f>IF($C6356="","",$D6356*$E6356)</f>
      </c>
    </row>
    <row r="6357">
      <c r="A6357" s="11"/>
      <c r="B6357" s="7"/>
      <c r="C6357" s="7"/>
      <c r="D6357" s="10"/>
      <c r="E6357" s="21">
        <f>IF($C6357="","",IFERROR(SUMIFS(Pakan_Masuk!$D$2:$D$3001,Pakan_Masuk!$B$2:$B$3001,$C6357)/SUMIFS(Pakan_Masuk!$C$2:$C$3001,Pakan_Masuk!$B$2:$B$3001,$C6357),0))</f>
      </c>
      <c r="F6357" s="15">
        <f>IF($C6357="","",$D6357*$E6357)</f>
      </c>
    </row>
    <row r="6358">
      <c r="A6358" s="11"/>
      <c r="B6358" s="7"/>
      <c r="C6358" s="7"/>
      <c r="D6358" s="10"/>
      <c r="E6358" s="21">
        <f>IF($C6358="","",IFERROR(SUMIFS(Pakan_Masuk!$D$2:$D$3001,Pakan_Masuk!$B$2:$B$3001,$C6358)/SUMIFS(Pakan_Masuk!$C$2:$C$3001,Pakan_Masuk!$B$2:$B$3001,$C6358),0))</f>
      </c>
      <c r="F6358" s="15">
        <f>IF($C6358="","",$D6358*$E6358)</f>
      </c>
    </row>
    <row r="6359">
      <c r="A6359" s="11"/>
      <c r="B6359" s="7"/>
      <c r="C6359" s="7"/>
      <c r="D6359" s="10"/>
      <c r="E6359" s="21">
        <f>IF($C6359="","",IFERROR(SUMIFS(Pakan_Masuk!$D$2:$D$3001,Pakan_Masuk!$B$2:$B$3001,$C6359)/SUMIFS(Pakan_Masuk!$C$2:$C$3001,Pakan_Masuk!$B$2:$B$3001,$C6359),0))</f>
      </c>
      <c r="F6359" s="15">
        <f>IF($C6359="","",$D6359*$E6359)</f>
      </c>
    </row>
    <row r="6360">
      <c r="A6360" s="11"/>
      <c r="B6360" s="7"/>
      <c r="C6360" s="7"/>
      <c r="D6360" s="10"/>
      <c r="E6360" s="21">
        <f>IF($C6360="","",IFERROR(SUMIFS(Pakan_Masuk!$D$2:$D$3001,Pakan_Masuk!$B$2:$B$3001,$C6360)/SUMIFS(Pakan_Masuk!$C$2:$C$3001,Pakan_Masuk!$B$2:$B$3001,$C6360),0))</f>
      </c>
      <c r="F6360" s="15">
        <f>IF($C6360="","",$D6360*$E6360)</f>
      </c>
    </row>
    <row r="6361">
      <c r="A6361" s="11"/>
      <c r="B6361" s="7"/>
      <c r="C6361" s="7"/>
      <c r="D6361" s="10"/>
      <c r="E6361" s="21">
        <f>IF($C6361="","",IFERROR(SUMIFS(Pakan_Masuk!$D$2:$D$3001,Pakan_Masuk!$B$2:$B$3001,$C6361)/SUMIFS(Pakan_Masuk!$C$2:$C$3001,Pakan_Masuk!$B$2:$B$3001,$C6361),0))</f>
      </c>
      <c r="F6361" s="15">
        <f>IF($C6361="","",$D6361*$E6361)</f>
      </c>
    </row>
    <row r="6362">
      <c r="A6362" s="11"/>
      <c r="B6362" s="7"/>
      <c r="C6362" s="7"/>
      <c r="D6362" s="10"/>
      <c r="E6362" s="21">
        <f>IF($C6362="","",IFERROR(SUMIFS(Pakan_Masuk!$D$2:$D$3001,Pakan_Masuk!$B$2:$B$3001,$C6362)/SUMIFS(Pakan_Masuk!$C$2:$C$3001,Pakan_Masuk!$B$2:$B$3001,$C6362),0))</f>
      </c>
      <c r="F6362" s="15">
        <f>IF($C6362="","",$D6362*$E6362)</f>
      </c>
    </row>
    <row r="6363">
      <c r="A6363" s="11"/>
      <c r="B6363" s="7"/>
      <c r="C6363" s="7"/>
      <c r="D6363" s="10"/>
      <c r="E6363" s="21">
        <f>IF($C6363="","",IFERROR(SUMIFS(Pakan_Masuk!$D$2:$D$3001,Pakan_Masuk!$B$2:$B$3001,$C6363)/SUMIFS(Pakan_Masuk!$C$2:$C$3001,Pakan_Masuk!$B$2:$B$3001,$C6363),0))</f>
      </c>
      <c r="F6363" s="15">
        <f>IF($C6363="","",$D6363*$E6363)</f>
      </c>
    </row>
    <row r="6364">
      <c r="A6364" s="11"/>
      <c r="B6364" s="7"/>
      <c r="C6364" s="7"/>
      <c r="D6364" s="10"/>
      <c r="E6364" s="21">
        <f>IF($C6364="","",IFERROR(SUMIFS(Pakan_Masuk!$D$2:$D$3001,Pakan_Masuk!$B$2:$B$3001,$C6364)/SUMIFS(Pakan_Masuk!$C$2:$C$3001,Pakan_Masuk!$B$2:$B$3001,$C6364),0))</f>
      </c>
      <c r="F6364" s="15">
        <f>IF($C6364="","",$D6364*$E6364)</f>
      </c>
    </row>
    <row r="6365">
      <c r="A6365" s="11"/>
      <c r="B6365" s="7"/>
      <c r="C6365" s="7"/>
      <c r="D6365" s="10"/>
      <c r="E6365" s="21">
        <f>IF($C6365="","",IFERROR(SUMIFS(Pakan_Masuk!$D$2:$D$3001,Pakan_Masuk!$B$2:$B$3001,$C6365)/SUMIFS(Pakan_Masuk!$C$2:$C$3001,Pakan_Masuk!$B$2:$B$3001,$C6365),0))</f>
      </c>
      <c r="F6365" s="15">
        <f>IF($C6365="","",$D6365*$E6365)</f>
      </c>
    </row>
    <row r="6366">
      <c r="A6366" s="11"/>
      <c r="B6366" s="7"/>
      <c r="C6366" s="7"/>
      <c r="D6366" s="10"/>
      <c r="E6366" s="21">
        <f>IF($C6366="","",IFERROR(SUMIFS(Pakan_Masuk!$D$2:$D$3001,Pakan_Masuk!$B$2:$B$3001,$C6366)/SUMIFS(Pakan_Masuk!$C$2:$C$3001,Pakan_Masuk!$B$2:$B$3001,$C6366),0))</f>
      </c>
      <c r="F6366" s="15">
        <f>IF($C6366="","",$D6366*$E6366)</f>
      </c>
    </row>
    <row r="6367">
      <c r="A6367" s="11"/>
      <c r="B6367" s="7"/>
      <c r="C6367" s="7"/>
      <c r="D6367" s="10"/>
      <c r="E6367" s="21">
        <f>IF($C6367="","",IFERROR(SUMIFS(Pakan_Masuk!$D$2:$D$3001,Pakan_Masuk!$B$2:$B$3001,$C6367)/SUMIFS(Pakan_Masuk!$C$2:$C$3001,Pakan_Masuk!$B$2:$B$3001,$C6367),0))</f>
      </c>
      <c r="F6367" s="15">
        <f>IF($C6367="","",$D6367*$E6367)</f>
      </c>
    </row>
    <row r="6368">
      <c r="A6368" s="11"/>
      <c r="B6368" s="7"/>
      <c r="C6368" s="7"/>
      <c r="D6368" s="10"/>
      <c r="E6368" s="21">
        <f>IF($C6368="","",IFERROR(SUMIFS(Pakan_Masuk!$D$2:$D$3001,Pakan_Masuk!$B$2:$B$3001,$C6368)/SUMIFS(Pakan_Masuk!$C$2:$C$3001,Pakan_Masuk!$B$2:$B$3001,$C6368),0))</f>
      </c>
      <c r="F6368" s="15">
        <f>IF($C6368="","",$D6368*$E6368)</f>
      </c>
    </row>
    <row r="6369">
      <c r="A6369" s="11"/>
      <c r="B6369" s="7"/>
      <c r="C6369" s="7"/>
      <c r="D6369" s="10"/>
      <c r="E6369" s="21">
        <f>IF($C6369="","",IFERROR(SUMIFS(Pakan_Masuk!$D$2:$D$3001,Pakan_Masuk!$B$2:$B$3001,$C6369)/SUMIFS(Pakan_Masuk!$C$2:$C$3001,Pakan_Masuk!$B$2:$B$3001,$C6369),0))</f>
      </c>
      <c r="F6369" s="15">
        <f>IF($C6369="","",$D6369*$E6369)</f>
      </c>
    </row>
    <row r="6370">
      <c r="A6370" s="11"/>
      <c r="B6370" s="7"/>
      <c r="C6370" s="7"/>
      <c r="D6370" s="10"/>
      <c r="E6370" s="21">
        <f>IF($C6370="","",IFERROR(SUMIFS(Pakan_Masuk!$D$2:$D$3001,Pakan_Masuk!$B$2:$B$3001,$C6370)/SUMIFS(Pakan_Masuk!$C$2:$C$3001,Pakan_Masuk!$B$2:$B$3001,$C6370),0))</f>
      </c>
      <c r="F6370" s="15">
        <f>IF($C6370="","",$D6370*$E6370)</f>
      </c>
    </row>
    <row r="6371">
      <c r="A6371" s="11"/>
      <c r="B6371" s="7"/>
      <c r="C6371" s="7"/>
      <c r="D6371" s="10"/>
      <c r="E6371" s="21">
        <f>IF($C6371="","",IFERROR(SUMIFS(Pakan_Masuk!$D$2:$D$3001,Pakan_Masuk!$B$2:$B$3001,$C6371)/SUMIFS(Pakan_Masuk!$C$2:$C$3001,Pakan_Masuk!$B$2:$B$3001,$C6371),0))</f>
      </c>
      <c r="F6371" s="15">
        <f>IF($C6371="","",$D6371*$E6371)</f>
      </c>
    </row>
    <row r="6372">
      <c r="A6372" s="11"/>
      <c r="B6372" s="7"/>
      <c r="C6372" s="7"/>
      <c r="D6372" s="10"/>
      <c r="E6372" s="21">
        <f>IF($C6372="","",IFERROR(SUMIFS(Pakan_Masuk!$D$2:$D$3001,Pakan_Masuk!$B$2:$B$3001,$C6372)/SUMIFS(Pakan_Masuk!$C$2:$C$3001,Pakan_Masuk!$B$2:$B$3001,$C6372),0))</f>
      </c>
      <c r="F6372" s="15">
        <f>IF($C6372="","",$D6372*$E6372)</f>
      </c>
    </row>
    <row r="6373">
      <c r="A6373" s="11"/>
      <c r="B6373" s="7"/>
      <c r="C6373" s="7"/>
      <c r="D6373" s="10"/>
      <c r="E6373" s="21">
        <f>IF($C6373="","",IFERROR(SUMIFS(Pakan_Masuk!$D$2:$D$3001,Pakan_Masuk!$B$2:$B$3001,$C6373)/SUMIFS(Pakan_Masuk!$C$2:$C$3001,Pakan_Masuk!$B$2:$B$3001,$C6373),0))</f>
      </c>
      <c r="F6373" s="15">
        <f>IF($C6373="","",$D6373*$E6373)</f>
      </c>
    </row>
    <row r="6374">
      <c r="A6374" s="11"/>
      <c r="B6374" s="7"/>
      <c r="C6374" s="7"/>
      <c r="D6374" s="10"/>
      <c r="E6374" s="21">
        <f>IF($C6374="","",IFERROR(SUMIFS(Pakan_Masuk!$D$2:$D$3001,Pakan_Masuk!$B$2:$B$3001,$C6374)/SUMIFS(Pakan_Masuk!$C$2:$C$3001,Pakan_Masuk!$B$2:$B$3001,$C6374),0))</f>
      </c>
      <c r="F6374" s="15">
        <f>IF($C6374="","",$D6374*$E6374)</f>
      </c>
    </row>
    <row r="6375">
      <c r="A6375" s="11"/>
      <c r="B6375" s="7"/>
      <c r="C6375" s="7"/>
      <c r="D6375" s="10"/>
      <c r="E6375" s="21">
        <f>IF($C6375="","",IFERROR(SUMIFS(Pakan_Masuk!$D$2:$D$3001,Pakan_Masuk!$B$2:$B$3001,$C6375)/SUMIFS(Pakan_Masuk!$C$2:$C$3001,Pakan_Masuk!$B$2:$B$3001,$C6375),0))</f>
      </c>
      <c r="F6375" s="15">
        <f>IF($C6375="","",$D6375*$E6375)</f>
      </c>
    </row>
    <row r="6376">
      <c r="A6376" s="11"/>
      <c r="B6376" s="7"/>
      <c r="C6376" s="7"/>
      <c r="D6376" s="10"/>
      <c r="E6376" s="21">
        <f>IF($C6376="","",IFERROR(SUMIFS(Pakan_Masuk!$D$2:$D$3001,Pakan_Masuk!$B$2:$B$3001,$C6376)/SUMIFS(Pakan_Masuk!$C$2:$C$3001,Pakan_Masuk!$B$2:$B$3001,$C6376),0))</f>
      </c>
      <c r="F6376" s="15">
        <f>IF($C6376="","",$D6376*$E6376)</f>
      </c>
    </row>
    <row r="6377">
      <c r="A6377" s="11"/>
      <c r="B6377" s="7"/>
      <c r="C6377" s="7"/>
      <c r="D6377" s="10"/>
      <c r="E6377" s="21">
        <f>IF($C6377="","",IFERROR(SUMIFS(Pakan_Masuk!$D$2:$D$3001,Pakan_Masuk!$B$2:$B$3001,$C6377)/SUMIFS(Pakan_Masuk!$C$2:$C$3001,Pakan_Masuk!$B$2:$B$3001,$C6377),0))</f>
      </c>
      <c r="F6377" s="15">
        <f>IF($C6377="","",$D6377*$E6377)</f>
      </c>
    </row>
    <row r="6378">
      <c r="A6378" s="11"/>
      <c r="B6378" s="7"/>
      <c r="C6378" s="7"/>
      <c r="D6378" s="10"/>
      <c r="E6378" s="21">
        <f>IF($C6378="","",IFERROR(SUMIFS(Pakan_Masuk!$D$2:$D$3001,Pakan_Masuk!$B$2:$B$3001,$C6378)/SUMIFS(Pakan_Masuk!$C$2:$C$3001,Pakan_Masuk!$B$2:$B$3001,$C6378),0))</f>
      </c>
      <c r="F6378" s="15">
        <f>IF($C6378="","",$D6378*$E6378)</f>
      </c>
    </row>
    <row r="6379">
      <c r="A6379" s="11"/>
      <c r="B6379" s="7"/>
      <c r="C6379" s="7"/>
      <c r="D6379" s="10"/>
      <c r="E6379" s="21">
        <f>IF($C6379="","",IFERROR(SUMIFS(Pakan_Masuk!$D$2:$D$3001,Pakan_Masuk!$B$2:$B$3001,$C6379)/SUMIFS(Pakan_Masuk!$C$2:$C$3001,Pakan_Masuk!$B$2:$B$3001,$C6379),0))</f>
      </c>
      <c r="F6379" s="15">
        <f>IF($C6379="","",$D6379*$E6379)</f>
      </c>
    </row>
    <row r="6380">
      <c r="A6380" s="11"/>
      <c r="B6380" s="7"/>
      <c r="C6380" s="7"/>
      <c r="D6380" s="10"/>
      <c r="E6380" s="21">
        <f>IF($C6380="","",IFERROR(SUMIFS(Pakan_Masuk!$D$2:$D$3001,Pakan_Masuk!$B$2:$B$3001,$C6380)/SUMIFS(Pakan_Masuk!$C$2:$C$3001,Pakan_Masuk!$B$2:$B$3001,$C6380),0))</f>
      </c>
      <c r="F6380" s="15">
        <f>IF($C6380="","",$D6380*$E6380)</f>
      </c>
    </row>
    <row r="6381">
      <c r="A6381" s="11"/>
      <c r="B6381" s="7"/>
      <c r="C6381" s="7"/>
      <c r="D6381" s="10"/>
      <c r="E6381" s="21">
        <f>IF($C6381="","",IFERROR(SUMIFS(Pakan_Masuk!$D$2:$D$3001,Pakan_Masuk!$B$2:$B$3001,$C6381)/SUMIFS(Pakan_Masuk!$C$2:$C$3001,Pakan_Masuk!$B$2:$B$3001,$C6381),0))</f>
      </c>
      <c r="F6381" s="15">
        <f>IF($C6381="","",$D6381*$E6381)</f>
      </c>
    </row>
    <row r="6382">
      <c r="A6382" s="11"/>
      <c r="B6382" s="7"/>
      <c r="C6382" s="7"/>
      <c r="D6382" s="10"/>
      <c r="E6382" s="21">
        <f>IF($C6382="","",IFERROR(SUMIFS(Pakan_Masuk!$D$2:$D$3001,Pakan_Masuk!$B$2:$B$3001,$C6382)/SUMIFS(Pakan_Masuk!$C$2:$C$3001,Pakan_Masuk!$B$2:$B$3001,$C6382),0))</f>
      </c>
      <c r="F6382" s="15">
        <f>IF($C6382="","",$D6382*$E6382)</f>
      </c>
    </row>
    <row r="6383">
      <c r="A6383" s="11"/>
      <c r="B6383" s="7"/>
      <c r="C6383" s="7"/>
      <c r="D6383" s="10"/>
      <c r="E6383" s="21">
        <f>IF($C6383="","",IFERROR(SUMIFS(Pakan_Masuk!$D$2:$D$3001,Pakan_Masuk!$B$2:$B$3001,$C6383)/SUMIFS(Pakan_Masuk!$C$2:$C$3001,Pakan_Masuk!$B$2:$B$3001,$C6383),0))</f>
      </c>
      <c r="F6383" s="15">
        <f>IF($C6383="","",$D6383*$E6383)</f>
      </c>
    </row>
    <row r="6384">
      <c r="A6384" s="11"/>
      <c r="B6384" s="7"/>
      <c r="C6384" s="7"/>
      <c r="D6384" s="10"/>
      <c r="E6384" s="21">
        <f>IF($C6384="","",IFERROR(SUMIFS(Pakan_Masuk!$D$2:$D$3001,Pakan_Masuk!$B$2:$B$3001,$C6384)/SUMIFS(Pakan_Masuk!$C$2:$C$3001,Pakan_Masuk!$B$2:$B$3001,$C6384),0))</f>
      </c>
      <c r="F6384" s="15">
        <f>IF($C6384="","",$D6384*$E6384)</f>
      </c>
    </row>
    <row r="6385">
      <c r="A6385" s="11"/>
      <c r="B6385" s="7"/>
      <c r="C6385" s="7"/>
      <c r="D6385" s="10"/>
      <c r="E6385" s="21">
        <f>IF($C6385="","",IFERROR(SUMIFS(Pakan_Masuk!$D$2:$D$3001,Pakan_Masuk!$B$2:$B$3001,$C6385)/SUMIFS(Pakan_Masuk!$C$2:$C$3001,Pakan_Masuk!$B$2:$B$3001,$C6385),0))</f>
      </c>
      <c r="F6385" s="15">
        <f>IF($C6385="","",$D6385*$E6385)</f>
      </c>
    </row>
    <row r="6386">
      <c r="A6386" s="11"/>
      <c r="B6386" s="7"/>
      <c r="C6386" s="7"/>
      <c r="D6386" s="10"/>
      <c r="E6386" s="21">
        <f>IF($C6386="","",IFERROR(SUMIFS(Pakan_Masuk!$D$2:$D$3001,Pakan_Masuk!$B$2:$B$3001,$C6386)/SUMIFS(Pakan_Masuk!$C$2:$C$3001,Pakan_Masuk!$B$2:$B$3001,$C6386),0))</f>
      </c>
      <c r="F6386" s="15">
        <f>IF($C6386="","",$D6386*$E6386)</f>
      </c>
    </row>
    <row r="6387">
      <c r="A6387" s="11"/>
      <c r="B6387" s="7"/>
      <c r="C6387" s="7"/>
      <c r="D6387" s="10"/>
      <c r="E6387" s="21">
        <f>IF($C6387="","",IFERROR(SUMIFS(Pakan_Masuk!$D$2:$D$3001,Pakan_Masuk!$B$2:$B$3001,$C6387)/SUMIFS(Pakan_Masuk!$C$2:$C$3001,Pakan_Masuk!$B$2:$B$3001,$C6387),0))</f>
      </c>
      <c r="F6387" s="15">
        <f>IF($C6387="","",$D6387*$E6387)</f>
      </c>
    </row>
    <row r="6388">
      <c r="A6388" s="11"/>
      <c r="B6388" s="7"/>
      <c r="C6388" s="7"/>
      <c r="D6388" s="10"/>
      <c r="E6388" s="21">
        <f>IF($C6388="","",IFERROR(SUMIFS(Pakan_Masuk!$D$2:$D$3001,Pakan_Masuk!$B$2:$B$3001,$C6388)/SUMIFS(Pakan_Masuk!$C$2:$C$3001,Pakan_Masuk!$B$2:$B$3001,$C6388),0))</f>
      </c>
      <c r="F6388" s="15">
        <f>IF($C6388="","",$D6388*$E6388)</f>
      </c>
    </row>
    <row r="6389">
      <c r="A6389" s="11"/>
      <c r="B6389" s="7"/>
      <c r="C6389" s="7"/>
      <c r="D6389" s="10"/>
      <c r="E6389" s="21">
        <f>IF($C6389="","",IFERROR(SUMIFS(Pakan_Masuk!$D$2:$D$3001,Pakan_Masuk!$B$2:$B$3001,$C6389)/SUMIFS(Pakan_Masuk!$C$2:$C$3001,Pakan_Masuk!$B$2:$B$3001,$C6389),0))</f>
      </c>
      <c r="F6389" s="15">
        <f>IF($C6389="","",$D6389*$E6389)</f>
      </c>
    </row>
    <row r="6390">
      <c r="A6390" s="11"/>
      <c r="B6390" s="7"/>
      <c r="C6390" s="7"/>
      <c r="D6390" s="10"/>
      <c r="E6390" s="21">
        <f>IF($C6390="","",IFERROR(SUMIFS(Pakan_Masuk!$D$2:$D$3001,Pakan_Masuk!$B$2:$B$3001,$C6390)/SUMIFS(Pakan_Masuk!$C$2:$C$3001,Pakan_Masuk!$B$2:$B$3001,$C6390),0))</f>
      </c>
      <c r="F6390" s="15">
        <f>IF($C6390="","",$D6390*$E6390)</f>
      </c>
    </row>
    <row r="6391">
      <c r="A6391" s="11"/>
      <c r="B6391" s="7"/>
      <c r="C6391" s="7"/>
      <c r="D6391" s="10"/>
      <c r="E6391" s="21">
        <f>IF($C6391="","",IFERROR(SUMIFS(Pakan_Masuk!$D$2:$D$3001,Pakan_Masuk!$B$2:$B$3001,$C6391)/SUMIFS(Pakan_Masuk!$C$2:$C$3001,Pakan_Masuk!$B$2:$B$3001,$C6391),0))</f>
      </c>
      <c r="F6391" s="15">
        <f>IF($C6391="","",$D6391*$E6391)</f>
      </c>
    </row>
    <row r="6392">
      <c r="A6392" s="11"/>
      <c r="B6392" s="7"/>
      <c r="C6392" s="7"/>
      <c r="D6392" s="10"/>
      <c r="E6392" s="21">
        <f>IF($C6392="","",IFERROR(SUMIFS(Pakan_Masuk!$D$2:$D$3001,Pakan_Masuk!$B$2:$B$3001,$C6392)/SUMIFS(Pakan_Masuk!$C$2:$C$3001,Pakan_Masuk!$B$2:$B$3001,$C6392),0))</f>
      </c>
      <c r="F6392" s="15">
        <f>IF($C6392="","",$D6392*$E6392)</f>
      </c>
    </row>
    <row r="6393">
      <c r="A6393" s="11"/>
      <c r="B6393" s="7"/>
      <c r="C6393" s="7"/>
      <c r="D6393" s="10"/>
      <c r="E6393" s="21">
        <f>IF($C6393="","",IFERROR(SUMIFS(Pakan_Masuk!$D$2:$D$3001,Pakan_Masuk!$B$2:$B$3001,$C6393)/SUMIFS(Pakan_Masuk!$C$2:$C$3001,Pakan_Masuk!$B$2:$B$3001,$C6393),0))</f>
      </c>
      <c r="F6393" s="15">
        <f>IF($C6393="","",$D6393*$E6393)</f>
      </c>
    </row>
    <row r="6394">
      <c r="A6394" s="11"/>
      <c r="B6394" s="7"/>
      <c r="C6394" s="7"/>
      <c r="D6394" s="10"/>
      <c r="E6394" s="21">
        <f>IF($C6394="","",IFERROR(SUMIFS(Pakan_Masuk!$D$2:$D$3001,Pakan_Masuk!$B$2:$B$3001,$C6394)/SUMIFS(Pakan_Masuk!$C$2:$C$3001,Pakan_Masuk!$B$2:$B$3001,$C6394),0))</f>
      </c>
      <c r="F6394" s="15">
        <f>IF($C6394="","",$D6394*$E6394)</f>
      </c>
    </row>
    <row r="6395">
      <c r="A6395" s="11"/>
      <c r="B6395" s="7"/>
      <c r="C6395" s="7"/>
      <c r="D6395" s="10"/>
      <c r="E6395" s="21">
        <f>IF($C6395="","",IFERROR(SUMIFS(Pakan_Masuk!$D$2:$D$3001,Pakan_Masuk!$B$2:$B$3001,$C6395)/SUMIFS(Pakan_Masuk!$C$2:$C$3001,Pakan_Masuk!$B$2:$B$3001,$C6395),0))</f>
      </c>
      <c r="F6395" s="15">
        <f>IF($C6395="","",$D6395*$E6395)</f>
      </c>
    </row>
    <row r="6396">
      <c r="A6396" s="11"/>
      <c r="B6396" s="7"/>
      <c r="C6396" s="7"/>
      <c r="D6396" s="10"/>
      <c r="E6396" s="21">
        <f>IF($C6396="","",IFERROR(SUMIFS(Pakan_Masuk!$D$2:$D$3001,Pakan_Masuk!$B$2:$B$3001,$C6396)/SUMIFS(Pakan_Masuk!$C$2:$C$3001,Pakan_Masuk!$B$2:$B$3001,$C6396),0))</f>
      </c>
      <c r="F6396" s="15">
        <f>IF($C6396="","",$D6396*$E6396)</f>
      </c>
    </row>
    <row r="6397">
      <c r="A6397" s="11"/>
      <c r="B6397" s="7"/>
      <c r="C6397" s="7"/>
      <c r="D6397" s="10"/>
      <c r="E6397" s="21">
        <f>IF($C6397="","",IFERROR(SUMIFS(Pakan_Masuk!$D$2:$D$3001,Pakan_Masuk!$B$2:$B$3001,$C6397)/SUMIFS(Pakan_Masuk!$C$2:$C$3001,Pakan_Masuk!$B$2:$B$3001,$C6397),0))</f>
      </c>
      <c r="F6397" s="15">
        <f>IF($C6397="","",$D6397*$E6397)</f>
      </c>
    </row>
    <row r="6398">
      <c r="A6398" s="11"/>
      <c r="B6398" s="7"/>
      <c r="C6398" s="7"/>
      <c r="D6398" s="10"/>
      <c r="E6398" s="21">
        <f>IF($C6398="","",IFERROR(SUMIFS(Pakan_Masuk!$D$2:$D$3001,Pakan_Masuk!$B$2:$B$3001,$C6398)/SUMIFS(Pakan_Masuk!$C$2:$C$3001,Pakan_Masuk!$B$2:$B$3001,$C6398),0))</f>
      </c>
      <c r="F6398" s="15">
        <f>IF($C6398="","",$D6398*$E6398)</f>
      </c>
    </row>
    <row r="6399">
      <c r="A6399" s="11"/>
      <c r="B6399" s="7"/>
      <c r="C6399" s="7"/>
      <c r="D6399" s="10"/>
      <c r="E6399" s="21">
        <f>IF($C6399="","",IFERROR(SUMIFS(Pakan_Masuk!$D$2:$D$3001,Pakan_Masuk!$B$2:$B$3001,$C6399)/SUMIFS(Pakan_Masuk!$C$2:$C$3001,Pakan_Masuk!$B$2:$B$3001,$C6399),0))</f>
      </c>
      <c r="F6399" s="15">
        <f>IF($C6399="","",$D6399*$E6399)</f>
      </c>
    </row>
    <row r="6400">
      <c r="A6400" s="11"/>
      <c r="B6400" s="7"/>
      <c r="C6400" s="7"/>
      <c r="D6400" s="10"/>
      <c r="E6400" s="21">
        <f>IF($C6400="","",IFERROR(SUMIFS(Pakan_Masuk!$D$2:$D$3001,Pakan_Masuk!$B$2:$B$3001,$C6400)/SUMIFS(Pakan_Masuk!$C$2:$C$3001,Pakan_Masuk!$B$2:$B$3001,$C6400),0))</f>
      </c>
      <c r="F6400" s="15">
        <f>IF($C6400="","",$D6400*$E6400)</f>
      </c>
    </row>
    <row r="6401">
      <c r="A6401" s="11"/>
      <c r="B6401" s="7"/>
      <c r="C6401" s="7"/>
      <c r="D6401" s="10"/>
      <c r="E6401" s="21">
        <f>IF($C6401="","",IFERROR(SUMIFS(Pakan_Masuk!$D$2:$D$3001,Pakan_Masuk!$B$2:$B$3001,$C6401)/SUMIFS(Pakan_Masuk!$C$2:$C$3001,Pakan_Masuk!$B$2:$B$3001,$C6401),0))</f>
      </c>
      <c r="F6401" s="15">
        <f>IF($C6401="","",$D6401*$E6401)</f>
      </c>
    </row>
    <row r="6402">
      <c r="A6402" s="11"/>
      <c r="B6402" s="7"/>
      <c r="C6402" s="7"/>
      <c r="D6402" s="10"/>
      <c r="E6402" s="21">
        <f>IF($C6402="","",IFERROR(SUMIFS(Pakan_Masuk!$D$2:$D$3001,Pakan_Masuk!$B$2:$B$3001,$C6402)/SUMIFS(Pakan_Masuk!$C$2:$C$3001,Pakan_Masuk!$B$2:$B$3001,$C6402),0))</f>
      </c>
      <c r="F6402" s="15">
        <f>IF($C6402="","",$D6402*$E6402)</f>
      </c>
    </row>
    <row r="6403">
      <c r="A6403" s="11"/>
      <c r="B6403" s="7"/>
      <c r="C6403" s="7"/>
      <c r="D6403" s="10"/>
      <c r="E6403" s="21">
        <f>IF($C6403="","",IFERROR(SUMIFS(Pakan_Masuk!$D$2:$D$3001,Pakan_Masuk!$B$2:$B$3001,$C6403)/SUMIFS(Pakan_Masuk!$C$2:$C$3001,Pakan_Masuk!$B$2:$B$3001,$C6403),0))</f>
      </c>
      <c r="F6403" s="15">
        <f>IF($C6403="","",$D6403*$E6403)</f>
      </c>
    </row>
    <row r="6404">
      <c r="A6404" s="11"/>
      <c r="B6404" s="7"/>
      <c r="C6404" s="7"/>
      <c r="D6404" s="10"/>
      <c r="E6404" s="21">
        <f>IF($C6404="","",IFERROR(SUMIFS(Pakan_Masuk!$D$2:$D$3001,Pakan_Masuk!$B$2:$B$3001,$C6404)/SUMIFS(Pakan_Masuk!$C$2:$C$3001,Pakan_Masuk!$B$2:$B$3001,$C6404),0))</f>
      </c>
      <c r="F6404" s="15">
        <f>IF($C6404="","",$D6404*$E6404)</f>
      </c>
    </row>
    <row r="6405">
      <c r="A6405" s="11"/>
      <c r="B6405" s="7"/>
      <c r="C6405" s="7"/>
      <c r="D6405" s="10"/>
      <c r="E6405" s="21">
        <f>IF($C6405="","",IFERROR(SUMIFS(Pakan_Masuk!$D$2:$D$3001,Pakan_Masuk!$B$2:$B$3001,$C6405)/SUMIFS(Pakan_Masuk!$C$2:$C$3001,Pakan_Masuk!$B$2:$B$3001,$C6405),0))</f>
      </c>
      <c r="F6405" s="15">
        <f>IF($C6405="","",$D6405*$E6405)</f>
      </c>
    </row>
    <row r="6406">
      <c r="A6406" s="11"/>
      <c r="B6406" s="7"/>
      <c r="C6406" s="7"/>
      <c r="D6406" s="10"/>
      <c r="E6406" s="21">
        <f>IF($C6406="","",IFERROR(SUMIFS(Pakan_Masuk!$D$2:$D$3001,Pakan_Masuk!$B$2:$B$3001,$C6406)/SUMIFS(Pakan_Masuk!$C$2:$C$3001,Pakan_Masuk!$B$2:$B$3001,$C6406),0))</f>
      </c>
      <c r="F6406" s="15">
        <f>IF($C6406="","",$D6406*$E6406)</f>
      </c>
    </row>
    <row r="6407">
      <c r="A6407" s="11"/>
      <c r="B6407" s="7"/>
      <c r="C6407" s="7"/>
      <c r="D6407" s="10"/>
      <c r="E6407" s="21">
        <f>IF($C6407="","",IFERROR(SUMIFS(Pakan_Masuk!$D$2:$D$3001,Pakan_Masuk!$B$2:$B$3001,$C6407)/SUMIFS(Pakan_Masuk!$C$2:$C$3001,Pakan_Masuk!$B$2:$B$3001,$C6407),0))</f>
      </c>
      <c r="F6407" s="15">
        <f>IF($C6407="","",$D6407*$E6407)</f>
      </c>
    </row>
    <row r="6408">
      <c r="A6408" s="11"/>
      <c r="B6408" s="7"/>
      <c r="C6408" s="7"/>
      <c r="D6408" s="10"/>
      <c r="E6408" s="21">
        <f>IF($C6408="","",IFERROR(SUMIFS(Pakan_Masuk!$D$2:$D$3001,Pakan_Masuk!$B$2:$B$3001,$C6408)/SUMIFS(Pakan_Masuk!$C$2:$C$3001,Pakan_Masuk!$B$2:$B$3001,$C6408),0))</f>
      </c>
      <c r="F6408" s="15">
        <f>IF($C6408="","",$D6408*$E6408)</f>
      </c>
    </row>
    <row r="6409">
      <c r="A6409" s="11"/>
      <c r="B6409" s="7"/>
      <c r="C6409" s="7"/>
      <c r="D6409" s="10"/>
      <c r="E6409" s="21">
        <f>IF($C6409="","",IFERROR(SUMIFS(Pakan_Masuk!$D$2:$D$3001,Pakan_Masuk!$B$2:$B$3001,$C6409)/SUMIFS(Pakan_Masuk!$C$2:$C$3001,Pakan_Masuk!$B$2:$B$3001,$C6409),0))</f>
      </c>
      <c r="F6409" s="15">
        <f>IF($C6409="","",$D6409*$E6409)</f>
      </c>
    </row>
    <row r="6410">
      <c r="A6410" s="11"/>
      <c r="B6410" s="7"/>
      <c r="C6410" s="7"/>
      <c r="D6410" s="10"/>
      <c r="E6410" s="21">
        <f>IF($C6410="","",IFERROR(SUMIFS(Pakan_Masuk!$D$2:$D$3001,Pakan_Masuk!$B$2:$B$3001,$C6410)/SUMIFS(Pakan_Masuk!$C$2:$C$3001,Pakan_Masuk!$B$2:$B$3001,$C6410),0))</f>
      </c>
      <c r="F6410" s="15">
        <f>IF($C6410="","",$D6410*$E6410)</f>
      </c>
    </row>
    <row r="6411">
      <c r="A6411" s="11"/>
      <c r="B6411" s="7"/>
      <c r="C6411" s="7"/>
      <c r="D6411" s="10"/>
      <c r="E6411" s="21">
        <f>IF($C6411="","",IFERROR(SUMIFS(Pakan_Masuk!$D$2:$D$3001,Pakan_Masuk!$B$2:$B$3001,$C6411)/SUMIFS(Pakan_Masuk!$C$2:$C$3001,Pakan_Masuk!$B$2:$B$3001,$C6411),0))</f>
      </c>
      <c r="F6411" s="15">
        <f>IF($C6411="","",$D6411*$E6411)</f>
      </c>
    </row>
    <row r="6412">
      <c r="A6412" s="11"/>
      <c r="B6412" s="7"/>
      <c r="C6412" s="7"/>
      <c r="D6412" s="10"/>
      <c r="E6412" s="21">
        <f>IF($C6412="","",IFERROR(SUMIFS(Pakan_Masuk!$D$2:$D$3001,Pakan_Masuk!$B$2:$B$3001,$C6412)/SUMIFS(Pakan_Masuk!$C$2:$C$3001,Pakan_Masuk!$B$2:$B$3001,$C6412),0))</f>
      </c>
      <c r="F6412" s="15">
        <f>IF($C6412="","",$D6412*$E6412)</f>
      </c>
    </row>
    <row r="6413">
      <c r="A6413" s="11"/>
      <c r="B6413" s="7"/>
      <c r="C6413" s="7"/>
      <c r="D6413" s="10"/>
      <c r="E6413" s="21">
        <f>IF($C6413="","",IFERROR(SUMIFS(Pakan_Masuk!$D$2:$D$3001,Pakan_Masuk!$B$2:$B$3001,$C6413)/SUMIFS(Pakan_Masuk!$C$2:$C$3001,Pakan_Masuk!$B$2:$B$3001,$C6413),0))</f>
      </c>
      <c r="F6413" s="15">
        <f>IF($C6413="","",$D6413*$E6413)</f>
      </c>
    </row>
    <row r="6414">
      <c r="A6414" s="11"/>
      <c r="B6414" s="7"/>
      <c r="C6414" s="7"/>
      <c r="D6414" s="10"/>
      <c r="E6414" s="21">
        <f>IF($C6414="","",IFERROR(SUMIFS(Pakan_Masuk!$D$2:$D$3001,Pakan_Masuk!$B$2:$B$3001,$C6414)/SUMIFS(Pakan_Masuk!$C$2:$C$3001,Pakan_Masuk!$B$2:$B$3001,$C6414),0))</f>
      </c>
      <c r="F6414" s="15">
        <f>IF($C6414="","",$D6414*$E6414)</f>
      </c>
    </row>
    <row r="6415">
      <c r="A6415" s="11"/>
      <c r="B6415" s="7"/>
      <c r="C6415" s="7"/>
      <c r="D6415" s="10"/>
      <c r="E6415" s="21">
        <f>IF($C6415="","",IFERROR(SUMIFS(Pakan_Masuk!$D$2:$D$3001,Pakan_Masuk!$B$2:$B$3001,$C6415)/SUMIFS(Pakan_Masuk!$C$2:$C$3001,Pakan_Masuk!$B$2:$B$3001,$C6415),0))</f>
      </c>
      <c r="F6415" s="15">
        <f>IF($C6415="","",$D6415*$E6415)</f>
      </c>
    </row>
    <row r="6416">
      <c r="A6416" s="11"/>
      <c r="B6416" s="7"/>
      <c r="C6416" s="7"/>
      <c r="D6416" s="10"/>
      <c r="E6416" s="21">
        <f>IF($C6416="","",IFERROR(SUMIFS(Pakan_Masuk!$D$2:$D$3001,Pakan_Masuk!$B$2:$B$3001,$C6416)/SUMIFS(Pakan_Masuk!$C$2:$C$3001,Pakan_Masuk!$B$2:$B$3001,$C6416),0))</f>
      </c>
      <c r="F6416" s="15">
        <f>IF($C6416="","",$D6416*$E6416)</f>
      </c>
    </row>
    <row r="6417">
      <c r="A6417" s="11"/>
      <c r="B6417" s="7"/>
      <c r="C6417" s="7"/>
      <c r="D6417" s="10"/>
      <c r="E6417" s="21">
        <f>IF($C6417="","",IFERROR(SUMIFS(Pakan_Masuk!$D$2:$D$3001,Pakan_Masuk!$B$2:$B$3001,$C6417)/SUMIFS(Pakan_Masuk!$C$2:$C$3001,Pakan_Masuk!$B$2:$B$3001,$C6417),0))</f>
      </c>
      <c r="F6417" s="15">
        <f>IF($C6417="","",$D6417*$E6417)</f>
      </c>
    </row>
    <row r="6418">
      <c r="A6418" s="11"/>
      <c r="B6418" s="7"/>
      <c r="C6418" s="7"/>
      <c r="D6418" s="10"/>
      <c r="E6418" s="21">
        <f>IF($C6418="","",IFERROR(SUMIFS(Pakan_Masuk!$D$2:$D$3001,Pakan_Masuk!$B$2:$B$3001,$C6418)/SUMIFS(Pakan_Masuk!$C$2:$C$3001,Pakan_Masuk!$B$2:$B$3001,$C6418),0))</f>
      </c>
      <c r="F6418" s="15">
        <f>IF($C6418="","",$D6418*$E6418)</f>
      </c>
    </row>
    <row r="6419">
      <c r="A6419" s="11"/>
      <c r="B6419" s="7"/>
      <c r="C6419" s="7"/>
      <c r="D6419" s="10"/>
      <c r="E6419" s="21">
        <f>IF($C6419="","",IFERROR(SUMIFS(Pakan_Masuk!$D$2:$D$3001,Pakan_Masuk!$B$2:$B$3001,$C6419)/SUMIFS(Pakan_Masuk!$C$2:$C$3001,Pakan_Masuk!$B$2:$B$3001,$C6419),0))</f>
      </c>
      <c r="F6419" s="15">
        <f>IF($C6419="","",$D6419*$E6419)</f>
      </c>
    </row>
    <row r="6420">
      <c r="A6420" s="11"/>
      <c r="B6420" s="7"/>
      <c r="C6420" s="7"/>
      <c r="D6420" s="10"/>
      <c r="E6420" s="21">
        <f>IF($C6420="","",IFERROR(SUMIFS(Pakan_Masuk!$D$2:$D$3001,Pakan_Masuk!$B$2:$B$3001,$C6420)/SUMIFS(Pakan_Masuk!$C$2:$C$3001,Pakan_Masuk!$B$2:$B$3001,$C6420),0))</f>
      </c>
      <c r="F6420" s="15">
        <f>IF($C6420="","",$D6420*$E6420)</f>
      </c>
    </row>
    <row r="6421">
      <c r="A6421" s="11"/>
      <c r="B6421" s="7"/>
      <c r="C6421" s="7"/>
      <c r="D6421" s="10"/>
      <c r="E6421" s="21">
        <f>IF($C6421="","",IFERROR(SUMIFS(Pakan_Masuk!$D$2:$D$3001,Pakan_Masuk!$B$2:$B$3001,$C6421)/SUMIFS(Pakan_Masuk!$C$2:$C$3001,Pakan_Masuk!$B$2:$B$3001,$C6421),0))</f>
      </c>
      <c r="F6421" s="15">
        <f>IF($C6421="","",$D6421*$E6421)</f>
      </c>
    </row>
    <row r="6422">
      <c r="A6422" s="11"/>
      <c r="B6422" s="7"/>
      <c r="C6422" s="7"/>
      <c r="D6422" s="10"/>
      <c r="E6422" s="21">
        <f>IF($C6422="","",IFERROR(SUMIFS(Pakan_Masuk!$D$2:$D$3001,Pakan_Masuk!$B$2:$B$3001,$C6422)/SUMIFS(Pakan_Masuk!$C$2:$C$3001,Pakan_Masuk!$B$2:$B$3001,$C6422),0))</f>
      </c>
      <c r="F6422" s="15">
        <f>IF($C6422="","",$D6422*$E6422)</f>
      </c>
    </row>
    <row r="6423">
      <c r="A6423" s="11"/>
      <c r="B6423" s="7"/>
      <c r="C6423" s="7"/>
      <c r="D6423" s="10"/>
      <c r="E6423" s="21">
        <f>IF($C6423="","",IFERROR(SUMIFS(Pakan_Masuk!$D$2:$D$3001,Pakan_Masuk!$B$2:$B$3001,$C6423)/SUMIFS(Pakan_Masuk!$C$2:$C$3001,Pakan_Masuk!$B$2:$B$3001,$C6423),0))</f>
      </c>
      <c r="F6423" s="15">
        <f>IF($C6423="","",$D6423*$E6423)</f>
      </c>
    </row>
    <row r="6424">
      <c r="A6424" s="11"/>
      <c r="B6424" s="7"/>
      <c r="C6424" s="7"/>
      <c r="D6424" s="10"/>
      <c r="E6424" s="21">
        <f>IF($C6424="","",IFERROR(SUMIFS(Pakan_Masuk!$D$2:$D$3001,Pakan_Masuk!$B$2:$B$3001,$C6424)/SUMIFS(Pakan_Masuk!$C$2:$C$3001,Pakan_Masuk!$B$2:$B$3001,$C6424),0))</f>
      </c>
      <c r="F6424" s="15">
        <f>IF($C6424="","",$D6424*$E6424)</f>
      </c>
    </row>
    <row r="6425">
      <c r="A6425" s="11"/>
      <c r="B6425" s="7"/>
      <c r="C6425" s="7"/>
      <c r="D6425" s="10"/>
      <c r="E6425" s="21">
        <f>IF($C6425="","",IFERROR(SUMIFS(Pakan_Masuk!$D$2:$D$3001,Pakan_Masuk!$B$2:$B$3001,$C6425)/SUMIFS(Pakan_Masuk!$C$2:$C$3001,Pakan_Masuk!$B$2:$B$3001,$C6425),0))</f>
      </c>
      <c r="F6425" s="15">
        <f>IF($C6425="","",$D6425*$E6425)</f>
      </c>
    </row>
    <row r="6426">
      <c r="A6426" s="11"/>
      <c r="B6426" s="7"/>
      <c r="C6426" s="7"/>
      <c r="D6426" s="10"/>
      <c r="E6426" s="21">
        <f>IF($C6426="","",IFERROR(SUMIFS(Pakan_Masuk!$D$2:$D$3001,Pakan_Masuk!$B$2:$B$3001,$C6426)/SUMIFS(Pakan_Masuk!$C$2:$C$3001,Pakan_Masuk!$B$2:$B$3001,$C6426),0))</f>
      </c>
      <c r="F6426" s="15">
        <f>IF($C6426="","",$D6426*$E6426)</f>
      </c>
    </row>
    <row r="6427">
      <c r="A6427" s="11"/>
      <c r="B6427" s="7"/>
      <c r="C6427" s="7"/>
      <c r="D6427" s="10"/>
      <c r="E6427" s="21">
        <f>IF($C6427="","",IFERROR(SUMIFS(Pakan_Masuk!$D$2:$D$3001,Pakan_Masuk!$B$2:$B$3001,$C6427)/SUMIFS(Pakan_Masuk!$C$2:$C$3001,Pakan_Masuk!$B$2:$B$3001,$C6427),0))</f>
      </c>
      <c r="F6427" s="15">
        <f>IF($C6427="","",$D6427*$E6427)</f>
      </c>
    </row>
    <row r="6428">
      <c r="A6428" s="11"/>
      <c r="B6428" s="7"/>
      <c r="C6428" s="7"/>
      <c r="D6428" s="10"/>
      <c r="E6428" s="21">
        <f>IF($C6428="","",IFERROR(SUMIFS(Pakan_Masuk!$D$2:$D$3001,Pakan_Masuk!$B$2:$B$3001,$C6428)/SUMIFS(Pakan_Masuk!$C$2:$C$3001,Pakan_Masuk!$B$2:$B$3001,$C6428),0))</f>
      </c>
      <c r="F6428" s="15">
        <f>IF($C6428="","",$D6428*$E6428)</f>
      </c>
    </row>
    <row r="6429">
      <c r="A6429" s="11"/>
      <c r="B6429" s="7"/>
      <c r="C6429" s="7"/>
      <c r="D6429" s="10"/>
      <c r="E6429" s="21">
        <f>IF($C6429="","",IFERROR(SUMIFS(Pakan_Masuk!$D$2:$D$3001,Pakan_Masuk!$B$2:$B$3001,$C6429)/SUMIFS(Pakan_Masuk!$C$2:$C$3001,Pakan_Masuk!$B$2:$B$3001,$C6429),0))</f>
      </c>
      <c r="F6429" s="15">
        <f>IF($C6429="","",$D6429*$E6429)</f>
      </c>
    </row>
    <row r="6430">
      <c r="A6430" s="11"/>
      <c r="B6430" s="7"/>
      <c r="C6430" s="7"/>
      <c r="D6430" s="10"/>
      <c r="E6430" s="21">
        <f>IF($C6430="","",IFERROR(SUMIFS(Pakan_Masuk!$D$2:$D$3001,Pakan_Masuk!$B$2:$B$3001,$C6430)/SUMIFS(Pakan_Masuk!$C$2:$C$3001,Pakan_Masuk!$B$2:$B$3001,$C6430),0))</f>
      </c>
      <c r="F6430" s="15">
        <f>IF($C6430="","",$D6430*$E6430)</f>
      </c>
    </row>
    <row r="6431">
      <c r="A6431" s="11"/>
      <c r="B6431" s="7"/>
      <c r="C6431" s="7"/>
      <c r="D6431" s="10"/>
      <c r="E6431" s="21">
        <f>IF($C6431="","",IFERROR(SUMIFS(Pakan_Masuk!$D$2:$D$3001,Pakan_Masuk!$B$2:$B$3001,$C6431)/SUMIFS(Pakan_Masuk!$C$2:$C$3001,Pakan_Masuk!$B$2:$B$3001,$C6431),0))</f>
      </c>
      <c r="F6431" s="15">
        <f>IF($C6431="","",$D6431*$E6431)</f>
      </c>
    </row>
    <row r="6432">
      <c r="A6432" s="11"/>
      <c r="B6432" s="7"/>
      <c r="C6432" s="7"/>
      <c r="D6432" s="10"/>
      <c r="E6432" s="21">
        <f>IF($C6432="","",IFERROR(SUMIFS(Pakan_Masuk!$D$2:$D$3001,Pakan_Masuk!$B$2:$B$3001,$C6432)/SUMIFS(Pakan_Masuk!$C$2:$C$3001,Pakan_Masuk!$B$2:$B$3001,$C6432),0))</f>
      </c>
      <c r="F6432" s="15">
        <f>IF($C6432="","",$D6432*$E6432)</f>
      </c>
    </row>
    <row r="6433">
      <c r="A6433" s="11"/>
      <c r="B6433" s="7"/>
      <c r="C6433" s="7"/>
      <c r="D6433" s="10"/>
      <c r="E6433" s="21">
        <f>IF($C6433="","",IFERROR(SUMIFS(Pakan_Masuk!$D$2:$D$3001,Pakan_Masuk!$B$2:$B$3001,$C6433)/SUMIFS(Pakan_Masuk!$C$2:$C$3001,Pakan_Masuk!$B$2:$B$3001,$C6433),0))</f>
      </c>
      <c r="F6433" s="15">
        <f>IF($C6433="","",$D6433*$E6433)</f>
      </c>
    </row>
    <row r="6434">
      <c r="A6434" s="11"/>
      <c r="B6434" s="7"/>
      <c r="C6434" s="7"/>
      <c r="D6434" s="10"/>
      <c r="E6434" s="21">
        <f>IF($C6434="","",IFERROR(SUMIFS(Pakan_Masuk!$D$2:$D$3001,Pakan_Masuk!$B$2:$B$3001,$C6434)/SUMIFS(Pakan_Masuk!$C$2:$C$3001,Pakan_Masuk!$B$2:$B$3001,$C6434),0))</f>
      </c>
      <c r="F6434" s="15">
        <f>IF($C6434="","",$D6434*$E6434)</f>
      </c>
    </row>
    <row r="6435">
      <c r="A6435" s="11"/>
      <c r="B6435" s="7"/>
      <c r="C6435" s="7"/>
      <c r="D6435" s="10"/>
      <c r="E6435" s="21">
        <f>IF($C6435="","",IFERROR(SUMIFS(Pakan_Masuk!$D$2:$D$3001,Pakan_Masuk!$B$2:$B$3001,$C6435)/SUMIFS(Pakan_Masuk!$C$2:$C$3001,Pakan_Masuk!$B$2:$B$3001,$C6435),0))</f>
      </c>
      <c r="F6435" s="15">
        <f>IF($C6435="","",$D6435*$E6435)</f>
      </c>
    </row>
    <row r="6436">
      <c r="A6436" s="11"/>
      <c r="B6436" s="7"/>
      <c r="C6436" s="7"/>
      <c r="D6436" s="10"/>
      <c r="E6436" s="21">
        <f>IF($C6436="","",IFERROR(SUMIFS(Pakan_Masuk!$D$2:$D$3001,Pakan_Masuk!$B$2:$B$3001,$C6436)/SUMIFS(Pakan_Masuk!$C$2:$C$3001,Pakan_Masuk!$B$2:$B$3001,$C6436),0))</f>
      </c>
      <c r="F6436" s="15">
        <f>IF($C6436="","",$D6436*$E6436)</f>
      </c>
    </row>
    <row r="6437">
      <c r="A6437" s="11"/>
      <c r="B6437" s="7"/>
      <c r="C6437" s="7"/>
      <c r="D6437" s="10"/>
      <c r="E6437" s="21">
        <f>IF($C6437="","",IFERROR(SUMIFS(Pakan_Masuk!$D$2:$D$3001,Pakan_Masuk!$B$2:$B$3001,$C6437)/SUMIFS(Pakan_Masuk!$C$2:$C$3001,Pakan_Masuk!$B$2:$B$3001,$C6437),0))</f>
      </c>
      <c r="F6437" s="15">
        <f>IF($C6437="","",$D6437*$E6437)</f>
      </c>
    </row>
    <row r="6438">
      <c r="A6438" s="11"/>
      <c r="B6438" s="7"/>
      <c r="C6438" s="7"/>
      <c r="D6438" s="10"/>
      <c r="E6438" s="21">
        <f>IF($C6438="","",IFERROR(SUMIFS(Pakan_Masuk!$D$2:$D$3001,Pakan_Masuk!$B$2:$B$3001,$C6438)/SUMIFS(Pakan_Masuk!$C$2:$C$3001,Pakan_Masuk!$B$2:$B$3001,$C6438),0))</f>
      </c>
      <c r="F6438" s="15">
        <f>IF($C6438="","",$D6438*$E6438)</f>
      </c>
    </row>
    <row r="6439">
      <c r="A6439" s="11"/>
      <c r="B6439" s="7"/>
      <c r="C6439" s="7"/>
      <c r="D6439" s="10"/>
      <c r="E6439" s="21">
        <f>IF($C6439="","",IFERROR(SUMIFS(Pakan_Masuk!$D$2:$D$3001,Pakan_Masuk!$B$2:$B$3001,$C6439)/SUMIFS(Pakan_Masuk!$C$2:$C$3001,Pakan_Masuk!$B$2:$B$3001,$C6439),0))</f>
      </c>
      <c r="F6439" s="15">
        <f>IF($C6439="","",$D6439*$E6439)</f>
      </c>
    </row>
    <row r="6440">
      <c r="A6440" s="11"/>
      <c r="B6440" s="7"/>
      <c r="C6440" s="7"/>
      <c r="D6440" s="10"/>
      <c r="E6440" s="21">
        <f>IF($C6440="","",IFERROR(SUMIFS(Pakan_Masuk!$D$2:$D$3001,Pakan_Masuk!$B$2:$B$3001,$C6440)/SUMIFS(Pakan_Masuk!$C$2:$C$3001,Pakan_Masuk!$B$2:$B$3001,$C6440),0))</f>
      </c>
      <c r="F6440" s="15">
        <f>IF($C6440="","",$D6440*$E6440)</f>
      </c>
    </row>
    <row r="6441">
      <c r="A6441" s="11"/>
      <c r="B6441" s="7"/>
      <c r="C6441" s="7"/>
      <c r="D6441" s="10"/>
      <c r="E6441" s="21">
        <f>IF($C6441="","",IFERROR(SUMIFS(Pakan_Masuk!$D$2:$D$3001,Pakan_Masuk!$B$2:$B$3001,$C6441)/SUMIFS(Pakan_Masuk!$C$2:$C$3001,Pakan_Masuk!$B$2:$B$3001,$C6441),0))</f>
      </c>
      <c r="F6441" s="15">
        <f>IF($C6441="","",$D6441*$E6441)</f>
      </c>
    </row>
    <row r="6442">
      <c r="A6442" s="11"/>
      <c r="B6442" s="7"/>
      <c r="C6442" s="7"/>
      <c r="D6442" s="10"/>
      <c r="E6442" s="21">
        <f>IF($C6442="","",IFERROR(SUMIFS(Pakan_Masuk!$D$2:$D$3001,Pakan_Masuk!$B$2:$B$3001,$C6442)/SUMIFS(Pakan_Masuk!$C$2:$C$3001,Pakan_Masuk!$B$2:$B$3001,$C6442),0))</f>
      </c>
      <c r="F6442" s="15">
        <f>IF($C6442="","",$D6442*$E6442)</f>
      </c>
    </row>
    <row r="6443">
      <c r="A6443" s="11"/>
      <c r="B6443" s="7"/>
      <c r="C6443" s="7"/>
      <c r="D6443" s="10"/>
      <c r="E6443" s="21">
        <f>IF($C6443="","",IFERROR(SUMIFS(Pakan_Masuk!$D$2:$D$3001,Pakan_Masuk!$B$2:$B$3001,$C6443)/SUMIFS(Pakan_Masuk!$C$2:$C$3001,Pakan_Masuk!$B$2:$B$3001,$C6443),0))</f>
      </c>
      <c r="F6443" s="15">
        <f>IF($C6443="","",$D6443*$E6443)</f>
      </c>
    </row>
    <row r="6444">
      <c r="A6444" s="11"/>
      <c r="B6444" s="7"/>
      <c r="C6444" s="7"/>
      <c r="D6444" s="10"/>
      <c r="E6444" s="21">
        <f>IF($C6444="","",IFERROR(SUMIFS(Pakan_Masuk!$D$2:$D$3001,Pakan_Masuk!$B$2:$B$3001,$C6444)/SUMIFS(Pakan_Masuk!$C$2:$C$3001,Pakan_Masuk!$B$2:$B$3001,$C6444),0))</f>
      </c>
      <c r="F6444" s="15">
        <f>IF($C6444="","",$D6444*$E6444)</f>
      </c>
    </row>
    <row r="6445">
      <c r="A6445" s="11"/>
      <c r="B6445" s="7"/>
      <c r="C6445" s="7"/>
      <c r="D6445" s="10"/>
      <c r="E6445" s="21">
        <f>IF($C6445="","",IFERROR(SUMIFS(Pakan_Masuk!$D$2:$D$3001,Pakan_Masuk!$B$2:$B$3001,$C6445)/SUMIFS(Pakan_Masuk!$C$2:$C$3001,Pakan_Masuk!$B$2:$B$3001,$C6445),0))</f>
      </c>
      <c r="F6445" s="15">
        <f>IF($C6445="","",$D6445*$E6445)</f>
      </c>
    </row>
    <row r="6446">
      <c r="A6446" s="11"/>
      <c r="B6446" s="7"/>
      <c r="C6446" s="7"/>
      <c r="D6446" s="10"/>
      <c r="E6446" s="21">
        <f>IF($C6446="","",IFERROR(SUMIFS(Pakan_Masuk!$D$2:$D$3001,Pakan_Masuk!$B$2:$B$3001,$C6446)/SUMIFS(Pakan_Masuk!$C$2:$C$3001,Pakan_Masuk!$B$2:$B$3001,$C6446),0))</f>
      </c>
      <c r="F6446" s="15">
        <f>IF($C6446="","",$D6446*$E6446)</f>
      </c>
    </row>
    <row r="6447">
      <c r="A6447" s="11"/>
      <c r="B6447" s="7"/>
      <c r="C6447" s="7"/>
      <c r="D6447" s="10"/>
      <c r="E6447" s="21">
        <f>IF($C6447="","",IFERROR(SUMIFS(Pakan_Masuk!$D$2:$D$3001,Pakan_Masuk!$B$2:$B$3001,$C6447)/SUMIFS(Pakan_Masuk!$C$2:$C$3001,Pakan_Masuk!$B$2:$B$3001,$C6447),0))</f>
      </c>
      <c r="F6447" s="15">
        <f>IF($C6447="","",$D6447*$E6447)</f>
      </c>
    </row>
    <row r="6448">
      <c r="A6448" s="11"/>
      <c r="B6448" s="7"/>
      <c r="C6448" s="7"/>
      <c r="D6448" s="10"/>
      <c r="E6448" s="21">
        <f>IF($C6448="","",IFERROR(SUMIFS(Pakan_Masuk!$D$2:$D$3001,Pakan_Masuk!$B$2:$B$3001,$C6448)/SUMIFS(Pakan_Masuk!$C$2:$C$3001,Pakan_Masuk!$B$2:$B$3001,$C6448),0))</f>
      </c>
      <c r="F6448" s="15">
        <f>IF($C6448="","",$D6448*$E6448)</f>
      </c>
    </row>
    <row r="6449">
      <c r="A6449" s="11"/>
      <c r="B6449" s="7"/>
      <c r="C6449" s="7"/>
      <c r="D6449" s="10"/>
      <c r="E6449" s="21">
        <f>IF($C6449="","",IFERROR(SUMIFS(Pakan_Masuk!$D$2:$D$3001,Pakan_Masuk!$B$2:$B$3001,$C6449)/SUMIFS(Pakan_Masuk!$C$2:$C$3001,Pakan_Masuk!$B$2:$B$3001,$C6449),0))</f>
      </c>
      <c r="F6449" s="15">
        <f>IF($C6449="","",$D6449*$E6449)</f>
      </c>
    </row>
    <row r="6450">
      <c r="A6450" s="11"/>
      <c r="B6450" s="7"/>
      <c r="C6450" s="7"/>
      <c r="D6450" s="10"/>
      <c r="E6450" s="21">
        <f>IF($C6450="","",IFERROR(SUMIFS(Pakan_Masuk!$D$2:$D$3001,Pakan_Masuk!$B$2:$B$3001,$C6450)/SUMIFS(Pakan_Masuk!$C$2:$C$3001,Pakan_Masuk!$B$2:$B$3001,$C6450),0))</f>
      </c>
      <c r="F6450" s="15">
        <f>IF($C6450="","",$D6450*$E6450)</f>
      </c>
    </row>
    <row r="6451">
      <c r="A6451" s="11"/>
      <c r="B6451" s="7"/>
      <c r="C6451" s="7"/>
      <c r="D6451" s="10"/>
      <c r="E6451" s="21">
        <f>IF($C6451="","",IFERROR(SUMIFS(Pakan_Masuk!$D$2:$D$3001,Pakan_Masuk!$B$2:$B$3001,$C6451)/SUMIFS(Pakan_Masuk!$C$2:$C$3001,Pakan_Masuk!$B$2:$B$3001,$C6451),0))</f>
      </c>
      <c r="F6451" s="15">
        <f>IF($C6451="","",$D6451*$E6451)</f>
      </c>
    </row>
    <row r="6452">
      <c r="A6452" s="11"/>
      <c r="B6452" s="7"/>
      <c r="C6452" s="7"/>
      <c r="D6452" s="10"/>
      <c r="E6452" s="21">
        <f>IF($C6452="","",IFERROR(SUMIFS(Pakan_Masuk!$D$2:$D$3001,Pakan_Masuk!$B$2:$B$3001,$C6452)/SUMIFS(Pakan_Masuk!$C$2:$C$3001,Pakan_Masuk!$B$2:$B$3001,$C6452),0))</f>
      </c>
      <c r="F6452" s="15">
        <f>IF($C6452="","",$D6452*$E6452)</f>
      </c>
    </row>
    <row r="6453">
      <c r="A6453" s="11"/>
      <c r="B6453" s="7"/>
      <c r="C6453" s="7"/>
      <c r="D6453" s="10"/>
      <c r="E6453" s="21">
        <f>IF($C6453="","",IFERROR(SUMIFS(Pakan_Masuk!$D$2:$D$3001,Pakan_Masuk!$B$2:$B$3001,$C6453)/SUMIFS(Pakan_Masuk!$C$2:$C$3001,Pakan_Masuk!$B$2:$B$3001,$C6453),0))</f>
      </c>
      <c r="F6453" s="15">
        <f>IF($C6453="","",$D6453*$E6453)</f>
      </c>
    </row>
    <row r="6454">
      <c r="A6454" s="11"/>
      <c r="B6454" s="7"/>
      <c r="C6454" s="7"/>
      <c r="D6454" s="10"/>
      <c r="E6454" s="21">
        <f>IF($C6454="","",IFERROR(SUMIFS(Pakan_Masuk!$D$2:$D$3001,Pakan_Masuk!$B$2:$B$3001,$C6454)/SUMIFS(Pakan_Masuk!$C$2:$C$3001,Pakan_Masuk!$B$2:$B$3001,$C6454),0))</f>
      </c>
      <c r="F6454" s="15">
        <f>IF($C6454="","",$D6454*$E6454)</f>
      </c>
    </row>
    <row r="6455">
      <c r="A6455" s="11"/>
      <c r="B6455" s="7"/>
      <c r="C6455" s="7"/>
      <c r="D6455" s="10"/>
      <c r="E6455" s="21">
        <f>IF($C6455="","",IFERROR(SUMIFS(Pakan_Masuk!$D$2:$D$3001,Pakan_Masuk!$B$2:$B$3001,$C6455)/SUMIFS(Pakan_Masuk!$C$2:$C$3001,Pakan_Masuk!$B$2:$B$3001,$C6455),0))</f>
      </c>
      <c r="F6455" s="15">
        <f>IF($C6455="","",$D6455*$E6455)</f>
      </c>
    </row>
    <row r="6456">
      <c r="A6456" s="11"/>
      <c r="B6456" s="7"/>
      <c r="C6456" s="7"/>
      <c r="D6456" s="10"/>
      <c r="E6456" s="21">
        <f>IF($C6456="","",IFERROR(SUMIFS(Pakan_Masuk!$D$2:$D$3001,Pakan_Masuk!$B$2:$B$3001,$C6456)/SUMIFS(Pakan_Masuk!$C$2:$C$3001,Pakan_Masuk!$B$2:$B$3001,$C6456),0))</f>
      </c>
      <c r="F6456" s="15">
        <f>IF($C6456="","",$D6456*$E6456)</f>
      </c>
    </row>
    <row r="6457">
      <c r="A6457" s="11"/>
      <c r="B6457" s="7"/>
      <c r="C6457" s="7"/>
      <c r="D6457" s="10"/>
      <c r="E6457" s="21">
        <f>IF($C6457="","",IFERROR(SUMIFS(Pakan_Masuk!$D$2:$D$3001,Pakan_Masuk!$B$2:$B$3001,$C6457)/SUMIFS(Pakan_Masuk!$C$2:$C$3001,Pakan_Masuk!$B$2:$B$3001,$C6457),0))</f>
      </c>
      <c r="F6457" s="15">
        <f>IF($C6457="","",$D6457*$E6457)</f>
      </c>
    </row>
    <row r="6458">
      <c r="A6458" s="11"/>
      <c r="B6458" s="7"/>
      <c r="C6458" s="7"/>
      <c r="D6458" s="10"/>
      <c r="E6458" s="21">
        <f>IF($C6458="","",IFERROR(SUMIFS(Pakan_Masuk!$D$2:$D$3001,Pakan_Masuk!$B$2:$B$3001,$C6458)/SUMIFS(Pakan_Masuk!$C$2:$C$3001,Pakan_Masuk!$B$2:$B$3001,$C6458),0))</f>
      </c>
      <c r="F6458" s="15">
        <f>IF($C6458="","",$D6458*$E6458)</f>
      </c>
    </row>
    <row r="6459">
      <c r="A6459" s="11"/>
      <c r="B6459" s="7"/>
      <c r="C6459" s="7"/>
      <c r="D6459" s="10"/>
      <c r="E6459" s="21">
        <f>IF($C6459="","",IFERROR(SUMIFS(Pakan_Masuk!$D$2:$D$3001,Pakan_Masuk!$B$2:$B$3001,$C6459)/SUMIFS(Pakan_Masuk!$C$2:$C$3001,Pakan_Masuk!$B$2:$B$3001,$C6459),0))</f>
      </c>
      <c r="F6459" s="15">
        <f>IF($C6459="","",$D6459*$E6459)</f>
      </c>
    </row>
    <row r="6460">
      <c r="A6460" s="11"/>
      <c r="B6460" s="7"/>
      <c r="C6460" s="7"/>
      <c r="D6460" s="10"/>
      <c r="E6460" s="21">
        <f>IF($C6460="","",IFERROR(SUMIFS(Pakan_Masuk!$D$2:$D$3001,Pakan_Masuk!$B$2:$B$3001,$C6460)/SUMIFS(Pakan_Masuk!$C$2:$C$3001,Pakan_Masuk!$B$2:$B$3001,$C6460),0))</f>
      </c>
      <c r="F6460" s="15">
        <f>IF($C6460="","",$D6460*$E6460)</f>
      </c>
    </row>
    <row r="6461">
      <c r="A6461" s="11"/>
      <c r="B6461" s="7"/>
      <c r="C6461" s="7"/>
      <c r="D6461" s="10"/>
      <c r="E6461" s="21">
        <f>IF($C6461="","",IFERROR(SUMIFS(Pakan_Masuk!$D$2:$D$3001,Pakan_Masuk!$B$2:$B$3001,$C6461)/SUMIFS(Pakan_Masuk!$C$2:$C$3001,Pakan_Masuk!$B$2:$B$3001,$C6461),0))</f>
      </c>
      <c r="F6461" s="15">
        <f>IF($C6461="","",$D6461*$E6461)</f>
      </c>
    </row>
    <row r="6462">
      <c r="A6462" s="11"/>
      <c r="B6462" s="7"/>
      <c r="C6462" s="7"/>
      <c r="D6462" s="10"/>
      <c r="E6462" s="21">
        <f>IF($C6462="","",IFERROR(SUMIFS(Pakan_Masuk!$D$2:$D$3001,Pakan_Masuk!$B$2:$B$3001,$C6462)/SUMIFS(Pakan_Masuk!$C$2:$C$3001,Pakan_Masuk!$B$2:$B$3001,$C6462),0))</f>
      </c>
      <c r="F6462" s="15">
        <f>IF($C6462="","",$D6462*$E6462)</f>
      </c>
    </row>
    <row r="6463">
      <c r="A6463" s="11"/>
      <c r="B6463" s="7"/>
      <c r="C6463" s="7"/>
      <c r="D6463" s="10"/>
      <c r="E6463" s="21">
        <f>IF($C6463="","",IFERROR(SUMIFS(Pakan_Masuk!$D$2:$D$3001,Pakan_Masuk!$B$2:$B$3001,$C6463)/SUMIFS(Pakan_Masuk!$C$2:$C$3001,Pakan_Masuk!$B$2:$B$3001,$C6463),0))</f>
      </c>
      <c r="F6463" s="15">
        <f>IF($C6463="","",$D6463*$E6463)</f>
      </c>
    </row>
    <row r="6464">
      <c r="A6464" s="11"/>
      <c r="B6464" s="7"/>
      <c r="C6464" s="7"/>
      <c r="D6464" s="10"/>
      <c r="E6464" s="21">
        <f>IF($C6464="","",IFERROR(SUMIFS(Pakan_Masuk!$D$2:$D$3001,Pakan_Masuk!$B$2:$B$3001,$C6464)/SUMIFS(Pakan_Masuk!$C$2:$C$3001,Pakan_Masuk!$B$2:$B$3001,$C6464),0))</f>
      </c>
      <c r="F6464" s="15">
        <f>IF($C6464="","",$D6464*$E6464)</f>
      </c>
    </row>
    <row r="6465">
      <c r="A6465" s="11"/>
      <c r="B6465" s="7"/>
      <c r="C6465" s="7"/>
      <c r="D6465" s="10"/>
      <c r="E6465" s="21">
        <f>IF($C6465="","",IFERROR(SUMIFS(Pakan_Masuk!$D$2:$D$3001,Pakan_Masuk!$B$2:$B$3001,$C6465)/SUMIFS(Pakan_Masuk!$C$2:$C$3001,Pakan_Masuk!$B$2:$B$3001,$C6465),0))</f>
      </c>
      <c r="F6465" s="15">
        <f>IF($C6465="","",$D6465*$E6465)</f>
      </c>
    </row>
    <row r="6466">
      <c r="A6466" s="11"/>
      <c r="B6466" s="7"/>
      <c r="C6466" s="7"/>
      <c r="D6466" s="10"/>
      <c r="E6466" s="21">
        <f>IF($C6466="","",IFERROR(SUMIFS(Pakan_Masuk!$D$2:$D$3001,Pakan_Masuk!$B$2:$B$3001,$C6466)/SUMIFS(Pakan_Masuk!$C$2:$C$3001,Pakan_Masuk!$B$2:$B$3001,$C6466),0))</f>
      </c>
      <c r="F6466" s="15">
        <f>IF($C6466="","",$D6466*$E6466)</f>
      </c>
    </row>
    <row r="6467">
      <c r="A6467" s="11"/>
      <c r="B6467" s="7"/>
      <c r="C6467" s="7"/>
      <c r="D6467" s="10"/>
      <c r="E6467" s="21">
        <f>IF($C6467="","",IFERROR(SUMIFS(Pakan_Masuk!$D$2:$D$3001,Pakan_Masuk!$B$2:$B$3001,$C6467)/SUMIFS(Pakan_Masuk!$C$2:$C$3001,Pakan_Masuk!$B$2:$B$3001,$C6467),0))</f>
      </c>
      <c r="F6467" s="15">
        <f>IF($C6467="","",$D6467*$E6467)</f>
      </c>
    </row>
    <row r="6468">
      <c r="A6468" s="11"/>
      <c r="B6468" s="7"/>
      <c r="C6468" s="7"/>
      <c r="D6468" s="10"/>
      <c r="E6468" s="21">
        <f>IF($C6468="","",IFERROR(SUMIFS(Pakan_Masuk!$D$2:$D$3001,Pakan_Masuk!$B$2:$B$3001,$C6468)/SUMIFS(Pakan_Masuk!$C$2:$C$3001,Pakan_Masuk!$B$2:$B$3001,$C6468),0))</f>
      </c>
      <c r="F6468" s="15">
        <f>IF($C6468="","",$D6468*$E6468)</f>
      </c>
    </row>
    <row r="6469">
      <c r="A6469" s="11"/>
      <c r="B6469" s="7"/>
      <c r="C6469" s="7"/>
      <c r="D6469" s="10"/>
      <c r="E6469" s="21">
        <f>IF($C6469="","",IFERROR(SUMIFS(Pakan_Masuk!$D$2:$D$3001,Pakan_Masuk!$B$2:$B$3001,$C6469)/SUMIFS(Pakan_Masuk!$C$2:$C$3001,Pakan_Masuk!$B$2:$B$3001,$C6469),0))</f>
      </c>
      <c r="F6469" s="15">
        <f>IF($C6469="","",$D6469*$E6469)</f>
      </c>
    </row>
    <row r="6470">
      <c r="A6470" s="11"/>
      <c r="B6470" s="7"/>
      <c r="C6470" s="7"/>
      <c r="D6470" s="10"/>
      <c r="E6470" s="21">
        <f>IF($C6470="","",IFERROR(SUMIFS(Pakan_Masuk!$D$2:$D$3001,Pakan_Masuk!$B$2:$B$3001,$C6470)/SUMIFS(Pakan_Masuk!$C$2:$C$3001,Pakan_Masuk!$B$2:$B$3001,$C6470),0))</f>
      </c>
      <c r="F6470" s="15">
        <f>IF($C6470="","",$D6470*$E6470)</f>
      </c>
    </row>
    <row r="6471">
      <c r="A6471" s="11"/>
      <c r="B6471" s="7"/>
      <c r="C6471" s="7"/>
      <c r="D6471" s="10"/>
      <c r="E6471" s="21">
        <f>IF($C6471="","",IFERROR(SUMIFS(Pakan_Masuk!$D$2:$D$3001,Pakan_Masuk!$B$2:$B$3001,$C6471)/SUMIFS(Pakan_Masuk!$C$2:$C$3001,Pakan_Masuk!$B$2:$B$3001,$C6471),0))</f>
      </c>
      <c r="F6471" s="15">
        <f>IF($C6471="","",$D6471*$E6471)</f>
      </c>
    </row>
    <row r="6472">
      <c r="A6472" s="11"/>
      <c r="B6472" s="7"/>
      <c r="C6472" s="7"/>
      <c r="D6472" s="10"/>
      <c r="E6472" s="21">
        <f>IF($C6472="","",IFERROR(SUMIFS(Pakan_Masuk!$D$2:$D$3001,Pakan_Masuk!$B$2:$B$3001,$C6472)/SUMIFS(Pakan_Masuk!$C$2:$C$3001,Pakan_Masuk!$B$2:$B$3001,$C6472),0))</f>
      </c>
      <c r="F6472" s="15">
        <f>IF($C6472="","",$D6472*$E6472)</f>
      </c>
    </row>
    <row r="6473">
      <c r="A6473" s="11"/>
      <c r="B6473" s="7"/>
      <c r="C6473" s="7"/>
      <c r="D6473" s="10"/>
      <c r="E6473" s="21">
        <f>IF($C6473="","",IFERROR(SUMIFS(Pakan_Masuk!$D$2:$D$3001,Pakan_Masuk!$B$2:$B$3001,$C6473)/SUMIFS(Pakan_Masuk!$C$2:$C$3001,Pakan_Masuk!$B$2:$B$3001,$C6473),0))</f>
      </c>
      <c r="F6473" s="15">
        <f>IF($C6473="","",$D6473*$E6473)</f>
      </c>
    </row>
    <row r="6474">
      <c r="A6474" s="11"/>
      <c r="B6474" s="7"/>
      <c r="C6474" s="7"/>
      <c r="D6474" s="10"/>
      <c r="E6474" s="21">
        <f>IF($C6474="","",IFERROR(SUMIFS(Pakan_Masuk!$D$2:$D$3001,Pakan_Masuk!$B$2:$B$3001,$C6474)/SUMIFS(Pakan_Masuk!$C$2:$C$3001,Pakan_Masuk!$B$2:$B$3001,$C6474),0))</f>
      </c>
      <c r="F6474" s="15">
        <f>IF($C6474="","",$D6474*$E6474)</f>
      </c>
    </row>
    <row r="6475">
      <c r="A6475" s="11"/>
      <c r="B6475" s="7"/>
      <c r="C6475" s="7"/>
      <c r="D6475" s="10"/>
      <c r="E6475" s="21">
        <f>IF($C6475="","",IFERROR(SUMIFS(Pakan_Masuk!$D$2:$D$3001,Pakan_Masuk!$B$2:$B$3001,$C6475)/SUMIFS(Pakan_Masuk!$C$2:$C$3001,Pakan_Masuk!$B$2:$B$3001,$C6475),0))</f>
      </c>
      <c r="F6475" s="15">
        <f>IF($C6475="","",$D6475*$E6475)</f>
      </c>
    </row>
    <row r="6476">
      <c r="A6476" s="11"/>
      <c r="B6476" s="7"/>
      <c r="C6476" s="7"/>
      <c r="D6476" s="10"/>
      <c r="E6476" s="21">
        <f>IF($C6476="","",IFERROR(SUMIFS(Pakan_Masuk!$D$2:$D$3001,Pakan_Masuk!$B$2:$B$3001,$C6476)/SUMIFS(Pakan_Masuk!$C$2:$C$3001,Pakan_Masuk!$B$2:$B$3001,$C6476),0))</f>
      </c>
      <c r="F6476" s="15">
        <f>IF($C6476="","",$D6476*$E6476)</f>
      </c>
    </row>
    <row r="6477">
      <c r="A6477" s="11"/>
      <c r="B6477" s="7"/>
      <c r="C6477" s="7"/>
      <c r="D6477" s="10"/>
      <c r="E6477" s="21">
        <f>IF($C6477="","",IFERROR(SUMIFS(Pakan_Masuk!$D$2:$D$3001,Pakan_Masuk!$B$2:$B$3001,$C6477)/SUMIFS(Pakan_Masuk!$C$2:$C$3001,Pakan_Masuk!$B$2:$B$3001,$C6477),0))</f>
      </c>
      <c r="F6477" s="15">
        <f>IF($C6477="","",$D6477*$E6477)</f>
      </c>
    </row>
    <row r="6478">
      <c r="A6478" s="11"/>
      <c r="B6478" s="7"/>
      <c r="C6478" s="7"/>
      <c r="D6478" s="10"/>
      <c r="E6478" s="21">
        <f>IF($C6478="","",IFERROR(SUMIFS(Pakan_Masuk!$D$2:$D$3001,Pakan_Masuk!$B$2:$B$3001,$C6478)/SUMIFS(Pakan_Masuk!$C$2:$C$3001,Pakan_Masuk!$B$2:$B$3001,$C6478),0))</f>
      </c>
      <c r="F6478" s="15">
        <f>IF($C6478="","",$D6478*$E6478)</f>
      </c>
    </row>
    <row r="6479">
      <c r="A6479" s="11"/>
      <c r="B6479" s="7"/>
      <c r="C6479" s="7"/>
      <c r="D6479" s="10"/>
      <c r="E6479" s="21">
        <f>IF($C6479="","",IFERROR(SUMIFS(Pakan_Masuk!$D$2:$D$3001,Pakan_Masuk!$B$2:$B$3001,$C6479)/SUMIFS(Pakan_Masuk!$C$2:$C$3001,Pakan_Masuk!$B$2:$B$3001,$C6479),0))</f>
      </c>
      <c r="F6479" s="15">
        <f>IF($C6479="","",$D6479*$E6479)</f>
      </c>
    </row>
    <row r="6480">
      <c r="A6480" s="11"/>
      <c r="B6480" s="7"/>
      <c r="C6480" s="7"/>
      <c r="D6480" s="10"/>
      <c r="E6480" s="21">
        <f>IF($C6480="","",IFERROR(SUMIFS(Pakan_Masuk!$D$2:$D$3001,Pakan_Masuk!$B$2:$B$3001,$C6480)/SUMIFS(Pakan_Masuk!$C$2:$C$3001,Pakan_Masuk!$B$2:$B$3001,$C6480),0))</f>
      </c>
      <c r="F6480" s="15">
        <f>IF($C6480="","",$D6480*$E6480)</f>
      </c>
    </row>
    <row r="6481">
      <c r="A6481" s="11"/>
      <c r="B6481" s="7"/>
      <c r="C6481" s="7"/>
      <c r="D6481" s="10"/>
      <c r="E6481" s="21">
        <f>IF($C6481="","",IFERROR(SUMIFS(Pakan_Masuk!$D$2:$D$3001,Pakan_Masuk!$B$2:$B$3001,$C6481)/SUMIFS(Pakan_Masuk!$C$2:$C$3001,Pakan_Masuk!$B$2:$B$3001,$C6481),0))</f>
      </c>
      <c r="F6481" s="15">
        <f>IF($C6481="","",$D6481*$E6481)</f>
      </c>
    </row>
    <row r="6482">
      <c r="A6482" s="11"/>
      <c r="B6482" s="7"/>
      <c r="C6482" s="7"/>
      <c r="D6482" s="10"/>
      <c r="E6482" s="21">
        <f>IF($C6482="","",IFERROR(SUMIFS(Pakan_Masuk!$D$2:$D$3001,Pakan_Masuk!$B$2:$B$3001,$C6482)/SUMIFS(Pakan_Masuk!$C$2:$C$3001,Pakan_Masuk!$B$2:$B$3001,$C6482),0))</f>
      </c>
      <c r="F6482" s="15">
        <f>IF($C6482="","",$D6482*$E6482)</f>
      </c>
    </row>
    <row r="6483">
      <c r="A6483" s="11"/>
      <c r="B6483" s="7"/>
      <c r="C6483" s="7"/>
      <c r="D6483" s="10"/>
      <c r="E6483" s="21">
        <f>IF($C6483="","",IFERROR(SUMIFS(Pakan_Masuk!$D$2:$D$3001,Pakan_Masuk!$B$2:$B$3001,$C6483)/SUMIFS(Pakan_Masuk!$C$2:$C$3001,Pakan_Masuk!$B$2:$B$3001,$C6483),0))</f>
      </c>
      <c r="F6483" s="15">
        <f>IF($C6483="","",$D6483*$E6483)</f>
      </c>
    </row>
    <row r="6484">
      <c r="A6484" s="11"/>
      <c r="B6484" s="7"/>
      <c r="C6484" s="7"/>
      <c r="D6484" s="10"/>
      <c r="E6484" s="21">
        <f>IF($C6484="","",IFERROR(SUMIFS(Pakan_Masuk!$D$2:$D$3001,Pakan_Masuk!$B$2:$B$3001,$C6484)/SUMIFS(Pakan_Masuk!$C$2:$C$3001,Pakan_Masuk!$B$2:$B$3001,$C6484),0))</f>
      </c>
      <c r="F6484" s="15">
        <f>IF($C6484="","",$D6484*$E6484)</f>
      </c>
    </row>
    <row r="6485">
      <c r="A6485" s="11"/>
      <c r="B6485" s="7"/>
      <c r="C6485" s="7"/>
      <c r="D6485" s="10"/>
      <c r="E6485" s="21">
        <f>IF($C6485="","",IFERROR(SUMIFS(Pakan_Masuk!$D$2:$D$3001,Pakan_Masuk!$B$2:$B$3001,$C6485)/SUMIFS(Pakan_Masuk!$C$2:$C$3001,Pakan_Masuk!$B$2:$B$3001,$C6485),0))</f>
      </c>
      <c r="F6485" s="15">
        <f>IF($C6485="","",$D6485*$E6485)</f>
      </c>
    </row>
    <row r="6486">
      <c r="A6486" s="11"/>
      <c r="B6486" s="7"/>
      <c r="C6486" s="7"/>
      <c r="D6486" s="10"/>
      <c r="E6486" s="21">
        <f>IF($C6486="","",IFERROR(SUMIFS(Pakan_Masuk!$D$2:$D$3001,Pakan_Masuk!$B$2:$B$3001,$C6486)/SUMIFS(Pakan_Masuk!$C$2:$C$3001,Pakan_Masuk!$B$2:$B$3001,$C6486),0))</f>
      </c>
      <c r="F6486" s="15">
        <f>IF($C6486="","",$D6486*$E6486)</f>
      </c>
    </row>
    <row r="6487">
      <c r="A6487" s="11"/>
      <c r="B6487" s="7"/>
      <c r="C6487" s="7"/>
      <c r="D6487" s="10"/>
      <c r="E6487" s="21">
        <f>IF($C6487="","",IFERROR(SUMIFS(Pakan_Masuk!$D$2:$D$3001,Pakan_Masuk!$B$2:$B$3001,$C6487)/SUMIFS(Pakan_Masuk!$C$2:$C$3001,Pakan_Masuk!$B$2:$B$3001,$C6487),0))</f>
      </c>
      <c r="F6487" s="15">
        <f>IF($C6487="","",$D6487*$E6487)</f>
      </c>
    </row>
    <row r="6488">
      <c r="A6488" s="11"/>
      <c r="B6488" s="7"/>
      <c r="C6488" s="7"/>
      <c r="D6488" s="10"/>
      <c r="E6488" s="21">
        <f>IF($C6488="","",IFERROR(SUMIFS(Pakan_Masuk!$D$2:$D$3001,Pakan_Masuk!$B$2:$B$3001,$C6488)/SUMIFS(Pakan_Masuk!$C$2:$C$3001,Pakan_Masuk!$B$2:$B$3001,$C6488),0))</f>
      </c>
      <c r="F6488" s="15">
        <f>IF($C6488="","",$D6488*$E6488)</f>
      </c>
    </row>
    <row r="6489">
      <c r="A6489" s="11"/>
      <c r="B6489" s="7"/>
      <c r="C6489" s="7"/>
      <c r="D6489" s="10"/>
      <c r="E6489" s="21">
        <f>IF($C6489="","",IFERROR(SUMIFS(Pakan_Masuk!$D$2:$D$3001,Pakan_Masuk!$B$2:$B$3001,$C6489)/SUMIFS(Pakan_Masuk!$C$2:$C$3001,Pakan_Masuk!$B$2:$B$3001,$C6489),0))</f>
      </c>
      <c r="F6489" s="15">
        <f>IF($C6489="","",$D6489*$E6489)</f>
      </c>
    </row>
    <row r="6490">
      <c r="A6490" s="11"/>
      <c r="B6490" s="7"/>
      <c r="C6490" s="7"/>
      <c r="D6490" s="10"/>
      <c r="E6490" s="21">
        <f>IF($C6490="","",IFERROR(SUMIFS(Pakan_Masuk!$D$2:$D$3001,Pakan_Masuk!$B$2:$B$3001,$C6490)/SUMIFS(Pakan_Masuk!$C$2:$C$3001,Pakan_Masuk!$B$2:$B$3001,$C6490),0))</f>
      </c>
      <c r="F6490" s="15">
        <f>IF($C6490="","",$D6490*$E6490)</f>
      </c>
    </row>
    <row r="6491">
      <c r="A6491" s="11"/>
      <c r="B6491" s="7"/>
      <c r="C6491" s="7"/>
      <c r="D6491" s="10"/>
      <c r="E6491" s="21">
        <f>IF($C6491="","",IFERROR(SUMIFS(Pakan_Masuk!$D$2:$D$3001,Pakan_Masuk!$B$2:$B$3001,$C6491)/SUMIFS(Pakan_Masuk!$C$2:$C$3001,Pakan_Masuk!$B$2:$B$3001,$C6491),0))</f>
      </c>
      <c r="F6491" s="15">
        <f>IF($C6491="","",$D6491*$E6491)</f>
      </c>
    </row>
    <row r="6492">
      <c r="A6492" s="11"/>
      <c r="B6492" s="7"/>
      <c r="C6492" s="7"/>
      <c r="D6492" s="10"/>
      <c r="E6492" s="21">
        <f>IF($C6492="","",IFERROR(SUMIFS(Pakan_Masuk!$D$2:$D$3001,Pakan_Masuk!$B$2:$B$3001,$C6492)/SUMIFS(Pakan_Masuk!$C$2:$C$3001,Pakan_Masuk!$B$2:$B$3001,$C6492),0))</f>
      </c>
      <c r="F6492" s="15">
        <f>IF($C6492="","",$D6492*$E6492)</f>
      </c>
    </row>
    <row r="6493">
      <c r="A6493" s="11"/>
      <c r="B6493" s="7"/>
      <c r="C6493" s="7"/>
      <c r="D6493" s="10"/>
      <c r="E6493" s="21">
        <f>IF($C6493="","",IFERROR(SUMIFS(Pakan_Masuk!$D$2:$D$3001,Pakan_Masuk!$B$2:$B$3001,$C6493)/SUMIFS(Pakan_Masuk!$C$2:$C$3001,Pakan_Masuk!$B$2:$B$3001,$C6493),0))</f>
      </c>
      <c r="F6493" s="15">
        <f>IF($C6493="","",$D6493*$E6493)</f>
      </c>
    </row>
    <row r="6494">
      <c r="A6494" s="11"/>
      <c r="B6494" s="7"/>
      <c r="C6494" s="7"/>
      <c r="D6494" s="10"/>
      <c r="E6494" s="21">
        <f>IF($C6494="","",IFERROR(SUMIFS(Pakan_Masuk!$D$2:$D$3001,Pakan_Masuk!$B$2:$B$3001,$C6494)/SUMIFS(Pakan_Masuk!$C$2:$C$3001,Pakan_Masuk!$B$2:$B$3001,$C6494),0))</f>
      </c>
      <c r="F6494" s="15">
        <f>IF($C6494="","",$D6494*$E6494)</f>
      </c>
    </row>
    <row r="6495">
      <c r="A6495" s="11"/>
      <c r="B6495" s="7"/>
      <c r="C6495" s="7"/>
      <c r="D6495" s="10"/>
      <c r="E6495" s="21">
        <f>IF($C6495="","",IFERROR(SUMIFS(Pakan_Masuk!$D$2:$D$3001,Pakan_Masuk!$B$2:$B$3001,$C6495)/SUMIFS(Pakan_Masuk!$C$2:$C$3001,Pakan_Masuk!$B$2:$B$3001,$C6495),0))</f>
      </c>
      <c r="F6495" s="15">
        <f>IF($C6495="","",$D6495*$E6495)</f>
      </c>
    </row>
    <row r="6496">
      <c r="A6496" s="11"/>
      <c r="B6496" s="7"/>
      <c r="C6496" s="7"/>
      <c r="D6496" s="10"/>
      <c r="E6496" s="21">
        <f>IF($C6496="","",IFERROR(SUMIFS(Pakan_Masuk!$D$2:$D$3001,Pakan_Masuk!$B$2:$B$3001,$C6496)/SUMIFS(Pakan_Masuk!$C$2:$C$3001,Pakan_Masuk!$B$2:$B$3001,$C6496),0))</f>
      </c>
      <c r="F6496" s="15">
        <f>IF($C6496="","",$D6496*$E6496)</f>
      </c>
    </row>
    <row r="6497">
      <c r="A6497" s="11"/>
      <c r="B6497" s="7"/>
      <c r="C6497" s="7"/>
      <c r="D6497" s="10"/>
      <c r="E6497" s="21">
        <f>IF($C6497="","",IFERROR(SUMIFS(Pakan_Masuk!$D$2:$D$3001,Pakan_Masuk!$B$2:$B$3001,$C6497)/SUMIFS(Pakan_Masuk!$C$2:$C$3001,Pakan_Masuk!$B$2:$B$3001,$C6497),0))</f>
      </c>
      <c r="F6497" s="15">
        <f>IF($C6497="","",$D6497*$E6497)</f>
      </c>
    </row>
    <row r="6498">
      <c r="A6498" s="11"/>
      <c r="B6498" s="7"/>
      <c r="C6498" s="7"/>
      <c r="D6498" s="10"/>
      <c r="E6498" s="21">
        <f>IF($C6498="","",IFERROR(SUMIFS(Pakan_Masuk!$D$2:$D$3001,Pakan_Masuk!$B$2:$B$3001,$C6498)/SUMIFS(Pakan_Masuk!$C$2:$C$3001,Pakan_Masuk!$B$2:$B$3001,$C6498),0))</f>
      </c>
      <c r="F6498" s="15">
        <f>IF($C6498="","",$D6498*$E6498)</f>
      </c>
    </row>
    <row r="6499">
      <c r="A6499" s="11"/>
      <c r="B6499" s="7"/>
      <c r="C6499" s="7"/>
      <c r="D6499" s="10"/>
      <c r="E6499" s="21">
        <f>IF($C6499="","",IFERROR(SUMIFS(Pakan_Masuk!$D$2:$D$3001,Pakan_Masuk!$B$2:$B$3001,$C6499)/SUMIFS(Pakan_Masuk!$C$2:$C$3001,Pakan_Masuk!$B$2:$B$3001,$C6499),0))</f>
      </c>
      <c r="F6499" s="15">
        <f>IF($C6499="","",$D6499*$E6499)</f>
      </c>
    </row>
    <row r="6500">
      <c r="A6500" s="11"/>
      <c r="B6500" s="7"/>
      <c r="C6500" s="7"/>
      <c r="D6500" s="10"/>
      <c r="E6500" s="21">
        <f>IF($C6500="","",IFERROR(SUMIFS(Pakan_Masuk!$D$2:$D$3001,Pakan_Masuk!$B$2:$B$3001,$C6500)/SUMIFS(Pakan_Masuk!$C$2:$C$3001,Pakan_Masuk!$B$2:$B$3001,$C6500),0))</f>
      </c>
      <c r="F6500" s="15">
        <f>IF($C6500="","",$D6500*$E6500)</f>
      </c>
    </row>
    <row r="6501">
      <c r="A6501" s="11"/>
      <c r="B6501" s="7"/>
      <c r="C6501" s="7"/>
      <c r="D6501" s="10"/>
      <c r="E6501" s="21">
        <f>IF($C6501="","",IFERROR(SUMIFS(Pakan_Masuk!$D$2:$D$3001,Pakan_Masuk!$B$2:$B$3001,$C6501)/SUMIFS(Pakan_Masuk!$C$2:$C$3001,Pakan_Masuk!$B$2:$B$3001,$C6501),0))</f>
      </c>
      <c r="F6501" s="15">
        <f>IF($C6501="","",$D6501*$E6501)</f>
      </c>
    </row>
    <row r="6502">
      <c r="A6502" s="11"/>
      <c r="B6502" s="7"/>
      <c r="C6502" s="7"/>
      <c r="D6502" s="10"/>
      <c r="E6502" s="21">
        <f>IF($C6502="","",IFERROR(SUMIFS(Pakan_Masuk!$D$2:$D$3001,Pakan_Masuk!$B$2:$B$3001,$C6502)/SUMIFS(Pakan_Masuk!$C$2:$C$3001,Pakan_Masuk!$B$2:$B$3001,$C6502),0))</f>
      </c>
      <c r="F6502" s="15">
        <f>IF($C6502="","",$D6502*$E6502)</f>
      </c>
    </row>
    <row r="6503">
      <c r="A6503" s="11"/>
      <c r="B6503" s="7"/>
      <c r="C6503" s="7"/>
      <c r="D6503" s="10"/>
      <c r="E6503" s="21">
        <f>IF($C6503="","",IFERROR(SUMIFS(Pakan_Masuk!$D$2:$D$3001,Pakan_Masuk!$B$2:$B$3001,$C6503)/SUMIFS(Pakan_Masuk!$C$2:$C$3001,Pakan_Masuk!$B$2:$B$3001,$C6503),0))</f>
      </c>
      <c r="F6503" s="15">
        <f>IF($C6503="","",$D6503*$E6503)</f>
      </c>
    </row>
    <row r="6504">
      <c r="A6504" s="11"/>
      <c r="B6504" s="7"/>
      <c r="C6504" s="7"/>
      <c r="D6504" s="10"/>
      <c r="E6504" s="21">
        <f>IF($C6504="","",IFERROR(SUMIFS(Pakan_Masuk!$D$2:$D$3001,Pakan_Masuk!$B$2:$B$3001,$C6504)/SUMIFS(Pakan_Masuk!$C$2:$C$3001,Pakan_Masuk!$B$2:$B$3001,$C6504),0))</f>
      </c>
      <c r="F6504" s="15">
        <f>IF($C6504="","",$D6504*$E6504)</f>
      </c>
    </row>
    <row r="6505">
      <c r="A6505" s="11"/>
      <c r="B6505" s="7"/>
      <c r="C6505" s="7"/>
      <c r="D6505" s="10"/>
      <c r="E6505" s="21">
        <f>IF($C6505="","",IFERROR(SUMIFS(Pakan_Masuk!$D$2:$D$3001,Pakan_Masuk!$B$2:$B$3001,$C6505)/SUMIFS(Pakan_Masuk!$C$2:$C$3001,Pakan_Masuk!$B$2:$B$3001,$C6505),0))</f>
      </c>
      <c r="F6505" s="15">
        <f>IF($C6505="","",$D6505*$E6505)</f>
      </c>
    </row>
    <row r="6506">
      <c r="A6506" s="11"/>
      <c r="B6506" s="7"/>
      <c r="C6506" s="7"/>
      <c r="D6506" s="10"/>
      <c r="E6506" s="21">
        <f>IF($C6506="","",IFERROR(SUMIFS(Pakan_Masuk!$D$2:$D$3001,Pakan_Masuk!$B$2:$B$3001,$C6506)/SUMIFS(Pakan_Masuk!$C$2:$C$3001,Pakan_Masuk!$B$2:$B$3001,$C6506),0))</f>
      </c>
      <c r="F6506" s="15">
        <f>IF($C6506="","",$D6506*$E6506)</f>
      </c>
    </row>
    <row r="6507">
      <c r="A6507" s="11"/>
      <c r="B6507" s="7"/>
      <c r="C6507" s="7"/>
      <c r="D6507" s="10"/>
      <c r="E6507" s="21">
        <f>IF($C6507="","",IFERROR(SUMIFS(Pakan_Masuk!$D$2:$D$3001,Pakan_Masuk!$B$2:$B$3001,$C6507)/SUMIFS(Pakan_Masuk!$C$2:$C$3001,Pakan_Masuk!$B$2:$B$3001,$C6507),0))</f>
      </c>
      <c r="F6507" s="15">
        <f>IF($C6507="","",$D6507*$E6507)</f>
      </c>
    </row>
    <row r="6508">
      <c r="A6508" s="11"/>
      <c r="B6508" s="7"/>
      <c r="C6508" s="7"/>
      <c r="D6508" s="10"/>
      <c r="E6508" s="21">
        <f>IF($C6508="","",IFERROR(SUMIFS(Pakan_Masuk!$D$2:$D$3001,Pakan_Masuk!$B$2:$B$3001,$C6508)/SUMIFS(Pakan_Masuk!$C$2:$C$3001,Pakan_Masuk!$B$2:$B$3001,$C6508),0))</f>
      </c>
      <c r="F6508" s="15">
        <f>IF($C6508="","",$D6508*$E6508)</f>
      </c>
    </row>
    <row r="6509">
      <c r="A6509" s="11"/>
      <c r="B6509" s="7"/>
      <c r="C6509" s="7"/>
      <c r="D6509" s="10"/>
      <c r="E6509" s="21">
        <f>IF($C6509="","",IFERROR(SUMIFS(Pakan_Masuk!$D$2:$D$3001,Pakan_Masuk!$B$2:$B$3001,$C6509)/SUMIFS(Pakan_Masuk!$C$2:$C$3001,Pakan_Masuk!$B$2:$B$3001,$C6509),0))</f>
      </c>
      <c r="F6509" s="15">
        <f>IF($C6509="","",$D6509*$E6509)</f>
      </c>
    </row>
    <row r="6510">
      <c r="A6510" s="11"/>
      <c r="B6510" s="7"/>
      <c r="C6510" s="7"/>
      <c r="D6510" s="10"/>
      <c r="E6510" s="21">
        <f>IF($C6510="","",IFERROR(SUMIFS(Pakan_Masuk!$D$2:$D$3001,Pakan_Masuk!$B$2:$B$3001,$C6510)/SUMIFS(Pakan_Masuk!$C$2:$C$3001,Pakan_Masuk!$B$2:$B$3001,$C6510),0))</f>
      </c>
      <c r="F6510" s="15">
        <f>IF($C6510="","",$D6510*$E6510)</f>
      </c>
    </row>
    <row r="6511">
      <c r="A6511" s="11"/>
      <c r="B6511" s="7"/>
      <c r="C6511" s="7"/>
      <c r="D6511" s="10"/>
      <c r="E6511" s="21">
        <f>IF($C6511="","",IFERROR(SUMIFS(Pakan_Masuk!$D$2:$D$3001,Pakan_Masuk!$B$2:$B$3001,$C6511)/SUMIFS(Pakan_Masuk!$C$2:$C$3001,Pakan_Masuk!$B$2:$B$3001,$C6511),0))</f>
      </c>
      <c r="F6511" s="15">
        <f>IF($C6511="","",$D6511*$E6511)</f>
      </c>
    </row>
    <row r="6512">
      <c r="A6512" s="11"/>
      <c r="B6512" s="7"/>
      <c r="C6512" s="7"/>
      <c r="D6512" s="10"/>
      <c r="E6512" s="21">
        <f>IF($C6512="","",IFERROR(SUMIFS(Pakan_Masuk!$D$2:$D$3001,Pakan_Masuk!$B$2:$B$3001,$C6512)/SUMIFS(Pakan_Masuk!$C$2:$C$3001,Pakan_Masuk!$B$2:$B$3001,$C6512),0))</f>
      </c>
      <c r="F6512" s="15">
        <f>IF($C6512="","",$D6512*$E6512)</f>
      </c>
    </row>
    <row r="6513">
      <c r="A6513" s="11"/>
      <c r="B6513" s="7"/>
      <c r="C6513" s="7"/>
      <c r="D6513" s="10"/>
      <c r="E6513" s="21">
        <f>IF($C6513="","",IFERROR(SUMIFS(Pakan_Masuk!$D$2:$D$3001,Pakan_Masuk!$B$2:$B$3001,$C6513)/SUMIFS(Pakan_Masuk!$C$2:$C$3001,Pakan_Masuk!$B$2:$B$3001,$C6513),0))</f>
      </c>
      <c r="F6513" s="15">
        <f>IF($C6513="","",$D6513*$E6513)</f>
      </c>
    </row>
    <row r="6514">
      <c r="A6514" s="11"/>
      <c r="B6514" s="7"/>
      <c r="C6514" s="7"/>
      <c r="D6514" s="10"/>
      <c r="E6514" s="21">
        <f>IF($C6514="","",IFERROR(SUMIFS(Pakan_Masuk!$D$2:$D$3001,Pakan_Masuk!$B$2:$B$3001,$C6514)/SUMIFS(Pakan_Masuk!$C$2:$C$3001,Pakan_Masuk!$B$2:$B$3001,$C6514),0))</f>
      </c>
      <c r="F6514" s="15">
        <f>IF($C6514="","",$D6514*$E6514)</f>
      </c>
    </row>
    <row r="6515">
      <c r="A6515" s="11"/>
      <c r="B6515" s="7"/>
      <c r="C6515" s="7"/>
      <c r="D6515" s="10"/>
      <c r="E6515" s="21">
        <f>IF($C6515="","",IFERROR(SUMIFS(Pakan_Masuk!$D$2:$D$3001,Pakan_Masuk!$B$2:$B$3001,$C6515)/SUMIFS(Pakan_Masuk!$C$2:$C$3001,Pakan_Masuk!$B$2:$B$3001,$C6515),0))</f>
      </c>
      <c r="F6515" s="15">
        <f>IF($C6515="","",$D6515*$E6515)</f>
      </c>
    </row>
    <row r="6516">
      <c r="A6516" s="11"/>
      <c r="B6516" s="7"/>
      <c r="C6516" s="7"/>
      <c r="D6516" s="10"/>
      <c r="E6516" s="21">
        <f>IF($C6516="","",IFERROR(SUMIFS(Pakan_Masuk!$D$2:$D$3001,Pakan_Masuk!$B$2:$B$3001,$C6516)/SUMIFS(Pakan_Masuk!$C$2:$C$3001,Pakan_Masuk!$B$2:$B$3001,$C6516),0))</f>
      </c>
      <c r="F6516" s="15">
        <f>IF($C6516="","",$D6516*$E6516)</f>
      </c>
    </row>
    <row r="6517">
      <c r="A6517" s="11"/>
      <c r="B6517" s="7"/>
      <c r="C6517" s="7"/>
      <c r="D6517" s="10"/>
      <c r="E6517" s="21">
        <f>IF($C6517="","",IFERROR(SUMIFS(Pakan_Masuk!$D$2:$D$3001,Pakan_Masuk!$B$2:$B$3001,$C6517)/SUMIFS(Pakan_Masuk!$C$2:$C$3001,Pakan_Masuk!$B$2:$B$3001,$C6517),0))</f>
      </c>
      <c r="F6517" s="15">
        <f>IF($C6517="","",$D6517*$E6517)</f>
      </c>
    </row>
    <row r="6518">
      <c r="A6518" s="11"/>
      <c r="B6518" s="7"/>
      <c r="C6518" s="7"/>
      <c r="D6518" s="10"/>
      <c r="E6518" s="21">
        <f>IF($C6518="","",IFERROR(SUMIFS(Pakan_Masuk!$D$2:$D$3001,Pakan_Masuk!$B$2:$B$3001,$C6518)/SUMIFS(Pakan_Masuk!$C$2:$C$3001,Pakan_Masuk!$B$2:$B$3001,$C6518),0))</f>
      </c>
      <c r="F6518" s="15">
        <f>IF($C6518="","",$D6518*$E6518)</f>
      </c>
    </row>
    <row r="6519">
      <c r="A6519" s="11"/>
      <c r="B6519" s="7"/>
      <c r="C6519" s="7"/>
      <c r="D6519" s="10"/>
      <c r="E6519" s="21">
        <f>IF($C6519="","",IFERROR(SUMIFS(Pakan_Masuk!$D$2:$D$3001,Pakan_Masuk!$B$2:$B$3001,$C6519)/SUMIFS(Pakan_Masuk!$C$2:$C$3001,Pakan_Masuk!$B$2:$B$3001,$C6519),0))</f>
      </c>
      <c r="F6519" s="15">
        <f>IF($C6519="","",$D6519*$E6519)</f>
      </c>
    </row>
    <row r="6520">
      <c r="A6520" s="11"/>
      <c r="B6520" s="7"/>
      <c r="C6520" s="7"/>
      <c r="D6520" s="10"/>
      <c r="E6520" s="21">
        <f>IF($C6520="","",IFERROR(SUMIFS(Pakan_Masuk!$D$2:$D$3001,Pakan_Masuk!$B$2:$B$3001,$C6520)/SUMIFS(Pakan_Masuk!$C$2:$C$3001,Pakan_Masuk!$B$2:$B$3001,$C6520),0))</f>
      </c>
      <c r="F6520" s="15">
        <f>IF($C6520="","",$D6520*$E6520)</f>
      </c>
    </row>
    <row r="6521">
      <c r="A6521" s="11"/>
      <c r="B6521" s="7"/>
      <c r="C6521" s="7"/>
      <c r="D6521" s="10"/>
      <c r="E6521" s="21">
        <f>IF($C6521="","",IFERROR(SUMIFS(Pakan_Masuk!$D$2:$D$3001,Pakan_Masuk!$B$2:$B$3001,$C6521)/SUMIFS(Pakan_Masuk!$C$2:$C$3001,Pakan_Masuk!$B$2:$B$3001,$C6521),0))</f>
      </c>
      <c r="F6521" s="15">
        <f>IF($C6521="","",$D6521*$E6521)</f>
      </c>
    </row>
    <row r="6522">
      <c r="A6522" s="11"/>
      <c r="B6522" s="7"/>
      <c r="C6522" s="7"/>
      <c r="D6522" s="10"/>
      <c r="E6522" s="21">
        <f>IF($C6522="","",IFERROR(SUMIFS(Pakan_Masuk!$D$2:$D$3001,Pakan_Masuk!$B$2:$B$3001,$C6522)/SUMIFS(Pakan_Masuk!$C$2:$C$3001,Pakan_Masuk!$B$2:$B$3001,$C6522),0))</f>
      </c>
      <c r="F6522" s="15">
        <f>IF($C6522="","",$D6522*$E6522)</f>
      </c>
    </row>
    <row r="6523">
      <c r="A6523" s="11"/>
      <c r="B6523" s="7"/>
      <c r="C6523" s="7"/>
      <c r="D6523" s="10"/>
      <c r="E6523" s="21">
        <f>IF($C6523="","",IFERROR(SUMIFS(Pakan_Masuk!$D$2:$D$3001,Pakan_Masuk!$B$2:$B$3001,$C6523)/SUMIFS(Pakan_Masuk!$C$2:$C$3001,Pakan_Masuk!$B$2:$B$3001,$C6523),0))</f>
      </c>
      <c r="F6523" s="15">
        <f>IF($C6523="","",$D6523*$E6523)</f>
      </c>
    </row>
    <row r="6524">
      <c r="A6524" s="11"/>
      <c r="B6524" s="7"/>
      <c r="C6524" s="7"/>
      <c r="D6524" s="10"/>
      <c r="E6524" s="21">
        <f>IF($C6524="","",IFERROR(SUMIFS(Pakan_Masuk!$D$2:$D$3001,Pakan_Masuk!$B$2:$B$3001,$C6524)/SUMIFS(Pakan_Masuk!$C$2:$C$3001,Pakan_Masuk!$B$2:$B$3001,$C6524),0))</f>
      </c>
      <c r="F6524" s="15">
        <f>IF($C6524="","",$D6524*$E6524)</f>
      </c>
    </row>
    <row r="6525">
      <c r="A6525" s="11"/>
      <c r="B6525" s="7"/>
      <c r="C6525" s="7"/>
      <c r="D6525" s="10"/>
      <c r="E6525" s="21">
        <f>IF($C6525="","",IFERROR(SUMIFS(Pakan_Masuk!$D$2:$D$3001,Pakan_Masuk!$B$2:$B$3001,$C6525)/SUMIFS(Pakan_Masuk!$C$2:$C$3001,Pakan_Masuk!$B$2:$B$3001,$C6525),0))</f>
      </c>
      <c r="F6525" s="15">
        <f>IF($C6525="","",$D6525*$E6525)</f>
      </c>
    </row>
    <row r="6526">
      <c r="A6526" s="11"/>
      <c r="B6526" s="7"/>
      <c r="C6526" s="7"/>
      <c r="D6526" s="10"/>
      <c r="E6526" s="21">
        <f>IF($C6526="","",IFERROR(SUMIFS(Pakan_Masuk!$D$2:$D$3001,Pakan_Masuk!$B$2:$B$3001,$C6526)/SUMIFS(Pakan_Masuk!$C$2:$C$3001,Pakan_Masuk!$B$2:$B$3001,$C6526),0))</f>
      </c>
      <c r="F6526" s="15">
        <f>IF($C6526="","",$D6526*$E6526)</f>
      </c>
    </row>
    <row r="6527">
      <c r="A6527" s="11"/>
      <c r="B6527" s="7"/>
      <c r="C6527" s="7"/>
      <c r="D6527" s="10"/>
      <c r="E6527" s="21">
        <f>IF($C6527="","",IFERROR(SUMIFS(Pakan_Masuk!$D$2:$D$3001,Pakan_Masuk!$B$2:$B$3001,$C6527)/SUMIFS(Pakan_Masuk!$C$2:$C$3001,Pakan_Masuk!$B$2:$B$3001,$C6527),0))</f>
      </c>
      <c r="F6527" s="15">
        <f>IF($C6527="","",$D6527*$E6527)</f>
      </c>
    </row>
    <row r="6528">
      <c r="A6528" s="11"/>
      <c r="B6528" s="7"/>
      <c r="C6528" s="7"/>
      <c r="D6528" s="10"/>
      <c r="E6528" s="21">
        <f>IF($C6528="","",IFERROR(SUMIFS(Pakan_Masuk!$D$2:$D$3001,Pakan_Masuk!$B$2:$B$3001,$C6528)/SUMIFS(Pakan_Masuk!$C$2:$C$3001,Pakan_Masuk!$B$2:$B$3001,$C6528),0))</f>
      </c>
      <c r="F6528" s="15">
        <f>IF($C6528="","",$D6528*$E6528)</f>
      </c>
    </row>
    <row r="6529">
      <c r="A6529" s="11"/>
      <c r="B6529" s="7"/>
      <c r="C6529" s="7"/>
      <c r="D6529" s="10"/>
      <c r="E6529" s="21">
        <f>IF($C6529="","",IFERROR(SUMIFS(Pakan_Masuk!$D$2:$D$3001,Pakan_Masuk!$B$2:$B$3001,$C6529)/SUMIFS(Pakan_Masuk!$C$2:$C$3001,Pakan_Masuk!$B$2:$B$3001,$C6529),0))</f>
      </c>
      <c r="F6529" s="15">
        <f>IF($C6529="","",$D6529*$E6529)</f>
      </c>
    </row>
    <row r="6530">
      <c r="A6530" s="11"/>
      <c r="B6530" s="7"/>
      <c r="C6530" s="7"/>
      <c r="D6530" s="10"/>
      <c r="E6530" s="21">
        <f>IF($C6530="","",IFERROR(SUMIFS(Pakan_Masuk!$D$2:$D$3001,Pakan_Masuk!$B$2:$B$3001,$C6530)/SUMIFS(Pakan_Masuk!$C$2:$C$3001,Pakan_Masuk!$B$2:$B$3001,$C6530),0))</f>
      </c>
      <c r="F6530" s="15">
        <f>IF($C6530="","",$D6530*$E6530)</f>
      </c>
    </row>
    <row r="6531">
      <c r="A6531" s="11"/>
      <c r="B6531" s="7"/>
      <c r="C6531" s="7"/>
      <c r="D6531" s="10"/>
      <c r="E6531" s="21">
        <f>IF($C6531="","",IFERROR(SUMIFS(Pakan_Masuk!$D$2:$D$3001,Pakan_Masuk!$B$2:$B$3001,$C6531)/SUMIFS(Pakan_Masuk!$C$2:$C$3001,Pakan_Masuk!$B$2:$B$3001,$C6531),0))</f>
      </c>
      <c r="F6531" s="15">
        <f>IF($C6531="","",$D6531*$E6531)</f>
      </c>
    </row>
    <row r="6532">
      <c r="A6532" s="11"/>
      <c r="B6532" s="7"/>
      <c r="C6532" s="7"/>
      <c r="D6532" s="10"/>
      <c r="E6532" s="21">
        <f>IF($C6532="","",IFERROR(SUMIFS(Pakan_Masuk!$D$2:$D$3001,Pakan_Masuk!$B$2:$B$3001,$C6532)/SUMIFS(Pakan_Masuk!$C$2:$C$3001,Pakan_Masuk!$B$2:$B$3001,$C6532),0))</f>
      </c>
      <c r="F6532" s="15">
        <f>IF($C6532="","",$D6532*$E6532)</f>
      </c>
    </row>
    <row r="6533">
      <c r="A6533" s="11"/>
      <c r="B6533" s="7"/>
      <c r="C6533" s="7"/>
      <c r="D6533" s="10"/>
      <c r="E6533" s="21">
        <f>IF($C6533="","",IFERROR(SUMIFS(Pakan_Masuk!$D$2:$D$3001,Pakan_Masuk!$B$2:$B$3001,$C6533)/SUMIFS(Pakan_Masuk!$C$2:$C$3001,Pakan_Masuk!$B$2:$B$3001,$C6533),0))</f>
      </c>
      <c r="F6533" s="15">
        <f>IF($C6533="","",$D6533*$E6533)</f>
      </c>
    </row>
    <row r="6534">
      <c r="A6534" s="11"/>
      <c r="B6534" s="7"/>
      <c r="C6534" s="7"/>
      <c r="D6534" s="10"/>
      <c r="E6534" s="21">
        <f>IF($C6534="","",IFERROR(SUMIFS(Pakan_Masuk!$D$2:$D$3001,Pakan_Masuk!$B$2:$B$3001,$C6534)/SUMIFS(Pakan_Masuk!$C$2:$C$3001,Pakan_Masuk!$B$2:$B$3001,$C6534),0))</f>
      </c>
      <c r="F6534" s="15">
        <f>IF($C6534="","",$D6534*$E6534)</f>
      </c>
    </row>
    <row r="6535">
      <c r="A6535" s="11"/>
      <c r="B6535" s="7"/>
      <c r="C6535" s="7"/>
      <c r="D6535" s="10"/>
      <c r="E6535" s="21">
        <f>IF($C6535="","",IFERROR(SUMIFS(Pakan_Masuk!$D$2:$D$3001,Pakan_Masuk!$B$2:$B$3001,$C6535)/SUMIFS(Pakan_Masuk!$C$2:$C$3001,Pakan_Masuk!$B$2:$B$3001,$C6535),0))</f>
      </c>
      <c r="F6535" s="15">
        <f>IF($C6535="","",$D6535*$E6535)</f>
      </c>
    </row>
    <row r="6536">
      <c r="A6536" s="11"/>
      <c r="B6536" s="7"/>
      <c r="C6536" s="7"/>
      <c r="D6536" s="10"/>
      <c r="E6536" s="21">
        <f>IF($C6536="","",IFERROR(SUMIFS(Pakan_Masuk!$D$2:$D$3001,Pakan_Masuk!$B$2:$B$3001,$C6536)/SUMIFS(Pakan_Masuk!$C$2:$C$3001,Pakan_Masuk!$B$2:$B$3001,$C6536),0))</f>
      </c>
      <c r="F6536" s="15">
        <f>IF($C6536="","",$D6536*$E6536)</f>
      </c>
    </row>
    <row r="6537">
      <c r="A6537" s="11"/>
      <c r="B6537" s="7"/>
      <c r="C6537" s="7"/>
      <c r="D6537" s="10"/>
      <c r="E6537" s="21">
        <f>IF($C6537="","",IFERROR(SUMIFS(Pakan_Masuk!$D$2:$D$3001,Pakan_Masuk!$B$2:$B$3001,$C6537)/SUMIFS(Pakan_Masuk!$C$2:$C$3001,Pakan_Masuk!$B$2:$B$3001,$C6537),0))</f>
      </c>
      <c r="F6537" s="15">
        <f>IF($C6537="","",$D6537*$E6537)</f>
      </c>
    </row>
    <row r="6538">
      <c r="A6538" s="11"/>
      <c r="B6538" s="7"/>
      <c r="C6538" s="7"/>
      <c r="D6538" s="10"/>
      <c r="E6538" s="21">
        <f>IF($C6538="","",IFERROR(SUMIFS(Pakan_Masuk!$D$2:$D$3001,Pakan_Masuk!$B$2:$B$3001,$C6538)/SUMIFS(Pakan_Masuk!$C$2:$C$3001,Pakan_Masuk!$B$2:$B$3001,$C6538),0))</f>
      </c>
      <c r="F6538" s="15">
        <f>IF($C6538="","",$D6538*$E6538)</f>
      </c>
    </row>
    <row r="6539">
      <c r="A6539" s="11"/>
      <c r="B6539" s="7"/>
      <c r="C6539" s="7"/>
      <c r="D6539" s="10"/>
      <c r="E6539" s="21">
        <f>IF($C6539="","",IFERROR(SUMIFS(Pakan_Masuk!$D$2:$D$3001,Pakan_Masuk!$B$2:$B$3001,$C6539)/SUMIFS(Pakan_Masuk!$C$2:$C$3001,Pakan_Masuk!$B$2:$B$3001,$C6539),0))</f>
      </c>
      <c r="F6539" s="15">
        <f>IF($C6539="","",$D6539*$E6539)</f>
      </c>
    </row>
    <row r="6540">
      <c r="A6540" s="11"/>
      <c r="B6540" s="7"/>
      <c r="C6540" s="7"/>
      <c r="D6540" s="10"/>
      <c r="E6540" s="21">
        <f>IF($C6540="","",IFERROR(SUMIFS(Pakan_Masuk!$D$2:$D$3001,Pakan_Masuk!$B$2:$B$3001,$C6540)/SUMIFS(Pakan_Masuk!$C$2:$C$3001,Pakan_Masuk!$B$2:$B$3001,$C6540),0))</f>
      </c>
      <c r="F6540" s="15">
        <f>IF($C6540="","",$D6540*$E6540)</f>
      </c>
    </row>
    <row r="6541">
      <c r="A6541" s="11"/>
      <c r="B6541" s="7"/>
      <c r="C6541" s="7"/>
      <c r="D6541" s="10"/>
      <c r="E6541" s="21">
        <f>IF($C6541="","",IFERROR(SUMIFS(Pakan_Masuk!$D$2:$D$3001,Pakan_Masuk!$B$2:$B$3001,$C6541)/SUMIFS(Pakan_Masuk!$C$2:$C$3001,Pakan_Masuk!$B$2:$B$3001,$C6541),0))</f>
      </c>
      <c r="F6541" s="15">
        <f>IF($C6541="","",$D6541*$E6541)</f>
      </c>
    </row>
    <row r="6542">
      <c r="A6542" s="11"/>
      <c r="B6542" s="7"/>
      <c r="C6542" s="7"/>
      <c r="D6542" s="10"/>
      <c r="E6542" s="21">
        <f>IF($C6542="","",IFERROR(SUMIFS(Pakan_Masuk!$D$2:$D$3001,Pakan_Masuk!$B$2:$B$3001,$C6542)/SUMIFS(Pakan_Masuk!$C$2:$C$3001,Pakan_Masuk!$B$2:$B$3001,$C6542),0))</f>
      </c>
      <c r="F6542" s="15">
        <f>IF($C6542="","",$D6542*$E6542)</f>
      </c>
    </row>
    <row r="6543">
      <c r="A6543" s="11"/>
      <c r="B6543" s="7"/>
      <c r="C6543" s="7"/>
      <c r="D6543" s="10"/>
      <c r="E6543" s="21">
        <f>IF($C6543="","",IFERROR(SUMIFS(Pakan_Masuk!$D$2:$D$3001,Pakan_Masuk!$B$2:$B$3001,$C6543)/SUMIFS(Pakan_Masuk!$C$2:$C$3001,Pakan_Masuk!$B$2:$B$3001,$C6543),0))</f>
      </c>
      <c r="F6543" s="15">
        <f>IF($C6543="","",$D6543*$E6543)</f>
      </c>
    </row>
    <row r="6544">
      <c r="A6544" s="11"/>
      <c r="B6544" s="7"/>
      <c r="C6544" s="7"/>
      <c r="D6544" s="10"/>
      <c r="E6544" s="21">
        <f>IF($C6544="","",IFERROR(SUMIFS(Pakan_Masuk!$D$2:$D$3001,Pakan_Masuk!$B$2:$B$3001,$C6544)/SUMIFS(Pakan_Masuk!$C$2:$C$3001,Pakan_Masuk!$B$2:$B$3001,$C6544),0))</f>
      </c>
      <c r="F6544" s="15">
        <f>IF($C6544="","",$D6544*$E6544)</f>
      </c>
    </row>
    <row r="6545">
      <c r="A6545" s="11"/>
      <c r="B6545" s="7"/>
      <c r="C6545" s="7"/>
      <c r="D6545" s="10"/>
      <c r="E6545" s="21">
        <f>IF($C6545="","",IFERROR(SUMIFS(Pakan_Masuk!$D$2:$D$3001,Pakan_Masuk!$B$2:$B$3001,$C6545)/SUMIFS(Pakan_Masuk!$C$2:$C$3001,Pakan_Masuk!$B$2:$B$3001,$C6545),0))</f>
      </c>
      <c r="F6545" s="15">
        <f>IF($C6545="","",$D6545*$E6545)</f>
      </c>
    </row>
    <row r="6546">
      <c r="A6546" s="11"/>
      <c r="B6546" s="7"/>
      <c r="C6546" s="7"/>
      <c r="D6546" s="10"/>
      <c r="E6546" s="21">
        <f>IF($C6546="","",IFERROR(SUMIFS(Pakan_Masuk!$D$2:$D$3001,Pakan_Masuk!$B$2:$B$3001,$C6546)/SUMIFS(Pakan_Masuk!$C$2:$C$3001,Pakan_Masuk!$B$2:$B$3001,$C6546),0))</f>
      </c>
      <c r="F6546" s="15">
        <f>IF($C6546="","",$D6546*$E6546)</f>
      </c>
    </row>
    <row r="6547">
      <c r="A6547" s="11"/>
      <c r="B6547" s="7"/>
      <c r="C6547" s="7"/>
      <c r="D6547" s="10"/>
      <c r="E6547" s="21">
        <f>IF($C6547="","",IFERROR(SUMIFS(Pakan_Masuk!$D$2:$D$3001,Pakan_Masuk!$B$2:$B$3001,$C6547)/SUMIFS(Pakan_Masuk!$C$2:$C$3001,Pakan_Masuk!$B$2:$B$3001,$C6547),0))</f>
      </c>
      <c r="F6547" s="15">
        <f>IF($C6547="","",$D6547*$E6547)</f>
      </c>
    </row>
    <row r="6548">
      <c r="A6548" s="11"/>
      <c r="B6548" s="7"/>
      <c r="C6548" s="7"/>
      <c r="D6548" s="10"/>
      <c r="E6548" s="21">
        <f>IF($C6548="","",IFERROR(SUMIFS(Pakan_Masuk!$D$2:$D$3001,Pakan_Masuk!$B$2:$B$3001,$C6548)/SUMIFS(Pakan_Masuk!$C$2:$C$3001,Pakan_Masuk!$B$2:$B$3001,$C6548),0))</f>
      </c>
      <c r="F6548" s="15">
        <f>IF($C6548="","",$D6548*$E6548)</f>
      </c>
    </row>
    <row r="6549">
      <c r="A6549" s="11"/>
      <c r="B6549" s="7"/>
      <c r="C6549" s="7"/>
      <c r="D6549" s="10"/>
      <c r="E6549" s="21">
        <f>IF($C6549="","",IFERROR(SUMIFS(Pakan_Masuk!$D$2:$D$3001,Pakan_Masuk!$B$2:$B$3001,$C6549)/SUMIFS(Pakan_Masuk!$C$2:$C$3001,Pakan_Masuk!$B$2:$B$3001,$C6549),0))</f>
      </c>
      <c r="F6549" s="15">
        <f>IF($C6549="","",$D6549*$E6549)</f>
      </c>
    </row>
    <row r="6550">
      <c r="A6550" s="11"/>
      <c r="B6550" s="7"/>
      <c r="C6550" s="7"/>
      <c r="D6550" s="10"/>
      <c r="E6550" s="21">
        <f>IF($C6550="","",IFERROR(SUMIFS(Pakan_Masuk!$D$2:$D$3001,Pakan_Masuk!$B$2:$B$3001,$C6550)/SUMIFS(Pakan_Masuk!$C$2:$C$3001,Pakan_Masuk!$B$2:$B$3001,$C6550),0))</f>
      </c>
      <c r="F6550" s="15">
        <f>IF($C6550="","",$D6550*$E6550)</f>
      </c>
    </row>
    <row r="6551">
      <c r="A6551" s="11"/>
      <c r="B6551" s="7"/>
      <c r="C6551" s="7"/>
      <c r="D6551" s="10"/>
      <c r="E6551" s="21">
        <f>IF($C6551="","",IFERROR(SUMIFS(Pakan_Masuk!$D$2:$D$3001,Pakan_Masuk!$B$2:$B$3001,$C6551)/SUMIFS(Pakan_Masuk!$C$2:$C$3001,Pakan_Masuk!$B$2:$B$3001,$C6551),0))</f>
      </c>
      <c r="F6551" s="15">
        <f>IF($C6551="","",$D6551*$E6551)</f>
      </c>
    </row>
    <row r="6552">
      <c r="A6552" s="11"/>
      <c r="B6552" s="7"/>
      <c r="C6552" s="7"/>
      <c r="D6552" s="10"/>
      <c r="E6552" s="21">
        <f>IF($C6552="","",IFERROR(SUMIFS(Pakan_Masuk!$D$2:$D$3001,Pakan_Masuk!$B$2:$B$3001,$C6552)/SUMIFS(Pakan_Masuk!$C$2:$C$3001,Pakan_Masuk!$B$2:$B$3001,$C6552),0))</f>
      </c>
      <c r="F6552" s="15">
        <f>IF($C6552="","",$D6552*$E6552)</f>
      </c>
    </row>
    <row r="6553">
      <c r="A6553" s="11"/>
      <c r="B6553" s="7"/>
      <c r="C6553" s="7"/>
      <c r="D6553" s="10"/>
      <c r="E6553" s="21">
        <f>IF($C6553="","",IFERROR(SUMIFS(Pakan_Masuk!$D$2:$D$3001,Pakan_Masuk!$B$2:$B$3001,$C6553)/SUMIFS(Pakan_Masuk!$C$2:$C$3001,Pakan_Masuk!$B$2:$B$3001,$C6553),0))</f>
      </c>
      <c r="F6553" s="15">
        <f>IF($C6553="","",$D6553*$E6553)</f>
      </c>
    </row>
    <row r="6554">
      <c r="A6554" s="11"/>
      <c r="B6554" s="7"/>
      <c r="C6554" s="7"/>
      <c r="D6554" s="10"/>
      <c r="E6554" s="21">
        <f>IF($C6554="","",IFERROR(SUMIFS(Pakan_Masuk!$D$2:$D$3001,Pakan_Masuk!$B$2:$B$3001,$C6554)/SUMIFS(Pakan_Masuk!$C$2:$C$3001,Pakan_Masuk!$B$2:$B$3001,$C6554),0))</f>
      </c>
      <c r="F6554" s="15">
        <f>IF($C6554="","",$D6554*$E6554)</f>
      </c>
    </row>
    <row r="6555">
      <c r="A6555" s="11"/>
      <c r="B6555" s="7"/>
      <c r="C6555" s="7"/>
      <c r="D6555" s="10"/>
      <c r="E6555" s="21">
        <f>IF($C6555="","",IFERROR(SUMIFS(Pakan_Masuk!$D$2:$D$3001,Pakan_Masuk!$B$2:$B$3001,$C6555)/SUMIFS(Pakan_Masuk!$C$2:$C$3001,Pakan_Masuk!$B$2:$B$3001,$C6555),0))</f>
      </c>
      <c r="F6555" s="15">
        <f>IF($C6555="","",$D6555*$E6555)</f>
      </c>
    </row>
    <row r="6556">
      <c r="A6556" s="11"/>
      <c r="B6556" s="7"/>
      <c r="C6556" s="7"/>
      <c r="D6556" s="10"/>
      <c r="E6556" s="21">
        <f>IF($C6556="","",IFERROR(SUMIFS(Pakan_Masuk!$D$2:$D$3001,Pakan_Masuk!$B$2:$B$3001,$C6556)/SUMIFS(Pakan_Masuk!$C$2:$C$3001,Pakan_Masuk!$B$2:$B$3001,$C6556),0))</f>
      </c>
      <c r="F6556" s="15">
        <f>IF($C6556="","",$D6556*$E6556)</f>
      </c>
    </row>
    <row r="6557">
      <c r="A6557" s="11"/>
      <c r="B6557" s="7"/>
      <c r="C6557" s="7"/>
      <c r="D6557" s="10"/>
      <c r="E6557" s="21">
        <f>IF($C6557="","",IFERROR(SUMIFS(Pakan_Masuk!$D$2:$D$3001,Pakan_Masuk!$B$2:$B$3001,$C6557)/SUMIFS(Pakan_Masuk!$C$2:$C$3001,Pakan_Masuk!$B$2:$B$3001,$C6557),0))</f>
      </c>
      <c r="F6557" s="15">
        <f>IF($C6557="","",$D6557*$E6557)</f>
      </c>
    </row>
    <row r="6558">
      <c r="A6558" s="11"/>
      <c r="B6558" s="7"/>
      <c r="C6558" s="7"/>
      <c r="D6558" s="10"/>
      <c r="E6558" s="21">
        <f>IF($C6558="","",IFERROR(SUMIFS(Pakan_Masuk!$D$2:$D$3001,Pakan_Masuk!$B$2:$B$3001,$C6558)/SUMIFS(Pakan_Masuk!$C$2:$C$3001,Pakan_Masuk!$B$2:$B$3001,$C6558),0))</f>
      </c>
      <c r="F6558" s="15">
        <f>IF($C6558="","",$D6558*$E6558)</f>
      </c>
    </row>
    <row r="6559">
      <c r="A6559" s="11"/>
      <c r="B6559" s="7"/>
      <c r="C6559" s="7"/>
      <c r="D6559" s="10"/>
      <c r="E6559" s="21">
        <f>IF($C6559="","",IFERROR(SUMIFS(Pakan_Masuk!$D$2:$D$3001,Pakan_Masuk!$B$2:$B$3001,$C6559)/SUMIFS(Pakan_Masuk!$C$2:$C$3001,Pakan_Masuk!$B$2:$B$3001,$C6559),0))</f>
      </c>
      <c r="F6559" s="15">
        <f>IF($C6559="","",$D6559*$E6559)</f>
      </c>
    </row>
    <row r="6560">
      <c r="A6560" s="11"/>
      <c r="B6560" s="7"/>
      <c r="C6560" s="7"/>
      <c r="D6560" s="10"/>
      <c r="E6560" s="21">
        <f>IF($C6560="","",IFERROR(SUMIFS(Pakan_Masuk!$D$2:$D$3001,Pakan_Masuk!$B$2:$B$3001,$C6560)/SUMIFS(Pakan_Masuk!$C$2:$C$3001,Pakan_Masuk!$B$2:$B$3001,$C6560),0))</f>
      </c>
      <c r="F6560" s="15">
        <f>IF($C6560="","",$D6560*$E6560)</f>
      </c>
    </row>
    <row r="6561">
      <c r="A6561" s="11"/>
      <c r="B6561" s="7"/>
      <c r="C6561" s="7"/>
      <c r="D6561" s="10"/>
      <c r="E6561" s="21">
        <f>IF($C6561="","",IFERROR(SUMIFS(Pakan_Masuk!$D$2:$D$3001,Pakan_Masuk!$B$2:$B$3001,$C6561)/SUMIFS(Pakan_Masuk!$C$2:$C$3001,Pakan_Masuk!$B$2:$B$3001,$C6561),0))</f>
      </c>
      <c r="F6561" s="15">
        <f>IF($C6561="","",$D6561*$E6561)</f>
      </c>
    </row>
    <row r="6562">
      <c r="A6562" s="11"/>
      <c r="B6562" s="7"/>
      <c r="C6562" s="7"/>
      <c r="D6562" s="10"/>
      <c r="E6562" s="21">
        <f>IF($C6562="","",IFERROR(SUMIFS(Pakan_Masuk!$D$2:$D$3001,Pakan_Masuk!$B$2:$B$3001,$C6562)/SUMIFS(Pakan_Masuk!$C$2:$C$3001,Pakan_Masuk!$B$2:$B$3001,$C6562),0))</f>
      </c>
      <c r="F6562" s="15">
        <f>IF($C6562="","",$D6562*$E6562)</f>
      </c>
    </row>
    <row r="6563">
      <c r="A6563" s="11"/>
      <c r="B6563" s="7"/>
      <c r="C6563" s="7"/>
      <c r="D6563" s="10"/>
      <c r="E6563" s="21">
        <f>IF($C6563="","",IFERROR(SUMIFS(Pakan_Masuk!$D$2:$D$3001,Pakan_Masuk!$B$2:$B$3001,$C6563)/SUMIFS(Pakan_Masuk!$C$2:$C$3001,Pakan_Masuk!$B$2:$B$3001,$C6563),0))</f>
      </c>
      <c r="F6563" s="15">
        <f>IF($C6563="","",$D6563*$E6563)</f>
      </c>
    </row>
    <row r="6564">
      <c r="A6564" s="11"/>
      <c r="B6564" s="7"/>
      <c r="C6564" s="7"/>
      <c r="D6564" s="10"/>
      <c r="E6564" s="21">
        <f>IF($C6564="","",IFERROR(SUMIFS(Pakan_Masuk!$D$2:$D$3001,Pakan_Masuk!$B$2:$B$3001,$C6564)/SUMIFS(Pakan_Masuk!$C$2:$C$3001,Pakan_Masuk!$B$2:$B$3001,$C6564),0))</f>
      </c>
      <c r="F6564" s="15">
        <f>IF($C6564="","",$D6564*$E6564)</f>
      </c>
    </row>
    <row r="6565">
      <c r="A6565" s="11"/>
      <c r="B6565" s="7"/>
      <c r="C6565" s="7"/>
      <c r="D6565" s="10"/>
      <c r="E6565" s="21">
        <f>IF($C6565="","",IFERROR(SUMIFS(Pakan_Masuk!$D$2:$D$3001,Pakan_Masuk!$B$2:$B$3001,$C6565)/SUMIFS(Pakan_Masuk!$C$2:$C$3001,Pakan_Masuk!$B$2:$B$3001,$C6565),0))</f>
      </c>
      <c r="F6565" s="15">
        <f>IF($C6565="","",$D6565*$E6565)</f>
      </c>
    </row>
    <row r="6566">
      <c r="A6566" s="11"/>
      <c r="B6566" s="7"/>
      <c r="C6566" s="7"/>
      <c r="D6566" s="10"/>
      <c r="E6566" s="21">
        <f>IF($C6566="","",IFERROR(SUMIFS(Pakan_Masuk!$D$2:$D$3001,Pakan_Masuk!$B$2:$B$3001,$C6566)/SUMIFS(Pakan_Masuk!$C$2:$C$3001,Pakan_Masuk!$B$2:$B$3001,$C6566),0))</f>
      </c>
      <c r="F6566" s="15">
        <f>IF($C6566="","",$D6566*$E6566)</f>
      </c>
    </row>
    <row r="6567">
      <c r="A6567" s="11"/>
      <c r="B6567" s="7"/>
      <c r="C6567" s="7"/>
      <c r="D6567" s="10"/>
      <c r="E6567" s="21">
        <f>IF($C6567="","",IFERROR(SUMIFS(Pakan_Masuk!$D$2:$D$3001,Pakan_Masuk!$B$2:$B$3001,$C6567)/SUMIFS(Pakan_Masuk!$C$2:$C$3001,Pakan_Masuk!$B$2:$B$3001,$C6567),0))</f>
      </c>
      <c r="F6567" s="15">
        <f>IF($C6567="","",$D6567*$E6567)</f>
      </c>
    </row>
    <row r="6568">
      <c r="A6568" s="11"/>
      <c r="B6568" s="7"/>
      <c r="C6568" s="7"/>
      <c r="D6568" s="10"/>
      <c r="E6568" s="21">
        <f>IF($C6568="","",IFERROR(SUMIFS(Pakan_Masuk!$D$2:$D$3001,Pakan_Masuk!$B$2:$B$3001,$C6568)/SUMIFS(Pakan_Masuk!$C$2:$C$3001,Pakan_Masuk!$B$2:$B$3001,$C6568),0))</f>
      </c>
      <c r="F6568" s="15">
        <f>IF($C6568="","",$D6568*$E6568)</f>
      </c>
    </row>
    <row r="6569">
      <c r="A6569" s="11"/>
      <c r="B6569" s="7"/>
      <c r="C6569" s="7"/>
      <c r="D6569" s="10"/>
      <c r="E6569" s="21">
        <f>IF($C6569="","",IFERROR(SUMIFS(Pakan_Masuk!$D$2:$D$3001,Pakan_Masuk!$B$2:$B$3001,$C6569)/SUMIFS(Pakan_Masuk!$C$2:$C$3001,Pakan_Masuk!$B$2:$B$3001,$C6569),0))</f>
      </c>
      <c r="F6569" s="15">
        <f>IF($C6569="","",$D6569*$E6569)</f>
      </c>
    </row>
    <row r="6570">
      <c r="A6570" s="11"/>
      <c r="B6570" s="7"/>
      <c r="C6570" s="7"/>
      <c r="D6570" s="10"/>
      <c r="E6570" s="21">
        <f>IF($C6570="","",IFERROR(SUMIFS(Pakan_Masuk!$D$2:$D$3001,Pakan_Masuk!$B$2:$B$3001,$C6570)/SUMIFS(Pakan_Masuk!$C$2:$C$3001,Pakan_Masuk!$B$2:$B$3001,$C6570),0))</f>
      </c>
      <c r="F6570" s="15">
        <f>IF($C6570="","",$D6570*$E6570)</f>
      </c>
    </row>
    <row r="6571">
      <c r="A6571" s="11"/>
      <c r="B6571" s="7"/>
      <c r="C6571" s="7"/>
      <c r="D6571" s="10"/>
      <c r="E6571" s="21">
        <f>IF($C6571="","",IFERROR(SUMIFS(Pakan_Masuk!$D$2:$D$3001,Pakan_Masuk!$B$2:$B$3001,$C6571)/SUMIFS(Pakan_Masuk!$C$2:$C$3001,Pakan_Masuk!$B$2:$B$3001,$C6571),0))</f>
      </c>
      <c r="F6571" s="15">
        <f>IF($C6571="","",$D6571*$E6571)</f>
      </c>
    </row>
    <row r="6572">
      <c r="A6572" s="11"/>
      <c r="B6572" s="7"/>
      <c r="C6572" s="7"/>
      <c r="D6572" s="10"/>
      <c r="E6572" s="21">
        <f>IF($C6572="","",IFERROR(SUMIFS(Pakan_Masuk!$D$2:$D$3001,Pakan_Masuk!$B$2:$B$3001,$C6572)/SUMIFS(Pakan_Masuk!$C$2:$C$3001,Pakan_Masuk!$B$2:$B$3001,$C6572),0))</f>
      </c>
      <c r="F6572" s="15">
        <f>IF($C6572="","",$D6572*$E6572)</f>
      </c>
    </row>
    <row r="6573">
      <c r="A6573" s="11"/>
      <c r="B6573" s="7"/>
      <c r="C6573" s="7"/>
      <c r="D6573" s="10"/>
      <c r="E6573" s="21">
        <f>IF($C6573="","",IFERROR(SUMIFS(Pakan_Masuk!$D$2:$D$3001,Pakan_Masuk!$B$2:$B$3001,$C6573)/SUMIFS(Pakan_Masuk!$C$2:$C$3001,Pakan_Masuk!$B$2:$B$3001,$C6573),0))</f>
      </c>
      <c r="F6573" s="15">
        <f>IF($C6573="","",$D6573*$E6573)</f>
      </c>
    </row>
    <row r="6574">
      <c r="A6574" s="11"/>
      <c r="B6574" s="7"/>
      <c r="C6574" s="7"/>
      <c r="D6574" s="10"/>
      <c r="E6574" s="21">
        <f>IF($C6574="","",IFERROR(SUMIFS(Pakan_Masuk!$D$2:$D$3001,Pakan_Masuk!$B$2:$B$3001,$C6574)/SUMIFS(Pakan_Masuk!$C$2:$C$3001,Pakan_Masuk!$B$2:$B$3001,$C6574),0))</f>
      </c>
      <c r="F6574" s="15">
        <f>IF($C6574="","",$D6574*$E6574)</f>
      </c>
    </row>
    <row r="6575">
      <c r="A6575" s="11"/>
      <c r="B6575" s="7"/>
      <c r="C6575" s="7"/>
      <c r="D6575" s="10"/>
      <c r="E6575" s="21">
        <f>IF($C6575="","",IFERROR(SUMIFS(Pakan_Masuk!$D$2:$D$3001,Pakan_Masuk!$B$2:$B$3001,$C6575)/SUMIFS(Pakan_Masuk!$C$2:$C$3001,Pakan_Masuk!$B$2:$B$3001,$C6575),0))</f>
      </c>
      <c r="F6575" s="15">
        <f>IF($C6575="","",$D6575*$E6575)</f>
      </c>
    </row>
    <row r="6576">
      <c r="A6576" s="11"/>
      <c r="B6576" s="7"/>
      <c r="C6576" s="7"/>
      <c r="D6576" s="10"/>
      <c r="E6576" s="21">
        <f>IF($C6576="","",IFERROR(SUMIFS(Pakan_Masuk!$D$2:$D$3001,Pakan_Masuk!$B$2:$B$3001,$C6576)/SUMIFS(Pakan_Masuk!$C$2:$C$3001,Pakan_Masuk!$B$2:$B$3001,$C6576),0))</f>
      </c>
      <c r="F6576" s="15">
        <f>IF($C6576="","",$D6576*$E6576)</f>
      </c>
    </row>
    <row r="6577">
      <c r="A6577" s="11"/>
      <c r="B6577" s="7"/>
      <c r="C6577" s="7"/>
      <c r="D6577" s="10"/>
      <c r="E6577" s="21">
        <f>IF($C6577="","",IFERROR(SUMIFS(Pakan_Masuk!$D$2:$D$3001,Pakan_Masuk!$B$2:$B$3001,$C6577)/SUMIFS(Pakan_Masuk!$C$2:$C$3001,Pakan_Masuk!$B$2:$B$3001,$C6577),0))</f>
      </c>
      <c r="F6577" s="15">
        <f>IF($C6577="","",$D6577*$E6577)</f>
      </c>
    </row>
    <row r="6578">
      <c r="A6578" s="11"/>
      <c r="B6578" s="7"/>
      <c r="C6578" s="7"/>
      <c r="D6578" s="10"/>
      <c r="E6578" s="21">
        <f>IF($C6578="","",IFERROR(SUMIFS(Pakan_Masuk!$D$2:$D$3001,Pakan_Masuk!$B$2:$B$3001,$C6578)/SUMIFS(Pakan_Masuk!$C$2:$C$3001,Pakan_Masuk!$B$2:$B$3001,$C6578),0))</f>
      </c>
      <c r="F6578" s="15">
        <f>IF($C6578="","",$D6578*$E6578)</f>
      </c>
    </row>
    <row r="6579">
      <c r="A6579" s="11"/>
      <c r="B6579" s="7"/>
      <c r="C6579" s="7"/>
      <c r="D6579" s="10"/>
      <c r="E6579" s="21">
        <f>IF($C6579="","",IFERROR(SUMIFS(Pakan_Masuk!$D$2:$D$3001,Pakan_Masuk!$B$2:$B$3001,$C6579)/SUMIFS(Pakan_Masuk!$C$2:$C$3001,Pakan_Masuk!$B$2:$B$3001,$C6579),0))</f>
      </c>
      <c r="F6579" s="15">
        <f>IF($C6579="","",$D6579*$E6579)</f>
      </c>
    </row>
    <row r="6580">
      <c r="A6580" s="11"/>
      <c r="B6580" s="7"/>
      <c r="C6580" s="7"/>
      <c r="D6580" s="10"/>
      <c r="E6580" s="21">
        <f>IF($C6580="","",IFERROR(SUMIFS(Pakan_Masuk!$D$2:$D$3001,Pakan_Masuk!$B$2:$B$3001,$C6580)/SUMIFS(Pakan_Masuk!$C$2:$C$3001,Pakan_Masuk!$B$2:$B$3001,$C6580),0))</f>
      </c>
      <c r="F6580" s="15">
        <f>IF($C6580="","",$D6580*$E6580)</f>
      </c>
    </row>
    <row r="6581">
      <c r="A6581" s="11"/>
      <c r="B6581" s="7"/>
      <c r="C6581" s="7"/>
      <c r="D6581" s="10"/>
      <c r="E6581" s="21">
        <f>IF($C6581="","",IFERROR(SUMIFS(Pakan_Masuk!$D$2:$D$3001,Pakan_Masuk!$B$2:$B$3001,$C6581)/SUMIFS(Pakan_Masuk!$C$2:$C$3001,Pakan_Masuk!$B$2:$B$3001,$C6581),0))</f>
      </c>
      <c r="F6581" s="15">
        <f>IF($C6581="","",$D6581*$E6581)</f>
      </c>
    </row>
    <row r="6582">
      <c r="A6582" s="11"/>
      <c r="B6582" s="7"/>
      <c r="C6582" s="7"/>
      <c r="D6582" s="10"/>
      <c r="E6582" s="21">
        <f>IF($C6582="","",IFERROR(SUMIFS(Pakan_Masuk!$D$2:$D$3001,Pakan_Masuk!$B$2:$B$3001,$C6582)/SUMIFS(Pakan_Masuk!$C$2:$C$3001,Pakan_Masuk!$B$2:$B$3001,$C6582),0))</f>
      </c>
      <c r="F6582" s="15">
        <f>IF($C6582="","",$D6582*$E6582)</f>
      </c>
    </row>
    <row r="6583">
      <c r="A6583" s="11"/>
      <c r="B6583" s="7"/>
      <c r="C6583" s="7"/>
      <c r="D6583" s="10"/>
      <c r="E6583" s="21">
        <f>IF($C6583="","",IFERROR(SUMIFS(Pakan_Masuk!$D$2:$D$3001,Pakan_Masuk!$B$2:$B$3001,$C6583)/SUMIFS(Pakan_Masuk!$C$2:$C$3001,Pakan_Masuk!$B$2:$B$3001,$C6583),0))</f>
      </c>
      <c r="F6583" s="15">
        <f>IF($C6583="","",$D6583*$E6583)</f>
      </c>
    </row>
    <row r="6584">
      <c r="A6584" s="11"/>
      <c r="B6584" s="7"/>
      <c r="C6584" s="7"/>
      <c r="D6584" s="10"/>
      <c r="E6584" s="21">
        <f>IF($C6584="","",IFERROR(SUMIFS(Pakan_Masuk!$D$2:$D$3001,Pakan_Masuk!$B$2:$B$3001,$C6584)/SUMIFS(Pakan_Masuk!$C$2:$C$3001,Pakan_Masuk!$B$2:$B$3001,$C6584),0))</f>
      </c>
      <c r="F6584" s="15">
        <f>IF($C6584="","",$D6584*$E6584)</f>
      </c>
    </row>
    <row r="6585">
      <c r="A6585" s="11"/>
      <c r="B6585" s="7"/>
      <c r="C6585" s="7"/>
      <c r="D6585" s="10"/>
      <c r="E6585" s="21">
        <f>IF($C6585="","",IFERROR(SUMIFS(Pakan_Masuk!$D$2:$D$3001,Pakan_Masuk!$B$2:$B$3001,$C6585)/SUMIFS(Pakan_Masuk!$C$2:$C$3001,Pakan_Masuk!$B$2:$B$3001,$C6585),0))</f>
      </c>
      <c r="F6585" s="15">
        <f>IF($C6585="","",$D6585*$E6585)</f>
      </c>
    </row>
    <row r="6586">
      <c r="A6586" s="11"/>
      <c r="B6586" s="7"/>
      <c r="C6586" s="7"/>
      <c r="D6586" s="10"/>
      <c r="E6586" s="21">
        <f>IF($C6586="","",IFERROR(SUMIFS(Pakan_Masuk!$D$2:$D$3001,Pakan_Masuk!$B$2:$B$3001,$C6586)/SUMIFS(Pakan_Masuk!$C$2:$C$3001,Pakan_Masuk!$B$2:$B$3001,$C6586),0))</f>
      </c>
      <c r="F6586" s="15">
        <f>IF($C6586="","",$D6586*$E6586)</f>
      </c>
    </row>
    <row r="6587">
      <c r="A6587" s="11"/>
      <c r="B6587" s="7"/>
      <c r="C6587" s="7"/>
      <c r="D6587" s="10"/>
      <c r="E6587" s="21">
        <f>IF($C6587="","",IFERROR(SUMIFS(Pakan_Masuk!$D$2:$D$3001,Pakan_Masuk!$B$2:$B$3001,$C6587)/SUMIFS(Pakan_Masuk!$C$2:$C$3001,Pakan_Masuk!$B$2:$B$3001,$C6587),0))</f>
      </c>
      <c r="F6587" s="15">
        <f>IF($C6587="","",$D6587*$E6587)</f>
      </c>
    </row>
    <row r="6588">
      <c r="A6588" s="11"/>
      <c r="B6588" s="7"/>
      <c r="C6588" s="7"/>
      <c r="D6588" s="10"/>
      <c r="E6588" s="21">
        <f>IF($C6588="","",IFERROR(SUMIFS(Pakan_Masuk!$D$2:$D$3001,Pakan_Masuk!$B$2:$B$3001,$C6588)/SUMIFS(Pakan_Masuk!$C$2:$C$3001,Pakan_Masuk!$B$2:$B$3001,$C6588),0))</f>
      </c>
      <c r="F6588" s="15">
        <f>IF($C6588="","",$D6588*$E6588)</f>
      </c>
    </row>
    <row r="6589">
      <c r="A6589" s="11"/>
      <c r="B6589" s="7"/>
      <c r="C6589" s="7"/>
      <c r="D6589" s="10"/>
      <c r="E6589" s="21">
        <f>IF($C6589="","",IFERROR(SUMIFS(Pakan_Masuk!$D$2:$D$3001,Pakan_Masuk!$B$2:$B$3001,$C6589)/SUMIFS(Pakan_Masuk!$C$2:$C$3001,Pakan_Masuk!$B$2:$B$3001,$C6589),0))</f>
      </c>
      <c r="F6589" s="15">
        <f>IF($C6589="","",$D6589*$E6589)</f>
      </c>
    </row>
    <row r="6590">
      <c r="A6590" s="11"/>
      <c r="B6590" s="7"/>
      <c r="C6590" s="7"/>
      <c r="D6590" s="10"/>
      <c r="E6590" s="21">
        <f>IF($C6590="","",IFERROR(SUMIFS(Pakan_Masuk!$D$2:$D$3001,Pakan_Masuk!$B$2:$B$3001,$C6590)/SUMIFS(Pakan_Masuk!$C$2:$C$3001,Pakan_Masuk!$B$2:$B$3001,$C6590),0))</f>
      </c>
      <c r="F6590" s="15">
        <f>IF($C6590="","",$D6590*$E6590)</f>
      </c>
    </row>
    <row r="6591">
      <c r="A6591" s="11"/>
      <c r="B6591" s="7"/>
      <c r="C6591" s="7"/>
      <c r="D6591" s="10"/>
      <c r="E6591" s="21">
        <f>IF($C6591="","",IFERROR(SUMIFS(Pakan_Masuk!$D$2:$D$3001,Pakan_Masuk!$B$2:$B$3001,$C6591)/SUMIFS(Pakan_Masuk!$C$2:$C$3001,Pakan_Masuk!$B$2:$B$3001,$C6591),0))</f>
      </c>
      <c r="F6591" s="15">
        <f>IF($C6591="","",$D6591*$E6591)</f>
      </c>
    </row>
    <row r="6592">
      <c r="A6592" s="11"/>
      <c r="B6592" s="7"/>
      <c r="C6592" s="7"/>
      <c r="D6592" s="10"/>
      <c r="E6592" s="21">
        <f>IF($C6592="","",IFERROR(SUMIFS(Pakan_Masuk!$D$2:$D$3001,Pakan_Masuk!$B$2:$B$3001,$C6592)/SUMIFS(Pakan_Masuk!$C$2:$C$3001,Pakan_Masuk!$B$2:$B$3001,$C6592),0))</f>
      </c>
      <c r="F6592" s="15">
        <f>IF($C6592="","",$D6592*$E6592)</f>
      </c>
    </row>
    <row r="6593">
      <c r="A6593" s="11"/>
      <c r="B6593" s="7"/>
      <c r="C6593" s="7"/>
      <c r="D6593" s="10"/>
      <c r="E6593" s="21">
        <f>IF($C6593="","",IFERROR(SUMIFS(Pakan_Masuk!$D$2:$D$3001,Pakan_Masuk!$B$2:$B$3001,$C6593)/SUMIFS(Pakan_Masuk!$C$2:$C$3001,Pakan_Masuk!$B$2:$B$3001,$C6593),0))</f>
      </c>
      <c r="F6593" s="15">
        <f>IF($C6593="","",$D6593*$E6593)</f>
      </c>
    </row>
    <row r="6594">
      <c r="A6594" s="11"/>
      <c r="B6594" s="7"/>
      <c r="C6594" s="7"/>
      <c r="D6594" s="10"/>
      <c r="E6594" s="21">
        <f>IF($C6594="","",IFERROR(SUMIFS(Pakan_Masuk!$D$2:$D$3001,Pakan_Masuk!$B$2:$B$3001,$C6594)/SUMIFS(Pakan_Masuk!$C$2:$C$3001,Pakan_Masuk!$B$2:$B$3001,$C6594),0))</f>
      </c>
      <c r="F6594" s="15">
        <f>IF($C6594="","",$D6594*$E6594)</f>
      </c>
    </row>
    <row r="6595">
      <c r="A6595" s="11"/>
      <c r="B6595" s="7"/>
      <c r="C6595" s="7"/>
      <c r="D6595" s="10"/>
      <c r="E6595" s="21">
        <f>IF($C6595="","",IFERROR(SUMIFS(Pakan_Masuk!$D$2:$D$3001,Pakan_Masuk!$B$2:$B$3001,$C6595)/SUMIFS(Pakan_Masuk!$C$2:$C$3001,Pakan_Masuk!$B$2:$B$3001,$C6595),0))</f>
      </c>
      <c r="F6595" s="15">
        <f>IF($C6595="","",$D6595*$E6595)</f>
      </c>
    </row>
    <row r="6596">
      <c r="A6596" s="11"/>
      <c r="B6596" s="7"/>
      <c r="C6596" s="7"/>
      <c r="D6596" s="10"/>
      <c r="E6596" s="21">
        <f>IF($C6596="","",IFERROR(SUMIFS(Pakan_Masuk!$D$2:$D$3001,Pakan_Masuk!$B$2:$B$3001,$C6596)/SUMIFS(Pakan_Masuk!$C$2:$C$3001,Pakan_Masuk!$B$2:$B$3001,$C6596),0))</f>
      </c>
      <c r="F6596" s="15">
        <f>IF($C6596="","",$D6596*$E6596)</f>
      </c>
    </row>
    <row r="6597">
      <c r="A6597" s="11"/>
      <c r="B6597" s="7"/>
      <c r="C6597" s="7"/>
      <c r="D6597" s="10"/>
      <c r="E6597" s="21">
        <f>IF($C6597="","",IFERROR(SUMIFS(Pakan_Masuk!$D$2:$D$3001,Pakan_Masuk!$B$2:$B$3001,$C6597)/SUMIFS(Pakan_Masuk!$C$2:$C$3001,Pakan_Masuk!$B$2:$B$3001,$C6597),0))</f>
      </c>
      <c r="F6597" s="15">
        <f>IF($C6597="","",$D6597*$E6597)</f>
      </c>
    </row>
    <row r="6598">
      <c r="A6598" s="11"/>
      <c r="B6598" s="7"/>
      <c r="C6598" s="7"/>
      <c r="D6598" s="10"/>
      <c r="E6598" s="21">
        <f>IF($C6598="","",IFERROR(SUMIFS(Pakan_Masuk!$D$2:$D$3001,Pakan_Masuk!$B$2:$B$3001,$C6598)/SUMIFS(Pakan_Masuk!$C$2:$C$3001,Pakan_Masuk!$B$2:$B$3001,$C6598),0))</f>
      </c>
      <c r="F6598" s="15">
        <f>IF($C6598="","",$D6598*$E6598)</f>
      </c>
    </row>
    <row r="6599">
      <c r="A6599" s="11"/>
      <c r="B6599" s="7"/>
      <c r="C6599" s="7"/>
      <c r="D6599" s="10"/>
      <c r="E6599" s="21">
        <f>IF($C6599="","",IFERROR(SUMIFS(Pakan_Masuk!$D$2:$D$3001,Pakan_Masuk!$B$2:$B$3001,$C6599)/SUMIFS(Pakan_Masuk!$C$2:$C$3001,Pakan_Masuk!$B$2:$B$3001,$C6599),0))</f>
      </c>
      <c r="F6599" s="15">
        <f>IF($C6599="","",$D6599*$E6599)</f>
      </c>
    </row>
    <row r="6600">
      <c r="A6600" s="11"/>
      <c r="B6600" s="7"/>
      <c r="C6600" s="7"/>
      <c r="D6600" s="10"/>
      <c r="E6600" s="21">
        <f>IF($C6600="","",IFERROR(SUMIFS(Pakan_Masuk!$D$2:$D$3001,Pakan_Masuk!$B$2:$B$3001,$C6600)/SUMIFS(Pakan_Masuk!$C$2:$C$3001,Pakan_Masuk!$B$2:$B$3001,$C6600),0))</f>
      </c>
      <c r="F6600" s="15">
        <f>IF($C6600="","",$D6600*$E6600)</f>
      </c>
    </row>
    <row r="6601">
      <c r="A6601" s="11"/>
      <c r="B6601" s="7"/>
      <c r="C6601" s="7"/>
      <c r="D6601" s="10"/>
      <c r="E6601" s="21">
        <f>IF($C6601="","",IFERROR(SUMIFS(Pakan_Masuk!$D$2:$D$3001,Pakan_Masuk!$B$2:$B$3001,$C6601)/SUMIFS(Pakan_Masuk!$C$2:$C$3001,Pakan_Masuk!$B$2:$B$3001,$C6601),0))</f>
      </c>
      <c r="F6601" s="15">
        <f>IF($C6601="","",$D6601*$E6601)</f>
      </c>
    </row>
    <row r="6602">
      <c r="A6602" s="11"/>
      <c r="B6602" s="7"/>
      <c r="C6602" s="7"/>
      <c r="D6602" s="10"/>
      <c r="E6602" s="21">
        <f>IF($C6602="","",IFERROR(SUMIFS(Pakan_Masuk!$D$2:$D$3001,Pakan_Masuk!$B$2:$B$3001,$C6602)/SUMIFS(Pakan_Masuk!$C$2:$C$3001,Pakan_Masuk!$B$2:$B$3001,$C6602),0))</f>
      </c>
      <c r="F6602" s="15">
        <f>IF($C6602="","",$D6602*$E6602)</f>
      </c>
    </row>
    <row r="6603">
      <c r="A6603" s="11"/>
      <c r="B6603" s="7"/>
      <c r="C6603" s="7"/>
      <c r="D6603" s="10"/>
      <c r="E6603" s="21">
        <f>IF($C6603="","",IFERROR(SUMIFS(Pakan_Masuk!$D$2:$D$3001,Pakan_Masuk!$B$2:$B$3001,$C6603)/SUMIFS(Pakan_Masuk!$C$2:$C$3001,Pakan_Masuk!$B$2:$B$3001,$C6603),0))</f>
      </c>
      <c r="F6603" s="15">
        <f>IF($C6603="","",$D6603*$E6603)</f>
      </c>
    </row>
    <row r="6604">
      <c r="A6604" s="11"/>
      <c r="B6604" s="7"/>
      <c r="C6604" s="7"/>
      <c r="D6604" s="10"/>
      <c r="E6604" s="21">
        <f>IF($C6604="","",IFERROR(SUMIFS(Pakan_Masuk!$D$2:$D$3001,Pakan_Masuk!$B$2:$B$3001,$C6604)/SUMIFS(Pakan_Masuk!$C$2:$C$3001,Pakan_Masuk!$B$2:$B$3001,$C6604),0))</f>
      </c>
      <c r="F6604" s="15">
        <f>IF($C6604="","",$D6604*$E6604)</f>
      </c>
    </row>
    <row r="6605">
      <c r="A6605" s="11"/>
      <c r="B6605" s="7"/>
      <c r="C6605" s="7"/>
      <c r="D6605" s="10"/>
      <c r="E6605" s="21">
        <f>IF($C6605="","",IFERROR(SUMIFS(Pakan_Masuk!$D$2:$D$3001,Pakan_Masuk!$B$2:$B$3001,$C6605)/SUMIFS(Pakan_Masuk!$C$2:$C$3001,Pakan_Masuk!$B$2:$B$3001,$C6605),0))</f>
      </c>
      <c r="F6605" s="15">
        <f>IF($C6605="","",$D6605*$E6605)</f>
      </c>
    </row>
    <row r="6606">
      <c r="A6606" s="11"/>
      <c r="B6606" s="7"/>
      <c r="C6606" s="7"/>
      <c r="D6606" s="10"/>
      <c r="E6606" s="21">
        <f>IF($C6606="","",IFERROR(SUMIFS(Pakan_Masuk!$D$2:$D$3001,Pakan_Masuk!$B$2:$B$3001,$C6606)/SUMIFS(Pakan_Masuk!$C$2:$C$3001,Pakan_Masuk!$B$2:$B$3001,$C6606),0))</f>
      </c>
      <c r="F6606" s="15">
        <f>IF($C6606="","",$D6606*$E6606)</f>
      </c>
    </row>
    <row r="6607">
      <c r="A6607" s="11"/>
      <c r="B6607" s="7"/>
      <c r="C6607" s="7"/>
      <c r="D6607" s="10"/>
      <c r="E6607" s="21">
        <f>IF($C6607="","",IFERROR(SUMIFS(Pakan_Masuk!$D$2:$D$3001,Pakan_Masuk!$B$2:$B$3001,$C6607)/SUMIFS(Pakan_Masuk!$C$2:$C$3001,Pakan_Masuk!$B$2:$B$3001,$C6607),0))</f>
      </c>
      <c r="F6607" s="15">
        <f>IF($C6607="","",$D6607*$E6607)</f>
      </c>
    </row>
    <row r="6608">
      <c r="A6608" s="11"/>
      <c r="B6608" s="7"/>
      <c r="C6608" s="7"/>
      <c r="D6608" s="10"/>
      <c r="E6608" s="21">
        <f>IF($C6608="","",IFERROR(SUMIFS(Pakan_Masuk!$D$2:$D$3001,Pakan_Masuk!$B$2:$B$3001,$C6608)/SUMIFS(Pakan_Masuk!$C$2:$C$3001,Pakan_Masuk!$B$2:$B$3001,$C6608),0))</f>
      </c>
      <c r="F6608" s="15">
        <f>IF($C6608="","",$D6608*$E6608)</f>
      </c>
    </row>
    <row r="6609">
      <c r="A6609" s="11"/>
      <c r="B6609" s="7"/>
      <c r="C6609" s="7"/>
      <c r="D6609" s="10"/>
      <c r="E6609" s="21">
        <f>IF($C6609="","",IFERROR(SUMIFS(Pakan_Masuk!$D$2:$D$3001,Pakan_Masuk!$B$2:$B$3001,$C6609)/SUMIFS(Pakan_Masuk!$C$2:$C$3001,Pakan_Masuk!$B$2:$B$3001,$C6609),0))</f>
      </c>
      <c r="F6609" s="15">
        <f>IF($C6609="","",$D6609*$E6609)</f>
      </c>
    </row>
    <row r="6610">
      <c r="A6610" s="11"/>
      <c r="B6610" s="7"/>
      <c r="C6610" s="7"/>
      <c r="D6610" s="10"/>
      <c r="E6610" s="21">
        <f>IF($C6610="","",IFERROR(SUMIFS(Pakan_Masuk!$D$2:$D$3001,Pakan_Masuk!$B$2:$B$3001,$C6610)/SUMIFS(Pakan_Masuk!$C$2:$C$3001,Pakan_Masuk!$B$2:$B$3001,$C6610),0))</f>
      </c>
      <c r="F6610" s="15">
        <f>IF($C6610="","",$D6610*$E6610)</f>
      </c>
    </row>
    <row r="6611">
      <c r="A6611" s="11"/>
      <c r="B6611" s="7"/>
      <c r="C6611" s="7"/>
      <c r="D6611" s="10"/>
      <c r="E6611" s="21">
        <f>IF($C6611="","",IFERROR(SUMIFS(Pakan_Masuk!$D$2:$D$3001,Pakan_Masuk!$B$2:$B$3001,$C6611)/SUMIFS(Pakan_Masuk!$C$2:$C$3001,Pakan_Masuk!$B$2:$B$3001,$C6611),0))</f>
      </c>
      <c r="F6611" s="15">
        <f>IF($C6611="","",$D6611*$E6611)</f>
      </c>
    </row>
    <row r="6612">
      <c r="A6612" s="11"/>
      <c r="B6612" s="7"/>
      <c r="C6612" s="7"/>
      <c r="D6612" s="10"/>
      <c r="E6612" s="21">
        <f>IF($C6612="","",IFERROR(SUMIFS(Pakan_Masuk!$D$2:$D$3001,Pakan_Masuk!$B$2:$B$3001,$C6612)/SUMIFS(Pakan_Masuk!$C$2:$C$3001,Pakan_Masuk!$B$2:$B$3001,$C6612),0))</f>
      </c>
      <c r="F6612" s="15">
        <f>IF($C6612="","",$D6612*$E6612)</f>
      </c>
    </row>
    <row r="6613">
      <c r="A6613" s="11"/>
      <c r="B6613" s="7"/>
      <c r="C6613" s="7"/>
      <c r="D6613" s="10"/>
      <c r="E6613" s="21">
        <f>IF($C6613="","",IFERROR(SUMIFS(Pakan_Masuk!$D$2:$D$3001,Pakan_Masuk!$B$2:$B$3001,$C6613)/SUMIFS(Pakan_Masuk!$C$2:$C$3001,Pakan_Masuk!$B$2:$B$3001,$C6613),0))</f>
      </c>
      <c r="F6613" s="15">
        <f>IF($C6613="","",$D6613*$E6613)</f>
      </c>
    </row>
    <row r="6614">
      <c r="A6614" s="11"/>
      <c r="B6614" s="7"/>
      <c r="C6614" s="7"/>
      <c r="D6614" s="10"/>
      <c r="E6614" s="21">
        <f>IF($C6614="","",IFERROR(SUMIFS(Pakan_Masuk!$D$2:$D$3001,Pakan_Masuk!$B$2:$B$3001,$C6614)/SUMIFS(Pakan_Masuk!$C$2:$C$3001,Pakan_Masuk!$B$2:$B$3001,$C6614),0))</f>
      </c>
      <c r="F6614" s="15">
        <f>IF($C6614="","",$D6614*$E6614)</f>
      </c>
    </row>
    <row r="6615">
      <c r="A6615" s="11"/>
      <c r="B6615" s="7"/>
      <c r="C6615" s="7"/>
      <c r="D6615" s="10"/>
      <c r="E6615" s="21">
        <f>IF($C6615="","",IFERROR(SUMIFS(Pakan_Masuk!$D$2:$D$3001,Pakan_Masuk!$B$2:$B$3001,$C6615)/SUMIFS(Pakan_Masuk!$C$2:$C$3001,Pakan_Masuk!$B$2:$B$3001,$C6615),0))</f>
      </c>
      <c r="F6615" s="15">
        <f>IF($C6615="","",$D6615*$E6615)</f>
      </c>
    </row>
    <row r="6616">
      <c r="A6616" s="11"/>
      <c r="B6616" s="7"/>
      <c r="C6616" s="7"/>
      <c r="D6616" s="10"/>
      <c r="E6616" s="21">
        <f>IF($C6616="","",IFERROR(SUMIFS(Pakan_Masuk!$D$2:$D$3001,Pakan_Masuk!$B$2:$B$3001,$C6616)/SUMIFS(Pakan_Masuk!$C$2:$C$3001,Pakan_Masuk!$B$2:$B$3001,$C6616),0))</f>
      </c>
      <c r="F6616" s="15">
        <f>IF($C6616="","",$D6616*$E6616)</f>
      </c>
    </row>
    <row r="6617">
      <c r="A6617" s="11"/>
      <c r="B6617" s="7"/>
      <c r="C6617" s="7"/>
      <c r="D6617" s="10"/>
      <c r="E6617" s="21">
        <f>IF($C6617="","",IFERROR(SUMIFS(Pakan_Masuk!$D$2:$D$3001,Pakan_Masuk!$B$2:$B$3001,$C6617)/SUMIFS(Pakan_Masuk!$C$2:$C$3001,Pakan_Masuk!$B$2:$B$3001,$C6617),0))</f>
      </c>
      <c r="F6617" s="15">
        <f>IF($C6617="","",$D6617*$E6617)</f>
      </c>
    </row>
    <row r="6618">
      <c r="A6618" s="11"/>
      <c r="B6618" s="7"/>
      <c r="C6618" s="7"/>
      <c r="D6618" s="10"/>
      <c r="E6618" s="21">
        <f>IF($C6618="","",IFERROR(SUMIFS(Pakan_Masuk!$D$2:$D$3001,Pakan_Masuk!$B$2:$B$3001,$C6618)/SUMIFS(Pakan_Masuk!$C$2:$C$3001,Pakan_Masuk!$B$2:$B$3001,$C6618),0))</f>
      </c>
      <c r="F6618" s="15">
        <f>IF($C6618="","",$D6618*$E6618)</f>
      </c>
    </row>
    <row r="6619">
      <c r="A6619" s="11"/>
      <c r="B6619" s="7"/>
      <c r="C6619" s="7"/>
      <c r="D6619" s="10"/>
      <c r="E6619" s="21">
        <f>IF($C6619="","",IFERROR(SUMIFS(Pakan_Masuk!$D$2:$D$3001,Pakan_Masuk!$B$2:$B$3001,$C6619)/SUMIFS(Pakan_Masuk!$C$2:$C$3001,Pakan_Masuk!$B$2:$B$3001,$C6619),0))</f>
      </c>
      <c r="F6619" s="15">
        <f>IF($C6619="","",$D6619*$E6619)</f>
      </c>
    </row>
    <row r="6620">
      <c r="A6620" s="11"/>
      <c r="B6620" s="7"/>
      <c r="C6620" s="7"/>
      <c r="D6620" s="10"/>
      <c r="E6620" s="21">
        <f>IF($C6620="","",IFERROR(SUMIFS(Pakan_Masuk!$D$2:$D$3001,Pakan_Masuk!$B$2:$B$3001,$C6620)/SUMIFS(Pakan_Masuk!$C$2:$C$3001,Pakan_Masuk!$B$2:$B$3001,$C6620),0))</f>
      </c>
      <c r="F6620" s="15">
        <f>IF($C6620="","",$D6620*$E6620)</f>
      </c>
    </row>
    <row r="6621">
      <c r="A6621" s="11"/>
      <c r="B6621" s="7"/>
      <c r="C6621" s="7"/>
      <c r="D6621" s="10"/>
      <c r="E6621" s="21">
        <f>IF($C6621="","",IFERROR(SUMIFS(Pakan_Masuk!$D$2:$D$3001,Pakan_Masuk!$B$2:$B$3001,$C6621)/SUMIFS(Pakan_Masuk!$C$2:$C$3001,Pakan_Masuk!$B$2:$B$3001,$C6621),0))</f>
      </c>
      <c r="F6621" s="15">
        <f>IF($C6621="","",$D6621*$E6621)</f>
      </c>
    </row>
    <row r="6622">
      <c r="A6622" s="11"/>
      <c r="B6622" s="7"/>
      <c r="C6622" s="7"/>
      <c r="D6622" s="10"/>
      <c r="E6622" s="21">
        <f>IF($C6622="","",IFERROR(SUMIFS(Pakan_Masuk!$D$2:$D$3001,Pakan_Masuk!$B$2:$B$3001,$C6622)/SUMIFS(Pakan_Masuk!$C$2:$C$3001,Pakan_Masuk!$B$2:$B$3001,$C6622),0))</f>
      </c>
      <c r="F6622" s="15">
        <f>IF($C6622="","",$D6622*$E6622)</f>
      </c>
    </row>
    <row r="6623">
      <c r="A6623" s="11"/>
      <c r="B6623" s="7"/>
      <c r="C6623" s="7"/>
      <c r="D6623" s="10"/>
      <c r="E6623" s="21">
        <f>IF($C6623="","",IFERROR(SUMIFS(Pakan_Masuk!$D$2:$D$3001,Pakan_Masuk!$B$2:$B$3001,$C6623)/SUMIFS(Pakan_Masuk!$C$2:$C$3001,Pakan_Masuk!$B$2:$B$3001,$C6623),0))</f>
      </c>
      <c r="F6623" s="15">
        <f>IF($C6623="","",$D6623*$E6623)</f>
      </c>
    </row>
    <row r="6624">
      <c r="A6624" s="11"/>
      <c r="B6624" s="7"/>
      <c r="C6624" s="7"/>
      <c r="D6624" s="10"/>
      <c r="E6624" s="21">
        <f>IF($C6624="","",IFERROR(SUMIFS(Pakan_Masuk!$D$2:$D$3001,Pakan_Masuk!$B$2:$B$3001,$C6624)/SUMIFS(Pakan_Masuk!$C$2:$C$3001,Pakan_Masuk!$B$2:$B$3001,$C6624),0))</f>
      </c>
      <c r="F6624" s="15">
        <f>IF($C6624="","",$D6624*$E6624)</f>
      </c>
    </row>
    <row r="6625">
      <c r="A6625" s="11"/>
      <c r="B6625" s="7"/>
      <c r="C6625" s="7"/>
      <c r="D6625" s="10"/>
      <c r="E6625" s="21">
        <f>IF($C6625="","",IFERROR(SUMIFS(Pakan_Masuk!$D$2:$D$3001,Pakan_Masuk!$B$2:$B$3001,$C6625)/SUMIFS(Pakan_Masuk!$C$2:$C$3001,Pakan_Masuk!$B$2:$B$3001,$C6625),0))</f>
      </c>
      <c r="F6625" s="15">
        <f>IF($C6625="","",$D6625*$E6625)</f>
      </c>
    </row>
    <row r="6626">
      <c r="A6626" s="11"/>
      <c r="B6626" s="7"/>
      <c r="C6626" s="7"/>
      <c r="D6626" s="10"/>
      <c r="E6626" s="21">
        <f>IF($C6626="","",IFERROR(SUMIFS(Pakan_Masuk!$D$2:$D$3001,Pakan_Masuk!$B$2:$B$3001,$C6626)/SUMIFS(Pakan_Masuk!$C$2:$C$3001,Pakan_Masuk!$B$2:$B$3001,$C6626),0))</f>
      </c>
      <c r="F6626" s="15">
        <f>IF($C6626="","",$D6626*$E6626)</f>
      </c>
    </row>
    <row r="6627">
      <c r="A6627" s="11"/>
      <c r="B6627" s="7"/>
      <c r="C6627" s="7"/>
      <c r="D6627" s="10"/>
      <c r="E6627" s="21">
        <f>IF($C6627="","",IFERROR(SUMIFS(Pakan_Masuk!$D$2:$D$3001,Pakan_Masuk!$B$2:$B$3001,$C6627)/SUMIFS(Pakan_Masuk!$C$2:$C$3001,Pakan_Masuk!$B$2:$B$3001,$C6627),0))</f>
      </c>
      <c r="F6627" s="15">
        <f>IF($C6627="","",$D6627*$E6627)</f>
      </c>
    </row>
    <row r="6628">
      <c r="A6628" s="11"/>
      <c r="B6628" s="7"/>
      <c r="C6628" s="7"/>
      <c r="D6628" s="10"/>
      <c r="E6628" s="21">
        <f>IF($C6628="","",IFERROR(SUMIFS(Pakan_Masuk!$D$2:$D$3001,Pakan_Masuk!$B$2:$B$3001,$C6628)/SUMIFS(Pakan_Masuk!$C$2:$C$3001,Pakan_Masuk!$B$2:$B$3001,$C6628),0))</f>
      </c>
      <c r="F6628" s="15">
        <f>IF($C6628="","",$D6628*$E6628)</f>
      </c>
    </row>
    <row r="6629">
      <c r="A6629" s="11"/>
      <c r="B6629" s="7"/>
      <c r="C6629" s="7"/>
      <c r="D6629" s="10"/>
      <c r="E6629" s="21">
        <f>IF($C6629="","",IFERROR(SUMIFS(Pakan_Masuk!$D$2:$D$3001,Pakan_Masuk!$B$2:$B$3001,$C6629)/SUMIFS(Pakan_Masuk!$C$2:$C$3001,Pakan_Masuk!$B$2:$B$3001,$C6629),0))</f>
      </c>
      <c r="F6629" s="15">
        <f>IF($C6629="","",$D6629*$E6629)</f>
      </c>
    </row>
    <row r="6630">
      <c r="A6630" s="11"/>
      <c r="B6630" s="7"/>
      <c r="C6630" s="7"/>
      <c r="D6630" s="10"/>
      <c r="E6630" s="21">
        <f>IF($C6630="","",IFERROR(SUMIFS(Pakan_Masuk!$D$2:$D$3001,Pakan_Masuk!$B$2:$B$3001,$C6630)/SUMIFS(Pakan_Masuk!$C$2:$C$3001,Pakan_Masuk!$B$2:$B$3001,$C6630),0))</f>
      </c>
      <c r="F6630" s="15">
        <f>IF($C6630="","",$D6630*$E6630)</f>
      </c>
    </row>
    <row r="6631">
      <c r="A6631" s="11"/>
      <c r="B6631" s="7"/>
      <c r="C6631" s="7"/>
      <c r="D6631" s="10"/>
      <c r="E6631" s="21">
        <f>IF($C6631="","",IFERROR(SUMIFS(Pakan_Masuk!$D$2:$D$3001,Pakan_Masuk!$B$2:$B$3001,$C6631)/SUMIFS(Pakan_Masuk!$C$2:$C$3001,Pakan_Masuk!$B$2:$B$3001,$C6631),0))</f>
      </c>
      <c r="F6631" s="15">
        <f>IF($C6631="","",$D6631*$E6631)</f>
      </c>
    </row>
    <row r="6632">
      <c r="A6632" s="11"/>
      <c r="B6632" s="7"/>
      <c r="C6632" s="7"/>
      <c r="D6632" s="10"/>
      <c r="E6632" s="21">
        <f>IF($C6632="","",IFERROR(SUMIFS(Pakan_Masuk!$D$2:$D$3001,Pakan_Masuk!$B$2:$B$3001,$C6632)/SUMIFS(Pakan_Masuk!$C$2:$C$3001,Pakan_Masuk!$B$2:$B$3001,$C6632),0))</f>
      </c>
      <c r="F6632" s="15">
        <f>IF($C6632="","",$D6632*$E6632)</f>
      </c>
    </row>
    <row r="6633">
      <c r="A6633" s="11"/>
      <c r="B6633" s="7"/>
      <c r="C6633" s="7"/>
      <c r="D6633" s="10"/>
      <c r="E6633" s="21">
        <f>IF($C6633="","",IFERROR(SUMIFS(Pakan_Masuk!$D$2:$D$3001,Pakan_Masuk!$B$2:$B$3001,$C6633)/SUMIFS(Pakan_Masuk!$C$2:$C$3001,Pakan_Masuk!$B$2:$B$3001,$C6633),0))</f>
      </c>
      <c r="F6633" s="15">
        <f>IF($C6633="","",$D6633*$E6633)</f>
      </c>
    </row>
    <row r="6634">
      <c r="A6634" s="11"/>
      <c r="B6634" s="7"/>
      <c r="C6634" s="7"/>
      <c r="D6634" s="10"/>
      <c r="E6634" s="21">
        <f>IF($C6634="","",IFERROR(SUMIFS(Pakan_Masuk!$D$2:$D$3001,Pakan_Masuk!$B$2:$B$3001,$C6634)/SUMIFS(Pakan_Masuk!$C$2:$C$3001,Pakan_Masuk!$B$2:$B$3001,$C6634),0))</f>
      </c>
      <c r="F6634" s="15">
        <f>IF($C6634="","",$D6634*$E6634)</f>
      </c>
    </row>
    <row r="6635">
      <c r="A6635" s="11"/>
      <c r="B6635" s="7"/>
      <c r="C6635" s="7"/>
      <c r="D6635" s="10"/>
      <c r="E6635" s="21">
        <f>IF($C6635="","",IFERROR(SUMIFS(Pakan_Masuk!$D$2:$D$3001,Pakan_Masuk!$B$2:$B$3001,$C6635)/SUMIFS(Pakan_Masuk!$C$2:$C$3001,Pakan_Masuk!$B$2:$B$3001,$C6635),0))</f>
      </c>
      <c r="F6635" s="15">
        <f>IF($C6635="","",$D6635*$E6635)</f>
      </c>
    </row>
    <row r="6636">
      <c r="A6636" s="11"/>
      <c r="B6636" s="7"/>
      <c r="C6636" s="7"/>
      <c r="D6636" s="10"/>
      <c r="E6636" s="21">
        <f>IF($C6636="","",IFERROR(SUMIFS(Pakan_Masuk!$D$2:$D$3001,Pakan_Masuk!$B$2:$B$3001,$C6636)/SUMIFS(Pakan_Masuk!$C$2:$C$3001,Pakan_Masuk!$B$2:$B$3001,$C6636),0))</f>
      </c>
      <c r="F6636" s="15">
        <f>IF($C6636="","",$D6636*$E6636)</f>
      </c>
    </row>
    <row r="6637">
      <c r="A6637" s="11"/>
      <c r="B6637" s="7"/>
      <c r="C6637" s="7"/>
      <c r="D6637" s="10"/>
      <c r="E6637" s="21">
        <f>IF($C6637="","",IFERROR(SUMIFS(Pakan_Masuk!$D$2:$D$3001,Pakan_Masuk!$B$2:$B$3001,$C6637)/SUMIFS(Pakan_Masuk!$C$2:$C$3001,Pakan_Masuk!$B$2:$B$3001,$C6637),0))</f>
      </c>
      <c r="F6637" s="15">
        <f>IF($C6637="","",$D6637*$E6637)</f>
      </c>
    </row>
    <row r="6638">
      <c r="A6638" s="11"/>
      <c r="B6638" s="7"/>
      <c r="C6638" s="7"/>
      <c r="D6638" s="10"/>
      <c r="E6638" s="21">
        <f>IF($C6638="","",IFERROR(SUMIFS(Pakan_Masuk!$D$2:$D$3001,Pakan_Masuk!$B$2:$B$3001,$C6638)/SUMIFS(Pakan_Masuk!$C$2:$C$3001,Pakan_Masuk!$B$2:$B$3001,$C6638),0))</f>
      </c>
      <c r="F6638" s="15">
        <f>IF($C6638="","",$D6638*$E6638)</f>
      </c>
    </row>
    <row r="6639">
      <c r="A6639" s="11"/>
      <c r="B6639" s="7"/>
      <c r="C6639" s="7"/>
      <c r="D6639" s="10"/>
      <c r="E6639" s="21">
        <f>IF($C6639="","",IFERROR(SUMIFS(Pakan_Masuk!$D$2:$D$3001,Pakan_Masuk!$B$2:$B$3001,$C6639)/SUMIFS(Pakan_Masuk!$C$2:$C$3001,Pakan_Masuk!$B$2:$B$3001,$C6639),0))</f>
      </c>
      <c r="F6639" s="15">
        <f>IF($C6639="","",$D6639*$E6639)</f>
      </c>
    </row>
    <row r="6640">
      <c r="A6640" s="11"/>
      <c r="B6640" s="7"/>
      <c r="C6640" s="7"/>
      <c r="D6640" s="10"/>
      <c r="E6640" s="21">
        <f>IF($C6640="","",IFERROR(SUMIFS(Pakan_Masuk!$D$2:$D$3001,Pakan_Masuk!$B$2:$B$3001,$C6640)/SUMIFS(Pakan_Masuk!$C$2:$C$3001,Pakan_Masuk!$B$2:$B$3001,$C6640),0))</f>
      </c>
      <c r="F6640" s="15">
        <f>IF($C6640="","",$D6640*$E6640)</f>
      </c>
    </row>
    <row r="6641">
      <c r="A6641" s="11"/>
      <c r="B6641" s="7"/>
      <c r="C6641" s="7"/>
      <c r="D6641" s="10"/>
      <c r="E6641" s="21">
        <f>IF($C6641="","",IFERROR(SUMIFS(Pakan_Masuk!$D$2:$D$3001,Pakan_Masuk!$B$2:$B$3001,$C6641)/SUMIFS(Pakan_Masuk!$C$2:$C$3001,Pakan_Masuk!$B$2:$B$3001,$C6641),0))</f>
      </c>
      <c r="F6641" s="15">
        <f>IF($C6641="","",$D6641*$E6641)</f>
      </c>
    </row>
    <row r="6642">
      <c r="A6642" s="11"/>
      <c r="B6642" s="7"/>
      <c r="C6642" s="7"/>
      <c r="D6642" s="10"/>
      <c r="E6642" s="21">
        <f>IF($C6642="","",IFERROR(SUMIFS(Pakan_Masuk!$D$2:$D$3001,Pakan_Masuk!$B$2:$B$3001,$C6642)/SUMIFS(Pakan_Masuk!$C$2:$C$3001,Pakan_Masuk!$B$2:$B$3001,$C6642),0))</f>
      </c>
      <c r="F6642" s="15">
        <f>IF($C6642="","",$D6642*$E6642)</f>
      </c>
    </row>
    <row r="6643">
      <c r="A6643" s="11"/>
      <c r="B6643" s="7"/>
      <c r="C6643" s="7"/>
      <c r="D6643" s="10"/>
      <c r="E6643" s="21">
        <f>IF($C6643="","",IFERROR(SUMIFS(Pakan_Masuk!$D$2:$D$3001,Pakan_Masuk!$B$2:$B$3001,$C6643)/SUMIFS(Pakan_Masuk!$C$2:$C$3001,Pakan_Masuk!$B$2:$B$3001,$C6643),0))</f>
      </c>
      <c r="F6643" s="15">
        <f>IF($C6643="","",$D6643*$E6643)</f>
      </c>
    </row>
    <row r="6644">
      <c r="A6644" s="11"/>
      <c r="B6644" s="7"/>
      <c r="C6644" s="7"/>
      <c r="D6644" s="10"/>
      <c r="E6644" s="21">
        <f>IF($C6644="","",IFERROR(SUMIFS(Pakan_Masuk!$D$2:$D$3001,Pakan_Masuk!$B$2:$B$3001,$C6644)/SUMIFS(Pakan_Masuk!$C$2:$C$3001,Pakan_Masuk!$B$2:$B$3001,$C6644),0))</f>
      </c>
      <c r="F6644" s="15">
        <f>IF($C6644="","",$D6644*$E6644)</f>
      </c>
    </row>
    <row r="6645">
      <c r="A6645" s="11"/>
      <c r="B6645" s="7"/>
      <c r="C6645" s="7"/>
      <c r="D6645" s="10"/>
      <c r="E6645" s="21">
        <f>IF($C6645="","",IFERROR(SUMIFS(Pakan_Masuk!$D$2:$D$3001,Pakan_Masuk!$B$2:$B$3001,$C6645)/SUMIFS(Pakan_Masuk!$C$2:$C$3001,Pakan_Masuk!$B$2:$B$3001,$C6645),0))</f>
      </c>
      <c r="F6645" s="15">
        <f>IF($C6645="","",$D6645*$E6645)</f>
      </c>
    </row>
    <row r="6646">
      <c r="A6646" s="11"/>
      <c r="B6646" s="7"/>
      <c r="C6646" s="7"/>
      <c r="D6646" s="10"/>
      <c r="E6646" s="21">
        <f>IF($C6646="","",IFERROR(SUMIFS(Pakan_Masuk!$D$2:$D$3001,Pakan_Masuk!$B$2:$B$3001,$C6646)/SUMIFS(Pakan_Masuk!$C$2:$C$3001,Pakan_Masuk!$B$2:$B$3001,$C6646),0))</f>
      </c>
      <c r="F6646" s="15">
        <f>IF($C6646="","",$D6646*$E6646)</f>
      </c>
    </row>
    <row r="6647">
      <c r="A6647" s="11"/>
      <c r="B6647" s="7"/>
      <c r="C6647" s="7"/>
      <c r="D6647" s="10"/>
      <c r="E6647" s="21">
        <f>IF($C6647="","",IFERROR(SUMIFS(Pakan_Masuk!$D$2:$D$3001,Pakan_Masuk!$B$2:$B$3001,$C6647)/SUMIFS(Pakan_Masuk!$C$2:$C$3001,Pakan_Masuk!$B$2:$B$3001,$C6647),0))</f>
      </c>
      <c r="F6647" s="15">
        <f>IF($C6647="","",$D6647*$E6647)</f>
      </c>
    </row>
    <row r="6648">
      <c r="A6648" s="11"/>
      <c r="B6648" s="7"/>
      <c r="C6648" s="7"/>
      <c r="D6648" s="10"/>
      <c r="E6648" s="21">
        <f>IF($C6648="","",IFERROR(SUMIFS(Pakan_Masuk!$D$2:$D$3001,Pakan_Masuk!$B$2:$B$3001,$C6648)/SUMIFS(Pakan_Masuk!$C$2:$C$3001,Pakan_Masuk!$B$2:$B$3001,$C6648),0))</f>
      </c>
      <c r="F6648" s="15">
        <f>IF($C6648="","",$D6648*$E6648)</f>
      </c>
    </row>
    <row r="6649">
      <c r="A6649" s="11"/>
      <c r="B6649" s="7"/>
      <c r="C6649" s="7"/>
      <c r="D6649" s="10"/>
      <c r="E6649" s="21">
        <f>IF($C6649="","",IFERROR(SUMIFS(Pakan_Masuk!$D$2:$D$3001,Pakan_Masuk!$B$2:$B$3001,$C6649)/SUMIFS(Pakan_Masuk!$C$2:$C$3001,Pakan_Masuk!$B$2:$B$3001,$C6649),0))</f>
      </c>
      <c r="F6649" s="15">
        <f>IF($C6649="","",$D6649*$E6649)</f>
      </c>
    </row>
    <row r="6650">
      <c r="A6650" s="11"/>
      <c r="B6650" s="7"/>
      <c r="C6650" s="7"/>
      <c r="D6650" s="10"/>
      <c r="E6650" s="21">
        <f>IF($C6650="","",IFERROR(SUMIFS(Pakan_Masuk!$D$2:$D$3001,Pakan_Masuk!$B$2:$B$3001,$C6650)/SUMIFS(Pakan_Masuk!$C$2:$C$3001,Pakan_Masuk!$B$2:$B$3001,$C6650),0))</f>
      </c>
      <c r="F6650" s="15">
        <f>IF($C6650="","",$D6650*$E6650)</f>
      </c>
    </row>
    <row r="6651">
      <c r="A6651" s="11"/>
      <c r="B6651" s="7"/>
      <c r="C6651" s="7"/>
      <c r="D6651" s="10"/>
      <c r="E6651" s="21">
        <f>IF($C6651="","",IFERROR(SUMIFS(Pakan_Masuk!$D$2:$D$3001,Pakan_Masuk!$B$2:$B$3001,$C6651)/SUMIFS(Pakan_Masuk!$C$2:$C$3001,Pakan_Masuk!$B$2:$B$3001,$C6651),0))</f>
      </c>
      <c r="F6651" s="15">
        <f>IF($C6651="","",$D6651*$E6651)</f>
      </c>
    </row>
    <row r="6652">
      <c r="A6652" s="11"/>
      <c r="B6652" s="7"/>
      <c r="C6652" s="7"/>
      <c r="D6652" s="10"/>
      <c r="E6652" s="21">
        <f>IF($C6652="","",IFERROR(SUMIFS(Pakan_Masuk!$D$2:$D$3001,Pakan_Masuk!$B$2:$B$3001,$C6652)/SUMIFS(Pakan_Masuk!$C$2:$C$3001,Pakan_Masuk!$B$2:$B$3001,$C6652),0))</f>
      </c>
      <c r="F6652" s="15">
        <f>IF($C6652="","",$D6652*$E6652)</f>
      </c>
    </row>
    <row r="6653">
      <c r="A6653" s="11"/>
      <c r="B6653" s="7"/>
      <c r="C6653" s="7"/>
      <c r="D6653" s="10"/>
      <c r="E6653" s="21">
        <f>IF($C6653="","",IFERROR(SUMIFS(Pakan_Masuk!$D$2:$D$3001,Pakan_Masuk!$B$2:$B$3001,$C6653)/SUMIFS(Pakan_Masuk!$C$2:$C$3001,Pakan_Masuk!$B$2:$B$3001,$C6653),0))</f>
      </c>
      <c r="F6653" s="15">
        <f>IF($C6653="","",$D6653*$E6653)</f>
      </c>
    </row>
    <row r="6654">
      <c r="A6654" s="11"/>
      <c r="B6654" s="7"/>
      <c r="C6654" s="7"/>
      <c r="D6654" s="10"/>
      <c r="E6654" s="21">
        <f>IF($C6654="","",IFERROR(SUMIFS(Pakan_Masuk!$D$2:$D$3001,Pakan_Masuk!$B$2:$B$3001,$C6654)/SUMIFS(Pakan_Masuk!$C$2:$C$3001,Pakan_Masuk!$B$2:$B$3001,$C6654),0))</f>
      </c>
      <c r="F6654" s="15">
        <f>IF($C6654="","",$D6654*$E6654)</f>
      </c>
    </row>
    <row r="6655">
      <c r="A6655" s="11"/>
      <c r="B6655" s="7"/>
      <c r="C6655" s="7"/>
      <c r="D6655" s="10"/>
      <c r="E6655" s="21">
        <f>IF($C6655="","",IFERROR(SUMIFS(Pakan_Masuk!$D$2:$D$3001,Pakan_Masuk!$B$2:$B$3001,$C6655)/SUMIFS(Pakan_Masuk!$C$2:$C$3001,Pakan_Masuk!$B$2:$B$3001,$C6655),0))</f>
      </c>
      <c r="F6655" s="15">
        <f>IF($C6655="","",$D6655*$E6655)</f>
      </c>
    </row>
    <row r="6656">
      <c r="A6656" s="11"/>
      <c r="B6656" s="7"/>
      <c r="C6656" s="7"/>
      <c r="D6656" s="10"/>
      <c r="E6656" s="21">
        <f>IF($C6656="","",IFERROR(SUMIFS(Pakan_Masuk!$D$2:$D$3001,Pakan_Masuk!$B$2:$B$3001,$C6656)/SUMIFS(Pakan_Masuk!$C$2:$C$3001,Pakan_Masuk!$B$2:$B$3001,$C6656),0))</f>
      </c>
      <c r="F6656" s="15">
        <f>IF($C6656="","",$D6656*$E6656)</f>
      </c>
    </row>
    <row r="6657">
      <c r="A6657" s="11"/>
      <c r="B6657" s="7"/>
      <c r="C6657" s="7"/>
      <c r="D6657" s="10"/>
      <c r="E6657" s="21">
        <f>IF($C6657="","",IFERROR(SUMIFS(Pakan_Masuk!$D$2:$D$3001,Pakan_Masuk!$B$2:$B$3001,$C6657)/SUMIFS(Pakan_Masuk!$C$2:$C$3001,Pakan_Masuk!$B$2:$B$3001,$C6657),0))</f>
      </c>
      <c r="F6657" s="15">
        <f>IF($C6657="","",$D6657*$E6657)</f>
      </c>
    </row>
    <row r="6658">
      <c r="A6658" s="11"/>
      <c r="B6658" s="7"/>
      <c r="C6658" s="7"/>
      <c r="D6658" s="10"/>
      <c r="E6658" s="21">
        <f>IF($C6658="","",IFERROR(SUMIFS(Pakan_Masuk!$D$2:$D$3001,Pakan_Masuk!$B$2:$B$3001,$C6658)/SUMIFS(Pakan_Masuk!$C$2:$C$3001,Pakan_Masuk!$B$2:$B$3001,$C6658),0))</f>
      </c>
      <c r="F6658" s="15">
        <f>IF($C6658="","",$D6658*$E6658)</f>
      </c>
    </row>
    <row r="6659">
      <c r="A6659" s="11"/>
      <c r="B6659" s="7"/>
      <c r="C6659" s="7"/>
      <c r="D6659" s="10"/>
      <c r="E6659" s="21">
        <f>IF($C6659="","",IFERROR(SUMIFS(Pakan_Masuk!$D$2:$D$3001,Pakan_Masuk!$B$2:$B$3001,$C6659)/SUMIFS(Pakan_Masuk!$C$2:$C$3001,Pakan_Masuk!$B$2:$B$3001,$C6659),0))</f>
      </c>
      <c r="F6659" s="15">
        <f>IF($C6659="","",$D6659*$E6659)</f>
      </c>
    </row>
    <row r="6660">
      <c r="A6660" s="11"/>
      <c r="B6660" s="7"/>
      <c r="C6660" s="7"/>
      <c r="D6660" s="10"/>
      <c r="E6660" s="21">
        <f>IF($C6660="","",IFERROR(SUMIFS(Pakan_Masuk!$D$2:$D$3001,Pakan_Masuk!$B$2:$B$3001,$C6660)/SUMIFS(Pakan_Masuk!$C$2:$C$3001,Pakan_Masuk!$B$2:$B$3001,$C6660),0))</f>
      </c>
      <c r="F6660" s="15">
        <f>IF($C6660="","",$D6660*$E6660)</f>
      </c>
    </row>
    <row r="6661">
      <c r="A6661" s="11"/>
      <c r="B6661" s="7"/>
      <c r="C6661" s="7"/>
      <c r="D6661" s="10"/>
      <c r="E6661" s="21">
        <f>IF($C6661="","",IFERROR(SUMIFS(Pakan_Masuk!$D$2:$D$3001,Pakan_Masuk!$B$2:$B$3001,$C6661)/SUMIFS(Pakan_Masuk!$C$2:$C$3001,Pakan_Masuk!$B$2:$B$3001,$C6661),0))</f>
      </c>
      <c r="F6661" s="15">
        <f>IF($C6661="","",$D6661*$E6661)</f>
      </c>
    </row>
    <row r="6662">
      <c r="A6662" s="11"/>
      <c r="B6662" s="7"/>
      <c r="C6662" s="7"/>
      <c r="D6662" s="10"/>
      <c r="E6662" s="21">
        <f>IF($C6662="","",IFERROR(SUMIFS(Pakan_Masuk!$D$2:$D$3001,Pakan_Masuk!$B$2:$B$3001,$C6662)/SUMIFS(Pakan_Masuk!$C$2:$C$3001,Pakan_Masuk!$B$2:$B$3001,$C6662),0))</f>
      </c>
      <c r="F6662" s="15">
        <f>IF($C6662="","",$D6662*$E6662)</f>
      </c>
    </row>
    <row r="6663">
      <c r="A6663" s="11"/>
      <c r="B6663" s="7"/>
      <c r="C6663" s="7"/>
      <c r="D6663" s="10"/>
      <c r="E6663" s="21">
        <f>IF($C6663="","",IFERROR(SUMIFS(Pakan_Masuk!$D$2:$D$3001,Pakan_Masuk!$B$2:$B$3001,$C6663)/SUMIFS(Pakan_Masuk!$C$2:$C$3001,Pakan_Masuk!$B$2:$B$3001,$C6663),0))</f>
      </c>
      <c r="F6663" s="15">
        <f>IF($C6663="","",$D6663*$E6663)</f>
      </c>
    </row>
    <row r="6664">
      <c r="A6664" s="11"/>
      <c r="B6664" s="7"/>
      <c r="C6664" s="7"/>
      <c r="D6664" s="10"/>
      <c r="E6664" s="21">
        <f>IF($C6664="","",IFERROR(SUMIFS(Pakan_Masuk!$D$2:$D$3001,Pakan_Masuk!$B$2:$B$3001,$C6664)/SUMIFS(Pakan_Masuk!$C$2:$C$3001,Pakan_Masuk!$B$2:$B$3001,$C6664),0))</f>
      </c>
      <c r="F6664" s="15">
        <f>IF($C6664="","",$D6664*$E6664)</f>
      </c>
    </row>
    <row r="6665">
      <c r="A6665" s="11"/>
      <c r="B6665" s="7"/>
      <c r="C6665" s="7"/>
      <c r="D6665" s="10"/>
      <c r="E6665" s="21">
        <f>IF($C6665="","",IFERROR(SUMIFS(Pakan_Masuk!$D$2:$D$3001,Pakan_Masuk!$B$2:$B$3001,$C6665)/SUMIFS(Pakan_Masuk!$C$2:$C$3001,Pakan_Masuk!$B$2:$B$3001,$C6665),0))</f>
      </c>
      <c r="F6665" s="15">
        <f>IF($C6665="","",$D6665*$E6665)</f>
      </c>
    </row>
    <row r="6666">
      <c r="A6666" s="11"/>
      <c r="B6666" s="7"/>
      <c r="C6666" s="7"/>
      <c r="D6666" s="10"/>
      <c r="E6666" s="21">
        <f>IF($C6666="","",IFERROR(SUMIFS(Pakan_Masuk!$D$2:$D$3001,Pakan_Masuk!$B$2:$B$3001,$C6666)/SUMIFS(Pakan_Masuk!$C$2:$C$3001,Pakan_Masuk!$B$2:$B$3001,$C6666),0))</f>
      </c>
      <c r="F6666" s="15">
        <f>IF($C6666="","",$D6666*$E6666)</f>
      </c>
    </row>
    <row r="6667">
      <c r="A6667" s="11"/>
      <c r="B6667" s="7"/>
      <c r="C6667" s="7"/>
      <c r="D6667" s="10"/>
      <c r="E6667" s="21">
        <f>IF($C6667="","",IFERROR(SUMIFS(Pakan_Masuk!$D$2:$D$3001,Pakan_Masuk!$B$2:$B$3001,$C6667)/SUMIFS(Pakan_Masuk!$C$2:$C$3001,Pakan_Masuk!$B$2:$B$3001,$C6667),0))</f>
      </c>
      <c r="F6667" s="15">
        <f>IF($C6667="","",$D6667*$E6667)</f>
      </c>
    </row>
    <row r="6668">
      <c r="A6668" s="11"/>
      <c r="B6668" s="7"/>
      <c r="C6668" s="7"/>
      <c r="D6668" s="10"/>
      <c r="E6668" s="21">
        <f>IF($C6668="","",IFERROR(SUMIFS(Pakan_Masuk!$D$2:$D$3001,Pakan_Masuk!$B$2:$B$3001,$C6668)/SUMIFS(Pakan_Masuk!$C$2:$C$3001,Pakan_Masuk!$B$2:$B$3001,$C6668),0))</f>
      </c>
      <c r="F6668" s="15">
        <f>IF($C6668="","",$D6668*$E6668)</f>
      </c>
    </row>
    <row r="6669">
      <c r="A6669" s="11"/>
      <c r="B6669" s="7"/>
      <c r="C6669" s="7"/>
      <c r="D6669" s="10"/>
      <c r="E6669" s="21">
        <f>IF($C6669="","",IFERROR(SUMIFS(Pakan_Masuk!$D$2:$D$3001,Pakan_Masuk!$B$2:$B$3001,$C6669)/SUMIFS(Pakan_Masuk!$C$2:$C$3001,Pakan_Masuk!$B$2:$B$3001,$C6669),0))</f>
      </c>
      <c r="F6669" s="15">
        <f>IF($C6669="","",$D6669*$E6669)</f>
      </c>
    </row>
    <row r="6670">
      <c r="A6670" s="11"/>
      <c r="B6670" s="7"/>
      <c r="C6670" s="7"/>
      <c r="D6670" s="10"/>
      <c r="E6670" s="21">
        <f>IF($C6670="","",IFERROR(SUMIFS(Pakan_Masuk!$D$2:$D$3001,Pakan_Masuk!$B$2:$B$3001,$C6670)/SUMIFS(Pakan_Masuk!$C$2:$C$3001,Pakan_Masuk!$B$2:$B$3001,$C6670),0))</f>
      </c>
      <c r="F6670" s="15">
        <f>IF($C6670="","",$D6670*$E6670)</f>
      </c>
    </row>
    <row r="6671">
      <c r="A6671" s="11"/>
      <c r="B6671" s="7"/>
      <c r="C6671" s="7"/>
      <c r="D6671" s="10"/>
      <c r="E6671" s="21">
        <f>IF($C6671="","",IFERROR(SUMIFS(Pakan_Masuk!$D$2:$D$3001,Pakan_Masuk!$B$2:$B$3001,$C6671)/SUMIFS(Pakan_Masuk!$C$2:$C$3001,Pakan_Masuk!$B$2:$B$3001,$C6671),0))</f>
      </c>
      <c r="F6671" s="15">
        <f>IF($C6671="","",$D6671*$E6671)</f>
      </c>
    </row>
    <row r="6672">
      <c r="A6672" s="11"/>
      <c r="B6672" s="7"/>
      <c r="C6672" s="7"/>
      <c r="D6672" s="10"/>
      <c r="E6672" s="21">
        <f>IF($C6672="","",IFERROR(SUMIFS(Pakan_Masuk!$D$2:$D$3001,Pakan_Masuk!$B$2:$B$3001,$C6672)/SUMIFS(Pakan_Masuk!$C$2:$C$3001,Pakan_Masuk!$B$2:$B$3001,$C6672),0))</f>
      </c>
      <c r="F6672" s="15">
        <f>IF($C6672="","",$D6672*$E6672)</f>
      </c>
    </row>
    <row r="6673">
      <c r="A6673" s="11"/>
      <c r="B6673" s="7"/>
      <c r="C6673" s="7"/>
      <c r="D6673" s="10"/>
      <c r="E6673" s="21">
        <f>IF($C6673="","",IFERROR(SUMIFS(Pakan_Masuk!$D$2:$D$3001,Pakan_Masuk!$B$2:$B$3001,$C6673)/SUMIFS(Pakan_Masuk!$C$2:$C$3001,Pakan_Masuk!$B$2:$B$3001,$C6673),0))</f>
      </c>
      <c r="F6673" s="15">
        <f>IF($C6673="","",$D6673*$E6673)</f>
      </c>
    </row>
    <row r="6674">
      <c r="A6674" s="11"/>
      <c r="B6674" s="7"/>
      <c r="C6674" s="7"/>
      <c r="D6674" s="10"/>
      <c r="E6674" s="21">
        <f>IF($C6674="","",IFERROR(SUMIFS(Pakan_Masuk!$D$2:$D$3001,Pakan_Masuk!$B$2:$B$3001,$C6674)/SUMIFS(Pakan_Masuk!$C$2:$C$3001,Pakan_Masuk!$B$2:$B$3001,$C6674),0))</f>
      </c>
      <c r="F6674" s="15">
        <f>IF($C6674="","",$D6674*$E6674)</f>
      </c>
    </row>
    <row r="6675">
      <c r="A6675" s="11"/>
      <c r="B6675" s="7"/>
      <c r="C6675" s="7"/>
      <c r="D6675" s="10"/>
      <c r="E6675" s="21">
        <f>IF($C6675="","",IFERROR(SUMIFS(Pakan_Masuk!$D$2:$D$3001,Pakan_Masuk!$B$2:$B$3001,$C6675)/SUMIFS(Pakan_Masuk!$C$2:$C$3001,Pakan_Masuk!$B$2:$B$3001,$C6675),0))</f>
      </c>
      <c r="F6675" s="15">
        <f>IF($C6675="","",$D6675*$E6675)</f>
      </c>
    </row>
    <row r="6676">
      <c r="A6676" s="11"/>
      <c r="B6676" s="7"/>
      <c r="C6676" s="7"/>
      <c r="D6676" s="10"/>
      <c r="E6676" s="21">
        <f>IF($C6676="","",IFERROR(SUMIFS(Pakan_Masuk!$D$2:$D$3001,Pakan_Masuk!$B$2:$B$3001,$C6676)/SUMIFS(Pakan_Masuk!$C$2:$C$3001,Pakan_Masuk!$B$2:$B$3001,$C6676),0))</f>
      </c>
      <c r="F6676" s="15">
        <f>IF($C6676="","",$D6676*$E6676)</f>
      </c>
    </row>
    <row r="6677">
      <c r="A6677" s="11"/>
      <c r="B6677" s="7"/>
      <c r="C6677" s="7"/>
      <c r="D6677" s="10"/>
      <c r="E6677" s="21">
        <f>IF($C6677="","",IFERROR(SUMIFS(Pakan_Masuk!$D$2:$D$3001,Pakan_Masuk!$B$2:$B$3001,$C6677)/SUMIFS(Pakan_Masuk!$C$2:$C$3001,Pakan_Masuk!$B$2:$B$3001,$C6677),0))</f>
      </c>
      <c r="F6677" s="15">
        <f>IF($C6677="","",$D6677*$E6677)</f>
      </c>
    </row>
    <row r="6678">
      <c r="A6678" s="11"/>
      <c r="B6678" s="7"/>
      <c r="C6678" s="7"/>
      <c r="D6678" s="10"/>
      <c r="E6678" s="21">
        <f>IF($C6678="","",IFERROR(SUMIFS(Pakan_Masuk!$D$2:$D$3001,Pakan_Masuk!$B$2:$B$3001,$C6678)/SUMIFS(Pakan_Masuk!$C$2:$C$3001,Pakan_Masuk!$B$2:$B$3001,$C6678),0))</f>
      </c>
      <c r="F6678" s="15">
        <f>IF($C6678="","",$D6678*$E6678)</f>
      </c>
    </row>
    <row r="6679">
      <c r="A6679" s="11"/>
      <c r="B6679" s="7"/>
      <c r="C6679" s="7"/>
      <c r="D6679" s="10"/>
      <c r="E6679" s="21">
        <f>IF($C6679="","",IFERROR(SUMIFS(Pakan_Masuk!$D$2:$D$3001,Pakan_Masuk!$B$2:$B$3001,$C6679)/SUMIFS(Pakan_Masuk!$C$2:$C$3001,Pakan_Masuk!$B$2:$B$3001,$C6679),0))</f>
      </c>
      <c r="F6679" s="15">
        <f>IF($C6679="","",$D6679*$E6679)</f>
      </c>
    </row>
    <row r="6680">
      <c r="A6680" s="11"/>
      <c r="B6680" s="7"/>
      <c r="C6680" s="7"/>
      <c r="D6680" s="10"/>
      <c r="E6680" s="21">
        <f>IF($C6680="","",IFERROR(SUMIFS(Pakan_Masuk!$D$2:$D$3001,Pakan_Masuk!$B$2:$B$3001,$C6680)/SUMIFS(Pakan_Masuk!$C$2:$C$3001,Pakan_Masuk!$B$2:$B$3001,$C6680),0))</f>
      </c>
      <c r="F6680" s="15">
        <f>IF($C6680="","",$D6680*$E6680)</f>
      </c>
    </row>
    <row r="6681">
      <c r="A6681" s="11"/>
      <c r="B6681" s="7"/>
      <c r="C6681" s="7"/>
      <c r="D6681" s="10"/>
      <c r="E6681" s="21">
        <f>IF($C6681="","",IFERROR(SUMIFS(Pakan_Masuk!$D$2:$D$3001,Pakan_Masuk!$B$2:$B$3001,$C6681)/SUMIFS(Pakan_Masuk!$C$2:$C$3001,Pakan_Masuk!$B$2:$B$3001,$C6681),0))</f>
      </c>
      <c r="F6681" s="15">
        <f>IF($C6681="","",$D6681*$E6681)</f>
      </c>
    </row>
    <row r="6682">
      <c r="A6682" s="11"/>
      <c r="B6682" s="7"/>
      <c r="C6682" s="7"/>
      <c r="D6682" s="10"/>
      <c r="E6682" s="21">
        <f>IF($C6682="","",IFERROR(SUMIFS(Pakan_Masuk!$D$2:$D$3001,Pakan_Masuk!$B$2:$B$3001,$C6682)/SUMIFS(Pakan_Masuk!$C$2:$C$3001,Pakan_Masuk!$B$2:$B$3001,$C6682),0))</f>
      </c>
      <c r="F6682" s="15">
        <f>IF($C6682="","",$D6682*$E6682)</f>
      </c>
    </row>
    <row r="6683">
      <c r="A6683" s="11"/>
      <c r="B6683" s="7"/>
      <c r="C6683" s="7"/>
      <c r="D6683" s="10"/>
      <c r="E6683" s="21">
        <f>IF($C6683="","",IFERROR(SUMIFS(Pakan_Masuk!$D$2:$D$3001,Pakan_Masuk!$B$2:$B$3001,$C6683)/SUMIFS(Pakan_Masuk!$C$2:$C$3001,Pakan_Masuk!$B$2:$B$3001,$C6683),0))</f>
      </c>
      <c r="F6683" s="15">
        <f>IF($C6683="","",$D6683*$E6683)</f>
      </c>
    </row>
    <row r="6684">
      <c r="A6684" s="11"/>
      <c r="B6684" s="7"/>
      <c r="C6684" s="7"/>
      <c r="D6684" s="10"/>
      <c r="E6684" s="21">
        <f>IF($C6684="","",IFERROR(SUMIFS(Pakan_Masuk!$D$2:$D$3001,Pakan_Masuk!$B$2:$B$3001,$C6684)/SUMIFS(Pakan_Masuk!$C$2:$C$3001,Pakan_Masuk!$B$2:$B$3001,$C6684),0))</f>
      </c>
      <c r="F6684" s="15">
        <f>IF($C6684="","",$D6684*$E6684)</f>
      </c>
    </row>
    <row r="6685">
      <c r="A6685" s="11"/>
      <c r="B6685" s="7"/>
      <c r="C6685" s="7"/>
      <c r="D6685" s="10"/>
      <c r="E6685" s="21">
        <f>IF($C6685="","",IFERROR(SUMIFS(Pakan_Masuk!$D$2:$D$3001,Pakan_Masuk!$B$2:$B$3001,$C6685)/SUMIFS(Pakan_Masuk!$C$2:$C$3001,Pakan_Masuk!$B$2:$B$3001,$C6685),0))</f>
      </c>
      <c r="F6685" s="15">
        <f>IF($C6685="","",$D6685*$E6685)</f>
      </c>
    </row>
    <row r="6686">
      <c r="A6686" s="11"/>
      <c r="B6686" s="7"/>
      <c r="C6686" s="7"/>
      <c r="D6686" s="10"/>
      <c r="E6686" s="21">
        <f>IF($C6686="","",IFERROR(SUMIFS(Pakan_Masuk!$D$2:$D$3001,Pakan_Masuk!$B$2:$B$3001,$C6686)/SUMIFS(Pakan_Masuk!$C$2:$C$3001,Pakan_Masuk!$B$2:$B$3001,$C6686),0))</f>
      </c>
      <c r="F6686" s="15">
        <f>IF($C6686="","",$D6686*$E6686)</f>
      </c>
    </row>
    <row r="6687">
      <c r="A6687" s="11"/>
      <c r="B6687" s="7"/>
      <c r="C6687" s="7"/>
      <c r="D6687" s="10"/>
      <c r="E6687" s="21">
        <f>IF($C6687="","",IFERROR(SUMIFS(Pakan_Masuk!$D$2:$D$3001,Pakan_Masuk!$B$2:$B$3001,$C6687)/SUMIFS(Pakan_Masuk!$C$2:$C$3001,Pakan_Masuk!$B$2:$B$3001,$C6687),0))</f>
      </c>
      <c r="F6687" s="15">
        <f>IF($C6687="","",$D6687*$E6687)</f>
      </c>
    </row>
    <row r="6688">
      <c r="A6688" s="11"/>
      <c r="B6688" s="7"/>
      <c r="C6688" s="7"/>
      <c r="D6688" s="10"/>
      <c r="E6688" s="21">
        <f>IF($C6688="","",IFERROR(SUMIFS(Pakan_Masuk!$D$2:$D$3001,Pakan_Masuk!$B$2:$B$3001,$C6688)/SUMIFS(Pakan_Masuk!$C$2:$C$3001,Pakan_Masuk!$B$2:$B$3001,$C6688),0))</f>
      </c>
      <c r="F6688" s="15">
        <f>IF($C6688="","",$D6688*$E6688)</f>
      </c>
    </row>
    <row r="6689">
      <c r="A6689" s="11"/>
      <c r="B6689" s="7"/>
      <c r="C6689" s="7"/>
      <c r="D6689" s="10"/>
      <c r="E6689" s="21">
        <f>IF($C6689="","",IFERROR(SUMIFS(Pakan_Masuk!$D$2:$D$3001,Pakan_Masuk!$B$2:$B$3001,$C6689)/SUMIFS(Pakan_Masuk!$C$2:$C$3001,Pakan_Masuk!$B$2:$B$3001,$C6689),0))</f>
      </c>
      <c r="F6689" s="15">
        <f>IF($C6689="","",$D6689*$E6689)</f>
      </c>
    </row>
    <row r="6690">
      <c r="A6690" s="11"/>
      <c r="B6690" s="7"/>
      <c r="C6690" s="7"/>
      <c r="D6690" s="10"/>
      <c r="E6690" s="21">
        <f>IF($C6690="","",IFERROR(SUMIFS(Pakan_Masuk!$D$2:$D$3001,Pakan_Masuk!$B$2:$B$3001,$C6690)/SUMIFS(Pakan_Masuk!$C$2:$C$3001,Pakan_Masuk!$B$2:$B$3001,$C6690),0))</f>
      </c>
      <c r="F6690" s="15">
        <f>IF($C6690="","",$D6690*$E6690)</f>
      </c>
    </row>
    <row r="6691">
      <c r="A6691" s="11"/>
      <c r="B6691" s="7"/>
      <c r="C6691" s="7"/>
      <c r="D6691" s="10"/>
      <c r="E6691" s="21">
        <f>IF($C6691="","",IFERROR(SUMIFS(Pakan_Masuk!$D$2:$D$3001,Pakan_Masuk!$B$2:$B$3001,$C6691)/SUMIFS(Pakan_Masuk!$C$2:$C$3001,Pakan_Masuk!$B$2:$B$3001,$C6691),0))</f>
      </c>
      <c r="F6691" s="15">
        <f>IF($C6691="","",$D6691*$E6691)</f>
      </c>
    </row>
    <row r="6692">
      <c r="A6692" s="11"/>
      <c r="B6692" s="7"/>
      <c r="C6692" s="7"/>
      <c r="D6692" s="10"/>
      <c r="E6692" s="21">
        <f>IF($C6692="","",IFERROR(SUMIFS(Pakan_Masuk!$D$2:$D$3001,Pakan_Masuk!$B$2:$B$3001,$C6692)/SUMIFS(Pakan_Masuk!$C$2:$C$3001,Pakan_Masuk!$B$2:$B$3001,$C6692),0))</f>
      </c>
      <c r="F6692" s="15">
        <f>IF($C6692="","",$D6692*$E6692)</f>
      </c>
    </row>
    <row r="6693">
      <c r="A6693" s="11"/>
      <c r="B6693" s="7"/>
      <c r="C6693" s="7"/>
      <c r="D6693" s="10"/>
      <c r="E6693" s="21">
        <f>IF($C6693="","",IFERROR(SUMIFS(Pakan_Masuk!$D$2:$D$3001,Pakan_Masuk!$B$2:$B$3001,$C6693)/SUMIFS(Pakan_Masuk!$C$2:$C$3001,Pakan_Masuk!$B$2:$B$3001,$C6693),0))</f>
      </c>
      <c r="F6693" s="15">
        <f>IF($C6693="","",$D6693*$E6693)</f>
      </c>
    </row>
    <row r="6694">
      <c r="A6694" s="11"/>
      <c r="B6694" s="7"/>
      <c r="C6694" s="7"/>
      <c r="D6694" s="10"/>
      <c r="E6694" s="21">
        <f>IF($C6694="","",IFERROR(SUMIFS(Pakan_Masuk!$D$2:$D$3001,Pakan_Masuk!$B$2:$B$3001,$C6694)/SUMIFS(Pakan_Masuk!$C$2:$C$3001,Pakan_Masuk!$B$2:$B$3001,$C6694),0))</f>
      </c>
      <c r="F6694" s="15">
        <f>IF($C6694="","",$D6694*$E6694)</f>
      </c>
    </row>
    <row r="6695">
      <c r="A6695" s="11"/>
      <c r="B6695" s="7"/>
      <c r="C6695" s="7"/>
      <c r="D6695" s="10"/>
      <c r="E6695" s="21">
        <f>IF($C6695="","",IFERROR(SUMIFS(Pakan_Masuk!$D$2:$D$3001,Pakan_Masuk!$B$2:$B$3001,$C6695)/SUMIFS(Pakan_Masuk!$C$2:$C$3001,Pakan_Masuk!$B$2:$B$3001,$C6695),0))</f>
      </c>
      <c r="F6695" s="15">
        <f>IF($C6695="","",$D6695*$E6695)</f>
      </c>
    </row>
    <row r="6696">
      <c r="A6696" s="11"/>
      <c r="B6696" s="7"/>
      <c r="C6696" s="7"/>
      <c r="D6696" s="10"/>
      <c r="E6696" s="21">
        <f>IF($C6696="","",IFERROR(SUMIFS(Pakan_Masuk!$D$2:$D$3001,Pakan_Masuk!$B$2:$B$3001,$C6696)/SUMIFS(Pakan_Masuk!$C$2:$C$3001,Pakan_Masuk!$B$2:$B$3001,$C6696),0))</f>
      </c>
      <c r="F6696" s="15">
        <f>IF($C6696="","",$D6696*$E6696)</f>
      </c>
    </row>
    <row r="6697">
      <c r="A6697" s="11"/>
      <c r="B6697" s="7"/>
      <c r="C6697" s="7"/>
      <c r="D6697" s="10"/>
      <c r="E6697" s="21">
        <f>IF($C6697="","",IFERROR(SUMIFS(Pakan_Masuk!$D$2:$D$3001,Pakan_Masuk!$B$2:$B$3001,$C6697)/SUMIFS(Pakan_Masuk!$C$2:$C$3001,Pakan_Masuk!$B$2:$B$3001,$C6697),0))</f>
      </c>
      <c r="F6697" s="15">
        <f>IF($C6697="","",$D6697*$E6697)</f>
      </c>
    </row>
    <row r="6698">
      <c r="A6698" s="11"/>
      <c r="B6698" s="7"/>
      <c r="C6698" s="7"/>
      <c r="D6698" s="10"/>
      <c r="E6698" s="21">
        <f>IF($C6698="","",IFERROR(SUMIFS(Pakan_Masuk!$D$2:$D$3001,Pakan_Masuk!$B$2:$B$3001,$C6698)/SUMIFS(Pakan_Masuk!$C$2:$C$3001,Pakan_Masuk!$B$2:$B$3001,$C6698),0))</f>
      </c>
      <c r="F6698" s="15">
        <f>IF($C6698="","",$D6698*$E6698)</f>
      </c>
    </row>
    <row r="6699">
      <c r="A6699" s="11"/>
      <c r="B6699" s="7"/>
      <c r="C6699" s="7"/>
      <c r="D6699" s="10"/>
      <c r="E6699" s="21">
        <f>IF($C6699="","",IFERROR(SUMIFS(Pakan_Masuk!$D$2:$D$3001,Pakan_Masuk!$B$2:$B$3001,$C6699)/SUMIFS(Pakan_Masuk!$C$2:$C$3001,Pakan_Masuk!$B$2:$B$3001,$C6699),0))</f>
      </c>
      <c r="F6699" s="15">
        <f>IF($C6699="","",$D6699*$E6699)</f>
      </c>
    </row>
    <row r="6700">
      <c r="A6700" s="11"/>
      <c r="B6700" s="7"/>
      <c r="C6700" s="7"/>
      <c r="D6700" s="10"/>
      <c r="E6700" s="21">
        <f>IF($C6700="","",IFERROR(SUMIFS(Pakan_Masuk!$D$2:$D$3001,Pakan_Masuk!$B$2:$B$3001,$C6700)/SUMIFS(Pakan_Masuk!$C$2:$C$3001,Pakan_Masuk!$B$2:$B$3001,$C6700),0))</f>
      </c>
      <c r="F6700" s="15">
        <f>IF($C6700="","",$D6700*$E6700)</f>
      </c>
    </row>
    <row r="6701">
      <c r="A6701" s="11"/>
      <c r="B6701" s="7"/>
      <c r="C6701" s="7"/>
      <c r="D6701" s="10"/>
      <c r="E6701" s="21">
        <f>IF($C6701="","",IFERROR(SUMIFS(Pakan_Masuk!$D$2:$D$3001,Pakan_Masuk!$B$2:$B$3001,$C6701)/SUMIFS(Pakan_Masuk!$C$2:$C$3001,Pakan_Masuk!$B$2:$B$3001,$C6701),0))</f>
      </c>
      <c r="F6701" s="15">
        <f>IF($C6701="","",$D6701*$E6701)</f>
      </c>
    </row>
    <row r="6702">
      <c r="A6702" s="11"/>
      <c r="B6702" s="7"/>
      <c r="C6702" s="7"/>
      <c r="D6702" s="10"/>
      <c r="E6702" s="21">
        <f>IF($C6702="","",IFERROR(SUMIFS(Pakan_Masuk!$D$2:$D$3001,Pakan_Masuk!$B$2:$B$3001,$C6702)/SUMIFS(Pakan_Masuk!$C$2:$C$3001,Pakan_Masuk!$B$2:$B$3001,$C6702),0))</f>
      </c>
      <c r="F6702" s="15">
        <f>IF($C6702="","",$D6702*$E6702)</f>
      </c>
    </row>
    <row r="6703">
      <c r="A6703" s="11"/>
      <c r="B6703" s="7"/>
      <c r="C6703" s="7"/>
      <c r="D6703" s="10"/>
      <c r="E6703" s="21">
        <f>IF($C6703="","",IFERROR(SUMIFS(Pakan_Masuk!$D$2:$D$3001,Pakan_Masuk!$B$2:$B$3001,$C6703)/SUMIFS(Pakan_Masuk!$C$2:$C$3001,Pakan_Masuk!$B$2:$B$3001,$C6703),0))</f>
      </c>
      <c r="F6703" s="15">
        <f>IF($C6703="","",$D6703*$E6703)</f>
      </c>
    </row>
    <row r="6704">
      <c r="A6704" s="11"/>
      <c r="B6704" s="7"/>
      <c r="C6704" s="7"/>
      <c r="D6704" s="10"/>
      <c r="E6704" s="21">
        <f>IF($C6704="","",IFERROR(SUMIFS(Pakan_Masuk!$D$2:$D$3001,Pakan_Masuk!$B$2:$B$3001,$C6704)/SUMIFS(Pakan_Masuk!$C$2:$C$3001,Pakan_Masuk!$B$2:$B$3001,$C6704),0))</f>
      </c>
      <c r="F6704" s="15">
        <f>IF($C6704="","",$D6704*$E6704)</f>
      </c>
    </row>
    <row r="6705">
      <c r="A6705" s="11"/>
      <c r="B6705" s="7"/>
      <c r="C6705" s="7"/>
      <c r="D6705" s="10"/>
      <c r="E6705" s="21">
        <f>IF($C6705="","",IFERROR(SUMIFS(Pakan_Masuk!$D$2:$D$3001,Pakan_Masuk!$B$2:$B$3001,$C6705)/SUMIFS(Pakan_Masuk!$C$2:$C$3001,Pakan_Masuk!$B$2:$B$3001,$C6705),0))</f>
      </c>
      <c r="F6705" s="15">
        <f>IF($C6705="","",$D6705*$E6705)</f>
      </c>
    </row>
    <row r="6706">
      <c r="A6706" s="11"/>
      <c r="B6706" s="7"/>
      <c r="C6706" s="7"/>
      <c r="D6706" s="10"/>
      <c r="E6706" s="21">
        <f>IF($C6706="","",IFERROR(SUMIFS(Pakan_Masuk!$D$2:$D$3001,Pakan_Masuk!$B$2:$B$3001,$C6706)/SUMIFS(Pakan_Masuk!$C$2:$C$3001,Pakan_Masuk!$B$2:$B$3001,$C6706),0))</f>
      </c>
      <c r="F6706" s="15">
        <f>IF($C6706="","",$D6706*$E6706)</f>
      </c>
    </row>
    <row r="6707">
      <c r="A6707" s="11"/>
      <c r="B6707" s="7"/>
      <c r="C6707" s="7"/>
      <c r="D6707" s="10"/>
      <c r="E6707" s="21">
        <f>IF($C6707="","",IFERROR(SUMIFS(Pakan_Masuk!$D$2:$D$3001,Pakan_Masuk!$B$2:$B$3001,$C6707)/SUMIFS(Pakan_Masuk!$C$2:$C$3001,Pakan_Masuk!$B$2:$B$3001,$C6707),0))</f>
      </c>
      <c r="F6707" s="15">
        <f>IF($C6707="","",$D6707*$E6707)</f>
      </c>
    </row>
    <row r="6708">
      <c r="A6708" s="11"/>
      <c r="B6708" s="7"/>
      <c r="C6708" s="7"/>
      <c r="D6708" s="10"/>
      <c r="E6708" s="21">
        <f>IF($C6708="","",IFERROR(SUMIFS(Pakan_Masuk!$D$2:$D$3001,Pakan_Masuk!$B$2:$B$3001,$C6708)/SUMIFS(Pakan_Masuk!$C$2:$C$3001,Pakan_Masuk!$B$2:$B$3001,$C6708),0))</f>
      </c>
      <c r="F6708" s="15">
        <f>IF($C6708="","",$D6708*$E6708)</f>
      </c>
    </row>
    <row r="6709">
      <c r="A6709" s="11"/>
      <c r="B6709" s="7"/>
      <c r="C6709" s="7"/>
      <c r="D6709" s="10"/>
      <c r="E6709" s="21">
        <f>IF($C6709="","",IFERROR(SUMIFS(Pakan_Masuk!$D$2:$D$3001,Pakan_Masuk!$B$2:$B$3001,$C6709)/SUMIFS(Pakan_Masuk!$C$2:$C$3001,Pakan_Masuk!$B$2:$B$3001,$C6709),0))</f>
      </c>
      <c r="F6709" s="15">
        <f>IF($C6709="","",$D6709*$E6709)</f>
      </c>
    </row>
    <row r="6710">
      <c r="A6710" s="11"/>
      <c r="B6710" s="7"/>
      <c r="C6710" s="7"/>
      <c r="D6710" s="10"/>
      <c r="E6710" s="21">
        <f>IF($C6710="","",IFERROR(SUMIFS(Pakan_Masuk!$D$2:$D$3001,Pakan_Masuk!$B$2:$B$3001,$C6710)/SUMIFS(Pakan_Masuk!$C$2:$C$3001,Pakan_Masuk!$B$2:$B$3001,$C6710),0))</f>
      </c>
      <c r="F6710" s="15">
        <f>IF($C6710="","",$D6710*$E6710)</f>
      </c>
    </row>
    <row r="6711">
      <c r="A6711" s="11"/>
      <c r="B6711" s="7"/>
      <c r="C6711" s="7"/>
      <c r="D6711" s="10"/>
      <c r="E6711" s="21">
        <f>IF($C6711="","",IFERROR(SUMIFS(Pakan_Masuk!$D$2:$D$3001,Pakan_Masuk!$B$2:$B$3001,$C6711)/SUMIFS(Pakan_Masuk!$C$2:$C$3001,Pakan_Masuk!$B$2:$B$3001,$C6711),0))</f>
      </c>
      <c r="F6711" s="15">
        <f>IF($C6711="","",$D6711*$E6711)</f>
      </c>
    </row>
    <row r="6712">
      <c r="A6712" s="11"/>
      <c r="B6712" s="7"/>
      <c r="C6712" s="7"/>
      <c r="D6712" s="10"/>
      <c r="E6712" s="21">
        <f>IF($C6712="","",IFERROR(SUMIFS(Pakan_Masuk!$D$2:$D$3001,Pakan_Masuk!$B$2:$B$3001,$C6712)/SUMIFS(Pakan_Masuk!$C$2:$C$3001,Pakan_Masuk!$B$2:$B$3001,$C6712),0))</f>
      </c>
      <c r="F6712" s="15">
        <f>IF($C6712="","",$D6712*$E6712)</f>
      </c>
    </row>
    <row r="6713">
      <c r="A6713" s="11"/>
      <c r="B6713" s="7"/>
      <c r="C6713" s="7"/>
      <c r="D6713" s="10"/>
      <c r="E6713" s="21">
        <f>IF($C6713="","",IFERROR(SUMIFS(Pakan_Masuk!$D$2:$D$3001,Pakan_Masuk!$B$2:$B$3001,$C6713)/SUMIFS(Pakan_Masuk!$C$2:$C$3001,Pakan_Masuk!$B$2:$B$3001,$C6713),0))</f>
      </c>
      <c r="F6713" s="15">
        <f>IF($C6713="","",$D6713*$E6713)</f>
      </c>
    </row>
    <row r="6714">
      <c r="A6714" s="11"/>
      <c r="B6714" s="7"/>
      <c r="C6714" s="7"/>
      <c r="D6714" s="10"/>
      <c r="E6714" s="21">
        <f>IF($C6714="","",IFERROR(SUMIFS(Pakan_Masuk!$D$2:$D$3001,Pakan_Masuk!$B$2:$B$3001,$C6714)/SUMIFS(Pakan_Masuk!$C$2:$C$3001,Pakan_Masuk!$B$2:$B$3001,$C6714),0))</f>
      </c>
      <c r="F6714" s="15">
        <f>IF($C6714="","",$D6714*$E6714)</f>
      </c>
    </row>
    <row r="6715">
      <c r="A6715" s="11"/>
      <c r="B6715" s="7"/>
      <c r="C6715" s="7"/>
      <c r="D6715" s="10"/>
      <c r="E6715" s="21">
        <f>IF($C6715="","",IFERROR(SUMIFS(Pakan_Masuk!$D$2:$D$3001,Pakan_Masuk!$B$2:$B$3001,$C6715)/SUMIFS(Pakan_Masuk!$C$2:$C$3001,Pakan_Masuk!$B$2:$B$3001,$C6715),0))</f>
      </c>
      <c r="F6715" s="15">
        <f>IF($C6715="","",$D6715*$E6715)</f>
      </c>
    </row>
    <row r="6716">
      <c r="A6716" s="11"/>
      <c r="B6716" s="7"/>
      <c r="C6716" s="7"/>
      <c r="D6716" s="10"/>
      <c r="E6716" s="21">
        <f>IF($C6716="","",IFERROR(SUMIFS(Pakan_Masuk!$D$2:$D$3001,Pakan_Masuk!$B$2:$B$3001,$C6716)/SUMIFS(Pakan_Masuk!$C$2:$C$3001,Pakan_Masuk!$B$2:$B$3001,$C6716),0))</f>
      </c>
      <c r="F6716" s="15">
        <f>IF($C6716="","",$D6716*$E6716)</f>
      </c>
    </row>
    <row r="6717">
      <c r="A6717" s="11"/>
      <c r="B6717" s="7"/>
      <c r="C6717" s="7"/>
      <c r="D6717" s="10"/>
      <c r="E6717" s="21">
        <f>IF($C6717="","",IFERROR(SUMIFS(Pakan_Masuk!$D$2:$D$3001,Pakan_Masuk!$B$2:$B$3001,$C6717)/SUMIFS(Pakan_Masuk!$C$2:$C$3001,Pakan_Masuk!$B$2:$B$3001,$C6717),0))</f>
      </c>
      <c r="F6717" s="15">
        <f>IF($C6717="","",$D6717*$E6717)</f>
      </c>
    </row>
    <row r="6718">
      <c r="A6718" s="11"/>
      <c r="B6718" s="7"/>
      <c r="C6718" s="7"/>
      <c r="D6718" s="10"/>
      <c r="E6718" s="21">
        <f>IF($C6718="","",IFERROR(SUMIFS(Pakan_Masuk!$D$2:$D$3001,Pakan_Masuk!$B$2:$B$3001,$C6718)/SUMIFS(Pakan_Masuk!$C$2:$C$3001,Pakan_Masuk!$B$2:$B$3001,$C6718),0))</f>
      </c>
      <c r="F6718" s="15">
        <f>IF($C6718="","",$D6718*$E6718)</f>
      </c>
    </row>
    <row r="6719">
      <c r="A6719" s="11"/>
      <c r="B6719" s="7"/>
      <c r="C6719" s="7"/>
      <c r="D6719" s="10"/>
      <c r="E6719" s="21">
        <f>IF($C6719="","",IFERROR(SUMIFS(Pakan_Masuk!$D$2:$D$3001,Pakan_Masuk!$B$2:$B$3001,$C6719)/SUMIFS(Pakan_Masuk!$C$2:$C$3001,Pakan_Masuk!$B$2:$B$3001,$C6719),0))</f>
      </c>
      <c r="F6719" s="15">
        <f>IF($C6719="","",$D6719*$E6719)</f>
      </c>
    </row>
    <row r="6720">
      <c r="A6720" s="11"/>
      <c r="B6720" s="7"/>
      <c r="C6720" s="7"/>
      <c r="D6720" s="10"/>
      <c r="E6720" s="21">
        <f>IF($C6720="","",IFERROR(SUMIFS(Pakan_Masuk!$D$2:$D$3001,Pakan_Masuk!$B$2:$B$3001,$C6720)/SUMIFS(Pakan_Masuk!$C$2:$C$3001,Pakan_Masuk!$B$2:$B$3001,$C6720),0))</f>
      </c>
      <c r="F6720" s="15">
        <f>IF($C6720="","",$D6720*$E6720)</f>
      </c>
    </row>
    <row r="6721">
      <c r="A6721" s="11"/>
      <c r="B6721" s="7"/>
      <c r="C6721" s="7"/>
      <c r="D6721" s="10"/>
      <c r="E6721" s="21">
        <f>IF($C6721="","",IFERROR(SUMIFS(Pakan_Masuk!$D$2:$D$3001,Pakan_Masuk!$B$2:$B$3001,$C6721)/SUMIFS(Pakan_Masuk!$C$2:$C$3001,Pakan_Masuk!$B$2:$B$3001,$C6721),0))</f>
      </c>
      <c r="F6721" s="15">
        <f>IF($C6721="","",$D6721*$E6721)</f>
      </c>
    </row>
    <row r="6722">
      <c r="A6722" s="11"/>
      <c r="B6722" s="7"/>
      <c r="C6722" s="7"/>
      <c r="D6722" s="10"/>
      <c r="E6722" s="21">
        <f>IF($C6722="","",IFERROR(SUMIFS(Pakan_Masuk!$D$2:$D$3001,Pakan_Masuk!$B$2:$B$3001,$C6722)/SUMIFS(Pakan_Masuk!$C$2:$C$3001,Pakan_Masuk!$B$2:$B$3001,$C6722),0))</f>
      </c>
      <c r="F6722" s="15">
        <f>IF($C6722="","",$D6722*$E6722)</f>
      </c>
    </row>
    <row r="6723">
      <c r="A6723" s="11"/>
      <c r="B6723" s="7"/>
      <c r="C6723" s="7"/>
      <c r="D6723" s="10"/>
      <c r="E6723" s="21">
        <f>IF($C6723="","",IFERROR(SUMIFS(Pakan_Masuk!$D$2:$D$3001,Pakan_Masuk!$B$2:$B$3001,$C6723)/SUMIFS(Pakan_Masuk!$C$2:$C$3001,Pakan_Masuk!$B$2:$B$3001,$C6723),0))</f>
      </c>
      <c r="F6723" s="15">
        <f>IF($C6723="","",$D6723*$E6723)</f>
      </c>
    </row>
    <row r="6724">
      <c r="A6724" s="11"/>
      <c r="B6724" s="7"/>
      <c r="C6724" s="7"/>
      <c r="D6724" s="10"/>
      <c r="E6724" s="21">
        <f>IF($C6724="","",IFERROR(SUMIFS(Pakan_Masuk!$D$2:$D$3001,Pakan_Masuk!$B$2:$B$3001,$C6724)/SUMIFS(Pakan_Masuk!$C$2:$C$3001,Pakan_Masuk!$B$2:$B$3001,$C6724),0))</f>
      </c>
      <c r="F6724" s="15">
        <f>IF($C6724="","",$D6724*$E6724)</f>
      </c>
    </row>
    <row r="6725">
      <c r="A6725" s="11"/>
      <c r="B6725" s="7"/>
      <c r="C6725" s="7"/>
      <c r="D6725" s="10"/>
      <c r="E6725" s="21">
        <f>IF($C6725="","",IFERROR(SUMIFS(Pakan_Masuk!$D$2:$D$3001,Pakan_Masuk!$B$2:$B$3001,$C6725)/SUMIFS(Pakan_Masuk!$C$2:$C$3001,Pakan_Masuk!$B$2:$B$3001,$C6725),0))</f>
      </c>
      <c r="F6725" s="15">
        <f>IF($C6725="","",$D6725*$E6725)</f>
      </c>
    </row>
    <row r="6726">
      <c r="A6726" s="11"/>
      <c r="B6726" s="7"/>
      <c r="C6726" s="7"/>
      <c r="D6726" s="10"/>
      <c r="E6726" s="21">
        <f>IF($C6726="","",IFERROR(SUMIFS(Pakan_Masuk!$D$2:$D$3001,Pakan_Masuk!$B$2:$B$3001,$C6726)/SUMIFS(Pakan_Masuk!$C$2:$C$3001,Pakan_Masuk!$B$2:$B$3001,$C6726),0))</f>
      </c>
      <c r="F6726" s="15">
        <f>IF($C6726="","",$D6726*$E6726)</f>
      </c>
    </row>
    <row r="6727">
      <c r="A6727" s="11"/>
      <c r="B6727" s="7"/>
      <c r="C6727" s="7"/>
      <c r="D6727" s="10"/>
      <c r="E6727" s="21">
        <f>IF($C6727="","",IFERROR(SUMIFS(Pakan_Masuk!$D$2:$D$3001,Pakan_Masuk!$B$2:$B$3001,$C6727)/SUMIFS(Pakan_Masuk!$C$2:$C$3001,Pakan_Masuk!$B$2:$B$3001,$C6727),0))</f>
      </c>
      <c r="F6727" s="15">
        <f>IF($C6727="","",$D6727*$E6727)</f>
      </c>
    </row>
    <row r="6728">
      <c r="A6728" s="11"/>
      <c r="B6728" s="7"/>
      <c r="C6728" s="7"/>
      <c r="D6728" s="10"/>
      <c r="E6728" s="21">
        <f>IF($C6728="","",IFERROR(SUMIFS(Pakan_Masuk!$D$2:$D$3001,Pakan_Masuk!$B$2:$B$3001,$C6728)/SUMIFS(Pakan_Masuk!$C$2:$C$3001,Pakan_Masuk!$B$2:$B$3001,$C6728),0))</f>
      </c>
      <c r="F6728" s="15">
        <f>IF($C6728="","",$D6728*$E6728)</f>
      </c>
    </row>
    <row r="6729">
      <c r="A6729" s="11"/>
      <c r="B6729" s="7"/>
      <c r="C6729" s="7"/>
      <c r="D6729" s="10"/>
      <c r="E6729" s="21">
        <f>IF($C6729="","",IFERROR(SUMIFS(Pakan_Masuk!$D$2:$D$3001,Pakan_Masuk!$B$2:$B$3001,$C6729)/SUMIFS(Pakan_Masuk!$C$2:$C$3001,Pakan_Masuk!$B$2:$B$3001,$C6729),0))</f>
      </c>
      <c r="F6729" s="15">
        <f>IF($C6729="","",$D6729*$E6729)</f>
      </c>
    </row>
    <row r="6730">
      <c r="A6730" s="11"/>
      <c r="B6730" s="7"/>
      <c r="C6730" s="7"/>
      <c r="D6730" s="10"/>
      <c r="E6730" s="21">
        <f>IF($C6730="","",IFERROR(SUMIFS(Pakan_Masuk!$D$2:$D$3001,Pakan_Masuk!$B$2:$B$3001,$C6730)/SUMIFS(Pakan_Masuk!$C$2:$C$3001,Pakan_Masuk!$B$2:$B$3001,$C6730),0))</f>
      </c>
      <c r="F6730" s="15">
        <f>IF($C6730="","",$D6730*$E6730)</f>
      </c>
    </row>
    <row r="6731">
      <c r="A6731" s="11"/>
      <c r="B6731" s="7"/>
      <c r="C6731" s="7"/>
      <c r="D6731" s="10"/>
      <c r="E6731" s="21">
        <f>IF($C6731="","",IFERROR(SUMIFS(Pakan_Masuk!$D$2:$D$3001,Pakan_Masuk!$B$2:$B$3001,$C6731)/SUMIFS(Pakan_Masuk!$C$2:$C$3001,Pakan_Masuk!$B$2:$B$3001,$C6731),0))</f>
      </c>
      <c r="F6731" s="15">
        <f>IF($C6731="","",$D6731*$E6731)</f>
      </c>
    </row>
    <row r="6732">
      <c r="A6732" s="11"/>
      <c r="B6732" s="7"/>
      <c r="C6732" s="7"/>
      <c r="D6732" s="10"/>
      <c r="E6732" s="21">
        <f>IF($C6732="","",IFERROR(SUMIFS(Pakan_Masuk!$D$2:$D$3001,Pakan_Masuk!$B$2:$B$3001,$C6732)/SUMIFS(Pakan_Masuk!$C$2:$C$3001,Pakan_Masuk!$B$2:$B$3001,$C6732),0))</f>
      </c>
      <c r="F6732" s="15">
        <f>IF($C6732="","",$D6732*$E6732)</f>
      </c>
    </row>
    <row r="6733">
      <c r="A6733" s="11"/>
      <c r="B6733" s="7"/>
      <c r="C6733" s="7"/>
      <c r="D6733" s="10"/>
      <c r="E6733" s="21">
        <f>IF($C6733="","",IFERROR(SUMIFS(Pakan_Masuk!$D$2:$D$3001,Pakan_Masuk!$B$2:$B$3001,$C6733)/SUMIFS(Pakan_Masuk!$C$2:$C$3001,Pakan_Masuk!$B$2:$B$3001,$C6733),0))</f>
      </c>
      <c r="F6733" s="15">
        <f>IF($C6733="","",$D6733*$E6733)</f>
      </c>
    </row>
    <row r="6734">
      <c r="A6734" s="11"/>
      <c r="B6734" s="7"/>
      <c r="C6734" s="7"/>
      <c r="D6734" s="10"/>
      <c r="E6734" s="21">
        <f>IF($C6734="","",IFERROR(SUMIFS(Pakan_Masuk!$D$2:$D$3001,Pakan_Masuk!$B$2:$B$3001,$C6734)/SUMIFS(Pakan_Masuk!$C$2:$C$3001,Pakan_Masuk!$B$2:$B$3001,$C6734),0))</f>
      </c>
      <c r="F6734" s="15">
        <f>IF($C6734="","",$D6734*$E6734)</f>
      </c>
    </row>
    <row r="6735">
      <c r="A6735" s="11"/>
      <c r="B6735" s="7"/>
      <c r="C6735" s="7"/>
      <c r="D6735" s="10"/>
      <c r="E6735" s="21">
        <f>IF($C6735="","",IFERROR(SUMIFS(Pakan_Masuk!$D$2:$D$3001,Pakan_Masuk!$B$2:$B$3001,$C6735)/SUMIFS(Pakan_Masuk!$C$2:$C$3001,Pakan_Masuk!$B$2:$B$3001,$C6735),0))</f>
      </c>
      <c r="F6735" s="15">
        <f>IF($C6735="","",$D6735*$E6735)</f>
      </c>
    </row>
    <row r="6736">
      <c r="A6736" s="11"/>
      <c r="B6736" s="7"/>
      <c r="C6736" s="7"/>
      <c r="D6736" s="10"/>
      <c r="E6736" s="21">
        <f>IF($C6736="","",IFERROR(SUMIFS(Pakan_Masuk!$D$2:$D$3001,Pakan_Masuk!$B$2:$B$3001,$C6736)/SUMIFS(Pakan_Masuk!$C$2:$C$3001,Pakan_Masuk!$B$2:$B$3001,$C6736),0))</f>
      </c>
      <c r="F6736" s="15">
        <f>IF($C6736="","",$D6736*$E6736)</f>
      </c>
    </row>
    <row r="6737">
      <c r="A6737" s="11"/>
      <c r="B6737" s="7"/>
      <c r="C6737" s="7"/>
      <c r="D6737" s="10"/>
      <c r="E6737" s="21">
        <f>IF($C6737="","",IFERROR(SUMIFS(Pakan_Masuk!$D$2:$D$3001,Pakan_Masuk!$B$2:$B$3001,$C6737)/SUMIFS(Pakan_Masuk!$C$2:$C$3001,Pakan_Masuk!$B$2:$B$3001,$C6737),0))</f>
      </c>
      <c r="F6737" s="15">
        <f>IF($C6737="","",$D6737*$E6737)</f>
      </c>
    </row>
    <row r="6738">
      <c r="A6738" s="11"/>
      <c r="B6738" s="7"/>
      <c r="C6738" s="7"/>
      <c r="D6738" s="10"/>
      <c r="E6738" s="21">
        <f>IF($C6738="","",IFERROR(SUMIFS(Pakan_Masuk!$D$2:$D$3001,Pakan_Masuk!$B$2:$B$3001,$C6738)/SUMIFS(Pakan_Masuk!$C$2:$C$3001,Pakan_Masuk!$B$2:$B$3001,$C6738),0))</f>
      </c>
      <c r="F6738" s="15">
        <f>IF($C6738="","",$D6738*$E6738)</f>
      </c>
    </row>
    <row r="6739">
      <c r="A6739" s="11"/>
      <c r="B6739" s="7"/>
      <c r="C6739" s="7"/>
      <c r="D6739" s="10"/>
      <c r="E6739" s="21">
        <f>IF($C6739="","",IFERROR(SUMIFS(Pakan_Masuk!$D$2:$D$3001,Pakan_Masuk!$B$2:$B$3001,$C6739)/SUMIFS(Pakan_Masuk!$C$2:$C$3001,Pakan_Masuk!$B$2:$B$3001,$C6739),0))</f>
      </c>
      <c r="F6739" s="15">
        <f>IF($C6739="","",$D6739*$E6739)</f>
      </c>
    </row>
    <row r="6740">
      <c r="A6740" s="11"/>
      <c r="B6740" s="7"/>
      <c r="C6740" s="7"/>
      <c r="D6740" s="10"/>
      <c r="E6740" s="21">
        <f>IF($C6740="","",IFERROR(SUMIFS(Pakan_Masuk!$D$2:$D$3001,Pakan_Masuk!$B$2:$B$3001,$C6740)/SUMIFS(Pakan_Masuk!$C$2:$C$3001,Pakan_Masuk!$B$2:$B$3001,$C6740),0))</f>
      </c>
      <c r="F6740" s="15">
        <f>IF($C6740="","",$D6740*$E6740)</f>
      </c>
    </row>
    <row r="6741">
      <c r="A6741" s="11"/>
      <c r="B6741" s="7"/>
      <c r="C6741" s="7"/>
      <c r="D6741" s="10"/>
      <c r="E6741" s="21">
        <f>IF($C6741="","",IFERROR(SUMIFS(Pakan_Masuk!$D$2:$D$3001,Pakan_Masuk!$B$2:$B$3001,$C6741)/SUMIFS(Pakan_Masuk!$C$2:$C$3001,Pakan_Masuk!$B$2:$B$3001,$C6741),0))</f>
      </c>
      <c r="F6741" s="15">
        <f>IF($C6741="","",$D6741*$E6741)</f>
      </c>
    </row>
    <row r="6742">
      <c r="A6742" s="11"/>
      <c r="B6742" s="7"/>
      <c r="C6742" s="7"/>
      <c r="D6742" s="10"/>
      <c r="E6742" s="21">
        <f>IF($C6742="","",IFERROR(SUMIFS(Pakan_Masuk!$D$2:$D$3001,Pakan_Masuk!$B$2:$B$3001,$C6742)/SUMIFS(Pakan_Masuk!$C$2:$C$3001,Pakan_Masuk!$B$2:$B$3001,$C6742),0))</f>
      </c>
      <c r="F6742" s="15">
        <f>IF($C6742="","",$D6742*$E6742)</f>
      </c>
    </row>
    <row r="6743">
      <c r="A6743" s="11"/>
      <c r="B6743" s="7"/>
      <c r="C6743" s="7"/>
      <c r="D6743" s="10"/>
      <c r="E6743" s="21">
        <f>IF($C6743="","",IFERROR(SUMIFS(Pakan_Masuk!$D$2:$D$3001,Pakan_Masuk!$B$2:$B$3001,$C6743)/SUMIFS(Pakan_Masuk!$C$2:$C$3001,Pakan_Masuk!$B$2:$B$3001,$C6743),0))</f>
      </c>
      <c r="F6743" s="15">
        <f>IF($C6743="","",$D6743*$E6743)</f>
      </c>
    </row>
    <row r="6744">
      <c r="A6744" s="11"/>
      <c r="B6744" s="7"/>
      <c r="C6744" s="7"/>
      <c r="D6744" s="10"/>
      <c r="E6744" s="21">
        <f>IF($C6744="","",IFERROR(SUMIFS(Pakan_Masuk!$D$2:$D$3001,Pakan_Masuk!$B$2:$B$3001,$C6744)/SUMIFS(Pakan_Masuk!$C$2:$C$3001,Pakan_Masuk!$B$2:$B$3001,$C6744),0))</f>
      </c>
      <c r="F6744" s="15">
        <f>IF($C6744="","",$D6744*$E6744)</f>
      </c>
    </row>
    <row r="6745">
      <c r="A6745" s="11"/>
      <c r="B6745" s="7"/>
      <c r="C6745" s="7"/>
      <c r="D6745" s="10"/>
      <c r="E6745" s="21">
        <f>IF($C6745="","",IFERROR(SUMIFS(Pakan_Masuk!$D$2:$D$3001,Pakan_Masuk!$B$2:$B$3001,$C6745)/SUMIFS(Pakan_Masuk!$C$2:$C$3001,Pakan_Masuk!$B$2:$B$3001,$C6745),0))</f>
      </c>
      <c r="F6745" s="15">
        <f>IF($C6745="","",$D6745*$E6745)</f>
      </c>
    </row>
    <row r="6746">
      <c r="A6746" s="11"/>
      <c r="B6746" s="7"/>
      <c r="C6746" s="7"/>
      <c r="D6746" s="10"/>
      <c r="E6746" s="21">
        <f>IF($C6746="","",IFERROR(SUMIFS(Pakan_Masuk!$D$2:$D$3001,Pakan_Masuk!$B$2:$B$3001,$C6746)/SUMIFS(Pakan_Masuk!$C$2:$C$3001,Pakan_Masuk!$B$2:$B$3001,$C6746),0))</f>
      </c>
      <c r="F6746" s="15">
        <f>IF($C6746="","",$D6746*$E6746)</f>
      </c>
    </row>
    <row r="6747">
      <c r="A6747" s="11"/>
      <c r="B6747" s="7"/>
      <c r="C6747" s="7"/>
      <c r="D6747" s="10"/>
      <c r="E6747" s="21">
        <f>IF($C6747="","",IFERROR(SUMIFS(Pakan_Masuk!$D$2:$D$3001,Pakan_Masuk!$B$2:$B$3001,$C6747)/SUMIFS(Pakan_Masuk!$C$2:$C$3001,Pakan_Masuk!$B$2:$B$3001,$C6747),0))</f>
      </c>
      <c r="F6747" s="15">
        <f>IF($C6747="","",$D6747*$E6747)</f>
      </c>
    </row>
    <row r="6748">
      <c r="A6748" s="11"/>
      <c r="B6748" s="7"/>
      <c r="C6748" s="7"/>
      <c r="D6748" s="10"/>
      <c r="E6748" s="21">
        <f>IF($C6748="","",IFERROR(SUMIFS(Pakan_Masuk!$D$2:$D$3001,Pakan_Masuk!$B$2:$B$3001,$C6748)/SUMIFS(Pakan_Masuk!$C$2:$C$3001,Pakan_Masuk!$B$2:$B$3001,$C6748),0))</f>
      </c>
      <c r="F6748" s="15">
        <f>IF($C6748="","",$D6748*$E6748)</f>
      </c>
    </row>
    <row r="6749">
      <c r="A6749" s="11"/>
      <c r="B6749" s="7"/>
      <c r="C6749" s="7"/>
      <c r="D6749" s="10"/>
      <c r="E6749" s="21">
        <f>IF($C6749="","",IFERROR(SUMIFS(Pakan_Masuk!$D$2:$D$3001,Pakan_Masuk!$B$2:$B$3001,$C6749)/SUMIFS(Pakan_Masuk!$C$2:$C$3001,Pakan_Masuk!$B$2:$B$3001,$C6749),0))</f>
      </c>
      <c r="F6749" s="15">
        <f>IF($C6749="","",$D6749*$E6749)</f>
      </c>
    </row>
    <row r="6750">
      <c r="A6750" s="11"/>
      <c r="B6750" s="7"/>
      <c r="C6750" s="7"/>
      <c r="D6750" s="10"/>
      <c r="E6750" s="21">
        <f>IF($C6750="","",IFERROR(SUMIFS(Pakan_Masuk!$D$2:$D$3001,Pakan_Masuk!$B$2:$B$3001,$C6750)/SUMIFS(Pakan_Masuk!$C$2:$C$3001,Pakan_Masuk!$B$2:$B$3001,$C6750),0))</f>
      </c>
      <c r="F6750" s="15">
        <f>IF($C6750="","",$D6750*$E6750)</f>
      </c>
    </row>
    <row r="6751">
      <c r="A6751" s="11"/>
      <c r="B6751" s="7"/>
      <c r="C6751" s="7"/>
      <c r="D6751" s="10"/>
      <c r="E6751" s="21">
        <f>IF($C6751="","",IFERROR(SUMIFS(Pakan_Masuk!$D$2:$D$3001,Pakan_Masuk!$B$2:$B$3001,$C6751)/SUMIFS(Pakan_Masuk!$C$2:$C$3001,Pakan_Masuk!$B$2:$B$3001,$C6751),0))</f>
      </c>
      <c r="F6751" s="15">
        <f>IF($C6751="","",$D6751*$E6751)</f>
      </c>
    </row>
    <row r="6752">
      <c r="A6752" s="11"/>
      <c r="B6752" s="7"/>
      <c r="C6752" s="7"/>
      <c r="D6752" s="10"/>
      <c r="E6752" s="21">
        <f>IF($C6752="","",IFERROR(SUMIFS(Pakan_Masuk!$D$2:$D$3001,Pakan_Masuk!$B$2:$B$3001,$C6752)/SUMIFS(Pakan_Masuk!$C$2:$C$3001,Pakan_Masuk!$B$2:$B$3001,$C6752),0))</f>
      </c>
      <c r="F6752" s="15">
        <f>IF($C6752="","",$D6752*$E6752)</f>
      </c>
    </row>
    <row r="6753">
      <c r="A6753" s="11"/>
      <c r="B6753" s="7"/>
      <c r="C6753" s="7"/>
      <c r="D6753" s="10"/>
      <c r="E6753" s="21">
        <f>IF($C6753="","",IFERROR(SUMIFS(Pakan_Masuk!$D$2:$D$3001,Pakan_Masuk!$B$2:$B$3001,$C6753)/SUMIFS(Pakan_Masuk!$C$2:$C$3001,Pakan_Masuk!$B$2:$B$3001,$C6753),0))</f>
      </c>
      <c r="F6753" s="15">
        <f>IF($C6753="","",$D6753*$E6753)</f>
      </c>
    </row>
    <row r="6754">
      <c r="A6754" s="11"/>
      <c r="B6754" s="7"/>
      <c r="C6754" s="7"/>
      <c r="D6754" s="10"/>
      <c r="E6754" s="21">
        <f>IF($C6754="","",IFERROR(SUMIFS(Pakan_Masuk!$D$2:$D$3001,Pakan_Masuk!$B$2:$B$3001,$C6754)/SUMIFS(Pakan_Masuk!$C$2:$C$3001,Pakan_Masuk!$B$2:$B$3001,$C6754),0))</f>
      </c>
      <c r="F6754" s="15">
        <f>IF($C6754="","",$D6754*$E6754)</f>
      </c>
    </row>
    <row r="6755">
      <c r="A6755" s="11"/>
      <c r="B6755" s="7"/>
      <c r="C6755" s="7"/>
      <c r="D6755" s="10"/>
      <c r="E6755" s="21">
        <f>IF($C6755="","",IFERROR(SUMIFS(Pakan_Masuk!$D$2:$D$3001,Pakan_Masuk!$B$2:$B$3001,$C6755)/SUMIFS(Pakan_Masuk!$C$2:$C$3001,Pakan_Masuk!$B$2:$B$3001,$C6755),0))</f>
      </c>
      <c r="F6755" s="15">
        <f>IF($C6755="","",$D6755*$E6755)</f>
      </c>
    </row>
    <row r="6756">
      <c r="A6756" s="11"/>
      <c r="B6756" s="7"/>
      <c r="C6756" s="7"/>
      <c r="D6756" s="10"/>
      <c r="E6756" s="21">
        <f>IF($C6756="","",IFERROR(SUMIFS(Pakan_Masuk!$D$2:$D$3001,Pakan_Masuk!$B$2:$B$3001,$C6756)/SUMIFS(Pakan_Masuk!$C$2:$C$3001,Pakan_Masuk!$B$2:$B$3001,$C6756),0))</f>
      </c>
      <c r="F6756" s="15">
        <f>IF($C6756="","",$D6756*$E6756)</f>
      </c>
    </row>
    <row r="6757">
      <c r="A6757" s="11"/>
      <c r="B6757" s="7"/>
      <c r="C6757" s="7"/>
      <c r="D6757" s="10"/>
      <c r="E6757" s="21">
        <f>IF($C6757="","",IFERROR(SUMIFS(Pakan_Masuk!$D$2:$D$3001,Pakan_Masuk!$B$2:$B$3001,$C6757)/SUMIFS(Pakan_Masuk!$C$2:$C$3001,Pakan_Masuk!$B$2:$B$3001,$C6757),0))</f>
      </c>
      <c r="F6757" s="15">
        <f>IF($C6757="","",$D6757*$E6757)</f>
      </c>
    </row>
    <row r="6758">
      <c r="A6758" s="11"/>
      <c r="B6758" s="7"/>
      <c r="C6758" s="7"/>
      <c r="D6758" s="10"/>
      <c r="E6758" s="21">
        <f>IF($C6758="","",IFERROR(SUMIFS(Pakan_Masuk!$D$2:$D$3001,Pakan_Masuk!$B$2:$B$3001,$C6758)/SUMIFS(Pakan_Masuk!$C$2:$C$3001,Pakan_Masuk!$B$2:$B$3001,$C6758),0))</f>
      </c>
      <c r="F6758" s="15">
        <f>IF($C6758="","",$D6758*$E6758)</f>
      </c>
    </row>
    <row r="6759">
      <c r="A6759" s="11"/>
      <c r="B6759" s="7"/>
      <c r="C6759" s="7"/>
      <c r="D6759" s="10"/>
      <c r="E6759" s="21">
        <f>IF($C6759="","",IFERROR(SUMIFS(Pakan_Masuk!$D$2:$D$3001,Pakan_Masuk!$B$2:$B$3001,$C6759)/SUMIFS(Pakan_Masuk!$C$2:$C$3001,Pakan_Masuk!$B$2:$B$3001,$C6759),0))</f>
      </c>
      <c r="F6759" s="15">
        <f>IF($C6759="","",$D6759*$E6759)</f>
      </c>
    </row>
    <row r="6760">
      <c r="A6760" s="11"/>
      <c r="B6760" s="7"/>
      <c r="C6760" s="7"/>
      <c r="D6760" s="10"/>
      <c r="E6760" s="21">
        <f>IF($C6760="","",IFERROR(SUMIFS(Pakan_Masuk!$D$2:$D$3001,Pakan_Masuk!$B$2:$B$3001,$C6760)/SUMIFS(Pakan_Masuk!$C$2:$C$3001,Pakan_Masuk!$B$2:$B$3001,$C6760),0))</f>
      </c>
      <c r="F6760" s="15">
        <f>IF($C6760="","",$D6760*$E6760)</f>
      </c>
    </row>
    <row r="6761">
      <c r="A6761" s="11"/>
      <c r="B6761" s="7"/>
      <c r="C6761" s="7"/>
      <c r="D6761" s="10"/>
      <c r="E6761" s="21">
        <f>IF($C6761="","",IFERROR(SUMIFS(Pakan_Masuk!$D$2:$D$3001,Pakan_Masuk!$B$2:$B$3001,$C6761)/SUMIFS(Pakan_Masuk!$C$2:$C$3001,Pakan_Masuk!$B$2:$B$3001,$C6761),0))</f>
      </c>
      <c r="F6761" s="15">
        <f>IF($C6761="","",$D6761*$E6761)</f>
      </c>
    </row>
    <row r="6762">
      <c r="A6762" s="11"/>
      <c r="B6762" s="7"/>
      <c r="C6762" s="7"/>
      <c r="D6762" s="10"/>
      <c r="E6762" s="21">
        <f>IF($C6762="","",IFERROR(SUMIFS(Pakan_Masuk!$D$2:$D$3001,Pakan_Masuk!$B$2:$B$3001,$C6762)/SUMIFS(Pakan_Masuk!$C$2:$C$3001,Pakan_Masuk!$B$2:$B$3001,$C6762),0))</f>
      </c>
      <c r="F6762" s="15">
        <f>IF($C6762="","",$D6762*$E6762)</f>
      </c>
    </row>
    <row r="6763">
      <c r="A6763" s="11"/>
      <c r="B6763" s="7"/>
      <c r="C6763" s="7"/>
      <c r="D6763" s="10"/>
      <c r="E6763" s="21">
        <f>IF($C6763="","",IFERROR(SUMIFS(Pakan_Masuk!$D$2:$D$3001,Pakan_Masuk!$B$2:$B$3001,$C6763)/SUMIFS(Pakan_Masuk!$C$2:$C$3001,Pakan_Masuk!$B$2:$B$3001,$C6763),0))</f>
      </c>
      <c r="F6763" s="15">
        <f>IF($C6763="","",$D6763*$E6763)</f>
      </c>
    </row>
    <row r="6764">
      <c r="A6764" s="11"/>
      <c r="B6764" s="7"/>
      <c r="C6764" s="7"/>
      <c r="D6764" s="10"/>
      <c r="E6764" s="21">
        <f>IF($C6764="","",IFERROR(SUMIFS(Pakan_Masuk!$D$2:$D$3001,Pakan_Masuk!$B$2:$B$3001,$C6764)/SUMIFS(Pakan_Masuk!$C$2:$C$3001,Pakan_Masuk!$B$2:$B$3001,$C6764),0))</f>
      </c>
      <c r="F6764" s="15">
        <f>IF($C6764="","",$D6764*$E6764)</f>
      </c>
    </row>
    <row r="6765">
      <c r="A6765" s="11"/>
      <c r="B6765" s="7"/>
      <c r="C6765" s="7"/>
      <c r="D6765" s="10"/>
      <c r="E6765" s="21">
        <f>IF($C6765="","",IFERROR(SUMIFS(Pakan_Masuk!$D$2:$D$3001,Pakan_Masuk!$B$2:$B$3001,$C6765)/SUMIFS(Pakan_Masuk!$C$2:$C$3001,Pakan_Masuk!$B$2:$B$3001,$C6765),0))</f>
      </c>
      <c r="F6765" s="15">
        <f>IF($C6765="","",$D6765*$E6765)</f>
      </c>
    </row>
    <row r="6766">
      <c r="A6766" s="11"/>
      <c r="B6766" s="7"/>
      <c r="C6766" s="7"/>
      <c r="D6766" s="10"/>
      <c r="E6766" s="21">
        <f>IF($C6766="","",IFERROR(SUMIFS(Pakan_Masuk!$D$2:$D$3001,Pakan_Masuk!$B$2:$B$3001,$C6766)/SUMIFS(Pakan_Masuk!$C$2:$C$3001,Pakan_Masuk!$B$2:$B$3001,$C6766),0))</f>
      </c>
      <c r="F6766" s="15">
        <f>IF($C6766="","",$D6766*$E6766)</f>
      </c>
    </row>
    <row r="6767">
      <c r="A6767" s="11"/>
      <c r="B6767" s="7"/>
      <c r="C6767" s="7"/>
      <c r="D6767" s="10"/>
      <c r="E6767" s="21">
        <f>IF($C6767="","",IFERROR(SUMIFS(Pakan_Masuk!$D$2:$D$3001,Pakan_Masuk!$B$2:$B$3001,$C6767)/SUMIFS(Pakan_Masuk!$C$2:$C$3001,Pakan_Masuk!$B$2:$B$3001,$C6767),0))</f>
      </c>
      <c r="F6767" s="15">
        <f>IF($C6767="","",$D6767*$E6767)</f>
      </c>
    </row>
    <row r="6768">
      <c r="A6768" s="11"/>
      <c r="B6768" s="7"/>
      <c r="C6768" s="7"/>
      <c r="D6768" s="10"/>
      <c r="E6768" s="21">
        <f>IF($C6768="","",IFERROR(SUMIFS(Pakan_Masuk!$D$2:$D$3001,Pakan_Masuk!$B$2:$B$3001,$C6768)/SUMIFS(Pakan_Masuk!$C$2:$C$3001,Pakan_Masuk!$B$2:$B$3001,$C6768),0))</f>
      </c>
      <c r="F6768" s="15">
        <f>IF($C6768="","",$D6768*$E6768)</f>
      </c>
    </row>
    <row r="6769">
      <c r="A6769" s="11"/>
      <c r="B6769" s="7"/>
      <c r="C6769" s="7"/>
      <c r="D6769" s="10"/>
      <c r="E6769" s="21">
        <f>IF($C6769="","",IFERROR(SUMIFS(Pakan_Masuk!$D$2:$D$3001,Pakan_Masuk!$B$2:$B$3001,$C6769)/SUMIFS(Pakan_Masuk!$C$2:$C$3001,Pakan_Masuk!$B$2:$B$3001,$C6769),0))</f>
      </c>
      <c r="F6769" s="15">
        <f>IF($C6769="","",$D6769*$E6769)</f>
      </c>
    </row>
    <row r="6770">
      <c r="A6770" s="11"/>
      <c r="B6770" s="7"/>
      <c r="C6770" s="7"/>
      <c r="D6770" s="10"/>
      <c r="E6770" s="21">
        <f>IF($C6770="","",IFERROR(SUMIFS(Pakan_Masuk!$D$2:$D$3001,Pakan_Masuk!$B$2:$B$3001,$C6770)/SUMIFS(Pakan_Masuk!$C$2:$C$3001,Pakan_Masuk!$B$2:$B$3001,$C6770),0))</f>
      </c>
      <c r="F6770" s="15">
        <f>IF($C6770="","",$D6770*$E6770)</f>
      </c>
    </row>
    <row r="6771">
      <c r="A6771" s="11"/>
      <c r="B6771" s="7"/>
      <c r="C6771" s="7"/>
      <c r="D6771" s="10"/>
      <c r="E6771" s="21">
        <f>IF($C6771="","",IFERROR(SUMIFS(Pakan_Masuk!$D$2:$D$3001,Pakan_Masuk!$B$2:$B$3001,$C6771)/SUMIFS(Pakan_Masuk!$C$2:$C$3001,Pakan_Masuk!$B$2:$B$3001,$C6771),0))</f>
      </c>
      <c r="F6771" s="15">
        <f>IF($C6771="","",$D6771*$E6771)</f>
      </c>
    </row>
    <row r="6772">
      <c r="A6772" s="11"/>
      <c r="B6772" s="7"/>
      <c r="C6772" s="7"/>
      <c r="D6772" s="10"/>
      <c r="E6772" s="21">
        <f>IF($C6772="","",IFERROR(SUMIFS(Pakan_Masuk!$D$2:$D$3001,Pakan_Masuk!$B$2:$B$3001,$C6772)/SUMIFS(Pakan_Masuk!$C$2:$C$3001,Pakan_Masuk!$B$2:$B$3001,$C6772),0))</f>
      </c>
      <c r="F6772" s="15">
        <f>IF($C6772="","",$D6772*$E6772)</f>
      </c>
    </row>
    <row r="6773">
      <c r="A6773" s="11"/>
      <c r="B6773" s="7"/>
      <c r="C6773" s="7"/>
      <c r="D6773" s="10"/>
      <c r="E6773" s="21">
        <f>IF($C6773="","",IFERROR(SUMIFS(Pakan_Masuk!$D$2:$D$3001,Pakan_Masuk!$B$2:$B$3001,$C6773)/SUMIFS(Pakan_Masuk!$C$2:$C$3001,Pakan_Masuk!$B$2:$B$3001,$C6773),0))</f>
      </c>
      <c r="F6773" s="15">
        <f>IF($C6773="","",$D6773*$E6773)</f>
      </c>
    </row>
    <row r="6774">
      <c r="A6774" s="11"/>
      <c r="B6774" s="7"/>
      <c r="C6774" s="7"/>
      <c r="D6774" s="10"/>
      <c r="E6774" s="21">
        <f>IF($C6774="","",IFERROR(SUMIFS(Pakan_Masuk!$D$2:$D$3001,Pakan_Masuk!$B$2:$B$3001,$C6774)/SUMIFS(Pakan_Masuk!$C$2:$C$3001,Pakan_Masuk!$B$2:$B$3001,$C6774),0))</f>
      </c>
      <c r="F6774" s="15">
        <f>IF($C6774="","",$D6774*$E6774)</f>
      </c>
    </row>
    <row r="6775">
      <c r="A6775" s="11"/>
      <c r="B6775" s="7"/>
      <c r="C6775" s="7"/>
      <c r="D6775" s="10"/>
      <c r="E6775" s="21">
        <f>IF($C6775="","",IFERROR(SUMIFS(Pakan_Masuk!$D$2:$D$3001,Pakan_Masuk!$B$2:$B$3001,$C6775)/SUMIFS(Pakan_Masuk!$C$2:$C$3001,Pakan_Masuk!$B$2:$B$3001,$C6775),0))</f>
      </c>
      <c r="F6775" s="15">
        <f>IF($C6775="","",$D6775*$E6775)</f>
      </c>
    </row>
    <row r="6776">
      <c r="A6776" s="11"/>
      <c r="B6776" s="7"/>
      <c r="C6776" s="7"/>
      <c r="D6776" s="10"/>
      <c r="E6776" s="21">
        <f>IF($C6776="","",IFERROR(SUMIFS(Pakan_Masuk!$D$2:$D$3001,Pakan_Masuk!$B$2:$B$3001,$C6776)/SUMIFS(Pakan_Masuk!$C$2:$C$3001,Pakan_Masuk!$B$2:$B$3001,$C6776),0))</f>
      </c>
      <c r="F6776" s="15">
        <f>IF($C6776="","",$D6776*$E6776)</f>
      </c>
    </row>
    <row r="6777">
      <c r="A6777" s="11"/>
      <c r="B6777" s="7"/>
      <c r="C6777" s="7"/>
      <c r="D6777" s="10"/>
      <c r="E6777" s="21">
        <f>IF($C6777="","",IFERROR(SUMIFS(Pakan_Masuk!$D$2:$D$3001,Pakan_Masuk!$B$2:$B$3001,$C6777)/SUMIFS(Pakan_Masuk!$C$2:$C$3001,Pakan_Masuk!$B$2:$B$3001,$C6777),0))</f>
      </c>
      <c r="F6777" s="15">
        <f>IF($C6777="","",$D6777*$E6777)</f>
      </c>
    </row>
    <row r="6778">
      <c r="A6778" s="11"/>
      <c r="B6778" s="7"/>
      <c r="C6778" s="7"/>
      <c r="D6778" s="10"/>
      <c r="E6778" s="21">
        <f>IF($C6778="","",IFERROR(SUMIFS(Pakan_Masuk!$D$2:$D$3001,Pakan_Masuk!$B$2:$B$3001,$C6778)/SUMIFS(Pakan_Masuk!$C$2:$C$3001,Pakan_Masuk!$B$2:$B$3001,$C6778),0))</f>
      </c>
      <c r="F6778" s="15">
        <f>IF($C6778="","",$D6778*$E6778)</f>
      </c>
    </row>
    <row r="6779">
      <c r="A6779" s="11"/>
      <c r="B6779" s="7"/>
      <c r="C6779" s="7"/>
      <c r="D6779" s="10"/>
      <c r="E6779" s="21">
        <f>IF($C6779="","",IFERROR(SUMIFS(Pakan_Masuk!$D$2:$D$3001,Pakan_Masuk!$B$2:$B$3001,$C6779)/SUMIFS(Pakan_Masuk!$C$2:$C$3001,Pakan_Masuk!$B$2:$B$3001,$C6779),0))</f>
      </c>
      <c r="F6779" s="15">
        <f>IF($C6779="","",$D6779*$E6779)</f>
      </c>
    </row>
    <row r="6780">
      <c r="A6780" s="11"/>
      <c r="B6780" s="7"/>
      <c r="C6780" s="7"/>
      <c r="D6780" s="10"/>
      <c r="E6780" s="21">
        <f>IF($C6780="","",IFERROR(SUMIFS(Pakan_Masuk!$D$2:$D$3001,Pakan_Masuk!$B$2:$B$3001,$C6780)/SUMIFS(Pakan_Masuk!$C$2:$C$3001,Pakan_Masuk!$B$2:$B$3001,$C6780),0))</f>
      </c>
      <c r="F6780" s="15">
        <f>IF($C6780="","",$D6780*$E6780)</f>
      </c>
    </row>
    <row r="6781">
      <c r="A6781" s="11"/>
      <c r="B6781" s="7"/>
      <c r="C6781" s="7"/>
      <c r="D6781" s="10"/>
      <c r="E6781" s="21">
        <f>IF($C6781="","",IFERROR(SUMIFS(Pakan_Masuk!$D$2:$D$3001,Pakan_Masuk!$B$2:$B$3001,$C6781)/SUMIFS(Pakan_Masuk!$C$2:$C$3001,Pakan_Masuk!$B$2:$B$3001,$C6781),0))</f>
      </c>
      <c r="F6781" s="15">
        <f>IF($C6781="","",$D6781*$E6781)</f>
      </c>
    </row>
    <row r="6782">
      <c r="A6782" s="11"/>
      <c r="B6782" s="7"/>
      <c r="C6782" s="7"/>
      <c r="D6782" s="10"/>
      <c r="E6782" s="21">
        <f>IF($C6782="","",IFERROR(SUMIFS(Pakan_Masuk!$D$2:$D$3001,Pakan_Masuk!$B$2:$B$3001,$C6782)/SUMIFS(Pakan_Masuk!$C$2:$C$3001,Pakan_Masuk!$B$2:$B$3001,$C6782),0))</f>
      </c>
      <c r="F6782" s="15">
        <f>IF($C6782="","",$D6782*$E6782)</f>
      </c>
    </row>
    <row r="6783">
      <c r="A6783" s="11"/>
      <c r="B6783" s="7"/>
      <c r="C6783" s="7"/>
      <c r="D6783" s="10"/>
      <c r="E6783" s="21">
        <f>IF($C6783="","",IFERROR(SUMIFS(Pakan_Masuk!$D$2:$D$3001,Pakan_Masuk!$B$2:$B$3001,$C6783)/SUMIFS(Pakan_Masuk!$C$2:$C$3001,Pakan_Masuk!$B$2:$B$3001,$C6783),0))</f>
      </c>
      <c r="F6783" s="15">
        <f>IF($C6783="","",$D6783*$E6783)</f>
      </c>
    </row>
    <row r="6784">
      <c r="A6784" s="11"/>
      <c r="B6784" s="7"/>
      <c r="C6784" s="7"/>
      <c r="D6784" s="10"/>
      <c r="E6784" s="21">
        <f>IF($C6784="","",IFERROR(SUMIFS(Pakan_Masuk!$D$2:$D$3001,Pakan_Masuk!$B$2:$B$3001,$C6784)/SUMIFS(Pakan_Masuk!$C$2:$C$3001,Pakan_Masuk!$B$2:$B$3001,$C6784),0))</f>
      </c>
      <c r="F6784" s="15">
        <f>IF($C6784="","",$D6784*$E6784)</f>
      </c>
    </row>
    <row r="6785">
      <c r="A6785" s="11"/>
      <c r="B6785" s="7"/>
      <c r="C6785" s="7"/>
      <c r="D6785" s="10"/>
      <c r="E6785" s="21">
        <f>IF($C6785="","",IFERROR(SUMIFS(Pakan_Masuk!$D$2:$D$3001,Pakan_Masuk!$B$2:$B$3001,$C6785)/SUMIFS(Pakan_Masuk!$C$2:$C$3001,Pakan_Masuk!$B$2:$B$3001,$C6785),0))</f>
      </c>
      <c r="F6785" s="15">
        <f>IF($C6785="","",$D6785*$E6785)</f>
      </c>
    </row>
    <row r="6786">
      <c r="A6786" s="11"/>
      <c r="B6786" s="7"/>
      <c r="C6786" s="7"/>
      <c r="D6786" s="10"/>
      <c r="E6786" s="21">
        <f>IF($C6786="","",IFERROR(SUMIFS(Pakan_Masuk!$D$2:$D$3001,Pakan_Masuk!$B$2:$B$3001,$C6786)/SUMIFS(Pakan_Masuk!$C$2:$C$3001,Pakan_Masuk!$B$2:$B$3001,$C6786),0))</f>
      </c>
      <c r="F6786" s="15">
        <f>IF($C6786="","",$D6786*$E6786)</f>
      </c>
    </row>
    <row r="6787">
      <c r="A6787" s="11"/>
      <c r="B6787" s="7"/>
      <c r="C6787" s="7"/>
      <c r="D6787" s="10"/>
      <c r="E6787" s="21">
        <f>IF($C6787="","",IFERROR(SUMIFS(Pakan_Masuk!$D$2:$D$3001,Pakan_Masuk!$B$2:$B$3001,$C6787)/SUMIFS(Pakan_Masuk!$C$2:$C$3001,Pakan_Masuk!$B$2:$B$3001,$C6787),0))</f>
      </c>
      <c r="F6787" s="15">
        <f>IF($C6787="","",$D6787*$E6787)</f>
      </c>
    </row>
    <row r="6788">
      <c r="A6788" s="11"/>
      <c r="B6788" s="7"/>
      <c r="C6788" s="7"/>
      <c r="D6788" s="10"/>
      <c r="E6788" s="21">
        <f>IF($C6788="","",IFERROR(SUMIFS(Pakan_Masuk!$D$2:$D$3001,Pakan_Masuk!$B$2:$B$3001,$C6788)/SUMIFS(Pakan_Masuk!$C$2:$C$3001,Pakan_Masuk!$B$2:$B$3001,$C6788),0))</f>
      </c>
      <c r="F6788" s="15">
        <f>IF($C6788="","",$D6788*$E6788)</f>
      </c>
    </row>
    <row r="6789">
      <c r="A6789" s="11"/>
      <c r="B6789" s="7"/>
      <c r="C6789" s="7"/>
      <c r="D6789" s="10"/>
      <c r="E6789" s="21">
        <f>IF($C6789="","",IFERROR(SUMIFS(Pakan_Masuk!$D$2:$D$3001,Pakan_Masuk!$B$2:$B$3001,$C6789)/SUMIFS(Pakan_Masuk!$C$2:$C$3001,Pakan_Masuk!$B$2:$B$3001,$C6789),0))</f>
      </c>
      <c r="F6789" s="15">
        <f>IF($C6789="","",$D6789*$E6789)</f>
      </c>
    </row>
    <row r="6790">
      <c r="A6790" s="11"/>
      <c r="B6790" s="7"/>
      <c r="C6790" s="7"/>
      <c r="D6790" s="10"/>
      <c r="E6790" s="21">
        <f>IF($C6790="","",IFERROR(SUMIFS(Pakan_Masuk!$D$2:$D$3001,Pakan_Masuk!$B$2:$B$3001,$C6790)/SUMIFS(Pakan_Masuk!$C$2:$C$3001,Pakan_Masuk!$B$2:$B$3001,$C6790),0))</f>
      </c>
      <c r="F6790" s="15">
        <f>IF($C6790="","",$D6790*$E6790)</f>
      </c>
    </row>
    <row r="6791">
      <c r="A6791" s="11"/>
      <c r="B6791" s="7"/>
      <c r="C6791" s="7"/>
      <c r="D6791" s="10"/>
      <c r="E6791" s="21">
        <f>IF($C6791="","",IFERROR(SUMIFS(Pakan_Masuk!$D$2:$D$3001,Pakan_Masuk!$B$2:$B$3001,$C6791)/SUMIFS(Pakan_Masuk!$C$2:$C$3001,Pakan_Masuk!$B$2:$B$3001,$C6791),0))</f>
      </c>
      <c r="F6791" s="15">
        <f>IF($C6791="","",$D6791*$E6791)</f>
      </c>
    </row>
    <row r="6792">
      <c r="A6792" s="11"/>
      <c r="B6792" s="7"/>
      <c r="C6792" s="7"/>
      <c r="D6792" s="10"/>
      <c r="E6792" s="21">
        <f>IF($C6792="","",IFERROR(SUMIFS(Pakan_Masuk!$D$2:$D$3001,Pakan_Masuk!$B$2:$B$3001,$C6792)/SUMIFS(Pakan_Masuk!$C$2:$C$3001,Pakan_Masuk!$B$2:$B$3001,$C6792),0))</f>
      </c>
      <c r="F6792" s="15">
        <f>IF($C6792="","",$D6792*$E6792)</f>
      </c>
    </row>
    <row r="6793">
      <c r="A6793" s="11"/>
      <c r="B6793" s="7"/>
      <c r="C6793" s="7"/>
      <c r="D6793" s="10"/>
      <c r="E6793" s="21">
        <f>IF($C6793="","",IFERROR(SUMIFS(Pakan_Masuk!$D$2:$D$3001,Pakan_Masuk!$B$2:$B$3001,$C6793)/SUMIFS(Pakan_Masuk!$C$2:$C$3001,Pakan_Masuk!$B$2:$B$3001,$C6793),0))</f>
      </c>
      <c r="F6793" s="15">
        <f>IF($C6793="","",$D6793*$E6793)</f>
      </c>
    </row>
    <row r="6794">
      <c r="A6794" s="11"/>
      <c r="B6794" s="7"/>
      <c r="C6794" s="7"/>
      <c r="D6794" s="10"/>
      <c r="E6794" s="21">
        <f>IF($C6794="","",IFERROR(SUMIFS(Pakan_Masuk!$D$2:$D$3001,Pakan_Masuk!$B$2:$B$3001,$C6794)/SUMIFS(Pakan_Masuk!$C$2:$C$3001,Pakan_Masuk!$B$2:$B$3001,$C6794),0))</f>
      </c>
      <c r="F6794" s="15">
        <f>IF($C6794="","",$D6794*$E6794)</f>
      </c>
    </row>
    <row r="6795">
      <c r="A6795" s="11"/>
      <c r="B6795" s="7"/>
      <c r="C6795" s="7"/>
      <c r="D6795" s="10"/>
      <c r="E6795" s="21">
        <f>IF($C6795="","",IFERROR(SUMIFS(Pakan_Masuk!$D$2:$D$3001,Pakan_Masuk!$B$2:$B$3001,$C6795)/SUMIFS(Pakan_Masuk!$C$2:$C$3001,Pakan_Masuk!$B$2:$B$3001,$C6795),0))</f>
      </c>
      <c r="F6795" s="15">
        <f>IF($C6795="","",$D6795*$E6795)</f>
      </c>
    </row>
    <row r="6796">
      <c r="A6796" s="11"/>
      <c r="B6796" s="7"/>
      <c r="C6796" s="7"/>
      <c r="D6796" s="10"/>
      <c r="E6796" s="21">
        <f>IF($C6796="","",IFERROR(SUMIFS(Pakan_Masuk!$D$2:$D$3001,Pakan_Masuk!$B$2:$B$3001,$C6796)/SUMIFS(Pakan_Masuk!$C$2:$C$3001,Pakan_Masuk!$B$2:$B$3001,$C6796),0))</f>
      </c>
      <c r="F6796" s="15">
        <f>IF($C6796="","",$D6796*$E6796)</f>
      </c>
    </row>
    <row r="6797">
      <c r="A6797" s="11"/>
      <c r="B6797" s="7"/>
      <c r="C6797" s="7"/>
      <c r="D6797" s="10"/>
      <c r="E6797" s="21">
        <f>IF($C6797="","",IFERROR(SUMIFS(Pakan_Masuk!$D$2:$D$3001,Pakan_Masuk!$B$2:$B$3001,$C6797)/SUMIFS(Pakan_Masuk!$C$2:$C$3001,Pakan_Masuk!$B$2:$B$3001,$C6797),0))</f>
      </c>
      <c r="F6797" s="15">
        <f>IF($C6797="","",$D6797*$E6797)</f>
      </c>
    </row>
    <row r="6798">
      <c r="A6798" s="11"/>
      <c r="B6798" s="7"/>
      <c r="C6798" s="7"/>
      <c r="D6798" s="10"/>
      <c r="E6798" s="21">
        <f>IF($C6798="","",IFERROR(SUMIFS(Pakan_Masuk!$D$2:$D$3001,Pakan_Masuk!$B$2:$B$3001,$C6798)/SUMIFS(Pakan_Masuk!$C$2:$C$3001,Pakan_Masuk!$B$2:$B$3001,$C6798),0))</f>
      </c>
      <c r="F6798" s="15">
        <f>IF($C6798="","",$D6798*$E6798)</f>
      </c>
    </row>
    <row r="6799">
      <c r="A6799" s="11"/>
      <c r="B6799" s="7"/>
      <c r="C6799" s="7"/>
      <c r="D6799" s="10"/>
      <c r="E6799" s="21">
        <f>IF($C6799="","",IFERROR(SUMIFS(Pakan_Masuk!$D$2:$D$3001,Pakan_Masuk!$B$2:$B$3001,$C6799)/SUMIFS(Pakan_Masuk!$C$2:$C$3001,Pakan_Masuk!$B$2:$B$3001,$C6799),0))</f>
      </c>
      <c r="F6799" s="15">
        <f>IF($C6799="","",$D6799*$E6799)</f>
      </c>
    </row>
    <row r="6800">
      <c r="A6800" s="11"/>
      <c r="B6800" s="7"/>
      <c r="C6800" s="7"/>
      <c r="D6800" s="10"/>
      <c r="E6800" s="21">
        <f>IF($C6800="","",IFERROR(SUMIFS(Pakan_Masuk!$D$2:$D$3001,Pakan_Masuk!$B$2:$B$3001,$C6800)/SUMIFS(Pakan_Masuk!$C$2:$C$3001,Pakan_Masuk!$B$2:$B$3001,$C6800),0))</f>
      </c>
      <c r="F6800" s="15">
        <f>IF($C6800="","",$D6800*$E6800)</f>
      </c>
    </row>
    <row r="6801">
      <c r="A6801" s="11"/>
      <c r="B6801" s="7"/>
      <c r="C6801" s="7"/>
      <c r="D6801" s="10"/>
      <c r="E6801" s="21">
        <f>IF($C6801="","",IFERROR(SUMIFS(Pakan_Masuk!$D$2:$D$3001,Pakan_Masuk!$B$2:$B$3001,$C6801)/SUMIFS(Pakan_Masuk!$C$2:$C$3001,Pakan_Masuk!$B$2:$B$3001,$C6801),0))</f>
      </c>
      <c r="F6801" s="15">
        <f>IF($C6801="","",$D6801*$E6801)</f>
      </c>
    </row>
    <row r="6802">
      <c r="A6802" s="11"/>
      <c r="B6802" s="7"/>
      <c r="C6802" s="7"/>
      <c r="D6802" s="10"/>
      <c r="E6802" s="21">
        <f>IF($C6802="","",IFERROR(SUMIFS(Pakan_Masuk!$D$2:$D$3001,Pakan_Masuk!$B$2:$B$3001,$C6802)/SUMIFS(Pakan_Masuk!$C$2:$C$3001,Pakan_Masuk!$B$2:$B$3001,$C6802),0))</f>
      </c>
      <c r="F6802" s="15">
        <f>IF($C6802="","",$D6802*$E6802)</f>
      </c>
    </row>
    <row r="6803">
      <c r="A6803" s="11"/>
      <c r="B6803" s="7"/>
      <c r="C6803" s="7"/>
      <c r="D6803" s="10"/>
      <c r="E6803" s="21">
        <f>IF($C6803="","",IFERROR(SUMIFS(Pakan_Masuk!$D$2:$D$3001,Pakan_Masuk!$B$2:$B$3001,$C6803)/SUMIFS(Pakan_Masuk!$C$2:$C$3001,Pakan_Masuk!$B$2:$B$3001,$C6803),0))</f>
      </c>
      <c r="F6803" s="15">
        <f>IF($C6803="","",$D6803*$E6803)</f>
      </c>
    </row>
    <row r="6804">
      <c r="A6804" s="11"/>
      <c r="B6804" s="7"/>
      <c r="C6804" s="7"/>
      <c r="D6804" s="10"/>
      <c r="E6804" s="21">
        <f>IF($C6804="","",IFERROR(SUMIFS(Pakan_Masuk!$D$2:$D$3001,Pakan_Masuk!$B$2:$B$3001,$C6804)/SUMIFS(Pakan_Masuk!$C$2:$C$3001,Pakan_Masuk!$B$2:$B$3001,$C6804),0))</f>
      </c>
      <c r="F6804" s="15">
        <f>IF($C6804="","",$D6804*$E6804)</f>
      </c>
    </row>
    <row r="6805">
      <c r="A6805" s="11"/>
      <c r="B6805" s="7"/>
      <c r="C6805" s="7"/>
      <c r="D6805" s="10"/>
      <c r="E6805" s="21">
        <f>IF($C6805="","",IFERROR(SUMIFS(Pakan_Masuk!$D$2:$D$3001,Pakan_Masuk!$B$2:$B$3001,$C6805)/SUMIFS(Pakan_Masuk!$C$2:$C$3001,Pakan_Masuk!$B$2:$B$3001,$C6805),0))</f>
      </c>
      <c r="F6805" s="15">
        <f>IF($C6805="","",$D6805*$E6805)</f>
      </c>
    </row>
    <row r="6806">
      <c r="A6806" s="11"/>
      <c r="B6806" s="7"/>
      <c r="C6806" s="7"/>
      <c r="D6806" s="10"/>
      <c r="E6806" s="21">
        <f>IF($C6806="","",IFERROR(SUMIFS(Pakan_Masuk!$D$2:$D$3001,Pakan_Masuk!$B$2:$B$3001,$C6806)/SUMIFS(Pakan_Masuk!$C$2:$C$3001,Pakan_Masuk!$B$2:$B$3001,$C6806),0))</f>
      </c>
      <c r="F6806" s="15">
        <f>IF($C6806="","",$D6806*$E6806)</f>
      </c>
    </row>
    <row r="6807">
      <c r="A6807" s="11"/>
      <c r="B6807" s="7"/>
      <c r="C6807" s="7"/>
      <c r="D6807" s="10"/>
      <c r="E6807" s="21">
        <f>IF($C6807="","",IFERROR(SUMIFS(Pakan_Masuk!$D$2:$D$3001,Pakan_Masuk!$B$2:$B$3001,$C6807)/SUMIFS(Pakan_Masuk!$C$2:$C$3001,Pakan_Masuk!$B$2:$B$3001,$C6807),0))</f>
      </c>
      <c r="F6807" s="15">
        <f>IF($C6807="","",$D6807*$E6807)</f>
      </c>
    </row>
    <row r="6808">
      <c r="A6808" s="11"/>
      <c r="B6808" s="7"/>
      <c r="C6808" s="7"/>
      <c r="D6808" s="10"/>
      <c r="E6808" s="21">
        <f>IF($C6808="","",IFERROR(SUMIFS(Pakan_Masuk!$D$2:$D$3001,Pakan_Masuk!$B$2:$B$3001,$C6808)/SUMIFS(Pakan_Masuk!$C$2:$C$3001,Pakan_Masuk!$B$2:$B$3001,$C6808),0))</f>
      </c>
      <c r="F6808" s="15">
        <f>IF($C6808="","",$D6808*$E6808)</f>
      </c>
    </row>
    <row r="6809">
      <c r="A6809" s="11"/>
      <c r="B6809" s="7"/>
      <c r="C6809" s="7"/>
      <c r="D6809" s="10"/>
      <c r="E6809" s="21">
        <f>IF($C6809="","",IFERROR(SUMIFS(Pakan_Masuk!$D$2:$D$3001,Pakan_Masuk!$B$2:$B$3001,$C6809)/SUMIFS(Pakan_Masuk!$C$2:$C$3001,Pakan_Masuk!$B$2:$B$3001,$C6809),0))</f>
      </c>
      <c r="F6809" s="15">
        <f>IF($C6809="","",$D6809*$E6809)</f>
      </c>
    </row>
    <row r="6810">
      <c r="A6810" s="11"/>
      <c r="B6810" s="7"/>
      <c r="C6810" s="7"/>
      <c r="D6810" s="10"/>
      <c r="E6810" s="21">
        <f>IF($C6810="","",IFERROR(SUMIFS(Pakan_Masuk!$D$2:$D$3001,Pakan_Masuk!$B$2:$B$3001,$C6810)/SUMIFS(Pakan_Masuk!$C$2:$C$3001,Pakan_Masuk!$B$2:$B$3001,$C6810),0))</f>
      </c>
      <c r="F6810" s="15">
        <f>IF($C6810="","",$D6810*$E6810)</f>
      </c>
    </row>
    <row r="6811">
      <c r="A6811" s="11"/>
      <c r="B6811" s="7"/>
      <c r="C6811" s="7"/>
      <c r="D6811" s="10"/>
      <c r="E6811" s="21">
        <f>IF($C6811="","",IFERROR(SUMIFS(Pakan_Masuk!$D$2:$D$3001,Pakan_Masuk!$B$2:$B$3001,$C6811)/SUMIFS(Pakan_Masuk!$C$2:$C$3001,Pakan_Masuk!$B$2:$B$3001,$C6811),0))</f>
      </c>
      <c r="F6811" s="15">
        <f>IF($C6811="","",$D6811*$E6811)</f>
      </c>
    </row>
    <row r="6812">
      <c r="A6812" s="11"/>
      <c r="B6812" s="7"/>
      <c r="C6812" s="7"/>
      <c r="D6812" s="10"/>
      <c r="E6812" s="21">
        <f>IF($C6812="","",IFERROR(SUMIFS(Pakan_Masuk!$D$2:$D$3001,Pakan_Masuk!$B$2:$B$3001,$C6812)/SUMIFS(Pakan_Masuk!$C$2:$C$3001,Pakan_Masuk!$B$2:$B$3001,$C6812),0))</f>
      </c>
      <c r="F6812" s="15">
        <f>IF($C6812="","",$D6812*$E6812)</f>
      </c>
    </row>
    <row r="6813">
      <c r="A6813" s="11"/>
      <c r="B6813" s="7"/>
      <c r="C6813" s="7"/>
      <c r="D6813" s="10"/>
      <c r="E6813" s="21">
        <f>IF($C6813="","",IFERROR(SUMIFS(Pakan_Masuk!$D$2:$D$3001,Pakan_Masuk!$B$2:$B$3001,$C6813)/SUMIFS(Pakan_Masuk!$C$2:$C$3001,Pakan_Masuk!$B$2:$B$3001,$C6813),0))</f>
      </c>
      <c r="F6813" s="15">
        <f>IF($C6813="","",$D6813*$E6813)</f>
      </c>
    </row>
    <row r="6814">
      <c r="A6814" s="11"/>
      <c r="B6814" s="7"/>
      <c r="C6814" s="7"/>
      <c r="D6814" s="10"/>
      <c r="E6814" s="21">
        <f>IF($C6814="","",IFERROR(SUMIFS(Pakan_Masuk!$D$2:$D$3001,Pakan_Masuk!$B$2:$B$3001,$C6814)/SUMIFS(Pakan_Masuk!$C$2:$C$3001,Pakan_Masuk!$B$2:$B$3001,$C6814),0))</f>
      </c>
      <c r="F6814" s="15">
        <f>IF($C6814="","",$D6814*$E6814)</f>
      </c>
    </row>
    <row r="6815">
      <c r="A6815" s="11"/>
      <c r="B6815" s="7"/>
      <c r="C6815" s="7"/>
      <c r="D6815" s="10"/>
      <c r="E6815" s="21">
        <f>IF($C6815="","",IFERROR(SUMIFS(Pakan_Masuk!$D$2:$D$3001,Pakan_Masuk!$B$2:$B$3001,$C6815)/SUMIFS(Pakan_Masuk!$C$2:$C$3001,Pakan_Masuk!$B$2:$B$3001,$C6815),0))</f>
      </c>
      <c r="F6815" s="15">
        <f>IF($C6815="","",$D6815*$E6815)</f>
      </c>
    </row>
    <row r="6816">
      <c r="A6816" s="11"/>
      <c r="B6816" s="7"/>
      <c r="C6816" s="7"/>
      <c r="D6816" s="10"/>
      <c r="E6816" s="21">
        <f>IF($C6816="","",IFERROR(SUMIFS(Pakan_Masuk!$D$2:$D$3001,Pakan_Masuk!$B$2:$B$3001,$C6816)/SUMIFS(Pakan_Masuk!$C$2:$C$3001,Pakan_Masuk!$B$2:$B$3001,$C6816),0))</f>
      </c>
      <c r="F6816" s="15">
        <f>IF($C6816="","",$D6816*$E6816)</f>
      </c>
    </row>
    <row r="6817">
      <c r="A6817" s="11"/>
      <c r="B6817" s="7"/>
      <c r="C6817" s="7"/>
      <c r="D6817" s="10"/>
      <c r="E6817" s="21">
        <f>IF($C6817="","",IFERROR(SUMIFS(Pakan_Masuk!$D$2:$D$3001,Pakan_Masuk!$B$2:$B$3001,$C6817)/SUMIFS(Pakan_Masuk!$C$2:$C$3001,Pakan_Masuk!$B$2:$B$3001,$C6817),0))</f>
      </c>
      <c r="F6817" s="15">
        <f>IF($C6817="","",$D6817*$E6817)</f>
      </c>
    </row>
    <row r="6818">
      <c r="A6818" s="11"/>
      <c r="B6818" s="7"/>
      <c r="C6818" s="7"/>
      <c r="D6818" s="10"/>
      <c r="E6818" s="21">
        <f>IF($C6818="","",IFERROR(SUMIFS(Pakan_Masuk!$D$2:$D$3001,Pakan_Masuk!$B$2:$B$3001,$C6818)/SUMIFS(Pakan_Masuk!$C$2:$C$3001,Pakan_Masuk!$B$2:$B$3001,$C6818),0))</f>
      </c>
      <c r="F6818" s="15">
        <f>IF($C6818="","",$D6818*$E6818)</f>
      </c>
    </row>
    <row r="6819">
      <c r="A6819" s="11"/>
      <c r="B6819" s="7"/>
      <c r="C6819" s="7"/>
      <c r="D6819" s="10"/>
      <c r="E6819" s="21">
        <f>IF($C6819="","",IFERROR(SUMIFS(Pakan_Masuk!$D$2:$D$3001,Pakan_Masuk!$B$2:$B$3001,$C6819)/SUMIFS(Pakan_Masuk!$C$2:$C$3001,Pakan_Masuk!$B$2:$B$3001,$C6819),0))</f>
      </c>
      <c r="F6819" s="15">
        <f>IF($C6819="","",$D6819*$E6819)</f>
      </c>
    </row>
    <row r="6820">
      <c r="A6820" s="11"/>
      <c r="B6820" s="7"/>
      <c r="C6820" s="7"/>
      <c r="D6820" s="10"/>
      <c r="E6820" s="21">
        <f>IF($C6820="","",IFERROR(SUMIFS(Pakan_Masuk!$D$2:$D$3001,Pakan_Masuk!$B$2:$B$3001,$C6820)/SUMIFS(Pakan_Masuk!$C$2:$C$3001,Pakan_Masuk!$B$2:$B$3001,$C6820),0))</f>
      </c>
      <c r="F6820" s="15">
        <f>IF($C6820="","",$D6820*$E6820)</f>
      </c>
    </row>
    <row r="6821">
      <c r="A6821" s="11"/>
      <c r="B6821" s="7"/>
      <c r="C6821" s="7"/>
      <c r="D6821" s="10"/>
      <c r="E6821" s="21">
        <f>IF($C6821="","",IFERROR(SUMIFS(Pakan_Masuk!$D$2:$D$3001,Pakan_Masuk!$B$2:$B$3001,$C6821)/SUMIFS(Pakan_Masuk!$C$2:$C$3001,Pakan_Masuk!$B$2:$B$3001,$C6821),0))</f>
      </c>
      <c r="F6821" s="15">
        <f>IF($C6821="","",$D6821*$E6821)</f>
      </c>
    </row>
    <row r="6822">
      <c r="A6822" s="11"/>
      <c r="B6822" s="7"/>
      <c r="C6822" s="7"/>
      <c r="D6822" s="10"/>
      <c r="E6822" s="21">
        <f>IF($C6822="","",IFERROR(SUMIFS(Pakan_Masuk!$D$2:$D$3001,Pakan_Masuk!$B$2:$B$3001,$C6822)/SUMIFS(Pakan_Masuk!$C$2:$C$3001,Pakan_Masuk!$B$2:$B$3001,$C6822),0))</f>
      </c>
      <c r="F6822" s="15">
        <f>IF($C6822="","",$D6822*$E6822)</f>
      </c>
    </row>
    <row r="6823">
      <c r="A6823" s="11"/>
      <c r="B6823" s="7"/>
      <c r="C6823" s="7"/>
      <c r="D6823" s="10"/>
      <c r="E6823" s="21">
        <f>IF($C6823="","",IFERROR(SUMIFS(Pakan_Masuk!$D$2:$D$3001,Pakan_Masuk!$B$2:$B$3001,$C6823)/SUMIFS(Pakan_Masuk!$C$2:$C$3001,Pakan_Masuk!$B$2:$B$3001,$C6823),0))</f>
      </c>
      <c r="F6823" s="15">
        <f>IF($C6823="","",$D6823*$E6823)</f>
      </c>
    </row>
    <row r="6824">
      <c r="A6824" s="11"/>
      <c r="B6824" s="7"/>
      <c r="C6824" s="7"/>
      <c r="D6824" s="10"/>
      <c r="E6824" s="21">
        <f>IF($C6824="","",IFERROR(SUMIFS(Pakan_Masuk!$D$2:$D$3001,Pakan_Masuk!$B$2:$B$3001,$C6824)/SUMIFS(Pakan_Masuk!$C$2:$C$3001,Pakan_Masuk!$B$2:$B$3001,$C6824),0))</f>
      </c>
      <c r="F6824" s="15">
        <f>IF($C6824="","",$D6824*$E6824)</f>
      </c>
    </row>
    <row r="6825">
      <c r="A6825" s="11"/>
      <c r="B6825" s="7"/>
      <c r="C6825" s="7"/>
      <c r="D6825" s="10"/>
      <c r="E6825" s="21">
        <f>IF($C6825="","",IFERROR(SUMIFS(Pakan_Masuk!$D$2:$D$3001,Pakan_Masuk!$B$2:$B$3001,$C6825)/SUMIFS(Pakan_Masuk!$C$2:$C$3001,Pakan_Masuk!$B$2:$B$3001,$C6825),0))</f>
      </c>
      <c r="F6825" s="15">
        <f>IF($C6825="","",$D6825*$E6825)</f>
      </c>
    </row>
    <row r="6826">
      <c r="A6826" s="11"/>
      <c r="B6826" s="7"/>
      <c r="C6826" s="7"/>
      <c r="D6826" s="10"/>
      <c r="E6826" s="21">
        <f>IF($C6826="","",IFERROR(SUMIFS(Pakan_Masuk!$D$2:$D$3001,Pakan_Masuk!$B$2:$B$3001,$C6826)/SUMIFS(Pakan_Masuk!$C$2:$C$3001,Pakan_Masuk!$B$2:$B$3001,$C6826),0))</f>
      </c>
      <c r="F6826" s="15">
        <f>IF($C6826="","",$D6826*$E6826)</f>
      </c>
    </row>
    <row r="6827">
      <c r="A6827" s="11"/>
      <c r="B6827" s="7"/>
      <c r="C6827" s="7"/>
      <c r="D6827" s="10"/>
      <c r="E6827" s="21">
        <f>IF($C6827="","",IFERROR(SUMIFS(Pakan_Masuk!$D$2:$D$3001,Pakan_Masuk!$B$2:$B$3001,$C6827)/SUMIFS(Pakan_Masuk!$C$2:$C$3001,Pakan_Masuk!$B$2:$B$3001,$C6827),0))</f>
      </c>
      <c r="F6827" s="15">
        <f>IF($C6827="","",$D6827*$E6827)</f>
      </c>
    </row>
    <row r="6828">
      <c r="A6828" s="11"/>
      <c r="B6828" s="7"/>
      <c r="C6828" s="7"/>
      <c r="D6828" s="10"/>
      <c r="E6828" s="21">
        <f>IF($C6828="","",IFERROR(SUMIFS(Pakan_Masuk!$D$2:$D$3001,Pakan_Masuk!$B$2:$B$3001,$C6828)/SUMIFS(Pakan_Masuk!$C$2:$C$3001,Pakan_Masuk!$B$2:$B$3001,$C6828),0))</f>
      </c>
      <c r="F6828" s="15">
        <f>IF($C6828="","",$D6828*$E6828)</f>
      </c>
    </row>
    <row r="6829">
      <c r="A6829" s="11"/>
      <c r="B6829" s="7"/>
      <c r="C6829" s="7"/>
      <c r="D6829" s="10"/>
      <c r="E6829" s="21">
        <f>IF($C6829="","",IFERROR(SUMIFS(Pakan_Masuk!$D$2:$D$3001,Pakan_Masuk!$B$2:$B$3001,$C6829)/SUMIFS(Pakan_Masuk!$C$2:$C$3001,Pakan_Masuk!$B$2:$B$3001,$C6829),0))</f>
      </c>
      <c r="F6829" s="15">
        <f>IF($C6829="","",$D6829*$E6829)</f>
      </c>
    </row>
    <row r="6830">
      <c r="A6830" s="11"/>
      <c r="B6830" s="7"/>
      <c r="C6830" s="7"/>
      <c r="D6830" s="10"/>
      <c r="E6830" s="21">
        <f>IF($C6830="","",IFERROR(SUMIFS(Pakan_Masuk!$D$2:$D$3001,Pakan_Masuk!$B$2:$B$3001,$C6830)/SUMIFS(Pakan_Masuk!$C$2:$C$3001,Pakan_Masuk!$B$2:$B$3001,$C6830),0))</f>
      </c>
      <c r="F6830" s="15">
        <f>IF($C6830="","",$D6830*$E6830)</f>
      </c>
    </row>
    <row r="6831">
      <c r="A6831" s="11"/>
      <c r="B6831" s="7"/>
      <c r="C6831" s="7"/>
      <c r="D6831" s="10"/>
      <c r="E6831" s="21">
        <f>IF($C6831="","",IFERROR(SUMIFS(Pakan_Masuk!$D$2:$D$3001,Pakan_Masuk!$B$2:$B$3001,$C6831)/SUMIFS(Pakan_Masuk!$C$2:$C$3001,Pakan_Masuk!$B$2:$B$3001,$C6831),0))</f>
      </c>
      <c r="F6831" s="15">
        <f>IF($C6831="","",$D6831*$E6831)</f>
      </c>
    </row>
    <row r="6832">
      <c r="A6832" s="11"/>
      <c r="B6832" s="7"/>
      <c r="C6832" s="7"/>
      <c r="D6832" s="10"/>
      <c r="E6832" s="21">
        <f>IF($C6832="","",IFERROR(SUMIFS(Pakan_Masuk!$D$2:$D$3001,Pakan_Masuk!$B$2:$B$3001,$C6832)/SUMIFS(Pakan_Masuk!$C$2:$C$3001,Pakan_Masuk!$B$2:$B$3001,$C6832),0))</f>
      </c>
      <c r="F6832" s="15">
        <f>IF($C6832="","",$D6832*$E6832)</f>
      </c>
    </row>
    <row r="6833">
      <c r="A6833" s="11"/>
      <c r="B6833" s="7"/>
      <c r="C6833" s="7"/>
      <c r="D6833" s="10"/>
      <c r="E6833" s="21">
        <f>IF($C6833="","",IFERROR(SUMIFS(Pakan_Masuk!$D$2:$D$3001,Pakan_Masuk!$B$2:$B$3001,$C6833)/SUMIFS(Pakan_Masuk!$C$2:$C$3001,Pakan_Masuk!$B$2:$B$3001,$C6833),0))</f>
      </c>
      <c r="F6833" s="15">
        <f>IF($C6833="","",$D6833*$E6833)</f>
      </c>
    </row>
    <row r="6834">
      <c r="A6834" s="11"/>
      <c r="B6834" s="7"/>
      <c r="C6834" s="7"/>
      <c r="D6834" s="10"/>
      <c r="E6834" s="21">
        <f>IF($C6834="","",IFERROR(SUMIFS(Pakan_Masuk!$D$2:$D$3001,Pakan_Masuk!$B$2:$B$3001,$C6834)/SUMIFS(Pakan_Masuk!$C$2:$C$3001,Pakan_Masuk!$B$2:$B$3001,$C6834),0))</f>
      </c>
      <c r="F6834" s="15">
        <f>IF($C6834="","",$D6834*$E6834)</f>
      </c>
    </row>
    <row r="6835">
      <c r="A6835" s="11"/>
      <c r="B6835" s="7"/>
      <c r="C6835" s="7"/>
      <c r="D6835" s="10"/>
      <c r="E6835" s="21">
        <f>IF($C6835="","",IFERROR(SUMIFS(Pakan_Masuk!$D$2:$D$3001,Pakan_Masuk!$B$2:$B$3001,$C6835)/SUMIFS(Pakan_Masuk!$C$2:$C$3001,Pakan_Masuk!$B$2:$B$3001,$C6835),0))</f>
      </c>
      <c r="F6835" s="15">
        <f>IF($C6835="","",$D6835*$E6835)</f>
      </c>
    </row>
    <row r="6836">
      <c r="A6836" s="11"/>
      <c r="B6836" s="7"/>
      <c r="C6836" s="7"/>
      <c r="D6836" s="10"/>
      <c r="E6836" s="21">
        <f>IF($C6836="","",IFERROR(SUMIFS(Pakan_Masuk!$D$2:$D$3001,Pakan_Masuk!$B$2:$B$3001,$C6836)/SUMIFS(Pakan_Masuk!$C$2:$C$3001,Pakan_Masuk!$B$2:$B$3001,$C6836),0))</f>
      </c>
      <c r="F6836" s="15">
        <f>IF($C6836="","",$D6836*$E6836)</f>
      </c>
    </row>
    <row r="6837">
      <c r="A6837" s="11"/>
      <c r="B6837" s="7"/>
      <c r="C6837" s="7"/>
      <c r="D6837" s="10"/>
      <c r="E6837" s="21">
        <f>IF($C6837="","",IFERROR(SUMIFS(Pakan_Masuk!$D$2:$D$3001,Pakan_Masuk!$B$2:$B$3001,$C6837)/SUMIFS(Pakan_Masuk!$C$2:$C$3001,Pakan_Masuk!$B$2:$B$3001,$C6837),0))</f>
      </c>
      <c r="F6837" s="15">
        <f>IF($C6837="","",$D6837*$E6837)</f>
      </c>
    </row>
    <row r="6838">
      <c r="A6838" s="11"/>
      <c r="B6838" s="7"/>
      <c r="C6838" s="7"/>
      <c r="D6838" s="10"/>
      <c r="E6838" s="21">
        <f>IF($C6838="","",IFERROR(SUMIFS(Pakan_Masuk!$D$2:$D$3001,Pakan_Masuk!$B$2:$B$3001,$C6838)/SUMIFS(Pakan_Masuk!$C$2:$C$3001,Pakan_Masuk!$B$2:$B$3001,$C6838),0))</f>
      </c>
      <c r="F6838" s="15">
        <f>IF($C6838="","",$D6838*$E6838)</f>
      </c>
    </row>
    <row r="6839">
      <c r="A6839" s="11"/>
      <c r="B6839" s="7"/>
      <c r="C6839" s="7"/>
      <c r="D6839" s="10"/>
      <c r="E6839" s="21">
        <f>IF($C6839="","",IFERROR(SUMIFS(Pakan_Masuk!$D$2:$D$3001,Pakan_Masuk!$B$2:$B$3001,$C6839)/SUMIFS(Pakan_Masuk!$C$2:$C$3001,Pakan_Masuk!$B$2:$B$3001,$C6839),0))</f>
      </c>
      <c r="F6839" s="15">
        <f>IF($C6839="","",$D6839*$E6839)</f>
      </c>
    </row>
    <row r="6840">
      <c r="A6840" s="11"/>
      <c r="B6840" s="7"/>
      <c r="C6840" s="7"/>
      <c r="D6840" s="10"/>
      <c r="E6840" s="21">
        <f>IF($C6840="","",IFERROR(SUMIFS(Pakan_Masuk!$D$2:$D$3001,Pakan_Masuk!$B$2:$B$3001,$C6840)/SUMIFS(Pakan_Masuk!$C$2:$C$3001,Pakan_Masuk!$B$2:$B$3001,$C6840),0))</f>
      </c>
      <c r="F6840" s="15">
        <f>IF($C6840="","",$D6840*$E6840)</f>
      </c>
    </row>
    <row r="6841">
      <c r="A6841" s="11"/>
      <c r="B6841" s="7"/>
      <c r="C6841" s="7"/>
      <c r="D6841" s="10"/>
      <c r="E6841" s="21">
        <f>IF($C6841="","",IFERROR(SUMIFS(Pakan_Masuk!$D$2:$D$3001,Pakan_Masuk!$B$2:$B$3001,$C6841)/SUMIFS(Pakan_Masuk!$C$2:$C$3001,Pakan_Masuk!$B$2:$B$3001,$C6841),0))</f>
      </c>
      <c r="F6841" s="15">
        <f>IF($C6841="","",$D6841*$E6841)</f>
      </c>
    </row>
    <row r="6842">
      <c r="A6842" s="11"/>
      <c r="B6842" s="7"/>
      <c r="C6842" s="7"/>
      <c r="D6842" s="10"/>
      <c r="E6842" s="21">
        <f>IF($C6842="","",IFERROR(SUMIFS(Pakan_Masuk!$D$2:$D$3001,Pakan_Masuk!$B$2:$B$3001,$C6842)/SUMIFS(Pakan_Masuk!$C$2:$C$3001,Pakan_Masuk!$B$2:$B$3001,$C6842),0))</f>
      </c>
      <c r="F6842" s="15">
        <f>IF($C6842="","",$D6842*$E6842)</f>
      </c>
    </row>
    <row r="6843">
      <c r="A6843" s="11"/>
      <c r="B6843" s="7"/>
      <c r="C6843" s="7"/>
      <c r="D6843" s="10"/>
      <c r="E6843" s="21">
        <f>IF($C6843="","",IFERROR(SUMIFS(Pakan_Masuk!$D$2:$D$3001,Pakan_Masuk!$B$2:$B$3001,$C6843)/SUMIFS(Pakan_Masuk!$C$2:$C$3001,Pakan_Masuk!$B$2:$B$3001,$C6843),0))</f>
      </c>
      <c r="F6843" s="15">
        <f>IF($C6843="","",$D6843*$E6843)</f>
      </c>
    </row>
    <row r="6844">
      <c r="A6844" s="11"/>
      <c r="B6844" s="7"/>
      <c r="C6844" s="7"/>
      <c r="D6844" s="10"/>
      <c r="E6844" s="21">
        <f>IF($C6844="","",IFERROR(SUMIFS(Pakan_Masuk!$D$2:$D$3001,Pakan_Masuk!$B$2:$B$3001,$C6844)/SUMIFS(Pakan_Masuk!$C$2:$C$3001,Pakan_Masuk!$B$2:$B$3001,$C6844),0))</f>
      </c>
      <c r="F6844" s="15">
        <f>IF($C6844="","",$D6844*$E6844)</f>
      </c>
    </row>
    <row r="6845">
      <c r="A6845" s="11"/>
      <c r="B6845" s="7"/>
      <c r="C6845" s="7"/>
      <c r="D6845" s="10"/>
      <c r="E6845" s="21">
        <f>IF($C6845="","",IFERROR(SUMIFS(Pakan_Masuk!$D$2:$D$3001,Pakan_Masuk!$B$2:$B$3001,$C6845)/SUMIFS(Pakan_Masuk!$C$2:$C$3001,Pakan_Masuk!$B$2:$B$3001,$C6845),0))</f>
      </c>
      <c r="F6845" s="15">
        <f>IF($C6845="","",$D6845*$E6845)</f>
      </c>
    </row>
    <row r="6846">
      <c r="A6846" s="11"/>
      <c r="B6846" s="7"/>
      <c r="C6846" s="7"/>
      <c r="D6846" s="10"/>
      <c r="E6846" s="21">
        <f>IF($C6846="","",IFERROR(SUMIFS(Pakan_Masuk!$D$2:$D$3001,Pakan_Masuk!$B$2:$B$3001,$C6846)/SUMIFS(Pakan_Masuk!$C$2:$C$3001,Pakan_Masuk!$B$2:$B$3001,$C6846),0))</f>
      </c>
      <c r="F6846" s="15">
        <f>IF($C6846="","",$D6846*$E6846)</f>
      </c>
    </row>
    <row r="6847">
      <c r="A6847" s="11"/>
      <c r="B6847" s="7"/>
      <c r="C6847" s="7"/>
      <c r="D6847" s="10"/>
      <c r="E6847" s="21">
        <f>IF($C6847="","",IFERROR(SUMIFS(Pakan_Masuk!$D$2:$D$3001,Pakan_Masuk!$B$2:$B$3001,$C6847)/SUMIFS(Pakan_Masuk!$C$2:$C$3001,Pakan_Masuk!$B$2:$B$3001,$C6847),0))</f>
      </c>
      <c r="F6847" s="15">
        <f>IF($C6847="","",$D6847*$E6847)</f>
      </c>
    </row>
    <row r="6848">
      <c r="A6848" s="11"/>
      <c r="B6848" s="7"/>
      <c r="C6848" s="7"/>
      <c r="D6848" s="10"/>
      <c r="E6848" s="21">
        <f>IF($C6848="","",IFERROR(SUMIFS(Pakan_Masuk!$D$2:$D$3001,Pakan_Masuk!$B$2:$B$3001,$C6848)/SUMIFS(Pakan_Masuk!$C$2:$C$3001,Pakan_Masuk!$B$2:$B$3001,$C6848),0))</f>
      </c>
      <c r="F6848" s="15">
        <f>IF($C6848="","",$D6848*$E6848)</f>
      </c>
    </row>
    <row r="6849">
      <c r="A6849" s="11"/>
      <c r="B6849" s="7"/>
      <c r="C6849" s="7"/>
      <c r="D6849" s="10"/>
      <c r="E6849" s="21">
        <f>IF($C6849="","",IFERROR(SUMIFS(Pakan_Masuk!$D$2:$D$3001,Pakan_Masuk!$B$2:$B$3001,$C6849)/SUMIFS(Pakan_Masuk!$C$2:$C$3001,Pakan_Masuk!$B$2:$B$3001,$C6849),0))</f>
      </c>
      <c r="F6849" s="15">
        <f>IF($C6849="","",$D6849*$E6849)</f>
      </c>
    </row>
    <row r="6850">
      <c r="A6850" s="11"/>
      <c r="B6850" s="7"/>
      <c r="C6850" s="7"/>
      <c r="D6850" s="10"/>
      <c r="E6850" s="21">
        <f>IF($C6850="","",IFERROR(SUMIFS(Pakan_Masuk!$D$2:$D$3001,Pakan_Masuk!$B$2:$B$3001,$C6850)/SUMIFS(Pakan_Masuk!$C$2:$C$3001,Pakan_Masuk!$B$2:$B$3001,$C6850),0))</f>
      </c>
      <c r="F6850" s="15">
        <f>IF($C6850="","",$D6850*$E6850)</f>
      </c>
    </row>
    <row r="6851">
      <c r="A6851" s="11"/>
      <c r="B6851" s="7"/>
      <c r="C6851" s="7"/>
      <c r="D6851" s="10"/>
      <c r="E6851" s="21">
        <f>IF($C6851="","",IFERROR(SUMIFS(Pakan_Masuk!$D$2:$D$3001,Pakan_Masuk!$B$2:$B$3001,$C6851)/SUMIFS(Pakan_Masuk!$C$2:$C$3001,Pakan_Masuk!$B$2:$B$3001,$C6851),0))</f>
      </c>
      <c r="F6851" s="15">
        <f>IF($C6851="","",$D6851*$E6851)</f>
      </c>
    </row>
    <row r="6852">
      <c r="A6852" s="11"/>
      <c r="B6852" s="7"/>
      <c r="C6852" s="7"/>
      <c r="D6852" s="10"/>
      <c r="E6852" s="21">
        <f>IF($C6852="","",IFERROR(SUMIFS(Pakan_Masuk!$D$2:$D$3001,Pakan_Masuk!$B$2:$B$3001,$C6852)/SUMIFS(Pakan_Masuk!$C$2:$C$3001,Pakan_Masuk!$B$2:$B$3001,$C6852),0))</f>
      </c>
      <c r="F6852" s="15">
        <f>IF($C6852="","",$D6852*$E6852)</f>
      </c>
    </row>
    <row r="6853">
      <c r="A6853" s="11"/>
      <c r="B6853" s="7"/>
      <c r="C6853" s="7"/>
      <c r="D6853" s="10"/>
      <c r="E6853" s="21">
        <f>IF($C6853="","",IFERROR(SUMIFS(Pakan_Masuk!$D$2:$D$3001,Pakan_Masuk!$B$2:$B$3001,$C6853)/SUMIFS(Pakan_Masuk!$C$2:$C$3001,Pakan_Masuk!$B$2:$B$3001,$C6853),0))</f>
      </c>
      <c r="F6853" s="15">
        <f>IF($C6853="","",$D6853*$E6853)</f>
      </c>
    </row>
    <row r="6854">
      <c r="A6854" s="11"/>
      <c r="B6854" s="7"/>
      <c r="C6854" s="7"/>
      <c r="D6854" s="10"/>
      <c r="E6854" s="21">
        <f>IF($C6854="","",IFERROR(SUMIFS(Pakan_Masuk!$D$2:$D$3001,Pakan_Masuk!$B$2:$B$3001,$C6854)/SUMIFS(Pakan_Masuk!$C$2:$C$3001,Pakan_Masuk!$B$2:$B$3001,$C6854),0))</f>
      </c>
      <c r="F6854" s="15">
        <f>IF($C6854="","",$D6854*$E6854)</f>
      </c>
    </row>
    <row r="6855">
      <c r="A6855" s="11"/>
      <c r="B6855" s="7"/>
      <c r="C6855" s="7"/>
      <c r="D6855" s="10"/>
      <c r="E6855" s="21">
        <f>IF($C6855="","",IFERROR(SUMIFS(Pakan_Masuk!$D$2:$D$3001,Pakan_Masuk!$B$2:$B$3001,$C6855)/SUMIFS(Pakan_Masuk!$C$2:$C$3001,Pakan_Masuk!$B$2:$B$3001,$C6855),0))</f>
      </c>
      <c r="F6855" s="15">
        <f>IF($C6855="","",$D6855*$E6855)</f>
      </c>
    </row>
    <row r="6856">
      <c r="A6856" s="11"/>
      <c r="B6856" s="7"/>
      <c r="C6856" s="7"/>
      <c r="D6856" s="10"/>
      <c r="E6856" s="21">
        <f>IF($C6856="","",IFERROR(SUMIFS(Pakan_Masuk!$D$2:$D$3001,Pakan_Masuk!$B$2:$B$3001,$C6856)/SUMIFS(Pakan_Masuk!$C$2:$C$3001,Pakan_Masuk!$B$2:$B$3001,$C6856),0))</f>
      </c>
      <c r="F6856" s="15">
        <f>IF($C6856="","",$D6856*$E6856)</f>
      </c>
    </row>
    <row r="6857">
      <c r="A6857" s="11"/>
      <c r="B6857" s="7"/>
      <c r="C6857" s="7"/>
      <c r="D6857" s="10"/>
      <c r="E6857" s="21">
        <f>IF($C6857="","",IFERROR(SUMIFS(Pakan_Masuk!$D$2:$D$3001,Pakan_Masuk!$B$2:$B$3001,$C6857)/SUMIFS(Pakan_Masuk!$C$2:$C$3001,Pakan_Masuk!$B$2:$B$3001,$C6857),0))</f>
      </c>
      <c r="F6857" s="15">
        <f>IF($C6857="","",$D6857*$E6857)</f>
      </c>
    </row>
    <row r="6858">
      <c r="A6858" s="11"/>
      <c r="B6858" s="7"/>
      <c r="C6858" s="7"/>
      <c r="D6858" s="10"/>
      <c r="E6858" s="21">
        <f>IF($C6858="","",IFERROR(SUMIFS(Pakan_Masuk!$D$2:$D$3001,Pakan_Masuk!$B$2:$B$3001,$C6858)/SUMIFS(Pakan_Masuk!$C$2:$C$3001,Pakan_Masuk!$B$2:$B$3001,$C6858),0))</f>
      </c>
      <c r="F6858" s="15">
        <f>IF($C6858="","",$D6858*$E6858)</f>
      </c>
    </row>
    <row r="6859">
      <c r="A6859" s="11"/>
      <c r="B6859" s="7"/>
      <c r="C6859" s="7"/>
      <c r="D6859" s="10"/>
      <c r="E6859" s="21">
        <f>IF($C6859="","",IFERROR(SUMIFS(Pakan_Masuk!$D$2:$D$3001,Pakan_Masuk!$B$2:$B$3001,$C6859)/SUMIFS(Pakan_Masuk!$C$2:$C$3001,Pakan_Masuk!$B$2:$B$3001,$C6859),0))</f>
      </c>
      <c r="F6859" s="15">
        <f>IF($C6859="","",$D6859*$E6859)</f>
      </c>
    </row>
    <row r="6860">
      <c r="A6860" s="11"/>
      <c r="B6860" s="7"/>
      <c r="C6860" s="7"/>
      <c r="D6860" s="10"/>
      <c r="E6860" s="21">
        <f>IF($C6860="","",IFERROR(SUMIFS(Pakan_Masuk!$D$2:$D$3001,Pakan_Masuk!$B$2:$B$3001,$C6860)/SUMIFS(Pakan_Masuk!$C$2:$C$3001,Pakan_Masuk!$B$2:$B$3001,$C6860),0))</f>
      </c>
      <c r="F6860" s="15">
        <f>IF($C6860="","",$D6860*$E6860)</f>
      </c>
    </row>
    <row r="6861">
      <c r="A6861" s="11"/>
      <c r="B6861" s="7"/>
      <c r="C6861" s="7"/>
      <c r="D6861" s="10"/>
      <c r="E6861" s="21">
        <f>IF($C6861="","",IFERROR(SUMIFS(Pakan_Masuk!$D$2:$D$3001,Pakan_Masuk!$B$2:$B$3001,$C6861)/SUMIFS(Pakan_Masuk!$C$2:$C$3001,Pakan_Masuk!$B$2:$B$3001,$C6861),0))</f>
      </c>
      <c r="F6861" s="15">
        <f>IF($C6861="","",$D6861*$E6861)</f>
      </c>
    </row>
    <row r="6862">
      <c r="A6862" s="11"/>
      <c r="B6862" s="7"/>
      <c r="C6862" s="7"/>
      <c r="D6862" s="10"/>
      <c r="E6862" s="21">
        <f>IF($C6862="","",IFERROR(SUMIFS(Pakan_Masuk!$D$2:$D$3001,Pakan_Masuk!$B$2:$B$3001,$C6862)/SUMIFS(Pakan_Masuk!$C$2:$C$3001,Pakan_Masuk!$B$2:$B$3001,$C6862),0))</f>
      </c>
      <c r="F6862" s="15">
        <f>IF($C6862="","",$D6862*$E6862)</f>
      </c>
    </row>
    <row r="6863">
      <c r="A6863" s="11"/>
      <c r="B6863" s="7"/>
      <c r="C6863" s="7"/>
      <c r="D6863" s="10"/>
      <c r="E6863" s="21">
        <f>IF($C6863="","",IFERROR(SUMIFS(Pakan_Masuk!$D$2:$D$3001,Pakan_Masuk!$B$2:$B$3001,$C6863)/SUMIFS(Pakan_Masuk!$C$2:$C$3001,Pakan_Masuk!$B$2:$B$3001,$C6863),0))</f>
      </c>
      <c r="F6863" s="15">
        <f>IF($C6863="","",$D6863*$E6863)</f>
      </c>
    </row>
    <row r="6864">
      <c r="A6864" s="11"/>
      <c r="B6864" s="7"/>
      <c r="C6864" s="7"/>
      <c r="D6864" s="10"/>
      <c r="E6864" s="21">
        <f>IF($C6864="","",IFERROR(SUMIFS(Pakan_Masuk!$D$2:$D$3001,Pakan_Masuk!$B$2:$B$3001,$C6864)/SUMIFS(Pakan_Masuk!$C$2:$C$3001,Pakan_Masuk!$B$2:$B$3001,$C6864),0))</f>
      </c>
      <c r="F6864" s="15">
        <f>IF($C6864="","",$D6864*$E6864)</f>
      </c>
    </row>
    <row r="6865">
      <c r="A6865" s="11"/>
      <c r="B6865" s="7"/>
      <c r="C6865" s="7"/>
      <c r="D6865" s="10"/>
      <c r="E6865" s="21">
        <f>IF($C6865="","",IFERROR(SUMIFS(Pakan_Masuk!$D$2:$D$3001,Pakan_Masuk!$B$2:$B$3001,$C6865)/SUMIFS(Pakan_Masuk!$C$2:$C$3001,Pakan_Masuk!$B$2:$B$3001,$C6865),0))</f>
      </c>
      <c r="F6865" s="15">
        <f>IF($C6865="","",$D6865*$E6865)</f>
      </c>
    </row>
    <row r="6866">
      <c r="A6866" s="11"/>
      <c r="B6866" s="7"/>
      <c r="C6866" s="7"/>
      <c r="D6866" s="10"/>
      <c r="E6866" s="21">
        <f>IF($C6866="","",IFERROR(SUMIFS(Pakan_Masuk!$D$2:$D$3001,Pakan_Masuk!$B$2:$B$3001,$C6866)/SUMIFS(Pakan_Masuk!$C$2:$C$3001,Pakan_Masuk!$B$2:$B$3001,$C6866),0))</f>
      </c>
      <c r="F6866" s="15">
        <f>IF($C6866="","",$D6866*$E6866)</f>
      </c>
    </row>
    <row r="6867">
      <c r="A6867" s="11"/>
      <c r="B6867" s="7"/>
      <c r="C6867" s="7"/>
      <c r="D6867" s="10"/>
      <c r="E6867" s="21">
        <f>IF($C6867="","",IFERROR(SUMIFS(Pakan_Masuk!$D$2:$D$3001,Pakan_Masuk!$B$2:$B$3001,$C6867)/SUMIFS(Pakan_Masuk!$C$2:$C$3001,Pakan_Masuk!$B$2:$B$3001,$C6867),0))</f>
      </c>
      <c r="F6867" s="15">
        <f>IF($C6867="","",$D6867*$E6867)</f>
      </c>
    </row>
    <row r="6868">
      <c r="A6868" s="11"/>
      <c r="B6868" s="7"/>
      <c r="C6868" s="7"/>
      <c r="D6868" s="10"/>
      <c r="E6868" s="21">
        <f>IF($C6868="","",IFERROR(SUMIFS(Pakan_Masuk!$D$2:$D$3001,Pakan_Masuk!$B$2:$B$3001,$C6868)/SUMIFS(Pakan_Masuk!$C$2:$C$3001,Pakan_Masuk!$B$2:$B$3001,$C6868),0))</f>
      </c>
      <c r="F6868" s="15">
        <f>IF($C6868="","",$D6868*$E6868)</f>
      </c>
    </row>
    <row r="6869">
      <c r="A6869" s="11"/>
      <c r="B6869" s="7"/>
      <c r="C6869" s="7"/>
      <c r="D6869" s="10"/>
      <c r="E6869" s="21">
        <f>IF($C6869="","",IFERROR(SUMIFS(Pakan_Masuk!$D$2:$D$3001,Pakan_Masuk!$B$2:$B$3001,$C6869)/SUMIFS(Pakan_Masuk!$C$2:$C$3001,Pakan_Masuk!$B$2:$B$3001,$C6869),0))</f>
      </c>
      <c r="F6869" s="15">
        <f>IF($C6869="","",$D6869*$E6869)</f>
      </c>
    </row>
    <row r="6870">
      <c r="A6870" s="11"/>
      <c r="B6870" s="7"/>
      <c r="C6870" s="7"/>
      <c r="D6870" s="10"/>
      <c r="E6870" s="21">
        <f>IF($C6870="","",IFERROR(SUMIFS(Pakan_Masuk!$D$2:$D$3001,Pakan_Masuk!$B$2:$B$3001,$C6870)/SUMIFS(Pakan_Masuk!$C$2:$C$3001,Pakan_Masuk!$B$2:$B$3001,$C6870),0))</f>
      </c>
      <c r="F6870" s="15">
        <f>IF($C6870="","",$D6870*$E6870)</f>
      </c>
    </row>
    <row r="6871">
      <c r="A6871" s="11"/>
      <c r="B6871" s="7"/>
      <c r="C6871" s="7"/>
      <c r="D6871" s="10"/>
      <c r="E6871" s="21">
        <f>IF($C6871="","",IFERROR(SUMIFS(Pakan_Masuk!$D$2:$D$3001,Pakan_Masuk!$B$2:$B$3001,$C6871)/SUMIFS(Pakan_Masuk!$C$2:$C$3001,Pakan_Masuk!$B$2:$B$3001,$C6871),0))</f>
      </c>
      <c r="F6871" s="15">
        <f>IF($C6871="","",$D6871*$E6871)</f>
      </c>
    </row>
    <row r="6872">
      <c r="A6872" s="11"/>
      <c r="B6872" s="7"/>
      <c r="C6872" s="7"/>
      <c r="D6872" s="10"/>
      <c r="E6872" s="21">
        <f>IF($C6872="","",IFERROR(SUMIFS(Pakan_Masuk!$D$2:$D$3001,Pakan_Masuk!$B$2:$B$3001,$C6872)/SUMIFS(Pakan_Masuk!$C$2:$C$3001,Pakan_Masuk!$B$2:$B$3001,$C6872),0))</f>
      </c>
      <c r="F6872" s="15">
        <f>IF($C6872="","",$D6872*$E6872)</f>
      </c>
    </row>
    <row r="6873">
      <c r="A6873" s="11"/>
      <c r="B6873" s="7"/>
      <c r="C6873" s="7"/>
      <c r="D6873" s="10"/>
      <c r="E6873" s="21">
        <f>IF($C6873="","",IFERROR(SUMIFS(Pakan_Masuk!$D$2:$D$3001,Pakan_Masuk!$B$2:$B$3001,$C6873)/SUMIFS(Pakan_Masuk!$C$2:$C$3001,Pakan_Masuk!$B$2:$B$3001,$C6873),0))</f>
      </c>
      <c r="F6873" s="15">
        <f>IF($C6873="","",$D6873*$E6873)</f>
      </c>
    </row>
    <row r="6874">
      <c r="A6874" s="11"/>
      <c r="B6874" s="7"/>
      <c r="C6874" s="7"/>
      <c r="D6874" s="10"/>
      <c r="E6874" s="21">
        <f>IF($C6874="","",IFERROR(SUMIFS(Pakan_Masuk!$D$2:$D$3001,Pakan_Masuk!$B$2:$B$3001,$C6874)/SUMIFS(Pakan_Masuk!$C$2:$C$3001,Pakan_Masuk!$B$2:$B$3001,$C6874),0))</f>
      </c>
      <c r="F6874" s="15">
        <f>IF($C6874="","",$D6874*$E6874)</f>
      </c>
    </row>
    <row r="6875">
      <c r="A6875" s="11"/>
      <c r="B6875" s="7"/>
      <c r="C6875" s="7"/>
      <c r="D6875" s="10"/>
      <c r="E6875" s="21">
        <f>IF($C6875="","",IFERROR(SUMIFS(Pakan_Masuk!$D$2:$D$3001,Pakan_Masuk!$B$2:$B$3001,$C6875)/SUMIFS(Pakan_Masuk!$C$2:$C$3001,Pakan_Masuk!$B$2:$B$3001,$C6875),0))</f>
      </c>
      <c r="F6875" s="15">
        <f>IF($C6875="","",$D6875*$E6875)</f>
      </c>
    </row>
    <row r="6876">
      <c r="A6876" s="11"/>
      <c r="B6876" s="7"/>
      <c r="C6876" s="7"/>
      <c r="D6876" s="10"/>
      <c r="E6876" s="21">
        <f>IF($C6876="","",IFERROR(SUMIFS(Pakan_Masuk!$D$2:$D$3001,Pakan_Masuk!$B$2:$B$3001,$C6876)/SUMIFS(Pakan_Masuk!$C$2:$C$3001,Pakan_Masuk!$B$2:$B$3001,$C6876),0))</f>
      </c>
      <c r="F6876" s="15">
        <f>IF($C6876="","",$D6876*$E6876)</f>
      </c>
    </row>
    <row r="6877">
      <c r="A6877" s="11"/>
      <c r="B6877" s="7"/>
      <c r="C6877" s="7"/>
      <c r="D6877" s="10"/>
      <c r="E6877" s="21">
        <f>IF($C6877="","",IFERROR(SUMIFS(Pakan_Masuk!$D$2:$D$3001,Pakan_Masuk!$B$2:$B$3001,$C6877)/SUMIFS(Pakan_Masuk!$C$2:$C$3001,Pakan_Masuk!$B$2:$B$3001,$C6877),0))</f>
      </c>
      <c r="F6877" s="15">
        <f>IF($C6877="","",$D6877*$E6877)</f>
      </c>
    </row>
    <row r="6878">
      <c r="A6878" s="11"/>
      <c r="B6878" s="7"/>
      <c r="C6878" s="7"/>
      <c r="D6878" s="10"/>
      <c r="E6878" s="21">
        <f>IF($C6878="","",IFERROR(SUMIFS(Pakan_Masuk!$D$2:$D$3001,Pakan_Masuk!$B$2:$B$3001,$C6878)/SUMIFS(Pakan_Masuk!$C$2:$C$3001,Pakan_Masuk!$B$2:$B$3001,$C6878),0))</f>
      </c>
      <c r="F6878" s="15">
        <f>IF($C6878="","",$D6878*$E6878)</f>
      </c>
    </row>
    <row r="6879">
      <c r="A6879" s="11"/>
      <c r="B6879" s="7"/>
      <c r="C6879" s="7"/>
      <c r="D6879" s="10"/>
      <c r="E6879" s="21">
        <f>IF($C6879="","",IFERROR(SUMIFS(Pakan_Masuk!$D$2:$D$3001,Pakan_Masuk!$B$2:$B$3001,$C6879)/SUMIFS(Pakan_Masuk!$C$2:$C$3001,Pakan_Masuk!$B$2:$B$3001,$C6879),0))</f>
      </c>
      <c r="F6879" s="15">
        <f>IF($C6879="","",$D6879*$E6879)</f>
      </c>
    </row>
    <row r="6880">
      <c r="A6880" s="11"/>
      <c r="B6880" s="7"/>
      <c r="C6880" s="7"/>
      <c r="D6880" s="10"/>
      <c r="E6880" s="21">
        <f>IF($C6880="","",IFERROR(SUMIFS(Pakan_Masuk!$D$2:$D$3001,Pakan_Masuk!$B$2:$B$3001,$C6880)/SUMIFS(Pakan_Masuk!$C$2:$C$3001,Pakan_Masuk!$B$2:$B$3001,$C6880),0))</f>
      </c>
      <c r="F6880" s="15">
        <f>IF($C6880="","",$D6880*$E6880)</f>
      </c>
    </row>
    <row r="6881">
      <c r="A6881" s="11"/>
      <c r="B6881" s="7"/>
      <c r="C6881" s="7"/>
      <c r="D6881" s="10"/>
      <c r="E6881" s="21">
        <f>IF($C6881="","",IFERROR(SUMIFS(Pakan_Masuk!$D$2:$D$3001,Pakan_Masuk!$B$2:$B$3001,$C6881)/SUMIFS(Pakan_Masuk!$C$2:$C$3001,Pakan_Masuk!$B$2:$B$3001,$C6881),0))</f>
      </c>
      <c r="F6881" s="15">
        <f>IF($C6881="","",$D6881*$E6881)</f>
      </c>
    </row>
    <row r="6882">
      <c r="A6882" s="11"/>
      <c r="B6882" s="7"/>
      <c r="C6882" s="7"/>
      <c r="D6882" s="10"/>
      <c r="E6882" s="21">
        <f>IF($C6882="","",IFERROR(SUMIFS(Pakan_Masuk!$D$2:$D$3001,Pakan_Masuk!$B$2:$B$3001,$C6882)/SUMIFS(Pakan_Masuk!$C$2:$C$3001,Pakan_Masuk!$B$2:$B$3001,$C6882),0))</f>
      </c>
      <c r="F6882" s="15">
        <f>IF($C6882="","",$D6882*$E6882)</f>
      </c>
    </row>
    <row r="6883">
      <c r="A6883" s="11"/>
      <c r="B6883" s="7"/>
      <c r="C6883" s="7"/>
      <c r="D6883" s="10"/>
      <c r="E6883" s="21">
        <f>IF($C6883="","",IFERROR(SUMIFS(Pakan_Masuk!$D$2:$D$3001,Pakan_Masuk!$B$2:$B$3001,$C6883)/SUMIFS(Pakan_Masuk!$C$2:$C$3001,Pakan_Masuk!$B$2:$B$3001,$C6883),0))</f>
      </c>
      <c r="F6883" s="15">
        <f>IF($C6883="","",$D6883*$E6883)</f>
      </c>
    </row>
    <row r="6884">
      <c r="A6884" s="11"/>
      <c r="B6884" s="7"/>
      <c r="C6884" s="7"/>
      <c r="D6884" s="10"/>
      <c r="E6884" s="21">
        <f>IF($C6884="","",IFERROR(SUMIFS(Pakan_Masuk!$D$2:$D$3001,Pakan_Masuk!$B$2:$B$3001,$C6884)/SUMIFS(Pakan_Masuk!$C$2:$C$3001,Pakan_Masuk!$B$2:$B$3001,$C6884),0))</f>
      </c>
      <c r="F6884" s="15">
        <f>IF($C6884="","",$D6884*$E6884)</f>
      </c>
    </row>
    <row r="6885">
      <c r="A6885" s="11"/>
      <c r="B6885" s="7"/>
      <c r="C6885" s="7"/>
      <c r="D6885" s="10"/>
      <c r="E6885" s="21">
        <f>IF($C6885="","",IFERROR(SUMIFS(Pakan_Masuk!$D$2:$D$3001,Pakan_Masuk!$B$2:$B$3001,$C6885)/SUMIFS(Pakan_Masuk!$C$2:$C$3001,Pakan_Masuk!$B$2:$B$3001,$C6885),0))</f>
      </c>
      <c r="F6885" s="15">
        <f>IF($C6885="","",$D6885*$E6885)</f>
      </c>
    </row>
    <row r="6886">
      <c r="A6886" s="11"/>
      <c r="B6886" s="7"/>
      <c r="C6886" s="7"/>
      <c r="D6886" s="10"/>
      <c r="E6886" s="21">
        <f>IF($C6886="","",IFERROR(SUMIFS(Pakan_Masuk!$D$2:$D$3001,Pakan_Masuk!$B$2:$B$3001,$C6886)/SUMIFS(Pakan_Masuk!$C$2:$C$3001,Pakan_Masuk!$B$2:$B$3001,$C6886),0))</f>
      </c>
      <c r="F6886" s="15">
        <f>IF($C6886="","",$D6886*$E6886)</f>
      </c>
    </row>
    <row r="6887">
      <c r="A6887" s="11"/>
      <c r="B6887" s="7"/>
      <c r="C6887" s="7"/>
      <c r="D6887" s="10"/>
      <c r="E6887" s="21">
        <f>IF($C6887="","",IFERROR(SUMIFS(Pakan_Masuk!$D$2:$D$3001,Pakan_Masuk!$B$2:$B$3001,$C6887)/SUMIFS(Pakan_Masuk!$C$2:$C$3001,Pakan_Masuk!$B$2:$B$3001,$C6887),0))</f>
      </c>
      <c r="F6887" s="15">
        <f>IF($C6887="","",$D6887*$E6887)</f>
      </c>
    </row>
    <row r="6888">
      <c r="A6888" s="11"/>
      <c r="B6888" s="7"/>
      <c r="C6888" s="7"/>
      <c r="D6888" s="10"/>
      <c r="E6888" s="21">
        <f>IF($C6888="","",IFERROR(SUMIFS(Pakan_Masuk!$D$2:$D$3001,Pakan_Masuk!$B$2:$B$3001,$C6888)/SUMIFS(Pakan_Masuk!$C$2:$C$3001,Pakan_Masuk!$B$2:$B$3001,$C6888),0))</f>
      </c>
      <c r="F6888" s="15">
        <f>IF($C6888="","",$D6888*$E6888)</f>
      </c>
    </row>
    <row r="6889">
      <c r="A6889" s="11"/>
      <c r="B6889" s="7"/>
      <c r="C6889" s="7"/>
      <c r="D6889" s="10"/>
      <c r="E6889" s="21">
        <f>IF($C6889="","",IFERROR(SUMIFS(Pakan_Masuk!$D$2:$D$3001,Pakan_Masuk!$B$2:$B$3001,$C6889)/SUMIFS(Pakan_Masuk!$C$2:$C$3001,Pakan_Masuk!$B$2:$B$3001,$C6889),0))</f>
      </c>
      <c r="F6889" s="15">
        <f>IF($C6889="","",$D6889*$E6889)</f>
      </c>
    </row>
    <row r="6890">
      <c r="A6890" s="11"/>
      <c r="B6890" s="7"/>
      <c r="C6890" s="7"/>
      <c r="D6890" s="10"/>
      <c r="E6890" s="21">
        <f>IF($C6890="","",IFERROR(SUMIFS(Pakan_Masuk!$D$2:$D$3001,Pakan_Masuk!$B$2:$B$3001,$C6890)/SUMIFS(Pakan_Masuk!$C$2:$C$3001,Pakan_Masuk!$B$2:$B$3001,$C6890),0))</f>
      </c>
      <c r="F6890" s="15">
        <f>IF($C6890="","",$D6890*$E6890)</f>
      </c>
    </row>
    <row r="6891">
      <c r="A6891" s="11"/>
      <c r="B6891" s="7"/>
      <c r="C6891" s="7"/>
      <c r="D6891" s="10"/>
      <c r="E6891" s="21">
        <f>IF($C6891="","",IFERROR(SUMIFS(Pakan_Masuk!$D$2:$D$3001,Pakan_Masuk!$B$2:$B$3001,$C6891)/SUMIFS(Pakan_Masuk!$C$2:$C$3001,Pakan_Masuk!$B$2:$B$3001,$C6891),0))</f>
      </c>
      <c r="F6891" s="15">
        <f>IF($C6891="","",$D6891*$E6891)</f>
      </c>
    </row>
    <row r="6892">
      <c r="A6892" s="11"/>
      <c r="B6892" s="7"/>
      <c r="C6892" s="7"/>
      <c r="D6892" s="10"/>
      <c r="E6892" s="21">
        <f>IF($C6892="","",IFERROR(SUMIFS(Pakan_Masuk!$D$2:$D$3001,Pakan_Masuk!$B$2:$B$3001,$C6892)/SUMIFS(Pakan_Masuk!$C$2:$C$3001,Pakan_Masuk!$B$2:$B$3001,$C6892),0))</f>
      </c>
      <c r="F6892" s="15">
        <f>IF($C6892="","",$D6892*$E6892)</f>
      </c>
    </row>
    <row r="6893">
      <c r="A6893" s="11"/>
      <c r="B6893" s="7"/>
      <c r="C6893" s="7"/>
      <c r="D6893" s="10"/>
      <c r="E6893" s="21">
        <f>IF($C6893="","",IFERROR(SUMIFS(Pakan_Masuk!$D$2:$D$3001,Pakan_Masuk!$B$2:$B$3001,$C6893)/SUMIFS(Pakan_Masuk!$C$2:$C$3001,Pakan_Masuk!$B$2:$B$3001,$C6893),0))</f>
      </c>
      <c r="F6893" s="15">
        <f>IF($C6893="","",$D6893*$E6893)</f>
      </c>
    </row>
    <row r="6894">
      <c r="A6894" s="11"/>
      <c r="B6894" s="7"/>
      <c r="C6894" s="7"/>
      <c r="D6894" s="10"/>
      <c r="E6894" s="21">
        <f>IF($C6894="","",IFERROR(SUMIFS(Pakan_Masuk!$D$2:$D$3001,Pakan_Masuk!$B$2:$B$3001,$C6894)/SUMIFS(Pakan_Masuk!$C$2:$C$3001,Pakan_Masuk!$B$2:$B$3001,$C6894),0))</f>
      </c>
      <c r="F6894" s="15">
        <f>IF($C6894="","",$D6894*$E6894)</f>
      </c>
    </row>
    <row r="6895">
      <c r="A6895" s="11"/>
      <c r="B6895" s="7"/>
      <c r="C6895" s="7"/>
      <c r="D6895" s="10"/>
      <c r="E6895" s="21">
        <f>IF($C6895="","",IFERROR(SUMIFS(Pakan_Masuk!$D$2:$D$3001,Pakan_Masuk!$B$2:$B$3001,$C6895)/SUMIFS(Pakan_Masuk!$C$2:$C$3001,Pakan_Masuk!$B$2:$B$3001,$C6895),0))</f>
      </c>
      <c r="F6895" s="15">
        <f>IF($C6895="","",$D6895*$E6895)</f>
      </c>
    </row>
    <row r="6896">
      <c r="A6896" s="11"/>
      <c r="B6896" s="7"/>
      <c r="C6896" s="7"/>
      <c r="D6896" s="10"/>
      <c r="E6896" s="21">
        <f>IF($C6896="","",IFERROR(SUMIFS(Pakan_Masuk!$D$2:$D$3001,Pakan_Masuk!$B$2:$B$3001,$C6896)/SUMIFS(Pakan_Masuk!$C$2:$C$3001,Pakan_Masuk!$B$2:$B$3001,$C6896),0))</f>
      </c>
      <c r="F6896" s="15">
        <f>IF($C6896="","",$D6896*$E6896)</f>
      </c>
    </row>
    <row r="6897">
      <c r="A6897" s="11"/>
      <c r="B6897" s="7"/>
      <c r="C6897" s="7"/>
      <c r="D6897" s="10"/>
      <c r="E6897" s="21">
        <f>IF($C6897="","",IFERROR(SUMIFS(Pakan_Masuk!$D$2:$D$3001,Pakan_Masuk!$B$2:$B$3001,$C6897)/SUMIFS(Pakan_Masuk!$C$2:$C$3001,Pakan_Masuk!$B$2:$B$3001,$C6897),0))</f>
      </c>
      <c r="F6897" s="15">
        <f>IF($C6897="","",$D6897*$E6897)</f>
      </c>
    </row>
    <row r="6898">
      <c r="A6898" s="11"/>
      <c r="B6898" s="7"/>
      <c r="C6898" s="7"/>
      <c r="D6898" s="10"/>
      <c r="E6898" s="21">
        <f>IF($C6898="","",IFERROR(SUMIFS(Pakan_Masuk!$D$2:$D$3001,Pakan_Masuk!$B$2:$B$3001,$C6898)/SUMIFS(Pakan_Masuk!$C$2:$C$3001,Pakan_Masuk!$B$2:$B$3001,$C6898),0))</f>
      </c>
      <c r="F6898" s="15">
        <f>IF($C6898="","",$D6898*$E6898)</f>
      </c>
    </row>
    <row r="6899">
      <c r="A6899" s="11"/>
      <c r="B6899" s="7"/>
      <c r="C6899" s="7"/>
      <c r="D6899" s="10"/>
      <c r="E6899" s="21">
        <f>IF($C6899="","",IFERROR(SUMIFS(Pakan_Masuk!$D$2:$D$3001,Pakan_Masuk!$B$2:$B$3001,$C6899)/SUMIFS(Pakan_Masuk!$C$2:$C$3001,Pakan_Masuk!$B$2:$B$3001,$C6899),0))</f>
      </c>
      <c r="F6899" s="15">
        <f>IF($C6899="","",$D6899*$E6899)</f>
      </c>
    </row>
    <row r="6900">
      <c r="A6900" s="11"/>
      <c r="B6900" s="7"/>
      <c r="C6900" s="7"/>
      <c r="D6900" s="10"/>
      <c r="E6900" s="21">
        <f>IF($C6900="","",IFERROR(SUMIFS(Pakan_Masuk!$D$2:$D$3001,Pakan_Masuk!$B$2:$B$3001,$C6900)/SUMIFS(Pakan_Masuk!$C$2:$C$3001,Pakan_Masuk!$B$2:$B$3001,$C6900),0))</f>
      </c>
      <c r="F6900" s="15">
        <f>IF($C6900="","",$D6900*$E6900)</f>
      </c>
    </row>
    <row r="6901">
      <c r="A6901" s="11"/>
      <c r="B6901" s="7"/>
      <c r="C6901" s="7"/>
      <c r="D6901" s="10"/>
      <c r="E6901" s="21">
        <f>IF($C6901="","",IFERROR(SUMIFS(Pakan_Masuk!$D$2:$D$3001,Pakan_Masuk!$B$2:$B$3001,$C6901)/SUMIFS(Pakan_Masuk!$C$2:$C$3001,Pakan_Masuk!$B$2:$B$3001,$C6901),0))</f>
      </c>
      <c r="F6901" s="15">
        <f>IF($C6901="","",$D6901*$E6901)</f>
      </c>
    </row>
    <row r="6902">
      <c r="A6902" s="11"/>
      <c r="B6902" s="7"/>
      <c r="C6902" s="7"/>
      <c r="D6902" s="10"/>
      <c r="E6902" s="21">
        <f>IF($C6902="","",IFERROR(SUMIFS(Pakan_Masuk!$D$2:$D$3001,Pakan_Masuk!$B$2:$B$3001,$C6902)/SUMIFS(Pakan_Masuk!$C$2:$C$3001,Pakan_Masuk!$B$2:$B$3001,$C6902),0))</f>
      </c>
      <c r="F6902" s="15">
        <f>IF($C6902="","",$D6902*$E6902)</f>
      </c>
    </row>
    <row r="6903">
      <c r="A6903" s="11"/>
      <c r="B6903" s="7"/>
      <c r="C6903" s="7"/>
      <c r="D6903" s="10"/>
      <c r="E6903" s="21">
        <f>IF($C6903="","",IFERROR(SUMIFS(Pakan_Masuk!$D$2:$D$3001,Pakan_Masuk!$B$2:$B$3001,$C6903)/SUMIFS(Pakan_Masuk!$C$2:$C$3001,Pakan_Masuk!$B$2:$B$3001,$C6903),0))</f>
      </c>
      <c r="F6903" s="15">
        <f>IF($C6903="","",$D6903*$E6903)</f>
      </c>
    </row>
    <row r="6904">
      <c r="A6904" s="11"/>
      <c r="B6904" s="7"/>
      <c r="C6904" s="7"/>
      <c r="D6904" s="10"/>
      <c r="E6904" s="21">
        <f>IF($C6904="","",IFERROR(SUMIFS(Pakan_Masuk!$D$2:$D$3001,Pakan_Masuk!$B$2:$B$3001,$C6904)/SUMIFS(Pakan_Masuk!$C$2:$C$3001,Pakan_Masuk!$B$2:$B$3001,$C6904),0))</f>
      </c>
      <c r="F6904" s="15">
        <f>IF($C6904="","",$D6904*$E6904)</f>
      </c>
    </row>
    <row r="6905">
      <c r="A6905" s="11"/>
      <c r="B6905" s="7"/>
      <c r="C6905" s="7"/>
      <c r="D6905" s="10"/>
      <c r="E6905" s="21">
        <f>IF($C6905="","",IFERROR(SUMIFS(Pakan_Masuk!$D$2:$D$3001,Pakan_Masuk!$B$2:$B$3001,$C6905)/SUMIFS(Pakan_Masuk!$C$2:$C$3001,Pakan_Masuk!$B$2:$B$3001,$C6905),0))</f>
      </c>
      <c r="F6905" s="15">
        <f>IF($C6905="","",$D6905*$E6905)</f>
      </c>
    </row>
    <row r="6906">
      <c r="A6906" s="11"/>
      <c r="B6906" s="7"/>
      <c r="C6906" s="7"/>
      <c r="D6906" s="10"/>
      <c r="E6906" s="21">
        <f>IF($C6906="","",IFERROR(SUMIFS(Pakan_Masuk!$D$2:$D$3001,Pakan_Masuk!$B$2:$B$3001,$C6906)/SUMIFS(Pakan_Masuk!$C$2:$C$3001,Pakan_Masuk!$B$2:$B$3001,$C6906),0))</f>
      </c>
      <c r="F6906" s="15">
        <f>IF($C6906="","",$D6906*$E6906)</f>
      </c>
    </row>
    <row r="6907">
      <c r="A6907" s="11"/>
      <c r="B6907" s="7"/>
      <c r="C6907" s="7"/>
      <c r="D6907" s="10"/>
      <c r="E6907" s="21">
        <f>IF($C6907="","",IFERROR(SUMIFS(Pakan_Masuk!$D$2:$D$3001,Pakan_Masuk!$B$2:$B$3001,$C6907)/SUMIFS(Pakan_Masuk!$C$2:$C$3001,Pakan_Masuk!$B$2:$B$3001,$C6907),0))</f>
      </c>
      <c r="F6907" s="15">
        <f>IF($C6907="","",$D6907*$E6907)</f>
      </c>
    </row>
    <row r="6908">
      <c r="A6908" s="11"/>
      <c r="B6908" s="7"/>
      <c r="C6908" s="7"/>
      <c r="D6908" s="10"/>
      <c r="E6908" s="21">
        <f>IF($C6908="","",IFERROR(SUMIFS(Pakan_Masuk!$D$2:$D$3001,Pakan_Masuk!$B$2:$B$3001,$C6908)/SUMIFS(Pakan_Masuk!$C$2:$C$3001,Pakan_Masuk!$B$2:$B$3001,$C6908),0))</f>
      </c>
      <c r="F6908" s="15">
        <f>IF($C6908="","",$D6908*$E6908)</f>
      </c>
    </row>
    <row r="6909">
      <c r="A6909" s="11"/>
      <c r="B6909" s="7"/>
      <c r="C6909" s="7"/>
      <c r="D6909" s="10"/>
      <c r="E6909" s="21">
        <f>IF($C6909="","",IFERROR(SUMIFS(Pakan_Masuk!$D$2:$D$3001,Pakan_Masuk!$B$2:$B$3001,$C6909)/SUMIFS(Pakan_Masuk!$C$2:$C$3001,Pakan_Masuk!$B$2:$B$3001,$C6909),0))</f>
      </c>
      <c r="F6909" s="15">
        <f>IF($C6909="","",$D6909*$E6909)</f>
      </c>
    </row>
    <row r="6910">
      <c r="A6910" s="11"/>
      <c r="B6910" s="7"/>
      <c r="C6910" s="7"/>
      <c r="D6910" s="10"/>
      <c r="E6910" s="21">
        <f>IF($C6910="","",IFERROR(SUMIFS(Pakan_Masuk!$D$2:$D$3001,Pakan_Masuk!$B$2:$B$3001,$C6910)/SUMIFS(Pakan_Masuk!$C$2:$C$3001,Pakan_Masuk!$B$2:$B$3001,$C6910),0))</f>
      </c>
      <c r="F6910" s="15">
        <f>IF($C6910="","",$D6910*$E6910)</f>
      </c>
    </row>
    <row r="6911">
      <c r="A6911" s="11"/>
      <c r="B6911" s="7"/>
      <c r="C6911" s="7"/>
      <c r="D6911" s="10"/>
      <c r="E6911" s="21">
        <f>IF($C6911="","",IFERROR(SUMIFS(Pakan_Masuk!$D$2:$D$3001,Pakan_Masuk!$B$2:$B$3001,$C6911)/SUMIFS(Pakan_Masuk!$C$2:$C$3001,Pakan_Masuk!$B$2:$B$3001,$C6911),0))</f>
      </c>
      <c r="F6911" s="15">
        <f>IF($C6911="","",$D6911*$E6911)</f>
      </c>
    </row>
    <row r="6912">
      <c r="A6912" s="11"/>
      <c r="B6912" s="7"/>
      <c r="C6912" s="7"/>
      <c r="D6912" s="10"/>
      <c r="E6912" s="21">
        <f>IF($C6912="","",IFERROR(SUMIFS(Pakan_Masuk!$D$2:$D$3001,Pakan_Masuk!$B$2:$B$3001,$C6912)/SUMIFS(Pakan_Masuk!$C$2:$C$3001,Pakan_Masuk!$B$2:$B$3001,$C6912),0))</f>
      </c>
      <c r="F6912" s="15">
        <f>IF($C6912="","",$D6912*$E6912)</f>
      </c>
    </row>
    <row r="6913">
      <c r="A6913" s="11"/>
      <c r="B6913" s="7"/>
      <c r="C6913" s="7"/>
      <c r="D6913" s="10"/>
      <c r="E6913" s="21">
        <f>IF($C6913="","",IFERROR(SUMIFS(Pakan_Masuk!$D$2:$D$3001,Pakan_Masuk!$B$2:$B$3001,$C6913)/SUMIFS(Pakan_Masuk!$C$2:$C$3001,Pakan_Masuk!$B$2:$B$3001,$C6913),0))</f>
      </c>
      <c r="F6913" s="15">
        <f>IF($C6913="","",$D6913*$E6913)</f>
      </c>
    </row>
    <row r="6914">
      <c r="A6914" s="11"/>
      <c r="B6914" s="7"/>
      <c r="C6914" s="7"/>
      <c r="D6914" s="10"/>
      <c r="E6914" s="21">
        <f>IF($C6914="","",IFERROR(SUMIFS(Pakan_Masuk!$D$2:$D$3001,Pakan_Masuk!$B$2:$B$3001,$C6914)/SUMIFS(Pakan_Masuk!$C$2:$C$3001,Pakan_Masuk!$B$2:$B$3001,$C6914),0))</f>
      </c>
      <c r="F6914" s="15">
        <f>IF($C6914="","",$D6914*$E6914)</f>
      </c>
    </row>
    <row r="6915">
      <c r="A6915" s="11"/>
      <c r="B6915" s="7"/>
      <c r="C6915" s="7"/>
      <c r="D6915" s="10"/>
      <c r="E6915" s="21">
        <f>IF($C6915="","",IFERROR(SUMIFS(Pakan_Masuk!$D$2:$D$3001,Pakan_Masuk!$B$2:$B$3001,$C6915)/SUMIFS(Pakan_Masuk!$C$2:$C$3001,Pakan_Masuk!$B$2:$B$3001,$C6915),0))</f>
      </c>
      <c r="F6915" s="15">
        <f>IF($C6915="","",$D6915*$E6915)</f>
      </c>
    </row>
    <row r="6916">
      <c r="A6916" s="11"/>
      <c r="B6916" s="7"/>
      <c r="C6916" s="7"/>
      <c r="D6916" s="10"/>
      <c r="E6916" s="21">
        <f>IF($C6916="","",IFERROR(SUMIFS(Pakan_Masuk!$D$2:$D$3001,Pakan_Masuk!$B$2:$B$3001,$C6916)/SUMIFS(Pakan_Masuk!$C$2:$C$3001,Pakan_Masuk!$B$2:$B$3001,$C6916),0))</f>
      </c>
      <c r="F6916" s="15">
        <f>IF($C6916="","",$D6916*$E6916)</f>
      </c>
    </row>
    <row r="6917">
      <c r="A6917" s="11"/>
      <c r="B6917" s="7"/>
      <c r="C6917" s="7"/>
      <c r="D6917" s="10"/>
      <c r="E6917" s="21">
        <f>IF($C6917="","",IFERROR(SUMIFS(Pakan_Masuk!$D$2:$D$3001,Pakan_Masuk!$B$2:$B$3001,$C6917)/SUMIFS(Pakan_Masuk!$C$2:$C$3001,Pakan_Masuk!$B$2:$B$3001,$C6917),0))</f>
      </c>
      <c r="F6917" s="15">
        <f>IF($C6917="","",$D6917*$E6917)</f>
      </c>
    </row>
    <row r="6918">
      <c r="A6918" s="11"/>
      <c r="B6918" s="7"/>
      <c r="C6918" s="7"/>
      <c r="D6918" s="10"/>
      <c r="E6918" s="21">
        <f>IF($C6918="","",IFERROR(SUMIFS(Pakan_Masuk!$D$2:$D$3001,Pakan_Masuk!$B$2:$B$3001,$C6918)/SUMIFS(Pakan_Masuk!$C$2:$C$3001,Pakan_Masuk!$B$2:$B$3001,$C6918),0))</f>
      </c>
      <c r="F6918" s="15">
        <f>IF($C6918="","",$D6918*$E6918)</f>
      </c>
    </row>
    <row r="6919">
      <c r="A6919" s="11"/>
      <c r="B6919" s="7"/>
      <c r="C6919" s="7"/>
      <c r="D6919" s="10"/>
      <c r="E6919" s="21">
        <f>IF($C6919="","",IFERROR(SUMIFS(Pakan_Masuk!$D$2:$D$3001,Pakan_Masuk!$B$2:$B$3001,$C6919)/SUMIFS(Pakan_Masuk!$C$2:$C$3001,Pakan_Masuk!$B$2:$B$3001,$C6919),0))</f>
      </c>
      <c r="F6919" s="15">
        <f>IF($C6919="","",$D6919*$E6919)</f>
      </c>
    </row>
    <row r="6920">
      <c r="A6920" s="11"/>
      <c r="B6920" s="7"/>
      <c r="C6920" s="7"/>
      <c r="D6920" s="10"/>
      <c r="E6920" s="21">
        <f>IF($C6920="","",IFERROR(SUMIFS(Pakan_Masuk!$D$2:$D$3001,Pakan_Masuk!$B$2:$B$3001,$C6920)/SUMIFS(Pakan_Masuk!$C$2:$C$3001,Pakan_Masuk!$B$2:$B$3001,$C6920),0))</f>
      </c>
      <c r="F6920" s="15">
        <f>IF($C6920="","",$D6920*$E6920)</f>
      </c>
    </row>
    <row r="6921">
      <c r="A6921" s="11"/>
      <c r="B6921" s="7"/>
      <c r="C6921" s="7"/>
      <c r="D6921" s="10"/>
      <c r="E6921" s="21">
        <f>IF($C6921="","",IFERROR(SUMIFS(Pakan_Masuk!$D$2:$D$3001,Pakan_Masuk!$B$2:$B$3001,$C6921)/SUMIFS(Pakan_Masuk!$C$2:$C$3001,Pakan_Masuk!$B$2:$B$3001,$C6921),0))</f>
      </c>
      <c r="F6921" s="15">
        <f>IF($C6921="","",$D6921*$E6921)</f>
      </c>
    </row>
    <row r="6922">
      <c r="A6922" s="11"/>
      <c r="B6922" s="7"/>
      <c r="C6922" s="7"/>
      <c r="D6922" s="10"/>
      <c r="E6922" s="21">
        <f>IF($C6922="","",IFERROR(SUMIFS(Pakan_Masuk!$D$2:$D$3001,Pakan_Masuk!$B$2:$B$3001,$C6922)/SUMIFS(Pakan_Masuk!$C$2:$C$3001,Pakan_Masuk!$B$2:$B$3001,$C6922),0))</f>
      </c>
      <c r="F6922" s="15">
        <f>IF($C6922="","",$D6922*$E6922)</f>
      </c>
    </row>
    <row r="6923">
      <c r="A6923" s="11"/>
      <c r="B6923" s="7"/>
      <c r="C6923" s="7"/>
      <c r="D6923" s="10"/>
      <c r="E6923" s="21">
        <f>IF($C6923="","",IFERROR(SUMIFS(Pakan_Masuk!$D$2:$D$3001,Pakan_Masuk!$B$2:$B$3001,$C6923)/SUMIFS(Pakan_Masuk!$C$2:$C$3001,Pakan_Masuk!$B$2:$B$3001,$C6923),0))</f>
      </c>
      <c r="F6923" s="15">
        <f>IF($C6923="","",$D6923*$E6923)</f>
      </c>
    </row>
    <row r="6924">
      <c r="A6924" s="11"/>
      <c r="B6924" s="7"/>
      <c r="C6924" s="7"/>
      <c r="D6924" s="10"/>
      <c r="E6924" s="21">
        <f>IF($C6924="","",IFERROR(SUMIFS(Pakan_Masuk!$D$2:$D$3001,Pakan_Masuk!$B$2:$B$3001,$C6924)/SUMIFS(Pakan_Masuk!$C$2:$C$3001,Pakan_Masuk!$B$2:$B$3001,$C6924),0))</f>
      </c>
      <c r="F6924" s="15">
        <f>IF($C6924="","",$D6924*$E6924)</f>
      </c>
    </row>
    <row r="6925">
      <c r="A6925" s="11"/>
      <c r="B6925" s="7"/>
      <c r="C6925" s="7"/>
      <c r="D6925" s="10"/>
      <c r="E6925" s="21">
        <f>IF($C6925="","",IFERROR(SUMIFS(Pakan_Masuk!$D$2:$D$3001,Pakan_Masuk!$B$2:$B$3001,$C6925)/SUMIFS(Pakan_Masuk!$C$2:$C$3001,Pakan_Masuk!$B$2:$B$3001,$C6925),0))</f>
      </c>
      <c r="F6925" s="15">
        <f>IF($C6925="","",$D6925*$E6925)</f>
      </c>
    </row>
    <row r="6926">
      <c r="A6926" s="11"/>
      <c r="B6926" s="7"/>
      <c r="C6926" s="7"/>
      <c r="D6926" s="10"/>
      <c r="E6926" s="21">
        <f>IF($C6926="","",IFERROR(SUMIFS(Pakan_Masuk!$D$2:$D$3001,Pakan_Masuk!$B$2:$B$3001,$C6926)/SUMIFS(Pakan_Masuk!$C$2:$C$3001,Pakan_Masuk!$B$2:$B$3001,$C6926),0))</f>
      </c>
      <c r="F6926" s="15">
        <f>IF($C6926="","",$D6926*$E6926)</f>
      </c>
    </row>
    <row r="6927">
      <c r="A6927" s="11"/>
      <c r="B6927" s="7"/>
      <c r="C6927" s="7"/>
      <c r="D6927" s="10"/>
      <c r="E6927" s="21">
        <f>IF($C6927="","",IFERROR(SUMIFS(Pakan_Masuk!$D$2:$D$3001,Pakan_Masuk!$B$2:$B$3001,$C6927)/SUMIFS(Pakan_Masuk!$C$2:$C$3001,Pakan_Masuk!$B$2:$B$3001,$C6927),0))</f>
      </c>
      <c r="F6927" s="15">
        <f>IF($C6927="","",$D6927*$E6927)</f>
      </c>
    </row>
    <row r="6928">
      <c r="A6928" s="11"/>
      <c r="B6928" s="7"/>
      <c r="C6928" s="7"/>
      <c r="D6928" s="10"/>
      <c r="E6928" s="21">
        <f>IF($C6928="","",IFERROR(SUMIFS(Pakan_Masuk!$D$2:$D$3001,Pakan_Masuk!$B$2:$B$3001,$C6928)/SUMIFS(Pakan_Masuk!$C$2:$C$3001,Pakan_Masuk!$B$2:$B$3001,$C6928),0))</f>
      </c>
      <c r="F6928" s="15">
        <f>IF($C6928="","",$D6928*$E6928)</f>
      </c>
    </row>
    <row r="6929">
      <c r="A6929" s="11"/>
      <c r="B6929" s="7"/>
      <c r="C6929" s="7"/>
      <c r="D6929" s="10"/>
      <c r="E6929" s="21">
        <f>IF($C6929="","",IFERROR(SUMIFS(Pakan_Masuk!$D$2:$D$3001,Pakan_Masuk!$B$2:$B$3001,$C6929)/SUMIFS(Pakan_Masuk!$C$2:$C$3001,Pakan_Masuk!$B$2:$B$3001,$C6929),0))</f>
      </c>
      <c r="F6929" s="15">
        <f>IF($C6929="","",$D6929*$E6929)</f>
      </c>
    </row>
    <row r="6930">
      <c r="A6930" s="11"/>
      <c r="B6930" s="7"/>
      <c r="C6930" s="7"/>
      <c r="D6930" s="10"/>
      <c r="E6930" s="21">
        <f>IF($C6930="","",IFERROR(SUMIFS(Pakan_Masuk!$D$2:$D$3001,Pakan_Masuk!$B$2:$B$3001,$C6930)/SUMIFS(Pakan_Masuk!$C$2:$C$3001,Pakan_Masuk!$B$2:$B$3001,$C6930),0))</f>
      </c>
      <c r="F6930" s="15">
        <f>IF($C6930="","",$D6930*$E6930)</f>
      </c>
    </row>
    <row r="6931">
      <c r="A6931" s="11"/>
      <c r="B6931" s="7"/>
      <c r="C6931" s="7"/>
      <c r="D6931" s="10"/>
      <c r="E6931" s="21">
        <f>IF($C6931="","",IFERROR(SUMIFS(Pakan_Masuk!$D$2:$D$3001,Pakan_Masuk!$B$2:$B$3001,$C6931)/SUMIFS(Pakan_Masuk!$C$2:$C$3001,Pakan_Masuk!$B$2:$B$3001,$C6931),0))</f>
      </c>
      <c r="F6931" s="15">
        <f>IF($C6931="","",$D6931*$E6931)</f>
      </c>
    </row>
    <row r="6932">
      <c r="A6932" s="11"/>
      <c r="B6932" s="7"/>
      <c r="C6932" s="7"/>
      <c r="D6932" s="10"/>
      <c r="E6932" s="21">
        <f>IF($C6932="","",IFERROR(SUMIFS(Pakan_Masuk!$D$2:$D$3001,Pakan_Masuk!$B$2:$B$3001,$C6932)/SUMIFS(Pakan_Masuk!$C$2:$C$3001,Pakan_Masuk!$B$2:$B$3001,$C6932),0))</f>
      </c>
      <c r="F6932" s="15">
        <f>IF($C6932="","",$D6932*$E6932)</f>
      </c>
    </row>
    <row r="6933">
      <c r="A6933" s="11"/>
      <c r="B6933" s="7"/>
      <c r="C6933" s="7"/>
      <c r="D6933" s="10"/>
      <c r="E6933" s="21">
        <f>IF($C6933="","",IFERROR(SUMIFS(Pakan_Masuk!$D$2:$D$3001,Pakan_Masuk!$B$2:$B$3001,$C6933)/SUMIFS(Pakan_Masuk!$C$2:$C$3001,Pakan_Masuk!$B$2:$B$3001,$C6933),0))</f>
      </c>
      <c r="F6933" s="15">
        <f>IF($C6933="","",$D6933*$E6933)</f>
      </c>
    </row>
    <row r="6934">
      <c r="A6934" s="11"/>
      <c r="B6934" s="7"/>
      <c r="C6934" s="7"/>
      <c r="D6934" s="10"/>
      <c r="E6934" s="21">
        <f>IF($C6934="","",IFERROR(SUMIFS(Pakan_Masuk!$D$2:$D$3001,Pakan_Masuk!$B$2:$B$3001,$C6934)/SUMIFS(Pakan_Masuk!$C$2:$C$3001,Pakan_Masuk!$B$2:$B$3001,$C6934),0))</f>
      </c>
      <c r="F6934" s="15">
        <f>IF($C6934="","",$D6934*$E6934)</f>
      </c>
    </row>
    <row r="6935">
      <c r="A6935" s="11"/>
      <c r="B6935" s="7"/>
      <c r="C6935" s="7"/>
      <c r="D6935" s="10"/>
      <c r="E6935" s="21">
        <f>IF($C6935="","",IFERROR(SUMIFS(Pakan_Masuk!$D$2:$D$3001,Pakan_Masuk!$B$2:$B$3001,$C6935)/SUMIFS(Pakan_Masuk!$C$2:$C$3001,Pakan_Masuk!$B$2:$B$3001,$C6935),0))</f>
      </c>
      <c r="F6935" s="15">
        <f>IF($C6935="","",$D6935*$E6935)</f>
      </c>
    </row>
    <row r="6936">
      <c r="A6936" s="11"/>
      <c r="B6936" s="7"/>
      <c r="C6936" s="7"/>
      <c r="D6936" s="10"/>
      <c r="E6936" s="21">
        <f>IF($C6936="","",IFERROR(SUMIFS(Pakan_Masuk!$D$2:$D$3001,Pakan_Masuk!$B$2:$B$3001,$C6936)/SUMIFS(Pakan_Masuk!$C$2:$C$3001,Pakan_Masuk!$B$2:$B$3001,$C6936),0))</f>
      </c>
      <c r="F6936" s="15">
        <f>IF($C6936="","",$D6936*$E6936)</f>
      </c>
    </row>
    <row r="6937">
      <c r="A6937" s="11"/>
      <c r="B6937" s="7"/>
      <c r="C6937" s="7"/>
      <c r="D6937" s="10"/>
      <c r="E6937" s="21">
        <f>IF($C6937="","",IFERROR(SUMIFS(Pakan_Masuk!$D$2:$D$3001,Pakan_Masuk!$B$2:$B$3001,$C6937)/SUMIFS(Pakan_Masuk!$C$2:$C$3001,Pakan_Masuk!$B$2:$B$3001,$C6937),0))</f>
      </c>
      <c r="F6937" s="15">
        <f>IF($C6937="","",$D6937*$E6937)</f>
      </c>
    </row>
    <row r="6938">
      <c r="A6938" s="11"/>
      <c r="B6938" s="7"/>
      <c r="C6938" s="7"/>
      <c r="D6938" s="10"/>
      <c r="E6938" s="21">
        <f>IF($C6938="","",IFERROR(SUMIFS(Pakan_Masuk!$D$2:$D$3001,Pakan_Masuk!$B$2:$B$3001,$C6938)/SUMIFS(Pakan_Masuk!$C$2:$C$3001,Pakan_Masuk!$B$2:$B$3001,$C6938),0))</f>
      </c>
      <c r="F6938" s="15">
        <f>IF($C6938="","",$D6938*$E6938)</f>
      </c>
    </row>
    <row r="6939">
      <c r="A6939" s="11"/>
      <c r="B6939" s="7"/>
      <c r="C6939" s="7"/>
      <c r="D6939" s="10"/>
      <c r="E6939" s="21">
        <f>IF($C6939="","",IFERROR(SUMIFS(Pakan_Masuk!$D$2:$D$3001,Pakan_Masuk!$B$2:$B$3001,$C6939)/SUMIFS(Pakan_Masuk!$C$2:$C$3001,Pakan_Masuk!$B$2:$B$3001,$C6939),0))</f>
      </c>
      <c r="F6939" s="15">
        <f>IF($C6939="","",$D6939*$E6939)</f>
      </c>
    </row>
    <row r="6940">
      <c r="A6940" s="11"/>
      <c r="B6940" s="7"/>
      <c r="C6940" s="7"/>
      <c r="D6940" s="10"/>
      <c r="E6940" s="21">
        <f>IF($C6940="","",IFERROR(SUMIFS(Pakan_Masuk!$D$2:$D$3001,Pakan_Masuk!$B$2:$B$3001,$C6940)/SUMIFS(Pakan_Masuk!$C$2:$C$3001,Pakan_Masuk!$B$2:$B$3001,$C6940),0))</f>
      </c>
      <c r="F6940" s="15">
        <f>IF($C6940="","",$D6940*$E6940)</f>
      </c>
    </row>
    <row r="6941">
      <c r="A6941" s="11"/>
      <c r="B6941" s="7"/>
      <c r="C6941" s="7"/>
      <c r="D6941" s="10"/>
      <c r="E6941" s="21">
        <f>IF($C6941="","",IFERROR(SUMIFS(Pakan_Masuk!$D$2:$D$3001,Pakan_Masuk!$B$2:$B$3001,$C6941)/SUMIFS(Pakan_Masuk!$C$2:$C$3001,Pakan_Masuk!$B$2:$B$3001,$C6941),0))</f>
      </c>
      <c r="F6941" s="15">
        <f>IF($C6941="","",$D6941*$E6941)</f>
      </c>
    </row>
    <row r="6942">
      <c r="A6942" s="11"/>
      <c r="B6942" s="7"/>
      <c r="C6942" s="7"/>
      <c r="D6942" s="10"/>
      <c r="E6942" s="21">
        <f>IF($C6942="","",IFERROR(SUMIFS(Pakan_Masuk!$D$2:$D$3001,Pakan_Masuk!$B$2:$B$3001,$C6942)/SUMIFS(Pakan_Masuk!$C$2:$C$3001,Pakan_Masuk!$B$2:$B$3001,$C6942),0))</f>
      </c>
      <c r="F6942" s="15">
        <f>IF($C6942="","",$D6942*$E6942)</f>
      </c>
    </row>
    <row r="6943">
      <c r="A6943" s="11"/>
      <c r="B6943" s="7"/>
      <c r="C6943" s="7"/>
      <c r="D6943" s="10"/>
      <c r="E6943" s="21">
        <f>IF($C6943="","",IFERROR(SUMIFS(Pakan_Masuk!$D$2:$D$3001,Pakan_Masuk!$B$2:$B$3001,$C6943)/SUMIFS(Pakan_Masuk!$C$2:$C$3001,Pakan_Masuk!$B$2:$B$3001,$C6943),0))</f>
      </c>
      <c r="F6943" s="15">
        <f>IF($C6943="","",$D6943*$E6943)</f>
      </c>
    </row>
    <row r="6944">
      <c r="A6944" s="11"/>
      <c r="B6944" s="7"/>
      <c r="C6944" s="7"/>
      <c r="D6944" s="10"/>
      <c r="E6944" s="21">
        <f>IF($C6944="","",IFERROR(SUMIFS(Pakan_Masuk!$D$2:$D$3001,Pakan_Masuk!$B$2:$B$3001,$C6944)/SUMIFS(Pakan_Masuk!$C$2:$C$3001,Pakan_Masuk!$B$2:$B$3001,$C6944),0))</f>
      </c>
      <c r="F6944" s="15">
        <f>IF($C6944="","",$D6944*$E6944)</f>
      </c>
    </row>
    <row r="6945">
      <c r="A6945" s="11"/>
      <c r="B6945" s="7"/>
      <c r="C6945" s="7"/>
      <c r="D6945" s="10"/>
      <c r="E6945" s="21">
        <f>IF($C6945="","",IFERROR(SUMIFS(Pakan_Masuk!$D$2:$D$3001,Pakan_Masuk!$B$2:$B$3001,$C6945)/SUMIFS(Pakan_Masuk!$C$2:$C$3001,Pakan_Masuk!$B$2:$B$3001,$C6945),0))</f>
      </c>
      <c r="F6945" s="15">
        <f>IF($C6945="","",$D6945*$E6945)</f>
      </c>
    </row>
    <row r="6946">
      <c r="A6946" s="11"/>
      <c r="B6946" s="7"/>
      <c r="C6946" s="7"/>
      <c r="D6946" s="10"/>
      <c r="E6946" s="21">
        <f>IF($C6946="","",IFERROR(SUMIFS(Pakan_Masuk!$D$2:$D$3001,Pakan_Masuk!$B$2:$B$3001,$C6946)/SUMIFS(Pakan_Masuk!$C$2:$C$3001,Pakan_Masuk!$B$2:$B$3001,$C6946),0))</f>
      </c>
      <c r="F6946" s="15">
        <f>IF($C6946="","",$D6946*$E6946)</f>
      </c>
    </row>
    <row r="6947">
      <c r="A6947" s="11"/>
      <c r="B6947" s="7"/>
      <c r="C6947" s="7"/>
      <c r="D6947" s="10"/>
      <c r="E6947" s="21">
        <f>IF($C6947="","",IFERROR(SUMIFS(Pakan_Masuk!$D$2:$D$3001,Pakan_Masuk!$B$2:$B$3001,$C6947)/SUMIFS(Pakan_Masuk!$C$2:$C$3001,Pakan_Masuk!$B$2:$B$3001,$C6947),0))</f>
      </c>
      <c r="F6947" s="15">
        <f>IF($C6947="","",$D6947*$E6947)</f>
      </c>
    </row>
    <row r="6948">
      <c r="A6948" s="11"/>
      <c r="B6948" s="7"/>
      <c r="C6948" s="7"/>
      <c r="D6948" s="10"/>
      <c r="E6948" s="21">
        <f>IF($C6948="","",IFERROR(SUMIFS(Pakan_Masuk!$D$2:$D$3001,Pakan_Masuk!$B$2:$B$3001,$C6948)/SUMIFS(Pakan_Masuk!$C$2:$C$3001,Pakan_Masuk!$B$2:$B$3001,$C6948),0))</f>
      </c>
      <c r="F6948" s="15">
        <f>IF($C6948="","",$D6948*$E6948)</f>
      </c>
    </row>
    <row r="6949">
      <c r="A6949" s="11"/>
      <c r="B6949" s="7"/>
      <c r="C6949" s="7"/>
      <c r="D6949" s="10"/>
      <c r="E6949" s="21">
        <f>IF($C6949="","",IFERROR(SUMIFS(Pakan_Masuk!$D$2:$D$3001,Pakan_Masuk!$B$2:$B$3001,$C6949)/SUMIFS(Pakan_Masuk!$C$2:$C$3001,Pakan_Masuk!$B$2:$B$3001,$C6949),0))</f>
      </c>
      <c r="F6949" s="15">
        <f>IF($C6949="","",$D6949*$E6949)</f>
      </c>
    </row>
    <row r="6950">
      <c r="A6950" s="11"/>
      <c r="B6950" s="7"/>
      <c r="C6950" s="7"/>
      <c r="D6950" s="10"/>
      <c r="E6950" s="21">
        <f>IF($C6950="","",IFERROR(SUMIFS(Pakan_Masuk!$D$2:$D$3001,Pakan_Masuk!$B$2:$B$3001,$C6950)/SUMIFS(Pakan_Masuk!$C$2:$C$3001,Pakan_Masuk!$B$2:$B$3001,$C6950),0))</f>
      </c>
      <c r="F6950" s="15">
        <f>IF($C6950="","",$D6950*$E6950)</f>
      </c>
    </row>
    <row r="6951">
      <c r="A6951" s="11"/>
      <c r="B6951" s="7"/>
      <c r="C6951" s="7"/>
      <c r="D6951" s="10"/>
      <c r="E6951" s="21">
        <f>IF($C6951="","",IFERROR(SUMIFS(Pakan_Masuk!$D$2:$D$3001,Pakan_Masuk!$B$2:$B$3001,$C6951)/SUMIFS(Pakan_Masuk!$C$2:$C$3001,Pakan_Masuk!$B$2:$B$3001,$C6951),0))</f>
      </c>
      <c r="F6951" s="15">
        <f>IF($C6951="","",$D6951*$E6951)</f>
      </c>
    </row>
    <row r="6952">
      <c r="A6952" s="11"/>
      <c r="B6952" s="7"/>
      <c r="C6952" s="7"/>
      <c r="D6952" s="10"/>
      <c r="E6952" s="21">
        <f>IF($C6952="","",IFERROR(SUMIFS(Pakan_Masuk!$D$2:$D$3001,Pakan_Masuk!$B$2:$B$3001,$C6952)/SUMIFS(Pakan_Masuk!$C$2:$C$3001,Pakan_Masuk!$B$2:$B$3001,$C6952),0))</f>
      </c>
      <c r="F6952" s="15">
        <f>IF($C6952="","",$D6952*$E6952)</f>
      </c>
    </row>
    <row r="6953">
      <c r="A6953" s="11"/>
      <c r="B6953" s="7"/>
      <c r="C6953" s="7"/>
      <c r="D6953" s="10"/>
      <c r="E6953" s="21">
        <f>IF($C6953="","",IFERROR(SUMIFS(Pakan_Masuk!$D$2:$D$3001,Pakan_Masuk!$B$2:$B$3001,$C6953)/SUMIFS(Pakan_Masuk!$C$2:$C$3001,Pakan_Masuk!$B$2:$B$3001,$C6953),0))</f>
      </c>
      <c r="F6953" s="15">
        <f>IF($C6953="","",$D6953*$E6953)</f>
      </c>
    </row>
    <row r="6954">
      <c r="A6954" s="11"/>
      <c r="B6954" s="7"/>
      <c r="C6954" s="7"/>
      <c r="D6954" s="10"/>
      <c r="E6954" s="21">
        <f>IF($C6954="","",IFERROR(SUMIFS(Pakan_Masuk!$D$2:$D$3001,Pakan_Masuk!$B$2:$B$3001,$C6954)/SUMIFS(Pakan_Masuk!$C$2:$C$3001,Pakan_Masuk!$B$2:$B$3001,$C6954),0))</f>
      </c>
      <c r="F6954" s="15">
        <f>IF($C6954="","",$D6954*$E6954)</f>
      </c>
    </row>
    <row r="6955">
      <c r="A6955" s="11"/>
      <c r="B6955" s="7"/>
      <c r="C6955" s="7"/>
      <c r="D6955" s="10"/>
      <c r="E6955" s="21">
        <f>IF($C6955="","",IFERROR(SUMIFS(Pakan_Masuk!$D$2:$D$3001,Pakan_Masuk!$B$2:$B$3001,$C6955)/SUMIFS(Pakan_Masuk!$C$2:$C$3001,Pakan_Masuk!$B$2:$B$3001,$C6955),0))</f>
      </c>
      <c r="F6955" s="15">
        <f>IF($C6955="","",$D6955*$E6955)</f>
      </c>
    </row>
    <row r="6956">
      <c r="A6956" s="11"/>
      <c r="B6956" s="7"/>
      <c r="C6956" s="7"/>
      <c r="D6956" s="10"/>
      <c r="E6956" s="21">
        <f>IF($C6956="","",IFERROR(SUMIFS(Pakan_Masuk!$D$2:$D$3001,Pakan_Masuk!$B$2:$B$3001,$C6956)/SUMIFS(Pakan_Masuk!$C$2:$C$3001,Pakan_Masuk!$B$2:$B$3001,$C6956),0))</f>
      </c>
      <c r="F6956" s="15">
        <f>IF($C6956="","",$D6956*$E6956)</f>
      </c>
    </row>
    <row r="6957">
      <c r="A6957" s="11"/>
      <c r="B6957" s="7"/>
      <c r="C6957" s="7"/>
      <c r="D6957" s="10"/>
      <c r="E6957" s="21">
        <f>IF($C6957="","",IFERROR(SUMIFS(Pakan_Masuk!$D$2:$D$3001,Pakan_Masuk!$B$2:$B$3001,$C6957)/SUMIFS(Pakan_Masuk!$C$2:$C$3001,Pakan_Masuk!$B$2:$B$3001,$C6957),0))</f>
      </c>
      <c r="F6957" s="15">
        <f>IF($C6957="","",$D6957*$E6957)</f>
      </c>
    </row>
    <row r="6958">
      <c r="A6958" s="11"/>
      <c r="B6958" s="7"/>
      <c r="C6958" s="7"/>
      <c r="D6958" s="10"/>
      <c r="E6958" s="21">
        <f>IF($C6958="","",IFERROR(SUMIFS(Pakan_Masuk!$D$2:$D$3001,Pakan_Masuk!$B$2:$B$3001,$C6958)/SUMIFS(Pakan_Masuk!$C$2:$C$3001,Pakan_Masuk!$B$2:$B$3001,$C6958),0))</f>
      </c>
      <c r="F6958" s="15">
        <f>IF($C6958="","",$D6958*$E6958)</f>
      </c>
    </row>
    <row r="6959">
      <c r="A6959" s="11"/>
      <c r="B6959" s="7"/>
      <c r="C6959" s="7"/>
      <c r="D6959" s="10"/>
      <c r="E6959" s="21">
        <f>IF($C6959="","",IFERROR(SUMIFS(Pakan_Masuk!$D$2:$D$3001,Pakan_Masuk!$B$2:$B$3001,$C6959)/SUMIFS(Pakan_Masuk!$C$2:$C$3001,Pakan_Masuk!$B$2:$B$3001,$C6959),0))</f>
      </c>
      <c r="F6959" s="15">
        <f>IF($C6959="","",$D6959*$E6959)</f>
      </c>
    </row>
    <row r="6960">
      <c r="A6960" s="11"/>
      <c r="B6960" s="7"/>
      <c r="C6960" s="7"/>
      <c r="D6960" s="10"/>
      <c r="E6960" s="21">
        <f>IF($C6960="","",IFERROR(SUMIFS(Pakan_Masuk!$D$2:$D$3001,Pakan_Masuk!$B$2:$B$3001,$C6960)/SUMIFS(Pakan_Masuk!$C$2:$C$3001,Pakan_Masuk!$B$2:$B$3001,$C6960),0))</f>
      </c>
      <c r="F6960" s="15">
        <f>IF($C6960="","",$D6960*$E6960)</f>
      </c>
    </row>
    <row r="6961">
      <c r="A6961" s="11"/>
      <c r="B6961" s="7"/>
      <c r="C6961" s="7"/>
      <c r="D6961" s="10"/>
      <c r="E6961" s="21">
        <f>IF($C6961="","",IFERROR(SUMIFS(Pakan_Masuk!$D$2:$D$3001,Pakan_Masuk!$B$2:$B$3001,$C6961)/SUMIFS(Pakan_Masuk!$C$2:$C$3001,Pakan_Masuk!$B$2:$B$3001,$C6961),0))</f>
      </c>
      <c r="F6961" s="15">
        <f>IF($C6961="","",$D6961*$E6961)</f>
      </c>
    </row>
    <row r="6962">
      <c r="A6962" s="11"/>
      <c r="B6962" s="7"/>
      <c r="C6962" s="7"/>
      <c r="D6962" s="10"/>
      <c r="E6962" s="21">
        <f>IF($C6962="","",IFERROR(SUMIFS(Pakan_Masuk!$D$2:$D$3001,Pakan_Masuk!$B$2:$B$3001,$C6962)/SUMIFS(Pakan_Masuk!$C$2:$C$3001,Pakan_Masuk!$B$2:$B$3001,$C6962),0))</f>
      </c>
      <c r="F6962" s="15">
        <f>IF($C6962="","",$D6962*$E6962)</f>
      </c>
    </row>
    <row r="6963">
      <c r="A6963" s="11"/>
      <c r="B6963" s="7"/>
      <c r="C6963" s="7"/>
      <c r="D6963" s="10"/>
      <c r="E6963" s="21">
        <f>IF($C6963="","",IFERROR(SUMIFS(Pakan_Masuk!$D$2:$D$3001,Pakan_Masuk!$B$2:$B$3001,$C6963)/SUMIFS(Pakan_Masuk!$C$2:$C$3001,Pakan_Masuk!$B$2:$B$3001,$C6963),0))</f>
      </c>
      <c r="F6963" s="15">
        <f>IF($C6963="","",$D6963*$E6963)</f>
      </c>
    </row>
    <row r="6964">
      <c r="A6964" s="11"/>
      <c r="B6964" s="7"/>
      <c r="C6964" s="7"/>
      <c r="D6964" s="10"/>
      <c r="E6964" s="21">
        <f>IF($C6964="","",IFERROR(SUMIFS(Pakan_Masuk!$D$2:$D$3001,Pakan_Masuk!$B$2:$B$3001,$C6964)/SUMIFS(Pakan_Masuk!$C$2:$C$3001,Pakan_Masuk!$B$2:$B$3001,$C6964),0))</f>
      </c>
      <c r="F6964" s="15">
        <f>IF($C6964="","",$D6964*$E6964)</f>
      </c>
    </row>
    <row r="6965">
      <c r="A6965" s="11"/>
      <c r="B6965" s="7"/>
      <c r="C6965" s="7"/>
      <c r="D6965" s="10"/>
      <c r="E6965" s="21">
        <f>IF($C6965="","",IFERROR(SUMIFS(Pakan_Masuk!$D$2:$D$3001,Pakan_Masuk!$B$2:$B$3001,$C6965)/SUMIFS(Pakan_Masuk!$C$2:$C$3001,Pakan_Masuk!$B$2:$B$3001,$C6965),0))</f>
      </c>
      <c r="F6965" s="15">
        <f>IF($C6965="","",$D6965*$E6965)</f>
      </c>
    </row>
    <row r="6966">
      <c r="A6966" s="11"/>
      <c r="B6966" s="7"/>
      <c r="C6966" s="7"/>
      <c r="D6966" s="10"/>
      <c r="E6966" s="21">
        <f>IF($C6966="","",IFERROR(SUMIFS(Pakan_Masuk!$D$2:$D$3001,Pakan_Masuk!$B$2:$B$3001,$C6966)/SUMIFS(Pakan_Masuk!$C$2:$C$3001,Pakan_Masuk!$B$2:$B$3001,$C6966),0))</f>
      </c>
      <c r="F6966" s="15">
        <f>IF($C6966="","",$D6966*$E6966)</f>
      </c>
    </row>
    <row r="6967">
      <c r="A6967" s="11"/>
      <c r="B6967" s="7"/>
      <c r="C6967" s="7"/>
      <c r="D6967" s="10"/>
      <c r="E6967" s="21">
        <f>IF($C6967="","",IFERROR(SUMIFS(Pakan_Masuk!$D$2:$D$3001,Pakan_Masuk!$B$2:$B$3001,$C6967)/SUMIFS(Pakan_Masuk!$C$2:$C$3001,Pakan_Masuk!$B$2:$B$3001,$C6967),0))</f>
      </c>
      <c r="F6967" s="15">
        <f>IF($C6967="","",$D6967*$E6967)</f>
      </c>
    </row>
    <row r="6968">
      <c r="A6968" s="11"/>
      <c r="B6968" s="7"/>
      <c r="C6968" s="7"/>
      <c r="D6968" s="10"/>
      <c r="E6968" s="21">
        <f>IF($C6968="","",IFERROR(SUMIFS(Pakan_Masuk!$D$2:$D$3001,Pakan_Masuk!$B$2:$B$3001,$C6968)/SUMIFS(Pakan_Masuk!$C$2:$C$3001,Pakan_Masuk!$B$2:$B$3001,$C6968),0))</f>
      </c>
      <c r="F6968" s="15">
        <f>IF($C6968="","",$D6968*$E6968)</f>
      </c>
    </row>
    <row r="6969">
      <c r="A6969" s="11"/>
      <c r="B6969" s="7"/>
      <c r="C6969" s="7"/>
      <c r="D6969" s="10"/>
      <c r="E6969" s="21">
        <f>IF($C6969="","",IFERROR(SUMIFS(Pakan_Masuk!$D$2:$D$3001,Pakan_Masuk!$B$2:$B$3001,$C6969)/SUMIFS(Pakan_Masuk!$C$2:$C$3001,Pakan_Masuk!$B$2:$B$3001,$C6969),0))</f>
      </c>
      <c r="F6969" s="15">
        <f>IF($C6969="","",$D6969*$E6969)</f>
      </c>
    </row>
    <row r="6970">
      <c r="A6970" s="11"/>
      <c r="B6970" s="7"/>
      <c r="C6970" s="7"/>
      <c r="D6970" s="10"/>
      <c r="E6970" s="21">
        <f>IF($C6970="","",IFERROR(SUMIFS(Pakan_Masuk!$D$2:$D$3001,Pakan_Masuk!$B$2:$B$3001,$C6970)/SUMIFS(Pakan_Masuk!$C$2:$C$3001,Pakan_Masuk!$B$2:$B$3001,$C6970),0))</f>
      </c>
      <c r="F6970" s="15">
        <f>IF($C6970="","",$D6970*$E6970)</f>
      </c>
    </row>
    <row r="6971">
      <c r="A6971" s="11"/>
      <c r="B6971" s="7"/>
      <c r="C6971" s="7"/>
      <c r="D6971" s="10"/>
      <c r="E6971" s="21">
        <f>IF($C6971="","",IFERROR(SUMIFS(Pakan_Masuk!$D$2:$D$3001,Pakan_Masuk!$B$2:$B$3001,$C6971)/SUMIFS(Pakan_Masuk!$C$2:$C$3001,Pakan_Masuk!$B$2:$B$3001,$C6971),0))</f>
      </c>
      <c r="F6971" s="15">
        <f>IF($C6971="","",$D6971*$E6971)</f>
      </c>
    </row>
    <row r="6972">
      <c r="A6972" s="11"/>
      <c r="B6972" s="7"/>
      <c r="C6972" s="7"/>
      <c r="D6972" s="10"/>
      <c r="E6972" s="21">
        <f>IF($C6972="","",IFERROR(SUMIFS(Pakan_Masuk!$D$2:$D$3001,Pakan_Masuk!$B$2:$B$3001,$C6972)/SUMIFS(Pakan_Masuk!$C$2:$C$3001,Pakan_Masuk!$B$2:$B$3001,$C6972),0))</f>
      </c>
      <c r="F6972" s="15">
        <f>IF($C6972="","",$D6972*$E6972)</f>
      </c>
    </row>
    <row r="6973">
      <c r="A6973" s="11"/>
      <c r="B6973" s="7"/>
      <c r="C6973" s="7"/>
      <c r="D6973" s="10"/>
      <c r="E6973" s="21">
        <f>IF($C6973="","",IFERROR(SUMIFS(Pakan_Masuk!$D$2:$D$3001,Pakan_Masuk!$B$2:$B$3001,$C6973)/SUMIFS(Pakan_Masuk!$C$2:$C$3001,Pakan_Masuk!$B$2:$B$3001,$C6973),0))</f>
      </c>
      <c r="F6973" s="15">
        <f>IF($C6973="","",$D6973*$E6973)</f>
      </c>
    </row>
    <row r="6974">
      <c r="A6974" s="11"/>
      <c r="B6974" s="7"/>
      <c r="C6974" s="7"/>
      <c r="D6974" s="10"/>
      <c r="E6974" s="21">
        <f>IF($C6974="","",IFERROR(SUMIFS(Pakan_Masuk!$D$2:$D$3001,Pakan_Masuk!$B$2:$B$3001,$C6974)/SUMIFS(Pakan_Masuk!$C$2:$C$3001,Pakan_Masuk!$B$2:$B$3001,$C6974),0))</f>
      </c>
      <c r="F6974" s="15">
        <f>IF($C6974="","",$D6974*$E6974)</f>
      </c>
    </row>
    <row r="6975">
      <c r="A6975" s="11"/>
      <c r="B6975" s="7"/>
      <c r="C6975" s="7"/>
      <c r="D6975" s="10"/>
      <c r="E6975" s="21">
        <f>IF($C6975="","",IFERROR(SUMIFS(Pakan_Masuk!$D$2:$D$3001,Pakan_Masuk!$B$2:$B$3001,$C6975)/SUMIFS(Pakan_Masuk!$C$2:$C$3001,Pakan_Masuk!$B$2:$B$3001,$C6975),0))</f>
      </c>
      <c r="F6975" s="15">
        <f>IF($C6975="","",$D6975*$E6975)</f>
      </c>
    </row>
    <row r="6976">
      <c r="A6976" s="11"/>
      <c r="B6976" s="7"/>
      <c r="C6976" s="7"/>
      <c r="D6976" s="10"/>
      <c r="E6976" s="21">
        <f>IF($C6976="","",IFERROR(SUMIFS(Pakan_Masuk!$D$2:$D$3001,Pakan_Masuk!$B$2:$B$3001,$C6976)/SUMIFS(Pakan_Masuk!$C$2:$C$3001,Pakan_Masuk!$B$2:$B$3001,$C6976),0))</f>
      </c>
      <c r="F6976" s="15">
        <f>IF($C6976="","",$D6976*$E6976)</f>
      </c>
    </row>
    <row r="6977">
      <c r="A6977" s="11"/>
      <c r="B6977" s="7"/>
      <c r="C6977" s="7"/>
      <c r="D6977" s="10"/>
      <c r="E6977" s="21">
        <f>IF($C6977="","",IFERROR(SUMIFS(Pakan_Masuk!$D$2:$D$3001,Pakan_Masuk!$B$2:$B$3001,$C6977)/SUMIFS(Pakan_Masuk!$C$2:$C$3001,Pakan_Masuk!$B$2:$B$3001,$C6977),0))</f>
      </c>
      <c r="F6977" s="15">
        <f>IF($C6977="","",$D6977*$E6977)</f>
      </c>
    </row>
    <row r="6978">
      <c r="A6978" s="11"/>
      <c r="B6978" s="7"/>
      <c r="C6978" s="7"/>
      <c r="D6978" s="10"/>
      <c r="E6978" s="21">
        <f>IF($C6978="","",IFERROR(SUMIFS(Pakan_Masuk!$D$2:$D$3001,Pakan_Masuk!$B$2:$B$3001,$C6978)/SUMIFS(Pakan_Masuk!$C$2:$C$3001,Pakan_Masuk!$B$2:$B$3001,$C6978),0))</f>
      </c>
      <c r="F6978" s="15">
        <f>IF($C6978="","",$D6978*$E6978)</f>
      </c>
    </row>
    <row r="6979">
      <c r="A6979" s="11"/>
      <c r="B6979" s="7"/>
      <c r="C6979" s="7"/>
      <c r="D6979" s="10"/>
      <c r="E6979" s="21">
        <f>IF($C6979="","",IFERROR(SUMIFS(Pakan_Masuk!$D$2:$D$3001,Pakan_Masuk!$B$2:$B$3001,$C6979)/SUMIFS(Pakan_Masuk!$C$2:$C$3001,Pakan_Masuk!$B$2:$B$3001,$C6979),0))</f>
      </c>
      <c r="F6979" s="15">
        <f>IF($C6979="","",$D6979*$E6979)</f>
      </c>
    </row>
    <row r="6980">
      <c r="A6980" s="11"/>
      <c r="B6980" s="7"/>
      <c r="C6980" s="7"/>
      <c r="D6980" s="10"/>
      <c r="E6980" s="21">
        <f>IF($C6980="","",IFERROR(SUMIFS(Pakan_Masuk!$D$2:$D$3001,Pakan_Masuk!$B$2:$B$3001,$C6980)/SUMIFS(Pakan_Masuk!$C$2:$C$3001,Pakan_Masuk!$B$2:$B$3001,$C6980),0))</f>
      </c>
      <c r="F6980" s="15">
        <f>IF($C6980="","",$D6980*$E6980)</f>
      </c>
    </row>
    <row r="6981">
      <c r="A6981" s="11"/>
      <c r="B6981" s="7"/>
      <c r="C6981" s="7"/>
      <c r="D6981" s="10"/>
      <c r="E6981" s="21">
        <f>IF($C6981="","",IFERROR(SUMIFS(Pakan_Masuk!$D$2:$D$3001,Pakan_Masuk!$B$2:$B$3001,$C6981)/SUMIFS(Pakan_Masuk!$C$2:$C$3001,Pakan_Masuk!$B$2:$B$3001,$C6981),0))</f>
      </c>
      <c r="F6981" s="15">
        <f>IF($C6981="","",$D6981*$E6981)</f>
      </c>
    </row>
    <row r="6982">
      <c r="A6982" s="11"/>
      <c r="B6982" s="7"/>
      <c r="C6982" s="7"/>
      <c r="D6982" s="10"/>
      <c r="E6982" s="21">
        <f>IF($C6982="","",IFERROR(SUMIFS(Pakan_Masuk!$D$2:$D$3001,Pakan_Masuk!$B$2:$B$3001,$C6982)/SUMIFS(Pakan_Masuk!$C$2:$C$3001,Pakan_Masuk!$B$2:$B$3001,$C6982),0))</f>
      </c>
      <c r="F6982" s="15">
        <f>IF($C6982="","",$D6982*$E6982)</f>
      </c>
    </row>
    <row r="6983">
      <c r="A6983" s="11"/>
      <c r="B6983" s="7"/>
      <c r="C6983" s="7"/>
      <c r="D6983" s="10"/>
      <c r="E6983" s="21">
        <f>IF($C6983="","",IFERROR(SUMIFS(Pakan_Masuk!$D$2:$D$3001,Pakan_Masuk!$B$2:$B$3001,$C6983)/SUMIFS(Pakan_Masuk!$C$2:$C$3001,Pakan_Masuk!$B$2:$B$3001,$C6983),0))</f>
      </c>
      <c r="F6983" s="15">
        <f>IF($C6983="","",$D6983*$E6983)</f>
      </c>
    </row>
    <row r="6984">
      <c r="A6984" s="11"/>
      <c r="B6984" s="7"/>
      <c r="C6984" s="7"/>
      <c r="D6984" s="10"/>
      <c r="E6984" s="21">
        <f>IF($C6984="","",IFERROR(SUMIFS(Pakan_Masuk!$D$2:$D$3001,Pakan_Masuk!$B$2:$B$3001,$C6984)/SUMIFS(Pakan_Masuk!$C$2:$C$3001,Pakan_Masuk!$B$2:$B$3001,$C6984),0))</f>
      </c>
      <c r="F6984" s="15">
        <f>IF($C6984="","",$D6984*$E6984)</f>
      </c>
    </row>
    <row r="6985">
      <c r="A6985" s="11"/>
      <c r="B6985" s="7"/>
      <c r="C6985" s="7"/>
      <c r="D6985" s="10"/>
      <c r="E6985" s="21">
        <f>IF($C6985="","",IFERROR(SUMIFS(Pakan_Masuk!$D$2:$D$3001,Pakan_Masuk!$B$2:$B$3001,$C6985)/SUMIFS(Pakan_Masuk!$C$2:$C$3001,Pakan_Masuk!$B$2:$B$3001,$C6985),0))</f>
      </c>
      <c r="F6985" s="15">
        <f>IF($C6985="","",$D6985*$E6985)</f>
      </c>
    </row>
    <row r="6986">
      <c r="A6986" s="11"/>
      <c r="B6986" s="7"/>
      <c r="C6986" s="7"/>
      <c r="D6986" s="10"/>
      <c r="E6986" s="21">
        <f>IF($C6986="","",IFERROR(SUMIFS(Pakan_Masuk!$D$2:$D$3001,Pakan_Masuk!$B$2:$B$3001,$C6986)/SUMIFS(Pakan_Masuk!$C$2:$C$3001,Pakan_Masuk!$B$2:$B$3001,$C6986),0))</f>
      </c>
      <c r="F6986" s="15">
        <f>IF($C6986="","",$D6986*$E6986)</f>
      </c>
    </row>
    <row r="6987">
      <c r="A6987" s="11"/>
      <c r="B6987" s="7"/>
      <c r="C6987" s="7"/>
      <c r="D6987" s="10"/>
      <c r="E6987" s="21">
        <f>IF($C6987="","",IFERROR(SUMIFS(Pakan_Masuk!$D$2:$D$3001,Pakan_Masuk!$B$2:$B$3001,$C6987)/SUMIFS(Pakan_Masuk!$C$2:$C$3001,Pakan_Masuk!$B$2:$B$3001,$C6987),0))</f>
      </c>
      <c r="F6987" s="15">
        <f>IF($C6987="","",$D6987*$E6987)</f>
      </c>
    </row>
    <row r="6988">
      <c r="A6988" s="11"/>
      <c r="B6988" s="7"/>
      <c r="C6988" s="7"/>
      <c r="D6988" s="10"/>
      <c r="E6988" s="21">
        <f>IF($C6988="","",IFERROR(SUMIFS(Pakan_Masuk!$D$2:$D$3001,Pakan_Masuk!$B$2:$B$3001,$C6988)/SUMIFS(Pakan_Masuk!$C$2:$C$3001,Pakan_Masuk!$B$2:$B$3001,$C6988),0))</f>
      </c>
      <c r="F6988" s="15">
        <f>IF($C6988="","",$D6988*$E6988)</f>
      </c>
    </row>
    <row r="6989">
      <c r="A6989" s="11"/>
      <c r="B6989" s="7"/>
      <c r="C6989" s="7"/>
      <c r="D6989" s="10"/>
      <c r="E6989" s="21">
        <f>IF($C6989="","",IFERROR(SUMIFS(Pakan_Masuk!$D$2:$D$3001,Pakan_Masuk!$B$2:$B$3001,$C6989)/SUMIFS(Pakan_Masuk!$C$2:$C$3001,Pakan_Masuk!$B$2:$B$3001,$C6989),0))</f>
      </c>
      <c r="F6989" s="15">
        <f>IF($C6989="","",$D6989*$E6989)</f>
      </c>
    </row>
    <row r="6990">
      <c r="A6990" s="11"/>
      <c r="B6990" s="7"/>
      <c r="C6990" s="7"/>
      <c r="D6990" s="10"/>
      <c r="E6990" s="21">
        <f>IF($C6990="","",IFERROR(SUMIFS(Pakan_Masuk!$D$2:$D$3001,Pakan_Masuk!$B$2:$B$3001,$C6990)/SUMIFS(Pakan_Masuk!$C$2:$C$3001,Pakan_Masuk!$B$2:$B$3001,$C6990),0))</f>
      </c>
      <c r="F6990" s="15">
        <f>IF($C6990="","",$D6990*$E6990)</f>
      </c>
    </row>
    <row r="6991">
      <c r="A6991" s="11"/>
      <c r="B6991" s="7"/>
      <c r="C6991" s="7"/>
      <c r="D6991" s="10"/>
      <c r="E6991" s="21">
        <f>IF($C6991="","",IFERROR(SUMIFS(Pakan_Masuk!$D$2:$D$3001,Pakan_Masuk!$B$2:$B$3001,$C6991)/SUMIFS(Pakan_Masuk!$C$2:$C$3001,Pakan_Masuk!$B$2:$B$3001,$C6991),0))</f>
      </c>
      <c r="F6991" s="15">
        <f>IF($C6991="","",$D6991*$E6991)</f>
      </c>
    </row>
    <row r="6992">
      <c r="A6992" s="11"/>
      <c r="B6992" s="7"/>
      <c r="C6992" s="7"/>
      <c r="D6992" s="10"/>
      <c r="E6992" s="21">
        <f>IF($C6992="","",IFERROR(SUMIFS(Pakan_Masuk!$D$2:$D$3001,Pakan_Masuk!$B$2:$B$3001,$C6992)/SUMIFS(Pakan_Masuk!$C$2:$C$3001,Pakan_Masuk!$B$2:$B$3001,$C6992),0))</f>
      </c>
      <c r="F6992" s="15">
        <f>IF($C6992="","",$D6992*$E6992)</f>
      </c>
    </row>
    <row r="6993">
      <c r="A6993" s="11"/>
      <c r="B6993" s="7"/>
      <c r="C6993" s="7"/>
      <c r="D6993" s="10"/>
      <c r="E6993" s="21">
        <f>IF($C6993="","",IFERROR(SUMIFS(Pakan_Masuk!$D$2:$D$3001,Pakan_Masuk!$B$2:$B$3001,$C6993)/SUMIFS(Pakan_Masuk!$C$2:$C$3001,Pakan_Masuk!$B$2:$B$3001,$C6993),0))</f>
      </c>
      <c r="F6993" s="15">
        <f>IF($C6993="","",$D6993*$E6993)</f>
      </c>
    </row>
    <row r="6994">
      <c r="A6994" s="11"/>
      <c r="B6994" s="7"/>
      <c r="C6994" s="7"/>
      <c r="D6994" s="10"/>
      <c r="E6994" s="21">
        <f>IF($C6994="","",IFERROR(SUMIFS(Pakan_Masuk!$D$2:$D$3001,Pakan_Masuk!$B$2:$B$3001,$C6994)/SUMIFS(Pakan_Masuk!$C$2:$C$3001,Pakan_Masuk!$B$2:$B$3001,$C6994),0))</f>
      </c>
      <c r="F6994" s="15">
        <f>IF($C6994="","",$D6994*$E6994)</f>
      </c>
    </row>
    <row r="6995">
      <c r="A6995" s="11"/>
      <c r="B6995" s="7"/>
      <c r="C6995" s="7"/>
      <c r="D6995" s="10"/>
      <c r="E6995" s="21">
        <f>IF($C6995="","",IFERROR(SUMIFS(Pakan_Masuk!$D$2:$D$3001,Pakan_Masuk!$B$2:$B$3001,$C6995)/SUMIFS(Pakan_Masuk!$C$2:$C$3001,Pakan_Masuk!$B$2:$B$3001,$C6995),0))</f>
      </c>
      <c r="F6995" s="15">
        <f>IF($C6995="","",$D6995*$E6995)</f>
      </c>
    </row>
    <row r="6996">
      <c r="A6996" s="11"/>
      <c r="B6996" s="7"/>
      <c r="C6996" s="7"/>
      <c r="D6996" s="10"/>
      <c r="E6996" s="21">
        <f>IF($C6996="","",IFERROR(SUMIFS(Pakan_Masuk!$D$2:$D$3001,Pakan_Masuk!$B$2:$B$3001,$C6996)/SUMIFS(Pakan_Masuk!$C$2:$C$3001,Pakan_Masuk!$B$2:$B$3001,$C6996),0))</f>
      </c>
      <c r="F6996" s="15">
        <f>IF($C6996="","",$D6996*$E6996)</f>
      </c>
    </row>
    <row r="6997">
      <c r="A6997" s="11"/>
      <c r="B6997" s="7"/>
      <c r="C6997" s="7"/>
      <c r="D6997" s="10"/>
      <c r="E6997" s="21">
        <f>IF($C6997="","",IFERROR(SUMIFS(Pakan_Masuk!$D$2:$D$3001,Pakan_Masuk!$B$2:$B$3001,$C6997)/SUMIFS(Pakan_Masuk!$C$2:$C$3001,Pakan_Masuk!$B$2:$B$3001,$C6997),0))</f>
      </c>
      <c r="F6997" s="15">
        <f>IF($C6997="","",$D6997*$E6997)</f>
      </c>
    </row>
    <row r="6998">
      <c r="A6998" s="11"/>
      <c r="B6998" s="7"/>
      <c r="C6998" s="7"/>
      <c r="D6998" s="10"/>
      <c r="E6998" s="21">
        <f>IF($C6998="","",IFERROR(SUMIFS(Pakan_Masuk!$D$2:$D$3001,Pakan_Masuk!$B$2:$B$3001,$C6998)/SUMIFS(Pakan_Masuk!$C$2:$C$3001,Pakan_Masuk!$B$2:$B$3001,$C6998),0))</f>
      </c>
      <c r="F6998" s="15">
        <f>IF($C6998="","",$D6998*$E6998)</f>
      </c>
    </row>
    <row r="6999">
      <c r="A6999" s="11"/>
      <c r="B6999" s="7"/>
      <c r="C6999" s="7"/>
      <c r="D6999" s="10"/>
      <c r="E6999" s="21">
        <f>IF($C6999="","",IFERROR(SUMIFS(Pakan_Masuk!$D$2:$D$3001,Pakan_Masuk!$B$2:$B$3001,$C6999)/SUMIFS(Pakan_Masuk!$C$2:$C$3001,Pakan_Masuk!$B$2:$B$3001,$C6999),0))</f>
      </c>
      <c r="F6999" s="15">
        <f>IF($C6999="","",$D6999*$E6999)</f>
      </c>
    </row>
    <row r="7000">
      <c r="A7000" s="11"/>
      <c r="B7000" s="7"/>
      <c r="C7000" s="7"/>
      <c r="D7000" s="10"/>
      <c r="E7000" s="21">
        <f>IF($C7000="","",IFERROR(SUMIFS(Pakan_Masuk!$D$2:$D$3001,Pakan_Masuk!$B$2:$B$3001,$C7000)/SUMIFS(Pakan_Masuk!$C$2:$C$3001,Pakan_Masuk!$B$2:$B$3001,$C7000),0))</f>
      </c>
      <c r="F7000" s="15">
        <f>IF($C7000="","",$D7000*$E7000)</f>
      </c>
    </row>
    <row r="7001">
      <c r="A7001" s="11"/>
      <c r="B7001" s="7"/>
      <c r="C7001" s="7"/>
      <c r="D7001" s="10"/>
      <c r="E7001" s="21">
        <f>IF($C7001="","",IFERROR(SUMIFS(Pakan_Masuk!$D$2:$D$3001,Pakan_Masuk!$B$2:$B$3001,$C7001)/SUMIFS(Pakan_Masuk!$C$2:$C$3001,Pakan_Masuk!$B$2:$B$3001,$C7001),0))</f>
      </c>
      <c r="F7001" s="15">
        <f>IF($C7001="","",$D7001*$E7001)</f>
      </c>
    </row>
    <row r="7002">
      <c r="A7002" s="11"/>
      <c r="B7002" s="7"/>
      <c r="C7002" s="7"/>
      <c r="D7002" s="10"/>
      <c r="E7002" s="21">
        <f>IF($C7002="","",IFERROR(SUMIFS(Pakan_Masuk!$D$2:$D$3001,Pakan_Masuk!$B$2:$B$3001,$C7002)/SUMIFS(Pakan_Masuk!$C$2:$C$3001,Pakan_Masuk!$B$2:$B$3001,$C7002),0))</f>
      </c>
      <c r="F7002" s="15">
        <f>IF($C7002="","",$D7002*$E7002)</f>
      </c>
    </row>
    <row r="7003">
      <c r="A7003" s="11"/>
      <c r="B7003" s="7"/>
      <c r="C7003" s="7"/>
      <c r="D7003" s="10"/>
      <c r="E7003" s="21">
        <f>IF($C7003="","",IFERROR(SUMIFS(Pakan_Masuk!$D$2:$D$3001,Pakan_Masuk!$B$2:$B$3001,$C7003)/SUMIFS(Pakan_Masuk!$C$2:$C$3001,Pakan_Masuk!$B$2:$B$3001,$C7003),0))</f>
      </c>
      <c r="F7003" s="15">
        <f>IF($C7003="","",$D7003*$E7003)</f>
      </c>
    </row>
    <row r="7004">
      <c r="A7004" s="11"/>
      <c r="B7004" s="7"/>
      <c r="C7004" s="7"/>
      <c r="D7004" s="10"/>
      <c r="E7004" s="21">
        <f>IF($C7004="","",IFERROR(SUMIFS(Pakan_Masuk!$D$2:$D$3001,Pakan_Masuk!$B$2:$B$3001,$C7004)/SUMIFS(Pakan_Masuk!$C$2:$C$3001,Pakan_Masuk!$B$2:$B$3001,$C7004),0))</f>
      </c>
      <c r="F7004" s="15">
        <f>IF($C7004="","",$D7004*$E7004)</f>
      </c>
    </row>
    <row r="7005">
      <c r="A7005" s="11"/>
      <c r="B7005" s="7"/>
      <c r="C7005" s="7"/>
      <c r="D7005" s="10"/>
      <c r="E7005" s="21">
        <f>IF($C7005="","",IFERROR(SUMIFS(Pakan_Masuk!$D$2:$D$3001,Pakan_Masuk!$B$2:$B$3001,$C7005)/SUMIFS(Pakan_Masuk!$C$2:$C$3001,Pakan_Masuk!$B$2:$B$3001,$C7005),0))</f>
      </c>
      <c r="F7005" s="15">
        <f>IF($C7005="","",$D7005*$E7005)</f>
      </c>
    </row>
    <row r="7006">
      <c r="A7006" s="11"/>
      <c r="B7006" s="7"/>
      <c r="C7006" s="7"/>
      <c r="D7006" s="10"/>
      <c r="E7006" s="21">
        <f>IF($C7006="","",IFERROR(SUMIFS(Pakan_Masuk!$D$2:$D$3001,Pakan_Masuk!$B$2:$B$3001,$C7006)/SUMIFS(Pakan_Masuk!$C$2:$C$3001,Pakan_Masuk!$B$2:$B$3001,$C7006),0))</f>
      </c>
      <c r="F7006" s="15">
        <f>IF($C7006="","",$D7006*$E7006)</f>
      </c>
    </row>
    <row r="7007">
      <c r="A7007" s="11"/>
      <c r="B7007" s="7"/>
      <c r="C7007" s="7"/>
      <c r="D7007" s="10"/>
      <c r="E7007" s="21">
        <f>IF($C7007="","",IFERROR(SUMIFS(Pakan_Masuk!$D$2:$D$3001,Pakan_Masuk!$B$2:$B$3001,$C7007)/SUMIFS(Pakan_Masuk!$C$2:$C$3001,Pakan_Masuk!$B$2:$B$3001,$C7007),0))</f>
      </c>
      <c r="F7007" s="15">
        <f>IF($C7007="","",$D7007*$E7007)</f>
      </c>
    </row>
    <row r="7008">
      <c r="A7008" s="11"/>
      <c r="B7008" s="7"/>
      <c r="C7008" s="7"/>
      <c r="D7008" s="10"/>
      <c r="E7008" s="21">
        <f>IF($C7008="","",IFERROR(SUMIFS(Pakan_Masuk!$D$2:$D$3001,Pakan_Masuk!$B$2:$B$3001,$C7008)/SUMIFS(Pakan_Masuk!$C$2:$C$3001,Pakan_Masuk!$B$2:$B$3001,$C7008),0))</f>
      </c>
      <c r="F7008" s="15">
        <f>IF($C7008="","",$D7008*$E7008)</f>
      </c>
    </row>
    <row r="7009">
      <c r="A7009" s="11"/>
      <c r="B7009" s="7"/>
      <c r="C7009" s="7"/>
      <c r="D7009" s="10"/>
      <c r="E7009" s="21">
        <f>IF($C7009="","",IFERROR(SUMIFS(Pakan_Masuk!$D$2:$D$3001,Pakan_Masuk!$B$2:$B$3001,$C7009)/SUMIFS(Pakan_Masuk!$C$2:$C$3001,Pakan_Masuk!$B$2:$B$3001,$C7009),0))</f>
      </c>
      <c r="F7009" s="15">
        <f>IF($C7009="","",$D7009*$E7009)</f>
      </c>
    </row>
    <row r="7010">
      <c r="A7010" s="11"/>
      <c r="B7010" s="7"/>
      <c r="C7010" s="7"/>
      <c r="D7010" s="10"/>
      <c r="E7010" s="21">
        <f>IF($C7010="","",IFERROR(SUMIFS(Pakan_Masuk!$D$2:$D$3001,Pakan_Masuk!$B$2:$B$3001,$C7010)/SUMIFS(Pakan_Masuk!$C$2:$C$3001,Pakan_Masuk!$B$2:$B$3001,$C7010),0))</f>
      </c>
      <c r="F7010" s="15">
        <f>IF($C7010="","",$D7010*$E7010)</f>
      </c>
    </row>
    <row r="7011">
      <c r="A7011" s="11"/>
      <c r="B7011" s="7"/>
      <c r="C7011" s="7"/>
      <c r="D7011" s="10"/>
      <c r="E7011" s="21">
        <f>IF($C7011="","",IFERROR(SUMIFS(Pakan_Masuk!$D$2:$D$3001,Pakan_Masuk!$B$2:$B$3001,$C7011)/SUMIFS(Pakan_Masuk!$C$2:$C$3001,Pakan_Masuk!$B$2:$B$3001,$C7011),0))</f>
      </c>
      <c r="F7011" s="15">
        <f>IF($C7011="","",$D7011*$E7011)</f>
      </c>
    </row>
    <row r="7012">
      <c r="A7012" s="11"/>
      <c r="B7012" s="7"/>
      <c r="C7012" s="7"/>
      <c r="D7012" s="10"/>
      <c r="E7012" s="21">
        <f>IF($C7012="","",IFERROR(SUMIFS(Pakan_Masuk!$D$2:$D$3001,Pakan_Masuk!$B$2:$B$3001,$C7012)/SUMIFS(Pakan_Masuk!$C$2:$C$3001,Pakan_Masuk!$B$2:$B$3001,$C7012),0))</f>
      </c>
      <c r="F7012" s="15">
        <f>IF($C7012="","",$D7012*$E7012)</f>
      </c>
    </row>
    <row r="7013">
      <c r="A7013" s="11"/>
      <c r="B7013" s="7"/>
      <c r="C7013" s="7"/>
      <c r="D7013" s="10"/>
      <c r="E7013" s="21">
        <f>IF($C7013="","",IFERROR(SUMIFS(Pakan_Masuk!$D$2:$D$3001,Pakan_Masuk!$B$2:$B$3001,$C7013)/SUMIFS(Pakan_Masuk!$C$2:$C$3001,Pakan_Masuk!$B$2:$B$3001,$C7013),0))</f>
      </c>
      <c r="F7013" s="15">
        <f>IF($C7013="","",$D7013*$E7013)</f>
      </c>
    </row>
    <row r="7014">
      <c r="A7014" s="11"/>
      <c r="B7014" s="7"/>
      <c r="C7014" s="7"/>
      <c r="D7014" s="10"/>
      <c r="E7014" s="21">
        <f>IF($C7014="","",IFERROR(SUMIFS(Pakan_Masuk!$D$2:$D$3001,Pakan_Masuk!$B$2:$B$3001,$C7014)/SUMIFS(Pakan_Masuk!$C$2:$C$3001,Pakan_Masuk!$B$2:$B$3001,$C7014),0))</f>
      </c>
      <c r="F7014" s="15">
        <f>IF($C7014="","",$D7014*$E7014)</f>
      </c>
    </row>
    <row r="7015">
      <c r="A7015" s="11"/>
      <c r="B7015" s="7"/>
      <c r="C7015" s="7"/>
      <c r="D7015" s="10"/>
      <c r="E7015" s="21">
        <f>IF($C7015="","",IFERROR(SUMIFS(Pakan_Masuk!$D$2:$D$3001,Pakan_Masuk!$B$2:$B$3001,$C7015)/SUMIFS(Pakan_Masuk!$C$2:$C$3001,Pakan_Masuk!$B$2:$B$3001,$C7015),0))</f>
      </c>
      <c r="F7015" s="15">
        <f>IF($C7015="","",$D7015*$E7015)</f>
      </c>
    </row>
    <row r="7016">
      <c r="A7016" s="11"/>
      <c r="B7016" s="7"/>
      <c r="C7016" s="7"/>
      <c r="D7016" s="10"/>
      <c r="E7016" s="21">
        <f>IF($C7016="","",IFERROR(SUMIFS(Pakan_Masuk!$D$2:$D$3001,Pakan_Masuk!$B$2:$B$3001,$C7016)/SUMIFS(Pakan_Masuk!$C$2:$C$3001,Pakan_Masuk!$B$2:$B$3001,$C7016),0))</f>
      </c>
      <c r="F7016" s="15">
        <f>IF($C7016="","",$D7016*$E7016)</f>
      </c>
    </row>
    <row r="7017">
      <c r="A7017" s="11"/>
      <c r="B7017" s="7"/>
      <c r="C7017" s="7"/>
      <c r="D7017" s="10"/>
      <c r="E7017" s="21">
        <f>IF($C7017="","",IFERROR(SUMIFS(Pakan_Masuk!$D$2:$D$3001,Pakan_Masuk!$B$2:$B$3001,$C7017)/SUMIFS(Pakan_Masuk!$C$2:$C$3001,Pakan_Masuk!$B$2:$B$3001,$C7017),0))</f>
      </c>
      <c r="F7017" s="15">
        <f>IF($C7017="","",$D7017*$E7017)</f>
      </c>
    </row>
    <row r="7018">
      <c r="A7018" s="11"/>
      <c r="B7018" s="7"/>
      <c r="C7018" s="7"/>
      <c r="D7018" s="10"/>
      <c r="E7018" s="21">
        <f>IF($C7018="","",IFERROR(SUMIFS(Pakan_Masuk!$D$2:$D$3001,Pakan_Masuk!$B$2:$B$3001,$C7018)/SUMIFS(Pakan_Masuk!$C$2:$C$3001,Pakan_Masuk!$B$2:$B$3001,$C7018),0))</f>
      </c>
      <c r="F7018" s="15">
        <f>IF($C7018="","",$D7018*$E7018)</f>
      </c>
    </row>
    <row r="7019">
      <c r="A7019" s="11"/>
      <c r="B7019" s="7"/>
      <c r="C7019" s="7"/>
      <c r="D7019" s="10"/>
      <c r="E7019" s="21">
        <f>IF($C7019="","",IFERROR(SUMIFS(Pakan_Masuk!$D$2:$D$3001,Pakan_Masuk!$B$2:$B$3001,$C7019)/SUMIFS(Pakan_Masuk!$C$2:$C$3001,Pakan_Masuk!$B$2:$B$3001,$C7019),0))</f>
      </c>
      <c r="F7019" s="15">
        <f>IF($C7019="","",$D7019*$E7019)</f>
      </c>
    </row>
    <row r="7020">
      <c r="A7020" s="11"/>
      <c r="B7020" s="7"/>
      <c r="C7020" s="7"/>
      <c r="D7020" s="10"/>
      <c r="E7020" s="21">
        <f>IF($C7020="","",IFERROR(SUMIFS(Pakan_Masuk!$D$2:$D$3001,Pakan_Masuk!$B$2:$B$3001,$C7020)/SUMIFS(Pakan_Masuk!$C$2:$C$3001,Pakan_Masuk!$B$2:$B$3001,$C7020),0))</f>
      </c>
      <c r="F7020" s="15">
        <f>IF($C7020="","",$D7020*$E7020)</f>
      </c>
    </row>
    <row r="7021">
      <c r="A7021" s="11"/>
      <c r="B7021" s="7"/>
      <c r="C7021" s="7"/>
      <c r="D7021" s="10"/>
      <c r="E7021" s="21">
        <f>IF($C7021="","",IFERROR(SUMIFS(Pakan_Masuk!$D$2:$D$3001,Pakan_Masuk!$B$2:$B$3001,$C7021)/SUMIFS(Pakan_Masuk!$C$2:$C$3001,Pakan_Masuk!$B$2:$B$3001,$C7021),0))</f>
      </c>
      <c r="F7021" s="15">
        <f>IF($C7021="","",$D7021*$E7021)</f>
      </c>
    </row>
    <row r="7022">
      <c r="A7022" s="11"/>
      <c r="B7022" s="7"/>
      <c r="C7022" s="7"/>
      <c r="D7022" s="10"/>
      <c r="E7022" s="21">
        <f>IF($C7022="","",IFERROR(SUMIFS(Pakan_Masuk!$D$2:$D$3001,Pakan_Masuk!$B$2:$B$3001,$C7022)/SUMIFS(Pakan_Masuk!$C$2:$C$3001,Pakan_Masuk!$B$2:$B$3001,$C7022),0))</f>
      </c>
      <c r="F7022" s="15">
        <f>IF($C7022="","",$D7022*$E7022)</f>
      </c>
    </row>
    <row r="7023">
      <c r="A7023" s="11"/>
      <c r="B7023" s="7"/>
      <c r="C7023" s="7"/>
      <c r="D7023" s="10"/>
      <c r="E7023" s="21">
        <f>IF($C7023="","",IFERROR(SUMIFS(Pakan_Masuk!$D$2:$D$3001,Pakan_Masuk!$B$2:$B$3001,$C7023)/SUMIFS(Pakan_Masuk!$C$2:$C$3001,Pakan_Masuk!$B$2:$B$3001,$C7023),0))</f>
      </c>
      <c r="F7023" s="15">
        <f>IF($C7023="","",$D7023*$E7023)</f>
      </c>
    </row>
    <row r="7024">
      <c r="A7024" s="11"/>
      <c r="B7024" s="7"/>
      <c r="C7024" s="7"/>
      <c r="D7024" s="10"/>
      <c r="E7024" s="21">
        <f>IF($C7024="","",IFERROR(SUMIFS(Pakan_Masuk!$D$2:$D$3001,Pakan_Masuk!$B$2:$B$3001,$C7024)/SUMIFS(Pakan_Masuk!$C$2:$C$3001,Pakan_Masuk!$B$2:$B$3001,$C7024),0))</f>
      </c>
      <c r="F7024" s="15">
        <f>IF($C7024="","",$D7024*$E7024)</f>
      </c>
    </row>
    <row r="7025">
      <c r="A7025" s="11"/>
      <c r="B7025" s="7"/>
      <c r="C7025" s="7"/>
      <c r="D7025" s="10"/>
      <c r="E7025" s="21">
        <f>IF($C7025="","",IFERROR(SUMIFS(Pakan_Masuk!$D$2:$D$3001,Pakan_Masuk!$B$2:$B$3001,$C7025)/SUMIFS(Pakan_Masuk!$C$2:$C$3001,Pakan_Masuk!$B$2:$B$3001,$C7025),0))</f>
      </c>
      <c r="F7025" s="15">
        <f>IF($C7025="","",$D7025*$E7025)</f>
      </c>
    </row>
    <row r="7026">
      <c r="A7026" s="11"/>
      <c r="B7026" s="7"/>
      <c r="C7026" s="7"/>
      <c r="D7026" s="10"/>
      <c r="E7026" s="21">
        <f>IF($C7026="","",IFERROR(SUMIFS(Pakan_Masuk!$D$2:$D$3001,Pakan_Masuk!$B$2:$B$3001,$C7026)/SUMIFS(Pakan_Masuk!$C$2:$C$3001,Pakan_Masuk!$B$2:$B$3001,$C7026),0))</f>
      </c>
      <c r="F7026" s="15">
        <f>IF($C7026="","",$D7026*$E7026)</f>
      </c>
    </row>
    <row r="7027">
      <c r="A7027" s="11"/>
      <c r="B7027" s="7"/>
      <c r="C7027" s="7"/>
      <c r="D7027" s="10"/>
      <c r="E7027" s="21">
        <f>IF($C7027="","",IFERROR(SUMIFS(Pakan_Masuk!$D$2:$D$3001,Pakan_Masuk!$B$2:$B$3001,$C7027)/SUMIFS(Pakan_Masuk!$C$2:$C$3001,Pakan_Masuk!$B$2:$B$3001,$C7027),0))</f>
      </c>
      <c r="F7027" s="15">
        <f>IF($C7027="","",$D7027*$E7027)</f>
      </c>
    </row>
    <row r="7028">
      <c r="A7028" s="11"/>
      <c r="B7028" s="7"/>
      <c r="C7028" s="7"/>
      <c r="D7028" s="10"/>
      <c r="E7028" s="21">
        <f>IF($C7028="","",IFERROR(SUMIFS(Pakan_Masuk!$D$2:$D$3001,Pakan_Masuk!$B$2:$B$3001,$C7028)/SUMIFS(Pakan_Masuk!$C$2:$C$3001,Pakan_Masuk!$B$2:$B$3001,$C7028),0))</f>
      </c>
      <c r="F7028" s="15">
        <f>IF($C7028="","",$D7028*$E7028)</f>
      </c>
    </row>
    <row r="7029">
      <c r="A7029" s="11"/>
      <c r="B7029" s="7"/>
      <c r="C7029" s="7"/>
      <c r="D7029" s="10"/>
      <c r="E7029" s="21">
        <f>IF($C7029="","",IFERROR(SUMIFS(Pakan_Masuk!$D$2:$D$3001,Pakan_Masuk!$B$2:$B$3001,$C7029)/SUMIFS(Pakan_Masuk!$C$2:$C$3001,Pakan_Masuk!$B$2:$B$3001,$C7029),0))</f>
      </c>
      <c r="F7029" s="15">
        <f>IF($C7029="","",$D7029*$E7029)</f>
      </c>
    </row>
    <row r="7030">
      <c r="A7030" s="11"/>
      <c r="B7030" s="7"/>
      <c r="C7030" s="7"/>
      <c r="D7030" s="10"/>
      <c r="E7030" s="21">
        <f>IF($C7030="","",IFERROR(SUMIFS(Pakan_Masuk!$D$2:$D$3001,Pakan_Masuk!$B$2:$B$3001,$C7030)/SUMIFS(Pakan_Masuk!$C$2:$C$3001,Pakan_Masuk!$B$2:$B$3001,$C7030),0))</f>
      </c>
      <c r="F7030" s="15">
        <f>IF($C7030="","",$D7030*$E7030)</f>
      </c>
    </row>
    <row r="7031">
      <c r="A7031" s="11"/>
      <c r="B7031" s="7"/>
      <c r="C7031" s="7"/>
      <c r="D7031" s="10"/>
      <c r="E7031" s="21">
        <f>IF($C7031="","",IFERROR(SUMIFS(Pakan_Masuk!$D$2:$D$3001,Pakan_Masuk!$B$2:$B$3001,$C7031)/SUMIFS(Pakan_Masuk!$C$2:$C$3001,Pakan_Masuk!$B$2:$B$3001,$C7031),0))</f>
      </c>
      <c r="F7031" s="15">
        <f>IF($C7031="","",$D7031*$E7031)</f>
      </c>
    </row>
    <row r="7032">
      <c r="A7032" s="11"/>
      <c r="B7032" s="7"/>
      <c r="C7032" s="7"/>
      <c r="D7032" s="10"/>
      <c r="E7032" s="21">
        <f>IF($C7032="","",IFERROR(SUMIFS(Pakan_Masuk!$D$2:$D$3001,Pakan_Masuk!$B$2:$B$3001,$C7032)/SUMIFS(Pakan_Masuk!$C$2:$C$3001,Pakan_Masuk!$B$2:$B$3001,$C7032),0))</f>
      </c>
      <c r="F7032" s="15">
        <f>IF($C7032="","",$D7032*$E7032)</f>
      </c>
    </row>
    <row r="7033">
      <c r="A7033" s="11"/>
      <c r="B7033" s="7"/>
      <c r="C7033" s="7"/>
      <c r="D7033" s="10"/>
      <c r="E7033" s="21">
        <f>IF($C7033="","",IFERROR(SUMIFS(Pakan_Masuk!$D$2:$D$3001,Pakan_Masuk!$B$2:$B$3001,$C7033)/SUMIFS(Pakan_Masuk!$C$2:$C$3001,Pakan_Masuk!$B$2:$B$3001,$C7033),0))</f>
      </c>
      <c r="F7033" s="15">
        <f>IF($C7033="","",$D7033*$E7033)</f>
      </c>
    </row>
    <row r="7034">
      <c r="A7034" s="11"/>
      <c r="B7034" s="7"/>
      <c r="C7034" s="7"/>
      <c r="D7034" s="10"/>
      <c r="E7034" s="21">
        <f>IF($C7034="","",IFERROR(SUMIFS(Pakan_Masuk!$D$2:$D$3001,Pakan_Masuk!$B$2:$B$3001,$C7034)/SUMIFS(Pakan_Masuk!$C$2:$C$3001,Pakan_Masuk!$B$2:$B$3001,$C7034),0))</f>
      </c>
      <c r="F7034" s="15">
        <f>IF($C7034="","",$D7034*$E7034)</f>
      </c>
    </row>
    <row r="7035">
      <c r="A7035" s="11"/>
      <c r="B7035" s="7"/>
      <c r="C7035" s="7"/>
      <c r="D7035" s="10"/>
      <c r="E7035" s="21">
        <f>IF($C7035="","",IFERROR(SUMIFS(Pakan_Masuk!$D$2:$D$3001,Pakan_Masuk!$B$2:$B$3001,$C7035)/SUMIFS(Pakan_Masuk!$C$2:$C$3001,Pakan_Masuk!$B$2:$B$3001,$C7035),0))</f>
      </c>
      <c r="F7035" s="15">
        <f>IF($C7035="","",$D7035*$E7035)</f>
      </c>
    </row>
    <row r="7036">
      <c r="A7036" s="11"/>
      <c r="B7036" s="7"/>
      <c r="C7036" s="7"/>
      <c r="D7036" s="10"/>
      <c r="E7036" s="21">
        <f>IF($C7036="","",IFERROR(SUMIFS(Pakan_Masuk!$D$2:$D$3001,Pakan_Masuk!$B$2:$B$3001,$C7036)/SUMIFS(Pakan_Masuk!$C$2:$C$3001,Pakan_Masuk!$B$2:$B$3001,$C7036),0))</f>
      </c>
      <c r="F7036" s="15">
        <f>IF($C7036="","",$D7036*$E7036)</f>
      </c>
    </row>
    <row r="7037">
      <c r="A7037" s="11"/>
      <c r="B7037" s="7"/>
      <c r="C7037" s="7"/>
      <c r="D7037" s="10"/>
      <c r="E7037" s="21">
        <f>IF($C7037="","",IFERROR(SUMIFS(Pakan_Masuk!$D$2:$D$3001,Pakan_Masuk!$B$2:$B$3001,$C7037)/SUMIFS(Pakan_Masuk!$C$2:$C$3001,Pakan_Masuk!$B$2:$B$3001,$C7037),0))</f>
      </c>
      <c r="F7037" s="15">
        <f>IF($C7037="","",$D7037*$E7037)</f>
      </c>
    </row>
    <row r="7038">
      <c r="A7038" s="11"/>
      <c r="B7038" s="7"/>
      <c r="C7038" s="7"/>
      <c r="D7038" s="10"/>
      <c r="E7038" s="21">
        <f>IF($C7038="","",IFERROR(SUMIFS(Pakan_Masuk!$D$2:$D$3001,Pakan_Masuk!$B$2:$B$3001,$C7038)/SUMIFS(Pakan_Masuk!$C$2:$C$3001,Pakan_Masuk!$B$2:$B$3001,$C7038),0))</f>
      </c>
      <c r="F7038" s="15">
        <f>IF($C7038="","",$D7038*$E7038)</f>
      </c>
    </row>
    <row r="7039">
      <c r="A7039" s="11"/>
      <c r="B7039" s="7"/>
      <c r="C7039" s="7"/>
      <c r="D7039" s="10"/>
      <c r="E7039" s="21">
        <f>IF($C7039="","",IFERROR(SUMIFS(Pakan_Masuk!$D$2:$D$3001,Pakan_Masuk!$B$2:$B$3001,$C7039)/SUMIFS(Pakan_Masuk!$C$2:$C$3001,Pakan_Masuk!$B$2:$B$3001,$C7039),0))</f>
      </c>
      <c r="F7039" s="15">
        <f>IF($C7039="","",$D7039*$E7039)</f>
      </c>
    </row>
    <row r="7040">
      <c r="A7040" s="11"/>
      <c r="B7040" s="7"/>
      <c r="C7040" s="7"/>
      <c r="D7040" s="10"/>
      <c r="E7040" s="21">
        <f>IF($C7040="","",IFERROR(SUMIFS(Pakan_Masuk!$D$2:$D$3001,Pakan_Masuk!$B$2:$B$3001,$C7040)/SUMIFS(Pakan_Masuk!$C$2:$C$3001,Pakan_Masuk!$B$2:$B$3001,$C7040),0))</f>
      </c>
      <c r="F7040" s="15">
        <f>IF($C7040="","",$D7040*$E7040)</f>
      </c>
    </row>
    <row r="7041">
      <c r="A7041" s="11"/>
      <c r="B7041" s="7"/>
      <c r="C7041" s="7"/>
      <c r="D7041" s="10"/>
      <c r="E7041" s="21">
        <f>IF($C7041="","",IFERROR(SUMIFS(Pakan_Masuk!$D$2:$D$3001,Pakan_Masuk!$B$2:$B$3001,$C7041)/SUMIFS(Pakan_Masuk!$C$2:$C$3001,Pakan_Masuk!$B$2:$B$3001,$C7041),0))</f>
      </c>
      <c r="F7041" s="15">
        <f>IF($C7041="","",$D7041*$E7041)</f>
      </c>
    </row>
    <row r="7042">
      <c r="A7042" s="11"/>
      <c r="B7042" s="7"/>
      <c r="C7042" s="7"/>
      <c r="D7042" s="10"/>
      <c r="E7042" s="21">
        <f>IF($C7042="","",IFERROR(SUMIFS(Pakan_Masuk!$D$2:$D$3001,Pakan_Masuk!$B$2:$B$3001,$C7042)/SUMIFS(Pakan_Masuk!$C$2:$C$3001,Pakan_Masuk!$B$2:$B$3001,$C7042),0))</f>
      </c>
      <c r="F7042" s="15">
        <f>IF($C7042="","",$D7042*$E7042)</f>
      </c>
    </row>
    <row r="7043">
      <c r="A7043" s="11"/>
      <c r="B7043" s="7"/>
      <c r="C7043" s="7"/>
      <c r="D7043" s="10"/>
      <c r="E7043" s="21">
        <f>IF($C7043="","",IFERROR(SUMIFS(Pakan_Masuk!$D$2:$D$3001,Pakan_Masuk!$B$2:$B$3001,$C7043)/SUMIFS(Pakan_Masuk!$C$2:$C$3001,Pakan_Masuk!$B$2:$B$3001,$C7043),0))</f>
      </c>
      <c r="F7043" s="15">
        <f>IF($C7043="","",$D7043*$E7043)</f>
      </c>
    </row>
    <row r="7044">
      <c r="A7044" s="11"/>
      <c r="B7044" s="7"/>
      <c r="C7044" s="7"/>
      <c r="D7044" s="10"/>
      <c r="E7044" s="21">
        <f>IF($C7044="","",IFERROR(SUMIFS(Pakan_Masuk!$D$2:$D$3001,Pakan_Masuk!$B$2:$B$3001,$C7044)/SUMIFS(Pakan_Masuk!$C$2:$C$3001,Pakan_Masuk!$B$2:$B$3001,$C7044),0))</f>
      </c>
      <c r="F7044" s="15">
        <f>IF($C7044="","",$D7044*$E7044)</f>
      </c>
    </row>
    <row r="7045">
      <c r="A7045" s="11"/>
      <c r="B7045" s="7"/>
      <c r="C7045" s="7"/>
      <c r="D7045" s="10"/>
      <c r="E7045" s="21">
        <f>IF($C7045="","",IFERROR(SUMIFS(Pakan_Masuk!$D$2:$D$3001,Pakan_Masuk!$B$2:$B$3001,$C7045)/SUMIFS(Pakan_Masuk!$C$2:$C$3001,Pakan_Masuk!$B$2:$B$3001,$C7045),0))</f>
      </c>
      <c r="F7045" s="15">
        <f>IF($C7045="","",$D7045*$E7045)</f>
      </c>
    </row>
    <row r="7046">
      <c r="A7046" s="11"/>
      <c r="B7046" s="7"/>
      <c r="C7046" s="7"/>
      <c r="D7046" s="10"/>
      <c r="E7046" s="21">
        <f>IF($C7046="","",IFERROR(SUMIFS(Pakan_Masuk!$D$2:$D$3001,Pakan_Masuk!$B$2:$B$3001,$C7046)/SUMIFS(Pakan_Masuk!$C$2:$C$3001,Pakan_Masuk!$B$2:$B$3001,$C7046),0))</f>
      </c>
      <c r="F7046" s="15">
        <f>IF($C7046="","",$D7046*$E7046)</f>
      </c>
    </row>
    <row r="7047">
      <c r="A7047" s="11"/>
      <c r="B7047" s="7"/>
      <c r="C7047" s="7"/>
      <c r="D7047" s="10"/>
      <c r="E7047" s="21">
        <f>IF($C7047="","",IFERROR(SUMIFS(Pakan_Masuk!$D$2:$D$3001,Pakan_Masuk!$B$2:$B$3001,$C7047)/SUMIFS(Pakan_Masuk!$C$2:$C$3001,Pakan_Masuk!$B$2:$B$3001,$C7047),0))</f>
      </c>
      <c r="F7047" s="15">
        <f>IF($C7047="","",$D7047*$E7047)</f>
      </c>
    </row>
    <row r="7048">
      <c r="A7048" s="11"/>
      <c r="B7048" s="7"/>
      <c r="C7048" s="7"/>
      <c r="D7048" s="10"/>
      <c r="E7048" s="21">
        <f>IF($C7048="","",IFERROR(SUMIFS(Pakan_Masuk!$D$2:$D$3001,Pakan_Masuk!$B$2:$B$3001,$C7048)/SUMIFS(Pakan_Masuk!$C$2:$C$3001,Pakan_Masuk!$B$2:$B$3001,$C7048),0))</f>
      </c>
      <c r="F7048" s="15">
        <f>IF($C7048="","",$D7048*$E7048)</f>
      </c>
    </row>
    <row r="7049">
      <c r="A7049" s="11"/>
      <c r="B7049" s="7"/>
      <c r="C7049" s="7"/>
      <c r="D7049" s="10"/>
      <c r="E7049" s="21">
        <f>IF($C7049="","",IFERROR(SUMIFS(Pakan_Masuk!$D$2:$D$3001,Pakan_Masuk!$B$2:$B$3001,$C7049)/SUMIFS(Pakan_Masuk!$C$2:$C$3001,Pakan_Masuk!$B$2:$B$3001,$C7049),0))</f>
      </c>
      <c r="F7049" s="15">
        <f>IF($C7049="","",$D7049*$E7049)</f>
      </c>
    </row>
    <row r="7050">
      <c r="A7050" s="11"/>
      <c r="B7050" s="7"/>
      <c r="C7050" s="7"/>
      <c r="D7050" s="10"/>
      <c r="E7050" s="21">
        <f>IF($C7050="","",IFERROR(SUMIFS(Pakan_Masuk!$D$2:$D$3001,Pakan_Masuk!$B$2:$B$3001,$C7050)/SUMIFS(Pakan_Masuk!$C$2:$C$3001,Pakan_Masuk!$B$2:$B$3001,$C7050),0))</f>
      </c>
      <c r="F7050" s="15">
        <f>IF($C7050="","",$D7050*$E7050)</f>
      </c>
    </row>
    <row r="7051">
      <c r="A7051" s="11"/>
      <c r="B7051" s="7"/>
      <c r="C7051" s="7"/>
      <c r="D7051" s="10"/>
      <c r="E7051" s="21">
        <f>IF($C7051="","",IFERROR(SUMIFS(Pakan_Masuk!$D$2:$D$3001,Pakan_Masuk!$B$2:$B$3001,$C7051)/SUMIFS(Pakan_Masuk!$C$2:$C$3001,Pakan_Masuk!$B$2:$B$3001,$C7051),0))</f>
      </c>
      <c r="F7051" s="15">
        <f>IF($C7051="","",$D7051*$E7051)</f>
      </c>
    </row>
    <row r="7052">
      <c r="A7052" s="11"/>
      <c r="B7052" s="7"/>
      <c r="C7052" s="7"/>
      <c r="D7052" s="10"/>
      <c r="E7052" s="21">
        <f>IF($C7052="","",IFERROR(SUMIFS(Pakan_Masuk!$D$2:$D$3001,Pakan_Masuk!$B$2:$B$3001,$C7052)/SUMIFS(Pakan_Masuk!$C$2:$C$3001,Pakan_Masuk!$B$2:$B$3001,$C7052),0))</f>
      </c>
      <c r="F7052" s="15">
        <f>IF($C7052="","",$D7052*$E7052)</f>
      </c>
    </row>
    <row r="7053">
      <c r="A7053" s="11"/>
      <c r="B7053" s="7"/>
      <c r="C7053" s="7"/>
      <c r="D7053" s="10"/>
      <c r="E7053" s="21">
        <f>IF($C7053="","",IFERROR(SUMIFS(Pakan_Masuk!$D$2:$D$3001,Pakan_Masuk!$B$2:$B$3001,$C7053)/SUMIFS(Pakan_Masuk!$C$2:$C$3001,Pakan_Masuk!$B$2:$B$3001,$C7053),0))</f>
      </c>
      <c r="F7053" s="15">
        <f>IF($C7053="","",$D7053*$E7053)</f>
      </c>
    </row>
    <row r="7054">
      <c r="A7054" s="11"/>
      <c r="B7054" s="7"/>
      <c r="C7054" s="7"/>
      <c r="D7054" s="10"/>
      <c r="E7054" s="21">
        <f>IF($C7054="","",IFERROR(SUMIFS(Pakan_Masuk!$D$2:$D$3001,Pakan_Masuk!$B$2:$B$3001,$C7054)/SUMIFS(Pakan_Masuk!$C$2:$C$3001,Pakan_Masuk!$B$2:$B$3001,$C7054),0))</f>
      </c>
      <c r="F7054" s="15">
        <f>IF($C7054="","",$D7054*$E7054)</f>
      </c>
    </row>
    <row r="7055">
      <c r="A7055" s="11"/>
      <c r="B7055" s="7"/>
      <c r="C7055" s="7"/>
      <c r="D7055" s="10"/>
      <c r="E7055" s="21">
        <f>IF($C7055="","",IFERROR(SUMIFS(Pakan_Masuk!$D$2:$D$3001,Pakan_Masuk!$B$2:$B$3001,$C7055)/SUMIFS(Pakan_Masuk!$C$2:$C$3001,Pakan_Masuk!$B$2:$B$3001,$C7055),0))</f>
      </c>
      <c r="F7055" s="15">
        <f>IF($C7055="","",$D7055*$E7055)</f>
      </c>
    </row>
    <row r="7056">
      <c r="A7056" s="11"/>
      <c r="B7056" s="7"/>
      <c r="C7056" s="7"/>
      <c r="D7056" s="10"/>
      <c r="E7056" s="21">
        <f>IF($C7056="","",IFERROR(SUMIFS(Pakan_Masuk!$D$2:$D$3001,Pakan_Masuk!$B$2:$B$3001,$C7056)/SUMIFS(Pakan_Masuk!$C$2:$C$3001,Pakan_Masuk!$B$2:$B$3001,$C7056),0))</f>
      </c>
      <c r="F7056" s="15">
        <f>IF($C7056="","",$D7056*$E7056)</f>
      </c>
    </row>
    <row r="7057">
      <c r="A7057" s="11"/>
      <c r="B7057" s="7"/>
      <c r="C7057" s="7"/>
      <c r="D7057" s="10"/>
      <c r="E7057" s="21">
        <f>IF($C7057="","",IFERROR(SUMIFS(Pakan_Masuk!$D$2:$D$3001,Pakan_Masuk!$B$2:$B$3001,$C7057)/SUMIFS(Pakan_Masuk!$C$2:$C$3001,Pakan_Masuk!$B$2:$B$3001,$C7057),0))</f>
      </c>
      <c r="F7057" s="15">
        <f>IF($C7057="","",$D7057*$E7057)</f>
      </c>
    </row>
    <row r="7058">
      <c r="A7058" s="11"/>
      <c r="B7058" s="7"/>
      <c r="C7058" s="7"/>
      <c r="D7058" s="10"/>
      <c r="E7058" s="21">
        <f>IF($C7058="","",IFERROR(SUMIFS(Pakan_Masuk!$D$2:$D$3001,Pakan_Masuk!$B$2:$B$3001,$C7058)/SUMIFS(Pakan_Masuk!$C$2:$C$3001,Pakan_Masuk!$B$2:$B$3001,$C7058),0))</f>
      </c>
      <c r="F7058" s="15">
        <f>IF($C7058="","",$D7058*$E7058)</f>
      </c>
    </row>
    <row r="7059">
      <c r="A7059" s="11"/>
      <c r="B7059" s="7"/>
      <c r="C7059" s="7"/>
      <c r="D7059" s="10"/>
      <c r="E7059" s="21">
        <f>IF($C7059="","",IFERROR(SUMIFS(Pakan_Masuk!$D$2:$D$3001,Pakan_Masuk!$B$2:$B$3001,$C7059)/SUMIFS(Pakan_Masuk!$C$2:$C$3001,Pakan_Masuk!$B$2:$B$3001,$C7059),0))</f>
      </c>
      <c r="F7059" s="15">
        <f>IF($C7059="","",$D7059*$E7059)</f>
      </c>
    </row>
    <row r="7060">
      <c r="A7060" s="11"/>
      <c r="B7060" s="7"/>
      <c r="C7060" s="7"/>
      <c r="D7060" s="10"/>
      <c r="E7060" s="21">
        <f>IF($C7060="","",IFERROR(SUMIFS(Pakan_Masuk!$D$2:$D$3001,Pakan_Masuk!$B$2:$B$3001,$C7060)/SUMIFS(Pakan_Masuk!$C$2:$C$3001,Pakan_Masuk!$B$2:$B$3001,$C7060),0))</f>
      </c>
      <c r="F7060" s="15">
        <f>IF($C7060="","",$D7060*$E7060)</f>
      </c>
    </row>
    <row r="7061">
      <c r="A7061" s="11"/>
      <c r="B7061" s="7"/>
      <c r="C7061" s="7"/>
      <c r="D7061" s="10"/>
      <c r="E7061" s="21">
        <f>IF($C7061="","",IFERROR(SUMIFS(Pakan_Masuk!$D$2:$D$3001,Pakan_Masuk!$B$2:$B$3001,$C7061)/SUMIFS(Pakan_Masuk!$C$2:$C$3001,Pakan_Masuk!$B$2:$B$3001,$C7061),0))</f>
      </c>
      <c r="F7061" s="15">
        <f>IF($C7061="","",$D7061*$E7061)</f>
      </c>
    </row>
    <row r="7062">
      <c r="A7062" s="11"/>
      <c r="B7062" s="7"/>
      <c r="C7062" s="7"/>
      <c r="D7062" s="10"/>
      <c r="E7062" s="21">
        <f>IF($C7062="","",IFERROR(SUMIFS(Pakan_Masuk!$D$2:$D$3001,Pakan_Masuk!$B$2:$B$3001,$C7062)/SUMIFS(Pakan_Masuk!$C$2:$C$3001,Pakan_Masuk!$B$2:$B$3001,$C7062),0))</f>
      </c>
      <c r="F7062" s="15">
        <f>IF($C7062="","",$D7062*$E7062)</f>
      </c>
    </row>
    <row r="7063">
      <c r="A7063" s="11"/>
      <c r="B7063" s="7"/>
      <c r="C7063" s="7"/>
      <c r="D7063" s="10"/>
      <c r="E7063" s="21">
        <f>IF($C7063="","",IFERROR(SUMIFS(Pakan_Masuk!$D$2:$D$3001,Pakan_Masuk!$B$2:$B$3001,$C7063)/SUMIFS(Pakan_Masuk!$C$2:$C$3001,Pakan_Masuk!$B$2:$B$3001,$C7063),0))</f>
      </c>
      <c r="F7063" s="15">
        <f>IF($C7063="","",$D7063*$E7063)</f>
      </c>
    </row>
    <row r="7064">
      <c r="A7064" s="11"/>
      <c r="B7064" s="7"/>
      <c r="C7064" s="7"/>
      <c r="D7064" s="10"/>
      <c r="E7064" s="21">
        <f>IF($C7064="","",IFERROR(SUMIFS(Pakan_Masuk!$D$2:$D$3001,Pakan_Masuk!$B$2:$B$3001,$C7064)/SUMIFS(Pakan_Masuk!$C$2:$C$3001,Pakan_Masuk!$B$2:$B$3001,$C7064),0))</f>
      </c>
      <c r="F7064" s="15">
        <f>IF($C7064="","",$D7064*$E7064)</f>
      </c>
    </row>
    <row r="7065">
      <c r="A7065" s="11"/>
      <c r="B7065" s="7"/>
      <c r="C7065" s="7"/>
      <c r="D7065" s="10"/>
      <c r="E7065" s="21">
        <f>IF($C7065="","",IFERROR(SUMIFS(Pakan_Masuk!$D$2:$D$3001,Pakan_Masuk!$B$2:$B$3001,$C7065)/SUMIFS(Pakan_Masuk!$C$2:$C$3001,Pakan_Masuk!$B$2:$B$3001,$C7065),0))</f>
      </c>
      <c r="F7065" s="15">
        <f>IF($C7065="","",$D7065*$E7065)</f>
      </c>
    </row>
    <row r="7066">
      <c r="A7066" s="11"/>
      <c r="B7066" s="7"/>
      <c r="C7066" s="7"/>
      <c r="D7066" s="10"/>
      <c r="E7066" s="21">
        <f>IF($C7066="","",IFERROR(SUMIFS(Pakan_Masuk!$D$2:$D$3001,Pakan_Masuk!$B$2:$B$3001,$C7066)/SUMIFS(Pakan_Masuk!$C$2:$C$3001,Pakan_Masuk!$B$2:$B$3001,$C7066),0))</f>
      </c>
      <c r="F7066" s="15">
        <f>IF($C7066="","",$D7066*$E7066)</f>
      </c>
    </row>
    <row r="7067">
      <c r="A7067" s="11"/>
      <c r="B7067" s="7"/>
      <c r="C7067" s="7"/>
      <c r="D7067" s="10"/>
      <c r="E7067" s="21">
        <f>IF($C7067="","",IFERROR(SUMIFS(Pakan_Masuk!$D$2:$D$3001,Pakan_Masuk!$B$2:$B$3001,$C7067)/SUMIFS(Pakan_Masuk!$C$2:$C$3001,Pakan_Masuk!$B$2:$B$3001,$C7067),0))</f>
      </c>
      <c r="F7067" s="15">
        <f>IF($C7067="","",$D7067*$E7067)</f>
      </c>
    </row>
    <row r="7068">
      <c r="A7068" s="11"/>
      <c r="B7068" s="7"/>
      <c r="C7068" s="7"/>
      <c r="D7068" s="10"/>
      <c r="E7068" s="21">
        <f>IF($C7068="","",IFERROR(SUMIFS(Pakan_Masuk!$D$2:$D$3001,Pakan_Masuk!$B$2:$B$3001,$C7068)/SUMIFS(Pakan_Masuk!$C$2:$C$3001,Pakan_Masuk!$B$2:$B$3001,$C7068),0))</f>
      </c>
      <c r="F7068" s="15">
        <f>IF($C7068="","",$D7068*$E7068)</f>
      </c>
    </row>
    <row r="7069">
      <c r="A7069" s="11"/>
      <c r="B7069" s="7"/>
      <c r="C7069" s="7"/>
      <c r="D7069" s="10"/>
      <c r="E7069" s="21">
        <f>IF($C7069="","",IFERROR(SUMIFS(Pakan_Masuk!$D$2:$D$3001,Pakan_Masuk!$B$2:$B$3001,$C7069)/SUMIFS(Pakan_Masuk!$C$2:$C$3001,Pakan_Masuk!$B$2:$B$3001,$C7069),0))</f>
      </c>
      <c r="F7069" s="15">
        <f>IF($C7069="","",$D7069*$E7069)</f>
      </c>
    </row>
    <row r="7070">
      <c r="A7070" s="11"/>
      <c r="B7070" s="7"/>
      <c r="C7070" s="7"/>
      <c r="D7070" s="10"/>
      <c r="E7070" s="21">
        <f>IF($C7070="","",IFERROR(SUMIFS(Pakan_Masuk!$D$2:$D$3001,Pakan_Masuk!$B$2:$B$3001,$C7070)/SUMIFS(Pakan_Masuk!$C$2:$C$3001,Pakan_Masuk!$B$2:$B$3001,$C7070),0))</f>
      </c>
      <c r="F7070" s="15">
        <f>IF($C7070="","",$D7070*$E7070)</f>
      </c>
    </row>
    <row r="7071">
      <c r="A7071" s="11"/>
      <c r="B7071" s="7"/>
      <c r="C7071" s="7"/>
      <c r="D7071" s="10"/>
      <c r="E7071" s="21">
        <f>IF($C7071="","",IFERROR(SUMIFS(Pakan_Masuk!$D$2:$D$3001,Pakan_Masuk!$B$2:$B$3001,$C7071)/SUMIFS(Pakan_Masuk!$C$2:$C$3001,Pakan_Masuk!$B$2:$B$3001,$C7071),0))</f>
      </c>
      <c r="F7071" s="15">
        <f>IF($C7071="","",$D7071*$E7071)</f>
      </c>
    </row>
    <row r="7072">
      <c r="A7072" s="11"/>
      <c r="B7072" s="7"/>
      <c r="C7072" s="7"/>
      <c r="D7072" s="10"/>
      <c r="E7072" s="21">
        <f>IF($C7072="","",IFERROR(SUMIFS(Pakan_Masuk!$D$2:$D$3001,Pakan_Masuk!$B$2:$B$3001,$C7072)/SUMIFS(Pakan_Masuk!$C$2:$C$3001,Pakan_Masuk!$B$2:$B$3001,$C7072),0))</f>
      </c>
      <c r="F7072" s="15">
        <f>IF($C7072="","",$D7072*$E7072)</f>
      </c>
    </row>
    <row r="7073">
      <c r="A7073" s="11"/>
      <c r="B7073" s="7"/>
      <c r="C7073" s="7"/>
      <c r="D7073" s="10"/>
      <c r="E7073" s="21">
        <f>IF($C7073="","",IFERROR(SUMIFS(Pakan_Masuk!$D$2:$D$3001,Pakan_Masuk!$B$2:$B$3001,$C7073)/SUMIFS(Pakan_Masuk!$C$2:$C$3001,Pakan_Masuk!$B$2:$B$3001,$C7073),0))</f>
      </c>
      <c r="F7073" s="15">
        <f>IF($C7073="","",$D7073*$E7073)</f>
      </c>
    </row>
    <row r="7074">
      <c r="A7074" s="11"/>
      <c r="B7074" s="7"/>
      <c r="C7074" s="7"/>
      <c r="D7074" s="10"/>
      <c r="E7074" s="21">
        <f>IF($C7074="","",IFERROR(SUMIFS(Pakan_Masuk!$D$2:$D$3001,Pakan_Masuk!$B$2:$B$3001,$C7074)/SUMIFS(Pakan_Masuk!$C$2:$C$3001,Pakan_Masuk!$B$2:$B$3001,$C7074),0))</f>
      </c>
      <c r="F7074" s="15">
        <f>IF($C7074="","",$D7074*$E7074)</f>
      </c>
    </row>
    <row r="7075">
      <c r="A7075" s="11"/>
      <c r="B7075" s="7"/>
      <c r="C7075" s="7"/>
      <c r="D7075" s="10"/>
      <c r="E7075" s="21">
        <f>IF($C7075="","",IFERROR(SUMIFS(Pakan_Masuk!$D$2:$D$3001,Pakan_Masuk!$B$2:$B$3001,$C7075)/SUMIFS(Pakan_Masuk!$C$2:$C$3001,Pakan_Masuk!$B$2:$B$3001,$C7075),0))</f>
      </c>
      <c r="F7075" s="15">
        <f>IF($C7075="","",$D7075*$E7075)</f>
      </c>
    </row>
    <row r="7076">
      <c r="A7076" s="11"/>
      <c r="B7076" s="7"/>
      <c r="C7076" s="7"/>
      <c r="D7076" s="10"/>
      <c r="E7076" s="21">
        <f>IF($C7076="","",IFERROR(SUMIFS(Pakan_Masuk!$D$2:$D$3001,Pakan_Masuk!$B$2:$B$3001,$C7076)/SUMIFS(Pakan_Masuk!$C$2:$C$3001,Pakan_Masuk!$B$2:$B$3001,$C7076),0))</f>
      </c>
      <c r="F7076" s="15">
        <f>IF($C7076="","",$D7076*$E7076)</f>
      </c>
    </row>
    <row r="7077">
      <c r="A7077" s="11"/>
      <c r="B7077" s="7"/>
      <c r="C7077" s="7"/>
      <c r="D7077" s="10"/>
      <c r="E7077" s="21">
        <f>IF($C7077="","",IFERROR(SUMIFS(Pakan_Masuk!$D$2:$D$3001,Pakan_Masuk!$B$2:$B$3001,$C7077)/SUMIFS(Pakan_Masuk!$C$2:$C$3001,Pakan_Masuk!$B$2:$B$3001,$C7077),0))</f>
      </c>
      <c r="F7077" s="15">
        <f>IF($C7077="","",$D7077*$E7077)</f>
      </c>
    </row>
    <row r="7078">
      <c r="A7078" s="11"/>
      <c r="B7078" s="7"/>
      <c r="C7078" s="7"/>
      <c r="D7078" s="10"/>
      <c r="E7078" s="21">
        <f>IF($C7078="","",IFERROR(SUMIFS(Pakan_Masuk!$D$2:$D$3001,Pakan_Masuk!$B$2:$B$3001,$C7078)/SUMIFS(Pakan_Masuk!$C$2:$C$3001,Pakan_Masuk!$B$2:$B$3001,$C7078),0))</f>
      </c>
      <c r="F7078" s="15">
        <f>IF($C7078="","",$D7078*$E7078)</f>
      </c>
    </row>
    <row r="7079">
      <c r="A7079" s="11"/>
      <c r="B7079" s="7"/>
      <c r="C7079" s="7"/>
      <c r="D7079" s="10"/>
      <c r="E7079" s="21">
        <f>IF($C7079="","",IFERROR(SUMIFS(Pakan_Masuk!$D$2:$D$3001,Pakan_Masuk!$B$2:$B$3001,$C7079)/SUMIFS(Pakan_Masuk!$C$2:$C$3001,Pakan_Masuk!$B$2:$B$3001,$C7079),0))</f>
      </c>
      <c r="F7079" s="15">
        <f>IF($C7079="","",$D7079*$E7079)</f>
      </c>
    </row>
    <row r="7080">
      <c r="A7080" s="11"/>
      <c r="B7080" s="7"/>
      <c r="C7080" s="7"/>
      <c r="D7080" s="10"/>
      <c r="E7080" s="21">
        <f>IF($C7080="","",IFERROR(SUMIFS(Pakan_Masuk!$D$2:$D$3001,Pakan_Masuk!$B$2:$B$3001,$C7080)/SUMIFS(Pakan_Masuk!$C$2:$C$3001,Pakan_Masuk!$B$2:$B$3001,$C7080),0))</f>
      </c>
      <c r="F7080" s="15">
        <f>IF($C7080="","",$D7080*$E7080)</f>
      </c>
    </row>
    <row r="7081">
      <c r="A7081" s="11"/>
      <c r="B7081" s="7"/>
      <c r="C7081" s="7"/>
      <c r="D7081" s="10"/>
      <c r="E7081" s="21">
        <f>IF($C7081="","",IFERROR(SUMIFS(Pakan_Masuk!$D$2:$D$3001,Pakan_Masuk!$B$2:$B$3001,$C7081)/SUMIFS(Pakan_Masuk!$C$2:$C$3001,Pakan_Masuk!$B$2:$B$3001,$C7081),0))</f>
      </c>
      <c r="F7081" s="15">
        <f>IF($C7081="","",$D7081*$E7081)</f>
      </c>
    </row>
    <row r="7082">
      <c r="A7082" s="11"/>
      <c r="B7082" s="7"/>
      <c r="C7082" s="7"/>
      <c r="D7082" s="10"/>
      <c r="E7082" s="21">
        <f>IF($C7082="","",IFERROR(SUMIFS(Pakan_Masuk!$D$2:$D$3001,Pakan_Masuk!$B$2:$B$3001,$C7082)/SUMIFS(Pakan_Masuk!$C$2:$C$3001,Pakan_Masuk!$B$2:$B$3001,$C7082),0))</f>
      </c>
      <c r="F7082" s="15">
        <f>IF($C7082="","",$D7082*$E7082)</f>
      </c>
    </row>
    <row r="7083">
      <c r="A7083" s="11"/>
      <c r="B7083" s="7"/>
      <c r="C7083" s="7"/>
      <c r="D7083" s="10"/>
      <c r="E7083" s="21">
        <f>IF($C7083="","",IFERROR(SUMIFS(Pakan_Masuk!$D$2:$D$3001,Pakan_Masuk!$B$2:$B$3001,$C7083)/SUMIFS(Pakan_Masuk!$C$2:$C$3001,Pakan_Masuk!$B$2:$B$3001,$C7083),0))</f>
      </c>
      <c r="F7083" s="15">
        <f>IF($C7083="","",$D7083*$E7083)</f>
      </c>
    </row>
    <row r="7084">
      <c r="A7084" s="11"/>
      <c r="B7084" s="7"/>
      <c r="C7084" s="7"/>
      <c r="D7084" s="10"/>
      <c r="E7084" s="21">
        <f>IF($C7084="","",IFERROR(SUMIFS(Pakan_Masuk!$D$2:$D$3001,Pakan_Masuk!$B$2:$B$3001,$C7084)/SUMIFS(Pakan_Masuk!$C$2:$C$3001,Pakan_Masuk!$B$2:$B$3001,$C7084),0))</f>
      </c>
      <c r="F7084" s="15">
        <f>IF($C7084="","",$D7084*$E7084)</f>
      </c>
    </row>
    <row r="7085">
      <c r="A7085" s="11"/>
      <c r="B7085" s="7"/>
      <c r="C7085" s="7"/>
      <c r="D7085" s="10"/>
      <c r="E7085" s="21">
        <f>IF($C7085="","",IFERROR(SUMIFS(Pakan_Masuk!$D$2:$D$3001,Pakan_Masuk!$B$2:$B$3001,$C7085)/SUMIFS(Pakan_Masuk!$C$2:$C$3001,Pakan_Masuk!$B$2:$B$3001,$C7085),0))</f>
      </c>
      <c r="F7085" s="15">
        <f>IF($C7085="","",$D7085*$E7085)</f>
      </c>
    </row>
    <row r="7086">
      <c r="A7086" s="11"/>
      <c r="B7086" s="7"/>
      <c r="C7086" s="7"/>
      <c r="D7086" s="10"/>
      <c r="E7086" s="21">
        <f>IF($C7086="","",IFERROR(SUMIFS(Pakan_Masuk!$D$2:$D$3001,Pakan_Masuk!$B$2:$B$3001,$C7086)/SUMIFS(Pakan_Masuk!$C$2:$C$3001,Pakan_Masuk!$B$2:$B$3001,$C7086),0))</f>
      </c>
      <c r="F7086" s="15">
        <f>IF($C7086="","",$D7086*$E7086)</f>
      </c>
    </row>
    <row r="7087">
      <c r="A7087" s="11"/>
      <c r="B7087" s="7"/>
      <c r="C7087" s="7"/>
      <c r="D7087" s="10"/>
      <c r="E7087" s="21">
        <f>IF($C7087="","",IFERROR(SUMIFS(Pakan_Masuk!$D$2:$D$3001,Pakan_Masuk!$B$2:$B$3001,$C7087)/SUMIFS(Pakan_Masuk!$C$2:$C$3001,Pakan_Masuk!$B$2:$B$3001,$C7087),0))</f>
      </c>
      <c r="F7087" s="15">
        <f>IF($C7087="","",$D7087*$E7087)</f>
      </c>
    </row>
    <row r="7088">
      <c r="A7088" s="11"/>
      <c r="B7088" s="7"/>
      <c r="C7088" s="7"/>
      <c r="D7088" s="10"/>
      <c r="E7088" s="21">
        <f>IF($C7088="","",IFERROR(SUMIFS(Pakan_Masuk!$D$2:$D$3001,Pakan_Masuk!$B$2:$B$3001,$C7088)/SUMIFS(Pakan_Masuk!$C$2:$C$3001,Pakan_Masuk!$B$2:$B$3001,$C7088),0))</f>
      </c>
      <c r="F7088" s="15">
        <f>IF($C7088="","",$D7088*$E7088)</f>
      </c>
    </row>
    <row r="7089">
      <c r="A7089" s="11"/>
      <c r="B7089" s="7"/>
      <c r="C7089" s="7"/>
      <c r="D7089" s="10"/>
      <c r="E7089" s="21">
        <f>IF($C7089="","",IFERROR(SUMIFS(Pakan_Masuk!$D$2:$D$3001,Pakan_Masuk!$B$2:$B$3001,$C7089)/SUMIFS(Pakan_Masuk!$C$2:$C$3001,Pakan_Masuk!$B$2:$B$3001,$C7089),0))</f>
      </c>
      <c r="F7089" s="15">
        <f>IF($C7089="","",$D7089*$E7089)</f>
      </c>
    </row>
    <row r="7090">
      <c r="A7090" s="11"/>
      <c r="B7090" s="7"/>
      <c r="C7090" s="7"/>
      <c r="D7090" s="10"/>
      <c r="E7090" s="21">
        <f>IF($C7090="","",IFERROR(SUMIFS(Pakan_Masuk!$D$2:$D$3001,Pakan_Masuk!$B$2:$B$3001,$C7090)/SUMIFS(Pakan_Masuk!$C$2:$C$3001,Pakan_Masuk!$B$2:$B$3001,$C7090),0))</f>
      </c>
      <c r="F7090" s="15">
        <f>IF($C7090="","",$D7090*$E7090)</f>
      </c>
    </row>
    <row r="7091">
      <c r="A7091" s="11"/>
      <c r="B7091" s="7"/>
      <c r="C7091" s="7"/>
      <c r="D7091" s="10"/>
      <c r="E7091" s="21">
        <f>IF($C7091="","",IFERROR(SUMIFS(Pakan_Masuk!$D$2:$D$3001,Pakan_Masuk!$B$2:$B$3001,$C7091)/SUMIFS(Pakan_Masuk!$C$2:$C$3001,Pakan_Masuk!$B$2:$B$3001,$C7091),0))</f>
      </c>
      <c r="F7091" s="15">
        <f>IF($C7091="","",$D7091*$E7091)</f>
      </c>
    </row>
    <row r="7092">
      <c r="A7092" s="11"/>
      <c r="B7092" s="7"/>
      <c r="C7092" s="7"/>
      <c r="D7092" s="10"/>
      <c r="E7092" s="21">
        <f>IF($C7092="","",IFERROR(SUMIFS(Pakan_Masuk!$D$2:$D$3001,Pakan_Masuk!$B$2:$B$3001,$C7092)/SUMIFS(Pakan_Masuk!$C$2:$C$3001,Pakan_Masuk!$B$2:$B$3001,$C7092),0))</f>
      </c>
      <c r="F7092" s="15">
        <f>IF($C7092="","",$D7092*$E7092)</f>
      </c>
    </row>
    <row r="7093">
      <c r="A7093" s="11"/>
      <c r="B7093" s="7"/>
      <c r="C7093" s="7"/>
      <c r="D7093" s="10"/>
      <c r="E7093" s="21">
        <f>IF($C7093="","",IFERROR(SUMIFS(Pakan_Masuk!$D$2:$D$3001,Pakan_Masuk!$B$2:$B$3001,$C7093)/SUMIFS(Pakan_Masuk!$C$2:$C$3001,Pakan_Masuk!$B$2:$B$3001,$C7093),0))</f>
      </c>
      <c r="F7093" s="15">
        <f>IF($C7093="","",$D7093*$E7093)</f>
      </c>
    </row>
    <row r="7094">
      <c r="A7094" s="11"/>
      <c r="B7094" s="7"/>
      <c r="C7094" s="7"/>
      <c r="D7094" s="10"/>
      <c r="E7094" s="21">
        <f>IF($C7094="","",IFERROR(SUMIFS(Pakan_Masuk!$D$2:$D$3001,Pakan_Masuk!$B$2:$B$3001,$C7094)/SUMIFS(Pakan_Masuk!$C$2:$C$3001,Pakan_Masuk!$B$2:$B$3001,$C7094),0))</f>
      </c>
      <c r="F7094" s="15">
        <f>IF($C7094="","",$D7094*$E7094)</f>
      </c>
    </row>
    <row r="7095">
      <c r="A7095" s="11"/>
      <c r="B7095" s="7"/>
      <c r="C7095" s="7"/>
      <c r="D7095" s="10"/>
      <c r="E7095" s="21">
        <f>IF($C7095="","",IFERROR(SUMIFS(Pakan_Masuk!$D$2:$D$3001,Pakan_Masuk!$B$2:$B$3001,$C7095)/SUMIFS(Pakan_Masuk!$C$2:$C$3001,Pakan_Masuk!$B$2:$B$3001,$C7095),0))</f>
      </c>
      <c r="F7095" s="15">
        <f>IF($C7095="","",$D7095*$E7095)</f>
      </c>
    </row>
    <row r="7096">
      <c r="A7096" s="11"/>
      <c r="B7096" s="7"/>
      <c r="C7096" s="7"/>
      <c r="D7096" s="10"/>
      <c r="E7096" s="21">
        <f>IF($C7096="","",IFERROR(SUMIFS(Pakan_Masuk!$D$2:$D$3001,Pakan_Masuk!$B$2:$B$3001,$C7096)/SUMIFS(Pakan_Masuk!$C$2:$C$3001,Pakan_Masuk!$B$2:$B$3001,$C7096),0))</f>
      </c>
      <c r="F7096" s="15">
        <f>IF($C7096="","",$D7096*$E7096)</f>
      </c>
    </row>
    <row r="7097">
      <c r="A7097" s="11"/>
      <c r="B7097" s="7"/>
      <c r="C7097" s="7"/>
      <c r="D7097" s="10"/>
      <c r="E7097" s="21">
        <f>IF($C7097="","",IFERROR(SUMIFS(Pakan_Masuk!$D$2:$D$3001,Pakan_Masuk!$B$2:$B$3001,$C7097)/SUMIFS(Pakan_Masuk!$C$2:$C$3001,Pakan_Masuk!$B$2:$B$3001,$C7097),0))</f>
      </c>
      <c r="F7097" s="15">
        <f>IF($C7097="","",$D7097*$E7097)</f>
      </c>
    </row>
    <row r="7098">
      <c r="A7098" s="11"/>
      <c r="B7098" s="7"/>
      <c r="C7098" s="7"/>
      <c r="D7098" s="10"/>
      <c r="E7098" s="21">
        <f>IF($C7098="","",IFERROR(SUMIFS(Pakan_Masuk!$D$2:$D$3001,Pakan_Masuk!$B$2:$B$3001,$C7098)/SUMIFS(Pakan_Masuk!$C$2:$C$3001,Pakan_Masuk!$B$2:$B$3001,$C7098),0))</f>
      </c>
      <c r="F7098" s="15">
        <f>IF($C7098="","",$D7098*$E7098)</f>
      </c>
    </row>
    <row r="7099">
      <c r="A7099" s="11"/>
      <c r="B7099" s="7"/>
      <c r="C7099" s="7"/>
      <c r="D7099" s="10"/>
      <c r="E7099" s="21">
        <f>IF($C7099="","",IFERROR(SUMIFS(Pakan_Masuk!$D$2:$D$3001,Pakan_Masuk!$B$2:$B$3001,$C7099)/SUMIFS(Pakan_Masuk!$C$2:$C$3001,Pakan_Masuk!$B$2:$B$3001,$C7099),0))</f>
      </c>
      <c r="F7099" s="15">
        <f>IF($C7099="","",$D7099*$E7099)</f>
      </c>
    </row>
    <row r="7100">
      <c r="A7100" s="11"/>
      <c r="B7100" s="7"/>
      <c r="C7100" s="7"/>
      <c r="D7100" s="10"/>
      <c r="E7100" s="21">
        <f>IF($C7100="","",IFERROR(SUMIFS(Pakan_Masuk!$D$2:$D$3001,Pakan_Masuk!$B$2:$B$3001,$C7100)/SUMIFS(Pakan_Masuk!$C$2:$C$3001,Pakan_Masuk!$B$2:$B$3001,$C7100),0))</f>
      </c>
      <c r="F7100" s="15">
        <f>IF($C7100="","",$D7100*$E7100)</f>
      </c>
    </row>
    <row r="7101">
      <c r="A7101" s="11"/>
      <c r="B7101" s="7"/>
      <c r="C7101" s="7"/>
      <c r="D7101" s="10"/>
      <c r="E7101" s="21">
        <f>IF($C7101="","",IFERROR(SUMIFS(Pakan_Masuk!$D$2:$D$3001,Pakan_Masuk!$B$2:$B$3001,$C7101)/SUMIFS(Pakan_Masuk!$C$2:$C$3001,Pakan_Masuk!$B$2:$B$3001,$C7101),0))</f>
      </c>
      <c r="F7101" s="15">
        <f>IF($C7101="","",$D7101*$E7101)</f>
      </c>
    </row>
    <row r="7102">
      <c r="A7102" s="11"/>
      <c r="B7102" s="7"/>
      <c r="C7102" s="7"/>
      <c r="D7102" s="10"/>
      <c r="E7102" s="21">
        <f>IF($C7102="","",IFERROR(SUMIFS(Pakan_Masuk!$D$2:$D$3001,Pakan_Masuk!$B$2:$B$3001,$C7102)/SUMIFS(Pakan_Masuk!$C$2:$C$3001,Pakan_Masuk!$B$2:$B$3001,$C7102),0))</f>
      </c>
      <c r="F7102" s="15">
        <f>IF($C7102="","",$D7102*$E7102)</f>
      </c>
    </row>
    <row r="7103">
      <c r="A7103" s="11"/>
      <c r="B7103" s="7"/>
      <c r="C7103" s="7"/>
      <c r="D7103" s="10"/>
      <c r="E7103" s="21">
        <f>IF($C7103="","",IFERROR(SUMIFS(Pakan_Masuk!$D$2:$D$3001,Pakan_Masuk!$B$2:$B$3001,$C7103)/SUMIFS(Pakan_Masuk!$C$2:$C$3001,Pakan_Masuk!$B$2:$B$3001,$C7103),0))</f>
      </c>
      <c r="F7103" s="15">
        <f>IF($C7103="","",$D7103*$E7103)</f>
      </c>
    </row>
    <row r="7104">
      <c r="A7104" s="11"/>
      <c r="B7104" s="7"/>
      <c r="C7104" s="7"/>
      <c r="D7104" s="10"/>
      <c r="E7104" s="21">
        <f>IF($C7104="","",IFERROR(SUMIFS(Pakan_Masuk!$D$2:$D$3001,Pakan_Masuk!$B$2:$B$3001,$C7104)/SUMIFS(Pakan_Masuk!$C$2:$C$3001,Pakan_Masuk!$B$2:$B$3001,$C7104),0))</f>
      </c>
      <c r="F7104" s="15">
        <f>IF($C7104="","",$D7104*$E7104)</f>
      </c>
    </row>
    <row r="7105">
      <c r="A7105" s="11"/>
      <c r="B7105" s="7"/>
      <c r="C7105" s="7"/>
      <c r="D7105" s="10"/>
      <c r="E7105" s="21">
        <f>IF($C7105="","",IFERROR(SUMIFS(Pakan_Masuk!$D$2:$D$3001,Pakan_Masuk!$B$2:$B$3001,$C7105)/SUMIFS(Pakan_Masuk!$C$2:$C$3001,Pakan_Masuk!$B$2:$B$3001,$C7105),0))</f>
      </c>
      <c r="F7105" s="15">
        <f>IF($C7105="","",$D7105*$E7105)</f>
      </c>
    </row>
    <row r="7106">
      <c r="A7106" s="11"/>
      <c r="B7106" s="7"/>
      <c r="C7106" s="7"/>
      <c r="D7106" s="10"/>
      <c r="E7106" s="21">
        <f>IF($C7106="","",IFERROR(SUMIFS(Pakan_Masuk!$D$2:$D$3001,Pakan_Masuk!$B$2:$B$3001,$C7106)/SUMIFS(Pakan_Masuk!$C$2:$C$3001,Pakan_Masuk!$B$2:$B$3001,$C7106),0))</f>
      </c>
      <c r="F7106" s="15">
        <f>IF($C7106="","",$D7106*$E7106)</f>
      </c>
    </row>
    <row r="7107">
      <c r="A7107" s="11"/>
      <c r="B7107" s="7"/>
      <c r="C7107" s="7"/>
      <c r="D7107" s="10"/>
      <c r="E7107" s="21">
        <f>IF($C7107="","",IFERROR(SUMIFS(Pakan_Masuk!$D$2:$D$3001,Pakan_Masuk!$B$2:$B$3001,$C7107)/SUMIFS(Pakan_Masuk!$C$2:$C$3001,Pakan_Masuk!$B$2:$B$3001,$C7107),0))</f>
      </c>
      <c r="F7107" s="15">
        <f>IF($C7107="","",$D7107*$E7107)</f>
      </c>
    </row>
    <row r="7108">
      <c r="A7108" s="11"/>
      <c r="B7108" s="7"/>
      <c r="C7108" s="7"/>
      <c r="D7108" s="10"/>
      <c r="E7108" s="21">
        <f>IF($C7108="","",IFERROR(SUMIFS(Pakan_Masuk!$D$2:$D$3001,Pakan_Masuk!$B$2:$B$3001,$C7108)/SUMIFS(Pakan_Masuk!$C$2:$C$3001,Pakan_Masuk!$B$2:$B$3001,$C7108),0))</f>
      </c>
      <c r="F7108" s="15">
        <f>IF($C7108="","",$D7108*$E7108)</f>
      </c>
    </row>
    <row r="7109">
      <c r="A7109" s="11"/>
      <c r="B7109" s="7"/>
      <c r="C7109" s="7"/>
      <c r="D7109" s="10"/>
      <c r="E7109" s="21">
        <f>IF($C7109="","",IFERROR(SUMIFS(Pakan_Masuk!$D$2:$D$3001,Pakan_Masuk!$B$2:$B$3001,$C7109)/SUMIFS(Pakan_Masuk!$C$2:$C$3001,Pakan_Masuk!$B$2:$B$3001,$C7109),0))</f>
      </c>
      <c r="F7109" s="15">
        <f>IF($C7109="","",$D7109*$E7109)</f>
      </c>
    </row>
    <row r="7110">
      <c r="A7110" s="11"/>
      <c r="B7110" s="7"/>
      <c r="C7110" s="7"/>
      <c r="D7110" s="10"/>
      <c r="E7110" s="21">
        <f>IF($C7110="","",IFERROR(SUMIFS(Pakan_Masuk!$D$2:$D$3001,Pakan_Masuk!$B$2:$B$3001,$C7110)/SUMIFS(Pakan_Masuk!$C$2:$C$3001,Pakan_Masuk!$B$2:$B$3001,$C7110),0))</f>
      </c>
      <c r="F7110" s="15">
        <f>IF($C7110="","",$D7110*$E7110)</f>
      </c>
    </row>
    <row r="7111">
      <c r="A7111" s="11"/>
      <c r="B7111" s="7"/>
      <c r="C7111" s="7"/>
      <c r="D7111" s="10"/>
      <c r="E7111" s="21">
        <f>IF($C7111="","",IFERROR(SUMIFS(Pakan_Masuk!$D$2:$D$3001,Pakan_Masuk!$B$2:$B$3001,$C7111)/SUMIFS(Pakan_Masuk!$C$2:$C$3001,Pakan_Masuk!$B$2:$B$3001,$C7111),0))</f>
      </c>
      <c r="F7111" s="15">
        <f>IF($C7111="","",$D7111*$E7111)</f>
      </c>
    </row>
    <row r="7112">
      <c r="A7112" s="11"/>
      <c r="B7112" s="7"/>
      <c r="C7112" s="7"/>
      <c r="D7112" s="10"/>
      <c r="E7112" s="21">
        <f>IF($C7112="","",IFERROR(SUMIFS(Pakan_Masuk!$D$2:$D$3001,Pakan_Masuk!$B$2:$B$3001,$C7112)/SUMIFS(Pakan_Masuk!$C$2:$C$3001,Pakan_Masuk!$B$2:$B$3001,$C7112),0))</f>
      </c>
      <c r="F7112" s="15">
        <f>IF($C7112="","",$D7112*$E7112)</f>
      </c>
    </row>
    <row r="7113">
      <c r="A7113" s="11"/>
      <c r="B7113" s="7"/>
      <c r="C7113" s="7"/>
      <c r="D7113" s="10"/>
      <c r="E7113" s="21">
        <f>IF($C7113="","",IFERROR(SUMIFS(Pakan_Masuk!$D$2:$D$3001,Pakan_Masuk!$B$2:$B$3001,$C7113)/SUMIFS(Pakan_Masuk!$C$2:$C$3001,Pakan_Masuk!$B$2:$B$3001,$C7113),0))</f>
      </c>
      <c r="F7113" s="15">
        <f>IF($C7113="","",$D7113*$E7113)</f>
      </c>
    </row>
    <row r="7114">
      <c r="A7114" s="11"/>
      <c r="B7114" s="7"/>
      <c r="C7114" s="7"/>
      <c r="D7114" s="10"/>
      <c r="E7114" s="21">
        <f>IF($C7114="","",IFERROR(SUMIFS(Pakan_Masuk!$D$2:$D$3001,Pakan_Masuk!$B$2:$B$3001,$C7114)/SUMIFS(Pakan_Masuk!$C$2:$C$3001,Pakan_Masuk!$B$2:$B$3001,$C7114),0))</f>
      </c>
      <c r="F7114" s="15">
        <f>IF($C7114="","",$D7114*$E7114)</f>
      </c>
    </row>
    <row r="7115">
      <c r="A7115" s="11"/>
      <c r="B7115" s="7"/>
      <c r="C7115" s="7"/>
      <c r="D7115" s="10"/>
      <c r="E7115" s="21">
        <f>IF($C7115="","",IFERROR(SUMIFS(Pakan_Masuk!$D$2:$D$3001,Pakan_Masuk!$B$2:$B$3001,$C7115)/SUMIFS(Pakan_Masuk!$C$2:$C$3001,Pakan_Masuk!$B$2:$B$3001,$C7115),0))</f>
      </c>
      <c r="F7115" s="15">
        <f>IF($C7115="","",$D7115*$E7115)</f>
      </c>
    </row>
    <row r="7116">
      <c r="A7116" s="11"/>
      <c r="B7116" s="7"/>
      <c r="C7116" s="7"/>
      <c r="D7116" s="10"/>
      <c r="E7116" s="21">
        <f>IF($C7116="","",IFERROR(SUMIFS(Pakan_Masuk!$D$2:$D$3001,Pakan_Masuk!$B$2:$B$3001,$C7116)/SUMIFS(Pakan_Masuk!$C$2:$C$3001,Pakan_Masuk!$B$2:$B$3001,$C7116),0))</f>
      </c>
      <c r="F7116" s="15">
        <f>IF($C7116="","",$D7116*$E7116)</f>
      </c>
    </row>
    <row r="7117">
      <c r="A7117" s="11"/>
      <c r="B7117" s="7"/>
      <c r="C7117" s="7"/>
      <c r="D7117" s="10"/>
      <c r="E7117" s="21">
        <f>IF($C7117="","",IFERROR(SUMIFS(Pakan_Masuk!$D$2:$D$3001,Pakan_Masuk!$B$2:$B$3001,$C7117)/SUMIFS(Pakan_Masuk!$C$2:$C$3001,Pakan_Masuk!$B$2:$B$3001,$C7117),0))</f>
      </c>
      <c r="F7117" s="15">
        <f>IF($C7117="","",$D7117*$E7117)</f>
      </c>
    </row>
    <row r="7118">
      <c r="A7118" s="11"/>
      <c r="B7118" s="7"/>
      <c r="C7118" s="7"/>
      <c r="D7118" s="10"/>
      <c r="E7118" s="21">
        <f>IF($C7118="","",IFERROR(SUMIFS(Pakan_Masuk!$D$2:$D$3001,Pakan_Masuk!$B$2:$B$3001,$C7118)/SUMIFS(Pakan_Masuk!$C$2:$C$3001,Pakan_Masuk!$B$2:$B$3001,$C7118),0))</f>
      </c>
      <c r="F7118" s="15">
        <f>IF($C7118="","",$D7118*$E7118)</f>
      </c>
    </row>
    <row r="7119">
      <c r="A7119" s="11"/>
      <c r="B7119" s="7"/>
      <c r="C7119" s="7"/>
      <c r="D7119" s="10"/>
      <c r="E7119" s="21">
        <f>IF($C7119="","",IFERROR(SUMIFS(Pakan_Masuk!$D$2:$D$3001,Pakan_Masuk!$B$2:$B$3001,$C7119)/SUMIFS(Pakan_Masuk!$C$2:$C$3001,Pakan_Masuk!$B$2:$B$3001,$C7119),0))</f>
      </c>
      <c r="F7119" s="15">
        <f>IF($C7119="","",$D7119*$E7119)</f>
      </c>
    </row>
    <row r="7120">
      <c r="A7120" s="11"/>
      <c r="B7120" s="7"/>
      <c r="C7120" s="7"/>
      <c r="D7120" s="10"/>
      <c r="E7120" s="21">
        <f>IF($C7120="","",IFERROR(SUMIFS(Pakan_Masuk!$D$2:$D$3001,Pakan_Masuk!$B$2:$B$3001,$C7120)/SUMIFS(Pakan_Masuk!$C$2:$C$3001,Pakan_Masuk!$B$2:$B$3001,$C7120),0))</f>
      </c>
      <c r="F7120" s="15">
        <f>IF($C7120="","",$D7120*$E7120)</f>
      </c>
    </row>
    <row r="7121">
      <c r="A7121" s="11"/>
      <c r="B7121" s="7"/>
      <c r="C7121" s="7"/>
      <c r="D7121" s="10"/>
      <c r="E7121" s="21">
        <f>IF($C7121="","",IFERROR(SUMIFS(Pakan_Masuk!$D$2:$D$3001,Pakan_Masuk!$B$2:$B$3001,$C7121)/SUMIFS(Pakan_Masuk!$C$2:$C$3001,Pakan_Masuk!$B$2:$B$3001,$C7121),0))</f>
      </c>
      <c r="F7121" s="15">
        <f>IF($C7121="","",$D7121*$E7121)</f>
      </c>
    </row>
    <row r="7122">
      <c r="A7122" s="11"/>
      <c r="B7122" s="7"/>
      <c r="C7122" s="7"/>
      <c r="D7122" s="10"/>
      <c r="E7122" s="21">
        <f>IF($C7122="","",IFERROR(SUMIFS(Pakan_Masuk!$D$2:$D$3001,Pakan_Masuk!$B$2:$B$3001,$C7122)/SUMIFS(Pakan_Masuk!$C$2:$C$3001,Pakan_Masuk!$B$2:$B$3001,$C7122),0))</f>
      </c>
      <c r="F7122" s="15">
        <f>IF($C7122="","",$D7122*$E7122)</f>
      </c>
    </row>
    <row r="7123">
      <c r="A7123" s="11"/>
      <c r="B7123" s="7"/>
      <c r="C7123" s="7"/>
      <c r="D7123" s="10"/>
      <c r="E7123" s="21">
        <f>IF($C7123="","",IFERROR(SUMIFS(Pakan_Masuk!$D$2:$D$3001,Pakan_Masuk!$B$2:$B$3001,$C7123)/SUMIFS(Pakan_Masuk!$C$2:$C$3001,Pakan_Masuk!$B$2:$B$3001,$C7123),0))</f>
      </c>
      <c r="F7123" s="15">
        <f>IF($C7123="","",$D7123*$E7123)</f>
      </c>
    </row>
    <row r="7124">
      <c r="A7124" s="11"/>
      <c r="B7124" s="7"/>
      <c r="C7124" s="7"/>
      <c r="D7124" s="10"/>
      <c r="E7124" s="21">
        <f>IF($C7124="","",IFERROR(SUMIFS(Pakan_Masuk!$D$2:$D$3001,Pakan_Masuk!$B$2:$B$3001,$C7124)/SUMIFS(Pakan_Masuk!$C$2:$C$3001,Pakan_Masuk!$B$2:$B$3001,$C7124),0))</f>
      </c>
      <c r="F7124" s="15">
        <f>IF($C7124="","",$D7124*$E7124)</f>
      </c>
    </row>
    <row r="7125">
      <c r="A7125" s="11"/>
      <c r="B7125" s="7"/>
      <c r="C7125" s="7"/>
      <c r="D7125" s="10"/>
      <c r="E7125" s="21">
        <f>IF($C7125="","",IFERROR(SUMIFS(Pakan_Masuk!$D$2:$D$3001,Pakan_Masuk!$B$2:$B$3001,$C7125)/SUMIFS(Pakan_Masuk!$C$2:$C$3001,Pakan_Masuk!$B$2:$B$3001,$C7125),0))</f>
      </c>
      <c r="F7125" s="15">
        <f>IF($C7125="","",$D7125*$E7125)</f>
      </c>
    </row>
    <row r="7126">
      <c r="A7126" s="11"/>
      <c r="B7126" s="7"/>
      <c r="C7126" s="7"/>
      <c r="D7126" s="10"/>
      <c r="E7126" s="21">
        <f>IF($C7126="","",IFERROR(SUMIFS(Pakan_Masuk!$D$2:$D$3001,Pakan_Masuk!$B$2:$B$3001,$C7126)/SUMIFS(Pakan_Masuk!$C$2:$C$3001,Pakan_Masuk!$B$2:$B$3001,$C7126),0))</f>
      </c>
      <c r="F7126" s="15">
        <f>IF($C7126="","",$D7126*$E7126)</f>
      </c>
    </row>
    <row r="7127">
      <c r="A7127" s="11"/>
      <c r="B7127" s="7"/>
      <c r="C7127" s="7"/>
      <c r="D7127" s="10"/>
      <c r="E7127" s="21">
        <f>IF($C7127="","",IFERROR(SUMIFS(Pakan_Masuk!$D$2:$D$3001,Pakan_Masuk!$B$2:$B$3001,$C7127)/SUMIFS(Pakan_Masuk!$C$2:$C$3001,Pakan_Masuk!$B$2:$B$3001,$C7127),0))</f>
      </c>
      <c r="F7127" s="15">
        <f>IF($C7127="","",$D7127*$E7127)</f>
      </c>
    </row>
    <row r="7128">
      <c r="A7128" s="11"/>
      <c r="B7128" s="7"/>
      <c r="C7128" s="7"/>
      <c r="D7128" s="10"/>
      <c r="E7128" s="21">
        <f>IF($C7128="","",IFERROR(SUMIFS(Pakan_Masuk!$D$2:$D$3001,Pakan_Masuk!$B$2:$B$3001,$C7128)/SUMIFS(Pakan_Masuk!$C$2:$C$3001,Pakan_Masuk!$B$2:$B$3001,$C7128),0))</f>
      </c>
      <c r="F7128" s="15">
        <f>IF($C7128="","",$D7128*$E7128)</f>
      </c>
    </row>
    <row r="7129">
      <c r="A7129" s="11"/>
      <c r="B7129" s="7"/>
      <c r="C7129" s="7"/>
      <c r="D7129" s="10"/>
      <c r="E7129" s="21">
        <f>IF($C7129="","",IFERROR(SUMIFS(Pakan_Masuk!$D$2:$D$3001,Pakan_Masuk!$B$2:$B$3001,$C7129)/SUMIFS(Pakan_Masuk!$C$2:$C$3001,Pakan_Masuk!$B$2:$B$3001,$C7129),0))</f>
      </c>
      <c r="F7129" s="15">
        <f>IF($C7129="","",$D7129*$E7129)</f>
      </c>
    </row>
    <row r="7130">
      <c r="A7130" s="11"/>
      <c r="B7130" s="7"/>
      <c r="C7130" s="7"/>
      <c r="D7130" s="10"/>
      <c r="E7130" s="21">
        <f>IF($C7130="","",IFERROR(SUMIFS(Pakan_Masuk!$D$2:$D$3001,Pakan_Masuk!$B$2:$B$3001,$C7130)/SUMIFS(Pakan_Masuk!$C$2:$C$3001,Pakan_Masuk!$B$2:$B$3001,$C7130),0))</f>
      </c>
      <c r="F7130" s="15">
        <f>IF($C7130="","",$D7130*$E7130)</f>
      </c>
    </row>
    <row r="7131">
      <c r="A7131" s="11"/>
      <c r="B7131" s="7"/>
      <c r="C7131" s="7"/>
      <c r="D7131" s="10"/>
      <c r="E7131" s="21">
        <f>IF($C7131="","",IFERROR(SUMIFS(Pakan_Masuk!$D$2:$D$3001,Pakan_Masuk!$B$2:$B$3001,$C7131)/SUMIFS(Pakan_Masuk!$C$2:$C$3001,Pakan_Masuk!$B$2:$B$3001,$C7131),0))</f>
      </c>
      <c r="F7131" s="15">
        <f>IF($C7131="","",$D7131*$E7131)</f>
      </c>
    </row>
    <row r="7132">
      <c r="A7132" s="11"/>
      <c r="B7132" s="7"/>
      <c r="C7132" s="7"/>
      <c r="D7132" s="10"/>
      <c r="E7132" s="21">
        <f>IF($C7132="","",IFERROR(SUMIFS(Pakan_Masuk!$D$2:$D$3001,Pakan_Masuk!$B$2:$B$3001,$C7132)/SUMIFS(Pakan_Masuk!$C$2:$C$3001,Pakan_Masuk!$B$2:$B$3001,$C7132),0))</f>
      </c>
      <c r="F7132" s="15">
        <f>IF($C7132="","",$D7132*$E7132)</f>
      </c>
    </row>
    <row r="7133">
      <c r="A7133" s="11"/>
      <c r="B7133" s="7"/>
      <c r="C7133" s="7"/>
      <c r="D7133" s="10"/>
      <c r="E7133" s="21">
        <f>IF($C7133="","",IFERROR(SUMIFS(Pakan_Masuk!$D$2:$D$3001,Pakan_Masuk!$B$2:$B$3001,$C7133)/SUMIFS(Pakan_Masuk!$C$2:$C$3001,Pakan_Masuk!$B$2:$B$3001,$C7133),0))</f>
      </c>
      <c r="F7133" s="15">
        <f>IF($C7133="","",$D7133*$E7133)</f>
      </c>
    </row>
    <row r="7134">
      <c r="A7134" s="11"/>
      <c r="B7134" s="7"/>
      <c r="C7134" s="7"/>
      <c r="D7134" s="10"/>
      <c r="E7134" s="21">
        <f>IF($C7134="","",IFERROR(SUMIFS(Pakan_Masuk!$D$2:$D$3001,Pakan_Masuk!$B$2:$B$3001,$C7134)/SUMIFS(Pakan_Masuk!$C$2:$C$3001,Pakan_Masuk!$B$2:$B$3001,$C7134),0))</f>
      </c>
      <c r="F7134" s="15">
        <f>IF($C7134="","",$D7134*$E7134)</f>
      </c>
    </row>
    <row r="7135">
      <c r="A7135" s="11"/>
      <c r="B7135" s="7"/>
      <c r="C7135" s="7"/>
      <c r="D7135" s="10"/>
      <c r="E7135" s="21">
        <f>IF($C7135="","",IFERROR(SUMIFS(Pakan_Masuk!$D$2:$D$3001,Pakan_Masuk!$B$2:$B$3001,$C7135)/SUMIFS(Pakan_Masuk!$C$2:$C$3001,Pakan_Masuk!$B$2:$B$3001,$C7135),0))</f>
      </c>
      <c r="F7135" s="15">
        <f>IF($C7135="","",$D7135*$E7135)</f>
      </c>
    </row>
    <row r="7136">
      <c r="A7136" s="11"/>
      <c r="B7136" s="7"/>
      <c r="C7136" s="7"/>
      <c r="D7136" s="10"/>
      <c r="E7136" s="21">
        <f>IF($C7136="","",IFERROR(SUMIFS(Pakan_Masuk!$D$2:$D$3001,Pakan_Masuk!$B$2:$B$3001,$C7136)/SUMIFS(Pakan_Masuk!$C$2:$C$3001,Pakan_Masuk!$B$2:$B$3001,$C7136),0))</f>
      </c>
      <c r="F7136" s="15">
        <f>IF($C7136="","",$D7136*$E7136)</f>
      </c>
    </row>
    <row r="7137">
      <c r="A7137" s="11"/>
      <c r="B7137" s="7"/>
      <c r="C7137" s="7"/>
      <c r="D7137" s="10"/>
      <c r="E7137" s="21">
        <f>IF($C7137="","",IFERROR(SUMIFS(Pakan_Masuk!$D$2:$D$3001,Pakan_Masuk!$B$2:$B$3001,$C7137)/SUMIFS(Pakan_Masuk!$C$2:$C$3001,Pakan_Masuk!$B$2:$B$3001,$C7137),0))</f>
      </c>
      <c r="F7137" s="15">
        <f>IF($C7137="","",$D7137*$E7137)</f>
      </c>
    </row>
    <row r="7138">
      <c r="A7138" s="11"/>
      <c r="B7138" s="7"/>
      <c r="C7138" s="7"/>
      <c r="D7138" s="10"/>
      <c r="E7138" s="21">
        <f>IF($C7138="","",IFERROR(SUMIFS(Pakan_Masuk!$D$2:$D$3001,Pakan_Masuk!$B$2:$B$3001,$C7138)/SUMIFS(Pakan_Masuk!$C$2:$C$3001,Pakan_Masuk!$B$2:$B$3001,$C7138),0))</f>
      </c>
      <c r="F7138" s="15">
        <f>IF($C7138="","",$D7138*$E7138)</f>
      </c>
    </row>
    <row r="7139">
      <c r="A7139" s="11"/>
      <c r="B7139" s="7"/>
      <c r="C7139" s="7"/>
      <c r="D7139" s="10"/>
      <c r="E7139" s="21">
        <f>IF($C7139="","",IFERROR(SUMIFS(Pakan_Masuk!$D$2:$D$3001,Pakan_Masuk!$B$2:$B$3001,$C7139)/SUMIFS(Pakan_Masuk!$C$2:$C$3001,Pakan_Masuk!$B$2:$B$3001,$C7139),0))</f>
      </c>
      <c r="F7139" s="15">
        <f>IF($C7139="","",$D7139*$E7139)</f>
      </c>
    </row>
    <row r="7140">
      <c r="A7140" s="11"/>
      <c r="B7140" s="7"/>
      <c r="C7140" s="7"/>
      <c r="D7140" s="10"/>
      <c r="E7140" s="21">
        <f>IF($C7140="","",IFERROR(SUMIFS(Pakan_Masuk!$D$2:$D$3001,Pakan_Masuk!$B$2:$B$3001,$C7140)/SUMIFS(Pakan_Masuk!$C$2:$C$3001,Pakan_Masuk!$B$2:$B$3001,$C7140),0))</f>
      </c>
      <c r="F7140" s="15">
        <f>IF($C7140="","",$D7140*$E7140)</f>
      </c>
    </row>
    <row r="7141">
      <c r="A7141" s="11"/>
      <c r="B7141" s="7"/>
      <c r="C7141" s="7"/>
      <c r="D7141" s="10"/>
      <c r="E7141" s="21">
        <f>IF($C7141="","",IFERROR(SUMIFS(Pakan_Masuk!$D$2:$D$3001,Pakan_Masuk!$B$2:$B$3001,$C7141)/SUMIFS(Pakan_Masuk!$C$2:$C$3001,Pakan_Masuk!$B$2:$B$3001,$C7141),0))</f>
      </c>
      <c r="F7141" s="15">
        <f>IF($C7141="","",$D7141*$E7141)</f>
      </c>
    </row>
    <row r="7142">
      <c r="A7142" s="11"/>
      <c r="B7142" s="7"/>
      <c r="C7142" s="7"/>
      <c r="D7142" s="10"/>
      <c r="E7142" s="21">
        <f>IF($C7142="","",IFERROR(SUMIFS(Pakan_Masuk!$D$2:$D$3001,Pakan_Masuk!$B$2:$B$3001,$C7142)/SUMIFS(Pakan_Masuk!$C$2:$C$3001,Pakan_Masuk!$B$2:$B$3001,$C7142),0))</f>
      </c>
      <c r="F7142" s="15">
        <f>IF($C7142="","",$D7142*$E7142)</f>
      </c>
    </row>
    <row r="7143">
      <c r="A7143" s="11"/>
      <c r="B7143" s="7"/>
      <c r="C7143" s="7"/>
      <c r="D7143" s="10"/>
      <c r="E7143" s="21">
        <f>IF($C7143="","",IFERROR(SUMIFS(Pakan_Masuk!$D$2:$D$3001,Pakan_Masuk!$B$2:$B$3001,$C7143)/SUMIFS(Pakan_Masuk!$C$2:$C$3001,Pakan_Masuk!$B$2:$B$3001,$C7143),0))</f>
      </c>
      <c r="F7143" s="15">
        <f>IF($C7143="","",$D7143*$E7143)</f>
      </c>
    </row>
    <row r="7144">
      <c r="A7144" s="11"/>
      <c r="B7144" s="7"/>
      <c r="C7144" s="7"/>
      <c r="D7144" s="10"/>
      <c r="E7144" s="21">
        <f>IF($C7144="","",IFERROR(SUMIFS(Pakan_Masuk!$D$2:$D$3001,Pakan_Masuk!$B$2:$B$3001,$C7144)/SUMIFS(Pakan_Masuk!$C$2:$C$3001,Pakan_Masuk!$B$2:$B$3001,$C7144),0))</f>
      </c>
      <c r="F7144" s="15">
        <f>IF($C7144="","",$D7144*$E7144)</f>
      </c>
    </row>
    <row r="7145">
      <c r="A7145" s="11"/>
      <c r="B7145" s="7"/>
      <c r="C7145" s="7"/>
      <c r="D7145" s="10"/>
      <c r="E7145" s="21">
        <f>IF($C7145="","",IFERROR(SUMIFS(Pakan_Masuk!$D$2:$D$3001,Pakan_Masuk!$B$2:$B$3001,$C7145)/SUMIFS(Pakan_Masuk!$C$2:$C$3001,Pakan_Masuk!$B$2:$B$3001,$C7145),0))</f>
      </c>
      <c r="F7145" s="15">
        <f>IF($C7145="","",$D7145*$E7145)</f>
      </c>
    </row>
    <row r="7146">
      <c r="A7146" s="11"/>
      <c r="B7146" s="7"/>
      <c r="C7146" s="7"/>
      <c r="D7146" s="10"/>
      <c r="E7146" s="21">
        <f>IF($C7146="","",IFERROR(SUMIFS(Pakan_Masuk!$D$2:$D$3001,Pakan_Masuk!$B$2:$B$3001,$C7146)/SUMIFS(Pakan_Masuk!$C$2:$C$3001,Pakan_Masuk!$B$2:$B$3001,$C7146),0))</f>
      </c>
      <c r="F7146" s="15">
        <f>IF($C7146="","",$D7146*$E7146)</f>
      </c>
    </row>
    <row r="7147">
      <c r="A7147" s="11"/>
      <c r="B7147" s="7"/>
      <c r="C7147" s="7"/>
      <c r="D7147" s="10"/>
      <c r="E7147" s="21">
        <f>IF($C7147="","",IFERROR(SUMIFS(Pakan_Masuk!$D$2:$D$3001,Pakan_Masuk!$B$2:$B$3001,$C7147)/SUMIFS(Pakan_Masuk!$C$2:$C$3001,Pakan_Masuk!$B$2:$B$3001,$C7147),0))</f>
      </c>
      <c r="F7147" s="15">
        <f>IF($C7147="","",$D7147*$E7147)</f>
      </c>
    </row>
    <row r="7148">
      <c r="A7148" s="11"/>
      <c r="B7148" s="7"/>
      <c r="C7148" s="7"/>
      <c r="D7148" s="10"/>
      <c r="E7148" s="21">
        <f>IF($C7148="","",IFERROR(SUMIFS(Pakan_Masuk!$D$2:$D$3001,Pakan_Masuk!$B$2:$B$3001,$C7148)/SUMIFS(Pakan_Masuk!$C$2:$C$3001,Pakan_Masuk!$B$2:$B$3001,$C7148),0))</f>
      </c>
      <c r="F7148" s="15">
        <f>IF($C7148="","",$D7148*$E7148)</f>
      </c>
    </row>
    <row r="7149">
      <c r="A7149" s="11"/>
      <c r="B7149" s="7"/>
      <c r="C7149" s="7"/>
      <c r="D7149" s="10"/>
      <c r="E7149" s="21">
        <f>IF($C7149="","",IFERROR(SUMIFS(Pakan_Masuk!$D$2:$D$3001,Pakan_Masuk!$B$2:$B$3001,$C7149)/SUMIFS(Pakan_Masuk!$C$2:$C$3001,Pakan_Masuk!$B$2:$B$3001,$C7149),0))</f>
      </c>
      <c r="F7149" s="15">
        <f>IF($C7149="","",$D7149*$E7149)</f>
      </c>
    </row>
    <row r="7150">
      <c r="A7150" s="11"/>
      <c r="B7150" s="7"/>
      <c r="C7150" s="7"/>
      <c r="D7150" s="10"/>
      <c r="E7150" s="21">
        <f>IF($C7150="","",IFERROR(SUMIFS(Pakan_Masuk!$D$2:$D$3001,Pakan_Masuk!$B$2:$B$3001,$C7150)/SUMIFS(Pakan_Masuk!$C$2:$C$3001,Pakan_Masuk!$B$2:$B$3001,$C7150),0))</f>
      </c>
      <c r="F7150" s="15">
        <f>IF($C7150="","",$D7150*$E7150)</f>
      </c>
    </row>
    <row r="7151">
      <c r="A7151" s="11"/>
      <c r="B7151" s="7"/>
      <c r="C7151" s="7"/>
      <c r="D7151" s="10"/>
      <c r="E7151" s="21">
        <f>IF($C7151="","",IFERROR(SUMIFS(Pakan_Masuk!$D$2:$D$3001,Pakan_Masuk!$B$2:$B$3001,$C7151)/SUMIFS(Pakan_Masuk!$C$2:$C$3001,Pakan_Masuk!$B$2:$B$3001,$C7151),0))</f>
      </c>
      <c r="F7151" s="15">
        <f>IF($C7151="","",$D7151*$E7151)</f>
      </c>
    </row>
    <row r="7152">
      <c r="A7152" s="11"/>
      <c r="B7152" s="7"/>
      <c r="C7152" s="7"/>
      <c r="D7152" s="10"/>
      <c r="E7152" s="21">
        <f>IF($C7152="","",IFERROR(SUMIFS(Pakan_Masuk!$D$2:$D$3001,Pakan_Masuk!$B$2:$B$3001,$C7152)/SUMIFS(Pakan_Masuk!$C$2:$C$3001,Pakan_Masuk!$B$2:$B$3001,$C7152),0))</f>
      </c>
      <c r="F7152" s="15">
        <f>IF($C7152="","",$D7152*$E7152)</f>
      </c>
    </row>
    <row r="7153">
      <c r="A7153" s="11"/>
      <c r="B7153" s="7"/>
      <c r="C7153" s="7"/>
      <c r="D7153" s="10"/>
      <c r="E7153" s="21">
        <f>IF($C7153="","",IFERROR(SUMIFS(Pakan_Masuk!$D$2:$D$3001,Pakan_Masuk!$B$2:$B$3001,$C7153)/SUMIFS(Pakan_Masuk!$C$2:$C$3001,Pakan_Masuk!$B$2:$B$3001,$C7153),0))</f>
      </c>
      <c r="F7153" s="15">
        <f>IF($C7153="","",$D7153*$E7153)</f>
      </c>
    </row>
    <row r="7154">
      <c r="A7154" s="11"/>
      <c r="B7154" s="7"/>
      <c r="C7154" s="7"/>
      <c r="D7154" s="10"/>
      <c r="E7154" s="21">
        <f>IF($C7154="","",IFERROR(SUMIFS(Pakan_Masuk!$D$2:$D$3001,Pakan_Masuk!$B$2:$B$3001,$C7154)/SUMIFS(Pakan_Masuk!$C$2:$C$3001,Pakan_Masuk!$B$2:$B$3001,$C7154),0))</f>
      </c>
      <c r="F7154" s="15">
        <f>IF($C7154="","",$D7154*$E7154)</f>
      </c>
    </row>
    <row r="7155">
      <c r="A7155" s="11"/>
      <c r="B7155" s="7"/>
      <c r="C7155" s="7"/>
      <c r="D7155" s="10"/>
      <c r="E7155" s="21">
        <f>IF($C7155="","",IFERROR(SUMIFS(Pakan_Masuk!$D$2:$D$3001,Pakan_Masuk!$B$2:$B$3001,$C7155)/SUMIFS(Pakan_Masuk!$C$2:$C$3001,Pakan_Masuk!$B$2:$B$3001,$C7155),0))</f>
      </c>
      <c r="F7155" s="15">
        <f>IF($C7155="","",$D7155*$E7155)</f>
      </c>
    </row>
    <row r="7156">
      <c r="A7156" s="11"/>
      <c r="B7156" s="7"/>
      <c r="C7156" s="7"/>
      <c r="D7156" s="10"/>
      <c r="E7156" s="21">
        <f>IF($C7156="","",IFERROR(SUMIFS(Pakan_Masuk!$D$2:$D$3001,Pakan_Masuk!$B$2:$B$3001,$C7156)/SUMIFS(Pakan_Masuk!$C$2:$C$3001,Pakan_Masuk!$B$2:$B$3001,$C7156),0))</f>
      </c>
      <c r="F7156" s="15">
        <f>IF($C7156="","",$D7156*$E7156)</f>
      </c>
    </row>
    <row r="7157">
      <c r="A7157" s="11"/>
      <c r="B7157" s="7"/>
      <c r="C7157" s="7"/>
      <c r="D7157" s="10"/>
      <c r="E7157" s="21">
        <f>IF($C7157="","",IFERROR(SUMIFS(Pakan_Masuk!$D$2:$D$3001,Pakan_Masuk!$B$2:$B$3001,$C7157)/SUMIFS(Pakan_Masuk!$C$2:$C$3001,Pakan_Masuk!$B$2:$B$3001,$C7157),0))</f>
      </c>
      <c r="F7157" s="15">
        <f>IF($C7157="","",$D7157*$E7157)</f>
      </c>
    </row>
    <row r="7158">
      <c r="A7158" s="11"/>
      <c r="B7158" s="7"/>
      <c r="C7158" s="7"/>
      <c r="D7158" s="10"/>
      <c r="E7158" s="21">
        <f>IF($C7158="","",IFERROR(SUMIFS(Pakan_Masuk!$D$2:$D$3001,Pakan_Masuk!$B$2:$B$3001,$C7158)/SUMIFS(Pakan_Masuk!$C$2:$C$3001,Pakan_Masuk!$B$2:$B$3001,$C7158),0))</f>
      </c>
      <c r="F7158" s="15">
        <f>IF($C7158="","",$D7158*$E7158)</f>
      </c>
    </row>
    <row r="7159">
      <c r="A7159" s="11"/>
      <c r="B7159" s="7"/>
      <c r="C7159" s="7"/>
      <c r="D7159" s="10"/>
      <c r="E7159" s="21">
        <f>IF($C7159="","",IFERROR(SUMIFS(Pakan_Masuk!$D$2:$D$3001,Pakan_Masuk!$B$2:$B$3001,$C7159)/SUMIFS(Pakan_Masuk!$C$2:$C$3001,Pakan_Masuk!$B$2:$B$3001,$C7159),0))</f>
      </c>
      <c r="F7159" s="15">
        <f>IF($C7159="","",$D7159*$E7159)</f>
      </c>
    </row>
    <row r="7160">
      <c r="A7160" s="11"/>
      <c r="B7160" s="7"/>
      <c r="C7160" s="7"/>
      <c r="D7160" s="10"/>
      <c r="E7160" s="21">
        <f>IF($C7160="","",IFERROR(SUMIFS(Pakan_Masuk!$D$2:$D$3001,Pakan_Masuk!$B$2:$B$3001,$C7160)/SUMIFS(Pakan_Masuk!$C$2:$C$3001,Pakan_Masuk!$B$2:$B$3001,$C7160),0))</f>
      </c>
      <c r="F7160" s="15">
        <f>IF($C7160="","",$D7160*$E7160)</f>
      </c>
    </row>
    <row r="7161">
      <c r="A7161" s="11"/>
      <c r="B7161" s="7"/>
      <c r="C7161" s="7"/>
      <c r="D7161" s="10"/>
      <c r="E7161" s="21">
        <f>IF($C7161="","",IFERROR(SUMIFS(Pakan_Masuk!$D$2:$D$3001,Pakan_Masuk!$B$2:$B$3001,$C7161)/SUMIFS(Pakan_Masuk!$C$2:$C$3001,Pakan_Masuk!$B$2:$B$3001,$C7161),0))</f>
      </c>
      <c r="F7161" s="15">
        <f>IF($C7161="","",$D7161*$E7161)</f>
      </c>
    </row>
    <row r="7162">
      <c r="A7162" s="11"/>
      <c r="B7162" s="7"/>
      <c r="C7162" s="7"/>
      <c r="D7162" s="10"/>
      <c r="E7162" s="21">
        <f>IF($C7162="","",IFERROR(SUMIFS(Pakan_Masuk!$D$2:$D$3001,Pakan_Masuk!$B$2:$B$3001,$C7162)/SUMIFS(Pakan_Masuk!$C$2:$C$3001,Pakan_Masuk!$B$2:$B$3001,$C7162),0))</f>
      </c>
      <c r="F7162" s="15">
        <f>IF($C7162="","",$D7162*$E7162)</f>
      </c>
    </row>
    <row r="7163">
      <c r="A7163" s="11"/>
      <c r="B7163" s="7"/>
      <c r="C7163" s="7"/>
      <c r="D7163" s="10"/>
      <c r="E7163" s="21">
        <f>IF($C7163="","",IFERROR(SUMIFS(Pakan_Masuk!$D$2:$D$3001,Pakan_Masuk!$B$2:$B$3001,$C7163)/SUMIFS(Pakan_Masuk!$C$2:$C$3001,Pakan_Masuk!$B$2:$B$3001,$C7163),0))</f>
      </c>
      <c r="F7163" s="15">
        <f>IF($C7163="","",$D7163*$E7163)</f>
      </c>
    </row>
    <row r="7164">
      <c r="A7164" s="11"/>
      <c r="B7164" s="7"/>
      <c r="C7164" s="7"/>
      <c r="D7164" s="10"/>
      <c r="E7164" s="21">
        <f>IF($C7164="","",IFERROR(SUMIFS(Pakan_Masuk!$D$2:$D$3001,Pakan_Masuk!$B$2:$B$3001,$C7164)/SUMIFS(Pakan_Masuk!$C$2:$C$3001,Pakan_Masuk!$B$2:$B$3001,$C7164),0))</f>
      </c>
      <c r="F7164" s="15">
        <f>IF($C7164="","",$D7164*$E7164)</f>
      </c>
    </row>
    <row r="7165">
      <c r="A7165" s="11"/>
      <c r="B7165" s="7"/>
      <c r="C7165" s="7"/>
      <c r="D7165" s="10"/>
      <c r="E7165" s="21">
        <f>IF($C7165="","",IFERROR(SUMIFS(Pakan_Masuk!$D$2:$D$3001,Pakan_Masuk!$B$2:$B$3001,$C7165)/SUMIFS(Pakan_Masuk!$C$2:$C$3001,Pakan_Masuk!$B$2:$B$3001,$C7165),0))</f>
      </c>
      <c r="F7165" s="15">
        <f>IF($C7165="","",$D7165*$E7165)</f>
      </c>
    </row>
    <row r="7166">
      <c r="A7166" s="11"/>
      <c r="B7166" s="7"/>
      <c r="C7166" s="7"/>
      <c r="D7166" s="10"/>
      <c r="E7166" s="21">
        <f>IF($C7166="","",IFERROR(SUMIFS(Pakan_Masuk!$D$2:$D$3001,Pakan_Masuk!$B$2:$B$3001,$C7166)/SUMIFS(Pakan_Masuk!$C$2:$C$3001,Pakan_Masuk!$B$2:$B$3001,$C7166),0))</f>
      </c>
      <c r="F7166" s="15">
        <f>IF($C7166="","",$D7166*$E7166)</f>
      </c>
    </row>
    <row r="7167">
      <c r="A7167" s="11"/>
      <c r="B7167" s="7"/>
      <c r="C7167" s="7"/>
      <c r="D7167" s="10"/>
      <c r="E7167" s="21">
        <f>IF($C7167="","",IFERROR(SUMIFS(Pakan_Masuk!$D$2:$D$3001,Pakan_Masuk!$B$2:$B$3001,$C7167)/SUMIFS(Pakan_Masuk!$C$2:$C$3001,Pakan_Masuk!$B$2:$B$3001,$C7167),0))</f>
      </c>
      <c r="F7167" s="15">
        <f>IF($C7167="","",$D7167*$E7167)</f>
      </c>
    </row>
    <row r="7168">
      <c r="A7168" s="11"/>
      <c r="B7168" s="7"/>
      <c r="C7168" s="7"/>
      <c r="D7168" s="10"/>
      <c r="E7168" s="21">
        <f>IF($C7168="","",IFERROR(SUMIFS(Pakan_Masuk!$D$2:$D$3001,Pakan_Masuk!$B$2:$B$3001,$C7168)/SUMIFS(Pakan_Masuk!$C$2:$C$3001,Pakan_Masuk!$B$2:$B$3001,$C7168),0))</f>
      </c>
      <c r="F7168" s="15">
        <f>IF($C7168="","",$D7168*$E7168)</f>
      </c>
    </row>
    <row r="7169">
      <c r="A7169" s="11"/>
      <c r="B7169" s="7"/>
      <c r="C7169" s="7"/>
      <c r="D7169" s="10"/>
      <c r="E7169" s="21">
        <f>IF($C7169="","",IFERROR(SUMIFS(Pakan_Masuk!$D$2:$D$3001,Pakan_Masuk!$B$2:$B$3001,$C7169)/SUMIFS(Pakan_Masuk!$C$2:$C$3001,Pakan_Masuk!$B$2:$B$3001,$C7169),0))</f>
      </c>
      <c r="F7169" s="15">
        <f>IF($C7169="","",$D7169*$E7169)</f>
      </c>
    </row>
    <row r="7170">
      <c r="A7170" s="11"/>
      <c r="B7170" s="7"/>
      <c r="C7170" s="7"/>
      <c r="D7170" s="10"/>
      <c r="E7170" s="21">
        <f>IF($C7170="","",IFERROR(SUMIFS(Pakan_Masuk!$D$2:$D$3001,Pakan_Masuk!$B$2:$B$3001,$C7170)/SUMIFS(Pakan_Masuk!$C$2:$C$3001,Pakan_Masuk!$B$2:$B$3001,$C7170),0))</f>
      </c>
      <c r="F7170" s="15">
        <f>IF($C7170="","",$D7170*$E7170)</f>
      </c>
    </row>
    <row r="7171">
      <c r="A7171" s="11"/>
      <c r="B7171" s="7"/>
      <c r="C7171" s="7"/>
      <c r="D7171" s="10"/>
      <c r="E7171" s="21">
        <f>IF($C7171="","",IFERROR(SUMIFS(Pakan_Masuk!$D$2:$D$3001,Pakan_Masuk!$B$2:$B$3001,$C7171)/SUMIFS(Pakan_Masuk!$C$2:$C$3001,Pakan_Masuk!$B$2:$B$3001,$C7171),0))</f>
      </c>
      <c r="F7171" s="15">
        <f>IF($C7171="","",$D7171*$E7171)</f>
      </c>
    </row>
    <row r="7172">
      <c r="A7172" s="11"/>
      <c r="B7172" s="7"/>
      <c r="C7172" s="7"/>
      <c r="D7172" s="10"/>
      <c r="E7172" s="21">
        <f>IF($C7172="","",IFERROR(SUMIFS(Pakan_Masuk!$D$2:$D$3001,Pakan_Masuk!$B$2:$B$3001,$C7172)/SUMIFS(Pakan_Masuk!$C$2:$C$3001,Pakan_Masuk!$B$2:$B$3001,$C7172),0))</f>
      </c>
      <c r="F7172" s="15">
        <f>IF($C7172="","",$D7172*$E7172)</f>
      </c>
    </row>
    <row r="7173">
      <c r="A7173" s="11"/>
      <c r="B7173" s="7"/>
      <c r="C7173" s="7"/>
      <c r="D7173" s="10"/>
      <c r="E7173" s="21">
        <f>IF($C7173="","",IFERROR(SUMIFS(Pakan_Masuk!$D$2:$D$3001,Pakan_Masuk!$B$2:$B$3001,$C7173)/SUMIFS(Pakan_Masuk!$C$2:$C$3001,Pakan_Masuk!$B$2:$B$3001,$C7173),0))</f>
      </c>
      <c r="F7173" s="15">
        <f>IF($C7173="","",$D7173*$E7173)</f>
      </c>
    </row>
    <row r="7174">
      <c r="A7174" s="11"/>
      <c r="B7174" s="7"/>
      <c r="C7174" s="7"/>
      <c r="D7174" s="10"/>
      <c r="E7174" s="21">
        <f>IF($C7174="","",IFERROR(SUMIFS(Pakan_Masuk!$D$2:$D$3001,Pakan_Masuk!$B$2:$B$3001,$C7174)/SUMIFS(Pakan_Masuk!$C$2:$C$3001,Pakan_Masuk!$B$2:$B$3001,$C7174),0))</f>
      </c>
      <c r="F7174" s="15">
        <f>IF($C7174="","",$D7174*$E7174)</f>
      </c>
    </row>
    <row r="7175">
      <c r="A7175" s="11"/>
      <c r="B7175" s="7"/>
      <c r="C7175" s="7"/>
      <c r="D7175" s="10"/>
      <c r="E7175" s="21">
        <f>IF($C7175="","",IFERROR(SUMIFS(Pakan_Masuk!$D$2:$D$3001,Pakan_Masuk!$B$2:$B$3001,$C7175)/SUMIFS(Pakan_Masuk!$C$2:$C$3001,Pakan_Masuk!$B$2:$B$3001,$C7175),0))</f>
      </c>
      <c r="F7175" s="15">
        <f>IF($C7175="","",$D7175*$E7175)</f>
      </c>
    </row>
    <row r="7176">
      <c r="A7176" s="11"/>
      <c r="B7176" s="7"/>
      <c r="C7176" s="7"/>
      <c r="D7176" s="10"/>
      <c r="E7176" s="21">
        <f>IF($C7176="","",IFERROR(SUMIFS(Pakan_Masuk!$D$2:$D$3001,Pakan_Masuk!$B$2:$B$3001,$C7176)/SUMIFS(Pakan_Masuk!$C$2:$C$3001,Pakan_Masuk!$B$2:$B$3001,$C7176),0))</f>
      </c>
      <c r="F7176" s="15">
        <f>IF($C7176="","",$D7176*$E7176)</f>
      </c>
    </row>
    <row r="7177">
      <c r="A7177" s="11"/>
      <c r="B7177" s="7"/>
      <c r="C7177" s="7"/>
      <c r="D7177" s="10"/>
      <c r="E7177" s="21">
        <f>IF($C7177="","",IFERROR(SUMIFS(Pakan_Masuk!$D$2:$D$3001,Pakan_Masuk!$B$2:$B$3001,$C7177)/SUMIFS(Pakan_Masuk!$C$2:$C$3001,Pakan_Masuk!$B$2:$B$3001,$C7177),0))</f>
      </c>
      <c r="F7177" s="15">
        <f>IF($C7177="","",$D7177*$E7177)</f>
      </c>
    </row>
    <row r="7178">
      <c r="A7178" s="11"/>
      <c r="B7178" s="7"/>
      <c r="C7178" s="7"/>
      <c r="D7178" s="10"/>
      <c r="E7178" s="21">
        <f>IF($C7178="","",IFERROR(SUMIFS(Pakan_Masuk!$D$2:$D$3001,Pakan_Masuk!$B$2:$B$3001,$C7178)/SUMIFS(Pakan_Masuk!$C$2:$C$3001,Pakan_Masuk!$B$2:$B$3001,$C7178),0))</f>
      </c>
      <c r="F7178" s="15">
        <f>IF($C7178="","",$D7178*$E7178)</f>
      </c>
    </row>
    <row r="7179">
      <c r="A7179" s="11"/>
      <c r="B7179" s="7"/>
      <c r="C7179" s="7"/>
      <c r="D7179" s="10"/>
      <c r="E7179" s="21">
        <f>IF($C7179="","",IFERROR(SUMIFS(Pakan_Masuk!$D$2:$D$3001,Pakan_Masuk!$B$2:$B$3001,$C7179)/SUMIFS(Pakan_Masuk!$C$2:$C$3001,Pakan_Masuk!$B$2:$B$3001,$C7179),0))</f>
      </c>
      <c r="F7179" s="15">
        <f>IF($C7179="","",$D7179*$E7179)</f>
      </c>
    </row>
    <row r="7180">
      <c r="A7180" s="11"/>
      <c r="B7180" s="7"/>
      <c r="C7180" s="7"/>
      <c r="D7180" s="10"/>
      <c r="E7180" s="21">
        <f>IF($C7180="","",IFERROR(SUMIFS(Pakan_Masuk!$D$2:$D$3001,Pakan_Masuk!$B$2:$B$3001,$C7180)/SUMIFS(Pakan_Masuk!$C$2:$C$3001,Pakan_Masuk!$B$2:$B$3001,$C7180),0))</f>
      </c>
      <c r="F7180" s="15">
        <f>IF($C7180="","",$D7180*$E7180)</f>
      </c>
    </row>
    <row r="7181">
      <c r="A7181" s="11"/>
      <c r="B7181" s="7"/>
      <c r="C7181" s="7"/>
      <c r="D7181" s="10"/>
      <c r="E7181" s="21">
        <f>IF($C7181="","",IFERROR(SUMIFS(Pakan_Masuk!$D$2:$D$3001,Pakan_Masuk!$B$2:$B$3001,$C7181)/SUMIFS(Pakan_Masuk!$C$2:$C$3001,Pakan_Masuk!$B$2:$B$3001,$C7181),0))</f>
      </c>
      <c r="F7181" s="15">
        <f>IF($C7181="","",$D7181*$E7181)</f>
      </c>
    </row>
    <row r="7182">
      <c r="A7182" s="11"/>
      <c r="B7182" s="7"/>
      <c r="C7182" s="7"/>
      <c r="D7182" s="10"/>
      <c r="E7182" s="21">
        <f>IF($C7182="","",IFERROR(SUMIFS(Pakan_Masuk!$D$2:$D$3001,Pakan_Masuk!$B$2:$B$3001,$C7182)/SUMIFS(Pakan_Masuk!$C$2:$C$3001,Pakan_Masuk!$B$2:$B$3001,$C7182),0))</f>
      </c>
      <c r="F7182" s="15">
        <f>IF($C7182="","",$D7182*$E7182)</f>
      </c>
    </row>
    <row r="7183">
      <c r="A7183" s="11"/>
      <c r="B7183" s="7"/>
      <c r="C7183" s="7"/>
      <c r="D7183" s="10"/>
      <c r="E7183" s="21">
        <f>IF($C7183="","",IFERROR(SUMIFS(Pakan_Masuk!$D$2:$D$3001,Pakan_Masuk!$B$2:$B$3001,$C7183)/SUMIFS(Pakan_Masuk!$C$2:$C$3001,Pakan_Masuk!$B$2:$B$3001,$C7183),0))</f>
      </c>
      <c r="F7183" s="15">
        <f>IF($C7183="","",$D7183*$E7183)</f>
      </c>
    </row>
    <row r="7184">
      <c r="A7184" s="11"/>
      <c r="B7184" s="7"/>
      <c r="C7184" s="7"/>
      <c r="D7184" s="10"/>
      <c r="E7184" s="21">
        <f>IF($C7184="","",IFERROR(SUMIFS(Pakan_Masuk!$D$2:$D$3001,Pakan_Masuk!$B$2:$B$3001,$C7184)/SUMIFS(Pakan_Masuk!$C$2:$C$3001,Pakan_Masuk!$B$2:$B$3001,$C7184),0))</f>
      </c>
      <c r="F7184" s="15">
        <f>IF($C7184="","",$D7184*$E7184)</f>
      </c>
    </row>
    <row r="7185">
      <c r="A7185" s="11"/>
      <c r="B7185" s="7"/>
      <c r="C7185" s="7"/>
      <c r="D7185" s="10"/>
      <c r="E7185" s="21">
        <f>IF($C7185="","",IFERROR(SUMIFS(Pakan_Masuk!$D$2:$D$3001,Pakan_Masuk!$B$2:$B$3001,$C7185)/SUMIFS(Pakan_Masuk!$C$2:$C$3001,Pakan_Masuk!$B$2:$B$3001,$C7185),0))</f>
      </c>
      <c r="F7185" s="15">
        <f>IF($C7185="","",$D7185*$E7185)</f>
      </c>
    </row>
    <row r="7186">
      <c r="A7186" s="11"/>
      <c r="B7186" s="7"/>
      <c r="C7186" s="7"/>
      <c r="D7186" s="10"/>
      <c r="E7186" s="21">
        <f>IF($C7186="","",IFERROR(SUMIFS(Pakan_Masuk!$D$2:$D$3001,Pakan_Masuk!$B$2:$B$3001,$C7186)/SUMIFS(Pakan_Masuk!$C$2:$C$3001,Pakan_Masuk!$B$2:$B$3001,$C7186),0))</f>
      </c>
      <c r="F7186" s="15">
        <f>IF($C7186="","",$D7186*$E7186)</f>
      </c>
    </row>
    <row r="7187">
      <c r="A7187" s="11"/>
      <c r="B7187" s="7"/>
      <c r="C7187" s="7"/>
      <c r="D7187" s="10"/>
      <c r="E7187" s="21">
        <f>IF($C7187="","",IFERROR(SUMIFS(Pakan_Masuk!$D$2:$D$3001,Pakan_Masuk!$B$2:$B$3001,$C7187)/SUMIFS(Pakan_Masuk!$C$2:$C$3001,Pakan_Masuk!$B$2:$B$3001,$C7187),0))</f>
      </c>
      <c r="F7187" s="15">
        <f>IF($C7187="","",$D7187*$E7187)</f>
      </c>
    </row>
    <row r="7188">
      <c r="A7188" s="11"/>
      <c r="B7188" s="7"/>
      <c r="C7188" s="7"/>
      <c r="D7188" s="10"/>
      <c r="E7188" s="21">
        <f>IF($C7188="","",IFERROR(SUMIFS(Pakan_Masuk!$D$2:$D$3001,Pakan_Masuk!$B$2:$B$3001,$C7188)/SUMIFS(Pakan_Masuk!$C$2:$C$3001,Pakan_Masuk!$B$2:$B$3001,$C7188),0))</f>
      </c>
      <c r="F7188" s="15">
        <f>IF($C7188="","",$D7188*$E7188)</f>
      </c>
    </row>
    <row r="7189">
      <c r="A7189" s="11"/>
      <c r="B7189" s="7"/>
      <c r="C7189" s="7"/>
      <c r="D7189" s="10"/>
      <c r="E7189" s="21">
        <f>IF($C7189="","",IFERROR(SUMIFS(Pakan_Masuk!$D$2:$D$3001,Pakan_Masuk!$B$2:$B$3001,$C7189)/SUMIFS(Pakan_Masuk!$C$2:$C$3001,Pakan_Masuk!$B$2:$B$3001,$C7189),0))</f>
      </c>
      <c r="F7189" s="15">
        <f>IF($C7189="","",$D7189*$E7189)</f>
      </c>
    </row>
    <row r="7190">
      <c r="A7190" s="11"/>
      <c r="B7190" s="7"/>
      <c r="C7190" s="7"/>
      <c r="D7190" s="10"/>
      <c r="E7190" s="21">
        <f>IF($C7190="","",IFERROR(SUMIFS(Pakan_Masuk!$D$2:$D$3001,Pakan_Masuk!$B$2:$B$3001,$C7190)/SUMIFS(Pakan_Masuk!$C$2:$C$3001,Pakan_Masuk!$B$2:$B$3001,$C7190),0))</f>
      </c>
      <c r="F7190" s="15">
        <f>IF($C7190="","",$D7190*$E7190)</f>
      </c>
    </row>
    <row r="7191">
      <c r="A7191" s="11"/>
      <c r="B7191" s="7"/>
      <c r="C7191" s="7"/>
      <c r="D7191" s="10"/>
      <c r="E7191" s="21">
        <f>IF($C7191="","",IFERROR(SUMIFS(Pakan_Masuk!$D$2:$D$3001,Pakan_Masuk!$B$2:$B$3001,$C7191)/SUMIFS(Pakan_Masuk!$C$2:$C$3001,Pakan_Masuk!$B$2:$B$3001,$C7191),0))</f>
      </c>
      <c r="F7191" s="15">
        <f>IF($C7191="","",$D7191*$E7191)</f>
      </c>
    </row>
    <row r="7192">
      <c r="A7192" s="11"/>
      <c r="B7192" s="7"/>
      <c r="C7192" s="7"/>
      <c r="D7192" s="10"/>
      <c r="E7192" s="21">
        <f>IF($C7192="","",IFERROR(SUMIFS(Pakan_Masuk!$D$2:$D$3001,Pakan_Masuk!$B$2:$B$3001,$C7192)/SUMIFS(Pakan_Masuk!$C$2:$C$3001,Pakan_Masuk!$B$2:$B$3001,$C7192),0))</f>
      </c>
      <c r="F7192" s="15">
        <f>IF($C7192="","",$D7192*$E7192)</f>
      </c>
    </row>
    <row r="7193">
      <c r="A7193" s="11"/>
      <c r="B7193" s="7"/>
      <c r="C7193" s="7"/>
      <c r="D7193" s="10"/>
      <c r="E7193" s="21">
        <f>IF($C7193="","",IFERROR(SUMIFS(Pakan_Masuk!$D$2:$D$3001,Pakan_Masuk!$B$2:$B$3001,$C7193)/SUMIFS(Pakan_Masuk!$C$2:$C$3001,Pakan_Masuk!$B$2:$B$3001,$C7193),0))</f>
      </c>
      <c r="F7193" s="15">
        <f>IF($C7193="","",$D7193*$E7193)</f>
      </c>
    </row>
    <row r="7194">
      <c r="A7194" s="11"/>
      <c r="B7194" s="7"/>
      <c r="C7194" s="7"/>
      <c r="D7194" s="10"/>
      <c r="E7194" s="21">
        <f>IF($C7194="","",IFERROR(SUMIFS(Pakan_Masuk!$D$2:$D$3001,Pakan_Masuk!$B$2:$B$3001,$C7194)/SUMIFS(Pakan_Masuk!$C$2:$C$3001,Pakan_Masuk!$B$2:$B$3001,$C7194),0))</f>
      </c>
      <c r="F7194" s="15">
        <f>IF($C7194="","",$D7194*$E7194)</f>
      </c>
    </row>
    <row r="7195">
      <c r="A7195" s="11"/>
      <c r="B7195" s="7"/>
      <c r="C7195" s="7"/>
      <c r="D7195" s="10"/>
      <c r="E7195" s="21">
        <f>IF($C7195="","",IFERROR(SUMIFS(Pakan_Masuk!$D$2:$D$3001,Pakan_Masuk!$B$2:$B$3001,$C7195)/SUMIFS(Pakan_Masuk!$C$2:$C$3001,Pakan_Masuk!$B$2:$B$3001,$C7195),0))</f>
      </c>
      <c r="F7195" s="15">
        <f>IF($C7195="","",$D7195*$E7195)</f>
      </c>
    </row>
    <row r="7196">
      <c r="A7196" s="11"/>
      <c r="B7196" s="7"/>
      <c r="C7196" s="7"/>
      <c r="D7196" s="10"/>
      <c r="E7196" s="21">
        <f>IF($C7196="","",IFERROR(SUMIFS(Pakan_Masuk!$D$2:$D$3001,Pakan_Masuk!$B$2:$B$3001,$C7196)/SUMIFS(Pakan_Masuk!$C$2:$C$3001,Pakan_Masuk!$B$2:$B$3001,$C7196),0))</f>
      </c>
      <c r="F7196" s="15">
        <f>IF($C7196="","",$D7196*$E7196)</f>
      </c>
    </row>
    <row r="7197">
      <c r="A7197" s="11"/>
      <c r="B7197" s="7"/>
      <c r="C7197" s="7"/>
      <c r="D7197" s="10"/>
      <c r="E7197" s="21">
        <f>IF($C7197="","",IFERROR(SUMIFS(Pakan_Masuk!$D$2:$D$3001,Pakan_Masuk!$B$2:$B$3001,$C7197)/SUMIFS(Pakan_Masuk!$C$2:$C$3001,Pakan_Masuk!$B$2:$B$3001,$C7197),0))</f>
      </c>
      <c r="F7197" s="15">
        <f>IF($C7197="","",$D7197*$E7197)</f>
      </c>
    </row>
    <row r="7198">
      <c r="A7198" s="11"/>
      <c r="B7198" s="7"/>
      <c r="C7198" s="7"/>
      <c r="D7198" s="10"/>
      <c r="E7198" s="21">
        <f>IF($C7198="","",IFERROR(SUMIFS(Pakan_Masuk!$D$2:$D$3001,Pakan_Masuk!$B$2:$B$3001,$C7198)/SUMIFS(Pakan_Masuk!$C$2:$C$3001,Pakan_Masuk!$B$2:$B$3001,$C7198),0))</f>
      </c>
      <c r="F7198" s="15">
        <f>IF($C7198="","",$D7198*$E7198)</f>
      </c>
    </row>
    <row r="7199">
      <c r="A7199" s="11"/>
      <c r="B7199" s="7"/>
      <c r="C7199" s="7"/>
      <c r="D7199" s="10"/>
      <c r="E7199" s="21">
        <f>IF($C7199="","",IFERROR(SUMIFS(Pakan_Masuk!$D$2:$D$3001,Pakan_Masuk!$B$2:$B$3001,$C7199)/SUMIFS(Pakan_Masuk!$C$2:$C$3001,Pakan_Masuk!$B$2:$B$3001,$C7199),0))</f>
      </c>
      <c r="F7199" s="15">
        <f>IF($C7199="","",$D7199*$E7199)</f>
      </c>
    </row>
    <row r="7200">
      <c r="A7200" s="11"/>
      <c r="B7200" s="7"/>
      <c r="C7200" s="7"/>
      <c r="D7200" s="10"/>
      <c r="E7200" s="21">
        <f>IF($C7200="","",IFERROR(SUMIFS(Pakan_Masuk!$D$2:$D$3001,Pakan_Masuk!$B$2:$B$3001,$C7200)/SUMIFS(Pakan_Masuk!$C$2:$C$3001,Pakan_Masuk!$B$2:$B$3001,$C7200),0))</f>
      </c>
      <c r="F7200" s="15">
        <f>IF($C7200="","",$D7200*$E7200)</f>
      </c>
    </row>
    <row r="7201">
      <c r="A7201" s="11"/>
      <c r="B7201" s="7"/>
      <c r="C7201" s="7"/>
      <c r="D7201" s="10"/>
      <c r="E7201" s="21">
        <f>IF($C7201="","",IFERROR(SUMIFS(Pakan_Masuk!$D$2:$D$3001,Pakan_Masuk!$B$2:$B$3001,$C7201)/SUMIFS(Pakan_Masuk!$C$2:$C$3001,Pakan_Masuk!$B$2:$B$3001,$C7201),0))</f>
      </c>
      <c r="F7201" s="15">
        <f>IF($C7201="","",$D7201*$E7201)</f>
      </c>
    </row>
    <row r="7202">
      <c r="A7202" s="11"/>
      <c r="B7202" s="7"/>
      <c r="C7202" s="7"/>
      <c r="D7202" s="10"/>
      <c r="E7202" s="21">
        <f>IF($C7202="","",IFERROR(SUMIFS(Pakan_Masuk!$D$2:$D$3001,Pakan_Masuk!$B$2:$B$3001,$C7202)/SUMIFS(Pakan_Masuk!$C$2:$C$3001,Pakan_Masuk!$B$2:$B$3001,$C7202),0))</f>
      </c>
      <c r="F7202" s="15">
        <f>IF($C7202="","",$D7202*$E7202)</f>
      </c>
    </row>
    <row r="7203">
      <c r="A7203" s="11"/>
      <c r="B7203" s="7"/>
      <c r="C7203" s="7"/>
      <c r="D7203" s="10"/>
      <c r="E7203" s="21">
        <f>IF($C7203="","",IFERROR(SUMIFS(Pakan_Masuk!$D$2:$D$3001,Pakan_Masuk!$B$2:$B$3001,$C7203)/SUMIFS(Pakan_Masuk!$C$2:$C$3001,Pakan_Masuk!$B$2:$B$3001,$C7203),0))</f>
      </c>
      <c r="F7203" s="15">
        <f>IF($C7203="","",$D7203*$E7203)</f>
      </c>
    </row>
    <row r="7204">
      <c r="A7204" s="11"/>
      <c r="B7204" s="7"/>
      <c r="C7204" s="7"/>
      <c r="D7204" s="10"/>
      <c r="E7204" s="21">
        <f>IF($C7204="","",IFERROR(SUMIFS(Pakan_Masuk!$D$2:$D$3001,Pakan_Masuk!$B$2:$B$3001,$C7204)/SUMIFS(Pakan_Masuk!$C$2:$C$3001,Pakan_Masuk!$B$2:$B$3001,$C7204),0))</f>
      </c>
      <c r="F7204" s="15">
        <f>IF($C7204="","",$D7204*$E7204)</f>
      </c>
    </row>
    <row r="7205">
      <c r="A7205" s="11"/>
      <c r="B7205" s="7"/>
      <c r="C7205" s="7"/>
      <c r="D7205" s="10"/>
      <c r="E7205" s="21">
        <f>IF($C7205="","",IFERROR(SUMIFS(Pakan_Masuk!$D$2:$D$3001,Pakan_Masuk!$B$2:$B$3001,$C7205)/SUMIFS(Pakan_Masuk!$C$2:$C$3001,Pakan_Masuk!$B$2:$B$3001,$C7205),0))</f>
      </c>
      <c r="F7205" s="15">
        <f>IF($C7205="","",$D7205*$E7205)</f>
      </c>
    </row>
    <row r="7206">
      <c r="A7206" s="11"/>
      <c r="B7206" s="7"/>
      <c r="C7206" s="7"/>
      <c r="D7206" s="10"/>
      <c r="E7206" s="21">
        <f>IF($C7206="","",IFERROR(SUMIFS(Pakan_Masuk!$D$2:$D$3001,Pakan_Masuk!$B$2:$B$3001,$C7206)/SUMIFS(Pakan_Masuk!$C$2:$C$3001,Pakan_Masuk!$B$2:$B$3001,$C7206),0))</f>
      </c>
      <c r="F7206" s="15">
        <f>IF($C7206="","",$D7206*$E7206)</f>
      </c>
    </row>
    <row r="7207">
      <c r="A7207" s="11"/>
      <c r="B7207" s="7"/>
      <c r="C7207" s="7"/>
      <c r="D7207" s="10"/>
      <c r="E7207" s="21">
        <f>IF($C7207="","",IFERROR(SUMIFS(Pakan_Masuk!$D$2:$D$3001,Pakan_Masuk!$B$2:$B$3001,$C7207)/SUMIFS(Pakan_Masuk!$C$2:$C$3001,Pakan_Masuk!$B$2:$B$3001,$C7207),0))</f>
      </c>
      <c r="F7207" s="15">
        <f>IF($C7207="","",$D7207*$E7207)</f>
      </c>
    </row>
    <row r="7208">
      <c r="A7208" s="11"/>
      <c r="B7208" s="7"/>
      <c r="C7208" s="7"/>
      <c r="D7208" s="10"/>
      <c r="E7208" s="21">
        <f>IF($C7208="","",IFERROR(SUMIFS(Pakan_Masuk!$D$2:$D$3001,Pakan_Masuk!$B$2:$B$3001,$C7208)/SUMIFS(Pakan_Masuk!$C$2:$C$3001,Pakan_Masuk!$B$2:$B$3001,$C7208),0))</f>
      </c>
      <c r="F7208" s="15">
        <f>IF($C7208="","",$D7208*$E7208)</f>
      </c>
    </row>
    <row r="7209">
      <c r="A7209" s="11"/>
      <c r="B7209" s="7"/>
      <c r="C7209" s="7"/>
      <c r="D7209" s="10"/>
      <c r="E7209" s="21">
        <f>IF($C7209="","",IFERROR(SUMIFS(Pakan_Masuk!$D$2:$D$3001,Pakan_Masuk!$B$2:$B$3001,$C7209)/SUMIFS(Pakan_Masuk!$C$2:$C$3001,Pakan_Masuk!$B$2:$B$3001,$C7209),0))</f>
      </c>
      <c r="F7209" s="15">
        <f>IF($C7209="","",$D7209*$E7209)</f>
      </c>
    </row>
    <row r="7210">
      <c r="A7210" s="11"/>
      <c r="B7210" s="7"/>
      <c r="C7210" s="7"/>
      <c r="D7210" s="10"/>
      <c r="E7210" s="21">
        <f>IF($C7210="","",IFERROR(SUMIFS(Pakan_Masuk!$D$2:$D$3001,Pakan_Masuk!$B$2:$B$3001,$C7210)/SUMIFS(Pakan_Masuk!$C$2:$C$3001,Pakan_Masuk!$B$2:$B$3001,$C7210),0))</f>
      </c>
      <c r="F7210" s="15">
        <f>IF($C7210="","",$D7210*$E7210)</f>
      </c>
    </row>
    <row r="7211">
      <c r="A7211" s="11"/>
      <c r="B7211" s="7"/>
      <c r="C7211" s="7"/>
      <c r="D7211" s="10"/>
      <c r="E7211" s="21">
        <f>IF($C7211="","",IFERROR(SUMIFS(Pakan_Masuk!$D$2:$D$3001,Pakan_Masuk!$B$2:$B$3001,$C7211)/SUMIFS(Pakan_Masuk!$C$2:$C$3001,Pakan_Masuk!$B$2:$B$3001,$C7211),0))</f>
      </c>
      <c r="F7211" s="15">
        <f>IF($C7211="","",$D7211*$E7211)</f>
      </c>
    </row>
    <row r="7212">
      <c r="A7212" s="11"/>
      <c r="B7212" s="7"/>
      <c r="C7212" s="7"/>
      <c r="D7212" s="10"/>
      <c r="E7212" s="21">
        <f>IF($C7212="","",IFERROR(SUMIFS(Pakan_Masuk!$D$2:$D$3001,Pakan_Masuk!$B$2:$B$3001,$C7212)/SUMIFS(Pakan_Masuk!$C$2:$C$3001,Pakan_Masuk!$B$2:$B$3001,$C7212),0))</f>
      </c>
      <c r="F7212" s="15">
        <f>IF($C7212="","",$D7212*$E7212)</f>
      </c>
    </row>
    <row r="7213">
      <c r="A7213" s="11"/>
      <c r="B7213" s="7"/>
      <c r="C7213" s="7"/>
      <c r="D7213" s="10"/>
      <c r="E7213" s="21">
        <f>IF($C7213="","",IFERROR(SUMIFS(Pakan_Masuk!$D$2:$D$3001,Pakan_Masuk!$B$2:$B$3001,$C7213)/SUMIFS(Pakan_Masuk!$C$2:$C$3001,Pakan_Masuk!$B$2:$B$3001,$C7213),0))</f>
      </c>
      <c r="F7213" s="15">
        <f>IF($C7213="","",$D7213*$E7213)</f>
      </c>
    </row>
    <row r="7214">
      <c r="A7214" s="11"/>
      <c r="B7214" s="7"/>
      <c r="C7214" s="7"/>
      <c r="D7214" s="10"/>
      <c r="E7214" s="21">
        <f>IF($C7214="","",IFERROR(SUMIFS(Pakan_Masuk!$D$2:$D$3001,Pakan_Masuk!$B$2:$B$3001,$C7214)/SUMIFS(Pakan_Masuk!$C$2:$C$3001,Pakan_Masuk!$B$2:$B$3001,$C7214),0))</f>
      </c>
      <c r="F7214" s="15">
        <f>IF($C7214="","",$D7214*$E7214)</f>
      </c>
    </row>
    <row r="7215">
      <c r="A7215" s="11"/>
      <c r="B7215" s="7"/>
      <c r="C7215" s="7"/>
      <c r="D7215" s="10"/>
      <c r="E7215" s="21">
        <f>IF($C7215="","",IFERROR(SUMIFS(Pakan_Masuk!$D$2:$D$3001,Pakan_Masuk!$B$2:$B$3001,$C7215)/SUMIFS(Pakan_Masuk!$C$2:$C$3001,Pakan_Masuk!$B$2:$B$3001,$C7215),0))</f>
      </c>
      <c r="F7215" s="15">
        <f>IF($C7215="","",$D7215*$E7215)</f>
      </c>
    </row>
    <row r="7216">
      <c r="A7216" s="11"/>
      <c r="B7216" s="7"/>
      <c r="C7216" s="7"/>
      <c r="D7216" s="10"/>
      <c r="E7216" s="21">
        <f>IF($C7216="","",IFERROR(SUMIFS(Pakan_Masuk!$D$2:$D$3001,Pakan_Masuk!$B$2:$B$3001,$C7216)/SUMIFS(Pakan_Masuk!$C$2:$C$3001,Pakan_Masuk!$B$2:$B$3001,$C7216),0))</f>
      </c>
      <c r="F7216" s="15">
        <f>IF($C7216="","",$D7216*$E7216)</f>
      </c>
    </row>
    <row r="7217">
      <c r="A7217" s="11"/>
      <c r="B7217" s="7"/>
      <c r="C7217" s="7"/>
      <c r="D7217" s="10"/>
      <c r="E7217" s="21">
        <f>IF($C7217="","",IFERROR(SUMIFS(Pakan_Masuk!$D$2:$D$3001,Pakan_Masuk!$B$2:$B$3001,$C7217)/SUMIFS(Pakan_Masuk!$C$2:$C$3001,Pakan_Masuk!$B$2:$B$3001,$C7217),0))</f>
      </c>
      <c r="F7217" s="15">
        <f>IF($C7217="","",$D7217*$E7217)</f>
      </c>
    </row>
    <row r="7218">
      <c r="A7218" s="11"/>
      <c r="B7218" s="7"/>
      <c r="C7218" s="7"/>
      <c r="D7218" s="10"/>
      <c r="E7218" s="21">
        <f>IF($C7218="","",IFERROR(SUMIFS(Pakan_Masuk!$D$2:$D$3001,Pakan_Masuk!$B$2:$B$3001,$C7218)/SUMIFS(Pakan_Masuk!$C$2:$C$3001,Pakan_Masuk!$B$2:$B$3001,$C7218),0))</f>
      </c>
      <c r="F7218" s="15">
        <f>IF($C7218="","",$D7218*$E7218)</f>
      </c>
    </row>
    <row r="7219">
      <c r="A7219" s="11"/>
      <c r="B7219" s="7"/>
      <c r="C7219" s="7"/>
      <c r="D7219" s="10"/>
      <c r="E7219" s="21">
        <f>IF($C7219="","",IFERROR(SUMIFS(Pakan_Masuk!$D$2:$D$3001,Pakan_Masuk!$B$2:$B$3001,$C7219)/SUMIFS(Pakan_Masuk!$C$2:$C$3001,Pakan_Masuk!$B$2:$B$3001,$C7219),0))</f>
      </c>
      <c r="F7219" s="15">
        <f>IF($C7219="","",$D7219*$E7219)</f>
      </c>
    </row>
    <row r="7220">
      <c r="A7220" s="11"/>
      <c r="B7220" s="7"/>
      <c r="C7220" s="7"/>
      <c r="D7220" s="10"/>
      <c r="E7220" s="21">
        <f>IF($C7220="","",IFERROR(SUMIFS(Pakan_Masuk!$D$2:$D$3001,Pakan_Masuk!$B$2:$B$3001,$C7220)/SUMIFS(Pakan_Masuk!$C$2:$C$3001,Pakan_Masuk!$B$2:$B$3001,$C7220),0))</f>
      </c>
      <c r="F7220" s="15">
        <f>IF($C7220="","",$D7220*$E7220)</f>
      </c>
    </row>
    <row r="7221">
      <c r="A7221" s="11"/>
      <c r="B7221" s="7"/>
      <c r="C7221" s="7"/>
      <c r="D7221" s="10"/>
      <c r="E7221" s="21">
        <f>IF($C7221="","",IFERROR(SUMIFS(Pakan_Masuk!$D$2:$D$3001,Pakan_Masuk!$B$2:$B$3001,$C7221)/SUMIFS(Pakan_Masuk!$C$2:$C$3001,Pakan_Masuk!$B$2:$B$3001,$C7221),0))</f>
      </c>
      <c r="F7221" s="15">
        <f>IF($C7221="","",$D7221*$E7221)</f>
      </c>
    </row>
    <row r="7222">
      <c r="A7222" s="11"/>
      <c r="B7222" s="7"/>
      <c r="C7222" s="7"/>
      <c r="D7222" s="10"/>
      <c r="E7222" s="21">
        <f>IF($C7222="","",IFERROR(SUMIFS(Pakan_Masuk!$D$2:$D$3001,Pakan_Masuk!$B$2:$B$3001,$C7222)/SUMIFS(Pakan_Masuk!$C$2:$C$3001,Pakan_Masuk!$B$2:$B$3001,$C7222),0))</f>
      </c>
      <c r="F7222" s="15">
        <f>IF($C7222="","",$D7222*$E7222)</f>
      </c>
    </row>
    <row r="7223">
      <c r="A7223" s="11"/>
      <c r="B7223" s="7"/>
      <c r="C7223" s="7"/>
      <c r="D7223" s="10"/>
      <c r="E7223" s="21">
        <f>IF($C7223="","",IFERROR(SUMIFS(Pakan_Masuk!$D$2:$D$3001,Pakan_Masuk!$B$2:$B$3001,$C7223)/SUMIFS(Pakan_Masuk!$C$2:$C$3001,Pakan_Masuk!$B$2:$B$3001,$C7223),0))</f>
      </c>
      <c r="F7223" s="15">
        <f>IF($C7223="","",$D7223*$E7223)</f>
      </c>
    </row>
    <row r="7224">
      <c r="A7224" s="11"/>
      <c r="B7224" s="7"/>
      <c r="C7224" s="7"/>
      <c r="D7224" s="10"/>
      <c r="E7224" s="21">
        <f>IF($C7224="","",IFERROR(SUMIFS(Pakan_Masuk!$D$2:$D$3001,Pakan_Masuk!$B$2:$B$3001,$C7224)/SUMIFS(Pakan_Masuk!$C$2:$C$3001,Pakan_Masuk!$B$2:$B$3001,$C7224),0))</f>
      </c>
      <c r="F7224" s="15">
        <f>IF($C7224="","",$D7224*$E7224)</f>
      </c>
    </row>
    <row r="7225">
      <c r="A7225" s="11"/>
      <c r="B7225" s="7"/>
      <c r="C7225" s="7"/>
      <c r="D7225" s="10"/>
      <c r="E7225" s="21">
        <f>IF($C7225="","",IFERROR(SUMIFS(Pakan_Masuk!$D$2:$D$3001,Pakan_Masuk!$B$2:$B$3001,$C7225)/SUMIFS(Pakan_Masuk!$C$2:$C$3001,Pakan_Masuk!$B$2:$B$3001,$C7225),0))</f>
      </c>
      <c r="F7225" s="15">
        <f>IF($C7225="","",$D7225*$E7225)</f>
      </c>
    </row>
    <row r="7226">
      <c r="A7226" s="11"/>
      <c r="B7226" s="7"/>
      <c r="C7226" s="7"/>
      <c r="D7226" s="10"/>
      <c r="E7226" s="21">
        <f>IF($C7226="","",IFERROR(SUMIFS(Pakan_Masuk!$D$2:$D$3001,Pakan_Masuk!$B$2:$B$3001,$C7226)/SUMIFS(Pakan_Masuk!$C$2:$C$3001,Pakan_Masuk!$B$2:$B$3001,$C7226),0))</f>
      </c>
      <c r="F7226" s="15">
        <f>IF($C7226="","",$D7226*$E7226)</f>
      </c>
    </row>
    <row r="7227">
      <c r="A7227" s="11"/>
      <c r="B7227" s="7"/>
      <c r="C7227" s="7"/>
      <c r="D7227" s="10"/>
      <c r="E7227" s="21">
        <f>IF($C7227="","",IFERROR(SUMIFS(Pakan_Masuk!$D$2:$D$3001,Pakan_Masuk!$B$2:$B$3001,$C7227)/SUMIFS(Pakan_Masuk!$C$2:$C$3001,Pakan_Masuk!$B$2:$B$3001,$C7227),0))</f>
      </c>
      <c r="F7227" s="15">
        <f>IF($C7227="","",$D7227*$E7227)</f>
      </c>
    </row>
    <row r="7228">
      <c r="A7228" s="11"/>
      <c r="B7228" s="7"/>
      <c r="C7228" s="7"/>
      <c r="D7228" s="10"/>
      <c r="E7228" s="21">
        <f>IF($C7228="","",IFERROR(SUMIFS(Pakan_Masuk!$D$2:$D$3001,Pakan_Masuk!$B$2:$B$3001,$C7228)/SUMIFS(Pakan_Masuk!$C$2:$C$3001,Pakan_Masuk!$B$2:$B$3001,$C7228),0))</f>
      </c>
      <c r="F7228" s="15">
        <f>IF($C7228="","",$D7228*$E7228)</f>
      </c>
    </row>
    <row r="7229">
      <c r="A7229" s="11"/>
      <c r="B7229" s="7"/>
      <c r="C7229" s="7"/>
      <c r="D7229" s="10"/>
      <c r="E7229" s="21">
        <f>IF($C7229="","",IFERROR(SUMIFS(Pakan_Masuk!$D$2:$D$3001,Pakan_Masuk!$B$2:$B$3001,$C7229)/SUMIFS(Pakan_Masuk!$C$2:$C$3001,Pakan_Masuk!$B$2:$B$3001,$C7229),0))</f>
      </c>
      <c r="F7229" s="15">
        <f>IF($C7229="","",$D7229*$E7229)</f>
      </c>
    </row>
    <row r="7230">
      <c r="A7230" s="11"/>
      <c r="B7230" s="7"/>
      <c r="C7230" s="7"/>
      <c r="D7230" s="10"/>
      <c r="E7230" s="21">
        <f>IF($C7230="","",IFERROR(SUMIFS(Pakan_Masuk!$D$2:$D$3001,Pakan_Masuk!$B$2:$B$3001,$C7230)/SUMIFS(Pakan_Masuk!$C$2:$C$3001,Pakan_Masuk!$B$2:$B$3001,$C7230),0))</f>
      </c>
      <c r="F7230" s="15">
        <f>IF($C7230="","",$D7230*$E7230)</f>
      </c>
    </row>
    <row r="7231">
      <c r="A7231" s="11"/>
      <c r="B7231" s="7"/>
      <c r="C7231" s="7"/>
      <c r="D7231" s="10"/>
      <c r="E7231" s="21">
        <f>IF($C7231="","",IFERROR(SUMIFS(Pakan_Masuk!$D$2:$D$3001,Pakan_Masuk!$B$2:$B$3001,$C7231)/SUMIFS(Pakan_Masuk!$C$2:$C$3001,Pakan_Masuk!$B$2:$B$3001,$C7231),0))</f>
      </c>
      <c r="F7231" s="15">
        <f>IF($C7231="","",$D7231*$E7231)</f>
      </c>
    </row>
    <row r="7232">
      <c r="A7232" s="11"/>
      <c r="B7232" s="7"/>
      <c r="C7232" s="7"/>
      <c r="D7232" s="10"/>
      <c r="E7232" s="21">
        <f>IF($C7232="","",IFERROR(SUMIFS(Pakan_Masuk!$D$2:$D$3001,Pakan_Masuk!$B$2:$B$3001,$C7232)/SUMIFS(Pakan_Masuk!$C$2:$C$3001,Pakan_Masuk!$B$2:$B$3001,$C7232),0))</f>
      </c>
      <c r="F7232" s="15">
        <f>IF($C7232="","",$D7232*$E7232)</f>
      </c>
    </row>
    <row r="7233">
      <c r="A7233" s="11"/>
      <c r="B7233" s="7"/>
      <c r="C7233" s="7"/>
      <c r="D7233" s="10"/>
      <c r="E7233" s="21">
        <f>IF($C7233="","",IFERROR(SUMIFS(Pakan_Masuk!$D$2:$D$3001,Pakan_Masuk!$B$2:$B$3001,$C7233)/SUMIFS(Pakan_Masuk!$C$2:$C$3001,Pakan_Masuk!$B$2:$B$3001,$C7233),0))</f>
      </c>
      <c r="F7233" s="15">
        <f>IF($C7233="","",$D7233*$E7233)</f>
      </c>
    </row>
    <row r="7234">
      <c r="A7234" s="11"/>
      <c r="B7234" s="7"/>
      <c r="C7234" s="7"/>
      <c r="D7234" s="10"/>
      <c r="E7234" s="21">
        <f>IF($C7234="","",IFERROR(SUMIFS(Pakan_Masuk!$D$2:$D$3001,Pakan_Masuk!$B$2:$B$3001,$C7234)/SUMIFS(Pakan_Masuk!$C$2:$C$3001,Pakan_Masuk!$B$2:$B$3001,$C7234),0))</f>
      </c>
      <c r="F7234" s="15">
        <f>IF($C7234="","",$D7234*$E7234)</f>
      </c>
    </row>
    <row r="7235">
      <c r="A7235" s="11"/>
      <c r="B7235" s="7"/>
      <c r="C7235" s="7"/>
      <c r="D7235" s="10"/>
      <c r="E7235" s="21">
        <f>IF($C7235="","",IFERROR(SUMIFS(Pakan_Masuk!$D$2:$D$3001,Pakan_Masuk!$B$2:$B$3001,$C7235)/SUMIFS(Pakan_Masuk!$C$2:$C$3001,Pakan_Masuk!$B$2:$B$3001,$C7235),0))</f>
      </c>
      <c r="F7235" s="15">
        <f>IF($C7235="","",$D7235*$E7235)</f>
      </c>
    </row>
    <row r="7236">
      <c r="A7236" s="11"/>
      <c r="B7236" s="7"/>
      <c r="C7236" s="7"/>
      <c r="D7236" s="10"/>
      <c r="E7236" s="21">
        <f>IF($C7236="","",IFERROR(SUMIFS(Pakan_Masuk!$D$2:$D$3001,Pakan_Masuk!$B$2:$B$3001,$C7236)/SUMIFS(Pakan_Masuk!$C$2:$C$3001,Pakan_Masuk!$B$2:$B$3001,$C7236),0))</f>
      </c>
      <c r="F7236" s="15">
        <f>IF($C7236="","",$D7236*$E7236)</f>
      </c>
    </row>
    <row r="7237">
      <c r="A7237" s="11"/>
      <c r="B7237" s="7"/>
      <c r="C7237" s="7"/>
      <c r="D7237" s="10"/>
      <c r="E7237" s="21">
        <f>IF($C7237="","",IFERROR(SUMIFS(Pakan_Masuk!$D$2:$D$3001,Pakan_Masuk!$B$2:$B$3001,$C7237)/SUMIFS(Pakan_Masuk!$C$2:$C$3001,Pakan_Masuk!$B$2:$B$3001,$C7237),0))</f>
      </c>
      <c r="F7237" s="15">
        <f>IF($C7237="","",$D7237*$E7237)</f>
      </c>
    </row>
    <row r="7238">
      <c r="A7238" s="11"/>
      <c r="B7238" s="7"/>
      <c r="C7238" s="7"/>
      <c r="D7238" s="10"/>
      <c r="E7238" s="21">
        <f>IF($C7238="","",IFERROR(SUMIFS(Pakan_Masuk!$D$2:$D$3001,Pakan_Masuk!$B$2:$B$3001,$C7238)/SUMIFS(Pakan_Masuk!$C$2:$C$3001,Pakan_Masuk!$B$2:$B$3001,$C7238),0))</f>
      </c>
      <c r="F7238" s="15">
        <f>IF($C7238="","",$D7238*$E7238)</f>
      </c>
    </row>
    <row r="7239">
      <c r="A7239" s="11"/>
      <c r="B7239" s="7"/>
      <c r="C7239" s="7"/>
      <c r="D7239" s="10"/>
      <c r="E7239" s="21">
        <f>IF($C7239="","",IFERROR(SUMIFS(Pakan_Masuk!$D$2:$D$3001,Pakan_Masuk!$B$2:$B$3001,$C7239)/SUMIFS(Pakan_Masuk!$C$2:$C$3001,Pakan_Masuk!$B$2:$B$3001,$C7239),0))</f>
      </c>
      <c r="F7239" s="15">
        <f>IF($C7239="","",$D7239*$E7239)</f>
      </c>
    </row>
    <row r="7240">
      <c r="A7240" s="11"/>
      <c r="B7240" s="7"/>
      <c r="C7240" s="7"/>
      <c r="D7240" s="10"/>
      <c r="E7240" s="21">
        <f>IF($C7240="","",IFERROR(SUMIFS(Pakan_Masuk!$D$2:$D$3001,Pakan_Masuk!$B$2:$B$3001,$C7240)/SUMIFS(Pakan_Masuk!$C$2:$C$3001,Pakan_Masuk!$B$2:$B$3001,$C7240),0))</f>
      </c>
      <c r="F7240" s="15">
        <f>IF($C7240="","",$D7240*$E7240)</f>
      </c>
    </row>
    <row r="7241">
      <c r="A7241" s="11"/>
      <c r="B7241" s="7"/>
      <c r="C7241" s="7"/>
      <c r="D7241" s="10"/>
      <c r="E7241" s="21">
        <f>IF($C7241="","",IFERROR(SUMIFS(Pakan_Masuk!$D$2:$D$3001,Pakan_Masuk!$B$2:$B$3001,$C7241)/SUMIFS(Pakan_Masuk!$C$2:$C$3001,Pakan_Masuk!$B$2:$B$3001,$C7241),0))</f>
      </c>
      <c r="F7241" s="15">
        <f>IF($C7241="","",$D7241*$E7241)</f>
      </c>
    </row>
    <row r="7242">
      <c r="A7242" s="11"/>
      <c r="B7242" s="7"/>
      <c r="C7242" s="7"/>
      <c r="D7242" s="10"/>
      <c r="E7242" s="21">
        <f>IF($C7242="","",IFERROR(SUMIFS(Pakan_Masuk!$D$2:$D$3001,Pakan_Masuk!$B$2:$B$3001,$C7242)/SUMIFS(Pakan_Masuk!$C$2:$C$3001,Pakan_Masuk!$B$2:$B$3001,$C7242),0))</f>
      </c>
      <c r="F7242" s="15">
        <f>IF($C7242="","",$D7242*$E7242)</f>
      </c>
    </row>
    <row r="7243">
      <c r="A7243" s="11"/>
      <c r="B7243" s="7"/>
      <c r="C7243" s="7"/>
      <c r="D7243" s="10"/>
      <c r="E7243" s="21">
        <f>IF($C7243="","",IFERROR(SUMIFS(Pakan_Masuk!$D$2:$D$3001,Pakan_Masuk!$B$2:$B$3001,$C7243)/SUMIFS(Pakan_Masuk!$C$2:$C$3001,Pakan_Masuk!$B$2:$B$3001,$C7243),0))</f>
      </c>
      <c r="F7243" s="15">
        <f>IF($C7243="","",$D7243*$E7243)</f>
      </c>
    </row>
    <row r="7244">
      <c r="A7244" s="11"/>
      <c r="B7244" s="7"/>
      <c r="C7244" s="7"/>
      <c r="D7244" s="10"/>
      <c r="E7244" s="21">
        <f>IF($C7244="","",IFERROR(SUMIFS(Pakan_Masuk!$D$2:$D$3001,Pakan_Masuk!$B$2:$B$3001,$C7244)/SUMIFS(Pakan_Masuk!$C$2:$C$3001,Pakan_Masuk!$B$2:$B$3001,$C7244),0))</f>
      </c>
      <c r="F7244" s="15">
        <f>IF($C7244="","",$D7244*$E7244)</f>
      </c>
    </row>
    <row r="7245">
      <c r="A7245" s="11"/>
      <c r="B7245" s="7"/>
      <c r="C7245" s="7"/>
      <c r="D7245" s="10"/>
      <c r="E7245" s="21">
        <f>IF($C7245="","",IFERROR(SUMIFS(Pakan_Masuk!$D$2:$D$3001,Pakan_Masuk!$B$2:$B$3001,$C7245)/SUMIFS(Pakan_Masuk!$C$2:$C$3001,Pakan_Masuk!$B$2:$B$3001,$C7245),0))</f>
      </c>
      <c r="F7245" s="15">
        <f>IF($C7245="","",$D7245*$E7245)</f>
      </c>
    </row>
    <row r="7246">
      <c r="A7246" s="11"/>
      <c r="B7246" s="7"/>
      <c r="C7246" s="7"/>
      <c r="D7246" s="10"/>
      <c r="E7246" s="21">
        <f>IF($C7246="","",IFERROR(SUMIFS(Pakan_Masuk!$D$2:$D$3001,Pakan_Masuk!$B$2:$B$3001,$C7246)/SUMIFS(Pakan_Masuk!$C$2:$C$3001,Pakan_Masuk!$B$2:$B$3001,$C7246),0))</f>
      </c>
      <c r="F7246" s="15">
        <f>IF($C7246="","",$D7246*$E7246)</f>
      </c>
    </row>
    <row r="7247">
      <c r="A7247" s="11"/>
      <c r="B7247" s="7"/>
      <c r="C7247" s="7"/>
      <c r="D7247" s="10"/>
      <c r="E7247" s="21">
        <f>IF($C7247="","",IFERROR(SUMIFS(Pakan_Masuk!$D$2:$D$3001,Pakan_Masuk!$B$2:$B$3001,$C7247)/SUMIFS(Pakan_Masuk!$C$2:$C$3001,Pakan_Masuk!$B$2:$B$3001,$C7247),0))</f>
      </c>
      <c r="F7247" s="15">
        <f>IF($C7247="","",$D7247*$E7247)</f>
      </c>
    </row>
    <row r="7248">
      <c r="A7248" s="11"/>
      <c r="B7248" s="7"/>
      <c r="C7248" s="7"/>
      <c r="D7248" s="10"/>
      <c r="E7248" s="21">
        <f>IF($C7248="","",IFERROR(SUMIFS(Pakan_Masuk!$D$2:$D$3001,Pakan_Masuk!$B$2:$B$3001,$C7248)/SUMIFS(Pakan_Masuk!$C$2:$C$3001,Pakan_Masuk!$B$2:$B$3001,$C7248),0))</f>
      </c>
      <c r="F7248" s="15">
        <f>IF($C7248="","",$D7248*$E7248)</f>
      </c>
    </row>
    <row r="7249">
      <c r="A7249" s="11"/>
      <c r="B7249" s="7"/>
      <c r="C7249" s="7"/>
      <c r="D7249" s="10"/>
      <c r="E7249" s="21">
        <f>IF($C7249="","",IFERROR(SUMIFS(Pakan_Masuk!$D$2:$D$3001,Pakan_Masuk!$B$2:$B$3001,$C7249)/SUMIFS(Pakan_Masuk!$C$2:$C$3001,Pakan_Masuk!$B$2:$B$3001,$C7249),0))</f>
      </c>
      <c r="F7249" s="15">
        <f>IF($C7249="","",$D7249*$E7249)</f>
      </c>
    </row>
    <row r="7250">
      <c r="A7250" s="11"/>
      <c r="B7250" s="7"/>
      <c r="C7250" s="7"/>
      <c r="D7250" s="10"/>
      <c r="E7250" s="21">
        <f>IF($C7250="","",IFERROR(SUMIFS(Pakan_Masuk!$D$2:$D$3001,Pakan_Masuk!$B$2:$B$3001,$C7250)/SUMIFS(Pakan_Masuk!$C$2:$C$3001,Pakan_Masuk!$B$2:$B$3001,$C7250),0))</f>
      </c>
      <c r="F7250" s="15">
        <f>IF($C7250="","",$D7250*$E7250)</f>
      </c>
    </row>
    <row r="7251">
      <c r="A7251" s="11"/>
      <c r="B7251" s="7"/>
      <c r="C7251" s="7"/>
      <c r="D7251" s="10"/>
      <c r="E7251" s="21">
        <f>IF($C7251="","",IFERROR(SUMIFS(Pakan_Masuk!$D$2:$D$3001,Pakan_Masuk!$B$2:$B$3001,$C7251)/SUMIFS(Pakan_Masuk!$C$2:$C$3001,Pakan_Masuk!$B$2:$B$3001,$C7251),0))</f>
      </c>
      <c r="F7251" s="15">
        <f>IF($C7251="","",$D7251*$E7251)</f>
      </c>
    </row>
    <row r="7252">
      <c r="A7252" s="11"/>
      <c r="B7252" s="7"/>
      <c r="C7252" s="7"/>
      <c r="D7252" s="10"/>
      <c r="E7252" s="21">
        <f>IF($C7252="","",IFERROR(SUMIFS(Pakan_Masuk!$D$2:$D$3001,Pakan_Masuk!$B$2:$B$3001,$C7252)/SUMIFS(Pakan_Masuk!$C$2:$C$3001,Pakan_Masuk!$B$2:$B$3001,$C7252),0))</f>
      </c>
      <c r="F7252" s="15">
        <f>IF($C7252="","",$D7252*$E7252)</f>
      </c>
    </row>
    <row r="7253">
      <c r="A7253" s="11"/>
      <c r="B7253" s="7"/>
      <c r="C7253" s="7"/>
      <c r="D7253" s="10"/>
      <c r="E7253" s="21">
        <f>IF($C7253="","",IFERROR(SUMIFS(Pakan_Masuk!$D$2:$D$3001,Pakan_Masuk!$B$2:$B$3001,$C7253)/SUMIFS(Pakan_Masuk!$C$2:$C$3001,Pakan_Masuk!$B$2:$B$3001,$C7253),0))</f>
      </c>
      <c r="F7253" s="15">
        <f>IF($C7253="","",$D7253*$E7253)</f>
      </c>
    </row>
    <row r="7254">
      <c r="A7254" s="11"/>
      <c r="B7254" s="7"/>
      <c r="C7254" s="7"/>
      <c r="D7254" s="10"/>
      <c r="E7254" s="21">
        <f>IF($C7254="","",IFERROR(SUMIFS(Pakan_Masuk!$D$2:$D$3001,Pakan_Masuk!$B$2:$B$3001,$C7254)/SUMIFS(Pakan_Masuk!$C$2:$C$3001,Pakan_Masuk!$B$2:$B$3001,$C7254),0))</f>
      </c>
      <c r="F7254" s="15">
        <f>IF($C7254="","",$D7254*$E7254)</f>
      </c>
    </row>
    <row r="7255">
      <c r="A7255" s="11"/>
      <c r="B7255" s="7"/>
      <c r="C7255" s="7"/>
      <c r="D7255" s="10"/>
      <c r="E7255" s="21">
        <f>IF($C7255="","",IFERROR(SUMIFS(Pakan_Masuk!$D$2:$D$3001,Pakan_Masuk!$B$2:$B$3001,$C7255)/SUMIFS(Pakan_Masuk!$C$2:$C$3001,Pakan_Masuk!$B$2:$B$3001,$C7255),0))</f>
      </c>
      <c r="F7255" s="15">
        <f>IF($C7255="","",$D7255*$E7255)</f>
      </c>
    </row>
    <row r="7256">
      <c r="A7256" s="11"/>
      <c r="B7256" s="7"/>
      <c r="C7256" s="7"/>
      <c r="D7256" s="10"/>
      <c r="E7256" s="21">
        <f>IF($C7256="","",IFERROR(SUMIFS(Pakan_Masuk!$D$2:$D$3001,Pakan_Masuk!$B$2:$B$3001,$C7256)/SUMIFS(Pakan_Masuk!$C$2:$C$3001,Pakan_Masuk!$B$2:$B$3001,$C7256),0))</f>
      </c>
      <c r="F7256" s="15">
        <f>IF($C7256="","",$D7256*$E7256)</f>
      </c>
    </row>
    <row r="7257">
      <c r="A7257" s="11"/>
      <c r="B7257" s="7"/>
      <c r="C7257" s="7"/>
      <c r="D7257" s="10"/>
      <c r="E7257" s="21">
        <f>IF($C7257="","",IFERROR(SUMIFS(Pakan_Masuk!$D$2:$D$3001,Pakan_Masuk!$B$2:$B$3001,$C7257)/SUMIFS(Pakan_Masuk!$C$2:$C$3001,Pakan_Masuk!$B$2:$B$3001,$C7257),0))</f>
      </c>
      <c r="F7257" s="15">
        <f>IF($C7257="","",$D7257*$E7257)</f>
      </c>
    </row>
    <row r="7258">
      <c r="A7258" s="11"/>
      <c r="B7258" s="7"/>
      <c r="C7258" s="7"/>
      <c r="D7258" s="10"/>
      <c r="E7258" s="21">
        <f>IF($C7258="","",IFERROR(SUMIFS(Pakan_Masuk!$D$2:$D$3001,Pakan_Masuk!$B$2:$B$3001,$C7258)/SUMIFS(Pakan_Masuk!$C$2:$C$3001,Pakan_Masuk!$B$2:$B$3001,$C7258),0))</f>
      </c>
      <c r="F7258" s="15">
        <f>IF($C7258="","",$D7258*$E7258)</f>
      </c>
    </row>
    <row r="7259">
      <c r="A7259" s="11"/>
      <c r="B7259" s="7"/>
      <c r="C7259" s="7"/>
      <c r="D7259" s="10"/>
      <c r="E7259" s="21">
        <f>IF($C7259="","",IFERROR(SUMIFS(Pakan_Masuk!$D$2:$D$3001,Pakan_Masuk!$B$2:$B$3001,$C7259)/SUMIFS(Pakan_Masuk!$C$2:$C$3001,Pakan_Masuk!$B$2:$B$3001,$C7259),0))</f>
      </c>
      <c r="F7259" s="15">
        <f>IF($C7259="","",$D7259*$E7259)</f>
      </c>
    </row>
    <row r="7260">
      <c r="A7260" s="11"/>
      <c r="B7260" s="7"/>
      <c r="C7260" s="7"/>
      <c r="D7260" s="10"/>
      <c r="E7260" s="21">
        <f>IF($C7260="","",IFERROR(SUMIFS(Pakan_Masuk!$D$2:$D$3001,Pakan_Masuk!$B$2:$B$3001,$C7260)/SUMIFS(Pakan_Masuk!$C$2:$C$3001,Pakan_Masuk!$B$2:$B$3001,$C7260),0))</f>
      </c>
      <c r="F7260" s="15">
        <f>IF($C7260="","",$D7260*$E7260)</f>
      </c>
    </row>
    <row r="7261">
      <c r="A7261" s="11"/>
      <c r="B7261" s="7"/>
      <c r="C7261" s="7"/>
      <c r="D7261" s="10"/>
      <c r="E7261" s="21">
        <f>IF($C7261="","",IFERROR(SUMIFS(Pakan_Masuk!$D$2:$D$3001,Pakan_Masuk!$B$2:$B$3001,$C7261)/SUMIFS(Pakan_Masuk!$C$2:$C$3001,Pakan_Masuk!$B$2:$B$3001,$C7261),0))</f>
      </c>
      <c r="F7261" s="15">
        <f>IF($C7261="","",$D7261*$E7261)</f>
      </c>
    </row>
    <row r="7262">
      <c r="A7262" s="11"/>
      <c r="B7262" s="7"/>
      <c r="C7262" s="7"/>
      <c r="D7262" s="10"/>
      <c r="E7262" s="21">
        <f>IF($C7262="","",IFERROR(SUMIFS(Pakan_Masuk!$D$2:$D$3001,Pakan_Masuk!$B$2:$B$3001,$C7262)/SUMIFS(Pakan_Masuk!$C$2:$C$3001,Pakan_Masuk!$B$2:$B$3001,$C7262),0))</f>
      </c>
      <c r="F7262" s="15">
        <f>IF($C7262="","",$D7262*$E7262)</f>
      </c>
    </row>
    <row r="7263">
      <c r="A7263" s="11"/>
      <c r="B7263" s="7"/>
      <c r="C7263" s="7"/>
      <c r="D7263" s="10"/>
      <c r="E7263" s="21">
        <f>IF($C7263="","",IFERROR(SUMIFS(Pakan_Masuk!$D$2:$D$3001,Pakan_Masuk!$B$2:$B$3001,$C7263)/SUMIFS(Pakan_Masuk!$C$2:$C$3001,Pakan_Masuk!$B$2:$B$3001,$C7263),0))</f>
      </c>
      <c r="F7263" s="15">
        <f>IF($C7263="","",$D7263*$E7263)</f>
      </c>
    </row>
    <row r="7264">
      <c r="A7264" s="11"/>
      <c r="B7264" s="7"/>
      <c r="C7264" s="7"/>
      <c r="D7264" s="10"/>
      <c r="E7264" s="21">
        <f>IF($C7264="","",IFERROR(SUMIFS(Pakan_Masuk!$D$2:$D$3001,Pakan_Masuk!$B$2:$B$3001,$C7264)/SUMIFS(Pakan_Masuk!$C$2:$C$3001,Pakan_Masuk!$B$2:$B$3001,$C7264),0))</f>
      </c>
      <c r="F7264" s="15">
        <f>IF($C7264="","",$D7264*$E7264)</f>
      </c>
    </row>
    <row r="7265">
      <c r="A7265" s="11"/>
      <c r="B7265" s="7"/>
      <c r="C7265" s="7"/>
      <c r="D7265" s="10"/>
      <c r="E7265" s="21">
        <f>IF($C7265="","",IFERROR(SUMIFS(Pakan_Masuk!$D$2:$D$3001,Pakan_Masuk!$B$2:$B$3001,$C7265)/SUMIFS(Pakan_Masuk!$C$2:$C$3001,Pakan_Masuk!$B$2:$B$3001,$C7265),0))</f>
      </c>
      <c r="F7265" s="15">
        <f>IF($C7265="","",$D7265*$E7265)</f>
      </c>
    </row>
    <row r="7266">
      <c r="A7266" s="11"/>
      <c r="B7266" s="7"/>
      <c r="C7266" s="7"/>
      <c r="D7266" s="10"/>
      <c r="E7266" s="21">
        <f>IF($C7266="","",IFERROR(SUMIFS(Pakan_Masuk!$D$2:$D$3001,Pakan_Masuk!$B$2:$B$3001,$C7266)/SUMIFS(Pakan_Masuk!$C$2:$C$3001,Pakan_Masuk!$B$2:$B$3001,$C7266),0))</f>
      </c>
      <c r="F7266" s="15">
        <f>IF($C7266="","",$D7266*$E7266)</f>
      </c>
    </row>
    <row r="7267">
      <c r="A7267" s="11"/>
      <c r="B7267" s="7"/>
      <c r="C7267" s="7"/>
      <c r="D7267" s="10"/>
      <c r="E7267" s="21">
        <f>IF($C7267="","",IFERROR(SUMIFS(Pakan_Masuk!$D$2:$D$3001,Pakan_Masuk!$B$2:$B$3001,$C7267)/SUMIFS(Pakan_Masuk!$C$2:$C$3001,Pakan_Masuk!$B$2:$B$3001,$C7267),0))</f>
      </c>
      <c r="F7267" s="15">
        <f>IF($C7267="","",$D7267*$E7267)</f>
      </c>
    </row>
    <row r="7268">
      <c r="A7268" s="11"/>
      <c r="B7268" s="7"/>
      <c r="C7268" s="7"/>
      <c r="D7268" s="10"/>
      <c r="E7268" s="21">
        <f>IF($C7268="","",IFERROR(SUMIFS(Pakan_Masuk!$D$2:$D$3001,Pakan_Masuk!$B$2:$B$3001,$C7268)/SUMIFS(Pakan_Masuk!$C$2:$C$3001,Pakan_Masuk!$B$2:$B$3001,$C7268),0))</f>
      </c>
      <c r="F7268" s="15">
        <f>IF($C7268="","",$D7268*$E7268)</f>
      </c>
    </row>
    <row r="7269">
      <c r="A7269" s="11"/>
      <c r="B7269" s="7"/>
      <c r="C7269" s="7"/>
      <c r="D7269" s="10"/>
      <c r="E7269" s="21">
        <f>IF($C7269="","",IFERROR(SUMIFS(Pakan_Masuk!$D$2:$D$3001,Pakan_Masuk!$B$2:$B$3001,$C7269)/SUMIFS(Pakan_Masuk!$C$2:$C$3001,Pakan_Masuk!$B$2:$B$3001,$C7269),0))</f>
      </c>
      <c r="F7269" s="15">
        <f>IF($C7269="","",$D7269*$E7269)</f>
      </c>
    </row>
    <row r="7270">
      <c r="A7270" s="11"/>
      <c r="B7270" s="7"/>
      <c r="C7270" s="7"/>
      <c r="D7270" s="10"/>
      <c r="E7270" s="21">
        <f>IF($C7270="","",IFERROR(SUMIFS(Pakan_Masuk!$D$2:$D$3001,Pakan_Masuk!$B$2:$B$3001,$C7270)/SUMIFS(Pakan_Masuk!$C$2:$C$3001,Pakan_Masuk!$B$2:$B$3001,$C7270),0))</f>
      </c>
      <c r="F7270" s="15">
        <f>IF($C7270="","",$D7270*$E7270)</f>
      </c>
    </row>
    <row r="7271">
      <c r="A7271" s="11"/>
      <c r="B7271" s="7"/>
      <c r="C7271" s="7"/>
      <c r="D7271" s="10"/>
      <c r="E7271" s="21">
        <f>IF($C7271="","",IFERROR(SUMIFS(Pakan_Masuk!$D$2:$D$3001,Pakan_Masuk!$B$2:$B$3001,$C7271)/SUMIFS(Pakan_Masuk!$C$2:$C$3001,Pakan_Masuk!$B$2:$B$3001,$C7271),0))</f>
      </c>
      <c r="F7271" s="15">
        <f>IF($C7271="","",$D7271*$E7271)</f>
      </c>
    </row>
    <row r="7272">
      <c r="A7272" s="11"/>
      <c r="B7272" s="7"/>
      <c r="C7272" s="7"/>
      <c r="D7272" s="10"/>
      <c r="E7272" s="21">
        <f>IF($C7272="","",IFERROR(SUMIFS(Pakan_Masuk!$D$2:$D$3001,Pakan_Masuk!$B$2:$B$3001,$C7272)/SUMIFS(Pakan_Masuk!$C$2:$C$3001,Pakan_Masuk!$B$2:$B$3001,$C7272),0))</f>
      </c>
      <c r="F7272" s="15">
        <f>IF($C7272="","",$D7272*$E7272)</f>
      </c>
    </row>
    <row r="7273">
      <c r="A7273" s="11"/>
      <c r="B7273" s="7"/>
      <c r="C7273" s="7"/>
      <c r="D7273" s="10"/>
      <c r="E7273" s="21">
        <f>IF($C7273="","",IFERROR(SUMIFS(Pakan_Masuk!$D$2:$D$3001,Pakan_Masuk!$B$2:$B$3001,$C7273)/SUMIFS(Pakan_Masuk!$C$2:$C$3001,Pakan_Masuk!$B$2:$B$3001,$C7273),0))</f>
      </c>
      <c r="F7273" s="15">
        <f>IF($C7273="","",$D7273*$E7273)</f>
      </c>
    </row>
    <row r="7274">
      <c r="A7274" s="11"/>
      <c r="B7274" s="7"/>
      <c r="C7274" s="7"/>
      <c r="D7274" s="10"/>
      <c r="E7274" s="21">
        <f>IF($C7274="","",IFERROR(SUMIFS(Pakan_Masuk!$D$2:$D$3001,Pakan_Masuk!$B$2:$B$3001,$C7274)/SUMIFS(Pakan_Masuk!$C$2:$C$3001,Pakan_Masuk!$B$2:$B$3001,$C7274),0))</f>
      </c>
      <c r="F7274" s="15">
        <f>IF($C7274="","",$D7274*$E7274)</f>
      </c>
    </row>
    <row r="7275">
      <c r="A7275" s="11"/>
      <c r="B7275" s="7"/>
      <c r="C7275" s="7"/>
      <c r="D7275" s="10"/>
      <c r="E7275" s="21">
        <f>IF($C7275="","",IFERROR(SUMIFS(Pakan_Masuk!$D$2:$D$3001,Pakan_Masuk!$B$2:$B$3001,$C7275)/SUMIFS(Pakan_Masuk!$C$2:$C$3001,Pakan_Masuk!$B$2:$B$3001,$C7275),0))</f>
      </c>
      <c r="F7275" s="15">
        <f>IF($C7275="","",$D7275*$E7275)</f>
      </c>
    </row>
    <row r="7276">
      <c r="A7276" s="11"/>
      <c r="B7276" s="7"/>
      <c r="C7276" s="7"/>
      <c r="D7276" s="10"/>
      <c r="E7276" s="21">
        <f>IF($C7276="","",IFERROR(SUMIFS(Pakan_Masuk!$D$2:$D$3001,Pakan_Masuk!$B$2:$B$3001,$C7276)/SUMIFS(Pakan_Masuk!$C$2:$C$3001,Pakan_Masuk!$B$2:$B$3001,$C7276),0))</f>
      </c>
      <c r="F7276" s="15">
        <f>IF($C7276="","",$D7276*$E7276)</f>
      </c>
    </row>
    <row r="7277">
      <c r="A7277" s="11"/>
      <c r="B7277" s="7"/>
      <c r="C7277" s="7"/>
      <c r="D7277" s="10"/>
      <c r="E7277" s="21">
        <f>IF($C7277="","",IFERROR(SUMIFS(Pakan_Masuk!$D$2:$D$3001,Pakan_Masuk!$B$2:$B$3001,$C7277)/SUMIFS(Pakan_Masuk!$C$2:$C$3001,Pakan_Masuk!$B$2:$B$3001,$C7277),0))</f>
      </c>
      <c r="F7277" s="15">
        <f>IF($C7277="","",$D7277*$E7277)</f>
      </c>
    </row>
    <row r="7278">
      <c r="A7278" s="11"/>
      <c r="B7278" s="7"/>
      <c r="C7278" s="7"/>
      <c r="D7278" s="10"/>
      <c r="E7278" s="21">
        <f>IF($C7278="","",IFERROR(SUMIFS(Pakan_Masuk!$D$2:$D$3001,Pakan_Masuk!$B$2:$B$3001,$C7278)/SUMIFS(Pakan_Masuk!$C$2:$C$3001,Pakan_Masuk!$B$2:$B$3001,$C7278),0))</f>
      </c>
      <c r="F7278" s="15">
        <f>IF($C7278="","",$D7278*$E7278)</f>
      </c>
    </row>
    <row r="7279">
      <c r="A7279" s="11"/>
      <c r="B7279" s="7"/>
      <c r="C7279" s="7"/>
      <c r="D7279" s="10"/>
      <c r="E7279" s="21">
        <f>IF($C7279="","",IFERROR(SUMIFS(Pakan_Masuk!$D$2:$D$3001,Pakan_Masuk!$B$2:$B$3001,$C7279)/SUMIFS(Pakan_Masuk!$C$2:$C$3001,Pakan_Masuk!$B$2:$B$3001,$C7279),0))</f>
      </c>
      <c r="F7279" s="15">
        <f>IF($C7279="","",$D7279*$E7279)</f>
      </c>
    </row>
    <row r="7280">
      <c r="A7280" s="11"/>
      <c r="B7280" s="7"/>
      <c r="C7280" s="7"/>
      <c r="D7280" s="10"/>
      <c r="E7280" s="21">
        <f>IF($C7280="","",IFERROR(SUMIFS(Pakan_Masuk!$D$2:$D$3001,Pakan_Masuk!$B$2:$B$3001,$C7280)/SUMIFS(Pakan_Masuk!$C$2:$C$3001,Pakan_Masuk!$B$2:$B$3001,$C7280),0))</f>
      </c>
      <c r="F7280" s="15">
        <f>IF($C7280="","",$D7280*$E7280)</f>
      </c>
    </row>
    <row r="7281">
      <c r="A7281" s="11"/>
      <c r="B7281" s="7"/>
      <c r="C7281" s="7"/>
      <c r="D7281" s="10"/>
      <c r="E7281" s="21">
        <f>IF($C7281="","",IFERROR(SUMIFS(Pakan_Masuk!$D$2:$D$3001,Pakan_Masuk!$B$2:$B$3001,$C7281)/SUMIFS(Pakan_Masuk!$C$2:$C$3001,Pakan_Masuk!$B$2:$B$3001,$C7281),0))</f>
      </c>
      <c r="F7281" s="15">
        <f>IF($C7281="","",$D7281*$E7281)</f>
      </c>
    </row>
    <row r="7282">
      <c r="A7282" s="11"/>
      <c r="B7282" s="7"/>
      <c r="C7282" s="7"/>
      <c r="D7282" s="10"/>
      <c r="E7282" s="21">
        <f>IF($C7282="","",IFERROR(SUMIFS(Pakan_Masuk!$D$2:$D$3001,Pakan_Masuk!$B$2:$B$3001,$C7282)/SUMIFS(Pakan_Masuk!$C$2:$C$3001,Pakan_Masuk!$B$2:$B$3001,$C7282),0))</f>
      </c>
      <c r="F7282" s="15">
        <f>IF($C7282="","",$D7282*$E7282)</f>
      </c>
    </row>
    <row r="7283">
      <c r="A7283" s="11"/>
      <c r="B7283" s="7"/>
      <c r="C7283" s="7"/>
      <c r="D7283" s="10"/>
      <c r="E7283" s="21">
        <f>IF($C7283="","",IFERROR(SUMIFS(Pakan_Masuk!$D$2:$D$3001,Pakan_Masuk!$B$2:$B$3001,$C7283)/SUMIFS(Pakan_Masuk!$C$2:$C$3001,Pakan_Masuk!$B$2:$B$3001,$C7283),0))</f>
      </c>
      <c r="F7283" s="15">
        <f>IF($C7283="","",$D7283*$E7283)</f>
      </c>
    </row>
    <row r="7284">
      <c r="A7284" s="11"/>
      <c r="B7284" s="7"/>
      <c r="C7284" s="7"/>
      <c r="D7284" s="10"/>
      <c r="E7284" s="21">
        <f>IF($C7284="","",IFERROR(SUMIFS(Pakan_Masuk!$D$2:$D$3001,Pakan_Masuk!$B$2:$B$3001,$C7284)/SUMIFS(Pakan_Masuk!$C$2:$C$3001,Pakan_Masuk!$B$2:$B$3001,$C7284),0))</f>
      </c>
      <c r="F7284" s="15">
        <f>IF($C7284="","",$D7284*$E7284)</f>
      </c>
    </row>
    <row r="7285">
      <c r="A7285" s="11"/>
      <c r="B7285" s="7"/>
      <c r="C7285" s="7"/>
      <c r="D7285" s="10"/>
      <c r="E7285" s="21">
        <f>IF($C7285="","",IFERROR(SUMIFS(Pakan_Masuk!$D$2:$D$3001,Pakan_Masuk!$B$2:$B$3001,$C7285)/SUMIFS(Pakan_Masuk!$C$2:$C$3001,Pakan_Masuk!$B$2:$B$3001,$C7285),0))</f>
      </c>
      <c r="F7285" s="15">
        <f>IF($C7285="","",$D7285*$E7285)</f>
      </c>
    </row>
    <row r="7286">
      <c r="A7286" s="11"/>
      <c r="B7286" s="7"/>
      <c r="C7286" s="7"/>
      <c r="D7286" s="10"/>
      <c r="E7286" s="21">
        <f>IF($C7286="","",IFERROR(SUMIFS(Pakan_Masuk!$D$2:$D$3001,Pakan_Masuk!$B$2:$B$3001,$C7286)/SUMIFS(Pakan_Masuk!$C$2:$C$3001,Pakan_Masuk!$B$2:$B$3001,$C7286),0))</f>
      </c>
      <c r="F7286" s="15">
        <f>IF($C7286="","",$D7286*$E7286)</f>
      </c>
    </row>
    <row r="7287">
      <c r="A7287" s="11"/>
      <c r="B7287" s="7"/>
      <c r="C7287" s="7"/>
      <c r="D7287" s="10"/>
      <c r="E7287" s="21">
        <f>IF($C7287="","",IFERROR(SUMIFS(Pakan_Masuk!$D$2:$D$3001,Pakan_Masuk!$B$2:$B$3001,$C7287)/SUMIFS(Pakan_Masuk!$C$2:$C$3001,Pakan_Masuk!$B$2:$B$3001,$C7287),0))</f>
      </c>
      <c r="F7287" s="15">
        <f>IF($C7287="","",$D7287*$E7287)</f>
      </c>
    </row>
    <row r="7288">
      <c r="A7288" s="11"/>
      <c r="B7288" s="7"/>
      <c r="C7288" s="7"/>
      <c r="D7288" s="10"/>
      <c r="E7288" s="21">
        <f>IF($C7288="","",IFERROR(SUMIFS(Pakan_Masuk!$D$2:$D$3001,Pakan_Masuk!$B$2:$B$3001,$C7288)/SUMIFS(Pakan_Masuk!$C$2:$C$3001,Pakan_Masuk!$B$2:$B$3001,$C7288),0))</f>
      </c>
      <c r="F7288" s="15">
        <f>IF($C7288="","",$D7288*$E7288)</f>
      </c>
    </row>
    <row r="7289">
      <c r="A7289" s="11"/>
      <c r="B7289" s="7"/>
      <c r="C7289" s="7"/>
      <c r="D7289" s="10"/>
      <c r="E7289" s="21">
        <f>IF($C7289="","",IFERROR(SUMIFS(Pakan_Masuk!$D$2:$D$3001,Pakan_Masuk!$B$2:$B$3001,$C7289)/SUMIFS(Pakan_Masuk!$C$2:$C$3001,Pakan_Masuk!$B$2:$B$3001,$C7289),0))</f>
      </c>
      <c r="F7289" s="15">
        <f>IF($C7289="","",$D7289*$E7289)</f>
      </c>
    </row>
    <row r="7290">
      <c r="A7290" s="11"/>
      <c r="B7290" s="7"/>
      <c r="C7290" s="7"/>
      <c r="D7290" s="10"/>
      <c r="E7290" s="21">
        <f>IF($C7290="","",IFERROR(SUMIFS(Pakan_Masuk!$D$2:$D$3001,Pakan_Masuk!$B$2:$B$3001,$C7290)/SUMIFS(Pakan_Masuk!$C$2:$C$3001,Pakan_Masuk!$B$2:$B$3001,$C7290),0))</f>
      </c>
      <c r="F7290" s="15">
        <f>IF($C7290="","",$D7290*$E7290)</f>
      </c>
    </row>
    <row r="7291">
      <c r="A7291" s="11"/>
      <c r="B7291" s="7"/>
      <c r="C7291" s="7"/>
      <c r="D7291" s="10"/>
      <c r="E7291" s="21">
        <f>IF($C7291="","",IFERROR(SUMIFS(Pakan_Masuk!$D$2:$D$3001,Pakan_Masuk!$B$2:$B$3001,$C7291)/SUMIFS(Pakan_Masuk!$C$2:$C$3001,Pakan_Masuk!$B$2:$B$3001,$C7291),0))</f>
      </c>
      <c r="F7291" s="15">
        <f>IF($C7291="","",$D7291*$E7291)</f>
      </c>
    </row>
    <row r="7292">
      <c r="A7292" s="11"/>
      <c r="B7292" s="7"/>
      <c r="C7292" s="7"/>
      <c r="D7292" s="10"/>
      <c r="E7292" s="21">
        <f>IF($C7292="","",IFERROR(SUMIFS(Pakan_Masuk!$D$2:$D$3001,Pakan_Masuk!$B$2:$B$3001,$C7292)/SUMIFS(Pakan_Masuk!$C$2:$C$3001,Pakan_Masuk!$B$2:$B$3001,$C7292),0))</f>
      </c>
      <c r="F7292" s="15">
        <f>IF($C7292="","",$D7292*$E7292)</f>
      </c>
    </row>
    <row r="7293">
      <c r="A7293" s="11"/>
      <c r="B7293" s="7"/>
      <c r="C7293" s="7"/>
      <c r="D7293" s="10"/>
      <c r="E7293" s="21">
        <f>IF($C7293="","",IFERROR(SUMIFS(Pakan_Masuk!$D$2:$D$3001,Pakan_Masuk!$B$2:$B$3001,$C7293)/SUMIFS(Pakan_Masuk!$C$2:$C$3001,Pakan_Masuk!$B$2:$B$3001,$C7293),0))</f>
      </c>
      <c r="F7293" s="15">
        <f>IF($C7293="","",$D7293*$E7293)</f>
      </c>
    </row>
    <row r="7294">
      <c r="A7294" s="11"/>
      <c r="B7294" s="7"/>
      <c r="C7294" s="7"/>
      <c r="D7294" s="10"/>
      <c r="E7294" s="21">
        <f>IF($C7294="","",IFERROR(SUMIFS(Pakan_Masuk!$D$2:$D$3001,Pakan_Masuk!$B$2:$B$3001,$C7294)/SUMIFS(Pakan_Masuk!$C$2:$C$3001,Pakan_Masuk!$B$2:$B$3001,$C7294),0))</f>
      </c>
      <c r="F7294" s="15">
        <f>IF($C7294="","",$D7294*$E7294)</f>
      </c>
    </row>
    <row r="7295">
      <c r="A7295" s="11"/>
      <c r="B7295" s="7"/>
      <c r="C7295" s="7"/>
      <c r="D7295" s="10"/>
      <c r="E7295" s="21">
        <f>IF($C7295="","",IFERROR(SUMIFS(Pakan_Masuk!$D$2:$D$3001,Pakan_Masuk!$B$2:$B$3001,$C7295)/SUMIFS(Pakan_Masuk!$C$2:$C$3001,Pakan_Masuk!$B$2:$B$3001,$C7295),0))</f>
      </c>
      <c r="F7295" s="15">
        <f>IF($C7295="","",$D7295*$E7295)</f>
      </c>
    </row>
    <row r="7296">
      <c r="A7296" s="11"/>
      <c r="B7296" s="7"/>
      <c r="C7296" s="7"/>
      <c r="D7296" s="10"/>
      <c r="E7296" s="21">
        <f>IF($C7296="","",IFERROR(SUMIFS(Pakan_Masuk!$D$2:$D$3001,Pakan_Masuk!$B$2:$B$3001,$C7296)/SUMIFS(Pakan_Masuk!$C$2:$C$3001,Pakan_Masuk!$B$2:$B$3001,$C7296),0))</f>
      </c>
      <c r="F7296" s="15">
        <f>IF($C7296="","",$D7296*$E7296)</f>
      </c>
    </row>
    <row r="7297">
      <c r="A7297" s="11"/>
      <c r="B7297" s="7"/>
      <c r="C7297" s="7"/>
      <c r="D7297" s="10"/>
      <c r="E7297" s="21">
        <f>IF($C7297="","",IFERROR(SUMIFS(Pakan_Masuk!$D$2:$D$3001,Pakan_Masuk!$B$2:$B$3001,$C7297)/SUMIFS(Pakan_Masuk!$C$2:$C$3001,Pakan_Masuk!$B$2:$B$3001,$C7297),0))</f>
      </c>
      <c r="F7297" s="15">
        <f>IF($C7297="","",$D7297*$E7297)</f>
      </c>
    </row>
    <row r="7298">
      <c r="A7298" s="11"/>
      <c r="B7298" s="7"/>
      <c r="C7298" s="7"/>
      <c r="D7298" s="10"/>
      <c r="E7298" s="21">
        <f>IF($C7298="","",IFERROR(SUMIFS(Pakan_Masuk!$D$2:$D$3001,Pakan_Masuk!$B$2:$B$3001,$C7298)/SUMIFS(Pakan_Masuk!$C$2:$C$3001,Pakan_Masuk!$B$2:$B$3001,$C7298),0))</f>
      </c>
      <c r="F7298" s="15">
        <f>IF($C7298="","",$D7298*$E7298)</f>
      </c>
    </row>
    <row r="7299">
      <c r="A7299" s="11"/>
      <c r="B7299" s="7"/>
      <c r="C7299" s="7"/>
      <c r="D7299" s="10"/>
      <c r="E7299" s="21">
        <f>IF($C7299="","",IFERROR(SUMIFS(Pakan_Masuk!$D$2:$D$3001,Pakan_Masuk!$B$2:$B$3001,$C7299)/SUMIFS(Pakan_Masuk!$C$2:$C$3001,Pakan_Masuk!$B$2:$B$3001,$C7299),0))</f>
      </c>
      <c r="F7299" s="15">
        <f>IF($C7299="","",$D7299*$E7299)</f>
      </c>
    </row>
    <row r="7300">
      <c r="A7300" s="11"/>
      <c r="B7300" s="7"/>
      <c r="C7300" s="7"/>
      <c r="D7300" s="10"/>
      <c r="E7300" s="21">
        <f>IF($C7300="","",IFERROR(SUMIFS(Pakan_Masuk!$D$2:$D$3001,Pakan_Masuk!$B$2:$B$3001,$C7300)/SUMIFS(Pakan_Masuk!$C$2:$C$3001,Pakan_Masuk!$B$2:$B$3001,$C7300),0))</f>
      </c>
      <c r="F7300" s="15">
        <f>IF($C7300="","",$D7300*$E7300)</f>
      </c>
    </row>
    <row r="7301">
      <c r="A7301" s="11"/>
      <c r="B7301" s="7"/>
      <c r="C7301" s="7"/>
      <c r="D7301" s="10"/>
      <c r="E7301" s="21">
        <f>IF($C7301="","",IFERROR(SUMIFS(Pakan_Masuk!$D$2:$D$3001,Pakan_Masuk!$B$2:$B$3001,$C7301)/SUMIFS(Pakan_Masuk!$C$2:$C$3001,Pakan_Masuk!$B$2:$B$3001,$C7301),0))</f>
      </c>
      <c r="F7301" s="15">
        <f>IF($C7301="","",$D7301*$E7301)</f>
      </c>
    </row>
    <row r="7302">
      <c r="A7302" s="11"/>
      <c r="B7302" s="7"/>
      <c r="C7302" s="7"/>
      <c r="D7302" s="10"/>
      <c r="E7302" s="21">
        <f>IF($C7302="","",IFERROR(SUMIFS(Pakan_Masuk!$D$2:$D$3001,Pakan_Masuk!$B$2:$B$3001,$C7302)/SUMIFS(Pakan_Masuk!$C$2:$C$3001,Pakan_Masuk!$B$2:$B$3001,$C7302),0))</f>
      </c>
      <c r="F7302" s="15">
        <f>IF($C7302="","",$D7302*$E7302)</f>
      </c>
    </row>
    <row r="7303">
      <c r="A7303" s="11"/>
      <c r="B7303" s="7"/>
      <c r="C7303" s="7"/>
      <c r="D7303" s="10"/>
      <c r="E7303" s="21">
        <f>IF($C7303="","",IFERROR(SUMIFS(Pakan_Masuk!$D$2:$D$3001,Pakan_Masuk!$B$2:$B$3001,$C7303)/SUMIFS(Pakan_Masuk!$C$2:$C$3001,Pakan_Masuk!$B$2:$B$3001,$C7303),0))</f>
      </c>
      <c r="F7303" s="15">
        <f>IF($C7303="","",$D7303*$E7303)</f>
      </c>
    </row>
    <row r="7304">
      <c r="A7304" s="11"/>
      <c r="B7304" s="7"/>
      <c r="C7304" s="7"/>
      <c r="D7304" s="10"/>
      <c r="E7304" s="21">
        <f>IF($C7304="","",IFERROR(SUMIFS(Pakan_Masuk!$D$2:$D$3001,Pakan_Masuk!$B$2:$B$3001,$C7304)/SUMIFS(Pakan_Masuk!$C$2:$C$3001,Pakan_Masuk!$B$2:$B$3001,$C7304),0))</f>
      </c>
      <c r="F7304" s="15">
        <f>IF($C7304="","",$D7304*$E7304)</f>
      </c>
    </row>
    <row r="7305">
      <c r="A7305" s="11"/>
      <c r="B7305" s="7"/>
      <c r="C7305" s="7"/>
      <c r="D7305" s="10"/>
      <c r="E7305" s="21">
        <f>IF($C7305="","",IFERROR(SUMIFS(Pakan_Masuk!$D$2:$D$3001,Pakan_Masuk!$B$2:$B$3001,$C7305)/SUMIFS(Pakan_Masuk!$C$2:$C$3001,Pakan_Masuk!$B$2:$B$3001,$C7305),0))</f>
      </c>
      <c r="F7305" s="15">
        <f>IF($C7305="","",$D7305*$E7305)</f>
      </c>
    </row>
    <row r="7306">
      <c r="A7306" s="11"/>
      <c r="B7306" s="7"/>
      <c r="C7306" s="7"/>
      <c r="D7306" s="10"/>
      <c r="E7306" s="21">
        <f>IF($C7306="","",IFERROR(SUMIFS(Pakan_Masuk!$D$2:$D$3001,Pakan_Masuk!$B$2:$B$3001,$C7306)/SUMIFS(Pakan_Masuk!$C$2:$C$3001,Pakan_Masuk!$B$2:$B$3001,$C7306),0))</f>
      </c>
      <c r="F7306" s="15">
        <f>IF($C7306="","",$D7306*$E7306)</f>
      </c>
    </row>
    <row r="7307">
      <c r="A7307" s="11"/>
      <c r="B7307" s="7"/>
      <c r="C7307" s="7"/>
      <c r="D7307" s="10"/>
      <c r="E7307" s="21">
        <f>IF($C7307="","",IFERROR(SUMIFS(Pakan_Masuk!$D$2:$D$3001,Pakan_Masuk!$B$2:$B$3001,$C7307)/SUMIFS(Pakan_Masuk!$C$2:$C$3001,Pakan_Masuk!$B$2:$B$3001,$C7307),0))</f>
      </c>
      <c r="F7307" s="15">
        <f>IF($C7307="","",$D7307*$E7307)</f>
      </c>
    </row>
    <row r="7308">
      <c r="A7308" s="11"/>
      <c r="B7308" s="7"/>
      <c r="C7308" s="7"/>
      <c r="D7308" s="10"/>
      <c r="E7308" s="21">
        <f>IF($C7308="","",IFERROR(SUMIFS(Pakan_Masuk!$D$2:$D$3001,Pakan_Masuk!$B$2:$B$3001,$C7308)/SUMIFS(Pakan_Masuk!$C$2:$C$3001,Pakan_Masuk!$B$2:$B$3001,$C7308),0))</f>
      </c>
      <c r="F7308" s="15">
        <f>IF($C7308="","",$D7308*$E7308)</f>
      </c>
    </row>
    <row r="7309">
      <c r="A7309" s="11"/>
      <c r="B7309" s="7"/>
      <c r="C7309" s="7"/>
      <c r="D7309" s="10"/>
      <c r="E7309" s="21">
        <f>IF($C7309="","",IFERROR(SUMIFS(Pakan_Masuk!$D$2:$D$3001,Pakan_Masuk!$B$2:$B$3001,$C7309)/SUMIFS(Pakan_Masuk!$C$2:$C$3001,Pakan_Masuk!$B$2:$B$3001,$C7309),0))</f>
      </c>
      <c r="F7309" s="15">
        <f>IF($C7309="","",$D7309*$E7309)</f>
      </c>
    </row>
    <row r="7310">
      <c r="A7310" s="11"/>
      <c r="B7310" s="7"/>
      <c r="C7310" s="7"/>
      <c r="D7310" s="10"/>
      <c r="E7310" s="21">
        <f>IF($C7310="","",IFERROR(SUMIFS(Pakan_Masuk!$D$2:$D$3001,Pakan_Masuk!$B$2:$B$3001,$C7310)/SUMIFS(Pakan_Masuk!$C$2:$C$3001,Pakan_Masuk!$B$2:$B$3001,$C7310),0))</f>
      </c>
      <c r="F7310" s="15">
        <f>IF($C7310="","",$D7310*$E7310)</f>
      </c>
    </row>
    <row r="7311">
      <c r="A7311" s="11"/>
      <c r="B7311" s="7"/>
      <c r="C7311" s="7"/>
      <c r="D7311" s="10"/>
      <c r="E7311" s="21">
        <f>IF($C7311="","",IFERROR(SUMIFS(Pakan_Masuk!$D$2:$D$3001,Pakan_Masuk!$B$2:$B$3001,$C7311)/SUMIFS(Pakan_Masuk!$C$2:$C$3001,Pakan_Masuk!$B$2:$B$3001,$C7311),0))</f>
      </c>
      <c r="F7311" s="15">
        <f>IF($C7311="","",$D7311*$E7311)</f>
      </c>
    </row>
    <row r="7312">
      <c r="A7312" s="11"/>
      <c r="B7312" s="7"/>
      <c r="C7312" s="7"/>
      <c r="D7312" s="10"/>
      <c r="E7312" s="21">
        <f>IF($C7312="","",IFERROR(SUMIFS(Pakan_Masuk!$D$2:$D$3001,Pakan_Masuk!$B$2:$B$3001,$C7312)/SUMIFS(Pakan_Masuk!$C$2:$C$3001,Pakan_Masuk!$B$2:$B$3001,$C7312),0))</f>
      </c>
      <c r="F7312" s="15">
        <f>IF($C7312="","",$D7312*$E7312)</f>
      </c>
    </row>
    <row r="7313">
      <c r="A7313" s="11"/>
      <c r="B7313" s="7"/>
      <c r="C7313" s="7"/>
      <c r="D7313" s="10"/>
      <c r="E7313" s="21">
        <f>IF($C7313="","",IFERROR(SUMIFS(Pakan_Masuk!$D$2:$D$3001,Pakan_Masuk!$B$2:$B$3001,$C7313)/SUMIFS(Pakan_Masuk!$C$2:$C$3001,Pakan_Masuk!$B$2:$B$3001,$C7313),0))</f>
      </c>
      <c r="F7313" s="15">
        <f>IF($C7313="","",$D7313*$E7313)</f>
      </c>
    </row>
    <row r="7314">
      <c r="A7314" s="11"/>
      <c r="B7314" s="7"/>
      <c r="C7314" s="7"/>
      <c r="D7314" s="10"/>
      <c r="E7314" s="21">
        <f>IF($C7314="","",IFERROR(SUMIFS(Pakan_Masuk!$D$2:$D$3001,Pakan_Masuk!$B$2:$B$3001,$C7314)/SUMIFS(Pakan_Masuk!$C$2:$C$3001,Pakan_Masuk!$B$2:$B$3001,$C7314),0))</f>
      </c>
      <c r="F7314" s="15">
        <f>IF($C7314="","",$D7314*$E7314)</f>
      </c>
    </row>
    <row r="7315">
      <c r="A7315" s="11"/>
      <c r="B7315" s="7"/>
      <c r="C7315" s="7"/>
      <c r="D7315" s="10"/>
      <c r="E7315" s="21">
        <f>IF($C7315="","",IFERROR(SUMIFS(Pakan_Masuk!$D$2:$D$3001,Pakan_Masuk!$B$2:$B$3001,$C7315)/SUMIFS(Pakan_Masuk!$C$2:$C$3001,Pakan_Masuk!$B$2:$B$3001,$C7315),0))</f>
      </c>
      <c r="F7315" s="15">
        <f>IF($C7315="","",$D7315*$E7315)</f>
      </c>
    </row>
    <row r="7316">
      <c r="A7316" s="11"/>
      <c r="B7316" s="7"/>
      <c r="C7316" s="7"/>
      <c r="D7316" s="10"/>
      <c r="E7316" s="21">
        <f>IF($C7316="","",IFERROR(SUMIFS(Pakan_Masuk!$D$2:$D$3001,Pakan_Masuk!$B$2:$B$3001,$C7316)/SUMIFS(Pakan_Masuk!$C$2:$C$3001,Pakan_Masuk!$B$2:$B$3001,$C7316),0))</f>
      </c>
      <c r="F7316" s="15">
        <f>IF($C7316="","",$D7316*$E7316)</f>
      </c>
    </row>
    <row r="7317">
      <c r="A7317" s="11"/>
      <c r="B7317" s="7"/>
      <c r="C7317" s="7"/>
      <c r="D7317" s="10"/>
      <c r="E7317" s="21">
        <f>IF($C7317="","",IFERROR(SUMIFS(Pakan_Masuk!$D$2:$D$3001,Pakan_Masuk!$B$2:$B$3001,$C7317)/SUMIFS(Pakan_Masuk!$C$2:$C$3001,Pakan_Masuk!$B$2:$B$3001,$C7317),0))</f>
      </c>
      <c r="F7317" s="15">
        <f>IF($C7317="","",$D7317*$E7317)</f>
      </c>
    </row>
    <row r="7318">
      <c r="A7318" s="11"/>
      <c r="B7318" s="7"/>
      <c r="C7318" s="7"/>
      <c r="D7318" s="10"/>
      <c r="E7318" s="21">
        <f>IF($C7318="","",IFERROR(SUMIFS(Pakan_Masuk!$D$2:$D$3001,Pakan_Masuk!$B$2:$B$3001,$C7318)/SUMIFS(Pakan_Masuk!$C$2:$C$3001,Pakan_Masuk!$B$2:$B$3001,$C7318),0))</f>
      </c>
      <c r="F7318" s="15">
        <f>IF($C7318="","",$D7318*$E7318)</f>
      </c>
    </row>
    <row r="7319">
      <c r="A7319" s="11"/>
      <c r="B7319" s="7"/>
      <c r="C7319" s="7"/>
      <c r="D7319" s="10"/>
      <c r="E7319" s="21">
        <f>IF($C7319="","",IFERROR(SUMIFS(Pakan_Masuk!$D$2:$D$3001,Pakan_Masuk!$B$2:$B$3001,$C7319)/SUMIFS(Pakan_Masuk!$C$2:$C$3001,Pakan_Masuk!$B$2:$B$3001,$C7319),0))</f>
      </c>
      <c r="F7319" s="15">
        <f>IF($C7319="","",$D7319*$E7319)</f>
      </c>
    </row>
    <row r="7320">
      <c r="A7320" s="11"/>
      <c r="B7320" s="7"/>
      <c r="C7320" s="7"/>
      <c r="D7320" s="10"/>
      <c r="E7320" s="21">
        <f>IF($C7320="","",IFERROR(SUMIFS(Pakan_Masuk!$D$2:$D$3001,Pakan_Masuk!$B$2:$B$3001,$C7320)/SUMIFS(Pakan_Masuk!$C$2:$C$3001,Pakan_Masuk!$B$2:$B$3001,$C7320),0))</f>
      </c>
      <c r="F7320" s="15">
        <f>IF($C7320="","",$D7320*$E7320)</f>
      </c>
    </row>
    <row r="7321">
      <c r="A7321" s="11"/>
      <c r="B7321" s="7"/>
      <c r="C7321" s="7"/>
      <c r="D7321" s="10"/>
      <c r="E7321" s="21">
        <f>IF($C7321="","",IFERROR(SUMIFS(Pakan_Masuk!$D$2:$D$3001,Pakan_Masuk!$B$2:$B$3001,$C7321)/SUMIFS(Pakan_Masuk!$C$2:$C$3001,Pakan_Masuk!$B$2:$B$3001,$C7321),0))</f>
      </c>
      <c r="F7321" s="15">
        <f>IF($C7321="","",$D7321*$E7321)</f>
      </c>
    </row>
    <row r="7322">
      <c r="A7322" s="11"/>
      <c r="B7322" s="7"/>
      <c r="C7322" s="7"/>
      <c r="D7322" s="10"/>
      <c r="E7322" s="21">
        <f>IF($C7322="","",IFERROR(SUMIFS(Pakan_Masuk!$D$2:$D$3001,Pakan_Masuk!$B$2:$B$3001,$C7322)/SUMIFS(Pakan_Masuk!$C$2:$C$3001,Pakan_Masuk!$B$2:$B$3001,$C7322),0))</f>
      </c>
      <c r="F7322" s="15">
        <f>IF($C7322="","",$D7322*$E7322)</f>
      </c>
    </row>
    <row r="7323">
      <c r="A7323" s="11"/>
      <c r="B7323" s="7"/>
      <c r="C7323" s="7"/>
      <c r="D7323" s="10"/>
      <c r="E7323" s="21">
        <f>IF($C7323="","",IFERROR(SUMIFS(Pakan_Masuk!$D$2:$D$3001,Pakan_Masuk!$B$2:$B$3001,$C7323)/SUMIFS(Pakan_Masuk!$C$2:$C$3001,Pakan_Masuk!$B$2:$B$3001,$C7323),0))</f>
      </c>
      <c r="F7323" s="15">
        <f>IF($C7323="","",$D7323*$E7323)</f>
      </c>
    </row>
    <row r="7324">
      <c r="A7324" s="11"/>
      <c r="B7324" s="7"/>
      <c r="C7324" s="7"/>
      <c r="D7324" s="10"/>
      <c r="E7324" s="21">
        <f>IF($C7324="","",IFERROR(SUMIFS(Pakan_Masuk!$D$2:$D$3001,Pakan_Masuk!$B$2:$B$3001,$C7324)/SUMIFS(Pakan_Masuk!$C$2:$C$3001,Pakan_Masuk!$B$2:$B$3001,$C7324),0))</f>
      </c>
      <c r="F7324" s="15">
        <f>IF($C7324="","",$D7324*$E7324)</f>
      </c>
    </row>
    <row r="7325">
      <c r="A7325" s="11"/>
      <c r="B7325" s="7"/>
      <c r="C7325" s="7"/>
      <c r="D7325" s="10"/>
      <c r="E7325" s="21">
        <f>IF($C7325="","",IFERROR(SUMIFS(Pakan_Masuk!$D$2:$D$3001,Pakan_Masuk!$B$2:$B$3001,$C7325)/SUMIFS(Pakan_Masuk!$C$2:$C$3001,Pakan_Masuk!$B$2:$B$3001,$C7325),0))</f>
      </c>
      <c r="F7325" s="15">
        <f>IF($C7325="","",$D7325*$E7325)</f>
      </c>
    </row>
    <row r="7326">
      <c r="A7326" s="11"/>
      <c r="B7326" s="7"/>
      <c r="C7326" s="7"/>
      <c r="D7326" s="10"/>
      <c r="E7326" s="21">
        <f>IF($C7326="","",IFERROR(SUMIFS(Pakan_Masuk!$D$2:$D$3001,Pakan_Masuk!$B$2:$B$3001,$C7326)/SUMIFS(Pakan_Masuk!$C$2:$C$3001,Pakan_Masuk!$B$2:$B$3001,$C7326),0))</f>
      </c>
      <c r="F7326" s="15">
        <f>IF($C7326="","",$D7326*$E7326)</f>
      </c>
    </row>
    <row r="7327">
      <c r="A7327" s="11"/>
      <c r="B7327" s="7"/>
      <c r="C7327" s="7"/>
      <c r="D7327" s="10"/>
      <c r="E7327" s="21">
        <f>IF($C7327="","",IFERROR(SUMIFS(Pakan_Masuk!$D$2:$D$3001,Pakan_Masuk!$B$2:$B$3001,$C7327)/SUMIFS(Pakan_Masuk!$C$2:$C$3001,Pakan_Masuk!$B$2:$B$3001,$C7327),0))</f>
      </c>
      <c r="F7327" s="15">
        <f>IF($C7327="","",$D7327*$E7327)</f>
      </c>
    </row>
    <row r="7328">
      <c r="A7328" s="11"/>
      <c r="B7328" s="7"/>
      <c r="C7328" s="7"/>
      <c r="D7328" s="10"/>
      <c r="E7328" s="21">
        <f>IF($C7328="","",IFERROR(SUMIFS(Pakan_Masuk!$D$2:$D$3001,Pakan_Masuk!$B$2:$B$3001,$C7328)/SUMIFS(Pakan_Masuk!$C$2:$C$3001,Pakan_Masuk!$B$2:$B$3001,$C7328),0))</f>
      </c>
      <c r="F7328" s="15">
        <f>IF($C7328="","",$D7328*$E7328)</f>
      </c>
    </row>
    <row r="7329">
      <c r="A7329" s="11"/>
      <c r="B7329" s="7"/>
      <c r="C7329" s="7"/>
      <c r="D7329" s="10"/>
      <c r="E7329" s="21">
        <f>IF($C7329="","",IFERROR(SUMIFS(Pakan_Masuk!$D$2:$D$3001,Pakan_Masuk!$B$2:$B$3001,$C7329)/SUMIFS(Pakan_Masuk!$C$2:$C$3001,Pakan_Masuk!$B$2:$B$3001,$C7329),0))</f>
      </c>
      <c r="F7329" s="15">
        <f>IF($C7329="","",$D7329*$E7329)</f>
      </c>
    </row>
    <row r="7330">
      <c r="A7330" s="11"/>
      <c r="B7330" s="7"/>
      <c r="C7330" s="7"/>
      <c r="D7330" s="10"/>
      <c r="E7330" s="21">
        <f>IF($C7330="","",IFERROR(SUMIFS(Pakan_Masuk!$D$2:$D$3001,Pakan_Masuk!$B$2:$B$3001,$C7330)/SUMIFS(Pakan_Masuk!$C$2:$C$3001,Pakan_Masuk!$B$2:$B$3001,$C7330),0))</f>
      </c>
      <c r="F7330" s="15">
        <f>IF($C7330="","",$D7330*$E7330)</f>
      </c>
    </row>
    <row r="7331">
      <c r="A7331" s="11"/>
      <c r="B7331" s="7"/>
      <c r="C7331" s="7"/>
      <c r="D7331" s="10"/>
      <c r="E7331" s="21">
        <f>IF($C7331="","",IFERROR(SUMIFS(Pakan_Masuk!$D$2:$D$3001,Pakan_Masuk!$B$2:$B$3001,$C7331)/SUMIFS(Pakan_Masuk!$C$2:$C$3001,Pakan_Masuk!$B$2:$B$3001,$C7331),0))</f>
      </c>
      <c r="F7331" s="15">
        <f>IF($C7331="","",$D7331*$E7331)</f>
      </c>
    </row>
    <row r="7332">
      <c r="A7332" s="11"/>
      <c r="B7332" s="7"/>
      <c r="C7332" s="7"/>
      <c r="D7332" s="10"/>
      <c r="E7332" s="21">
        <f>IF($C7332="","",IFERROR(SUMIFS(Pakan_Masuk!$D$2:$D$3001,Pakan_Masuk!$B$2:$B$3001,$C7332)/SUMIFS(Pakan_Masuk!$C$2:$C$3001,Pakan_Masuk!$B$2:$B$3001,$C7332),0))</f>
      </c>
      <c r="F7332" s="15">
        <f>IF($C7332="","",$D7332*$E7332)</f>
      </c>
    </row>
    <row r="7333">
      <c r="A7333" s="11"/>
      <c r="B7333" s="7"/>
      <c r="C7333" s="7"/>
      <c r="D7333" s="10"/>
      <c r="E7333" s="21">
        <f>IF($C7333="","",IFERROR(SUMIFS(Pakan_Masuk!$D$2:$D$3001,Pakan_Masuk!$B$2:$B$3001,$C7333)/SUMIFS(Pakan_Masuk!$C$2:$C$3001,Pakan_Masuk!$B$2:$B$3001,$C7333),0))</f>
      </c>
      <c r="F7333" s="15">
        <f>IF($C7333="","",$D7333*$E7333)</f>
      </c>
    </row>
    <row r="7334">
      <c r="A7334" s="11"/>
      <c r="B7334" s="7"/>
      <c r="C7334" s="7"/>
      <c r="D7334" s="10"/>
      <c r="E7334" s="21">
        <f>IF($C7334="","",IFERROR(SUMIFS(Pakan_Masuk!$D$2:$D$3001,Pakan_Masuk!$B$2:$B$3001,$C7334)/SUMIFS(Pakan_Masuk!$C$2:$C$3001,Pakan_Masuk!$B$2:$B$3001,$C7334),0))</f>
      </c>
      <c r="F7334" s="15">
        <f>IF($C7334="","",$D7334*$E7334)</f>
      </c>
    </row>
    <row r="7335">
      <c r="A7335" s="11"/>
      <c r="B7335" s="7"/>
      <c r="C7335" s="7"/>
      <c r="D7335" s="10"/>
      <c r="E7335" s="21">
        <f>IF($C7335="","",IFERROR(SUMIFS(Pakan_Masuk!$D$2:$D$3001,Pakan_Masuk!$B$2:$B$3001,$C7335)/SUMIFS(Pakan_Masuk!$C$2:$C$3001,Pakan_Masuk!$B$2:$B$3001,$C7335),0))</f>
      </c>
      <c r="F7335" s="15">
        <f>IF($C7335="","",$D7335*$E7335)</f>
      </c>
    </row>
    <row r="7336">
      <c r="A7336" s="11"/>
      <c r="B7336" s="7"/>
      <c r="C7336" s="7"/>
      <c r="D7336" s="10"/>
      <c r="E7336" s="21">
        <f>IF($C7336="","",IFERROR(SUMIFS(Pakan_Masuk!$D$2:$D$3001,Pakan_Masuk!$B$2:$B$3001,$C7336)/SUMIFS(Pakan_Masuk!$C$2:$C$3001,Pakan_Masuk!$B$2:$B$3001,$C7336),0))</f>
      </c>
      <c r="F7336" s="15">
        <f>IF($C7336="","",$D7336*$E7336)</f>
      </c>
    </row>
    <row r="7337">
      <c r="A7337" s="11"/>
      <c r="B7337" s="7"/>
      <c r="C7337" s="7"/>
      <c r="D7337" s="10"/>
      <c r="E7337" s="21">
        <f>IF($C7337="","",IFERROR(SUMIFS(Pakan_Masuk!$D$2:$D$3001,Pakan_Masuk!$B$2:$B$3001,$C7337)/SUMIFS(Pakan_Masuk!$C$2:$C$3001,Pakan_Masuk!$B$2:$B$3001,$C7337),0))</f>
      </c>
      <c r="F7337" s="15">
        <f>IF($C7337="","",$D7337*$E7337)</f>
      </c>
    </row>
    <row r="7338">
      <c r="A7338" s="11"/>
      <c r="B7338" s="7"/>
      <c r="C7338" s="7"/>
      <c r="D7338" s="10"/>
      <c r="E7338" s="21">
        <f>IF($C7338="","",IFERROR(SUMIFS(Pakan_Masuk!$D$2:$D$3001,Pakan_Masuk!$B$2:$B$3001,$C7338)/SUMIFS(Pakan_Masuk!$C$2:$C$3001,Pakan_Masuk!$B$2:$B$3001,$C7338),0))</f>
      </c>
      <c r="F7338" s="15">
        <f>IF($C7338="","",$D7338*$E7338)</f>
      </c>
    </row>
    <row r="7339">
      <c r="A7339" s="11"/>
      <c r="B7339" s="7"/>
      <c r="C7339" s="7"/>
      <c r="D7339" s="10"/>
      <c r="E7339" s="21">
        <f>IF($C7339="","",IFERROR(SUMIFS(Pakan_Masuk!$D$2:$D$3001,Pakan_Masuk!$B$2:$B$3001,$C7339)/SUMIFS(Pakan_Masuk!$C$2:$C$3001,Pakan_Masuk!$B$2:$B$3001,$C7339),0))</f>
      </c>
      <c r="F7339" s="15">
        <f>IF($C7339="","",$D7339*$E7339)</f>
      </c>
    </row>
    <row r="7340">
      <c r="A7340" s="11"/>
      <c r="B7340" s="7"/>
      <c r="C7340" s="7"/>
      <c r="D7340" s="10"/>
      <c r="E7340" s="21">
        <f>IF($C7340="","",IFERROR(SUMIFS(Pakan_Masuk!$D$2:$D$3001,Pakan_Masuk!$B$2:$B$3001,$C7340)/SUMIFS(Pakan_Masuk!$C$2:$C$3001,Pakan_Masuk!$B$2:$B$3001,$C7340),0))</f>
      </c>
      <c r="F7340" s="15">
        <f>IF($C7340="","",$D7340*$E7340)</f>
      </c>
    </row>
    <row r="7341">
      <c r="A7341" s="11"/>
      <c r="B7341" s="7"/>
      <c r="C7341" s="7"/>
      <c r="D7341" s="10"/>
      <c r="E7341" s="21">
        <f>IF($C7341="","",IFERROR(SUMIFS(Pakan_Masuk!$D$2:$D$3001,Pakan_Masuk!$B$2:$B$3001,$C7341)/SUMIFS(Pakan_Masuk!$C$2:$C$3001,Pakan_Masuk!$B$2:$B$3001,$C7341),0))</f>
      </c>
      <c r="F7341" s="15">
        <f>IF($C7341="","",$D7341*$E7341)</f>
      </c>
    </row>
    <row r="7342">
      <c r="A7342" s="11"/>
      <c r="B7342" s="7"/>
      <c r="C7342" s="7"/>
      <c r="D7342" s="10"/>
      <c r="E7342" s="21">
        <f>IF($C7342="","",IFERROR(SUMIFS(Pakan_Masuk!$D$2:$D$3001,Pakan_Masuk!$B$2:$B$3001,$C7342)/SUMIFS(Pakan_Masuk!$C$2:$C$3001,Pakan_Masuk!$B$2:$B$3001,$C7342),0))</f>
      </c>
      <c r="F7342" s="15">
        <f>IF($C7342="","",$D7342*$E7342)</f>
      </c>
    </row>
    <row r="7343">
      <c r="A7343" s="11"/>
      <c r="B7343" s="7"/>
      <c r="C7343" s="7"/>
      <c r="D7343" s="10"/>
      <c r="E7343" s="21">
        <f>IF($C7343="","",IFERROR(SUMIFS(Pakan_Masuk!$D$2:$D$3001,Pakan_Masuk!$B$2:$B$3001,$C7343)/SUMIFS(Pakan_Masuk!$C$2:$C$3001,Pakan_Masuk!$B$2:$B$3001,$C7343),0))</f>
      </c>
      <c r="F7343" s="15">
        <f>IF($C7343="","",$D7343*$E7343)</f>
      </c>
    </row>
    <row r="7344">
      <c r="A7344" s="11"/>
      <c r="B7344" s="7"/>
      <c r="C7344" s="7"/>
      <c r="D7344" s="10"/>
      <c r="E7344" s="21">
        <f>IF($C7344="","",IFERROR(SUMIFS(Pakan_Masuk!$D$2:$D$3001,Pakan_Masuk!$B$2:$B$3001,$C7344)/SUMIFS(Pakan_Masuk!$C$2:$C$3001,Pakan_Masuk!$B$2:$B$3001,$C7344),0))</f>
      </c>
      <c r="F7344" s="15">
        <f>IF($C7344="","",$D7344*$E7344)</f>
      </c>
    </row>
    <row r="7345">
      <c r="A7345" s="11"/>
      <c r="B7345" s="7"/>
      <c r="C7345" s="7"/>
      <c r="D7345" s="10"/>
      <c r="E7345" s="21">
        <f>IF($C7345="","",IFERROR(SUMIFS(Pakan_Masuk!$D$2:$D$3001,Pakan_Masuk!$B$2:$B$3001,$C7345)/SUMIFS(Pakan_Masuk!$C$2:$C$3001,Pakan_Masuk!$B$2:$B$3001,$C7345),0))</f>
      </c>
      <c r="F7345" s="15">
        <f>IF($C7345="","",$D7345*$E7345)</f>
      </c>
    </row>
    <row r="7346">
      <c r="A7346" s="11"/>
      <c r="B7346" s="7"/>
      <c r="C7346" s="7"/>
      <c r="D7346" s="10"/>
      <c r="E7346" s="21">
        <f>IF($C7346="","",IFERROR(SUMIFS(Pakan_Masuk!$D$2:$D$3001,Pakan_Masuk!$B$2:$B$3001,$C7346)/SUMIFS(Pakan_Masuk!$C$2:$C$3001,Pakan_Masuk!$B$2:$B$3001,$C7346),0))</f>
      </c>
      <c r="F7346" s="15">
        <f>IF($C7346="","",$D7346*$E7346)</f>
      </c>
    </row>
    <row r="7347">
      <c r="A7347" s="11"/>
      <c r="B7347" s="7"/>
      <c r="C7347" s="7"/>
      <c r="D7347" s="10"/>
      <c r="E7347" s="21">
        <f>IF($C7347="","",IFERROR(SUMIFS(Pakan_Masuk!$D$2:$D$3001,Pakan_Masuk!$B$2:$B$3001,$C7347)/SUMIFS(Pakan_Masuk!$C$2:$C$3001,Pakan_Masuk!$B$2:$B$3001,$C7347),0))</f>
      </c>
      <c r="F7347" s="15">
        <f>IF($C7347="","",$D7347*$E7347)</f>
      </c>
    </row>
    <row r="7348">
      <c r="A7348" s="11"/>
      <c r="B7348" s="7"/>
      <c r="C7348" s="7"/>
      <c r="D7348" s="10"/>
      <c r="E7348" s="21">
        <f>IF($C7348="","",IFERROR(SUMIFS(Pakan_Masuk!$D$2:$D$3001,Pakan_Masuk!$B$2:$B$3001,$C7348)/SUMIFS(Pakan_Masuk!$C$2:$C$3001,Pakan_Masuk!$B$2:$B$3001,$C7348),0))</f>
      </c>
      <c r="F7348" s="15">
        <f>IF($C7348="","",$D7348*$E7348)</f>
      </c>
    </row>
    <row r="7349">
      <c r="A7349" s="11"/>
      <c r="B7349" s="7"/>
      <c r="C7349" s="7"/>
      <c r="D7349" s="10"/>
      <c r="E7349" s="21">
        <f>IF($C7349="","",IFERROR(SUMIFS(Pakan_Masuk!$D$2:$D$3001,Pakan_Masuk!$B$2:$B$3001,$C7349)/SUMIFS(Pakan_Masuk!$C$2:$C$3001,Pakan_Masuk!$B$2:$B$3001,$C7349),0))</f>
      </c>
      <c r="F7349" s="15">
        <f>IF($C7349="","",$D7349*$E7349)</f>
      </c>
    </row>
    <row r="7350">
      <c r="A7350" s="11"/>
      <c r="B7350" s="7"/>
      <c r="C7350" s="7"/>
      <c r="D7350" s="10"/>
      <c r="E7350" s="21">
        <f>IF($C7350="","",IFERROR(SUMIFS(Pakan_Masuk!$D$2:$D$3001,Pakan_Masuk!$B$2:$B$3001,$C7350)/SUMIFS(Pakan_Masuk!$C$2:$C$3001,Pakan_Masuk!$B$2:$B$3001,$C7350),0))</f>
      </c>
      <c r="F7350" s="15">
        <f>IF($C7350="","",$D7350*$E7350)</f>
      </c>
    </row>
    <row r="7351">
      <c r="A7351" s="11"/>
      <c r="B7351" s="7"/>
      <c r="C7351" s="7"/>
      <c r="D7351" s="10"/>
      <c r="E7351" s="21">
        <f>IF($C7351="","",IFERROR(SUMIFS(Pakan_Masuk!$D$2:$D$3001,Pakan_Masuk!$B$2:$B$3001,$C7351)/SUMIFS(Pakan_Masuk!$C$2:$C$3001,Pakan_Masuk!$B$2:$B$3001,$C7351),0))</f>
      </c>
      <c r="F7351" s="15">
        <f>IF($C7351="","",$D7351*$E7351)</f>
      </c>
    </row>
    <row r="7352">
      <c r="A7352" s="11"/>
      <c r="B7352" s="7"/>
      <c r="C7352" s="7"/>
      <c r="D7352" s="10"/>
      <c r="E7352" s="21">
        <f>IF($C7352="","",IFERROR(SUMIFS(Pakan_Masuk!$D$2:$D$3001,Pakan_Masuk!$B$2:$B$3001,$C7352)/SUMIFS(Pakan_Masuk!$C$2:$C$3001,Pakan_Masuk!$B$2:$B$3001,$C7352),0))</f>
      </c>
      <c r="F7352" s="15">
        <f>IF($C7352="","",$D7352*$E7352)</f>
      </c>
    </row>
    <row r="7353">
      <c r="A7353" s="11"/>
      <c r="B7353" s="7"/>
      <c r="C7353" s="7"/>
      <c r="D7353" s="10"/>
      <c r="E7353" s="21">
        <f>IF($C7353="","",IFERROR(SUMIFS(Pakan_Masuk!$D$2:$D$3001,Pakan_Masuk!$B$2:$B$3001,$C7353)/SUMIFS(Pakan_Masuk!$C$2:$C$3001,Pakan_Masuk!$B$2:$B$3001,$C7353),0))</f>
      </c>
      <c r="F7353" s="15">
        <f>IF($C7353="","",$D7353*$E7353)</f>
      </c>
    </row>
    <row r="7354">
      <c r="A7354" s="11"/>
      <c r="B7354" s="7"/>
      <c r="C7354" s="7"/>
      <c r="D7354" s="10"/>
      <c r="E7354" s="21">
        <f>IF($C7354="","",IFERROR(SUMIFS(Pakan_Masuk!$D$2:$D$3001,Pakan_Masuk!$B$2:$B$3001,$C7354)/SUMIFS(Pakan_Masuk!$C$2:$C$3001,Pakan_Masuk!$B$2:$B$3001,$C7354),0))</f>
      </c>
      <c r="F7354" s="15">
        <f>IF($C7354="","",$D7354*$E7354)</f>
      </c>
    </row>
    <row r="7355">
      <c r="A7355" s="11"/>
      <c r="B7355" s="7"/>
      <c r="C7355" s="7"/>
      <c r="D7355" s="10"/>
      <c r="E7355" s="21">
        <f>IF($C7355="","",IFERROR(SUMIFS(Pakan_Masuk!$D$2:$D$3001,Pakan_Masuk!$B$2:$B$3001,$C7355)/SUMIFS(Pakan_Masuk!$C$2:$C$3001,Pakan_Masuk!$B$2:$B$3001,$C7355),0))</f>
      </c>
      <c r="F7355" s="15">
        <f>IF($C7355="","",$D7355*$E7355)</f>
      </c>
    </row>
    <row r="7356">
      <c r="A7356" s="11"/>
      <c r="B7356" s="7"/>
      <c r="C7356" s="7"/>
      <c r="D7356" s="10"/>
      <c r="E7356" s="21">
        <f>IF($C7356="","",IFERROR(SUMIFS(Pakan_Masuk!$D$2:$D$3001,Pakan_Masuk!$B$2:$B$3001,$C7356)/SUMIFS(Pakan_Masuk!$C$2:$C$3001,Pakan_Masuk!$B$2:$B$3001,$C7356),0))</f>
      </c>
      <c r="F7356" s="15">
        <f>IF($C7356="","",$D7356*$E7356)</f>
      </c>
    </row>
    <row r="7357">
      <c r="A7357" s="11"/>
      <c r="B7357" s="7"/>
      <c r="C7357" s="7"/>
      <c r="D7357" s="10"/>
      <c r="E7357" s="21">
        <f>IF($C7357="","",IFERROR(SUMIFS(Pakan_Masuk!$D$2:$D$3001,Pakan_Masuk!$B$2:$B$3001,$C7357)/SUMIFS(Pakan_Masuk!$C$2:$C$3001,Pakan_Masuk!$B$2:$B$3001,$C7357),0))</f>
      </c>
      <c r="F7357" s="15">
        <f>IF($C7357="","",$D7357*$E7357)</f>
      </c>
    </row>
    <row r="7358">
      <c r="A7358" s="11"/>
      <c r="B7358" s="7"/>
      <c r="C7358" s="7"/>
      <c r="D7358" s="10"/>
      <c r="E7358" s="21">
        <f>IF($C7358="","",IFERROR(SUMIFS(Pakan_Masuk!$D$2:$D$3001,Pakan_Masuk!$B$2:$B$3001,$C7358)/SUMIFS(Pakan_Masuk!$C$2:$C$3001,Pakan_Masuk!$B$2:$B$3001,$C7358),0))</f>
      </c>
      <c r="F7358" s="15">
        <f>IF($C7358="","",$D7358*$E7358)</f>
      </c>
    </row>
    <row r="7359">
      <c r="A7359" s="11"/>
      <c r="B7359" s="7"/>
      <c r="C7359" s="7"/>
      <c r="D7359" s="10"/>
      <c r="E7359" s="21">
        <f>IF($C7359="","",IFERROR(SUMIFS(Pakan_Masuk!$D$2:$D$3001,Pakan_Masuk!$B$2:$B$3001,$C7359)/SUMIFS(Pakan_Masuk!$C$2:$C$3001,Pakan_Masuk!$B$2:$B$3001,$C7359),0))</f>
      </c>
      <c r="F7359" s="15">
        <f>IF($C7359="","",$D7359*$E7359)</f>
      </c>
    </row>
    <row r="7360">
      <c r="A7360" s="11"/>
      <c r="B7360" s="7"/>
      <c r="C7360" s="7"/>
      <c r="D7360" s="10"/>
      <c r="E7360" s="21">
        <f>IF($C7360="","",IFERROR(SUMIFS(Pakan_Masuk!$D$2:$D$3001,Pakan_Masuk!$B$2:$B$3001,$C7360)/SUMIFS(Pakan_Masuk!$C$2:$C$3001,Pakan_Masuk!$B$2:$B$3001,$C7360),0))</f>
      </c>
      <c r="F7360" s="15">
        <f>IF($C7360="","",$D7360*$E7360)</f>
      </c>
    </row>
    <row r="7361">
      <c r="A7361" s="11"/>
      <c r="B7361" s="7"/>
      <c r="C7361" s="7"/>
      <c r="D7361" s="10"/>
      <c r="E7361" s="21">
        <f>IF($C7361="","",IFERROR(SUMIFS(Pakan_Masuk!$D$2:$D$3001,Pakan_Masuk!$B$2:$B$3001,$C7361)/SUMIFS(Pakan_Masuk!$C$2:$C$3001,Pakan_Masuk!$B$2:$B$3001,$C7361),0))</f>
      </c>
      <c r="F7361" s="15">
        <f>IF($C7361="","",$D7361*$E7361)</f>
      </c>
    </row>
    <row r="7362">
      <c r="A7362" s="11"/>
      <c r="B7362" s="7"/>
      <c r="C7362" s="7"/>
      <c r="D7362" s="10"/>
      <c r="E7362" s="21">
        <f>IF($C7362="","",IFERROR(SUMIFS(Pakan_Masuk!$D$2:$D$3001,Pakan_Masuk!$B$2:$B$3001,$C7362)/SUMIFS(Pakan_Masuk!$C$2:$C$3001,Pakan_Masuk!$B$2:$B$3001,$C7362),0))</f>
      </c>
      <c r="F7362" s="15">
        <f>IF($C7362="","",$D7362*$E7362)</f>
      </c>
    </row>
    <row r="7363">
      <c r="A7363" s="11"/>
      <c r="B7363" s="7"/>
      <c r="C7363" s="7"/>
      <c r="D7363" s="10"/>
      <c r="E7363" s="21">
        <f>IF($C7363="","",IFERROR(SUMIFS(Pakan_Masuk!$D$2:$D$3001,Pakan_Masuk!$B$2:$B$3001,$C7363)/SUMIFS(Pakan_Masuk!$C$2:$C$3001,Pakan_Masuk!$B$2:$B$3001,$C7363),0))</f>
      </c>
      <c r="F7363" s="15">
        <f>IF($C7363="","",$D7363*$E7363)</f>
      </c>
    </row>
    <row r="7364">
      <c r="A7364" s="11"/>
      <c r="B7364" s="7"/>
      <c r="C7364" s="7"/>
      <c r="D7364" s="10"/>
      <c r="E7364" s="21">
        <f>IF($C7364="","",IFERROR(SUMIFS(Pakan_Masuk!$D$2:$D$3001,Pakan_Masuk!$B$2:$B$3001,$C7364)/SUMIFS(Pakan_Masuk!$C$2:$C$3001,Pakan_Masuk!$B$2:$B$3001,$C7364),0))</f>
      </c>
      <c r="F7364" s="15">
        <f>IF($C7364="","",$D7364*$E7364)</f>
      </c>
    </row>
    <row r="7365">
      <c r="A7365" s="11"/>
      <c r="B7365" s="7"/>
      <c r="C7365" s="7"/>
      <c r="D7365" s="10"/>
      <c r="E7365" s="21">
        <f>IF($C7365="","",IFERROR(SUMIFS(Pakan_Masuk!$D$2:$D$3001,Pakan_Masuk!$B$2:$B$3001,$C7365)/SUMIFS(Pakan_Masuk!$C$2:$C$3001,Pakan_Masuk!$B$2:$B$3001,$C7365),0))</f>
      </c>
      <c r="F7365" s="15">
        <f>IF($C7365="","",$D7365*$E7365)</f>
      </c>
    </row>
    <row r="7366">
      <c r="A7366" s="11"/>
      <c r="B7366" s="7"/>
      <c r="C7366" s="7"/>
      <c r="D7366" s="10"/>
      <c r="E7366" s="21">
        <f>IF($C7366="","",IFERROR(SUMIFS(Pakan_Masuk!$D$2:$D$3001,Pakan_Masuk!$B$2:$B$3001,$C7366)/SUMIFS(Pakan_Masuk!$C$2:$C$3001,Pakan_Masuk!$B$2:$B$3001,$C7366),0))</f>
      </c>
      <c r="F7366" s="15">
        <f>IF($C7366="","",$D7366*$E7366)</f>
      </c>
    </row>
    <row r="7367">
      <c r="A7367" s="11"/>
      <c r="B7367" s="7"/>
      <c r="C7367" s="7"/>
      <c r="D7367" s="10"/>
      <c r="E7367" s="21">
        <f>IF($C7367="","",IFERROR(SUMIFS(Pakan_Masuk!$D$2:$D$3001,Pakan_Masuk!$B$2:$B$3001,$C7367)/SUMIFS(Pakan_Masuk!$C$2:$C$3001,Pakan_Masuk!$B$2:$B$3001,$C7367),0))</f>
      </c>
      <c r="F7367" s="15">
        <f>IF($C7367="","",$D7367*$E7367)</f>
      </c>
    </row>
    <row r="7368">
      <c r="A7368" s="11"/>
      <c r="B7368" s="7"/>
      <c r="C7368" s="7"/>
      <c r="D7368" s="10"/>
      <c r="E7368" s="21">
        <f>IF($C7368="","",IFERROR(SUMIFS(Pakan_Masuk!$D$2:$D$3001,Pakan_Masuk!$B$2:$B$3001,$C7368)/SUMIFS(Pakan_Masuk!$C$2:$C$3001,Pakan_Masuk!$B$2:$B$3001,$C7368),0))</f>
      </c>
      <c r="F7368" s="15">
        <f>IF($C7368="","",$D7368*$E7368)</f>
      </c>
    </row>
    <row r="7369">
      <c r="A7369" s="11"/>
      <c r="B7369" s="7"/>
      <c r="C7369" s="7"/>
      <c r="D7369" s="10"/>
      <c r="E7369" s="21">
        <f>IF($C7369="","",IFERROR(SUMIFS(Pakan_Masuk!$D$2:$D$3001,Pakan_Masuk!$B$2:$B$3001,$C7369)/SUMIFS(Pakan_Masuk!$C$2:$C$3001,Pakan_Masuk!$B$2:$B$3001,$C7369),0))</f>
      </c>
      <c r="F7369" s="15">
        <f>IF($C7369="","",$D7369*$E7369)</f>
      </c>
    </row>
    <row r="7370">
      <c r="A7370" s="11"/>
      <c r="B7370" s="7"/>
      <c r="C7370" s="7"/>
      <c r="D7370" s="10"/>
      <c r="E7370" s="21">
        <f>IF($C7370="","",IFERROR(SUMIFS(Pakan_Masuk!$D$2:$D$3001,Pakan_Masuk!$B$2:$B$3001,$C7370)/SUMIFS(Pakan_Masuk!$C$2:$C$3001,Pakan_Masuk!$B$2:$B$3001,$C7370),0))</f>
      </c>
      <c r="F7370" s="15">
        <f>IF($C7370="","",$D7370*$E7370)</f>
      </c>
    </row>
    <row r="7371">
      <c r="A7371" s="11"/>
      <c r="B7371" s="7"/>
      <c r="C7371" s="7"/>
      <c r="D7371" s="10"/>
      <c r="E7371" s="21">
        <f>IF($C7371="","",IFERROR(SUMIFS(Pakan_Masuk!$D$2:$D$3001,Pakan_Masuk!$B$2:$B$3001,$C7371)/SUMIFS(Pakan_Masuk!$C$2:$C$3001,Pakan_Masuk!$B$2:$B$3001,$C7371),0))</f>
      </c>
      <c r="F7371" s="15">
        <f>IF($C7371="","",$D7371*$E7371)</f>
      </c>
    </row>
    <row r="7372">
      <c r="A7372" s="11"/>
      <c r="B7372" s="7"/>
      <c r="C7372" s="7"/>
      <c r="D7372" s="10"/>
      <c r="E7372" s="21">
        <f>IF($C7372="","",IFERROR(SUMIFS(Pakan_Masuk!$D$2:$D$3001,Pakan_Masuk!$B$2:$B$3001,$C7372)/SUMIFS(Pakan_Masuk!$C$2:$C$3001,Pakan_Masuk!$B$2:$B$3001,$C7372),0))</f>
      </c>
      <c r="F7372" s="15">
        <f>IF($C7372="","",$D7372*$E7372)</f>
      </c>
    </row>
    <row r="7373">
      <c r="A7373" s="11"/>
      <c r="B7373" s="7"/>
      <c r="C7373" s="7"/>
      <c r="D7373" s="10"/>
      <c r="E7373" s="21">
        <f>IF($C7373="","",IFERROR(SUMIFS(Pakan_Masuk!$D$2:$D$3001,Pakan_Masuk!$B$2:$B$3001,$C7373)/SUMIFS(Pakan_Masuk!$C$2:$C$3001,Pakan_Masuk!$B$2:$B$3001,$C7373),0))</f>
      </c>
      <c r="F7373" s="15">
        <f>IF($C7373="","",$D7373*$E7373)</f>
      </c>
    </row>
    <row r="7374">
      <c r="A7374" s="11"/>
      <c r="B7374" s="7"/>
      <c r="C7374" s="7"/>
      <c r="D7374" s="10"/>
      <c r="E7374" s="21">
        <f>IF($C7374="","",IFERROR(SUMIFS(Pakan_Masuk!$D$2:$D$3001,Pakan_Masuk!$B$2:$B$3001,$C7374)/SUMIFS(Pakan_Masuk!$C$2:$C$3001,Pakan_Masuk!$B$2:$B$3001,$C7374),0))</f>
      </c>
      <c r="F7374" s="15">
        <f>IF($C7374="","",$D7374*$E7374)</f>
      </c>
    </row>
    <row r="7375">
      <c r="A7375" s="11"/>
      <c r="B7375" s="7"/>
      <c r="C7375" s="7"/>
      <c r="D7375" s="10"/>
      <c r="E7375" s="21">
        <f>IF($C7375="","",IFERROR(SUMIFS(Pakan_Masuk!$D$2:$D$3001,Pakan_Masuk!$B$2:$B$3001,$C7375)/SUMIFS(Pakan_Masuk!$C$2:$C$3001,Pakan_Masuk!$B$2:$B$3001,$C7375),0))</f>
      </c>
      <c r="F7375" s="15">
        <f>IF($C7375="","",$D7375*$E7375)</f>
      </c>
    </row>
    <row r="7376">
      <c r="A7376" s="11"/>
      <c r="B7376" s="7"/>
      <c r="C7376" s="7"/>
      <c r="D7376" s="10"/>
      <c r="E7376" s="21">
        <f>IF($C7376="","",IFERROR(SUMIFS(Pakan_Masuk!$D$2:$D$3001,Pakan_Masuk!$B$2:$B$3001,$C7376)/SUMIFS(Pakan_Masuk!$C$2:$C$3001,Pakan_Masuk!$B$2:$B$3001,$C7376),0))</f>
      </c>
      <c r="F7376" s="15">
        <f>IF($C7376="","",$D7376*$E7376)</f>
      </c>
    </row>
    <row r="7377">
      <c r="A7377" s="11"/>
      <c r="B7377" s="7"/>
      <c r="C7377" s="7"/>
      <c r="D7377" s="10"/>
      <c r="E7377" s="21">
        <f>IF($C7377="","",IFERROR(SUMIFS(Pakan_Masuk!$D$2:$D$3001,Pakan_Masuk!$B$2:$B$3001,$C7377)/SUMIFS(Pakan_Masuk!$C$2:$C$3001,Pakan_Masuk!$B$2:$B$3001,$C7377),0))</f>
      </c>
      <c r="F7377" s="15">
        <f>IF($C7377="","",$D7377*$E7377)</f>
      </c>
    </row>
    <row r="7378">
      <c r="A7378" s="11"/>
      <c r="B7378" s="7"/>
      <c r="C7378" s="7"/>
      <c r="D7378" s="10"/>
      <c r="E7378" s="21">
        <f>IF($C7378="","",IFERROR(SUMIFS(Pakan_Masuk!$D$2:$D$3001,Pakan_Masuk!$B$2:$B$3001,$C7378)/SUMIFS(Pakan_Masuk!$C$2:$C$3001,Pakan_Masuk!$B$2:$B$3001,$C7378),0))</f>
      </c>
      <c r="F7378" s="15">
        <f>IF($C7378="","",$D7378*$E7378)</f>
      </c>
    </row>
    <row r="7379">
      <c r="A7379" s="11"/>
      <c r="B7379" s="7"/>
      <c r="C7379" s="7"/>
      <c r="D7379" s="10"/>
      <c r="E7379" s="21">
        <f>IF($C7379="","",IFERROR(SUMIFS(Pakan_Masuk!$D$2:$D$3001,Pakan_Masuk!$B$2:$B$3001,$C7379)/SUMIFS(Pakan_Masuk!$C$2:$C$3001,Pakan_Masuk!$B$2:$B$3001,$C7379),0))</f>
      </c>
      <c r="F7379" s="15">
        <f>IF($C7379="","",$D7379*$E7379)</f>
      </c>
    </row>
    <row r="7380">
      <c r="A7380" s="11"/>
      <c r="B7380" s="7"/>
      <c r="C7380" s="7"/>
      <c r="D7380" s="10"/>
      <c r="E7380" s="21">
        <f>IF($C7380="","",IFERROR(SUMIFS(Pakan_Masuk!$D$2:$D$3001,Pakan_Masuk!$B$2:$B$3001,$C7380)/SUMIFS(Pakan_Masuk!$C$2:$C$3001,Pakan_Masuk!$B$2:$B$3001,$C7380),0))</f>
      </c>
      <c r="F7380" s="15">
        <f>IF($C7380="","",$D7380*$E7380)</f>
      </c>
    </row>
    <row r="7381">
      <c r="A7381" s="11"/>
      <c r="B7381" s="7"/>
      <c r="C7381" s="7"/>
      <c r="D7381" s="10"/>
      <c r="E7381" s="21">
        <f>IF($C7381="","",IFERROR(SUMIFS(Pakan_Masuk!$D$2:$D$3001,Pakan_Masuk!$B$2:$B$3001,$C7381)/SUMIFS(Pakan_Masuk!$C$2:$C$3001,Pakan_Masuk!$B$2:$B$3001,$C7381),0))</f>
      </c>
      <c r="F7381" s="15">
        <f>IF($C7381="","",$D7381*$E7381)</f>
      </c>
    </row>
    <row r="7382">
      <c r="A7382" s="11"/>
      <c r="B7382" s="7"/>
      <c r="C7382" s="7"/>
      <c r="D7382" s="10"/>
      <c r="E7382" s="21">
        <f>IF($C7382="","",IFERROR(SUMIFS(Pakan_Masuk!$D$2:$D$3001,Pakan_Masuk!$B$2:$B$3001,$C7382)/SUMIFS(Pakan_Masuk!$C$2:$C$3001,Pakan_Masuk!$B$2:$B$3001,$C7382),0))</f>
      </c>
      <c r="F7382" s="15">
        <f>IF($C7382="","",$D7382*$E7382)</f>
      </c>
    </row>
    <row r="7383">
      <c r="A7383" s="11"/>
      <c r="B7383" s="7"/>
      <c r="C7383" s="7"/>
      <c r="D7383" s="10"/>
      <c r="E7383" s="21">
        <f>IF($C7383="","",IFERROR(SUMIFS(Pakan_Masuk!$D$2:$D$3001,Pakan_Masuk!$B$2:$B$3001,$C7383)/SUMIFS(Pakan_Masuk!$C$2:$C$3001,Pakan_Masuk!$B$2:$B$3001,$C7383),0))</f>
      </c>
      <c r="F7383" s="15">
        <f>IF($C7383="","",$D7383*$E7383)</f>
      </c>
    </row>
    <row r="7384">
      <c r="A7384" s="11"/>
      <c r="B7384" s="7"/>
      <c r="C7384" s="7"/>
      <c r="D7384" s="10"/>
      <c r="E7384" s="21">
        <f>IF($C7384="","",IFERROR(SUMIFS(Pakan_Masuk!$D$2:$D$3001,Pakan_Masuk!$B$2:$B$3001,$C7384)/SUMIFS(Pakan_Masuk!$C$2:$C$3001,Pakan_Masuk!$B$2:$B$3001,$C7384),0))</f>
      </c>
      <c r="F7384" s="15">
        <f>IF($C7384="","",$D7384*$E7384)</f>
      </c>
    </row>
    <row r="7385">
      <c r="A7385" s="11"/>
      <c r="B7385" s="7"/>
      <c r="C7385" s="7"/>
      <c r="D7385" s="10"/>
      <c r="E7385" s="21">
        <f>IF($C7385="","",IFERROR(SUMIFS(Pakan_Masuk!$D$2:$D$3001,Pakan_Masuk!$B$2:$B$3001,$C7385)/SUMIFS(Pakan_Masuk!$C$2:$C$3001,Pakan_Masuk!$B$2:$B$3001,$C7385),0))</f>
      </c>
      <c r="F7385" s="15">
        <f>IF($C7385="","",$D7385*$E7385)</f>
      </c>
    </row>
    <row r="7386">
      <c r="A7386" s="11"/>
      <c r="B7386" s="7"/>
      <c r="C7386" s="7"/>
      <c r="D7386" s="10"/>
      <c r="E7386" s="21">
        <f>IF($C7386="","",IFERROR(SUMIFS(Pakan_Masuk!$D$2:$D$3001,Pakan_Masuk!$B$2:$B$3001,$C7386)/SUMIFS(Pakan_Masuk!$C$2:$C$3001,Pakan_Masuk!$B$2:$B$3001,$C7386),0))</f>
      </c>
      <c r="F7386" s="15">
        <f>IF($C7386="","",$D7386*$E7386)</f>
      </c>
    </row>
    <row r="7387">
      <c r="A7387" s="11"/>
      <c r="B7387" s="7"/>
      <c r="C7387" s="7"/>
      <c r="D7387" s="10"/>
      <c r="E7387" s="21">
        <f>IF($C7387="","",IFERROR(SUMIFS(Pakan_Masuk!$D$2:$D$3001,Pakan_Masuk!$B$2:$B$3001,$C7387)/SUMIFS(Pakan_Masuk!$C$2:$C$3001,Pakan_Masuk!$B$2:$B$3001,$C7387),0))</f>
      </c>
      <c r="F7387" s="15">
        <f>IF($C7387="","",$D7387*$E7387)</f>
      </c>
    </row>
    <row r="7388">
      <c r="A7388" s="11"/>
      <c r="B7388" s="7"/>
      <c r="C7388" s="7"/>
      <c r="D7388" s="10"/>
      <c r="E7388" s="21">
        <f>IF($C7388="","",IFERROR(SUMIFS(Pakan_Masuk!$D$2:$D$3001,Pakan_Masuk!$B$2:$B$3001,$C7388)/SUMIFS(Pakan_Masuk!$C$2:$C$3001,Pakan_Masuk!$B$2:$B$3001,$C7388),0))</f>
      </c>
      <c r="F7388" s="15">
        <f>IF($C7388="","",$D7388*$E7388)</f>
      </c>
    </row>
    <row r="7389">
      <c r="A7389" s="11"/>
      <c r="B7389" s="7"/>
      <c r="C7389" s="7"/>
      <c r="D7389" s="10"/>
      <c r="E7389" s="21">
        <f>IF($C7389="","",IFERROR(SUMIFS(Pakan_Masuk!$D$2:$D$3001,Pakan_Masuk!$B$2:$B$3001,$C7389)/SUMIFS(Pakan_Masuk!$C$2:$C$3001,Pakan_Masuk!$B$2:$B$3001,$C7389),0))</f>
      </c>
      <c r="F7389" s="15">
        <f>IF($C7389="","",$D7389*$E7389)</f>
      </c>
    </row>
    <row r="7390">
      <c r="A7390" s="11"/>
      <c r="B7390" s="7"/>
      <c r="C7390" s="7"/>
      <c r="D7390" s="10"/>
      <c r="E7390" s="21">
        <f>IF($C7390="","",IFERROR(SUMIFS(Pakan_Masuk!$D$2:$D$3001,Pakan_Masuk!$B$2:$B$3001,$C7390)/SUMIFS(Pakan_Masuk!$C$2:$C$3001,Pakan_Masuk!$B$2:$B$3001,$C7390),0))</f>
      </c>
      <c r="F7390" s="15">
        <f>IF($C7390="","",$D7390*$E7390)</f>
      </c>
    </row>
    <row r="7391">
      <c r="A7391" s="11"/>
      <c r="B7391" s="7"/>
      <c r="C7391" s="7"/>
      <c r="D7391" s="10"/>
      <c r="E7391" s="21">
        <f>IF($C7391="","",IFERROR(SUMIFS(Pakan_Masuk!$D$2:$D$3001,Pakan_Masuk!$B$2:$B$3001,$C7391)/SUMIFS(Pakan_Masuk!$C$2:$C$3001,Pakan_Masuk!$B$2:$B$3001,$C7391),0))</f>
      </c>
      <c r="F7391" s="15">
        <f>IF($C7391="","",$D7391*$E7391)</f>
      </c>
    </row>
    <row r="7392">
      <c r="A7392" s="11"/>
      <c r="B7392" s="7"/>
      <c r="C7392" s="7"/>
      <c r="D7392" s="10"/>
      <c r="E7392" s="21">
        <f>IF($C7392="","",IFERROR(SUMIFS(Pakan_Masuk!$D$2:$D$3001,Pakan_Masuk!$B$2:$B$3001,$C7392)/SUMIFS(Pakan_Masuk!$C$2:$C$3001,Pakan_Masuk!$B$2:$B$3001,$C7392),0))</f>
      </c>
      <c r="F7392" s="15">
        <f>IF($C7392="","",$D7392*$E7392)</f>
      </c>
    </row>
    <row r="7393">
      <c r="A7393" s="11"/>
      <c r="B7393" s="7"/>
      <c r="C7393" s="7"/>
      <c r="D7393" s="10"/>
      <c r="E7393" s="21">
        <f>IF($C7393="","",IFERROR(SUMIFS(Pakan_Masuk!$D$2:$D$3001,Pakan_Masuk!$B$2:$B$3001,$C7393)/SUMIFS(Pakan_Masuk!$C$2:$C$3001,Pakan_Masuk!$B$2:$B$3001,$C7393),0))</f>
      </c>
      <c r="F7393" s="15">
        <f>IF($C7393="","",$D7393*$E7393)</f>
      </c>
    </row>
    <row r="7394">
      <c r="A7394" s="11"/>
      <c r="B7394" s="7"/>
      <c r="C7394" s="7"/>
      <c r="D7394" s="10"/>
      <c r="E7394" s="21">
        <f>IF($C7394="","",IFERROR(SUMIFS(Pakan_Masuk!$D$2:$D$3001,Pakan_Masuk!$B$2:$B$3001,$C7394)/SUMIFS(Pakan_Masuk!$C$2:$C$3001,Pakan_Masuk!$B$2:$B$3001,$C7394),0))</f>
      </c>
      <c r="F7394" s="15">
        <f>IF($C7394="","",$D7394*$E7394)</f>
      </c>
    </row>
    <row r="7395">
      <c r="A7395" s="11"/>
      <c r="B7395" s="7"/>
      <c r="C7395" s="7"/>
      <c r="D7395" s="10"/>
      <c r="E7395" s="21">
        <f>IF($C7395="","",IFERROR(SUMIFS(Pakan_Masuk!$D$2:$D$3001,Pakan_Masuk!$B$2:$B$3001,$C7395)/SUMIFS(Pakan_Masuk!$C$2:$C$3001,Pakan_Masuk!$B$2:$B$3001,$C7395),0))</f>
      </c>
      <c r="F7395" s="15">
        <f>IF($C7395="","",$D7395*$E7395)</f>
      </c>
    </row>
    <row r="7396">
      <c r="A7396" s="11"/>
      <c r="B7396" s="7"/>
      <c r="C7396" s="7"/>
      <c r="D7396" s="10"/>
      <c r="E7396" s="21">
        <f>IF($C7396="","",IFERROR(SUMIFS(Pakan_Masuk!$D$2:$D$3001,Pakan_Masuk!$B$2:$B$3001,$C7396)/SUMIFS(Pakan_Masuk!$C$2:$C$3001,Pakan_Masuk!$B$2:$B$3001,$C7396),0))</f>
      </c>
      <c r="F7396" s="15">
        <f>IF($C7396="","",$D7396*$E7396)</f>
      </c>
    </row>
    <row r="7397">
      <c r="A7397" s="11"/>
      <c r="B7397" s="7"/>
      <c r="C7397" s="7"/>
      <c r="D7397" s="10"/>
      <c r="E7397" s="21">
        <f>IF($C7397="","",IFERROR(SUMIFS(Pakan_Masuk!$D$2:$D$3001,Pakan_Masuk!$B$2:$B$3001,$C7397)/SUMIFS(Pakan_Masuk!$C$2:$C$3001,Pakan_Masuk!$B$2:$B$3001,$C7397),0))</f>
      </c>
      <c r="F7397" s="15">
        <f>IF($C7397="","",$D7397*$E7397)</f>
      </c>
    </row>
    <row r="7398">
      <c r="A7398" s="11"/>
      <c r="B7398" s="7"/>
      <c r="C7398" s="7"/>
      <c r="D7398" s="10"/>
      <c r="E7398" s="21">
        <f>IF($C7398="","",IFERROR(SUMIFS(Pakan_Masuk!$D$2:$D$3001,Pakan_Masuk!$B$2:$B$3001,$C7398)/SUMIFS(Pakan_Masuk!$C$2:$C$3001,Pakan_Masuk!$B$2:$B$3001,$C7398),0))</f>
      </c>
      <c r="F7398" s="15">
        <f>IF($C7398="","",$D7398*$E7398)</f>
      </c>
    </row>
    <row r="7399">
      <c r="A7399" s="11"/>
      <c r="B7399" s="7"/>
      <c r="C7399" s="7"/>
      <c r="D7399" s="10"/>
      <c r="E7399" s="21">
        <f>IF($C7399="","",IFERROR(SUMIFS(Pakan_Masuk!$D$2:$D$3001,Pakan_Masuk!$B$2:$B$3001,$C7399)/SUMIFS(Pakan_Masuk!$C$2:$C$3001,Pakan_Masuk!$B$2:$B$3001,$C7399),0))</f>
      </c>
      <c r="F7399" s="15">
        <f>IF($C7399="","",$D7399*$E7399)</f>
      </c>
    </row>
    <row r="7400">
      <c r="A7400" s="11"/>
      <c r="B7400" s="7"/>
      <c r="C7400" s="7"/>
      <c r="D7400" s="10"/>
      <c r="E7400" s="21">
        <f>IF($C7400="","",IFERROR(SUMIFS(Pakan_Masuk!$D$2:$D$3001,Pakan_Masuk!$B$2:$B$3001,$C7400)/SUMIFS(Pakan_Masuk!$C$2:$C$3001,Pakan_Masuk!$B$2:$B$3001,$C7400),0))</f>
      </c>
      <c r="F7400" s="15">
        <f>IF($C7400="","",$D7400*$E7400)</f>
      </c>
    </row>
    <row r="7401">
      <c r="A7401" s="11"/>
      <c r="B7401" s="7"/>
      <c r="C7401" s="7"/>
      <c r="D7401" s="10"/>
      <c r="E7401" s="21">
        <f>IF($C7401="","",IFERROR(SUMIFS(Pakan_Masuk!$D$2:$D$3001,Pakan_Masuk!$B$2:$B$3001,$C7401)/SUMIFS(Pakan_Masuk!$C$2:$C$3001,Pakan_Masuk!$B$2:$B$3001,$C7401),0))</f>
      </c>
      <c r="F7401" s="15">
        <f>IF($C7401="","",$D7401*$E7401)</f>
      </c>
    </row>
    <row r="7402">
      <c r="A7402" s="11"/>
      <c r="B7402" s="7"/>
      <c r="C7402" s="7"/>
      <c r="D7402" s="10"/>
      <c r="E7402" s="21">
        <f>IF($C7402="","",IFERROR(SUMIFS(Pakan_Masuk!$D$2:$D$3001,Pakan_Masuk!$B$2:$B$3001,$C7402)/SUMIFS(Pakan_Masuk!$C$2:$C$3001,Pakan_Masuk!$B$2:$B$3001,$C7402),0))</f>
      </c>
      <c r="F7402" s="15">
        <f>IF($C7402="","",$D7402*$E7402)</f>
      </c>
    </row>
    <row r="7403">
      <c r="A7403" s="11"/>
      <c r="B7403" s="7"/>
      <c r="C7403" s="7"/>
      <c r="D7403" s="10"/>
      <c r="E7403" s="21">
        <f>IF($C7403="","",IFERROR(SUMIFS(Pakan_Masuk!$D$2:$D$3001,Pakan_Masuk!$B$2:$B$3001,$C7403)/SUMIFS(Pakan_Masuk!$C$2:$C$3001,Pakan_Masuk!$B$2:$B$3001,$C7403),0))</f>
      </c>
      <c r="F7403" s="15">
        <f>IF($C7403="","",$D7403*$E7403)</f>
      </c>
    </row>
    <row r="7404">
      <c r="A7404" s="11"/>
      <c r="B7404" s="7"/>
      <c r="C7404" s="7"/>
      <c r="D7404" s="10"/>
      <c r="E7404" s="21">
        <f>IF($C7404="","",IFERROR(SUMIFS(Pakan_Masuk!$D$2:$D$3001,Pakan_Masuk!$B$2:$B$3001,$C7404)/SUMIFS(Pakan_Masuk!$C$2:$C$3001,Pakan_Masuk!$B$2:$B$3001,$C7404),0))</f>
      </c>
      <c r="F7404" s="15">
        <f>IF($C7404="","",$D7404*$E7404)</f>
      </c>
    </row>
    <row r="7405">
      <c r="A7405" s="11"/>
      <c r="B7405" s="7"/>
      <c r="C7405" s="7"/>
      <c r="D7405" s="10"/>
      <c r="E7405" s="21">
        <f>IF($C7405="","",IFERROR(SUMIFS(Pakan_Masuk!$D$2:$D$3001,Pakan_Masuk!$B$2:$B$3001,$C7405)/SUMIFS(Pakan_Masuk!$C$2:$C$3001,Pakan_Masuk!$B$2:$B$3001,$C7405),0))</f>
      </c>
      <c r="F7405" s="15">
        <f>IF($C7405="","",$D7405*$E7405)</f>
      </c>
    </row>
    <row r="7406">
      <c r="A7406" s="11"/>
      <c r="B7406" s="7"/>
      <c r="C7406" s="7"/>
      <c r="D7406" s="10"/>
      <c r="E7406" s="21">
        <f>IF($C7406="","",IFERROR(SUMIFS(Pakan_Masuk!$D$2:$D$3001,Pakan_Masuk!$B$2:$B$3001,$C7406)/SUMIFS(Pakan_Masuk!$C$2:$C$3001,Pakan_Masuk!$B$2:$B$3001,$C7406),0))</f>
      </c>
      <c r="F7406" s="15">
        <f>IF($C7406="","",$D7406*$E7406)</f>
      </c>
    </row>
    <row r="7407">
      <c r="A7407" s="11"/>
      <c r="B7407" s="7"/>
      <c r="C7407" s="7"/>
      <c r="D7407" s="10"/>
      <c r="E7407" s="21">
        <f>IF($C7407="","",IFERROR(SUMIFS(Pakan_Masuk!$D$2:$D$3001,Pakan_Masuk!$B$2:$B$3001,$C7407)/SUMIFS(Pakan_Masuk!$C$2:$C$3001,Pakan_Masuk!$B$2:$B$3001,$C7407),0))</f>
      </c>
      <c r="F7407" s="15">
        <f>IF($C7407="","",$D7407*$E7407)</f>
      </c>
    </row>
    <row r="7408">
      <c r="A7408" s="11"/>
      <c r="B7408" s="7"/>
      <c r="C7408" s="7"/>
      <c r="D7408" s="10"/>
      <c r="E7408" s="21">
        <f>IF($C7408="","",IFERROR(SUMIFS(Pakan_Masuk!$D$2:$D$3001,Pakan_Masuk!$B$2:$B$3001,$C7408)/SUMIFS(Pakan_Masuk!$C$2:$C$3001,Pakan_Masuk!$B$2:$B$3001,$C7408),0))</f>
      </c>
      <c r="F7408" s="15">
        <f>IF($C7408="","",$D7408*$E7408)</f>
      </c>
    </row>
    <row r="7409">
      <c r="A7409" s="11"/>
      <c r="B7409" s="7"/>
      <c r="C7409" s="7"/>
      <c r="D7409" s="10"/>
      <c r="E7409" s="21">
        <f>IF($C7409="","",IFERROR(SUMIFS(Pakan_Masuk!$D$2:$D$3001,Pakan_Masuk!$B$2:$B$3001,$C7409)/SUMIFS(Pakan_Masuk!$C$2:$C$3001,Pakan_Masuk!$B$2:$B$3001,$C7409),0))</f>
      </c>
      <c r="F7409" s="15">
        <f>IF($C7409="","",$D7409*$E7409)</f>
      </c>
    </row>
    <row r="7410">
      <c r="A7410" s="11"/>
      <c r="B7410" s="7"/>
      <c r="C7410" s="7"/>
      <c r="D7410" s="10"/>
      <c r="E7410" s="21">
        <f>IF($C7410="","",IFERROR(SUMIFS(Pakan_Masuk!$D$2:$D$3001,Pakan_Masuk!$B$2:$B$3001,$C7410)/SUMIFS(Pakan_Masuk!$C$2:$C$3001,Pakan_Masuk!$B$2:$B$3001,$C7410),0))</f>
      </c>
      <c r="F7410" s="15">
        <f>IF($C7410="","",$D7410*$E7410)</f>
      </c>
    </row>
    <row r="7411">
      <c r="A7411" s="11"/>
      <c r="B7411" s="7"/>
      <c r="C7411" s="7"/>
      <c r="D7411" s="10"/>
      <c r="E7411" s="21">
        <f>IF($C7411="","",IFERROR(SUMIFS(Pakan_Masuk!$D$2:$D$3001,Pakan_Masuk!$B$2:$B$3001,$C7411)/SUMIFS(Pakan_Masuk!$C$2:$C$3001,Pakan_Masuk!$B$2:$B$3001,$C7411),0))</f>
      </c>
      <c r="F7411" s="15">
        <f>IF($C7411="","",$D7411*$E7411)</f>
      </c>
    </row>
    <row r="7412">
      <c r="A7412" s="11"/>
      <c r="B7412" s="7"/>
      <c r="C7412" s="7"/>
      <c r="D7412" s="10"/>
      <c r="E7412" s="21">
        <f>IF($C7412="","",IFERROR(SUMIFS(Pakan_Masuk!$D$2:$D$3001,Pakan_Masuk!$B$2:$B$3001,$C7412)/SUMIFS(Pakan_Masuk!$C$2:$C$3001,Pakan_Masuk!$B$2:$B$3001,$C7412),0))</f>
      </c>
      <c r="F7412" s="15">
        <f>IF($C7412="","",$D7412*$E7412)</f>
      </c>
    </row>
    <row r="7413">
      <c r="A7413" s="11"/>
      <c r="B7413" s="7"/>
      <c r="C7413" s="7"/>
      <c r="D7413" s="10"/>
      <c r="E7413" s="21">
        <f>IF($C7413="","",IFERROR(SUMIFS(Pakan_Masuk!$D$2:$D$3001,Pakan_Masuk!$B$2:$B$3001,$C7413)/SUMIFS(Pakan_Masuk!$C$2:$C$3001,Pakan_Masuk!$B$2:$B$3001,$C7413),0))</f>
      </c>
      <c r="F7413" s="15">
        <f>IF($C7413="","",$D7413*$E7413)</f>
      </c>
    </row>
    <row r="7414">
      <c r="A7414" s="11"/>
      <c r="B7414" s="7"/>
      <c r="C7414" s="7"/>
      <c r="D7414" s="10"/>
      <c r="E7414" s="21">
        <f>IF($C7414="","",IFERROR(SUMIFS(Pakan_Masuk!$D$2:$D$3001,Pakan_Masuk!$B$2:$B$3001,$C7414)/SUMIFS(Pakan_Masuk!$C$2:$C$3001,Pakan_Masuk!$B$2:$B$3001,$C7414),0))</f>
      </c>
      <c r="F7414" s="15">
        <f>IF($C7414="","",$D7414*$E7414)</f>
      </c>
    </row>
    <row r="7415">
      <c r="A7415" s="11"/>
      <c r="B7415" s="7"/>
      <c r="C7415" s="7"/>
      <c r="D7415" s="10"/>
      <c r="E7415" s="21">
        <f>IF($C7415="","",IFERROR(SUMIFS(Pakan_Masuk!$D$2:$D$3001,Pakan_Masuk!$B$2:$B$3001,$C7415)/SUMIFS(Pakan_Masuk!$C$2:$C$3001,Pakan_Masuk!$B$2:$B$3001,$C7415),0))</f>
      </c>
      <c r="F7415" s="15">
        <f>IF($C7415="","",$D7415*$E7415)</f>
      </c>
    </row>
    <row r="7416">
      <c r="A7416" s="11"/>
      <c r="B7416" s="7"/>
      <c r="C7416" s="7"/>
      <c r="D7416" s="10"/>
      <c r="E7416" s="21">
        <f>IF($C7416="","",IFERROR(SUMIFS(Pakan_Masuk!$D$2:$D$3001,Pakan_Masuk!$B$2:$B$3001,$C7416)/SUMIFS(Pakan_Masuk!$C$2:$C$3001,Pakan_Masuk!$B$2:$B$3001,$C7416),0))</f>
      </c>
      <c r="F7416" s="15">
        <f>IF($C7416="","",$D7416*$E7416)</f>
      </c>
    </row>
    <row r="7417">
      <c r="A7417" s="11"/>
      <c r="B7417" s="7"/>
      <c r="C7417" s="7"/>
      <c r="D7417" s="10"/>
      <c r="E7417" s="21">
        <f>IF($C7417="","",IFERROR(SUMIFS(Pakan_Masuk!$D$2:$D$3001,Pakan_Masuk!$B$2:$B$3001,$C7417)/SUMIFS(Pakan_Masuk!$C$2:$C$3001,Pakan_Masuk!$B$2:$B$3001,$C7417),0))</f>
      </c>
      <c r="F7417" s="15">
        <f>IF($C7417="","",$D7417*$E7417)</f>
      </c>
    </row>
    <row r="7418">
      <c r="A7418" s="11"/>
      <c r="B7418" s="7"/>
      <c r="C7418" s="7"/>
      <c r="D7418" s="10"/>
      <c r="E7418" s="21">
        <f>IF($C7418="","",IFERROR(SUMIFS(Pakan_Masuk!$D$2:$D$3001,Pakan_Masuk!$B$2:$B$3001,$C7418)/SUMIFS(Pakan_Masuk!$C$2:$C$3001,Pakan_Masuk!$B$2:$B$3001,$C7418),0))</f>
      </c>
      <c r="F7418" s="15">
        <f>IF($C7418="","",$D7418*$E7418)</f>
      </c>
    </row>
    <row r="7419">
      <c r="A7419" s="11"/>
      <c r="B7419" s="7"/>
      <c r="C7419" s="7"/>
      <c r="D7419" s="10"/>
      <c r="E7419" s="21">
        <f>IF($C7419="","",IFERROR(SUMIFS(Pakan_Masuk!$D$2:$D$3001,Pakan_Masuk!$B$2:$B$3001,$C7419)/SUMIFS(Pakan_Masuk!$C$2:$C$3001,Pakan_Masuk!$B$2:$B$3001,$C7419),0))</f>
      </c>
      <c r="F7419" s="15">
        <f>IF($C7419="","",$D7419*$E7419)</f>
      </c>
    </row>
    <row r="7420">
      <c r="A7420" s="11"/>
      <c r="B7420" s="7"/>
      <c r="C7420" s="7"/>
      <c r="D7420" s="10"/>
      <c r="E7420" s="21">
        <f>IF($C7420="","",IFERROR(SUMIFS(Pakan_Masuk!$D$2:$D$3001,Pakan_Masuk!$B$2:$B$3001,$C7420)/SUMIFS(Pakan_Masuk!$C$2:$C$3001,Pakan_Masuk!$B$2:$B$3001,$C7420),0))</f>
      </c>
      <c r="F7420" s="15">
        <f>IF($C7420="","",$D7420*$E7420)</f>
      </c>
    </row>
    <row r="7421">
      <c r="A7421" s="11"/>
      <c r="B7421" s="7"/>
      <c r="C7421" s="7"/>
      <c r="D7421" s="10"/>
      <c r="E7421" s="21">
        <f>IF($C7421="","",IFERROR(SUMIFS(Pakan_Masuk!$D$2:$D$3001,Pakan_Masuk!$B$2:$B$3001,$C7421)/SUMIFS(Pakan_Masuk!$C$2:$C$3001,Pakan_Masuk!$B$2:$B$3001,$C7421),0))</f>
      </c>
      <c r="F7421" s="15">
        <f>IF($C7421="","",$D7421*$E7421)</f>
      </c>
    </row>
    <row r="7422">
      <c r="A7422" s="11"/>
      <c r="B7422" s="7"/>
      <c r="C7422" s="7"/>
      <c r="D7422" s="10"/>
      <c r="E7422" s="21">
        <f>IF($C7422="","",IFERROR(SUMIFS(Pakan_Masuk!$D$2:$D$3001,Pakan_Masuk!$B$2:$B$3001,$C7422)/SUMIFS(Pakan_Masuk!$C$2:$C$3001,Pakan_Masuk!$B$2:$B$3001,$C7422),0))</f>
      </c>
      <c r="F7422" s="15">
        <f>IF($C7422="","",$D7422*$E7422)</f>
      </c>
    </row>
    <row r="7423">
      <c r="A7423" s="11"/>
      <c r="B7423" s="7"/>
      <c r="C7423" s="7"/>
      <c r="D7423" s="10"/>
      <c r="E7423" s="21">
        <f>IF($C7423="","",IFERROR(SUMIFS(Pakan_Masuk!$D$2:$D$3001,Pakan_Masuk!$B$2:$B$3001,$C7423)/SUMIFS(Pakan_Masuk!$C$2:$C$3001,Pakan_Masuk!$B$2:$B$3001,$C7423),0))</f>
      </c>
      <c r="F7423" s="15">
        <f>IF($C7423="","",$D7423*$E7423)</f>
      </c>
    </row>
    <row r="7424">
      <c r="A7424" s="11"/>
      <c r="B7424" s="7"/>
      <c r="C7424" s="7"/>
      <c r="D7424" s="10"/>
      <c r="E7424" s="21">
        <f>IF($C7424="","",IFERROR(SUMIFS(Pakan_Masuk!$D$2:$D$3001,Pakan_Masuk!$B$2:$B$3001,$C7424)/SUMIFS(Pakan_Masuk!$C$2:$C$3001,Pakan_Masuk!$B$2:$B$3001,$C7424),0))</f>
      </c>
      <c r="F7424" s="15">
        <f>IF($C7424="","",$D7424*$E7424)</f>
      </c>
    </row>
    <row r="7425">
      <c r="A7425" s="11"/>
      <c r="B7425" s="7"/>
      <c r="C7425" s="7"/>
      <c r="D7425" s="10"/>
      <c r="E7425" s="21">
        <f>IF($C7425="","",IFERROR(SUMIFS(Pakan_Masuk!$D$2:$D$3001,Pakan_Masuk!$B$2:$B$3001,$C7425)/SUMIFS(Pakan_Masuk!$C$2:$C$3001,Pakan_Masuk!$B$2:$B$3001,$C7425),0))</f>
      </c>
      <c r="F7425" s="15">
        <f>IF($C7425="","",$D7425*$E7425)</f>
      </c>
    </row>
    <row r="7426">
      <c r="A7426" s="11"/>
      <c r="B7426" s="7"/>
      <c r="C7426" s="7"/>
      <c r="D7426" s="10"/>
      <c r="E7426" s="21">
        <f>IF($C7426="","",IFERROR(SUMIFS(Pakan_Masuk!$D$2:$D$3001,Pakan_Masuk!$B$2:$B$3001,$C7426)/SUMIFS(Pakan_Masuk!$C$2:$C$3001,Pakan_Masuk!$B$2:$B$3001,$C7426),0))</f>
      </c>
      <c r="F7426" s="15">
        <f>IF($C7426="","",$D7426*$E7426)</f>
      </c>
    </row>
    <row r="7427">
      <c r="A7427" s="11"/>
      <c r="B7427" s="7"/>
      <c r="C7427" s="7"/>
      <c r="D7427" s="10"/>
      <c r="E7427" s="21">
        <f>IF($C7427="","",IFERROR(SUMIFS(Pakan_Masuk!$D$2:$D$3001,Pakan_Masuk!$B$2:$B$3001,$C7427)/SUMIFS(Pakan_Masuk!$C$2:$C$3001,Pakan_Masuk!$B$2:$B$3001,$C7427),0))</f>
      </c>
      <c r="F7427" s="15">
        <f>IF($C7427="","",$D7427*$E7427)</f>
      </c>
    </row>
    <row r="7428">
      <c r="A7428" s="11"/>
      <c r="B7428" s="7"/>
      <c r="C7428" s="7"/>
      <c r="D7428" s="10"/>
      <c r="E7428" s="21">
        <f>IF($C7428="","",IFERROR(SUMIFS(Pakan_Masuk!$D$2:$D$3001,Pakan_Masuk!$B$2:$B$3001,$C7428)/SUMIFS(Pakan_Masuk!$C$2:$C$3001,Pakan_Masuk!$B$2:$B$3001,$C7428),0))</f>
      </c>
      <c r="F7428" s="15">
        <f>IF($C7428="","",$D7428*$E7428)</f>
      </c>
    </row>
    <row r="7429">
      <c r="A7429" s="11"/>
      <c r="B7429" s="7"/>
      <c r="C7429" s="7"/>
      <c r="D7429" s="10"/>
      <c r="E7429" s="21">
        <f>IF($C7429="","",IFERROR(SUMIFS(Pakan_Masuk!$D$2:$D$3001,Pakan_Masuk!$B$2:$B$3001,$C7429)/SUMIFS(Pakan_Masuk!$C$2:$C$3001,Pakan_Masuk!$B$2:$B$3001,$C7429),0))</f>
      </c>
      <c r="F7429" s="15">
        <f>IF($C7429="","",$D7429*$E7429)</f>
      </c>
    </row>
    <row r="7430">
      <c r="A7430" s="11"/>
      <c r="B7430" s="7"/>
      <c r="C7430" s="7"/>
      <c r="D7430" s="10"/>
      <c r="E7430" s="21">
        <f>IF($C7430="","",IFERROR(SUMIFS(Pakan_Masuk!$D$2:$D$3001,Pakan_Masuk!$B$2:$B$3001,$C7430)/SUMIFS(Pakan_Masuk!$C$2:$C$3001,Pakan_Masuk!$B$2:$B$3001,$C7430),0))</f>
      </c>
      <c r="F7430" s="15">
        <f>IF($C7430="","",$D7430*$E7430)</f>
      </c>
    </row>
    <row r="7431">
      <c r="A7431" s="11"/>
      <c r="B7431" s="7"/>
      <c r="C7431" s="7"/>
      <c r="D7431" s="10"/>
      <c r="E7431" s="21">
        <f>IF($C7431="","",IFERROR(SUMIFS(Pakan_Masuk!$D$2:$D$3001,Pakan_Masuk!$B$2:$B$3001,$C7431)/SUMIFS(Pakan_Masuk!$C$2:$C$3001,Pakan_Masuk!$B$2:$B$3001,$C7431),0))</f>
      </c>
      <c r="F7431" s="15">
        <f>IF($C7431="","",$D7431*$E7431)</f>
      </c>
    </row>
    <row r="7432">
      <c r="A7432" s="11"/>
      <c r="B7432" s="7"/>
      <c r="C7432" s="7"/>
      <c r="D7432" s="10"/>
      <c r="E7432" s="21">
        <f>IF($C7432="","",IFERROR(SUMIFS(Pakan_Masuk!$D$2:$D$3001,Pakan_Masuk!$B$2:$B$3001,$C7432)/SUMIFS(Pakan_Masuk!$C$2:$C$3001,Pakan_Masuk!$B$2:$B$3001,$C7432),0))</f>
      </c>
      <c r="F7432" s="15">
        <f>IF($C7432="","",$D7432*$E7432)</f>
      </c>
    </row>
    <row r="7433">
      <c r="A7433" s="11"/>
      <c r="B7433" s="7"/>
      <c r="C7433" s="7"/>
      <c r="D7433" s="10"/>
      <c r="E7433" s="21">
        <f>IF($C7433="","",IFERROR(SUMIFS(Pakan_Masuk!$D$2:$D$3001,Pakan_Masuk!$B$2:$B$3001,$C7433)/SUMIFS(Pakan_Masuk!$C$2:$C$3001,Pakan_Masuk!$B$2:$B$3001,$C7433),0))</f>
      </c>
      <c r="F7433" s="15">
        <f>IF($C7433="","",$D7433*$E7433)</f>
      </c>
    </row>
    <row r="7434">
      <c r="A7434" s="11"/>
      <c r="B7434" s="7"/>
      <c r="C7434" s="7"/>
      <c r="D7434" s="10"/>
      <c r="E7434" s="21">
        <f>IF($C7434="","",IFERROR(SUMIFS(Pakan_Masuk!$D$2:$D$3001,Pakan_Masuk!$B$2:$B$3001,$C7434)/SUMIFS(Pakan_Masuk!$C$2:$C$3001,Pakan_Masuk!$B$2:$B$3001,$C7434),0))</f>
      </c>
      <c r="F7434" s="15">
        <f>IF($C7434="","",$D7434*$E7434)</f>
      </c>
    </row>
    <row r="7435">
      <c r="A7435" s="11"/>
      <c r="B7435" s="7"/>
      <c r="C7435" s="7"/>
      <c r="D7435" s="10"/>
      <c r="E7435" s="21">
        <f>IF($C7435="","",IFERROR(SUMIFS(Pakan_Masuk!$D$2:$D$3001,Pakan_Masuk!$B$2:$B$3001,$C7435)/SUMIFS(Pakan_Masuk!$C$2:$C$3001,Pakan_Masuk!$B$2:$B$3001,$C7435),0))</f>
      </c>
      <c r="F7435" s="15">
        <f>IF($C7435="","",$D7435*$E7435)</f>
      </c>
    </row>
    <row r="7436">
      <c r="A7436" s="11"/>
      <c r="B7436" s="7"/>
      <c r="C7436" s="7"/>
      <c r="D7436" s="10"/>
      <c r="E7436" s="21">
        <f>IF($C7436="","",IFERROR(SUMIFS(Pakan_Masuk!$D$2:$D$3001,Pakan_Masuk!$B$2:$B$3001,$C7436)/SUMIFS(Pakan_Masuk!$C$2:$C$3001,Pakan_Masuk!$B$2:$B$3001,$C7436),0))</f>
      </c>
      <c r="F7436" s="15">
        <f>IF($C7436="","",$D7436*$E7436)</f>
      </c>
    </row>
    <row r="7437">
      <c r="A7437" s="11"/>
      <c r="B7437" s="7"/>
      <c r="C7437" s="7"/>
      <c r="D7437" s="10"/>
      <c r="E7437" s="21">
        <f>IF($C7437="","",IFERROR(SUMIFS(Pakan_Masuk!$D$2:$D$3001,Pakan_Masuk!$B$2:$B$3001,$C7437)/SUMIFS(Pakan_Masuk!$C$2:$C$3001,Pakan_Masuk!$B$2:$B$3001,$C7437),0))</f>
      </c>
      <c r="F7437" s="15">
        <f>IF($C7437="","",$D7437*$E7437)</f>
      </c>
    </row>
    <row r="7438">
      <c r="A7438" s="11"/>
      <c r="B7438" s="7"/>
      <c r="C7438" s="7"/>
      <c r="D7438" s="10"/>
      <c r="E7438" s="21">
        <f>IF($C7438="","",IFERROR(SUMIFS(Pakan_Masuk!$D$2:$D$3001,Pakan_Masuk!$B$2:$B$3001,$C7438)/SUMIFS(Pakan_Masuk!$C$2:$C$3001,Pakan_Masuk!$B$2:$B$3001,$C7438),0))</f>
      </c>
      <c r="F7438" s="15">
        <f>IF($C7438="","",$D7438*$E7438)</f>
      </c>
    </row>
    <row r="7439">
      <c r="A7439" s="11"/>
      <c r="B7439" s="7"/>
      <c r="C7439" s="7"/>
      <c r="D7439" s="10"/>
      <c r="E7439" s="21">
        <f>IF($C7439="","",IFERROR(SUMIFS(Pakan_Masuk!$D$2:$D$3001,Pakan_Masuk!$B$2:$B$3001,$C7439)/SUMIFS(Pakan_Masuk!$C$2:$C$3001,Pakan_Masuk!$B$2:$B$3001,$C7439),0))</f>
      </c>
      <c r="F7439" s="15">
        <f>IF($C7439="","",$D7439*$E7439)</f>
      </c>
    </row>
    <row r="7440">
      <c r="A7440" s="11"/>
      <c r="B7440" s="7"/>
      <c r="C7440" s="7"/>
      <c r="D7440" s="10"/>
      <c r="E7440" s="21">
        <f>IF($C7440="","",IFERROR(SUMIFS(Pakan_Masuk!$D$2:$D$3001,Pakan_Masuk!$B$2:$B$3001,$C7440)/SUMIFS(Pakan_Masuk!$C$2:$C$3001,Pakan_Masuk!$B$2:$B$3001,$C7440),0))</f>
      </c>
      <c r="F7440" s="15">
        <f>IF($C7440="","",$D7440*$E7440)</f>
      </c>
    </row>
    <row r="7441">
      <c r="A7441" s="11"/>
      <c r="B7441" s="7"/>
      <c r="C7441" s="7"/>
      <c r="D7441" s="10"/>
      <c r="E7441" s="21">
        <f>IF($C7441="","",IFERROR(SUMIFS(Pakan_Masuk!$D$2:$D$3001,Pakan_Masuk!$B$2:$B$3001,$C7441)/SUMIFS(Pakan_Masuk!$C$2:$C$3001,Pakan_Masuk!$B$2:$B$3001,$C7441),0))</f>
      </c>
      <c r="F7441" s="15">
        <f>IF($C7441="","",$D7441*$E7441)</f>
      </c>
    </row>
    <row r="7442">
      <c r="A7442" s="11"/>
      <c r="B7442" s="7"/>
      <c r="C7442" s="7"/>
      <c r="D7442" s="10"/>
      <c r="E7442" s="21">
        <f>IF($C7442="","",IFERROR(SUMIFS(Pakan_Masuk!$D$2:$D$3001,Pakan_Masuk!$B$2:$B$3001,$C7442)/SUMIFS(Pakan_Masuk!$C$2:$C$3001,Pakan_Masuk!$B$2:$B$3001,$C7442),0))</f>
      </c>
      <c r="F7442" s="15">
        <f>IF($C7442="","",$D7442*$E7442)</f>
      </c>
    </row>
    <row r="7443">
      <c r="A7443" s="11"/>
      <c r="B7443" s="7"/>
      <c r="C7443" s="7"/>
      <c r="D7443" s="10"/>
      <c r="E7443" s="21">
        <f>IF($C7443="","",IFERROR(SUMIFS(Pakan_Masuk!$D$2:$D$3001,Pakan_Masuk!$B$2:$B$3001,$C7443)/SUMIFS(Pakan_Masuk!$C$2:$C$3001,Pakan_Masuk!$B$2:$B$3001,$C7443),0))</f>
      </c>
      <c r="F7443" s="15">
        <f>IF($C7443="","",$D7443*$E7443)</f>
      </c>
    </row>
    <row r="7444">
      <c r="A7444" s="11"/>
      <c r="B7444" s="7"/>
      <c r="C7444" s="7"/>
      <c r="D7444" s="10"/>
      <c r="E7444" s="21">
        <f>IF($C7444="","",IFERROR(SUMIFS(Pakan_Masuk!$D$2:$D$3001,Pakan_Masuk!$B$2:$B$3001,$C7444)/SUMIFS(Pakan_Masuk!$C$2:$C$3001,Pakan_Masuk!$B$2:$B$3001,$C7444),0))</f>
      </c>
      <c r="F7444" s="15">
        <f>IF($C7444="","",$D7444*$E7444)</f>
      </c>
    </row>
    <row r="7445">
      <c r="A7445" s="11"/>
      <c r="B7445" s="7"/>
      <c r="C7445" s="7"/>
      <c r="D7445" s="10"/>
      <c r="E7445" s="21">
        <f>IF($C7445="","",IFERROR(SUMIFS(Pakan_Masuk!$D$2:$D$3001,Pakan_Masuk!$B$2:$B$3001,$C7445)/SUMIFS(Pakan_Masuk!$C$2:$C$3001,Pakan_Masuk!$B$2:$B$3001,$C7445),0))</f>
      </c>
      <c r="F7445" s="15">
        <f>IF($C7445="","",$D7445*$E7445)</f>
      </c>
    </row>
    <row r="7446">
      <c r="A7446" s="11"/>
      <c r="B7446" s="7"/>
      <c r="C7446" s="7"/>
      <c r="D7446" s="10"/>
      <c r="E7446" s="21">
        <f>IF($C7446="","",IFERROR(SUMIFS(Pakan_Masuk!$D$2:$D$3001,Pakan_Masuk!$B$2:$B$3001,$C7446)/SUMIFS(Pakan_Masuk!$C$2:$C$3001,Pakan_Masuk!$B$2:$B$3001,$C7446),0))</f>
      </c>
      <c r="F7446" s="15">
        <f>IF($C7446="","",$D7446*$E7446)</f>
      </c>
    </row>
    <row r="7447">
      <c r="A7447" s="11"/>
      <c r="B7447" s="7"/>
      <c r="C7447" s="7"/>
      <c r="D7447" s="10"/>
      <c r="E7447" s="21">
        <f>IF($C7447="","",IFERROR(SUMIFS(Pakan_Masuk!$D$2:$D$3001,Pakan_Masuk!$B$2:$B$3001,$C7447)/SUMIFS(Pakan_Masuk!$C$2:$C$3001,Pakan_Masuk!$B$2:$B$3001,$C7447),0))</f>
      </c>
      <c r="F7447" s="15">
        <f>IF($C7447="","",$D7447*$E7447)</f>
      </c>
    </row>
    <row r="7448">
      <c r="A7448" s="11"/>
      <c r="B7448" s="7"/>
      <c r="C7448" s="7"/>
      <c r="D7448" s="10"/>
      <c r="E7448" s="21">
        <f>IF($C7448="","",IFERROR(SUMIFS(Pakan_Masuk!$D$2:$D$3001,Pakan_Masuk!$B$2:$B$3001,$C7448)/SUMIFS(Pakan_Masuk!$C$2:$C$3001,Pakan_Masuk!$B$2:$B$3001,$C7448),0))</f>
      </c>
      <c r="F7448" s="15">
        <f>IF($C7448="","",$D7448*$E7448)</f>
      </c>
    </row>
    <row r="7449">
      <c r="A7449" s="11"/>
      <c r="B7449" s="7"/>
      <c r="C7449" s="7"/>
      <c r="D7449" s="10"/>
      <c r="E7449" s="21">
        <f>IF($C7449="","",IFERROR(SUMIFS(Pakan_Masuk!$D$2:$D$3001,Pakan_Masuk!$B$2:$B$3001,$C7449)/SUMIFS(Pakan_Masuk!$C$2:$C$3001,Pakan_Masuk!$B$2:$B$3001,$C7449),0))</f>
      </c>
      <c r="F7449" s="15">
        <f>IF($C7449="","",$D7449*$E7449)</f>
      </c>
    </row>
    <row r="7450">
      <c r="A7450" s="11"/>
      <c r="B7450" s="7"/>
      <c r="C7450" s="7"/>
      <c r="D7450" s="10"/>
      <c r="E7450" s="21">
        <f>IF($C7450="","",IFERROR(SUMIFS(Pakan_Masuk!$D$2:$D$3001,Pakan_Masuk!$B$2:$B$3001,$C7450)/SUMIFS(Pakan_Masuk!$C$2:$C$3001,Pakan_Masuk!$B$2:$B$3001,$C7450),0))</f>
      </c>
      <c r="F7450" s="15">
        <f>IF($C7450="","",$D7450*$E7450)</f>
      </c>
    </row>
    <row r="7451">
      <c r="A7451" s="11"/>
      <c r="B7451" s="7"/>
      <c r="C7451" s="7"/>
      <c r="D7451" s="10"/>
      <c r="E7451" s="21">
        <f>IF($C7451="","",IFERROR(SUMIFS(Pakan_Masuk!$D$2:$D$3001,Pakan_Masuk!$B$2:$B$3001,$C7451)/SUMIFS(Pakan_Masuk!$C$2:$C$3001,Pakan_Masuk!$B$2:$B$3001,$C7451),0))</f>
      </c>
      <c r="F7451" s="15">
        <f>IF($C7451="","",$D7451*$E7451)</f>
      </c>
    </row>
    <row r="7452">
      <c r="A7452" s="11"/>
      <c r="B7452" s="7"/>
      <c r="C7452" s="7"/>
      <c r="D7452" s="10"/>
      <c r="E7452" s="21">
        <f>IF($C7452="","",IFERROR(SUMIFS(Pakan_Masuk!$D$2:$D$3001,Pakan_Masuk!$B$2:$B$3001,$C7452)/SUMIFS(Pakan_Masuk!$C$2:$C$3001,Pakan_Masuk!$B$2:$B$3001,$C7452),0))</f>
      </c>
      <c r="F7452" s="15">
        <f>IF($C7452="","",$D7452*$E7452)</f>
      </c>
    </row>
    <row r="7453">
      <c r="A7453" s="11"/>
      <c r="B7453" s="7"/>
      <c r="C7453" s="7"/>
      <c r="D7453" s="10"/>
      <c r="E7453" s="21">
        <f>IF($C7453="","",IFERROR(SUMIFS(Pakan_Masuk!$D$2:$D$3001,Pakan_Masuk!$B$2:$B$3001,$C7453)/SUMIFS(Pakan_Masuk!$C$2:$C$3001,Pakan_Masuk!$B$2:$B$3001,$C7453),0))</f>
      </c>
      <c r="F7453" s="15">
        <f>IF($C7453="","",$D7453*$E7453)</f>
      </c>
    </row>
    <row r="7454">
      <c r="A7454" s="11"/>
      <c r="B7454" s="7"/>
      <c r="C7454" s="7"/>
      <c r="D7454" s="10"/>
      <c r="E7454" s="21">
        <f>IF($C7454="","",IFERROR(SUMIFS(Pakan_Masuk!$D$2:$D$3001,Pakan_Masuk!$B$2:$B$3001,$C7454)/SUMIFS(Pakan_Masuk!$C$2:$C$3001,Pakan_Masuk!$B$2:$B$3001,$C7454),0))</f>
      </c>
      <c r="F7454" s="15">
        <f>IF($C7454="","",$D7454*$E7454)</f>
      </c>
    </row>
    <row r="7455">
      <c r="A7455" s="11"/>
      <c r="B7455" s="7"/>
      <c r="C7455" s="7"/>
      <c r="D7455" s="10"/>
      <c r="E7455" s="21">
        <f>IF($C7455="","",IFERROR(SUMIFS(Pakan_Masuk!$D$2:$D$3001,Pakan_Masuk!$B$2:$B$3001,$C7455)/SUMIFS(Pakan_Masuk!$C$2:$C$3001,Pakan_Masuk!$B$2:$B$3001,$C7455),0))</f>
      </c>
      <c r="F7455" s="15">
        <f>IF($C7455="","",$D7455*$E7455)</f>
      </c>
    </row>
    <row r="7456">
      <c r="A7456" s="11"/>
      <c r="B7456" s="7"/>
      <c r="C7456" s="7"/>
      <c r="D7456" s="10"/>
      <c r="E7456" s="21">
        <f>IF($C7456="","",IFERROR(SUMIFS(Pakan_Masuk!$D$2:$D$3001,Pakan_Masuk!$B$2:$B$3001,$C7456)/SUMIFS(Pakan_Masuk!$C$2:$C$3001,Pakan_Masuk!$B$2:$B$3001,$C7456),0))</f>
      </c>
      <c r="F7456" s="15">
        <f>IF($C7456="","",$D7456*$E7456)</f>
      </c>
    </row>
    <row r="7457">
      <c r="A7457" s="11"/>
      <c r="B7457" s="7"/>
      <c r="C7457" s="7"/>
      <c r="D7457" s="10"/>
      <c r="E7457" s="21">
        <f>IF($C7457="","",IFERROR(SUMIFS(Pakan_Masuk!$D$2:$D$3001,Pakan_Masuk!$B$2:$B$3001,$C7457)/SUMIFS(Pakan_Masuk!$C$2:$C$3001,Pakan_Masuk!$B$2:$B$3001,$C7457),0))</f>
      </c>
      <c r="F7457" s="15">
        <f>IF($C7457="","",$D7457*$E7457)</f>
      </c>
    </row>
    <row r="7458">
      <c r="A7458" s="11"/>
      <c r="B7458" s="7"/>
      <c r="C7458" s="7"/>
      <c r="D7458" s="10"/>
      <c r="E7458" s="21">
        <f>IF($C7458="","",IFERROR(SUMIFS(Pakan_Masuk!$D$2:$D$3001,Pakan_Masuk!$B$2:$B$3001,$C7458)/SUMIFS(Pakan_Masuk!$C$2:$C$3001,Pakan_Masuk!$B$2:$B$3001,$C7458),0))</f>
      </c>
      <c r="F7458" s="15">
        <f>IF($C7458="","",$D7458*$E7458)</f>
      </c>
    </row>
    <row r="7459">
      <c r="A7459" s="11"/>
      <c r="B7459" s="7"/>
      <c r="C7459" s="7"/>
      <c r="D7459" s="10"/>
      <c r="E7459" s="21">
        <f>IF($C7459="","",IFERROR(SUMIFS(Pakan_Masuk!$D$2:$D$3001,Pakan_Masuk!$B$2:$B$3001,$C7459)/SUMIFS(Pakan_Masuk!$C$2:$C$3001,Pakan_Masuk!$B$2:$B$3001,$C7459),0))</f>
      </c>
      <c r="F7459" s="15">
        <f>IF($C7459="","",$D7459*$E7459)</f>
      </c>
    </row>
    <row r="7460">
      <c r="A7460" s="11"/>
      <c r="B7460" s="7"/>
      <c r="C7460" s="7"/>
      <c r="D7460" s="10"/>
      <c r="E7460" s="21">
        <f>IF($C7460="","",IFERROR(SUMIFS(Pakan_Masuk!$D$2:$D$3001,Pakan_Masuk!$B$2:$B$3001,$C7460)/SUMIFS(Pakan_Masuk!$C$2:$C$3001,Pakan_Masuk!$B$2:$B$3001,$C7460),0))</f>
      </c>
      <c r="F7460" s="15">
        <f>IF($C7460="","",$D7460*$E7460)</f>
      </c>
    </row>
    <row r="7461">
      <c r="A7461" s="11"/>
      <c r="B7461" s="7"/>
      <c r="C7461" s="7"/>
      <c r="D7461" s="10"/>
      <c r="E7461" s="21">
        <f>IF($C7461="","",IFERROR(SUMIFS(Pakan_Masuk!$D$2:$D$3001,Pakan_Masuk!$B$2:$B$3001,$C7461)/SUMIFS(Pakan_Masuk!$C$2:$C$3001,Pakan_Masuk!$B$2:$B$3001,$C7461),0))</f>
      </c>
      <c r="F7461" s="15">
        <f>IF($C7461="","",$D7461*$E7461)</f>
      </c>
    </row>
    <row r="7462">
      <c r="A7462" s="11"/>
      <c r="B7462" s="7"/>
      <c r="C7462" s="7"/>
      <c r="D7462" s="10"/>
      <c r="E7462" s="21">
        <f>IF($C7462="","",IFERROR(SUMIFS(Pakan_Masuk!$D$2:$D$3001,Pakan_Masuk!$B$2:$B$3001,$C7462)/SUMIFS(Pakan_Masuk!$C$2:$C$3001,Pakan_Masuk!$B$2:$B$3001,$C7462),0))</f>
      </c>
      <c r="F7462" s="15">
        <f>IF($C7462="","",$D7462*$E7462)</f>
      </c>
    </row>
    <row r="7463">
      <c r="A7463" s="11"/>
      <c r="B7463" s="7"/>
      <c r="C7463" s="7"/>
      <c r="D7463" s="10"/>
      <c r="E7463" s="21">
        <f>IF($C7463="","",IFERROR(SUMIFS(Pakan_Masuk!$D$2:$D$3001,Pakan_Masuk!$B$2:$B$3001,$C7463)/SUMIFS(Pakan_Masuk!$C$2:$C$3001,Pakan_Masuk!$B$2:$B$3001,$C7463),0))</f>
      </c>
      <c r="F7463" s="15">
        <f>IF($C7463="","",$D7463*$E7463)</f>
      </c>
    </row>
    <row r="7464">
      <c r="A7464" s="11"/>
      <c r="B7464" s="7"/>
      <c r="C7464" s="7"/>
      <c r="D7464" s="10"/>
      <c r="E7464" s="21">
        <f>IF($C7464="","",IFERROR(SUMIFS(Pakan_Masuk!$D$2:$D$3001,Pakan_Masuk!$B$2:$B$3001,$C7464)/SUMIFS(Pakan_Masuk!$C$2:$C$3001,Pakan_Masuk!$B$2:$B$3001,$C7464),0))</f>
      </c>
      <c r="F7464" s="15">
        <f>IF($C7464="","",$D7464*$E7464)</f>
      </c>
    </row>
    <row r="7465">
      <c r="A7465" s="11"/>
      <c r="B7465" s="7"/>
      <c r="C7465" s="7"/>
      <c r="D7465" s="10"/>
      <c r="E7465" s="21">
        <f>IF($C7465="","",IFERROR(SUMIFS(Pakan_Masuk!$D$2:$D$3001,Pakan_Masuk!$B$2:$B$3001,$C7465)/SUMIFS(Pakan_Masuk!$C$2:$C$3001,Pakan_Masuk!$B$2:$B$3001,$C7465),0))</f>
      </c>
      <c r="F7465" s="15">
        <f>IF($C7465="","",$D7465*$E7465)</f>
      </c>
    </row>
    <row r="7466">
      <c r="A7466" s="11"/>
      <c r="B7466" s="7"/>
      <c r="C7466" s="7"/>
      <c r="D7466" s="10"/>
      <c r="E7466" s="21">
        <f>IF($C7466="","",IFERROR(SUMIFS(Pakan_Masuk!$D$2:$D$3001,Pakan_Masuk!$B$2:$B$3001,$C7466)/SUMIFS(Pakan_Masuk!$C$2:$C$3001,Pakan_Masuk!$B$2:$B$3001,$C7466),0))</f>
      </c>
      <c r="F7466" s="15">
        <f>IF($C7466="","",$D7466*$E7466)</f>
      </c>
    </row>
    <row r="7467">
      <c r="A7467" s="11"/>
      <c r="B7467" s="7"/>
      <c r="C7467" s="7"/>
      <c r="D7467" s="10"/>
      <c r="E7467" s="21">
        <f>IF($C7467="","",IFERROR(SUMIFS(Pakan_Masuk!$D$2:$D$3001,Pakan_Masuk!$B$2:$B$3001,$C7467)/SUMIFS(Pakan_Masuk!$C$2:$C$3001,Pakan_Masuk!$B$2:$B$3001,$C7467),0))</f>
      </c>
      <c r="F7467" s="15">
        <f>IF($C7467="","",$D7467*$E7467)</f>
      </c>
    </row>
    <row r="7468">
      <c r="A7468" s="11"/>
      <c r="B7468" s="7"/>
      <c r="C7468" s="7"/>
      <c r="D7468" s="10"/>
      <c r="E7468" s="21">
        <f>IF($C7468="","",IFERROR(SUMIFS(Pakan_Masuk!$D$2:$D$3001,Pakan_Masuk!$B$2:$B$3001,$C7468)/SUMIFS(Pakan_Masuk!$C$2:$C$3001,Pakan_Masuk!$B$2:$B$3001,$C7468),0))</f>
      </c>
      <c r="F7468" s="15">
        <f>IF($C7468="","",$D7468*$E7468)</f>
      </c>
    </row>
    <row r="7469">
      <c r="A7469" s="11"/>
      <c r="B7469" s="7"/>
      <c r="C7469" s="7"/>
      <c r="D7469" s="10"/>
      <c r="E7469" s="21">
        <f>IF($C7469="","",IFERROR(SUMIFS(Pakan_Masuk!$D$2:$D$3001,Pakan_Masuk!$B$2:$B$3001,$C7469)/SUMIFS(Pakan_Masuk!$C$2:$C$3001,Pakan_Masuk!$B$2:$B$3001,$C7469),0))</f>
      </c>
      <c r="F7469" s="15">
        <f>IF($C7469="","",$D7469*$E7469)</f>
      </c>
    </row>
    <row r="7470">
      <c r="A7470" s="11"/>
      <c r="B7470" s="7"/>
      <c r="C7470" s="7"/>
      <c r="D7470" s="10"/>
      <c r="E7470" s="21">
        <f>IF($C7470="","",IFERROR(SUMIFS(Pakan_Masuk!$D$2:$D$3001,Pakan_Masuk!$B$2:$B$3001,$C7470)/SUMIFS(Pakan_Masuk!$C$2:$C$3001,Pakan_Masuk!$B$2:$B$3001,$C7470),0))</f>
      </c>
      <c r="F7470" s="15">
        <f>IF($C7470="","",$D7470*$E7470)</f>
      </c>
    </row>
    <row r="7471">
      <c r="A7471" s="11"/>
      <c r="B7471" s="7"/>
      <c r="C7471" s="7"/>
      <c r="D7471" s="10"/>
      <c r="E7471" s="21">
        <f>IF($C7471="","",IFERROR(SUMIFS(Pakan_Masuk!$D$2:$D$3001,Pakan_Masuk!$B$2:$B$3001,$C7471)/SUMIFS(Pakan_Masuk!$C$2:$C$3001,Pakan_Masuk!$B$2:$B$3001,$C7471),0))</f>
      </c>
      <c r="F7471" s="15">
        <f>IF($C7471="","",$D7471*$E7471)</f>
      </c>
    </row>
    <row r="7472">
      <c r="A7472" s="11"/>
      <c r="B7472" s="7"/>
      <c r="C7472" s="7"/>
      <c r="D7472" s="10"/>
      <c r="E7472" s="21">
        <f>IF($C7472="","",IFERROR(SUMIFS(Pakan_Masuk!$D$2:$D$3001,Pakan_Masuk!$B$2:$B$3001,$C7472)/SUMIFS(Pakan_Masuk!$C$2:$C$3001,Pakan_Masuk!$B$2:$B$3001,$C7472),0))</f>
      </c>
      <c r="F7472" s="15">
        <f>IF($C7472="","",$D7472*$E7472)</f>
      </c>
    </row>
    <row r="7473">
      <c r="A7473" s="11"/>
      <c r="B7473" s="7"/>
      <c r="C7473" s="7"/>
      <c r="D7473" s="10"/>
      <c r="E7473" s="21">
        <f>IF($C7473="","",IFERROR(SUMIFS(Pakan_Masuk!$D$2:$D$3001,Pakan_Masuk!$B$2:$B$3001,$C7473)/SUMIFS(Pakan_Masuk!$C$2:$C$3001,Pakan_Masuk!$B$2:$B$3001,$C7473),0))</f>
      </c>
      <c r="F7473" s="15">
        <f>IF($C7473="","",$D7473*$E7473)</f>
      </c>
    </row>
    <row r="7474">
      <c r="A7474" s="11"/>
      <c r="B7474" s="7"/>
      <c r="C7474" s="7"/>
      <c r="D7474" s="10"/>
      <c r="E7474" s="21">
        <f>IF($C7474="","",IFERROR(SUMIFS(Pakan_Masuk!$D$2:$D$3001,Pakan_Masuk!$B$2:$B$3001,$C7474)/SUMIFS(Pakan_Masuk!$C$2:$C$3001,Pakan_Masuk!$B$2:$B$3001,$C7474),0))</f>
      </c>
      <c r="F7474" s="15">
        <f>IF($C7474="","",$D7474*$E7474)</f>
      </c>
    </row>
    <row r="7475">
      <c r="A7475" s="11"/>
      <c r="B7475" s="7"/>
      <c r="C7475" s="7"/>
      <c r="D7475" s="10"/>
      <c r="E7475" s="21">
        <f>IF($C7475="","",IFERROR(SUMIFS(Pakan_Masuk!$D$2:$D$3001,Pakan_Masuk!$B$2:$B$3001,$C7475)/SUMIFS(Pakan_Masuk!$C$2:$C$3001,Pakan_Masuk!$B$2:$B$3001,$C7475),0))</f>
      </c>
      <c r="F7475" s="15">
        <f>IF($C7475="","",$D7475*$E7475)</f>
      </c>
    </row>
    <row r="7476">
      <c r="A7476" s="11"/>
      <c r="B7476" s="7"/>
      <c r="C7476" s="7"/>
      <c r="D7476" s="10"/>
      <c r="E7476" s="21">
        <f>IF($C7476="","",IFERROR(SUMIFS(Pakan_Masuk!$D$2:$D$3001,Pakan_Masuk!$B$2:$B$3001,$C7476)/SUMIFS(Pakan_Masuk!$C$2:$C$3001,Pakan_Masuk!$B$2:$B$3001,$C7476),0))</f>
      </c>
      <c r="F7476" s="15">
        <f>IF($C7476="","",$D7476*$E7476)</f>
      </c>
    </row>
    <row r="7477">
      <c r="A7477" s="11"/>
      <c r="B7477" s="7"/>
      <c r="C7477" s="7"/>
      <c r="D7477" s="10"/>
      <c r="E7477" s="21">
        <f>IF($C7477="","",IFERROR(SUMIFS(Pakan_Masuk!$D$2:$D$3001,Pakan_Masuk!$B$2:$B$3001,$C7477)/SUMIFS(Pakan_Masuk!$C$2:$C$3001,Pakan_Masuk!$B$2:$B$3001,$C7477),0))</f>
      </c>
      <c r="F7477" s="15">
        <f>IF($C7477="","",$D7477*$E7477)</f>
      </c>
    </row>
    <row r="7478">
      <c r="A7478" s="11"/>
      <c r="B7478" s="7"/>
      <c r="C7478" s="7"/>
      <c r="D7478" s="10"/>
      <c r="E7478" s="21">
        <f>IF($C7478="","",IFERROR(SUMIFS(Pakan_Masuk!$D$2:$D$3001,Pakan_Masuk!$B$2:$B$3001,$C7478)/SUMIFS(Pakan_Masuk!$C$2:$C$3001,Pakan_Masuk!$B$2:$B$3001,$C7478),0))</f>
      </c>
      <c r="F7478" s="15">
        <f>IF($C7478="","",$D7478*$E7478)</f>
      </c>
    </row>
    <row r="7479">
      <c r="A7479" s="11"/>
      <c r="B7479" s="7"/>
      <c r="C7479" s="7"/>
      <c r="D7479" s="10"/>
      <c r="E7479" s="21">
        <f>IF($C7479="","",IFERROR(SUMIFS(Pakan_Masuk!$D$2:$D$3001,Pakan_Masuk!$B$2:$B$3001,$C7479)/SUMIFS(Pakan_Masuk!$C$2:$C$3001,Pakan_Masuk!$B$2:$B$3001,$C7479),0))</f>
      </c>
      <c r="F7479" s="15">
        <f>IF($C7479="","",$D7479*$E7479)</f>
      </c>
    </row>
    <row r="7480">
      <c r="A7480" s="11"/>
      <c r="B7480" s="7"/>
      <c r="C7480" s="7"/>
      <c r="D7480" s="10"/>
      <c r="E7480" s="21">
        <f>IF($C7480="","",IFERROR(SUMIFS(Pakan_Masuk!$D$2:$D$3001,Pakan_Masuk!$B$2:$B$3001,$C7480)/SUMIFS(Pakan_Masuk!$C$2:$C$3001,Pakan_Masuk!$B$2:$B$3001,$C7480),0))</f>
      </c>
      <c r="F7480" s="15">
        <f>IF($C7480="","",$D7480*$E7480)</f>
      </c>
    </row>
    <row r="7481">
      <c r="A7481" s="11"/>
      <c r="B7481" s="7"/>
      <c r="C7481" s="7"/>
      <c r="D7481" s="10"/>
      <c r="E7481" s="21">
        <f>IF($C7481="","",IFERROR(SUMIFS(Pakan_Masuk!$D$2:$D$3001,Pakan_Masuk!$B$2:$B$3001,$C7481)/SUMIFS(Pakan_Masuk!$C$2:$C$3001,Pakan_Masuk!$B$2:$B$3001,$C7481),0))</f>
      </c>
      <c r="F7481" s="15">
        <f>IF($C7481="","",$D7481*$E7481)</f>
      </c>
    </row>
    <row r="7482">
      <c r="A7482" s="11"/>
      <c r="B7482" s="7"/>
      <c r="C7482" s="7"/>
      <c r="D7482" s="10"/>
      <c r="E7482" s="21">
        <f>IF($C7482="","",IFERROR(SUMIFS(Pakan_Masuk!$D$2:$D$3001,Pakan_Masuk!$B$2:$B$3001,$C7482)/SUMIFS(Pakan_Masuk!$C$2:$C$3001,Pakan_Masuk!$B$2:$B$3001,$C7482),0))</f>
      </c>
      <c r="F7482" s="15">
        <f>IF($C7482="","",$D7482*$E7482)</f>
      </c>
    </row>
    <row r="7483">
      <c r="A7483" s="11"/>
      <c r="B7483" s="7"/>
      <c r="C7483" s="7"/>
      <c r="D7483" s="10"/>
      <c r="E7483" s="21">
        <f>IF($C7483="","",IFERROR(SUMIFS(Pakan_Masuk!$D$2:$D$3001,Pakan_Masuk!$B$2:$B$3001,$C7483)/SUMIFS(Pakan_Masuk!$C$2:$C$3001,Pakan_Masuk!$B$2:$B$3001,$C7483),0))</f>
      </c>
      <c r="F7483" s="15">
        <f>IF($C7483="","",$D7483*$E7483)</f>
      </c>
    </row>
    <row r="7484">
      <c r="A7484" s="11"/>
      <c r="B7484" s="7"/>
      <c r="C7484" s="7"/>
      <c r="D7484" s="10"/>
      <c r="E7484" s="21">
        <f>IF($C7484="","",IFERROR(SUMIFS(Pakan_Masuk!$D$2:$D$3001,Pakan_Masuk!$B$2:$B$3001,$C7484)/SUMIFS(Pakan_Masuk!$C$2:$C$3001,Pakan_Masuk!$B$2:$B$3001,$C7484),0))</f>
      </c>
      <c r="F7484" s="15">
        <f>IF($C7484="","",$D7484*$E7484)</f>
      </c>
    </row>
    <row r="7485">
      <c r="A7485" s="11"/>
      <c r="B7485" s="7"/>
      <c r="C7485" s="7"/>
      <c r="D7485" s="10"/>
      <c r="E7485" s="21">
        <f>IF($C7485="","",IFERROR(SUMIFS(Pakan_Masuk!$D$2:$D$3001,Pakan_Masuk!$B$2:$B$3001,$C7485)/SUMIFS(Pakan_Masuk!$C$2:$C$3001,Pakan_Masuk!$B$2:$B$3001,$C7485),0))</f>
      </c>
      <c r="F7485" s="15">
        <f>IF($C7485="","",$D7485*$E7485)</f>
      </c>
    </row>
    <row r="7486">
      <c r="A7486" s="11"/>
      <c r="B7486" s="7"/>
      <c r="C7486" s="7"/>
      <c r="D7486" s="10"/>
      <c r="E7486" s="21">
        <f>IF($C7486="","",IFERROR(SUMIFS(Pakan_Masuk!$D$2:$D$3001,Pakan_Masuk!$B$2:$B$3001,$C7486)/SUMIFS(Pakan_Masuk!$C$2:$C$3001,Pakan_Masuk!$B$2:$B$3001,$C7486),0))</f>
      </c>
      <c r="F7486" s="15">
        <f>IF($C7486="","",$D7486*$E7486)</f>
      </c>
    </row>
    <row r="7487">
      <c r="A7487" s="11"/>
      <c r="B7487" s="7"/>
      <c r="C7487" s="7"/>
      <c r="D7487" s="10"/>
      <c r="E7487" s="21">
        <f>IF($C7487="","",IFERROR(SUMIFS(Pakan_Masuk!$D$2:$D$3001,Pakan_Masuk!$B$2:$B$3001,$C7487)/SUMIFS(Pakan_Masuk!$C$2:$C$3001,Pakan_Masuk!$B$2:$B$3001,$C7487),0))</f>
      </c>
      <c r="F7487" s="15">
        <f>IF($C7487="","",$D7487*$E7487)</f>
      </c>
    </row>
    <row r="7488">
      <c r="A7488" s="11"/>
      <c r="B7488" s="7"/>
      <c r="C7488" s="7"/>
      <c r="D7488" s="10"/>
      <c r="E7488" s="21">
        <f>IF($C7488="","",IFERROR(SUMIFS(Pakan_Masuk!$D$2:$D$3001,Pakan_Masuk!$B$2:$B$3001,$C7488)/SUMIFS(Pakan_Masuk!$C$2:$C$3001,Pakan_Masuk!$B$2:$B$3001,$C7488),0))</f>
      </c>
      <c r="F7488" s="15">
        <f>IF($C7488="","",$D7488*$E7488)</f>
      </c>
    </row>
    <row r="7489">
      <c r="A7489" s="11"/>
      <c r="B7489" s="7"/>
      <c r="C7489" s="7"/>
      <c r="D7489" s="10"/>
      <c r="E7489" s="21">
        <f>IF($C7489="","",IFERROR(SUMIFS(Pakan_Masuk!$D$2:$D$3001,Pakan_Masuk!$B$2:$B$3001,$C7489)/SUMIFS(Pakan_Masuk!$C$2:$C$3001,Pakan_Masuk!$B$2:$B$3001,$C7489),0))</f>
      </c>
      <c r="F7489" s="15">
        <f>IF($C7489="","",$D7489*$E7489)</f>
      </c>
    </row>
    <row r="7490">
      <c r="A7490" s="11"/>
      <c r="B7490" s="7"/>
      <c r="C7490" s="7"/>
      <c r="D7490" s="10"/>
      <c r="E7490" s="21">
        <f>IF($C7490="","",IFERROR(SUMIFS(Pakan_Masuk!$D$2:$D$3001,Pakan_Masuk!$B$2:$B$3001,$C7490)/SUMIFS(Pakan_Masuk!$C$2:$C$3001,Pakan_Masuk!$B$2:$B$3001,$C7490),0))</f>
      </c>
      <c r="F7490" s="15">
        <f>IF($C7490="","",$D7490*$E7490)</f>
      </c>
    </row>
    <row r="7491">
      <c r="A7491" s="11"/>
      <c r="B7491" s="7"/>
      <c r="C7491" s="7"/>
      <c r="D7491" s="10"/>
      <c r="E7491" s="21">
        <f>IF($C7491="","",IFERROR(SUMIFS(Pakan_Masuk!$D$2:$D$3001,Pakan_Masuk!$B$2:$B$3001,$C7491)/SUMIFS(Pakan_Masuk!$C$2:$C$3001,Pakan_Masuk!$B$2:$B$3001,$C7491),0))</f>
      </c>
      <c r="F7491" s="15">
        <f>IF($C7491="","",$D7491*$E7491)</f>
      </c>
    </row>
    <row r="7492">
      <c r="A7492" s="11"/>
      <c r="B7492" s="7"/>
      <c r="C7492" s="7"/>
      <c r="D7492" s="10"/>
      <c r="E7492" s="21">
        <f>IF($C7492="","",IFERROR(SUMIFS(Pakan_Masuk!$D$2:$D$3001,Pakan_Masuk!$B$2:$B$3001,$C7492)/SUMIFS(Pakan_Masuk!$C$2:$C$3001,Pakan_Masuk!$B$2:$B$3001,$C7492),0))</f>
      </c>
      <c r="F7492" s="15">
        <f>IF($C7492="","",$D7492*$E7492)</f>
      </c>
    </row>
    <row r="7493">
      <c r="A7493" s="11"/>
      <c r="B7493" s="7"/>
      <c r="C7493" s="7"/>
      <c r="D7493" s="10"/>
      <c r="E7493" s="21">
        <f>IF($C7493="","",IFERROR(SUMIFS(Pakan_Masuk!$D$2:$D$3001,Pakan_Masuk!$B$2:$B$3001,$C7493)/SUMIFS(Pakan_Masuk!$C$2:$C$3001,Pakan_Masuk!$B$2:$B$3001,$C7493),0))</f>
      </c>
      <c r="F7493" s="15">
        <f>IF($C7493="","",$D7493*$E7493)</f>
      </c>
    </row>
    <row r="7494">
      <c r="A7494" s="11"/>
      <c r="B7494" s="7"/>
      <c r="C7494" s="7"/>
      <c r="D7494" s="10"/>
      <c r="E7494" s="21">
        <f>IF($C7494="","",IFERROR(SUMIFS(Pakan_Masuk!$D$2:$D$3001,Pakan_Masuk!$B$2:$B$3001,$C7494)/SUMIFS(Pakan_Masuk!$C$2:$C$3001,Pakan_Masuk!$B$2:$B$3001,$C7494),0))</f>
      </c>
      <c r="F7494" s="15">
        <f>IF($C7494="","",$D7494*$E7494)</f>
      </c>
    </row>
    <row r="7495">
      <c r="A7495" s="11"/>
      <c r="B7495" s="7"/>
      <c r="C7495" s="7"/>
      <c r="D7495" s="10"/>
      <c r="E7495" s="21">
        <f>IF($C7495="","",IFERROR(SUMIFS(Pakan_Masuk!$D$2:$D$3001,Pakan_Masuk!$B$2:$B$3001,$C7495)/SUMIFS(Pakan_Masuk!$C$2:$C$3001,Pakan_Masuk!$B$2:$B$3001,$C7495),0))</f>
      </c>
      <c r="F7495" s="15">
        <f>IF($C7495="","",$D7495*$E7495)</f>
      </c>
    </row>
    <row r="7496">
      <c r="A7496" s="11"/>
      <c r="B7496" s="7"/>
      <c r="C7496" s="7"/>
      <c r="D7496" s="10"/>
      <c r="E7496" s="21">
        <f>IF($C7496="","",IFERROR(SUMIFS(Pakan_Masuk!$D$2:$D$3001,Pakan_Masuk!$B$2:$B$3001,$C7496)/SUMIFS(Pakan_Masuk!$C$2:$C$3001,Pakan_Masuk!$B$2:$B$3001,$C7496),0))</f>
      </c>
      <c r="F7496" s="15">
        <f>IF($C7496="","",$D7496*$E7496)</f>
      </c>
    </row>
    <row r="7497">
      <c r="A7497" s="11"/>
      <c r="B7497" s="7"/>
      <c r="C7497" s="7"/>
      <c r="D7497" s="10"/>
      <c r="E7497" s="21">
        <f>IF($C7497="","",IFERROR(SUMIFS(Pakan_Masuk!$D$2:$D$3001,Pakan_Masuk!$B$2:$B$3001,$C7497)/SUMIFS(Pakan_Masuk!$C$2:$C$3001,Pakan_Masuk!$B$2:$B$3001,$C7497),0))</f>
      </c>
      <c r="F7497" s="15">
        <f>IF($C7497="","",$D7497*$E7497)</f>
      </c>
    </row>
    <row r="7498">
      <c r="A7498" s="11"/>
      <c r="B7498" s="7"/>
      <c r="C7498" s="7"/>
      <c r="D7498" s="10"/>
      <c r="E7498" s="21">
        <f>IF($C7498="","",IFERROR(SUMIFS(Pakan_Masuk!$D$2:$D$3001,Pakan_Masuk!$B$2:$B$3001,$C7498)/SUMIFS(Pakan_Masuk!$C$2:$C$3001,Pakan_Masuk!$B$2:$B$3001,$C7498),0))</f>
      </c>
      <c r="F7498" s="15">
        <f>IF($C7498="","",$D7498*$E7498)</f>
      </c>
    </row>
    <row r="7499">
      <c r="A7499" s="11"/>
      <c r="B7499" s="7"/>
      <c r="C7499" s="7"/>
      <c r="D7499" s="10"/>
      <c r="E7499" s="21">
        <f>IF($C7499="","",IFERROR(SUMIFS(Pakan_Masuk!$D$2:$D$3001,Pakan_Masuk!$B$2:$B$3001,$C7499)/SUMIFS(Pakan_Masuk!$C$2:$C$3001,Pakan_Masuk!$B$2:$B$3001,$C7499),0))</f>
      </c>
      <c r="F7499" s="15">
        <f>IF($C7499="","",$D7499*$E7499)</f>
      </c>
    </row>
    <row r="7500">
      <c r="A7500" s="11"/>
      <c r="B7500" s="7"/>
      <c r="C7500" s="7"/>
      <c r="D7500" s="10"/>
      <c r="E7500" s="21">
        <f>IF($C7500="","",IFERROR(SUMIFS(Pakan_Masuk!$D$2:$D$3001,Pakan_Masuk!$B$2:$B$3001,$C7500)/SUMIFS(Pakan_Masuk!$C$2:$C$3001,Pakan_Masuk!$B$2:$B$3001,$C7500),0))</f>
      </c>
      <c r="F7500" s="15">
        <f>IF($C7500="","",$D7500*$E7500)</f>
      </c>
    </row>
    <row r="7501">
      <c r="A7501" s="11"/>
      <c r="B7501" s="7"/>
      <c r="C7501" s="7"/>
      <c r="D7501" s="10"/>
      <c r="E7501" s="21">
        <f>IF($C7501="","",IFERROR(SUMIFS(Pakan_Masuk!$D$2:$D$3001,Pakan_Masuk!$B$2:$B$3001,$C7501)/SUMIFS(Pakan_Masuk!$C$2:$C$3001,Pakan_Masuk!$B$2:$B$3001,$C7501),0))</f>
      </c>
      <c r="F7501" s="15">
        <f>IF($C7501="","",$D7501*$E7501)</f>
      </c>
    </row>
    <row r="7502">
      <c r="A7502" s="11"/>
      <c r="B7502" s="7"/>
      <c r="C7502" s="7"/>
      <c r="D7502" s="10"/>
      <c r="E7502" s="21">
        <f>IF($C7502="","",IFERROR(SUMIFS(Pakan_Masuk!$D$2:$D$3001,Pakan_Masuk!$B$2:$B$3001,$C7502)/SUMIFS(Pakan_Masuk!$C$2:$C$3001,Pakan_Masuk!$B$2:$B$3001,$C7502),0))</f>
      </c>
      <c r="F7502" s="15">
        <f>IF($C7502="","",$D7502*$E7502)</f>
      </c>
    </row>
    <row r="7503">
      <c r="A7503" s="11"/>
      <c r="B7503" s="7"/>
      <c r="C7503" s="7"/>
      <c r="D7503" s="10"/>
      <c r="E7503" s="21">
        <f>IF($C7503="","",IFERROR(SUMIFS(Pakan_Masuk!$D$2:$D$3001,Pakan_Masuk!$B$2:$B$3001,$C7503)/SUMIFS(Pakan_Masuk!$C$2:$C$3001,Pakan_Masuk!$B$2:$B$3001,$C7503),0))</f>
      </c>
      <c r="F7503" s="15">
        <f>IF($C7503="","",$D7503*$E7503)</f>
      </c>
    </row>
    <row r="7504">
      <c r="A7504" s="11"/>
      <c r="B7504" s="7"/>
      <c r="C7504" s="7"/>
      <c r="D7504" s="10"/>
      <c r="E7504" s="21">
        <f>IF($C7504="","",IFERROR(SUMIFS(Pakan_Masuk!$D$2:$D$3001,Pakan_Masuk!$B$2:$B$3001,$C7504)/SUMIFS(Pakan_Masuk!$C$2:$C$3001,Pakan_Masuk!$B$2:$B$3001,$C7504),0))</f>
      </c>
      <c r="F7504" s="15">
        <f>IF($C7504="","",$D7504*$E7504)</f>
      </c>
    </row>
    <row r="7505">
      <c r="A7505" s="11"/>
      <c r="B7505" s="7"/>
      <c r="C7505" s="7"/>
      <c r="D7505" s="10"/>
      <c r="E7505" s="21">
        <f>IF($C7505="","",IFERROR(SUMIFS(Pakan_Masuk!$D$2:$D$3001,Pakan_Masuk!$B$2:$B$3001,$C7505)/SUMIFS(Pakan_Masuk!$C$2:$C$3001,Pakan_Masuk!$B$2:$B$3001,$C7505),0))</f>
      </c>
      <c r="F7505" s="15">
        <f>IF($C7505="","",$D7505*$E7505)</f>
      </c>
    </row>
    <row r="7506">
      <c r="A7506" s="11"/>
      <c r="B7506" s="7"/>
      <c r="C7506" s="7"/>
      <c r="D7506" s="10"/>
      <c r="E7506" s="21">
        <f>IF($C7506="","",IFERROR(SUMIFS(Pakan_Masuk!$D$2:$D$3001,Pakan_Masuk!$B$2:$B$3001,$C7506)/SUMIFS(Pakan_Masuk!$C$2:$C$3001,Pakan_Masuk!$B$2:$B$3001,$C7506),0))</f>
      </c>
      <c r="F7506" s="15">
        <f>IF($C7506="","",$D7506*$E7506)</f>
      </c>
    </row>
    <row r="7507">
      <c r="A7507" s="11"/>
      <c r="B7507" s="7"/>
      <c r="C7507" s="7"/>
      <c r="D7507" s="10"/>
      <c r="E7507" s="21">
        <f>IF($C7507="","",IFERROR(SUMIFS(Pakan_Masuk!$D$2:$D$3001,Pakan_Masuk!$B$2:$B$3001,$C7507)/SUMIFS(Pakan_Masuk!$C$2:$C$3001,Pakan_Masuk!$B$2:$B$3001,$C7507),0))</f>
      </c>
      <c r="F7507" s="15">
        <f>IF($C7507="","",$D7507*$E7507)</f>
      </c>
    </row>
    <row r="7508">
      <c r="A7508" s="11"/>
      <c r="B7508" s="7"/>
      <c r="C7508" s="7"/>
      <c r="D7508" s="10"/>
      <c r="E7508" s="21">
        <f>IF($C7508="","",IFERROR(SUMIFS(Pakan_Masuk!$D$2:$D$3001,Pakan_Masuk!$B$2:$B$3001,$C7508)/SUMIFS(Pakan_Masuk!$C$2:$C$3001,Pakan_Masuk!$B$2:$B$3001,$C7508),0))</f>
      </c>
      <c r="F7508" s="15">
        <f>IF($C7508="","",$D7508*$E7508)</f>
      </c>
    </row>
    <row r="7509">
      <c r="A7509" s="11"/>
      <c r="B7509" s="7"/>
      <c r="C7509" s="7"/>
      <c r="D7509" s="10"/>
      <c r="E7509" s="21">
        <f>IF($C7509="","",IFERROR(SUMIFS(Pakan_Masuk!$D$2:$D$3001,Pakan_Masuk!$B$2:$B$3001,$C7509)/SUMIFS(Pakan_Masuk!$C$2:$C$3001,Pakan_Masuk!$B$2:$B$3001,$C7509),0))</f>
      </c>
      <c r="F7509" s="15">
        <f>IF($C7509="","",$D7509*$E7509)</f>
      </c>
    </row>
    <row r="7510">
      <c r="A7510" s="11"/>
      <c r="B7510" s="7"/>
      <c r="C7510" s="7"/>
      <c r="D7510" s="10"/>
      <c r="E7510" s="21">
        <f>IF($C7510="","",IFERROR(SUMIFS(Pakan_Masuk!$D$2:$D$3001,Pakan_Masuk!$B$2:$B$3001,$C7510)/SUMIFS(Pakan_Masuk!$C$2:$C$3001,Pakan_Masuk!$B$2:$B$3001,$C7510),0))</f>
      </c>
      <c r="F7510" s="15">
        <f>IF($C7510="","",$D7510*$E7510)</f>
      </c>
    </row>
    <row r="7511">
      <c r="A7511" s="11"/>
      <c r="B7511" s="7"/>
      <c r="C7511" s="7"/>
      <c r="D7511" s="10"/>
      <c r="E7511" s="21">
        <f>IF($C7511="","",IFERROR(SUMIFS(Pakan_Masuk!$D$2:$D$3001,Pakan_Masuk!$B$2:$B$3001,$C7511)/SUMIFS(Pakan_Masuk!$C$2:$C$3001,Pakan_Masuk!$B$2:$B$3001,$C7511),0))</f>
      </c>
      <c r="F7511" s="15">
        <f>IF($C7511="","",$D7511*$E7511)</f>
      </c>
    </row>
    <row r="7512">
      <c r="A7512" s="11"/>
      <c r="B7512" s="7"/>
      <c r="C7512" s="7"/>
      <c r="D7512" s="10"/>
      <c r="E7512" s="21">
        <f>IF($C7512="","",IFERROR(SUMIFS(Pakan_Masuk!$D$2:$D$3001,Pakan_Masuk!$B$2:$B$3001,$C7512)/SUMIFS(Pakan_Masuk!$C$2:$C$3001,Pakan_Masuk!$B$2:$B$3001,$C7512),0))</f>
      </c>
      <c r="F7512" s="15">
        <f>IF($C7512="","",$D7512*$E7512)</f>
      </c>
    </row>
    <row r="7513">
      <c r="A7513" s="11"/>
      <c r="B7513" s="7"/>
      <c r="C7513" s="7"/>
      <c r="D7513" s="10"/>
      <c r="E7513" s="21">
        <f>IF($C7513="","",IFERROR(SUMIFS(Pakan_Masuk!$D$2:$D$3001,Pakan_Masuk!$B$2:$B$3001,$C7513)/SUMIFS(Pakan_Masuk!$C$2:$C$3001,Pakan_Masuk!$B$2:$B$3001,$C7513),0))</f>
      </c>
      <c r="F7513" s="15">
        <f>IF($C7513="","",$D7513*$E7513)</f>
      </c>
    </row>
    <row r="7514">
      <c r="A7514" s="11"/>
      <c r="B7514" s="7"/>
      <c r="C7514" s="7"/>
      <c r="D7514" s="10"/>
      <c r="E7514" s="21">
        <f>IF($C7514="","",IFERROR(SUMIFS(Pakan_Masuk!$D$2:$D$3001,Pakan_Masuk!$B$2:$B$3001,$C7514)/SUMIFS(Pakan_Masuk!$C$2:$C$3001,Pakan_Masuk!$B$2:$B$3001,$C7514),0))</f>
      </c>
      <c r="F7514" s="15">
        <f>IF($C7514="","",$D7514*$E7514)</f>
      </c>
    </row>
    <row r="7515">
      <c r="A7515" s="11"/>
      <c r="B7515" s="7"/>
      <c r="C7515" s="7"/>
      <c r="D7515" s="10"/>
      <c r="E7515" s="21">
        <f>IF($C7515="","",IFERROR(SUMIFS(Pakan_Masuk!$D$2:$D$3001,Pakan_Masuk!$B$2:$B$3001,$C7515)/SUMIFS(Pakan_Masuk!$C$2:$C$3001,Pakan_Masuk!$B$2:$B$3001,$C7515),0))</f>
      </c>
      <c r="F7515" s="15">
        <f>IF($C7515="","",$D7515*$E7515)</f>
      </c>
    </row>
    <row r="7516">
      <c r="A7516" s="11"/>
      <c r="B7516" s="7"/>
      <c r="C7516" s="7"/>
      <c r="D7516" s="10"/>
      <c r="E7516" s="21">
        <f>IF($C7516="","",IFERROR(SUMIFS(Pakan_Masuk!$D$2:$D$3001,Pakan_Masuk!$B$2:$B$3001,$C7516)/SUMIFS(Pakan_Masuk!$C$2:$C$3001,Pakan_Masuk!$B$2:$B$3001,$C7516),0))</f>
      </c>
      <c r="F7516" s="15">
        <f>IF($C7516="","",$D7516*$E7516)</f>
      </c>
    </row>
    <row r="7517">
      <c r="A7517" s="11"/>
      <c r="B7517" s="7"/>
      <c r="C7517" s="7"/>
      <c r="D7517" s="10"/>
      <c r="E7517" s="21">
        <f>IF($C7517="","",IFERROR(SUMIFS(Pakan_Masuk!$D$2:$D$3001,Pakan_Masuk!$B$2:$B$3001,$C7517)/SUMIFS(Pakan_Masuk!$C$2:$C$3001,Pakan_Masuk!$B$2:$B$3001,$C7517),0))</f>
      </c>
      <c r="F7517" s="15">
        <f>IF($C7517="","",$D7517*$E7517)</f>
      </c>
    </row>
    <row r="7518">
      <c r="A7518" s="11"/>
      <c r="B7518" s="7"/>
      <c r="C7518" s="7"/>
      <c r="D7518" s="10"/>
      <c r="E7518" s="21">
        <f>IF($C7518="","",IFERROR(SUMIFS(Pakan_Masuk!$D$2:$D$3001,Pakan_Masuk!$B$2:$B$3001,$C7518)/SUMIFS(Pakan_Masuk!$C$2:$C$3001,Pakan_Masuk!$B$2:$B$3001,$C7518),0))</f>
      </c>
      <c r="F7518" s="15">
        <f>IF($C7518="","",$D7518*$E7518)</f>
      </c>
    </row>
    <row r="7519">
      <c r="A7519" s="11"/>
      <c r="B7519" s="7"/>
      <c r="C7519" s="7"/>
      <c r="D7519" s="10"/>
      <c r="E7519" s="21">
        <f>IF($C7519="","",IFERROR(SUMIFS(Pakan_Masuk!$D$2:$D$3001,Pakan_Masuk!$B$2:$B$3001,$C7519)/SUMIFS(Pakan_Masuk!$C$2:$C$3001,Pakan_Masuk!$B$2:$B$3001,$C7519),0))</f>
      </c>
      <c r="F7519" s="15">
        <f>IF($C7519="","",$D7519*$E7519)</f>
      </c>
    </row>
    <row r="7520">
      <c r="A7520" s="11"/>
      <c r="B7520" s="7"/>
      <c r="C7520" s="7"/>
      <c r="D7520" s="10"/>
      <c r="E7520" s="21">
        <f>IF($C7520="","",IFERROR(SUMIFS(Pakan_Masuk!$D$2:$D$3001,Pakan_Masuk!$B$2:$B$3001,$C7520)/SUMIFS(Pakan_Masuk!$C$2:$C$3001,Pakan_Masuk!$B$2:$B$3001,$C7520),0))</f>
      </c>
      <c r="F7520" s="15">
        <f>IF($C7520="","",$D7520*$E7520)</f>
      </c>
    </row>
    <row r="7521">
      <c r="A7521" s="11"/>
      <c r="B7521" s="7"/>
      <c r="C7521" s="7"/>
      <c r="D7521" s="10"/>
      <c r="E7521" s="21">
        <f>IF($C7521="","",IFERROR(SUMIFS(Pakan_Masuk!$D$2:$D$3001,Pakan_Masuk!$B$2:$B$3001,$C7521)/SUMIFS(Pakan_Masuk!$C$2:$C$3001,Pakan_Masuk!$B$2:$B$3001,$C7521),0))</f>
      </c>
      <c r="F7521" s="15">
        <f>IF($C7521="","",$D7521*$E7521)</f>
      </c>
    </row>
    <row r="7522">
      <c r="A7522" s="11"/>
      <c r="B7522" s="7"/>
      <c r="C7522" s="7"/>
      <c r="D7522" s="10"/>
      <c r="E7522" s="21">
        <f>IF($C7522="","",IFERROR(SUMIFS(Pakan_Masuk!$D$2:$D$3001,Pakan_Masuk!$B$2:$B$3001,$C7522)/SUMIFS(Pakan_Masuk!$C$2:$C$3001,Pakan_Masuk!$B$2:$B$3001,$C7522),0))</f>
      </c>
      <c r="F7522" s="15">
        <f>IF($C7522="","",$D7522*$E7522)</f>
      </c>
    </row>
    <row r="7523">
      <c r="A7523" s="11"/>
      <c r="B7523" s="7"/>
      <c r="C7523" s="7"/>
      <c r="D7523" s="10"/>
      <c r="E7523" s="21">
        <f>IF($C7523="","",IFERROR(SUMIFS(Pakan_Masuk!$D$2:$D$3001,Pakan_Masuk!$B$2:$B$3001,$C7523)/SUMIFS(Pakan_Masuk!$C$2:$C$3001,Pakan_Masuk!$B$2:$B$3001,$C7523),0))</f>
      </c>
      <c r="F7523" s="15">
        <f>IF($C7523="","",$D7523*$E7523)</f>
      </c>
    </row>
    <row r="7524">
      <c r="A7524" s="11"/>
      <c r="B7524" s="7"/>
      <c r="C7524" s="7"/>
      <c r="D7524" s="10"/>
      <c r="E7524" s="21">
        <f>IF($C7524="","",IFERROR(SUMIFS(Pakan_Masuk!$D$2:$D$3001,Pakan_Masuk!$B$2:$B$3001,$C7524)/SUMIFS(Pakan_Masuk!$C$2:$C$3001,Pakan_Masuk!$B$2:$B$3001,$C7524),0))</f>
      </c>
      <c r="F7524" s="15">
        <f>IF($C7524="","",$D7524*$E7524)</f>
      </c>
    </row>
    <row r="7525">
      <c r="A7525" s="11"/>
      <c r="B7525" s="7"/>
      <c r="C7525" s="7"/>
      <c r="D7525" s="10"/>
      <c r="E7525" s="21">
        <f>IF($C7525="","",IFERROR(SUMIFS(Pakan_Masuk!$D$2:$D$3001,Pakan_Masuk!$B$2:$B$3001,$C7525)/SUMIFS(Pakan_Masuk!$C$2:$C$3001,Pakan_Masuk!$B$2:$B$3001,$C7525),0))</f>
      </c>
      <c r="F7525" s="15">
        <f>IF($C7525="","",$D7525*$E7525)</f>
      </c>
    </row>
    <row r="7526">
      <c r="A7526" s="11"/>
      <c r="B7526" s="7"/>
      <c r="C7526" s="7"/>
      <c r="D7526" s="10"/>
      <c r="E7526" s="21">
        <f>IF($C7526="","",IFERROR(SUMIFS(Pakan_Masuk!$D$2:$D$3001,Pakan_Masuk!$B$2:$B$3001,$C7526)/SUMIFS(Pakan_Masuk!$C$2:$C$3001,Pakan_Masuk!$B$2:$B$3001,$C7526),0))</f>
      </c>
      <c r="F7526" s="15">
        <f>IF($C7526="","",$D7526*$E7526)</f>
      </c>
    </row>
    <row r="7527">
      <c r="A7527" s="11"/>
      <c r="B7527" s="7"/>
      <c r="C7527" s="7"/>
      <c r="D7527" s="10"/>
      <c r="E7527" s="21">
        <f>IF($C7527="","",IFERROR(SUMIFS(Pakan_Masuk!$D$2:$D$3001,Pakan_Masuk!$B$2:$B$3001,$C7527)/SUMIFS(Pakan_Masuk!$C$2:$C$3001,Pakan_Masuk!$B$2:$B$3001,$C7527),0))</f>
      </c>
      <c r="F7527" s="15">
        <f>IF($C7527="","",$D7527*$E7527)</f>
      </c>
    </row>
    <row r="7528">
      <c r="A7528" s="11"/>
      <c r="B7528" s="7"/>
      <c r="C7528" s="7"/>
      <c r="D7528" s="10"/>
      <c r="E7528" s="21">
        <f>IF($C7528="","",IFERROR(SUMIFS(Pakan_Masuk!$D$2:$D$3001,Pakan_Masuk!$B$2:$B$3001,$C7528)/SUMIFS(Pakan_Masuk!$C$2:$C$3001,Pakan_Masuk!$B$2:$B$3001,$C7528),0))</f>
      </c>
      <c r="F7528" s="15">
        <f>IF($C7528="","",$D7528*$E7528)</f>
      </c>
    </row>
    <row r="7529">
      <c r="A7529" s="11"/>
      <c r="B7529" s="7"/>
      <c r="C7529" s="7"/>
      <c r="D7529" s="10"/>
      <c r="E7529" s="21">
        <f>IF($C7529="","",IFERROR(SUMIFS(Pakan_Masuk!$D$2:$D$3001,Pakan_Masuk!$B$2:$B$3001,$C7529)/SUMIFS(Pakan_Masuk!$C$2:$C$3001,Pakan_Masuk!$B$2:$B$3001,$C7529),0))</f>
      </c>
      <c r="F7529" s="15">
        <f>IF($C7529="","",$D7529*$E7529)</f>
      </c>
    </row>
    <row r="7530">
      <c r="A7530" s="11"/>
      <c r="B7530" s="7"/>
      <c r="C7530" s="7"/>
      <c r="D7530" s="10"/>
      <c r="E7530" s="21">
        <f>IF($C7530="","",IFERROR(SUMIFS(Pakan_Masuk!$D$2:$D$3001,Pakan_Masuk!$B$2:$B$3001,$C7530)/SUMIFS(Pakan_Masuk!$C$2:$C$3001,Pakan_Masuk!$B$2:$B$3001,$C7530),0))</f>
      </c>
      <c r="F7530" s="15">
        <f>IF($C7530="","",$D7530*$E7530)</f>
      </c>
    </row>
    <row r="7531">
      <c r="A7531" s="11"/>
      <c r="B7531" s="7"/>
      <c r="C7531" s="7"/>
      <c r="D7531" s="10"/>
      <c r="E7531" s="21">
        <f>IF($C7531="","",IFERROR(SUMIFS(Pakan_Masuk!$D$2:$D$3001,Pakan_Masuk!$B$2:$B$3001,$C7531)/SUMIFS(Pakan_Masuk!$C$2:$C$3001,Pakan_Masuk!$B$2:$B$3001,$C7531),0))</f>
      </c>
      <c r="F7531" s="15">
        <f>IF($C7531="","",$D7531*$E7531)</f>
      </c>
    </row>
    <row r="7532">
      <c r="A7532" s="11"/>
      <c r="B7532" s="7"/>
      <c r="C7532" s="7"/>
      <c r="D7532" s="10"/>
      <c r="E7532" s="21">
        <f>IF($C7532="","",IFERROR(SUMIFS(Pakan_Masuk!$D$2:$D$3001,Pakan_Masuk!$B$2:$B$3001,$C7532)/SUMIFS(Pakan_Masuk!$C$2:$C$3001,Pakan_Masuk!$B$2:$B$3001,$C7532),0))</f>
      </c>
      <c r="F7532" s="15">
        <f>IF($C7532="","",$D7532*$E7532)</f>
      </c>
    </row>
    <row r="7533">
      <c r="A7533" s="11"/>
      <c r="B7533" s="7"/>
      <c r="C7533" s="7"/>
      <c r="D7533" s="10"/>
      <c r="E7533" s="21">
        <f>IF($C7533="","",IFERROR(SUMIFS(Pakan_Masuk!$D$2:$D$3001,Pakan_Masuk!$B$2:$B$3001,$C7533)/SUMIFS(Pakan_Masuk!$C$2:$C$3001,Pakan_Masuk!$B$2:$B$3001,$C7533),0))</f>
      </c>
      <c r="F7533" s="15">
        <f>IF($C7533="","",$D7533*$E7533)</f>
      </c>
    </row>
    <row r="7534">
      <c r="A7534" s="11"/>
      <c r="B7534" s="7"/>
      <c r="C7534" s="7"/>
      <c r="D7534" s="10"/>
      <c r="E7534" s="21">
        <f>IF($C7534="","",IFERROR(SUMIFS(Pakan_Masuk!$D$2:$D$3001,Pakan_Masuk!$B$2:$B$3001,$C7534)/SUMIFS(Pakan_Masuk!$C$2:$C$3001,Pakan_Masuk!$B$2:$B$3001,$C7534),0))</f>
      </c>
      <c r="F7534" s="15">
        <f>IF($C7534="","",$D7534*$E7534)</f>
      </c>
    </row>
    <row r="7535">
      <c r="A7535" s="11"/>
      <c r="B7535" s="7"/>
      <c r="C7535" s="7"/>
      <c r="D7535" s="10"/>
      <c r="E7535" s="21">
        <f>IF($C7535="","",IFERROR(SUMIFS(Pakan_Masuk!$D$2:$D$3001,Pakan_Masuk!$B$2:$B$3001,$C7535)/SUMIFS(Pakan_Masuk!$C$2:$C$3001,Pakan_Masuk!$B$2:$B$3001,$C7535),0))</f>
      </c>
      <c r="F7535" s="15">
        <f>IF($C7535="","",$D7535*$E7535)</f>
      </c>
    </row>
    <row r="7536">
      <c r="A7536" s="11"/>
      <c r="B7536" s="7"/>
      <c r="C7536" s="7"/>
      <c r="D7536" s="10"/>
      <c r="E7536" s="21">
        <f>IF($C7536="","",IFERROR(SUMIFS(Pakan_Masuk!$D$2:$D$3001,Pakan_Masuk!$B$2:$B$3001,$C7536)/SUMIFS(Pakan_Masuk!$C$2:$C$3001,Pakan_Masuk!$B$2:$B$3001,$C7536),0))</f>
      </c>
      <c r="F7536" s="15">
        <f>IF($C7536="","",$D7536*$E7536)</f>
      </c>
    </row>
    <row r="7537">
      <c r="A7537" s="11"/>
      <c r="B7537" s="7"/>
      <c r="C7537" s="7"/>
      <c r="D7537" s="10"/>
      <c r="E7537" s="21">
        <f>IF($C7537="","",IFERROR(SUMIFS(Pakan_Masuk!$D$2:$D$3001,Pakan_Masuk!$B$2:$B$3001,$C7537)/SUMIFS(Pakan_Masuk!$C$2:$C$3001,Pakan_Masuk!$B$2:$B$3001,$C7537),0))</f>
      </c>
      <c r="F7537" s="15">
        <f>IF($C7537="","",$D7537*$E7537)</f>
      </c>
    </row>
    <row r="7538">
      <c r="A7538" s="11"/>
      <c r="B7538" s="7"/>
      <c r="C7538" s="7"/>
      <c r="D7538" s="10"/>
      <c r="E7538" s="21">
        <f>IF($C7538="","",IFERROR(SUMIFS(Pakan_Masuk!$D$2:$D$3001,Pakan_Masuk!$B$2:$B$3001,$C7538)/SUMIFS(Pakan_Masuk!$C$2:$C$3001,Pakan_Masuk!$B$2:$B$3001,$C7538),0))</f>
      </c>
      <c r="F7538" s="15">
        <f>IF($C7538="","",$D7538*$E7538)</f>
      </c>
    </row>
    <row r="7539">
      <c r="A7539" s="11"/>
      <c r="B7539" s="7"/>
      <c r="C7539" s="7"/>
      <c r="D7539" s="10"/>
      <c r="E7539" s="21">
        <f>IF($C7539="","",IFERROR(SUMIFS(Pakan_Masuk!$D$2:$D$3001,Pakan_Masuk!$B$2:$B$3001,$C7539)/SUMIFS(Pakan_Masuk!$C$2:$C$3001,Pakan_Masuk!$B$2:$B$3001,$C7539),0))</f>
      </c>
      <c r="F7539" s="15">
        <f>IF($C7539="","",$D7539*$E7539)</f>
      </c>
    </row>
    <row r="7540">
      <c r="A7540" s="11"/>
      <c r="B7540" s="7"/>
      <c r="C7540" s="7"/>
      <c r="D7540" s="10"/>
      <c r="E7540" s="21">
        <f>IF($C7540="","",IFERROR(SUMIFS(Pakan_Masuk!$D$2:$D$3001,Pakan_Masuk!$B$2:$B$3001,$C7540)/SUMIFS(Pakan_Masuk!$C$2:$C$3001,Pakan_Masuk!$B$2:$B$3001,$C7540),0))</f>
      </c>
      <c r="F7540" s="15">
        <f>IF($C7540="","",$D7540*$E7540)</f>
      </c>
    </row>
    <row r="7541">
      <c r="A7541" s="11"/>
      <c r="B7541" s="7"/>
      <c r="C7541" s="7"/>
      <c r="D7541" s="10"/>
      <c r="E7541" s="21">
        <f>IF($C7541="","",IFERROR(SUMIFS(Pakan_Masuk!$D$2:$D$3001,Pakan_Masuk!$B$2:$B$3001,$C7541)/SUMIFS(Pakan_Masuk!$C$2:$C$3001,Pakan_Masuk!$B$2:$B$3001,$C7541),0))</f>
      </c>
      <c r="F7541" s="15">
        <f>IF($C7541="","",$D7541*$E7541)</f>
      </c>
    </row>
    <row r="7542">
      <c r="A7542" s="11"/>
      <c r="B7542" s="7"/>
      <c r="C7542" s="7"/>
      <c r="D7542" s="10"/>
      <c r="E7542" s="21">
        <f>IF($C7542="","",IFERROR(SUMIFS(Pakan_Masuk!$D$2:$D$3001,Pakan_Masuk!$B$2:$B$3001,$C7542)/SUMIFS(Pakan_Masuk!$C$2:$C$3001,Pakan_Masuk!$B$2:$B$3001,$C7542),0))</f>
      </c>
      <c r="F7542" s="15">
        <f>IF($C7542="","",$D7542*$E7542)</f>
      </c>
    </row>
    <row r="7543">
      <c r="A7543" s="11"/>
      <c r="B7543" s="7"/>
      <c r="C7543" s="7"/>
      <c r="D7543" s="10"/>
      <c r="E7543" s="21">
        <f>IF($C7543="","",IFERROR(SUMIFS(Pakan_Masuk!$D$2:$D$3001,Pakan_Masuk!$B$2:$B$3001,$C7543)/SUMIFS(Pakan_Masuk!$C$2:$C$3001,Pakan_Masuk!$B$2:$B$3001,$C7543),0))</f>
      </c>
      <c r="F7543" s="15">
        <f>IF($C7543="","",$D7543*$E7543)</f>
      </c>
    </row>
    <row r="7544">
      <c r="A7544" s="11"/>
      <c r="B7544" s="7"/>
      <c r="C7544" s="7"/>
      <c r="D7544" s="10"/>
      <c r="E7544" s="21">
        <f>IF($C7544="","",IFERROR(SUMIFS(Pakan_Masuk!$D$2:$D$3001,Pakan_Masuk!$B$2:$B$3001,$C7544)/SUMIFS(Pakan_Masuk!$C$2:$C$3001,Pakan_Masuk!$B$2:$B$3001,$C7544),0))</f>
      </c>
      <c r="F7544" s="15">
        <f>IF($C7544="","",$D7544*$E7544)</f>
      </c>
    </row>
    <row r="7545">
      <c r="A7545" s="11"/>
      <c r="B7545" s="7"/>
      <c r="C7545" s="7"/>
      <c r="D7545" s="10"/>
      <c r="E7545" s="21">
        <f>IF($C7545="","",IFERROR(SUMIFS(Pakan_Masuk!$D$2:$D$3001,Pakan_Masuk!$B$2:$B$3001,$C7545)/SUMIFS(Pakan_Masuk!$C$2:$C$3001,Pakan_Masuk!$B$2:$B$3001,$C7545),0))</f>
      </c>
      <c r="F7545" s="15">
        <f>IF($C7545="","",$D7545*$E7545)</f>
      </c>
    </row>
    <row r="7546">
      <c r="A7546" s="11"/>
      <c r="B7546" s="7"/>
      <c r="C7546" s="7"/>
      <c r="D7546" s="10"/>
      <c r="E7546" s="21">
        <f>IF($C7546="","",IFERROR(SUMIFS(Pakan_Masuk!$D$2:$D$3001,Pakan_Masuk!$B$2:$B$3001,$C7546)/SUMIFS(Pakan_Masuk!$C$2:$C$3001,Pakan_Masuk!$B$2:$B$3001,$C7546),0))</f>
      </c>
      <c r="F7546" s="15">
        <f>IF($C7546="","",$D7546*$E7546)</f>
      </c>
    </row>
    <row r="7547">
      <c r="A7547" s="11"/>
      <c r="B7547" s="7"/>
      <c r="C7547" s="7"/>
      <c r="D7547" s="10"/>
      <c r="E7547" s="21">
        <f>IF($C7547="","",IFERROR(SUMIFS(Pakan_Masuk!$D$2:$D$3001,Pakan_Masuk!$B$2:$B$3001,$C7547)/SUMIFS(Pakan_Masuk!$C$2:$C$3001,Pakan_Masuk!$B$2:$B$3001,$C7547),0))</f>
      </c>
      <c r="F7547" s="15">
        <f>IF($C7547="","",$D7547*$E7547)</f>
      </c>
    </row>
    <row r="7548">
      <c r="A7548" s="11"/>
      <c r="B7548" s="7"/>
      <c r="C7548" s="7"/>
      <c r="D7548" s="10"/>
      <c r="E7548" s="21">
        <f>IF($C7548="","",IFERROR(SUMIFS(Pakan_Masuk!$D$2:$D$3001,Pakan_Masuk!$B$2:$B$3001,$C7548)/SUMIFS(Pakan_Masuk!$C$2:$C$3001,Pakan_Masuk!$B$2:$B$3001,$C7548),0))</f>
      </c>
      <c r="F7548" s="15">
        <f>IF($C7548="","",$D7548*$E7548)</f>
      </c>
    </row>
    <row r="7549">
      <c r="A7549" s="11"/>
      <c r="B7549" s="7"/>
      <c r="C7549" s="7"/>
      <c r="D7549" s="10"/>
      <c r="E7549" s="21">
        <f>IF($C7549="","",IFERROR(SUMIFS(Pakan_Masuk!$D$2:$D$3001,Pakan_Masuk!$B$2:$B$3001,$C7549)/SUMIFS(Pakan_Masuk!$C$2:$C$3001,Pakan_Masuk!$B$2:$B$3001,$C7549),0))</f>
      </c>
      <c r="F7549" s="15">
        <f>IF($C7549="","",$D7549*$E7549)</f>
      </c>
    </row>
    <row r="7550">
      <c r="A7550" s="11"/>
      <c r="B7550" s="7"/>
      <c r="C7550" s="7"/>
      <c r="D7550" s="10"/>
      <c r="E7550" s="21">
        <f>IF($C7550="","",IFERROR(SUMIFS(Pakan_Masuk!$D$2:$D$3001,Pakan_Masuk!$B$2:$B$3001,$C7550)/SUMIFS(Pakan_Masuk!$C$2:$C$3001,Pakan_Masuk!$B$2:$B$3001,$C7550),0))</f>
      </c>
      <c r="F7550" s="15">
        <f>IF($C7550="","",$D7550*$E7550)</f>
      </c>
    </row>
    <row r="7551">
      <c r="A7551" s="11"/>
      <c r="B7551" s="7"/>
      <c r="C7551" s="7"/>
      <c r="D7551" s="10"/>
      <c r="E7551" s="21">
        <f>IF($C7551="","",IFERROR(SUMIFS(Pakan_Masuk!$D$2:$D$3001,Pakan_Masuk!$B$2:$B$3001,$C7551)/SUMIFS(Pakan_Masuk!$C$2:$C$3001,Pakan_Masuk!$B$2:$B$3001,$C7551),0))</f>
      </c>
      <c r="F7551" s="15">
        <f>IF($C7551="","",$D7551*$E7551)</f>
      </c>
    </row>
    <row r="7552">
      <c r="A7552" s="11"/>
      <c r="B7552" s="7"/>
      <c r="C7552" s="7"/>
      <c r="D7552" s="10"/>
      <c r="E7552" s="21">
        <f>IF($C7552="","",IFERROR(SUMIFS(Pakan_Masuk!$D$2:$D$3001,Pakan_Masuk!$B$2:$B$3001,$C7552)/SUMIFS(Pakan_Masuk!$C$2:$C$3001,Pakan_Masuk!$B$2:$B$3001,$C7552),0))</f>
      </c>
      <c r="F7552" s="15">
        <f>IF($C7552="","",$D7552*$E7552)</f>
      </c>
    </row>
    <row r="7553">
      <c r="A7553" s="11"/>
      <c r="B7553" s="7"/>
      <c r="C7553" s="7"/>
      <c r="D7553" s="10"/>
      <c r="E7553" s="21">
        <f>IF($C7553="","",IFERROR(SUMIFS(Pakan_Masuk!$D$2:$D$3001,Pakan_Masuk!$B$2:$B$3001,$C7553)/SUMIFS(Pakan_Masuk!$C$2:$C$3001,Pakan_Masuk!$B$2:$B$3001,$C7553),0))</f>
      </c>
      <c r="F7553" s="15">
        <f>IF($C7553="","",$D7553*$E7553)</f>
      </c>
    </row>
    <row r="7554">
      <c r="A7554" s="11"/>
      <c r="B7554" s="7"/>
      <c r="C7554" s="7"/>
      <c r="D7554" s="10"/>
      <c r="E7554" s="21">
        <f>IF($C7554="","",IFERROR(SUMIFS(Pakan_Masuk!$D$2:$D$3001,Pakan_Masuk!$B$2:$B$3001,$C7554)/SUMIFS(Pakan_Masuk!$C$2:$C$3001,Pakan_Masuk!$B$2:$B$3001,$C7554),0))</f>
      </c>
      <c r="F7554" s="15">
        <f>IF($C7554="","",$D7554*$E7554)</f>
      </c>
    </row>
    <row r="7555">
      <c r="A7555" s="11"/>
      <c r="B7555" s="7"/>
      <c r="C7555" s="7"/>
      <c r="D7555" s="10"/>
      <c r="E7555" s="21">
        <f>IF($C7555="","",IFERROR(SUMIFS(Pakan_Masuk!$D$2:$D$3001,Pakan_Masuk!$B$2:$B$3001,$C7555)/SUMIFS(Pakan_Masuk!$C$2:$C$3001,Pakan_Masuk!$B$2:$B$3001,$C7555),0))</f>
      </c>
      <c r="F7555" s="15">
        <f>IF($C7555="","",$D7555*$E7555)</f>
      </c>
    </row>
    <row r="7556">
      <c r="A7556" s="11"/>
      <c r="B7556" s="7"/>
      <c r="C7556" s="7"/>
      <c r="D7556" s="10"/>
      <c r="E7556" s="21">
        <f>IF($C7556="","",IFERROR(SUMIFS(Pakan_Masuk!$D$2:$D$3001,Pakan_Masuk!$B$2:$B$3001,$C7556)/SUMIFS(Pakan_Masuk!$C$2:$C$3001,Pakan_Masuk!$B$2:$B$3001,$C7556),0))</f>
      </c>
      <c r="F7556" s="15">
        <f>IF($C7556="","",$D7556*$E7556)</f>
      </c>
    </row>
    <row r="7557">
      <c r="A7557" s="11"/>
      <c r="B7557" s="7"/>
      <c r="C7557" s="7"/>
      <c r="D7557" s="10"/>
      <c r="E7557" s="21">
        <f>IF($C7557="","",IFERROR(SUMIFS(Pakan_Masuk!$D$2:$D$3001,Pakan_Masuk!$B$2:$B$3001,$C7557)/SUMIFS(Pakan_Masuk!$C$2:$C$3001,Pakan_Masuk!$B$2:$B$3001,$C7557),0))</f>
      </c>
      <c r="F7557" s="15">
        <f>IF($C7557="","",$D7557*$E7557)</f>
      </c>
    </row>
    <row r="7558">
      <c r="A7558" s="11"/>
      <c r="B7558" s="7"/>
      <c r="C7558" s="7"/>
      <c r="D7558" s="10"/>
      <c r="E7558" s="21">
        <f>IF($C7558="","",IFERROR(SUMIFS(Pakan_Masuk!$D$2:$D$3001,Pakan_Masuk!$B$2:$B$3001,$C7558)/SUMIFS(Pakan_Masuk!$C$2:$C$3001,Pakan_Masuk!$B$2:$B$3001,$C7558),0))</f>
      </c>
      <c r="F7558" s="15">
        <f>IF($C7558="","",$D7558*$E7558)</f>
      </c>
    </row>
    <row r="7559">
      <c r="A7559" s="11"/>
      <c r="B7559" s="7"/>
      <c r="C7559" s="7"/>
      <c r="D7559" s="10"/>
      <c r="E7559" s="21">
        <f>IF($C7559="","",IFERROR(SUMIFS(Pakan_Masuk!$D$2:$D$3001,Pakan_Masuk!$B$2:$B$3001,$C7559)/SUMIFS(Pakan_Masuk!$C$2:$C$3001,Pakan_Masuk!$B$2:$B$3001,$C7559),0))</f>
      </c>
      <c r="F7559" s="15">
        <f>IF($C7559="","",$D7559*$E7559)</f>
      </c>
    </row>
    <row r="7560">
      <c r="A7560" s="11"/>
      <c r="B7560" s="7"/>
      <c r="C7560" s="7"/>
      <c r="D7560" s="10"/>
      <c r="E7560" s="21">
        <f>IF($C7560="","",IFERROR(SUMIFS(Pakan_Masuk!$D$2:$D$3001,Pakan_Masuk!$B$2:$B$3001,$C7560)/SUMIFS(Pakan_Masuk!$C$2:$C$3001,Pakan_Masuk!$B$2:$B$3001,$C7560),0))</f>
      </c>
      <c r="F7560" s="15">
        <f>IF($C7560="","",$D7560*$E7560)</f>
      </c>
    </row>
    <row r="7561">
      <c r="A7561" s="11"/>
      <c r="B7561" s="7"/>
      <c r="C7561" s="7"/>
      <c r="D7561" s="10"/>
      <c r="E7561" s="21">
        <f>IF($C7561="","",IFERROR(SUMIFS(Pakan_Masuk!$D$2:$D$3001,Pakan_Masuk!$B$2:$B$3001,$C7561)/SUMIFS(Pakan_Masuk!$C$2:$C$3001,Pakan_Masuk!$B$2:$B$3001,$C7561),0))</f>
      </c>
      <c r="F7561" s="15">
        <f>IF($C7561="","",$D7561*$E7561)</f>
      </c>
    </row>
    <row r="7562">
      <c r="A7562" s="11"/>
      <c r="B7562" s="7"/>
      <c r="C7562" s="7"/>
      <c r="D7562" s="10"/>
      <c r="E7562" s="21">
        <f>IF($C7562="","",IFERROR(SUMIFS(Pakan_Masuk!$D$2:$D$3001,Pakan_Masuk!$B$2:$B$3001,$C7562)/SUMIFS(Pakan_Masuk!$C$2:$C$3001,Pakan_Masuk!$B$2:$B$3001,$C7562),0))</f>
      </c>
      <c r="F7562" s="15">
        <f>IF($C7562="","",$D7562*$E7562)</f>
      </c>
    </row>
    <row r="7563">
      <c r="A7563" s="11"/>
      <c r="B7563" s="7"/>
      <c r="C7563" s="7"/>
      <c r="D7563" s="10"/>
      <c r="E7563" s="21">
        <f>IF($C7563="","",IFERROR(SUMIFS(Pakan_Masuk!$D$2:$D$3001,Pakan_Masuk!$B$2:$B$3001,$C7563)/SUMIFS(Pakan_Masuk!$C$2:$C$3001,Pakan_Masuk!$B$2:$B$3001,$C7563),0))</f>
      </c>
      <c r="F7563" s="15">
        <f>IF($C7563="","",$D7563*$E7563)</f>
      </c>
    </row>
    <row r="7564">
      <c r="A7564" s="11"/>
      <c r="B7564" s="7"/>
      <c r="C7564" s="7"/>
      <c r="D7564" s="10"/>
      <c r="E7564" s="21">
        <f>IF($C7564="","",IFERROR(SUMIFS(Pakan_Masuk!$D$2:$D$3001,Pakan_Masuk!$B$2:$B$3001,$C7564)/SUMIFS(Pakan_Masuk!$C$2:$C$3001,Pakan_Masuk!$B$2:$B$3001,$C7564),0))</f>
      </c>
      <c r="F7564" s="15">
        <f>IF($C7564="","",$D7564*$E7564)</f>
      </c>
    </row>
    <row r="7565">
      <c r="A7565" s="11"/>
      <c r="B7565" s="7"/>
      <c r="C7565" s="7"/>
      <c r="D7565" s="10"/>
      <c r="E7565" s="21">
        <f>IF($C7565="","",IFERROR(SUMIFS(Pakan_Masuk!$D$2:$D$3001,Pakan_Masuk!$B$2:$B$3001,$C7565)/SUMIFS(Pakan_Masuk!$C$2:$C$3001,Pakan_Masuk!$B$2:$B$3001,$C7565),0))</f>
      </c>
      <c r="F7565" s="15">
        <f>IF($C7565="","",$D7565*$E7565)</f>
      </c>
    </row>
    <row r="7566">
      <c r="A7566" s="11"/>
      <c r="B7566" s="7"/>
      <c r="C7566" s="7"/>
      <c r="D7566" s="10"/>
      <c r="E7566" s="21">
        <f>IF($C7566="","",IFERROR(SUMIFS(Pakan_Masuk!$D$2:$D$3001,Pakan_Masuk!$B$2:$B$3001,$C7566)/SUMIFS(Pakan_Masuk!$C$2:$C$3001,Pakan_Masuk!$B$2:$B$3001,$C7566),0))</f>
      </c>
      <c r="F7566" s="15">
        <f>IF($C7566="","",$D7566*$E7566)</f>
      </c>
    </row>
    <row r="7567">
      <c r="A7567" s="11"/>
      <c r="B7567" s="7"/>
      <c r="C7567" s="7"/>
      <c r="D7567" s="10"/>
      <c r="E7567" s="21">
        <f>IF($C7567="","",IFERROR(SUMIFS(Pakan_Masuk!$D$2:$D$3001,Pakan_Masuk!$B$2:$B$3001,$C7567)/SUMIFS(Pakan_Masuk!$C$2:$C$3001,Pakan_Masuk!$B$2:$B$3001,$C7567),0))</f>
      </c>
      <c r="F7567" s="15">
        <f>IF($C7567="","",$D7567*$E7567)</f>
      </c>
    </row>
    <row r="7568">
      <c r="A7568" s="11"/>
      <c r="B7568" s="7"/>
      <c r="C7568" s="7"/>
      <c r="D7568" s="10"/>
      <c r="E7568" s="21">
        <f>IF($C7568="","",IFERROR(SUMIFS(Pakan_Masuk!$D$2:$D$3001,Pakan_Masuk!$B$2:$B$3001,$C7568)/SUMIFS(Pakan_Masuk!$C$2:$C$3001,Pakan_Masuk!$B$2:$B$3001,$C7568),0))</f>
      </c>
      <c r="F7568" s="15">
        <f>IF($C7568="","",$D7568*$E7568)</f>
      </c>
    </row>
    <row r="7569">
      <c r="A7569" s="11"/>
      <c r="B7569" s="7"/>
      <c r="C7569" s="7"/>
      <c r="D7569" s="10"/>
      <c r="E7569" s="21">
        <f>IF($C7569="","",IFERROR(SUMIFS(Pakan_Masuk!$D$2:$D$3001,Pakan_Masuk!$B$2:$B$3001,$C7569)/SUMIFS(Pakan_Masuk!$C$2:$C$3001,Pakan_Masuk!$B$2:$B$3001,$C7569),0))</f>
      </c>
      <c r="F7569" s="15">
        <f>IF($C7569="","",$D7569*$E7569)</f>
      </c>
    </row>
    <row r="7570">
      <c r="A7570" s="11"/>
      <c r="B7570" s="7"/>
      <c r="C7570" s="7"/>
      <c r="D7570" s="10"/>
      <c r="E7570" s="21">
        <f>IF($C7570="","",IFERROR(SUMIFS(Pakan_Masuk!$D$2:$D$3001,Pakan_Masuk!$B$2:$B$3001,$C7570)/SUMIFS(Pakan_Masuk!$C$2:$C$3001,Pakan_Masuk!$B$2:$B$3001,$C7570),0))</f>
      </c>
      <c r="F7570" s="15">
        <f>IF($C7570="","",$D7570*$E7570)</f>
      </c>
    </row>
    <row r="7571">
      <c r="A7571" s="11"/>
      <c r="B7571" s="7"/>
      <c r="C7571" s="7"/>
      <c r="D7571" s="10"/>
      <c r="E7571" s="21">
        <f>IF($C7571="","",IFERROR(SUMIFS(Pakan_Masuk!$D$2:$D$3001,Pakan_Masuk!$B$2:$B$3001,$C7571)/SUMIFS(Pakan_Masuk!$C$2:$C$3001,Pakan_Masuk!$B$2:$B$3001,$C7571),0))</f>
      </c>
      <c r="F7571" s="15">
        <f>IF($C7571="","",$D7571*$E7571)</f>
      </c>
    </row>
    <row r="7572">
      <c r="A7572" s="11"/>
      <c r="B7572" s="7"/>
      <c r="C7572" s="7"/>
      <c r="D7572" s="10"/>
      <c r="E7572" s="21">
        <f>IF($C7572="","",IFERROR(SUMIFS(Pakan_Masuk!$D$2:$D$3001,Pakan_Masuk!$B$2:$B$3001,$C7572)/SUMIFS(Pakan_Masuk!$C$2:$C$3001,Pakan_Masuk!$B$2:$B$3001,$C7572),0))</f>
      </c>
      <c r="F7572" s="15">
        <f>IF($C7572="","",$D7572*$E7572)</f>
      </c>
    </row>
    <row r="7573">
      <c r="A7573" s="11"/>
      <c r="B7573" s="7"/>
      <c r="C7573" s="7"/>
      <c r="D7573" s="10"/>
      <c r="E7573" s="21">
        <f>IF($C7573="","",IFERROR(SUMIFS(Pakan_Masuk!$D$2:$D$3001,Pakan_Masuk!$B$2:$B$3001,$C7573)/SUMIFS(Pakan_Masuk!$C$2:$C$3001,Pakan_Masuk!$B$2:$B$3001,$C7573),0))</f>
      </c>
      <c r="F7573" s="15">
        <f>IF($C7573="","",$D7573*$E7573)</f>
      </c>
    </row>
    <row r="7574">
      <c r="A7574" s="11"/>
      <c r="B7574" s="7"/>
      <c r="C7574" s="7"/>
      <c r="D7574" s="10"/>
      <c r="E7574" s="21">
        <f>IF($C7574="","",IFERROR(SUMIFS(Pakan_Masuk!$D$2:$D$3001,Pakan_Masuk!$B$2:$B$3001,$C7574)/SUMIFS(Pakan_Masuk!$C$2:$C$3001,Pakan_Masuk!$B$2:$B$3001,$C7574),0))</f>
      </c>
      <c r="F7574" s="15">
        <f>IF($C7574="","",$D7574*$E7574)</f>
      </c>
    </row>
    <row r="7575">
      <c r="A7575" s="11"/>
      <c r="B7575" s="7"/>
      <c r="C7575" s="7"/>
      <c r="D7575" s="10"/>
      <c r="E7575" s="21">
        <f>IF($C7575="","",IFERROR(SUMIFS(Pakan_Masuk!$D$2:$D$3001,Pakan_Masuk!$B$2:$B$3001,$C7575)/SUMIFS(Pakan_Masuk!$C$2:$C$3001,Pakan_Masuk!$B$2:$B$3001,$C7575),0))</f>
      </c>
      <c r="F7575" s="15">
        <f>IF($C7575="","",$D7575*$E7575)</f>
      </c>
    </row>
    <row r="7576">
      <c r="A7576" s="11"/>
      <c r="B7576" s="7"/>
      <c r="C7576" s="7"/>
      <c r="D7576" s="10"/>
      <c r="E7576" s="21">
        <f>IF($C7576="","",IFERROR(SUMIFS(Pakan_Masuk!$D$2:$D$3001,Pakan_Masuk!$B$2:$B$3001,$C7576)/SUMIFS(Pakan_Masuk!$C$2:$C$3001,Pakan_Masuk!$B$2:$B$3001,$C7576),0))</f>
      </c>
      <c r="F7576" s="15">
        <f>IF($C7576="","",$D7576*$E7576)</f>
      </c>
    </row>
    <row r="7577">
      <c r="A7577" s="11"/>
      <c r="B7577" s="7"/>
      <c r="C7577" s="7"/>
      <c r="D7577" s="10"/>
      <c r="E7577" s="21">
        <f>IF($C7577="","",IFERROR(SUMIFS(Pakan_Masuk!$D$2:$D$3001,Pakan_Masuk!$B$2:$B$3001,$C7577)/SUMIFS(Pakan_Masuk!$C$2:$C$3001,Pakan_Masuk!$B$2:$B$3001,$C7577),0))</f>
      </c>
      <c r="F7577" s="15">
        <f>IF($C7577="","",$D7577*$E7577)</f>
      </c>
    </row>
    <row r="7578">
      <c r="A7578" s="11"/>
      <c r="B7578" s="7"/>
      <c r="C7578" s="7"/>
      <c r="D7578" s="10"/>
      <c r="E7578" s="21">
        <f>IF($C7578="","",IFERROR(SUMIFS(Pakan_Masuk!$D$2:$D$3001,Pakan_Masuk!$B$2:$B$3001,$C7578)/SUMIFS(Pakan_Masuk!$C$2:$C$3001,Pakan_Masuk!$B$2:$B$3001,$C7578),0))</f>
      </c>
      <c r="F7578" s="15">
        <f>IF($C7578="","",$D7578*$E7578)</f>
      </c>
    </row>
    <row r="7579">
      <c r="A7579" s="11"/>
      <c r="B7579" s="7"/>
      <c r="C7579" s="7"/>
      <c r="D7579" s="10"/>
      <c r="E7579" s="21">
        <f>IF($C7579="","",IFERROR(SUMIFS(Pakan_Masuk!$D$2:$D$3001,Pakan_Masuk!$B$2:$B$3001,$C7579)/SUMIFS(Pakan_Masuk!$C$2:$C$3001,Pakan_Masuk!$B$2:$B$3001,$C7579),0))</f>
      </c>
      <c r="F7579" s="15">
        <f>IF($C7579="","",$D7579*$E7579)</f>
      </c>
    </row>
    <row r="7580">
      <c r="A7580" s="11"/>
      <c r="B7580" s="7"/>
      <c r="C7580" s="7"/>
      <c r="D7580" s="10"/>
      <c r="E7580" s="21">
        <f>IF($C7580="","",IFERROR(SUMIFS(Pakan_Masuk!$D$2:$D$3001,Pakan_Masuk!$B$2:$B$3001,$C7580)/SUMIFS(Pakan_Masuk!$C$2:$C$3001,Pakan_Masuk!$B$2:$B$3001,$C7580),0))</f>
      </c>
      <c r="F7580" s="15">
        <f>IF($C7580="","",$D7580*$E7580)</f>
      </c>
    </row>
    <row r="7581">
      <c r="A7581" s="11"/>
      <c r="B7581" s="7"/>
      <c r="C7581" s="7"/>
      <c r="D7581" s="10"/>
      <c r="E7581" s="21">
        <f>IF($C7581="","",IFERROR(SUMIFS(Pakan_Masuk!$D$2:$D$3001,Pakan_Masuk!$B$2:$B$3001,$C7581)/SUMIFS(Pakan_Masuk!$C$2:$C$3001,Pakan_Masuk!$B$2:$B$3001,$C7581),0))</f>
      </c>
      <c r="F7581" s="15">
        <f>IF($C7581="","",$D7581*$E7581)</f>
      </c>
    </row>
    <row r="7582">
      <c r="A7582" s="11"/>
      <c r="B7582" s="7"/>
      <c r="C7582" s="7"/>
      <c r="D7582" s="10"/>
      <c r="E7582" s="21">
        <f>IF($C7582="","",IFERROR(SUMIFS(Pakan_Masuk!$D$2:$D$3001,Pakan_Masuk!$B$2:$B$3001,$C7582)/SUMIFS(Pakan_Masuk!$C$2:$C$3001,Pakan_Masuk!$B$2:$B$3001,$C7582),0))</f>
      </c>
      <c r="F7582" s="15">
        <f>IF($C7582="","",$D7582*$E7582)</f>
      </c>
    </row>
    <row r="7583">
      <c r="A7583" s="11"/>
      <c r="B7583" s="7"/>
      <c r="C7583" s="7"/>
      <c r="D7583" s="10"/>
      <c r="E7583" s="21">
        <f>IF($C7583="","",IFERROR(SUMIFS(Pakan_Masuk!$D$2:$D$3001,Pakan_Masuk!$B$2:$B$3001,$C7583)/SUMIFS(Pakan_Masuk!$C$2:$C$3001,Pakan_Masuk!$B$2:$B$3001,$C7583),0))</f>
      </c>
      <c r="F7583" s="15">
        <f>IF($C7583="","",$D7583*$E7583)</f>
      </c>
    </row>
    <row r="7584">
      <c r="A7584" s="11"/>
      <c r="B7584" s="7"/>
      <c r="C7584" s="7"/>
      <c r="D7584" s="10"/>
      <c r="E7584" s="21">
        <f>IF($C7584="","",IFERROR(SUMIFS(Pakan_Masuk!$D$2:$D$3001,Pakan_Masuk!$B$2:$B$3001,$C7584)/SUMIFS(Pakan_Masuk!$C$2:$C$3001,Pakan_Masuk!$B$2:$B$3001,$C7584),0))</f>
      </c>
      <c r="F7584" s="15">
        <f>IF($C7584="","",$D7584*$E7584)</f>
      </c>
    </row>
    <row r="7585">
      <c r="A7585" s="11"/>
      <c r="B7585" s="7"/>
      <c r="C7585" s="7"/>
      <c r="D7585" s="10"/>
      <c r="E7585" s="21">
        <f>IF($C7585="","",IFERROR(SUMIFS(Pakan_Masuk!$D$2:$D$3001,Pakan_Masuk!$B$2:$B$3001,$C7585)/SUMIFS(Pakan_Masuk!$C$2:$C$3001,Pakan_Masuk!$B$2:$B$3001,$C7585),0))</f>
      </c>
      <c r="F7585" s="15">
        <f>IF($C7585="","",$D7585*$E7585)</f>
      </c>
    </row>
    <row r="7586">
      <c r="A7586" s="11"/>
      <c r="B7586" s="7"/>
      <c r="C7586" s="7"/>
      <c r="D7586" s="10"/>
      <c r="E7586" s="21">
        <f>IF($C7586="","",IFERROR(SUMIFS(Pakan_Masuk!$D$2:$D$3001,Pakan_Masuk!$B$2:$B$3001,$C7586)/SUMIFS(Pakan_Masuk!$C$2:$C$3001,Pakan_Masuk!$B$2:$B$3001,$C7586),0))</f>
      </c>
      <c r="F7586" s="15">
        <f>IF($C7586="","",$D7586*$E7586)</f>
      </c>
    </row>
    <row r="7587">
      <c r="A7587" s="11"/>
      <c r="B7587" s="7"/>
      <c r="C7587" s="7"/>
      <c r="D7587" s="10"/>
      <c r="E7587" s="21">
        <f>IF($C7587="","",IFERROR(SUMIFS(Pakan_Masuk!$D$2:$D$3001,Pakan_Masuk!$B$2:$B$3001,$C7587)/SUMIFS(Pakan_Masuk!$C$2:$C$3001,Pakan_Masuk!$B$2:$B$3001,$C7587),0))</f>
      </c>
      <c r="F7587" s="15">
        <f>IF($C7587="","",$D7587*$E7587)</f>
      </c>
    </row>
    <row r="7588">
      <c r="A7588" s="11"/>
      <c r="B7588" s="7"/>
      <c r="C7588" s="7"/>
      <c r="D7588" s="10"/>
      <c r="E7588" s="21">
        <f>IF($C7588="","",IFERROR(SUMIFS(Pakan_Masuk!$D$2:$D$3001,Pakan_Masuk!$B$2:$B$3001,$C7588)/SUMIFS(Pakan_Masuk!$C$2:$C$3001,Pakan_Masuk!$B$2:$B$3001,$C7588),0))</f>
      </c>
      <c r="F7588" s="15">
        <f>IF($C7588="","",$D7588*$E7588)</f>
      </c>
    </row>
    <row r="7589">
      <c r="A7589" s="11"/>
      <c r="B7589" s="7"/>
      <c r="C7589" s="7"/>
      <c r="D7589" s="10"/>
      <c r="E7589" s="21">
        <f>IF($C7589="","",IFERROR(SUMIFS(Pakan_Masuk!$D$2:$D$3001,Pakan_Masuk!$B$2:$B$3001,$C7589)/SUMIFS(Pakan_Masuk!$C$2:$C$3001,Pakan_Masuk!$B$2:$B$3001,$C7589),0))</f>
      </c>
      <c r="F7589" s="15">
        <f>IF($C7589="","",$D7589*$E7589)</f>
      </c>
    </row>
    <row r="7590">
      <c r="A7590" s="11"/>
      <c r="B7590" s="7"/>
      <c r="C7590" s="7"/>
      <c r="D7590" s="10"/>
      <c r="E7590" s="21">
        <f>IF($C7590="","",IFERROR(SUMIFS(Pakan_Masuk!$D$2:$D$3001,Pakan_Masuk!$B$2:$B$3001,$C7590)/SUMIFS(Pakan_Masuk!$C$2:$C$3001,Pakan_Masuk!$B$2:$B$3001,$C7590),0))</f>
      </c>
      <c r="F7590" s="15">
        <f>IF($C7590="","",$D7590*$E7590)</f>
      </c>
    </row>
    <row r="7591">
      <c r="A7591" s="11"/>
      <c r="B7591" s="7"/>
      <c r="C7591" s="7"/>
      <c r="D7591" s="10"/>
      <c r="E7591" s="21">
        <f>IF($C7591="","",IFERROR(SUMIFS(Pakan_Masuk!$D$2:$D$3001,Pakan_Masuk!$B$2:$B$3001,$C7591)/SUMIFS(Pakan_Masuk!$C$2:$C$3001,Pakan_Masuk!$B$2:$B$3001,$C7591),0))</f>
      </c>
      <c r="F7591" s="15">
        <f>IF($C7591="","",$D7591*$E7591)</f>
      </c>
    </row>
    <row r="7592">
      <c r="A7592" s="11"/>
      <c r="B7592" s="7"/>
      <c r="C7592" s="7"/>
      <c r="D7592" s="10"/>
      <c r="E7592" s="21">
        <f>IF($C7592="","",IFERROR(SUMIFS(Pakan_Masuk!$D$2:$D$3001,Pakan_Masuk!$B$2:$B$3001,$C7592)/SUMIFS(Pakan_Masuk!$C$2:$C$3001,Pakan_Masuk!$B$2:$B$3001,$C7592),0))</f>
      </c>
      <c r="F7592" s="15">
        <f>IF($C7592="","",$D7592*$E7592)</f>
      </c>
    </row>
    <row r="7593">
      <c r="A7593" s="11"/>
      <c r="B7593" s="7"/>
      <c r="C7593" s="7"/>
      <c r="D7593" s="10"/>
      <c r="E7593" s="21">
        <f>IF($C7593="","",IFERROR(SUMIFS(Pakan_Masuk!$D$2:$D$3001,Pakan_Masuk!$B$2:$B$3001,$C7593)/SUMIFS(Pakan_Masuk!$C$2:$C$3001,Pakan_Masuk!$B$2:$B$3001,$C7593),0))</f>
      </c>
      <c r="F7593" s="15">
        <f>IF($C7593="","",$D7593*$E7593)</f>
      </c>
    </row>
    <row r="7594">
      <c r="A7594" s="11"/>
      <c r="B7594" s="7"/>
      <c r="C7594" s="7"/>
      <c r="D7594" s="10"/>
      <c r="E7594" s="21">
        <f>IF($C7594="","",IFERROR(SUMIFS(Pakan_Masuk!$D$2:$D$3001,Pakan_Masuk!$B$2:$B$3001,$C7594)/SUMIFS(Pakan_Masuk!$C$2:$C$3001,Pakan_Masuk!$B$2:$B$3001,$C7594),0))</f>
      </c>
      <c r="F7594" s="15">
        <f>IF($C7594="","",$D7594*$E7594)</f>
      </c>
    </row>
    <row r="7595">
      <c r="A7595" s="11"/>
      <c r="B7595" s="7"/>
      <c r="C7595" s="7"/>
      <c r="D7595" s="10"/>
      <c r="E7595" s="21">
        <f>IF($C7595="","",IFERROR(SUMIFS(Pakan_Masuk!$D$2:$D$3001,Pakan_Masuk!$B$2:$B$3001,$C7595)/SUMIFS(Pakan_Masuk!$C$2:$C$3001,Pakan_Masuk!$B$2:$B$3001,$C7595),0))</f>
      </c>
      <c r="F7595" s="15">
        <f>IF($C7595="","",$D7595*$E7595)</f>
      </c>
    </row>
    <row r="7596">
      <c r="A7596" s="11"/>
      <c r="B7596" s="7"/>
      <c r="C7596" s="7"/>
      <c r="D7596" s="10"/>
      <c r="E7596" s="21">
        <f>IF($C7596="","",IFERROR(SUMIFS(Pakan_Masuk!$D$2:$D$3001,Pakan_Masuk!$B$2:$B$3001,$C7596)/SUMIFS(Pakan_Masuk!$C$2:$C$3001,Pakan_Masuk!$B$2:$B$3001,$C7596),0))</f>
      </c>
      <c r="F7596" s="15">
        <f>IF($C7596="","",$D7596*$E7596)</f>
      </c>
    </row>
    <row r="7597">
      <c r="A7597" s="11"/>
      <c r="B7597" s="7"/>
      <c r="C7597" s="7"/>
      <c r="D7597" s="10"/>
      <c r="E7597" s="21">
        <f>IF($C7597="","",IFERROR(SUMIFS(Pakan_Masuk!$D$2:$D$3001,Pakan_Masuk!$B$2:$B$3001,$C7597)/SUMIFS(Pakan_Masuk!$C$2:$C$3001,Pakan_Masuk!$B$2:$B$3001,$C7597),0))</f>
      </c>
      <c r="F7597" s="15">
        <f>IF($C7597="","",$D7597*$E7597)</f>
      </c>
    </row>
    <row r="7598">
      <c r="A7598" s="11"/>
      <c r="B7598" s="7"/>
      <c r="C7598" s="7"/>
      <c r="D7598" s="10"/>
      <c r="E7598" s="21">
        <f>IF($C7598="","",IFERROR(SUMIFS(Pakan_Masuk!$D$2:$D$3001,Pakan_Masuk!$B$2:$B$3001,$C7598)/SUMIFS(Pakan_Masuk!$C$2:$C$3001,Pakan_Masuk!$B$2:$B$3001,$C7598),0))</f>
      </c>
      <c r="F7598" s="15">
        <f>IF($C7598="","",$D7598*$E7598)</f>
      </c>
    </row>
    <row r="7599">
      <c r="A7599" s="11"/>
      <c r="B7599" s="7"/>
      <c r="C7599" s="7"/>
      <c r="D7599" s="10"/>
      <c r="E7599" s="21">
        <f>IF($C7599="","",IFERROR(SUMIFS(Pakan_Masuk!$D$2:$D$3001,Pakan_Masuk!$B$2:$B$3001,$C7599)/SUMIFS(Pakan_Masuk!$C$2:$C$3001,Pakan_Masuk!$B$2:$B$3001,$C7599),0))</f>
      </c>
      <c r="F7599" s="15">
        <f>IF($C7599="","",$D7599*$E7599)</f>
      </c>
    </row>
    <row r="7600">
      <c r="A7600" s="11"/>
      <c r="B7600" s="7"/>
      <c r="C7600" s="7"/>
      <c r="D7600" s="10"/>
      <c r="E7600" s="21">
        <f>IF($C7600="","",IFERROR(SUMIFS(Pakan_Masuk!$D$2:$D$3001,Pakan_Masuk!$B$2:$B$3001,$C7600)/SUMIFS(Pakan_Masuk!$C$2:$C$3001,Pakan_Masuk!$B$2:$B$3001,$C7600),0))</f>
      </c>
      <c r="F7600" s="15">
        <f>IF($C7600="","",$D7600*$E7600)</f>
      </c>
    </row>
    <row r="7601">
      <c r="A7601" s="11"/>
      <c r="B7601" s="7"/>
      <c r="C7601" s="7"/>
      <c r="D7601" s="10"/>
      <c r="E7601" s="21">
        <f>IF($C7601="","",IFERROR(SUMIFS(Pakan_Masuk!$D$2:$D$3001,Pakan_Masuk!$B$2:$B$3001,$C7601)/SUMIFS(Pakan_Masuk!$C$2:$C$3001,Pakan_Masuk!$B$2:$B$3001,$C7601),0))</f>
      </c>
      <c r="F7601" s="15">
        <f>IF($C7601="","",$D7601*$E7601)</f>
      </c>
    </row>
    <row r="7602">
      <c r="A7602" s="11"/>
      <c r="B7602" s="7"/>
      <c r="C7602" s="7"/>
      <c r="D7602" s="10"/>
      <c r="E7602" s="21">
        <f>IF($C7602="","",IFERROR(SUMIFS(Pakan_Masuk!$D$2:$D$3001,Pakan_Masuk!$B$2:$B$3001,$C7602)/SUMIFS(Pakan_Masuk!$C$2:$C$3001,Pakan_Masuk!$B$2:$B$3001,$C7602),0))</f>
      </c>
      <c r="F7602" s="15">
        <f>IF($C7602="","",$D7602*$E7602)</f>
      </c>
    </row>
    <row r="7603">
      <c r="A7603" s="11"/>
      <c r="B7603" s="7"/>
      <c r="C7603" s="7"/>
      <c r="D7603" s="10"/>
      <c r="E7603" s="21">
        <f>IF($C7603="","",IFERROR(SUMIFS(Pakan_Masuk!$D$2:$D$3001,Pakan_Masuk!$B$2:$B$3001,$C7603)/SUMIFS(Pakan_Masuk!$C$2:$C$3001,Pakan_Masuk!$B$2:$B$3001,$C7603),0))</f>
      </c>
      <c r="F7603" s="15">
        <f>IF($C7603="","",$D7603*$E7603)</f>
      </c>
    </row>
    <row r="7604">
      <c r="A7604" s="11"/>
      <c r="B7604" s="7"/>
      <c r="C7604" s="7"/>
      <c r="D7604" s="10"/>
      <c r="E7604" s="21">
        <f>IF($C7604="","",IFERROR(SUMIFS(Pakan_Masuk!$D$2:$D$3001,Pakan_Masuk!$B$2:$B$3001,$C7604)/SUMIFS(Pakan_Masuk!$C$2:$C$3001,Pakan_Masuk!$B$2:$B$3001,$C7604),0))</f>
      </c>
      <c r="F7604" s="15">
        <f>IF($C7604="","",$D7604*$E7604)</f>
      </c>
    </row>
    <row r="7605">
      <c r="A7605" s="11"/>
      <c r="B7605" s="7"/>
      <c r="C7605" s="7"/>
      <c r="D7605" s="10"/>
      <c r="E7605" s="21">
        <f>IF($C7605="","",IFERROR(SUMIFS(Pakan_Masuk!$D$2:$D$3001,Pakan_Masuk!$B$2:$B$3001,$C7605)/SUMIFS(Pakan_Masuk!$C$2:$C$3001,Pakan_Masuk!$B$2:$B$3001,$C7605),0))</f>
      </c>
      <c r="F7605" s="15">
        <f>IF($C7605="","",$D7605*$E7605)</f>
      </c>
    </row>
    <row r="7606">
      <c r="A7606" s="11"/>
      <c r="B7606" s="7"/>
      <c r="C7606" s="7"/>
      <c r="D7606" s="10"/>
      <c r="E7606" s="21">
        <f>IF($C7606="","",IFERROR(SUMIFS(Pakan_Masuk!$D$2:$D$3001,Pakan_Masuk!$B$2:$B$3001,$C7606)/SUMIFS(Pakan_Masuk!$C$2:$C$3001,Pakan_Masuk!$B$2:$B$3001,$C7606),0))</f>
      </c>
      <c r="F7606" s="15">
        <f>IF($C7606="","",$D7606*$E7606)</f>
      </c>
    </row>
    <row r="7607">
      <c r="A7607" s="11"/>
      <c r="B7607" s="7"/>
      <c r="C7607" s="7"/>
      <c r="D7607" s="10"/>
      <c r="E7607" s="21">
        <f>IF($C7607="","",IFERROR(SUMIFS(Pakan_Masuk!$D$2:$D$3001,Pakan_Masuk!$B$2:$B$3001,$C7607)/SUMIFS(Pakan_Masuk!$C$2:$C$3001,Pakan_Masuk!$B$2:$B$3001,$C7607),0))</f>
      </c>
      <c r="F7607" s="15">
        <f>IF($C7607="","",$D7607*$E7607)</f>
      </c>
    </row>
    <row r="7608">
      <c r="A7608" s="11"/>
      <c r="B7608" s="7"/>
      <c r="C7608" s="7"/>
      <c r="D7608" s="10"/>
      <c r="E7608" s="21">
        <f>IF($C7608="","",IFERROR(SUMIFS(Pakan_Masuk!$D$2:$D$3001,Pakan_Masuk!$B$2:$B$3001,$C7608)/SUMIFS(Pakan_Masuk!$C$2:$C$3001,Pakan_Masuk!$B$2:$B$3001,$C7608),0))</f>
      </c>
      <c r="F7608" s="15">
        <f>IF($C7608="","",$D7608*$E7608)</f>
      </c>
    </row>
    <row r="7609">
      <c r="A7609" s="11"/>
      <c r="B7609" s="7"/>
      <c r="C7609" s="7"/>
      <c r="D7609" s="10"/>
      <c r="E7609" s="21">
        <f>IF($C7609="","",IFERROR(SUMIFS(Pakan_Masuk!$D$2:$D$3001,Pakan_Masuk!$B$2:$B$3001,$C7609)/SUMIFS(Pakan_Masuk!$C$2:$C$3001,Pakan_Masuk!$B$2:$B$3001,$C7609),0))</f>
      </c>
      <c r="F7609" s="15">
        <f>IF($C7609="","",$D7609*$E7609)</f>
      </c>
    </row>
    <row r="7610">
      <c r="A7610" s="11"/>
      <c r="B7610" s="7"/>
      <c r="C7610" s="7"/>
      <c r="D7610" s="10"/>
      <c r="E7610" s="21">
        <f>IF($C7610="","",IFERROR(SUMIFS(Pakan_Masuk!$D$2:$D$3001,Pakan_Masuk!$B$2:$B$3001,$C7610)/SUMIFS(Pakan_Masuk!$C$2:$C$3001,Pakan_Masuk!$B$2:$B$3001,$C7610),0))</f>
      </c>
      <c r="F7610" s="15">
        <f>IF($C7610="","",$D7610*$E7610)</f>
      </c>
    </row>
    <row r="7611">
      <c r="A7611" s="11"/>
      <c r="B7611" s="7"/>
      <c r="C7611" s="7"/>
      <c r="D7611" s="10"/>
      <c r="E7611" s="21">
        <f>IF($C7611="","",IFERROR(SUMIFS(Pakan_Masuk!$D$2:$D$3001,Pakan_Masuk!$B$2:$B$3001,$C7611)/SUMIFS(Pakan_Masuk!$C$2:$C$3001,Pakan_Masuk!$B$2:$B$3001,$C7611),0))</f>
      </c>
      <c r="F7611" s="15">
        <f>IF($C7611="","",$D7611*$E7611)</f>
      </c>
    </row>
    <row r="7612">
      <c r="A7612" s="11"/>
      <c r="B7612" s="7"/>
      <c r="C7612" s="7"/>
      <c r="D7612" s="10"/>
      <c r="E7612" s="21">
        <f>IF($C7612="","",IFERROR(SUMIFS(Pakan_Masuk!$D$2:$D$3001,Pakan_Masuk!$B$2:$B$3001,$C7612)/SUMIFS(Pakan_Masuk!$C$2:$C$3001,Pakan_Masuk!$B$2:$B$3001,$C7612),0))</f>
      </c>
      <c r="F7612" s="15">
        <f>IF($C7612="","",$D7612*$E7612)</f>
      </c>
    </row>
    <row r="7613">
      <c r="A7613" s="11"/>
      <c r="B7613" s="7"/>
      <c r="C7613" s="7"/>
      <c r="D7613" s="10"/>
      <c r="E7613" s="21">
        <f>IF($C7613="","",IFERROR(SUMIFS(Pakan_Masuk!$D$2:$D$3001,Pakan_Masuk!$B$2:$B$3001,$C7613)/SUMIFS(Pakan_Masuk!$C$2:$C$3001,Pakan_Masuk!$B$2:$B$3001,$C7613),0))</f>
      </c>
      <c r="F7613" s="15">
        <f>IF($C7613="","",$D7613*$E7613)</f>
      </c>
    </row>
    <row r="7614">
      <c r="A7614" s="11"/>
      <c r="B7614" s="7"/>
      <c r="C7614" s="7"/>
      <c r="D7614" s="10"/>
      <c r="E7614" s="21">
        <f>IF($C7614="","",IFERROR(SUMIFS(Pakan_Masuk!$D$2:$D$3001,Pakan_Masuk!$B$2:$B$3001,$C7614)/SUMIFS(Pakan_Masuk!$C$2:$C$3001,Pakan_Masuk!$B$2:$B$3001,$C7614),0))</f>
      </c>
      <c r="F7614" s="15">
        <f>IF($C7614="","",$D7614*$E7614)</f>
      </c>
    </row>
    <row r="7615">
      <c r="A7615" s="11"/>
      <c r="B7615" s="7"/>
      <c r="C7615" s="7"/>
      <c r="D7615" s="10"/>
      <c r="E7615" s="21">
        <f>IF($C7615="","",IFERROR(SUMIFS(Pakan_Masuk!$D$2:$D$3001,Pakan_Masuk!$B$2:$B$3001,$C7615)/SUMIFS(Pakan_Masuk!$C$2:$C$3001,Pakan_Masuk!$B$2:$B$3001,$C7615),0))</f>
      </c>
      <c r="F7615" s="15">
        <f>IF($C7615="","",$D7615*$E7615)</f>
      </c>
    </row>
    <row r="7616">
      <c r="A7616" s="11"/>
      <c r="B7616" s="7"/>
      <c r="C7616" s="7"/>
      <c r="D7616" s="10"/>
      <c r="E7616" s="21">
        <f>IF($C7616="","",IFERROR(SUMIFS(Pakan_Masuk!$D$2:$D$3001,Pakan_Masuk!$B$2:$B$3001,$C7616)/SUMIFS(Pakan_Masuk!$C$2:$C$3001,Pakan_Masuk!$B$2:$B$3001,$C7616),0))</f>
      </c>
      <c r="F7616" s="15">
        <f>IF($C7616="","",$D7616*$E7616)</f>
      </c>
    </row>
    <row r="7617">
      <c r="A7617" s="11"/>
      <c r="B7617" s="7"/>
      <c r="C7617" s="7"/>
      <c r="D7617" s="10"/>
      <c r="E7617" s="21">
        <f>IF($C7617="","",IFERROR(SUMIFS(Pakan_Masuk!$D$2:$D$3001,Pakan_Masuk!$B$2:$B$3001,$C7617)/SUMIFS(Pakan_Masuk!$C$2:$C$3001,Pakan_Masuk!$B$2:$B$3001,$C7617),0))</f>
      </c>
      <c r="F7617" s="15">
        <f>IF($C7617="","",$D7617*$E7617)</f>
      </c>
    </row>
    <row r="7618">
      <c r="A7618" s="11"/>
      <c r="B7618" s="7"/>
      <c r="C7618" s="7"/>
      <c r="D7618" s="10"/>
      <c r="E7618" s="21">
        <f>IF($C7618="","",IFERROR(SUMIFS(Pakan_Masuk!$D$2:$D$3001,Pakan_Masuk!$B$2:$B$3001,$C7618)/SUMIFS(Pakan_Masuk!$C$2:$C$3001,Pakan_Masuk!$B$2:$B$3001,$C7618),0))</f>
      </c>
      <c r="F7618" s="15">
        <f>IF($C7618="","",$D7618*$E7618)</f>
      </c>
    </row>
    <row r="7619">
      <c r="A7619" s="11"/>
      <c r="B7619" s="7"/>
      <c r="C7619" s="7"/>
      <c r="D7619" s="10"/>
      <c r="E7619" s="21">
        <f>IF($C7619="","",IFERROR(SUMIFS(Pakan_Masuk!$D$2:$D$3001,Pakan_Masuk!$B$2:$B$3001,$C7619)/SUMIFS(Pakan_Masuk!$C$2:$C$3001,Pakan_Masuk!$B$2:$B$3001,$C7619),0))</f>
      </c>
      <c r="F7619" s="15">
        <f>IF($C7619="","",$D7619*$E7619)</f>
      </c>
    </row>
    <row r="7620">
      <c r="A7620" s="11"/>
      <c r="B7620" s="7"/>
      <c r="C7620" s="7"/>
      <c r="D7620" s="10"/>
      <c r="E7620" s="21">
        <f>IF($C7620="","",IFERROR(SUMIFS(Pakan_Masuk!$D$2:$D$3001,Pakan_Masuk!$B$2:$B$3001,$C7620)/SUMIFS(Pakan_Masuk!$C$2:$C$3001,Pakan_Masuk!$B$2:$B$3001,$C7620),0))</f>
      </c>
      <c r="F7620" s="15">
        <f>IF($C7620="","",$D7620*$E7620)</f>
      </c>
    </row>
    <row r="7621">
      <c r="A7621" s="11"/>
      <c r="B7621" s="7"/>
      <c r="C7621" s="7"/>
      <c r="D7621" s="10"/>
      <c r="E7621" s="21">
        <f>IF($C7621="","",IFERROR(SUMIFS(Pakan_Masuk!$D$2:$D$3001,Pakan_Masuk!$B$2:$B$3001,$C7621)/SUMIFS(Pakan_Masuk!$C$2:$C$3001,Pakan_Masuk!$B$2:$B$3001,$C7621),0))</f>
      </c>
      <c r="F7621" s="15">
        <f>IF($C7621="","",$D7621*$E7621)</f>
      </c>
    </row>
    <row r="7622">
      <c r="A7622" s="11"/>
      <c r="B7622" s="7"/>
      <c r="C7622" s="7"/>
      <c r="D7622" s="10"/>
      <c r="E7622" s="21">
        <f>IF($C7622="","",IFERROR(SUMIFS(Pakan_Masuk!$D$2:$D$3001,Pakan_Masuk!$B$2:$B$3001,$C7622)/SUMIFS(Pakan_Masuk!$C$2:$C$3001,Pakan_Masuk!$B$2:$B$3001,$C7622),0))</f>
      </c>
      <c r="F7622" s="15">
        <f>IF($C7622="","",$D7622*$E7622)</f>
      </c>
    </row>
    <row r="7623">
      <c r="A7623" s="11"/>
      <c r="B7623" s="7"/>
      <c r="C7623" s="7"/>
      <c r="D7623" s="10"/>
      <c r="E7623" s="21">
        <f>IF($C7623="","",IFERROR(SUMIFS(Pakan_Masuk!$D$2:$D$3001,Pakan_Masuk!$B$2:$B$3001,$C7623)/SUMIFS(Pakan_Masuk!$C$2:$C$3001,Pakan_Masuk!$B$2:$B$3001,$C7623),0))</f>
      </c>
      <c r="F7623" s="15">
        <f>IF($C7623="","",$D7623*$E7623)</f>
      </c>
    </row>
    <row r="7624">
      <c r="A7624" s="11"/>
      <c r="B7624" s="7"/>
      <c r="C7624" s="7"/>
      <c r="D7624" s="10"/>
      <c r="E7624" s="21">
        <f>IF($C7624="","",IFERROR(SUMIFS(Pakan_Masuk!$D$2:$D$3001,Pakan_Masuk!$B$2:$B$3001,$C7624)/SUMIFS(Pakan_Masuk!$C$2:$C$3001,Pakan_Masuk!$B$2:$B$3001,$C7624),0))</f>
      </c>
      <c r="F7624" s="15">
        <f>IF($C7624="","",$D7624*$E7624)</f>
      </c>
    </row>
    <row r="7625">
      <c r="A7625" s="11"/>
      <c r="B7625" s="7"/>
      <c r="C7625" s="7"/>
      <c r="D7625" s="10"/>
      <c r="E7625" s="21">
        <f>IF($C7625="","",IFERROR(SUMIFS(Pakan_Masuk!$D$2:$D$3001,Pakan_Masuk!$B$2:$B$3001,$C7625)/SUMIFS(Pakan_Masuk!$C$2:$C$3001,Pakan_Masuk!$B$2:$B$3001,$C7625),0))</f>
      </c>
      <c r="F7625" s="15">
        <f>IF($C7625="","",$D7625*$E7625)</f>
      </c>
    </row>
    <row r="7626">
      <c r="A7626" s="11"/>
      <c r="B7626" s="7"/>
      <c r="C7626" s="7"/>
      <c r="D7626" s="10"/>
      <c r="E7626" s="21">
        <f>IF($C7626="","",IFERROR(SUMIFS(Pakan_Masuk!$D$2:$D$3001,Pakan_Masuk!$B$2:$B$3001,$C7626)/SUMIFS(Pakan_Masuk!$C$2:$C$3001,Pakan_Masuk!$B$2:$B$3001,$C7626),0))</f>
      </c>
      <c r="F7626" s="15">
        <f>IF($C7626="","",$D7626*$E7626)</f>
      </c>
    </row>
    <row r="7627">
      <c r="A7627" s="11"/>
      <c r="B7627" s="7"/>
      <c r="C7627" s="7"/>
      <c r="D7627" s="10"/>
      <c r="E7627" s="21">
        <f>IF($C7627="","",IFERROR(SUMIFS(Pakan_Masuk!$D$2:$D$3001,Pakan_Masuk!$B$2:$B$3001,$C7627)/SUMIFS(Pakan_Masuk!$C$2:$C$3001,Pakan_Masuk!$B$2:$B$3001,$C7627),0))</f>
      </c>
      <c r="F7627" s="15">
        <f>IF($C7627="","",$D7627*$E7627)</f>
      </c>
    </row>
    <row r="7628">
      <c r="A7628" s="11"/>
      <c r="B7628" s="7"/>
      <c r="C7628" s="7"/>
      <c r="D7628" s="10"/>
      <c r="E7628" s="21">
        <f>IF($C7628="","",IFERROR(SUMIFS(Pakan_Masuk!$D$2:$D$3001,Pakan_Masuk!$B$2:$B$3001,$C7628)/SUMIFS(Pakan_Masuk!$C$2:$C$3001,Pakan_Masuk!$B$2:$B$3001,$C7628),0))</f>
      </c>
      <c r="F7628" s="15">
        <f>IF($C7628="","",$D7628*$E7628)</f>
      </c>
    </row>
    <row r="7629">
      <c r="A7629" s="11"/>
      <c r="B7629" s="7"/>
      <c r="C7629" s="7"/>
      <c r="D7629" s="10"/>
      <c r="E7629" s="21">
        <f>IF($C7629="","",IFERROR(SUMIFS(Pakan_Masuk!$D$2:$D$3001,Pakan_Masuk!$B$2:$B$3001,$C7629)/SUMIFS(Pakan_Masuk!$C$2:$C$3001,Pakan_Masuk!$B$2:$B$3001,$C7629),0))</f>
      </c>
      <c r="F7629" s="15">
        <f>IF($C7629="","",$D7629*$E7629)</f>
      </c>
    </row>
    <row r="7630">
      <c r="A7630" s="11"/>
      <c r="B7630" s="7"/>
      <c r="C7630" s="7"/>
      <c r="D7630" s="10"/>
      <c r="E7630" s="21">
        <f>IF($C7630="","",IFERROR(SUMIFS(Pakan_Masuk!$D$2:$D$3001,Pakan_Masuk!$B$2:$B$3001,$C7630)/SUMIFS(Pakan_Masuk!$C$2:$C$3001,Pakan_Masuk!$B$2:$B$3001,$C7630),0))</f>
      </c>
      <c r="F7630" s="15">
        <f>IF($C7630="","",$D7630*$E7630)</f>
      </c>
    </row>
    <row r="7631">
      <c r="A7631" s="11"/>
      <c r="B7631" s="7"/>
      <c r="C7631" s="7"/>
      <c r="D7631" s="10"/>
      <c r="E7631" s="21">
        <f>IF($C7631="","",IFERROR(SUMIFS(Pakan_Masuk!$D$2:$D$3001,Pakan_Masuk!$B$2:$B$3001,$C7631)/SUMIFS(Pakan_Masuk!$C$2:$C$3001,Pakan_Masuk!$B$2:$B$3001,$C7631),0))</f>
      </c>
      <c r="F7631" s="15">
        <f>IF($C7631="","",$D7631*$E7631)</f>
      </c>
    </row>
    <row r="7632">
      <c r="A7632" s="11"/>
      <c r="B7632" s="7"/>
      <c r="C7632" s="7"/>
      <c r="D7632" s="10"/>
      <c r="E7632" s="21">
        <f>IF($C7632="","",IFERROR(SUMIFS(Pakan_Masuk!$D$2:$D$3001,Pakan_Masuk!$B$2:$B$3001,$C7632)/SUMIFS(Pakan_Masuk!$C$2:$C$3001,Pakan_Masuk!$B$2:$B$3001,$C7632),0))</f>
      </c>
      <c r="F7632" s="15">
        <f>IF($C7632="","",$D7632*$E7632)</f>
      </c>
    </row>
    <row r="7633">
      <c r="A7633" s="11"/>
      <c r="B7633" s="7"/>
      <c r="C7633" s="7"/>
      <c r="D7633" s="10"/>
      <c r="E7633" s="21">
        <f>IF($C7633="","",IFERROR(SUMIFS(Pakan_Masuk!$D$2:$D$3001,Pakan_Masuk!$B$2:$B$3001,$C7633)/SUMIFS(Pakan_Masuk!$C$2:$C$3001,Pakan_Masuk!$B$2:$B$3001,$C7633),0))</f>
      </c>
      <c r="F7633" s="15">
        <f>IF($C7633="","",$D7633*$E7633)</f>
      </c>
    </row>
    <row r="7634">
      <c r="A7634" s="11"/>
      <c r="B7634" s="7"/>
      <c r="C7634" s="7"/>
      <c r="D7634" s="10"/>
      <c r="E7634" s="21">
        <f>IF($C7634="","",IFERROR(SUMIFS(Pakan_Masuk!$D$2:$D$3001,Pakan_Masuk!$B$2:$B$3001,$C7634)/SUMIFS(Pakan_Masuk!$C$2:$C$3001,Pakan_Masuk!$B$2:$B$3001,$C7634),0))</f>
      </c>
      <c r="F7634" s="15">
        <f>IF($C7634="","",$D7634*$E7634)</f>
      </c>
    </row>
    <row r="7635">
      <c r="A7635" s="11"/>
      <c r="B7635" s="7"/>
      <c r="C7635" s="7"/>
      <c r="D7635" s="10"/>
      <c r="E7635" s="21">
        <f>IF($C7635="","",IFERROR(SUMIFS(Pakan_Masuk!$D$2:$D$3001,Pakan_Masuk!$B$2:$B$3001,$C7635)/SUMIFS(Pakan_Masuk!$C$2:$C$3001,Pakan_Masuk!$B$2:$B$3001,$C7635),0))</f>
      </c>
      <c r="F7635" s="15">
        <f>IF($C7635="","",$D7635*$E7635)</f>
      </c>
    </row>
    <row r="7636">
      <c r="A7636" s="11"/>
      <c r="B7636" s="7"/>
      <c r="C7636" s="7"/>
      <c r="D7636" s="10"/>
      <c r="E7636" s="21">
        <f>IF($C7636="","",IFERROR(SUMIFS(Pakan_Masuk!$D$2:$D$3001,Pakan_Masuk!$B$2:$B$3001,$C7636)/SUMIFS(Pakan_Masuk!$C$2:$C$3001,Pakan_Masuk!$B$2:$B$3001,$C7636),0))</f>
      </c>
      <c r="F7636" s="15">
        <f>IF($C7636="","",$D7636*$E7636)</f>
      </c>
    </row>
    <row r="7637">
      <c r="A7637" s="11"/>
      <c r="B7637" s="7"/>
      <c r="C7637" s="7"/>
      <c r="D7637" s="10"/>
      <c r="E7637" s="21">
        <f>IF($C7637="","",IFERROR(SUMIFS(Pakan_Masuk!$D$2:$D$3001,Pakan_Masuk!$B$2:$B$3001,$C7637)/SUMIFS(Pakan_Masuk!$C$2:$C$3001,Pakan_Masuk!$B$2:$B$3001,$C7637),0))</f>
      </c>
      <c r="F7637" s="15">
        <f>IF($C7637="","",$D7637*$E7637)</f>
      </c>
    </row>
    <row r="7638">
      <c r="A7638" s="11"/>
      <c r="B7638" s="7"/>
      <c r="C7638" s="7"/>
      <c r="D7638" s="10"/>
      <c r="E7638" s="21">
        <f>IF($C7638="","",IFERROR(SUMIFS(Pakan_Masuk!$D$2:$D$3001,Pakan_Masuk!$B$2:$B$3001,$C7638)/SUMIFS(Pakan_Masuk!$C$2:$C$3001,Pakan_Masuk!$B$2:$B$3001,$C7638),0))</f>
      </c>
      <c r="F7638" s="15">
        <f>IF($C7638="","",$D7638*$E7638)</f>
      </c>
    </row>
    <row r="7639">
      <c r="A7639" s="11"/>
      <c r="B7639" s="7"/>
      <c r="C7639" s="7"/>
      <c r="D7639" s="10"/>
      <c r="E7639" s="21">
        <f>IF($C7639="","",IFERROR(SUMIFS(Pakan_Masuk!$D$2:$D$3001,Pakan_Masuk!$B$2:$B$3001,$C7639)/SUMIFS(Pakan_Masuk!$C$2:$C$3001,Pakan_Masuk!$B$2:$B$3001,$C7639),0))</f>
      </c>
      <c r="F7639" s="15">
        <f>IF($C7639="","",$D7639*$E7639)</f>
      </c>
    </row>
    <row r="7640">
      <c r="A7640" s="11"/>
      <c r="B7640" s="7"/>
      <c r="C7640" s="7"/>
      <c r="D7640" s="10"/>
      <c r="E7640" s="21">
        <f>IF($C7640="","",IFERROR(SUMIFS(Pakan_Masuk!$D$2:$D$3001,Pakan_Masuk!$B$2:$B$3001,$C7640)/SUMIFS(Pakan_Masuk!$C$2:$C$3001,Pakan_Masuk!$B$2:$B$3001,$C7640),0))</f>
      </c>
      <c r="F7640" s="15">
        <f>IF($C7640="","",$D7640*$E7640)</f>
      </c>
    </row>
    <row r="7641">
      <c r="A7641" s="11"/>
      <c r="B7641" s="7"/>
      <c r="C7641" s="7"/>
      <c r="D7641" s="10"/>
      <c r="E7641" s="21">
        <f>IF($C7641="","",IFERROR(SUMIFS(Pakan_Masuk!$D$2:$D$3001,Pakan_Masuk!$B$2:$B$3001,$C7641)/SUMIFS(Pakan_Masuk!$C$2:$C$3001,Pakan_Masuk!$B$2:$B$3001,$C7641),0))</f>
      </c>
      <c r="F7641" s="15">
        <f>IF($C7641="","",$D7641*$E7641)</f>
      </c>
    </row>
    <row r="7642">
      <c r="A7642" s="11"/>
      <c r="B7642" s="7"/>
      <c r="C7642" s="7"/>
      <c r="D7642" s="10"/>
      <c r="E7642" s="21">
        <f>IF($C7642="","",IFERROR(SUMIFS(Pakan_Masuk!$D$2:$D$3001,Pakan_Masuk!$B$2:$B$3001,$C7642)/SUMIFS(Pakan_Masuk!$C$2:$C$3001,Pakan_Masuk!$B$2:$B$3001,$C7642),0))</f>
      </c>
      <c r="F7642" s="15">
        <f>IF($C7642="","",$D7642*$E7642)</f>
      </c>
    </row>
    <row r="7643">
      <c r="A7643" s="11"/>
      <c r="B7643" s="7"/>
      <c r="C7643" s="7"/>
      <c r="D7643" s="10"/>
      <c r="E7643" s="21">
        <f>IF($C7643="","",IFERROR(SUMIFS(Pakan_Masuk!$D$2:$D$3001,Pakan_Masuk!$B$2:$B$3001,$C7643)/SUMIFS(Pakan_Masuk!$C$2:$C$3001,Pakan_Masuk!$B$2:$B$3001,$C7643),0))</f>
      </c>
      <c r="F7643" s="15">
        <f>IF($C7643="","",$D7643*$E7643)</f>
      </c>
    </row>
    <row r="7644">
      <c r="A7644" s="11"/>
      <c r="B7644" s="7"/>
      <c r="C7644" s="7"/>
      <c r="D7644" s="10"/>
      <c r="E7644" s="21">
        <f>IF($C7644="","",IFERROR(SUMIFS(Pakan_Masuk!$D$2:$D$3001,Pakan_Masuk!$B$2:$B$3001,$C7644)/SUMIFS(Pakan_Masuk!$C$2:$C$3001,Pakan_Masuk!$B$2:$B$3001,$C7644),0))</f>
      </c>
      <c r="F7644" s="15">
        <f>IF($C7644="","",$D7644*$E7644)</f>
      </c>
    </row>
    <row r="7645">
      <c r="A7645" s="11"/>
      <c r="B7645" s="7"/>
      <c r="C7645" s="7"/>
      <c r="D7645" s="10"/>
      <c r="E7645" s="21">
        <f>IF($C7645="","",IFERROR(SUMIFS(Pakan_Masuk!$D$2:$D$3001,Pakan_Masuk!$B$2:$B$3001,$C7645)/SUMIFS(Pakan_Masuk!$C$2:$C$3001,Pakan_Masuk!$B$2:$B$3001,$C7645),0))</f>
      </c>
      <c r="F7645" s="15">
        <f>IF($C7645="","",$D7645*$E7645)</f>
      </c>
    </row>
    <row r="7646">
      <c r="A7646" s="11"/>
      <c r="B7646" s="7"/>
      <c r="C7646" s="7"/>
      <c r="D7646" s="10"/>
      <c r="E7646" s="21">
        <f>IF($C7646="","",IFERROR(SUMIFS(Pakan_Masuk!$D$2:$D$3001,Pakan_Masuk!$B$2:$B$3001,$C7646)/SUMIFS(Pakan_Masuk!$C$2:$C$3001,Pakan_Masuk!$B$2:$B$3001,$C7646),0))</f>
      </c>
      <c r="F7646" s="15">
        <f>IF($C7646="","",$D7646*$E7646)</f>
      </c>
    </row>
    <row r="7647">
      <c r="A7647" s="11"/>
      <c r="B7647" s="7"/>
      <c r="C7647" s="7"/>
      <c r="D7647" s="10"/>
      <c r="E7647" s="21">
        <f>IF($C7647="","",IFERROR(SUMIFS(Pakan_Masuk!$D$2:$D$3001,Pakan_Masuk!$B$2:$B$3001,$C7647)/SUMIFS(Pakan_Masuk!$C$2:$C$3001,Pakan_Masuk!$B$2:$B$3001,$C7647),0))</f>
      </c>
      <c r="F7647" s="15">
        <f>IF($C7647="","",$D7647*$E7647)</f>
      </c>
    </row>
    <row r="7648">
      <c r="A7648" s="11"/>
      <c r="B7648" s="7"/>
      <c r="C7648" s="7"/>
      <c r="D7648" s="10"/>
      <c r="E7648" s="21">
        <f>IF($C7648="","",IFERROR(SUMIFS(Pakan_Masuk!$D$2:$D$3001,Pakan_Masuk!$B$2:$B$3001,$C7648)/SUMIFS(Pakan_Masuk!$C$2:$C$3001,Pakan_Masuk!$B$2:$B$3001,$C7648),0))</f>
      </c>
      <c r="F7648" s="15">
        <f>IF($C7648="","",$D7648*$E7648)</f>
      </c>
    </row>
    <row r="7649">
      <c r="A7649" s="11"/>
      <c r="B7649" s="7"/>
      <c r="C7649" s="7"/>
      <c r="D7649" s="10"/>
      <c r="E7649" s="21">
        <f>IF($C7649="","",IFERROR(SUMIFS(Pakan_Masuk!$D$2:$D$3001,Pakan_Masuk!$B$2:$B$3001,$C7649)/SUMIFS(Pakan_Masuk!$C$2:$C$3001,Pakan_Masuk!$B$2:$B$3001,$C7649),0))</f>
      </c>
      <c r="F7649" s="15">
        <f>IF($C7649="","",$D7649*$E7649)</f>
      </c>
    </row>
    <row r="7650">
      <c r="A7650" s="11"/>
      <c r="B7650" s="7"/>
      <c r="C7650" s="7"/>
      <c r="D7650" s="10"/>
      <c r="E7650" s="21">
        <f>IF($C7650="","",IFERROR(SUMIFS(Pakan_Masuk!$D$2:$D$3001,Pakan_Masuk!$B$2:$B$3001,$C7650)/SUMIFS(Pakan_Masuk!$C$2:$C$3001,Pakan_Masuk!$B$2:$B$3001,$C7650),0))</f>
      </c>
      <c r="F7650" s="15">
        <f>IF($C7650="","",$D7650*$E7650)</f>
      </c>
    </row>
    <row r="7651">
      <c r="A7651" s="11"/>
      <c r="B7651" s="7"/>
      <c r="C7651" s="7"/>
      <c r="D7651" s="10"/>
      <c r="E7651" s="21">
        <f>IF($C7651="","",IFERROR(SUMIFS(Pakan_Masuk!$D$2:$D$3001,Pakan_Masuk!$B$2:$B$3001,$C7651)/SUMIFS(Pakan_Masuk!$C$2:$C$3001,Pakan_Masuk!$B$2:$B$3001,$C7651),0))</f>
      </c>
      <c r="F7651" s="15">
        <f>IF($C7651="","",$D7651*$E7651)</f>
      </c>
    </row>
    <row r="7652">
      <c r="A7652" s="11"/>
      <c r="B7652" s="7"/>
      <c r="C7652" s="7"/>
      <c r="D7652" s="10"/>
      <c r="E7652" s="21">
        <f>IF($C7652="","",IFERROR(SUMIFS(Pakan_Masuk!$D$2:$D$3001,Pakan_Masuk!$B$2:$B$3001,$C7652)/SUMIFS(Pakan_Masuk!$C$2:$C$3001,Pakan_Masuk!$B$2:$B$3001,$C7652),0))</f>
      </c>
      <c r="F7652" s="15">
        <f>IF($C7652="","",$D7652*$E7652)</f>
      </c>
    </row>
    <row r="7653">
      <c r="A7653" s="11"/>
      <c r="B7653" s="7"/>
      <c r="C7653" s="7"/>
      <c r="D7653" s="10"/>
      <c r="E7653" s="21">
        <f>IF($C7653="","",IFERROR(SUMIFS(Pakan_Masuk!$D$2:$D$3001,Pakan_Masuk!$B$2:$B$3001,$C7653)/SUMIFS(Pakan_Masuk!$C$2:$C$3001,Pakan_Masuk!$B$2:$B$3001,$C7653),0))</f>
      </c>
      <c r="F7653" s="15">
        <f>IF($C7653="","",$D7653*$E7653)</f>
      </c>
    </row>
    <row r="7654">
      <c r="A7654" s="11"/>
      <c r="B7654" s="7"/>
      <c r="C7654" s="7"/>
      <c r="D7654" s="10"/>
      <c r="E7654" s="21">
        <f>IF($C7654="","",IFERROR(SUMIFS(Pakan_Masuk!$D$2:$D$3001,Pakan_Masuk!$B$2:$B$3001,$C7654)/SUMIFS(Pakan_Masuk!$C$2:$C$3001,Pakan_Masuk!$B$2:$B$3001,$C7654),0))</f>
      </c>
      <c r="F7654" s="15">
        <f>IF($C7654="","",$D7654*$E7654)</f>
      </c>
    </row>
    <row r="7655">
      <c r="A7655" s="11"/>
      <c r="B7655" s="7"/>
      <c r="C7655" s="7"/>
      <c r="D7655" s="10"/>
      <c r="E7655" s="21">
        <f>IF($C7655="","",IFERROR(SUMIFS(Pakan_Masuk!$D$2:$D$3001,Pakan_Masuk!$B$2:$B$3001,$C7655)/SUMIFS(Pakan_Masuk!$C$2:$C$3001,Pakan_Masuk!$B$2:$B$3001,$C7655),0))</f>
      </c>
      <c r="F7655" s="15">
        <f>IF($C7655="","",$D7655*$E7655)</f>
      </c>
    </row>
    <row r="7656">
      <c r="A7656" s="11"/>
      <c r="B7656" s="7"/>
      <c r="C7656" s="7"/>
      <c r="D7656" s="10"/>
      <c r="E7656" s="21">
        <f>IF($C7656="","",IFERROR(SUMIFS(Pakan_Masuk!$D$2:$D$3001,Pakan_Masuk!$B$2:$B$3001,$C7656)/SUMIFS(Pakan_Masuk!$C$2:$C$3001,Pakan_Masuk!$B$2:$B$3001,$C7656),0))</f>
      </c>
      <c r="F7656" s="15">
        <f>IF($C7656="","",$D7656*$E7656)</f>
      </c>
    </row>
    <row r="7657">
      <c r="A7657" s="11"/>
      <c r="B7657" s="7"/>
      <c r="C7657" s="7"/>
      <c r="D7657" s="10"/>
      <c r="E7657" s="21">
        <f>IF($C7657="","",IFERROR(SUMIFS(Pakan_Masuk!$D$2:$D$3001,Pakan_Masuk!$B$2:$B$3001,$C7657)/SUMIFS(Pakan_Masuk!$C$2:$C$3001,Pakan_Masuk!$B$2:$B$3001,$C7657),0))</f>
      </c>
      <c r="F7657" s="15">
        <f>IF($C7657="","",$D7657*$E7657)</f>
      </c>
    </row>
    <row r="7658">
      <c r="A7658" s="11"/>
      <c r="B7658" s="7"/>
      <c r="C7658" s="7"/>
      <c r="D7658" s="10"/>
      <c r="E7658" s="21">
        <f>IF($C7658="","",IFERROR(SUMIFS(Pakan_Masuk!$D$2:$D$3001,Pakan_Masuk!$B$2:$B$3001,$C7658)/SUMIFS(Pakan_Masuk!$C$2:$C$3001,Pakan_Masuk!$B$2:$B$3001,$C7658),0))</f>
      </c>
      <c r="F7658" s="15">
        <f>IF($C7658="","",$D7658*$E7658)</f>
      </c>
    </row>
    <row r="7659">
      <c r="A7659" s="11"/>
      <c r="B7659" s="7"/>
      <c r="C7659" s="7"/>
      <c r="D7659" s="10"/>
      <c r="E7659" s="21">
        <f>IF($C7659="","",IFERROR(SUMIFS(Pakan_Masuk!$D$2:$D$3001,Pakan_Masuk!$B$2:$B$3001,$C7659)/SUMIFS(Pakan_Masuk!$C$2:$C$3001,Pakan_Masuk!$B$2:$B$3001,$C7659),0))</f>
      </c>
      <c r="F7659" s="15">
        <f>IF($C7659="","",$D7659*$E7659)</f>
      </c>
    </row>
    <row r="7660">
      <c r="A7660" s="11"/>
      <c r="B7660" s="7"/>
      <c r="C7660" s="7"/>
      <c r="D7660" s="10"/>
      <c r="E7660" s="21">
        <f>IF($C7660="","",IFERROR(SUMIFS(Pakan_Masuk!$D$2:$D$3001,Pakan_Masuk!$B$2:$B$3001,$C7660)/SUMIFS(Pakan_Masuk!$C$2:$C$3001,Pakan_Masuk!$B$2:$B$3001,$C7660),0))</f>
      </c>
      <c r="F7660" s="15">
        <f>IF($C7660="","",$D7660*$E7660)</f>
      </c>
    </row>
    <row r="7661">
      <c r="A7661" s="11"/>
      <c r="B7661" s="7"/>
      <c r="C7661" s="7"/>
      <c r="D7661" s="10"/>
      <c r="E7661" s="21">
        <f>IF($C7661="","",IFERROR(SUMIFS(Pakan_Masuk!$D$2:$D$3001,Pakan_Masuk!$B$2:$B$3001,$C7661)/SUMIFS(Pakan_Masuk!$C$2:$C$3001,Pakan_Masuk!$B$2:$B$3001,$C7661),0))</f>
      </c>
      <c r="F7661" s="15">
        <f>IF($C7661="","",$D7661*$E7661)</f>
      </c>
    </row>
    <row r="7662">
      <c r="A7662" s="11"/>
      <c r="B7662" s="7"/>
      <c r="C7662" s="7"/>
      <c r="D7662" s="10"/>
      <c r="E7662" s="21">
        <f>IF($C7662="","",IFERROR(SUMIFS(Pakan_Masuk!$D$2:$D$3001,Pakan_Masuk!$B$2:$B$3001,$C7662)/SUMIFS(Pakan_Masuk!$C$2:$C$3001,Pakan_Masuk!$B$2:$B$3001,$C7662),0))</f>
      </c>
      <c r="F7662" s="15">
        <f>IF($C7662="","",$D7662*$E7662)</f>
      </c>
    </row>
    <row r="7663">
      <c r="A7663" s="11"/>
      <c r="B7663" s="7"/>
      <c r="C7663" s="7"/>
      <c r="D7663" s="10"/>
      <c r="E7663" s="21">
        <f>IF($C7663="","",IFERROR(SUMIFS(Pakan_Masuk!$D$2:$D$3001,Pakan_Masuk!$B$2:$B$3001,$C7663)/SUMIFS(Pakan_Masuk!$C$2:$C$3001,Pakan_Masuk!$B$2:$B$3001,$C7663),0))</f>
      </c>
      <c r="F7663" s="15">
        <f>IF($C7663="","",$D7663*$E7663)</f>
      </c>
    </row>
    <row r="7664">
      <c r="A7664" s="11"/>
      <c r="B7664" s="7"/>
      <c r="C7664" s="7"/>
      <c r="D7664" s="10"/>
      <c r="E7664" s="21">
        <f>IF($C7664="","",IFERROR(SUMIFS(Pakan_Masuk!$D$2:$D$3001,Pakan_Masuk!$B$2:$B$3001,$C7664)/SUMIFS(Pakan_Masuk!$C$2:$C$3001,Pakan_Masuk!$B$2:$B$3001,$C7664),0))</f>
      </c>
      <c r="F7664" s="15">
        <f>IF($C7664="","",$D7664*$E7664)</f>
      </c>
    </row>
    <row r="7665">
      <c r="A7665" s="11"/>
      <c r="B7665" s="7"/>
      <c r="C7665" s="7"/>
      <c r="D7665" s="10"/>
      <c r="E7665" s="21">
        <f>IF($C7665="","",IFERROR(SUMIFS(Pakan_Masuk!$D$2:$D$3001,Pakan_Masuk!$B$2:$B$3001,$C7665)/SUMIFS(Pakan_Masuk!$C$2:$C$3001,Pakan_Masuk!$B$2:$B$3001,$C7665),0))</f>
      </c>
      <c r="F7665" s="15">
        <f>IF($C7665="","",$D7665*$E7665)</f>
      </c>
    </row>
    <row r="7666">
      <c r="A7666" s="11"/>
      <c r="B7666" s="7"/>
      <c r="C7666" s="7"/>
      <c r="D7666" s="10"/>
      <c r="E7666" s="21">
        <f>IF($C7666="","",IFERROR(SUMIFS(Pakan_Masuk!$D$2:$D$3001,Pakan_Masuk!$B$2:$B$3001,$C7666)/SUMIFS(Pakan_Masuk!$C$2:$C$3001,Pakan_Masuk!$B$2:$B$3001,$C7666),0))</f>
      </c>
      <c r="F7666" s="15">
        <f>IF($C7666="","",$D7666*$E7666)</f>
      </c>
    </row>
    <row r="7667">
      <c r="A7667" s="11"/>
      <c r="B7667" s="7"/>
      <c r="C7667" s="7"/>
      <c r="D7667" s="10"/>
      <c r="E7667" s="21">
        <f>IF($C7667="","",IFERROR(SUMIFS(Pakan_Masuk!$D$2:$D$3001,Pakan_Masuk!$B$2:$B$3001,$C7667)/SUMIFS(Pakan_Masuk!$C$2:$C$3001,Pakan_Masuk!$B$2:$B$3001,$C7667),0))</f>
      </c>
      <c r="F7667" s="15">
        <f>IF($C7667="","",$D7667*$E7667)</f>
      </c>
    </row>
    <row r="7668">
      <c r="A7668" s="11"/>
      <c r="B7668" s="7"/>
      <c r="C7668" s="7"/>
      <c r="D7668" s="10"/>
      <c r="E7668" s="21">
        <f>IF($C7668="","",IFERROR(SUMIFS(Pakan_Masuk!$D$2:$D$3001,Pakan_Masuk!$B$2:$B$3001,$C7668)/SUMIFS(Pakan_Masuk!$C$2:$C$3001,Pakan_Masuk!$B$2:$B$3001,$C7668),0))</f>
      </c>
      <c r="F7668" s="15">
        <f>IF($C7668="","",$D7668*$E7668)</f>
      </c>
    </row>
    <row r="7669">
      <c r="A7669" s="11"/>
      <c r="B7669" s="7"/>
      <c r="C7669" s="7"/>
      <c r="D7669" s="10"/>
      <c r="E7669" s="21">
        <f>IF($C7669="","",IFERROR(SUMIFS(Pakan_Masuk!$D$2:$D$3001,Pakan_Masuk!$B$2:$B$3001,$C7669)/SUMIFS(Pakan_Masuk!$C$2:$C$3001,Pakan_Masuk!$B$2:$B$3001,$C7669),0))</f>
      </c>
      <c r="F7669" s="15">
        <f>IF($C7669="","",$D7669*$E7669)</f>
      </c>
    </row>
    <row r="7670">
      <c r="A7670" s="11"/>
      <c r="B7670" s="7"/>
      <c r="C7670" s="7"/>
      <c r="D7670" s="10"/>
      <c r="E7670" s="21">
        <f>IF($C7670="","",IFERROR(SUMIFS(Pakan_Masuk!$D$2:$D$3001,Pakan_Masuk!$B$2:$B$3001,$C7670)/SUMIFS(Pakan_Masuk!$C$2:$C$3001,Pakan_Masuk!$B$2:$B$3001,$C7670),0))</f>
      </c>
      <c r="F7670" s="15">
        <f>IF($C7670="","",$D7670*$E7670)</f>
      </c>
    </row>
    <row r="7671">
      <c r="A7671" s="11"/>
      <c r="B7671" s="7"/>
      <c r="C7671" s="7"/>
      <c r="D7671" s="10"/>
      <c r="E7671" s="21">
        <f>IF($C7671="","",IFERROR(SUMIFS(Pakan_Masuk!$D$2:$D$3001,Pakan_Masuk!$B$2:$B$3001,$C7671)/SUMIFS(Pakan_Masuk!$C$2:$C$3001,Pakan_Masuk!$B$2:$B$3001,$C7671),0))</f>
      </c>
      <c r="F7671" s="15">
        <f>IF($C7671="","",$D7671*$E7671)</f>
      </c>
    </row>
    <row r="7672">
      <c r="A7672" s="11"/>
      <c r="B7672" s="7"/>
      <c r="C7672" s="7"/>
      <c r="D7672" s="10"/>
      <c r="E7672" s="21">
        <f>IF($C7672="","",IFERROR(SUMIFS(Pakan_Masuk!$D$2:$D$3001,Pakan_Masuk!$B$2:$B$3001,$C7672)/SUMIFS(Pakan_Masuk!$C$2:$C$3001,Pakan_Masuk!$B$2:$B$3001,$C7672),0))</f>
      </c>
      <c r="F7672" s="15">
        <f>IF($C7672="","",$D7672*$E7672)</f>
      </c>
    </row>
    <row r="7673">
      <c r="A7673" s="11"/>
      <c r="B7673" s="7"/>
      <c r="C7673" s="7"/>
      <c r="D7673" s="10"/>
      <c r="E7673" s="21">
        <f>IF($C7673="","",IFERROR(SUMIFS(Pakan_Masuk!$D$2:$D$3001,Pakan_Masuk!$B$2:$B$3001,$C7673)/SUMIFS(Pakan_Masuk!$C$2:$C$3001,Pakan_Masuk!$B$2:$B$3001,$C7673),0))</f>
      </c>
      <c r="F7673" s="15">
        <f>IF($C7673="","",$D7673*$E7673)</f>
      </c>
    </row>
    <row r="7674">
      <c r="A7674" s="11"/>
      <c r="B7674" s="7"/>
      <c r="C7674" s="7"/>
      <c r="D7674" s="10"/>
      <c r="E7674" s="21">
        <f>IF($C7674="","",IFERROR(SUMIFS(Pakan_Masuk!$D$2:$D$3001,Pakan_Masuk!$B$2:$B$3001,$C7674)/SUMIFS(Pakan_Masuk!$C$2:$C$3001,Pakan_Masuk!$B$2:$B$3001,$C7674),0))</f>
      </c>
      <c r="F7674" s="15">
        <f>IF($C7674="","",$D7674*$E7674)</f>
      </c>
    </row>
    <row r="7675">
      <c r="A7675" s="11"/>
      <c r="B7675" s="7"/>
      <c r="C7675" s="7"/>
      <c r="D7675" s="10"/>
      <c r="E7675" s="21">
        <f>IF($C7675="","",IFERROR(SUMIFS(Pakan_Masuk!$D$2:$D$3001,Pakan_Masuk!$B$2:$B$3001,$C7675)/SUMIFS(Pakan_Masuk!$C$2:$C$3001,Pakan_Masuk!$B$2:$B$3001,$C7675),0))</f>
      </c>
      <c r="F7675" s="15">
        <f>IF($C7675="","",$D7675*$E7675)</f>
      </c>
    </row>
    <row r="7676">
      <c r="A7676" s="11"/>
      <c r="B7676" s="7"/>
      <c r="C7676" s="7"/>
      <c r="D7676" s="10"/>
      <c r="E7676" s="21">
        <f>IF($C7676="","",IFERROR(SUMIFS(Pakan_Masuk!$D$2:$D$3001,Pakan_Masuk!$B$2:$B$3001,$C7676)/SUMIFS(Pakan_Masuk!$C$2:$C$3001,Pakan_Masuk!$B$2:$B$3001,$C7676),0))</f>
      </c>
      <c r="F7676" s="15">
        <f>IF($C7676="","",$D7676*$E7676)</f>
      </c>
    </row>
    <row r="7677">
      <c r="A7677" s="11"/>
      <c r="B7677" s="7"/>
      <c r="C7677" s="7"/>
      <c r="D7677" s="10"/>
      <c r="E7677" s="21">
        <f>IF($C7677="","",IFERROR(SUMIFS(Pakan_Masuk!$D$2:$D$3001,Pakan_Masuk!$B$2:$B$3001,$C7677)/SUMIFS(Pakan_Masuk!$C$2:$C$3001,Pakan_Masuk!$B$2:$B$3001,$C7677),0))</f>
      </c>
      <c r="F7677" s="15">
        <f>IF($C7677="","",$D7677*$E7677)</f>
      </c>
    </row>
    <row r="7678">
      <c r="A7678" s="11"/>
      <c r="B7678" s="7"/>
      <c r="C7678" s="7"/>
      <c r="D7678" s="10"/>
      <c r="E7678" s="21">
        <f>IF($C7678="","",IFERROR(SUMIFS(Pakan_Masuk!$D$2:$D$3001,Pakan_Masuk!$B$2:$B$3001,$C7678)/SUMIFS(Pakan_Masuk!$C$2:$C$3001,Pakan_Masuk!$B$2:$B$3001,$C7678),0))</f>
      </c>
      <c r="F7678" s="15">
        <f>IF($C7678="","",$D7678*$E7678)</f>
      </c>
    </row>
    <row r="7679">
      <c r="A7679" s="11"/>
      <c r="B7679" s="7"/>
      <c r="C7679" s="7"/>
      <c r="D7679" s="10"/>
      <c r="E7679" s="21">
        <f>IF($C7679="","",IFERROR(SUMIFS(Pakan_Masuk!$D$2:$D$3001,Pakan_Masuk!$B$2:$B$3001,$C7679)/SUMIFS(Pakan_Masuk!$C$2:$C$3001,Pakan_Masuk!$B$2:$B$3001,$C7679),0))</f>
      </c>
      <c r="F7679" s="15">
        <f>IF($C7679="","",$D7679*$E7679)</f>
      </c>
    </row>
    <row r="7680">
      <c r="A7680" s="11"/>
      <c r="B7680" s="7"/>
      <c r="C7680" s="7"/>
      <c r="D7680" s="10"/>
      <c r="E7680" s="21">
        <f>IF($C7680="","",IFERROR(SUMIFS(Pakan_Masuk!$D$2:$D$3001,Pakan_Masuk!$B$2:$B$3001,$C7680)/SUMIFS(Pakan_Masuk!$C$2:$C$3001,Pakan_Masuk!$B$2:$B$3001,$C7680),0))</f>
      </c>
      <c r="F7680" s="15">
        <f>IF($C7680="","",$D7680*$E7680)</f>
      </c>
    </row>
    <row r="7681">
      <c r="A7681" s="11"/>
      <c r="B7681" s="7"/>
      <c r="C7681" s="7"/>
      <c r="D7681" s="10"/>
      <c r="E7681" s="21">
        <f>IF($C7681="","",IFERROR(SUMIFS(Pakan_Masuk!$D$2:$D$3001,Pakan_Masuk!$B$2:$B$3001,$C7681)/SUMIFS(Pakan_Masuk!$C$2:$C$3001,Pakan_Masuk!$B$2:$B$3001,$C7681),0))</f>
      </c>
      <c r="F7681" s="15">
        <f>IF($C7681="","",$D7681*$E7681)</f>
      </c>
    </row>
    <row r="7682">
      <c r="A7682" s="11"/>
      <c r="B7682" s="7"/>
      <c r="C7682" s="7"/>
      <c r="D7682" s="10"/>
      <c r="E7682" s="21">
        <f>IF($C7682="","",IFERROR(SUMIFS(Pakan_Masuk!$D$2:$D$3001,Pakan_Masuk!$B$2:$B$3001,$C7682)/SUMIFS(Pakan_Masuk!$C$2:$C$3001,Pakan_Masuk!$B$2:$B$3001,$C7682),0))</f>
      </c>
      <c r="F7682" s="15">
        <f>IF($C7682="","",$D7682*$E7682)</f>
      </c>
    </row>
    <row r="7683">
      <c r="A7683" s="11"/>
      <c r="B7683" s="7"/>
      <c r="C7683" s="7"/>
      <c r="D7683" s="10"/>
      <c r="E7683" s="21">
        <f>IF($C7683="","",IFERROR(SUMIFS(Pakan_Masuk!$D$2:$D$3001,Pakan_Masuk!$B$2:$B$3001,$C7683)/SUMIFS(Pakan_Masuk!$C$2:$C$3001,Pakan_Masuk!$B$2:$B$3001,$C7683),0))</f>
      </c>
      <c r="F7683" s="15">
        <f>IF($C7683="","",$D7683*$E7683)</f>
      </c>
    </row>
    <row r="7684">
      <c r="A7684" s="11"/>
      <c r="B7684" s="7"/>
      <c r="C7684" s="7"/>
      <c r="D7684" s="10"/>
      <c r="E7684" s="21">
        <f>IF($C7684="","",IFERROR(SUMIFS(Pakan_Masuk!$D$2:$D$3001,Pakan_Masuk!$B$2:$B$3001,$C7684)/SUMIFS(Pakan_Masuk!$C$2:$C$3001,Pakan_Masuk!$B$2:$B$3001,$C7684),0))</f>
      </c>
      <c r="F7684" s="15">
        <f>IF($C7684="","",$D7684*$E7684)</f>
      </c>
    </row>
    <row r="7685">
      <c r="A7685" s="11"/>
      <c r="B7685" s="7"/>
      <c r="C7685" s="7"/>
      <c r="D7685" s="10"/>
      <c r="E7685" s="21">
        <f>IF($C7685="","",IFERROR(SUMIFS(Pakan_Masuk!$D$2:$D$3001,Pakan_Masuk!$B$2:$B$3001,$C7685)/SUMIFS(Pakan_Masuk!$C$2:$C$3001,Pakan_Masuk!$B$2:$B$3001,$C7685),0))</f>
      </c>
      <c r="F7685" s="15">
        <f>IF($C7685="","",$D7685*$E7685)</f>
      </c>
    </row>
    <row r="7686">
      <c r="A7686" s="11"/>
      <c r="B7686" s="7"/>
      <c r="C7686" s="7"/>
      <c r="D7686" s="10"/>
      <c r="E7686" s="21">
        <f>IF($C7686="","",IFERROR(SUMIFS(Pakan_Masuk!$D$2:$D$3001,Pakan_Masuk!$B$2:$B$3001,$C7686)/SUMIFS(Pakan_Masuk!$C$2:$C$3001,Pakan_Masuk!$B$2:$B$3001,$C7686),0))</f>
      </c>
      <c r="F7686" s="15">
        <f>IF($C7686="","",$D7686*$E7686)</f>
      </c>
    </row>
    <row r="7687">
      <c r="A7687" s="11"/>
      <c r="B7687" s="7"/>
      <c r="C7687" s="7"/>
      <c r="D7687" s="10"/>
      <c r="E7687" s="21">
        <f>IF($C7687="","",IFERROR(SUMIFS(Pakan_Masuk!$D$2:$D$3001,Pakan_Masuk!$B$2:$B$3001,$C7687)/SUMIFS(Pakan_Masuk!$C$2:$C$3001,Pakan_Masuk!$B$2:$B$3001,$C7687),0))</f>
      </c>
      <c r="F7687" s="15">
        <f>IF($C7687="","",$D7687*$E7687)</f>
      </c>
    </row>
    <row r="7688">
      <c r="A7688" s="11"/>
      <c r="B7688" s="7"/>
      <c r="C7688" s="7"/>
      <c r="D7688" s="10"/>
      <c r="E7688" s="21">
        <f>IF($C7688="","",IFERROR(SUMIFS(Pakan_Masuk!$D$2:$D$3001,Pakan_Masuk!$B$2:$B$3001,$C7688)/SUMIFS(Pakan_Masuk!$C$2:$C$3001,Pakan_Masuk!$B$2:$B$3001,$C7688),0))</f>
      </c>
      <c r="F7688" s="15">
        <f>IF($C7688="","",$D7688*$E7688)</f>
      </c>
    </row>
    <row r="7689">
      <c r="A7689" s="11"/>
      <c r="B7689" s="7"/>
      <c r="C7689" s="7"/>
      <c r="D7689" s="10"/>
      <c r="E7689" s="21">
        <f>IF($C7689="","",IFERROR(SUMIFS(Pakan_Masuk!$D$2:$D$3001,Pakan_Masuk!$B$2:$B$3001,$C7689)/SUMIFS(Pakan_Masuk!$C$2:$C$3001,Pakan_Masuk!$B$2:$B$3001,$C7689),0))</f>
      </c>
      <c r="F7689" s="15">
        <f>IF($C7689="","",$D7689*$E7689)</f>
      </c>
    </row>
    <row r="7690">
      <c r="A7690" s="11"/>
      <c r="B7690" s="7"/>
      <c r="C7690" s="7"/>
      <c r="D7690" s="10"/>
      <c r="E7690" s="21">
        <f>IF($C7690="","",IFERROR(SUMIFS(Pakan_Masuk!$D$2:$D$3001,Pakan_Masuk!$B$2:$B$3001,$C7690)/SUMIFS(Pakan_Masuk!$C$2:$C$3001,Pakan_Masuk!$B$2:$B$3001,$C7690),0))</f>
      </c>
      <c r="F7690" s="15">
        <f>IF($C7690="","",$D7690*$E7690)</f>
      </c>
    </row>
    <row r="7691">
      <c r="A7691" s="11"/>
      <c r="B7691" s="7"/>
      <c r="C7691" s="7"/>
      <c r="D7691" s="10"/>
      <c r="E7691" s="21">
        <f>IF($C7691="","",IFERROR(SUMIFS(Pakan_Masuk!$D$2:$D$3001,Pakan_Masuk!$B$2:$B$3001,$C7691)/SUMIFS(Pakan_Masuk!$C$2:$C$3001,Pakan_Masuk!$B$2:$B$3001,$C7691),0))</f>
      </c>
      <c r="F7691" s="15">
        <f>IF($C7691="","",$D7691*$E7691)</f>
      </c>
    </row>
    <row r="7692">
      <c r="A7692" s="11"/>
      <c r="B7692" s="7"/>
      <c r="C7692" s="7"/>
      <c r="D7692" s="10"/>
      <c r="E7692" s="21">
        <f>IF($C7692="","",IFERROR(SUMIFS(Pakan_Masuk!$D$2:$D$3001,Pakan_Masuk!$B$2:$B$3001,$C7692)/SUMIFS(Pakan_Masuk!$C$2:$C$3001,Pakan_Masuk!$B$2:$B$3001,$C7692),0))</f>
      </c>
      <c r="F7692" s="15">
        <f>IF($C7692="","",$D7692*$E7692)</f>
      </c>
    </row>
    <row r="7693">
      <c r="A7693" s="11"/>
      <c r="B7693" s="7"/>
      <c r="C7693" s="7"/>
      <c r="D7693" s="10"/>
      <c r="E7693" s="21">
        <f>IF($C7693="","",IFERROR(SUMIFS(Pakan_Masuk!$D$2:$D$3001,Pakan_Masuk!$B$2:$B$3001,$C7693)/SUMIFS(Pakan_Masuk!$C$2:$C$3001,Pakan_Masuk!$B$2:$B$3001,$C7693),0))</f>
      </c>
      <c r="F7693" s="15">
        <f>IF($C7693="","",$D7693*$E7693)</f>
      </c>
    </row>
    <row r="7694">
      <c r="A7694" s="11"/>
      <c r="B7694" s="7"/>
      <c r="C7694" s="7"/>
      <c r="D7694" s="10"/>
      <c r="E7694" s="21">
        <f>IF($C7694="","",IFERROR(SUMIFS(Pakan_Masuk!$D$2:$D$3001,Pakan_Masuk!$B$2:$B$3001,$C7694)/SUMIFS(Pakan_Masuk!$C$2:$C$3001,Pakan_Masuk!$B$2:$B$3001,$C7694),0))</f>
      </c>
      <c r="F7694" s="15">
        <f>IF($C7694="","",$D7694*$E7694)</f>
      </c>
    </row>
    <row r="7695">
      <c r="A7695" s="11"/>
      <c r="B7695" s="7"/>
      <c r="C7695" s="7"/>
      <c r="D7695" s="10"/>
      <c r="E7695" s="21">
        <f>IF($C7695="","",IFERROR(SUMIFS(Pakan_Masuk!$D$2:$D$3001,Pakan_Masuk!$B$2:$B$3001,$C7695)/SUMIFS(Pakan_Masuk!$C$2:$C$3001,Pakan_Masuk!$B$2:$B$3001,$C7695),0))</f>
      </c>
      <c r="F7695" s="15">
        <f>IF($C7695="","",$D7695*$E7695)</f>
      </c>
    </row>
    <row r="7696">
      <c r="A7696" s="11"/>
      <c r="B7696" s="7"/>
      <c r="C7696" s="7"/>
      <c r="D7696" s="10"/>
      <c r="E7696" s="21">
        <f>IF($C7696="","",IFERROR(SUMIFS(Pakan_Masuk!$D$2:$D$3001,Pakan_Masuk!$B$2:$B$3001,$C7696)/SUMIFS(Pakan_Masuk!$C$2:$C$3001,Pakan_Masuk!$B$2:$B$3001,$C7696),0))</f>
      </c>
      <c r="F7696" s="15">
        <f>IF($C7696="","",$D7696*$E7696)</f>
      </c>
    </row>
    <row r="7697">
      <c r="A7697" s="11"/>
      <c r="B7697" s="7"/>
      <c r="C7697" s="7"/>
      <c r="D7697" s="10"/>
      <c r="E7697" s="21">
        <f>IF($C7697="","",IFERROR(SUMIFS(Pakan_Masuk!$D$2:$D$3001,Pakan_Masuk!$B$2:$B$3001,$C7697)/SUMIFS(Pakan_Masuk!$C$2:$C$3001,Pakan_Masuk!$B$2:$B$3001,$C7697),0))</f>
      </c>
      <c r="F7697" s="15">
        <f>IF($C7697="","",$D7697*$E7697)</f>
      </c>
    </row>
    <row r="7698">
      <c r="A7698" s="11"/>
      <c r="B7698" s="7"/>
      <c r="C7698" s="7"/>
      <c r="D7698" s="10"/>
      <c r="E7698" s="21">
        <f>IF($C7698="","",IFERROR(SUMIFS(Pakan_Masuk!$D$2:$D$3001,Pakan_Masuk!$B$2:$B$3001,$C7698)/SUMIFS(Pakan_Masuk!$C$2:$C$3001,Pakan_Masuk!$B$2:$B$3001,$C7698),0))</f>
      </c>
      <c r="F7698" s="15">
        <f>IF($C7698="","",$D7698*$E7698)</f>
      </c>
    </row>
    <row r="7699">
      <c r="A7699" s="11"/>
      <c r="B7699" s="7"/>
      <c r="C7699" s="7"/>
      <c r="D7699" s="10"/>
      <c r="E7699" s="21">
        <f>IF($C7699="","",IFERROR(SUMIFS(Pakan_Masuk!$D$2:$D$3001,Pakan_Masuk!$B$2:$B$3001,$C7699)/SUMIFS(Pakan_Masuk!$C$2:$C$3001,Pakan_Masuk!$B$2:$B$3001,$C7699),0))</f>
      </c>
      <c r="F7699" s="15">
        <f>IF($C7699="","",$D7699*$E7699)</f>
      </c>
    </row>
    <row r="7700">
      <c r="A7700" s="11"/>
      <c r="B7700" s="7"/>
      <c r="C7700" s="7"/>
      <c r="D7700" s="10"/>
      <c r="E7700" s="21">
        <f>IF($C7700="","",IFERROR(SUMIFS(Pakan_Masuk!$D$2:$D$3001,Pakan_Masuk!$B$2:$B$3001,$C7700)/SUMIFS(Pakan_Masuk!$C$2:$C$3001,Pakan_Masuk!$B$2:$B$3001,$C7700),0))</f>
      </c>
      <c r="F7700" s="15">
        <f>IF($C7700="","",$D7700*$E7700)</f>
      </c>
    </row>
    <row r="7701">
      <c r="A7701" s="11"/>
      <c r="B7701" s="7"/>
      <c r="C7701" s="7"/>
      <c r="D7701" s="10"/>
      <c r="E7701" s="21">
        <f>IF($C7701="","",IFERROR(SUMIFS(Pakan_Masuk!$D$2:$D$3001,Pakan_Masuk!$B$2:$B$3001,$C7701)/SUMIFS(Pakan_Masuk!$C$2:$C$3001,Pakan_Masuk!$B$2:$B$3001,$C7701),0))</f>
      </c>
      <c r="F7701" s="15">
        <f>IF($C7701="","",$D7701*$E7701)</f>
      </c>
    </row>
    <row r="7702">
      <c r="A7702" s="11"/>
      <c r="B7702" s="7"/>
      <c r="C7702" s="7"/>
      <c r="D7702" s="10"/>
      <c r="E7702" s="21">
        <f>IF($C7702="","",IFERROR(SUMIFS(Pakan_Masuk!$D$2:$D$3001,Pakan_Masuk!$B$2:$B$3001,$C7702)/SUMIFS(Pakan_Masuk!$C$2:$C$3001,Pakan_Masuk!$B$2:$B$3001,$C7702),0))</f>
      </c>
      <c r="F7702" s="15">
        <f>IF($C7702="","",$D7702*$E7702)</f>
      </c>
    </row>
    <row r="7703">
      <c r="A7703" s="11"/>
      <c r="B7703" s="7"/>
      <c r="C7703" s="7"/>
      <c r="D7703" s="10"/>
      <c r="E7703" s="21">
        <f>IF($C7703="","",IFERROR(SUMIFS(Pakan_Masuk!$D$2:$D$3001,Pakan_Masuk!$B$2:$B$3001,$C7703)/SUMIFS(Pakan_Masuk!$C$2:$C$3001,Pakan_Masuk!$B$2:$B$3001,$C7703),0))</f>
      </c>
      <c r="F7703" s="15">
        <f>IF($C7703="","",$D7703*$E7703)</f>
      </c>
    </row>
    <row r="7704">
      <c r="A7704" s="11"/>
      <c r="B7704" s="7"/>
      <c r="C7704" s="7"/>
      <c r="D7704" s="10"/>
      <c r="E7704" s="21">
        <f>IF($C7704="","",IFERROR(SUMIFS(Pakan_Masuk!$D$2:$D$3001,Pakan_Masuk!$B$2:$B$3001,$C7704)/SUMIFS(Pakan_Masuk!$C$2:$C$3001,Pakan_Masuk!$B$2:$B$3001,$C7704),0))</f>
      </c>
      <c r="F7704" s="15">
        <f>IF($C7704="","",$D7704*$E7704)</f>
      </c>
    </row>
    <row r="7705">
      <c r="A7705" s="11"/>
      <c r="B7705" s="7"/>
      <c r="C7705" s="7"/>
      <c r="D7705" s="10"/>
      <c r="E7705" s="21">
        <f>IF($C7705="","",IFERROR(SUMIFS(Pakan_Masuk!$D$2:$D$3001,Pakan_Masuk!$B$2:$B$3001,$C7705)/SUMIFS(Pakan_Masuk!$C$2:$C$3001,Pakan_Masuk!$B$2:$B$3001,$C7705),0))</f>
      </c>
      <c r="F7705" s="15">
        <f>IF($C7705="","",$D7705*$E7705)</f>
      </c>
    </row>
    <row r="7706">
      <c r="A7706" s="11"/>
      <c r="B7706" s="7"/>
      <c r="C7706" s="7"/>
      <c r="D7706" s="10"/>
      <c r="E7706" s="21">
        <f>IF($C7706="","",IFERROR(SUMIFS(Pakan_Masuk!$D$2:$D$3001,Pakan_Masuk!$B$2:$B$3001,$C7706)/SUMIFS(Pakan_Masuk!$C$2:$C$3001,Pakan_Masuk!$B$2:$B$3001,$C7706),0))</f>
      </c>
      <c r="F7706" s="15">
        <f>IF($C7706="","",$D7706*$E7706)</f>
      </c>
    </row>
    <row r="7707">
      <c r="A7707" s="11"/>
      <c r="B7707" s="7"/>
      <c r="C7707" s="7"/>
      <c r="D7707" s="10"/>
      <c r="E7707" s="21">
        <f>IF($C7707="","",IFERROR(SUMIFS(Pakan_Masuk!$D$2:$D$3001,Pakan_Masuk!$B$2:$B$3001,$C7707)/SUMIFS(Pakan_Masuk!$C$2:$C$3001,Pakan_Masuk!$B$2:$B$3001,$C7707),0))</f>
      </c>
      <c r="F7707" s="15">
        <f>IF($C7707="","",$D7707*$E7707)</f>
      </c>
    </row>
    <row r="7708">
      <c r="A7708" s="11"/>
      <c r="B7708" s="7"/>
      <c r="C7708" s="7"/>
      <c r="D7708" s="10"/>
      <c r="E7708" s="21">
        <f>IF($C7708="","",IFERROR(SUMIFS(Pakan_Masuk!$D$2:$D$3001,Pakan_Masuk!$B$2:$B$3001,$C7708)/SUMIFS(Pakan_Masuk!$C$2:$C$3001,Pakan_Masuk!$B$2:$B$3001,$C7708),0))</f>
      </c>
      <c r="F7708" s="15">
        <f>IF($C7708="","",$D7708*$E7708)</f>
      </c>
    </row>
    <row r="7709">
      <c r="A7709" s="11"/>
      <c r="B7709" s="7"/>
      <c r="C7709" s="7"/>
      <c r="D7709" s="10"/>
      <c r="E7709" s="21">
        <f>IF($C7709="","",IFERROR(SUMIFS(Pakan_Masuk!$D$2:$D$3001,Pakan_Masuk!$B$2:$B$3001,$C7709)/SUMIFS(Pakan_Masuk!$C$2:$C$3001,Pakan_Masuk!$B$2:$B$3001,$C7709),0))</f>
      </c>
      <c r="F7709" s="15">
        <f>IF($C7709="","",$D7709*$E7709)</f>
      </c>
    </row>
    <row r="7710">
      <c r="A7710" s="11"/>
      <c r="B7710" s="7"/>
      <c r="C7710" s="7"/>
      <c r="D7710" s="10"/>
      <c r="E7710" s="21">
        <f>IF($C7710="","",IFERROR(SUMIFS(Pakan_Masuk!$D$2:$D$3001,Pakan_Masuk!$B$2:$B$3001,$C7710)/SUMIFS(Pakan_Masuk!$C$2:$C$3001,Pakan_Masuk!$B$2:$B$3001,$C7710),0))</f>
      </c>
      <c r="F7710" s="15">
        <f>IF($C7710="","",$D7710*$E7710)</f>
      </c>
    </row>
    <row r="7711">
      <c r="A7711" s="11"/>
      <c r="B7711" s="7"/>
      <c r="C7711" s="7"/>
      <c r="D7711" s="10"/>
      <c r="E7711" s="21">
        <f>IF($C7711="","",IFERROR(SUMIFS(Pakan_Masuk!$D$2:$D$3001,Pakan_Masuk!$B$2:$B$3001,$C7711)/SUMIFS(Pakan_Masuk!$C$2:$C$3001,Pakan_Masuk!$B$2:$B$3001,$C7711),0))</f>
      </c>
      <c r="F7711" s="15">
        <f>IF($C7711="","",$D7711*$E7711)</f>
      </c>
    </row>
    <row r="7712">
      <c r="A7712" s="11"/>
      <c r="B7712" s="7"/>
      <c r="C7712" s="7"/>
      <c r="D7712" s="10"/>
      <c r="E7712" s="21">
        <f>IF($C7712="","",IFERROR(SUMIFS(Pakan_Masuk!$D$2:$D$3001,Pakan_Masuk!$B$2:$B$3001,$C7712)/SUMIFS(Pakan_Masuk!$C$2:$C$3001,Pakan_Masuk!$B$2:$B$3001,$C7712),0))</f>
      </c>
      <c r="F7712" s="15">
        <f>IF($C7712="","",$D7712*$E7712)</f>
      </c>
    </row>
    <row r="7713">
      <c r="A7713" s="11"/>
      <c r="B7713" s="7"/>
      <c r="C7713" s="7"/>
      <c r="D7713" s="10"/>
      <c r="E7713" s="21">
        <f>IF($C7713="","",IFERROR(SUMIFS(Pakan_Masuk!$D$2:$D$3001,Pakan_Masuk!$B$2:$B$3001,$C7713)/SUMIFS(Pakan_Masuk!$C$2:$C$3001,Pakan_Masuk!$B$2:$B$3001,$C7713),0))</f>
      </c>
      <c r="F7713" s="15">
        <f>IF($C7713="","",$D7713*$E7713)</f>
      </c>
    </row>
    <row r="7714">
      <c r="A7714" s="11"/>
      <c r="B7714" s="7"/>
      <c r="C7714" s="7"/>
      <c r="D7714" s="10"/>
      <c r="E7714" s="21">
        <f>IF($C7714="","",IFERROR(SUMIFS(Pakan_Masuk!$D$2:$D$3001,Pakan_Masuk!$B$2:$B$3001,$C7714)/SUMIFS(Pakan_Masuk!$C$2:$C$3001,Pakan_Masuk!$B$2:$B$3001,$C7714),0))</f>
      </c>
      <c r="F7714" s="15">
        <f>IF($C7714="","",$D7714*$E7714)</f>
      </c>
    </row>
    <row r="7715">
      <c r="A7715" s="11"/>
      <c r="B7715" s="7"/>
      <c r="C7715" s="7"/>
      <c r="D7715" s="10"/>
      <c r="E7715" s="21">
        <f>IF($C7715="","",IFERROR(SUMIFS(Pakan_Masuk!$D$2:$D$3001,Pakan_Masuk!$B$2:$B$3001,$C7715)/SUMIFS(Pakan_Masuk!$C$2:$C$3001,Pakan_Masuk!$B$2:$B$3001,$C7715),0))</f>
      </c>
      <c r="F7715" s="15">
        <f>IF($C7715="","",$D7715*$E7715)</f>
      </c>
    </row>
    <row r="7716">
      <c r="A7716" s="11"/>
      <c r="B7716" s="7"/>
      <c r="C7716" s="7"/>
      <c r="D7716" s="10"/>
      <c r="E7716" s="21">
        <f>IF($C7716="","",IFERROR(SUMIFS(Pakan_Masuk!$D$2:$D$3001,Pakan_Masuk!$B$2:$B$3001,$C7716)/SUMIFS(Pakan_Masuk!$C$2:$C$3001,Pakan_Masuk!$B$2:$B$3001,$C7716),0))</f>
      </c>
      <c r="F7716" s="15">
        <f>IF($C7716="","",$D7716*$E7716)</f>
      </c>
    </row>
    <row r="7717">
      <c r="A7717" s="11"/>
      <c r="B7717" s="7"/>
      <c r="C7717" s="7"/>
      <c r="D7717" s="10"/>
      <c r="E7717" s="21">
        <f>IF($C7717="","",IFERROR(SUMIFS(Pakan_Masuk!$D$2:$D$3001,Pakan_Masuk!$B$2:$B$3001,$C7717)/SUMIFS(Pakan_Masuk!$C$2:$C$3001,Pakan_Masuk!$B$2:$B$3001,$C7717),0))</f>
      </c>
      <c r="F7717" s="15">
        <f>IF($C7717="","",$D7717*$E7717)</f>
      </c>
    </row>
    <row r="7718">
      <c r="A7718" s="11"/>
      <c r="B7718" s="7"/>
      <c r="C7718" s="7"/>
      <c r="D7718" s="10"/>
      <c r="E7718" s="21">
        <f>IF($C7718="","",IFERROR(SUMIFS(Pakan_Masuk!$D$2:$D$3001,Pakan_Masuk!$B$2:$B$3001,$C7718)/SUMIFS(Pakan_Masuk!$C$2:$C$3001,Pakan_Masuk!$B$2:$B$3001,$C7718),0))</f>
      </c>
      <c r="F7718" s="15">
        <f>IF($C7718="","",$D7718*$E7718)</f>
      </c>
    </row>
    <row r="7719">
      <c r="A7719" s="11"/>
      <c r="B7719" s="7"/>
      <c r="C7719" s="7"/>
      <c r="D7719" s="10"/>
      <c r="E7719" s="21">
        <f>IF($C7719="","",IFERROR(SUMIFS(Pakan_Masuk!$D$2:$D$3001,Pakan_Masuk!$B$2:$B$3001,$C7719)/SUMIFS(Pakan_Masuk!$C$2:$C$3001,Pakan_Masuk!$B$2:$B$3001,$C7719),0))</f>
      </c>
      <c r="F7719" s="15">
        <f>IF($C7719="","",$D7719*$E7719)</f>
      </c>
    </row>
    <row r="7720">
      <c r="A7720" s="11"/>
      <c r="B7720" s="7"/>
      <c r="C7720" s="7"/>
      <c r="D7720" s="10"/>
      <c r="E7720" s="21">
        <f>IF($C7720="","",IFERROR(SUMIFS(Pakan_Masuk!$D$2:$D$3001,Pakan_Masuk!$B$2:$B$3001,$C7720)/SUMIFS(Pakan_Masuk!$C$2:$C$3001,Pakan_Masuk!$B$2:$B$3001,$C7720),0))</f>
      </c>
      <c r="F7720" s="15">
        <f>IF($C7720="","",$D7720*$E7720)</f>
      </c>
    </row>
    <row r="7721">
      <c r="A7721" s="11"/>
      <c r="B7721" s="7"/>
      <c r="C7721" s="7"/>
      <c r="D7721" s="10"/>
      <c r="E7721" s="21">
        <f>IF($C7721="","",IFERROR(SUMIFS(Pakan_Masuk!$D$2:$D$3001,Pakan_Masuk!$B$2:$B$3001,$C7721)/SUMIFS(Pakan_Masuk!$C$2:$C$3001,Pakan_Masuk!$B$2:$B$3001,$C7721),0))</f>
      </c>
      <c r="F7721" s="15">
        <f>IF($C7721="","",$D7721*$E7721)</f>
      </c>
    </row>
    <row r="7722">
      <c r="A7722" s="11"/>
      <c r="B7722" s="7"/>
      <c r="C7722" s="7"/>
      <c r="D7722" s="10"/>
      <c r="E7722" s="21">
        <f>IF($C7722="","",IFERROR(SUMIFS(Pakan_Masuk!$D$2:$D$3001,Pakan_Masuk!$B$2:$B$3001,$C7722)/SUMIFS(Pakan_Masuk!$C$2:$C$3001,Pakan_Masuk!$B$2:$B$3001,$C7722),0))</f>
      </c>
      <c r="F7722" s="15">
        <f>IF($C7722="","",$D7722*$E7722)</f>
      </c>
    </row>
    <row r="7723">
      <c r="A7723" s="11"/>
      <c r="B7723" s="7"/>
      <c r="C7723" s="7"/>
      <c r="D7723" s="10"/>
      <c r="E7723" s="21">
        <f>IF($C7723="","",IFERROR(SUMIFS(Pakan_Masuk!$D$2:$D$3001,Pakan_Masuk!$B$2:$B$3001,$C7723)/SUMIFS(Pakan_Masuk!$C$2:$C$3001,Pakan_Masuk!$B$2:$B$3001,$C7723),0))</f>
      </c>
      <c r="F7723" s="15">
        <f>IF($C7723="","",$D7723*$E7723)</f>
      </c>
    </row>
    <row r="7724">
      <c r="A7724" s="11"/>
      <c r="B7724" s="7"/>
      <c r="C7724" s="7"/>
      <c r="D7724" s="10"/>
      <c r="E7724" s="21">
        <f>IF($C7724="","",IFERROR(SUMIFS(Pakan_Masuk!$D$2:$D$3001,Pakan_Masuk!$B$2:$B$3001,$C7724)/SUMIFS(Pakan_Masuk!$C$2:$C$3001,Pakan_Masuk!$B$2:$B$3001,$C7724),0))</f>
      </c>
      <c r="F7724" s="15">
        <f>IF($C7724="","",$D7724*$E7724)</f>
      </c>
    </row>
    <row r="7725">
      <c r="A7725" s="11"/>
      <c r="B7725" s="7"/>
      <c r="C7725" s="7"/>
      <c r="D7725" s="10"/>
      <c r="E7725" s="21">
        <f>IF($C7725="","",IFERROR(SUMIFS(Pakan_Masuk!$D$2:$D$3001,Pakan_Masuk!$B$2:$B$3001,$C7725)/SUMIFS(Pakan_Masuk!$C$2:$C$3001,Pakan_Masuk!$B$2:$B$3001,$C7725),0))</f>
      </c>
      <c r="F7725" s="15">
        <f>IF($C7725="","",$D7725*$E7725)</f>
      </c>
    </row>
    <row r="7726">
      <c r="A7726" s="11"/>
      <c r="B7726" s="7"/>
      <c r="C7726" s="7"/>
      <c r="D7726" s="10"/>
      <c r="E7726" s="21">
        <f>IF($C7726="","",IFERROR(SUMIFS(Pakan_Masuk!$D$2:$D$3001,Pakan_Masuk!$B$2:$B$3001,$C7726)/SUMIFS(Pakan_Masuk!$C$2:$C$3001,Pakan_Masuk!$B$2:$B$3001,$C7726),0))</f>
      </c>
      <c r="F7726" s="15">
        <f>IF($C7726="","",$D7726*$E7726)</f>
      </c>
    </row>
    <row r="7727">
      <c r="A7727" s="11"/>
      <c r="B7727" s="7"/>
      <c r="C7727" s="7"/>
      <c r="D7727" s="10"/>
      <c r="E7727" s="21">
        <f>IF($C7727="","",IFERROR(SUMIFS(Pakan_Masuk!$D$2:$D$3001,Pakan_Masuk!$B$2:$B$3001,$C7727)/SUMIFS(Pakan_Masuk!$C$2:$C$3001,Pakan_Masuk!$B$2:$B$3001,$C7727),0))</f>
      </c>
      <c r="F7727" s="15">
        <f>IF($C7727="","",$D7727*$E7727)</f>
      </c>
    </row>
    <row r="7728">
      <c r="A7728" s="11"/>
      <c r="B7728" s="7"/>
      <c r="C7728" s="7"/>
      <c r="D7728" s="10"/>
      <c r="E7728" s="21">
        <f>IF($C7728="","",IFERROR(SUMIFS(Pakan_Masuk!$D$2:$D$3001,Pakan_Masuk!$B$2:$B$3001,$C7728)/SUMIFS(Pakan_Masuk!$C$2:$C$3001,Pakan_Masuk!$B$2:$B$3001,$C7728),0))</f>
      </c>
      <c r="F7728" s="15">
        <f>IF($C7728="","",$D7728*$E7728)</f>
      </c>
    </row>
    <row r="7729">
      <c r="A7729" s="11"/>
      <c r="B7729" s="7"/>
      <c r="C7729" s="7"/>
      <c r="D7729" s="10"/>
      <c r="E7729" s="21">
        <f>IF($C7729="","",IFERROR(SUMIFS(Pakan_Masuk!$D$2:$D$3001,Pakan_Masuk!$B$2:$B$3001,$C7729)/SUMIFS(Pakan_Masuk!$C$2:$C$3001,Pakan_Masuk!$B$2:$B$3001,$C7729),0))</f>
      </c>
      <c r="F7729" s="15">
        <f>IF($C7729="","",$D7729*$E7729)</f>
      </c>
    </row>
    <row r="7730">
      <c r="A7730" s="11"/>
      <c r="B7730" s="7"/>
      <c r="C7730" s="7"/>
      <c r="D7730" s="10"/>
      <c r="E7730" s="21">
        <f>IF($C7730="","",IFERROR(SUMIFS(Pakan_Masuk!$D$2:$D$3001,Pakan_Masuk!$B$2:$B$3001,$C7730)/SUMIFS(Pakan_Masuk!$C$2:$C$3001,Pakan_Masuk!$B$2:$B$3001,$C7730),0))</f>
      </c>
      <c r="F7730" s="15">
        <f>IF($C7730="","",$D7730*$E7730)</f>
      </c>
    </row>
    <row r="7731">
      <c r="A7731" s="11"/>
      <c r="B7731" s="7"/>
      <c r="C7731" s="7"/>
      <c r="D7731" s="10"/>
      <c r="E7731" s="21">
        <f>IF($C7731="","",IFERROR(SUMIFS(Pakan_Masuk!$D$2:$D$3001,Pakan_Masuk!$B$2:$B$3001,$C7731)/SUMIFS(Pakan_Masuk!$C$2:$C$3001,Pakan_Masuk!$B$2:$B$3001,$C7731),0))</f>
      </c>
      <c r="F7731" s="15">
        <f>IF($C7731="","",$D7731*$E7731)</f>
      </c>
    </row>
    <row r="7732">
      <c r="A7732" s="11"/>
      <c r="B7732" s="7"/>
      <c r="C7732" s="7"/>
      <c r="D7732" s="10"/>
      <c r="E7732" s="21">
        <f>IF($C7732="","",IFERROR(SUMIFS(Pakan_Masuk!$D$2:$D$3001,Pakan_Masuk!$B$2:$B$3001,$C7732)/SUMIFS(Pakan_Masuk!$C$2:$C$3001,Pakan_Masuk!$B$2:$B$3001,$C7732),0))</f>
      </c>
      <c r="F7732" s="15">
        <f>IF($C7732="","",$D7732*$E7732)</f>
      </c>
    </row>
    <row r="7733">
      <c r="A7733" s="11"/>
      <c r="B7733" s="7"/>
      <c r="C7733" s="7"/>
      <c r="D7733" s="10"/>
      <c r="E7733" s="21">
        <f>IF($C7733="","",IFERROR(SUMIFS(Pakan_Masuk!$D$2:$D$3001,Pakan_Masuk!$B$2:$B$3001,$C7733)/SUMIFS(Pakan_Masuk!$C$2:$C$3001,Pakan_Masuk!$B$2:$B$3001,$C7733),0))</f>
      </c>
      <c r="F7733" s="15">
        <f>IF($C7733="","",$D7733*$E7733)</f>
      </c>
    </row>
    <row r="7734">
      <c r="A7734" s="11"/>
      <c r="B7734" s="7"/>
      <c r="C7734" s="7"/>
      <c r="D7734" s="10"/>
      <c r="E7734" s="21">
        <f>IF($C7734="","",IFERROR(SUMIFS(Pakan_Masuk!$D$2:$D$3001,Pakan_Masuk!$B$2:$B$3001,$C7734)/SUMIFS(Pakan_Masuk!$C$2:$C$3001,Pakan_Masuk!$B$2:$B$3001,$C7734),0))</f>
      </c>
      <c r="F7734" s="15">
        <f>IF($C7734="","",$D7734*$E7734)</f>
      </c>
    </row>
    <row r="7735">
      <c r="A7735" s="11"/>
      <c r="B7735" s="7"/>
      <c r="C7735" s="7"/>
      <c r="D7735" s="10"/>
      <c r="E7735" s="21">
        <f>IF($C7735="","",IFERROR(SUMIFS(Pakan_Masuk!$D$2:$D$3001,Pakan_Masuk!$B$2:$B$3001,$C7735)/SUMIFS(Pakan_Masuk!$C$2:$C$3001,Pakan_Masuk!$B$2:$B$3001,$C7735),0))</f>
      </c>
      <c r="F7735" s="15">
        <f>IF($C7735="","",$D7735*$E7735)</f>
      </c>
    </row>
    <row r="7736">
      <c r="A7736" s="11"/>
      <c r="B7736" s="7"/>
      <c r="C7736" s="7"/>
      <c r="D7736" s="10"/>
      <c r="E7736" s="21">
        <f>IF($C7736="","",IFERROR(SUMIFS(Pakan_Masuk!$D$2:$D$3001,Pakan_Masuk!$B$2:$B$3001,$C7736)/SUMIFS(Pakan_Masuk!$C$2:$C$3001,Pakan_Masuk!$B$2:$B$3001,$C7736),0))</f>
      </c>
      <c r="F7736" s="15">
        <f>IF($C7736="","",$D7736*$E7736)</f>
      </c>
    </row>
    <row r="7737">
      <c r="A7737" s="11"/>
      <c r="B7737" s="7"/>
      <c r="C7737" s="7"/>
      <c r="D7737" s="10"/>
      <c r="E7737" s="21">
        <f>IF($C7737="","",IFERROR(SUMIFS(Pakan_Masuk!$D$2:$D$3001,Pakan_Masuk!$B$2:$B$3001,$C7737)/SUMIFS(Pakan_Masuk!$C$2:$C$3001,Pakan_Masuk!$B$2:$B$3001,$C7737),0))</f>
      </c>
      <c r="F7737" s="15">
        <f>IF($C7737="","",$D7737*$E7737)</f>
      </c>
    </row>
    <row r="7738">
      <c r="A7738" s="11"/>
      <c r="B7738" s="7"/>
      <c r="C7738" s="7"/>
      <c r="D7738" s="10"/>
      <c r="E7738" s="21">
        <f>IF($C7738="","",IFERROR(SUMIFS(Pakan_Masuk!$D$2:$D$3001,Pakan_Masuk!$B$2:$B$3001,$C7738)/SUMIFS(Pakan_Masuk!$C$2:$C$3001,Pakan_Masuk!$B$2:$B$3001,$C7738),0))</f>
      </c>
      <c r="F7738" s="15">
        <f>IF($C7738="","",$D7738*$E7738)</f>
      </c>
    </row>
    <row r="7739">
      <c r="A7739" s="11"/>
      <c r="B7739" s="7"/>
      <c r="C7739" s="7"/>
      <c r="D7739" s="10"/>
      <c r="E7739" s="21">
        <f>IF($C7739="","",IFERROR(SUMIFS(Pakan_Masuk!$D$2:$D$3001,Pakan_Masuk!$B$2:$B$3001,$C7739)/SUMIFS(Pakan_Masuk!$C$2:$C$3001,Pakan_Masuk!$B$2:$B$3001,$C7739),0))</f>
      </c>
      <c r="F7739" s="15">
        <f>IF($C7739="","",$D7739*$E7739)</f>
      </c>
    </row>
    <row r="7740">
      <c r="A7740" s="11"/>
      <c r="B7740" s="7"/>
      <c r="C7740" s="7"/>
      <c r="D7740" s="10"/>
      <c r="E7740" s="21">
        <f>IF($C7740="","",IFERROR(SUMIFS(Pakan_Masuk!$D$2:$D$3001,Pakan_Masuk!$B$2:$B$3001,$C7740)/SUMIFS(Pakan_Masuk!$C$2:$C$3001,Pakan_Masuk!$B$2:$B$3001,$C7740),0))</f>
      </c>
      <c r="F7740" s="15">
        <f>IF($C7740="","",$D7740*$E7740)</f>
      </c>
    </row>
    <row r="7741">
      <c r="A7741" s="11"/>
      <c r="B7741" s="7"/>
      <c r="C7741" s="7"/>
      <c r="D7741" s="10"/>
      <c r="E7741" s="21">
        <f>IF($C7741="","",IFERROR(SUMIFS(Pakan_Masuk!$D$2:$D$3001,Pakan_Masuk!$B$2:$B$3001,$C7741)/SUMIFS(Pakan_Masuk!$C$2:$C$3001,Pakan_Masuk!$B$2:$B$3001,$C7741),0))</f>
      </c>
      <c r="F7741" s="15">
        <f>IF($C7741="","",$D7741*$E7741)</f>
      </c>
    </row>
    <row r="7742">
      <c r="A7742" s="11"/>
      <c r="B7742" s="7"/>
      <c r="C7742" s="7"/>
      <c r="D7742" s="10"/>
      <c r="E7742" s="21">
        <f>IF($C7742="","",IFERROR(SUMIFS(Pakan_Masuk!$D$2:$D$3001,Pakan_Masuk!$B$2:$B$3001,$C7742)/SUMIFS(Pakan_Masuk!$C$2:$C$3001,Pakan_Masuk!$B$2:$B$3001,$C7742),0))</f>
      </c>
      <c r="F7742" s="15">
        <f>IF($C7742="","",$D7742*$E7742)</f>
      </c>
    </row>
    <row r="7743">
      <c r="A7743" s="11"/>
      <c r="B7743" s="7"/>
      <c r="C7743" s="7"/>
      <c r="D7743" s="10"/>
      <c r="E7743" s="21">
        <f>IF($C7743="","",IFERROR(SUMIFS(Pakan_Masuk!$D$2:$D$3001,Pakan_Masuk!$B$2:$B$3001,$C7743)/SUMIFS(Pakan_Masuk!$C$2:$C$3001,Pakan_Masuk!$B$2:$B$3001,$C7743),0))</f>
      </c>
      <c r="F7743" s="15">
        <f>IF($C7743="","",$D7743*$E7743)</f>
      </c>
    </row>
    <row r="7744">
      <c r="A7744" s="11"/>
      <c r="B7744" s="7"/>
      <c r="C7744" s="7"/>
      <c r="D7744" s="10"/>
      <c r="E7744" s="21">
        <f>IF($C7744="","",IFERROR(SUMIFS(Pakan_Masuk!$D$2:$D$3001,Pakan_Masuk!$B$2:$B$3001,$C7744)/SUMIFS(Pakan_Masuk!$C$2:$C$3001,Pakan_Masuk!$B$2:$B$3001,$C7744),0))</f>
      </c>
      <c r="F7744" s="15">
        <f>IF($C7744="","",$D7744*$E7744)</f>
      </c>
    </row>
    <row r="7745">
      <c r="A7745" s="11"/>
      <c r="B7745" s="7"/>
      <c r="C7745" s="7"/>
      <c r="D7745" s="10"/>
      <c r="E7745" s="21">
        <f>IF($C7745="","",IFERROR(SUMIFS(Pakan_Masuk!$D$2:$D$3001,Pakan_Masuk!$B$2:$B$3001,$C7745)/SUMIFS(Pakan_Masuk!$C$2:$C$3001,Pakan_Masuk!$B$2:$B$3001,$C7745),0))</f>
      </c>
      <c r="F7745" s="15">
        <f>IF($C7745="","",$D7745*$E7745)</f>
      </c>
    </row>
    <row r="7746">
      <c r="A7746" s="11"/>
      <c r="B7746" s="7"/>
      <c r="C7746" s="7"/>
      <c r="D7746" s="10"/>
      <c r="E7746" s="21">
        <f>IF($C7746="","",IFERROR(SUMIFS(Pakan_Masuk!$D$2:$D$3001,Pakan_Masuk!$B$2:$B$3001,$C7746)/SUMIFS(Pakan_Masuk!$C$2:$C$3001,Pakan_Masuk!$B$2:$B$3001,$C7746),0))</f>
      </c>
      <c r="F7746" s="15">
        <f>IF($C7746="","",$D7746*$E7746)</f>
      </c>
    </row>
    <row r="7747">
      <c r="A7747" s="11"/>
      <c r="B7747" s="7"/>
      <c r="C7747" s="7"/>
      <c r="D7747" s="10"/>
      <c r="E7747" s="21">
        <f>IF($C7747="","",IFERROR(SUMIFS(Pakan_Masuk!$D$2:$D$3001,Pakan_Masuk!$B$2:$B$3001,$C7747)/SUMIFS(Pakan_Masuk!$C$2:$C$3001,Pakan_Masuk!$B$2:$B$3001,$C7747),0))</f>
      </c>
      <c r="F7747" s="15">
        <f>IF($C7747="","",$D7747*$E7747)</f>
      </c>
    </row>
    <row r="7748">
      <c r="A7748" s="11"/>
      <c r="B7748" s="7"/>
      <c r="C7748" s="7"/>
      <c r="D7748" s="10"/>
      <c r="E7748" s="21">
        <f>IF($C7748="","",IFERROR(SUMIFS(Pakan_Masuk!$D$2:$D$3001,Pakan_Masuk!$B$2:$B$3001,$C7748)/SUMIFS(Pakan_Masuk!$C$2:$C$3001,Pakan_Masuk!$B$2:$B$3001,$C7748),0))</f>
      </c>
      <c r="F7748" s="15">
        <f>IF($C7748="","",$D7748*$E7748)</f>
      </c>
    </row>
    <row r="7749">
      <c r="A7749" s="11"/>
      <c r="B7749" s="7"/>
      <c r="C7749" s="7"/>
      <c r="D7749" s="10"/>
      <c r="E7749" s="21">
        <f>IF($C7749="","",IFERROR(SUMIFS(Pakan_Masuk!$D$2:$D$3001,Pakan_Masuk!$B$2:$B$3001,$C7749)/SUMIFS(Pakan_Masuk!$C$2:$C$3001,Pakan_Masuk!$B$2:$B$3001,$C7749),0))</f>
      </c>
      <c r="F7749" s="15">
        <f>IF($C7749="","",$D7749*$E7749)</f>
      </c>
    </row>
    <row r="7750">
      <c r="A7750" s="11"/>
      <c r="B7750" s="7"/>
      <c r="C7750" s="7"/>
      <c r="D7750" s="10"/>
      <c r="E7750" s="21">
        <f>IF($C7750="","",IFERROR(SUMIFS(Pakan_Masuk!$D$2:$D$3001,Pakan_Masuk!$B$2:$B$3001,$C7750)/SUMIFS(Pakan_Masuk!$C$2:$C$3001,Pakan_Masuk!$B$2:$B$3001,$C7750),0))</f>
      </c>
      <c r="F7750" s="15">
        <f>IF($C7750="","",$D7750*$E7750)</f>
      </c>
    </row>
    <row r="7751">
      <c r="A7751" s="11"/>
      <c r="B7751" s="7"/>
      <c r="C7751" s="7"/>
      <c r="D7751" s="10"/>
      <c r="E7751" s="21">
        <f>IF($C7751="","",IFERROR(SUMIFS(Pakan_Masuk!$D$2:$D$3001,Pakan_Masuk!$B$2:$B$3001,$C7751)/SUMIFS(Pakan_Masuk!$C$2:$C$3001,Pakan_Masuk!$B$2:$B$3001,$C7751),0))</f>
      </c>
      <c r="F7751" s="15">
        <f>IF($C7751="","",$D7751*$E7751)</f>
      </c>
    </row>
    <row r="7752">
      <c r="A7752" s="11"/>
      <c r="B7752" s="7"/>
      <c r="C7752" s="7"/>
      <c r="D7752" s="10"/>
      <c r="E7752" s="21">
        <f>IF($C7752="","",IFERROR(SUMIFS(Pakan_Masuk!$D$2:$D$3001,Pakan_Masuk!$B$2:$B$3001,$C7752)/SUMIFS(Pakan_Masuk!$C$2:$C$3001,Pakan_Masuk!$B$2:$B$3001,$C7752),0))</f>
      </c>
      <c r="F7752" s="15">
        <f>IF($C7752="","",$D7752*$E7752)</f>
      </c>
    </row>
    <row r="7753">
      <c r="A7753" s="11"/>
      <c r="B7753" s="7"/>
      <c r="C7753" s="7"/>
      <c r="D7753" s="10"/>
      <c r="E7753" s="21">
        <f>IF($C7753="","",IFERROR(SUMIFS(Pakan_Masuk!$D$2:$D$3001,Pakan_Masuk!$B$2:$B$3001,$C7753)/SUMIFS(Pakan_Masuk!$C$2:$C$3001,Pakan_Masuk!$B$2:$B$3001,$C7753),0))</f>
      </c>
      <c r="F7753" s="15">
        <f>IF($C7753="","",$D7753*$E7753)</f>
      </c>
    </row>
    <row r="7754">
      <c r="A7754" s="11"/>
      <c r="B7754" s="7"/>
      <c r="C7754" s="7"/>
      <c r="D7754" s="10"/>
      <c r="E7754" s="21">
        <f>IF($C7754="","",IFERROR(SUMIFS(Pakan_Masuk!$D$2:$D$3001,Pakan_Masuk!$B$2:$B$3001,$C7754)/SUMIFS(Pakan_Masuk!$C$2:$C$3001,Pakan_Masuk!$B$2:$B$3001,$C7754),0))</f>
      </c>
      <c r="F7754" s="15">
        <f>IF($C7754="","",$D7754*$E7754)</f>
      </c>
    </row>
    <row r="7755">
      <c r="A7755" s="11"/>
      <c r="B7755" s="7"/>
      <c r="C7755" s="7"/>
      <c r="D7755" s="10"/>
      <c r="E7755" s="21">
        <f>IF($C7755="","",IFERROR(SUMIFS(Pakan_Masuk!$D$2:$D$3001,Pakan_Masuk!$B$2:$B$3001,$C7755)/SUMIFS(Pakan_Masuk!$C$2:$C$3001,Pakan_Masuk!$B$2:$B$3001,$C7755),0))</f>
      </c>
      <c r="F7755" s="15">
        <f>IF($C7755="","",$D7755*$E7755)</f>
      </c>
    </row>
    <row r="7756">
      <c r="A7756" s="11"/>
      <c r="B7756" s="7"/>
      <c r="C7756" s="7"/>
      <c r="D7756" s="10"/>
      <c r="E7756" s="21">
        <f>IF($C7756="","",IFERROR(SUMIFS(Pakan_Masuk!$D$2:$D$3001,Pakan_Masuk!$B$2:$B$3001,$C7756)/SUMIFS(Pakan_Masuk!$C$2:$C$3001,Pakan_Masuk!$B$2:$B$3001,$C7756),0))</f>
      </c>
      <c r="F7756" s="15">
        <f>IF($C7756="","",$D7756*$E7756)</f>
      </c>
    </row>
    <row r="7757">
      <c r="A7757" s="11"/>
      <c r="B7757" s="7"/>
      <c r="C7757" s="7"/>
      <c r="D7757" s="10"/>
      <c r="E7757" s="21">
        <f>IF($C7757="","",IFERROR(SUMIFS(Pakan_Masuk!$D$2:$D$3001,Pakan_Masuk!$B$2:$B$3001,$C7757)/SUMIFS(Pakan_Masuk!$C$2:$C$3001,Pakan_Masuk!$B$2:$B$3001,$C7757),0))</f>
      </c>
      <c r="F7757" s="15">
        <f>IF($C7757="","",$D7757*$E7757)</f>
      </c>
    </row>
    <row r="7758">
      <c r="A7758" s="11"/>
      <c r="B7758" s="7"/>
      <c r="C7758" s="7"/>
      <c r="D7758" s="10"/>
      <c r="E7758" s="21">
        <f>IF($C7758="","",IFERROR(SUMIFS(Pakan_Masuk!$D$2:$D$3001,Pakan_Masuk!$B$2:$B$3001,$C7758)/SUMIFS(Pakan_Masuk!$C$2:$C$3001,Pakan_Masuk!$B$2:$B$3001,$C7758),0))</f>
      </c>
      <c r="F7758" s="15">
        <f>IF($C7758="","",$D7758*$E7758)</f>
      </c>
    </row>
    <row r="7759">
      <c r="A7759" s="11"/>
      <c r="B7759" s="7"/>
      <c r="C7759" s="7"/>
      <c r="D7759" s="10"/>
      <c r="E7759" s="21">
        <f>IF($C7759="","",IFERROR(SUMIFS(Pakan_Masuk!$D$2:$D$3001,Pakan_Masuk!$B$2:$B$3001,$C7759)/SUMIFS(Pakan_Masuk!$C$2:$C$3001,Pakan_Masuk!$B$2:$B$3001,$C7759),0))</f>
      </c>
      <c r="F7759" s="15">
        <f>IF($C7759="","",$D7759*$E7759)</f>
      </c>
    </row>
    <row r="7760">
      <c r="A7760" s="11"/>
      <c r="B7760" s="7"/>
      <c r="C7760" s="7"/>
      <c r="D7760" s="10"/>
      <c r="E7760" s="21">
        <f>IF($C7760="","",IFERROR(SUMIFS(Pakan_Masuk!$D$2:$D$3001,Pakan_Masuk!$B$2:$B$3001,$C7760)/SUMIFS(Pakan_Masuk!$C$2:$C$3001,Pakan_Masuk!$B$2:$B$3001,$C7760),0))</f>
      </c>
      <c r="F7760" s="15">
        <f>IF($C7760="","",$D7760*$E7760)</f>
      </c>
    </row>
    <row r="7761">
      <c r="A7761" s="11"/>
      <c r="B7761" s="7"/>
      <c r="C7761" s="7"/>
      <c r="D7761" s="10"/>
      <c r="E7761" s="21">
        <f>IF($C7761="","",IFERROR(SUMIFS(Pakan_Masuk!$D$2:$D$3001,Pakan_Masuk!$B$2:$B$3001,$C7761)/SUMIFS(Pakan_Masuk!$C$2:$C$3001,Pakan_Masuk!$B$2:$B$3001,$C7761),0))</f>
      </c>
      <c r="F7761" s="15">
        <f>IF($C7761="","",$D7761*$E7761)</f>
      </c>
    </row>
    <row r="7762">
      <c r="A7762" s="11"/>
      <c r="B7762" s="7"/>
      <c r="C7762" s="7"/>
      <c r="D7762" s="10"/>
      <c r="E7762" s="21">
        <f>IF($C7762="","",IFERROR(SUMIFS(Pakan_Masuk!$D$2:$D$3001,Pakan_Masuk!$B$2:$B$3001,$C7762)/SUMIFS(Pakan_Masuk!$C$2:$C$3001,Pakan_Masuk!$B$2:$B$3001,$C7762),0))</f>
      </c>
      <c r="F7762" s="15">
        <f>IF($C7762="","",$D7762*$E7762)</f>
      </c>
    </row>
    <row r="7763">
      <c r="A7763" s="11"/>
      <c r="B7763" s="7"/>
      <c r="C7763" s="7"/>
      <c r="D7763" s="10"/>
      <c r="E7763" s="21">
        <f>IF($C7763="","",IFERROR(SUMIFS(Pakan_Masuk!$D$2:$D$3001,Pakan_Masuk!$B$2:$B$3001,$C7763)/SUMIFS(Pakan_Masuk!$C$2:$C$3001,Pakan_Masuk!$B$2:$B$3001,$C7763),0))</f>
      </c>
      <c r="F7763" s="15">
        <f>IF($C7763="","",$D7763*$E7763)</f>
      </c>
    </row>
    <row r="7764">
      <c r="A7764" s="11"/>
      <c r="B7764" s="7"/>
      <c r="C7764" s="7"/>
      <c r="D7764" s="10"/>
      <c r="E7764" s="21">
        <f>IF($C7764="","",IFERROR(SUMIFS(Pakan_Masuk!$D$2:$D$3001,Pakan_Masuk!$B$2:$B$3001,$C7764)/SUMIFS(Pakan_Masuk!$C$2:$C$3001,Pakan_Masuk!$B$2:$B$3001,$C7764),0))</f>
      </c>
      <c r="F7764" s="15">
        <f>IF($C7764="","",$D7764*$E7764)</f>
      </c>
    </row>
    <row r="7765">
      <c r="A7765" s="11"/>
      <c r="B7765" s="7"/>
      <c r="C7765" s="7"/>
      <c r="D7765" s="10"/>
      <c r="E7765" s="21">
        <f>IF($C7765="","",IFERROR(SUMIFS(Pakan_Masuk!$D$2:$D$3001,Pakan_Masuk!$B$2:$B$3001,$C7765)/SUMIFS(Pakan_Masuk!$C$2:$C$3001,Pakan_Masuk!$B$2:$B$3001,$C7765),0))</f>
      </c>
      <c r="F7765" s="15">
        <f>IF($C7765="","",$D7765*$E7765)</f>
      </c>
    </row>
    <row r="7766">
      <c r="A7766" s="11"/>
      <c r="B7766" s="7"/>
      <c r="C7766" s="7"/>
      <c r="D7766" s="10"/>
      <c r="E7766" s="21">
        <f>IF($C7766="","",IFERROR(SUMIFS(Pakan_Masuk!$D$2:$D$3001,Pakan_Masuk!$B$2:$B$3001,$C7766)/SUMIFS(Pakan_Masuk!$C$2:$C$3001,Pakan_Masuk!$B$2:$B$3001,$C7766),0))</f>
      </c>
      <c r="F7766" s="15">
        <f>IF($C7766="","",$D7766*$E7766)</f>
      </c>
    </row>
    <row r="7767">
      <c r="A7767" s="11"/>
      <c r="B7767" s="7"/>
      <c r="C7767" s="7"/>
      <c r="D7767" s="10"/>
      <c r="E7767" s="21">
        <f>IF($C7767="","",IFERROR(SUMIFS(Pakan_Masuk!$D$2:$D$3001,Pakan_Masuk!$B$2:$B$3001,$C7767)/SUMIFS(Pakan_Masuk!$C$2:$C$3001,Pakan_Masuk!$B$2:$B$3001,$C7767),0))</f>
      </c>
      <c r="F7767" s="15">
        <f>IF($C7767="","",$D7767*$E7767)</f>
      </c>
    </row>
    <row r="7768">
      <c r="A7768" s="11"/>
      <c r="B7768" s="7"/>
      <c r="C7768" s="7"/>
      <c r="D7768" s="10"/>
      <c r="E7768" s="21">
        <f>IF($C7768="","",IFERROR(SUMIFS(Pakan_Masuk!$D$2:$D$3001,Pakan_Masuk!$B$2:$B$3001,$C7768)/SUMIFS(Pakan_Masuk!$C$2:$C$3001,Pakan_Masuk!$B$2:$B$3001,$C7768),0))</f>
      </c>
      <c r="F7768" s="15">
        <f>IF($C7768="","",$D7768*$E7768)</f>
      </c>
    </row>
    <row r="7769">
      <c r="A7769" s="11"/>
      <c r="B7769" s="7"/>
      <c r="C7769" s="7"/>
      <c r="D7769" s="10"/>
      <c r="E7769" s="21">
        <f>IF($C7769="","",IFERROR(SUMIFS(Pakan_Masuk!$D$2:$D$3001,Pakan_Masuk!$B$2:$B$3001,$C7769)/SUMIFS(Pakan_Masuk!$C$2:$C$3001,Pakan_Masuk!$B$2:$B$3001,$C7769),0))</f>
      </c>
      <c r="F7769" s="15">
        <f>IF($C7769="","",$D7769*$E7769)</f>
      </c>
    </row>
    <row r="7770">
      <c r="A7770" s="11"/>
      <c r="B7770" s="7"/>
      <c r="C7770" s="7"/>
      <c r="D7770" s="10"/>
      <c r="E7770" s="21">
        <f>IF($C7770="","",IFERROR(SUMIFS(Pakan_Masuk!$D$2:$D$3001,Pakan_Masuk!$B$2:$B$3001,$C7770)/SUMIFS(Pakan_Masuk!$C$2:$C$3001,Pakan_Masuk!$B$2:$B$3001,$C7770),0))</f>
      </c>
      <c r="F7770" s="15">
        <f>IF($C7770="","",$D7770*$E7770)</f>
      </c>
    </row>
    <row r="7771">
      <c r="A7771" s="11"/>
      <c r="B7771" s="7"/>
      <c r="C7771" s="7"/>
      <c r="D7771" s="10"/>
      <c r="E7771" s="21">
        <f>IF($C7771="","",IFERROR(SUMIFS(Pakan_Masuk!$D$2:$D$3001,Pakan_Masuk!$B$2:$B$3001,$C7771)/SUMIFS(Pakan_Masuk!$C$2:$C$3001,Pakan_Masuk!$B$2:$B$3001,$C7771),0))</f>
      </c>
      <c r="F7771" s="15">
        <f>IF($C7771="","",$D7771*$E7771)</f>
      </c>
    </row>
    <row r="7772">
      <c r="A7772" s="11"/>
      <c r="B7772" s="7"/>
      <c r="C7772" s="7"/>
      <c r="D7772" s="10"/>
      <c r="E7772" s="21">
        <f>IF($C7772="","",IFERROR(SUMIFS(Pakan_Masuk!$D$2:$D$3001,Pakan_Masuk!$B$2:$B$3001,$C7772)/SUMIFS(Pakan_Masuk!$C$2:$C$3001,Pakan_Masuk!$B$2:$B$3001,$C7772),0))</f>
      </c>
      <c r="F7772" s="15">
        <f>IF($C7772="","",$D7772*$E7772)</f>
      </c>
    </row>
    <row r="7773">
      <c r="A7773" s="11"/>
      <c r="B7773" s="7"/>
      <c r="C7773" s="7"/>
      <c r="D7773" s="10"/>
      <c r="E7773" s="21">
        <f>IF($C7773="","",IFERROR(SUMIFS(Pakan_Masuk!$D$2:$D$3001,Pakan_Masuk!$B$2:$B$3001,$C7773)/SUMIFS(Pakan_Masuk!$C$2:$C$3001,Pakan_Masuk!$B$2:$B$3001,$C7773),0))</f>
      </c>
      <c r="F7773" s="15">
        <f>IF($C7773="","",$D7773*$E7773)</f>
      </c>
    </row>
    <row r="7774">
      <c r="A7774" s="11"/>
      <c r="B7774" s="7"/>
      <c r="C7774" s="7"/>
      <c r="D7774" s="10"/>
      <c r="E7774" s="21">
        <f>IF($C7774="","",IFERROR(SUMIFS(Pakan_Masuk!$D$2:$D$3001,Pakan_Masuk!$B$2:$B$3001,$C7774)/SUMIFS(Pakan_Masuk!$C$2:$C$3001,Pakan_Masuk!$B$2:$B$3001,$C7774),0))</f>
      </c>
      <c r="F7774" s="15">
        <f>IF($C7774="","",$D7774*$E7774)</f>
      </c>
    </row>
    <row r="7775">
      <c r="A7775" s="11"/>
      <c r="B7775" s="7"/>
      <c r="C7775" s="7"/>
      <c r="D7775" s="10"/>
      <c r="E7775" s="21">
        <f>IF($C7775="","",IFERROR(SUMIFS(Pakan_Masuk!$D$2:$D$3001,Pakan_Masuk!$B$2:$B$3001,$C7775)/SUMIFS(Pakan_Masuk!$C$2:$C$3001,Pakan_Masuk!$B$2:$B$3001,$C7775),0))</f>
      </c>
      <c r="F7775" s="15">
        <f>IF($C7775="","",$D7775*$E7775)</f>
      </c>
    </row>
    <row r="7776">
      <c r="A7776" s="11"/>
      <c r="B7776" s="7"/>
      <c r="C7776" s="7"/>
      <c r="D7776" s="10"/>
      <c r="E7776" s="21">
        <f>IF($C7776="","",IFERROR(SUMIFS(Pakan_Masuk!$D$2:$D$3001,Pakan_Masuk!$B$2:$B$3001,$C7776)/SUMIFS(Pakan_Masuk!$C$2:$C$3001,Pakan_Masuk!$B$2:$B$3001,$C7776),0))</f>
      </c>
      <c r="F7776" s="15">
        <f>IF($C7776="","",$D7776*$E7776)</f>
      </c>
    </row>
    <row r="7777">
      <c r="A7777" s="11"/>
      <c r="B7777" s="7"/>
      <c r="C7777" s="7"/>
      <c r="D7777" s="10"/>
      <c r="E7777" s="21">
        <f>IF($C7777="","",IFERROR(SUMIFS(Pakan_Masuk!$D$2:$D$3001,Pakan_Masuk!$B$2:$B$3001,$C7777)/SUMIFS(Pakan_Masuk!$C$2:$C$3001,Pakan_Masuk!$B$2:$B$3001,$C7777),0))</f>
      </c>
      <c r="F7777" s="15">
        <f>IF($C7777="","",$D7777*$E7777)</f>
      </c>
    </row>
    <row r="7778">
      <c r="A7778" s="11"/>
      <c r="B7778" s="7"/>
      <c r="C7778" s="7"/>
      <c r="D7778" s="10"/>
      <c r="E7778" s="21">
        <f>IF($C7778="","",IFERROR(SUMIFS(Pakan_Masuk!$D$2:$D$3001,Pakan_Masuk!$B$2:$B$3001,$C7778)/SUMIFS(Pakan_Masuk!$C$2:$C$3001,Pakan_Masuk!$B$2:$B$3001,$C7778),0))</f>
      </c>
      <c r="F7778" s="15">
        <f>IF($C7778="","",$D7778*$E7778)</f>
      </c>
    </row>
    <row r="7779">
      <c r="A7779" s="11"/>
      <c r="B7779" s="7"/>
      <c r="C7779" s="7"/>
      <c r="D7779" s="10"/>
      <c r="E7779" s="21">
        <f>IF($C7779="","",IFERROR(SUMIFS(Pakan_Masuk!$D$2:$D$3001,Pakan_Masuk!$B$2:$B$3001,$C7779)/SUMIFS(Pakan_Masuk!$C$2:$C$3001,Pakan_Masuk!$B$2:$B$3001,$C7779),0))</f>
      </c>
      <c r="F7779" s="15">
        <f>IF($C7779="","",$D7779*$E7779)</f>
      </c>
    </row>
    <row r="7780">
      <c r="A7780" s="11"/>
      <c r="B7780" s="7"/>
      <c r="C7780" s="7"/>
      <c r="D7780" s="10"/>
      <c r="E7780" s="21">
        <f>IF($C7780="","",IFERROR(SUMIFS(Pakan_Masuk!$D$2:$D$3001,Pakan_Masuk!$B$2:$B$3001,$C7780)/SUMIFS(Pakan_Masuk!$C$2:$C$3001,Pakan_Masuk!$B$2:$B$3001,$C7780),0))</f>
      </c>
      <c r="F7780" s="15">
        <f>IF($C7780="","",$D7780*$E7780)</f>
      </c>
    </row>
    <row r="7781">
      <c r="A7781" s="11"/>
      <c r="B7781" s="7"/>
      <c r="C7781" s="7"/>
      <c r="D7781" s="10"/>
      <c r="E7781" s="21">
        <f>IF($C7781="","",IFERROR(SUMIFS(Pakan_Masuk!$D$2:$D$3001,Pakan_Masuk!$B$2:$B$3001,$C7781)/SUMIFS(Pakan_Masuk!$C$2:$C$3001,Pakan_Masuk!$B$2:$B$3001,$C7781),0))</f>
      </c>
      <c r="F7781" s="15">
        <f>IF($C7781="","",$D7781*$E7781)</f>
      </c>
    </row>
    <row r="7782">
      <c r="A7782" s="11"/>
      <c r="B7782" s="7"/>
      <c r="C7782" s="7"/>
      <c r="D7782" s="10"/>
      <c r="E7782" s="21">
        <f>IF($C7782="","",IFERROR(SUMIFS(Pakan_Masuk!$D$2:$D$3001,Pakan_Masuk!$B$2:$B$3001,$C7782)/SUMIFS(Pakan_Masuk!$C$2:$C$3001,Pakan_Masuk!$B$2:$B$3001,$C7782),0))</f>
      </c>
      <c r="F7782" s="15">
        <f>IF($C7782="","",$D7782*$E7782)</f>
      </c>
    </row>
    <row r="7783">
      <c r="A7783" s="11"/>
      <c r="B7783" s="7"/>
      <c r="C7783" s="7"/>
      <c r="D7783" s="10"/>
      <c r="E7783" s="21">
        <f>IF($C7783="","",IFERROR(SUMIFS(Pakan_Masuk!$D$2:$D$3001,Pakan_Masuk!$B$2:$B$3001,$C7783)/SUMIFS(Pakan_Masuk!$C$2:$C$3001,Pakan_Masuk!$B$2:$B$3001,$C7783),0))</f>
      </c>
      <c r="F7783" s="15">
        <f>IF($C7783="","",$D7783*$E7783)</f>
      </c>
    </row>
    <row r="7784">
      <c r="A7784" s="11"/>
      <c r="B7784" s="7"/>
      <c r="C7784" s="7"/>
      <c r="D7784" s="10"/>
      <c r="E7784" s="21">
        <f>IF($C7784="","",IFERROR(SUMIFS(Pakan_Masuk!$D$2:$D$3001,Pakan_Masuk!$B$2:$B$3001,$C7784)/SUMIFS(Pakan_Masuk!$C$2:$C$3001,Pakan_Masuk!$B$2:$B$3001,$C7784),0))</f>
      </c>
      <c r="F7784" s="15">
        <f>IF($C7784="","",$D7784*$E7784)</f>
      </c>
    </row>
    <row r="7785">
      <c r="A7785" s="11"/>
      <c r="B7785" s="7"/>
      <c r="C7785" s="7"/>
      <c r="D7785" s="10"/>
      <c r="E7785" s="21">
        <f>IF($C7785="","",IFERROR(SUMIFS(Pakan_Masuk!$D$2:$D$3001,Pakan_Masuk!$B$2:$B$3001,$C7785)/SUMIFS(Pakan_Masuk!$C$2:$C$3001,Pakan_Masuk!$B$2:$B$3001,$C7785),0))</f>
      </c>
      <c r="F7785" s="15">
        <f>IF($C7785="","",$D7785*$E7785)</f>
      </c>
    </row>
    <row r="7786">
      <c r="A7786" s="11"/>
      <c r="B7786" s="7"/>
      <c r="C7786" s="7"/>
      <c r="D7786" s="10"/>
      <c r="E7786" s="21">
        <f>IF($C7786="","",IFERROR(SUMIFS(Pakan_Masuk!$D$2:$D$3001,Pakan_Masuk!$B$2:$B$3001,$C7786)/SUMIFS(Pakan_Masuk!$C$2:$C$3001,Pakan_Masuk!$B$2:$B$3001,$C7786),0))</f>
      </c>
      <c r="F7786" s="15">
        <f>IF($C7786="","",$D7786*$E7786)</f>
      </c>
    </row>
    <row r="7787">
      <c r="A7787" s="11"/>
      <c r="B7787" s="7"/>
      <c r="C7787" s="7"/>
      <c r="D7787" s="10"/>
      <c r="E7787" s="21">
        <f>IF($C7787="","",IFERROR(SUMIFS(Pakan_Masuk!$D$2:$D$3001,Pakan_Masuk!$B$2:$B$3001,$C7787)/SUMIFS(Pakan_Masuk!$C$2:$C$3001,Pakan_Masuk!$B$2:$B$3001,$C7787),0))</f>
      </c>
      <c r="F7787" s="15">
        <f>IF($C7787="","",$D7787*$E7787)</f>
      </c>
    </row>
    <row r="7788">
      <c r="A7788" s="11"/>
      <c r="B7788" s="7"/>
      <c r="C7788" s="7"/>
      <c r="D7788" s="10"/>
      <c r="E7788" s="21">
        <f>IF($C7788="","",IFERROR(SUMIFS(Pakan_Masuk!$D$2:$D$3001,Pakan_Masuk!$B$2:$B$3001,$C7788)/SUMIFS(Pakan_Masuk!$C$2:$C$3001,Pakan_Masuk!$B$2:$B$3001,$C7788),0))</f>
      </c>
      <c r="F7788" s="15">
        <f>IF($C7788="","",$D7788*$E7788)</f>
      </c>
    </row>
    <row r="7789">
      <c r="A7789" s="11"/>
      <c r="B7789" s="7"/>
      <c r="C7789" s="7"/>
      <c r="D7789" s="10"/>
      <c r="E7789" s="21">
        <f>IF($C7789="","",IFERROR(SUMIFS(Pakan_Masuk!$D$2:$D$3001,Pakan_Masuk!$B$2:$B$3001,$C7789)/SUMIFS(Pakan_Masuk!$C$2:$C$3001,Pakan_Masuk!$B$2:$B$3001,$C7789),0))</f>
      </c>
      <c r="F7789" s="15">
        <f>IF($C7789="","",$D7789*$E7789)</f>
      </c>
    </row>
    <row r="7790">
      <c r="A7790" s="11"/>
      <c r="B7790" s="7"/>
      <c r="C7790" s="7"/>
      <c r="D7790" s="10"/>
      <c r="E7790" s="21">
        <f>IF($C7790="","",IFERROR(SUMIFS(Pakan_Masuk!$D$2:$D$3001,Pakan_Masuk!$B$2:$B$3001,$C7790)/SUMIFS(Pakan_Masuk!$C$2:$C$3001,Pakan_Masuk!$B$2:$B$3001,$C7790),0))</f>
      </c>
      <c r="F7790" s="15">
        <f>IF($C7790="","",$D7790*$E7790)</f>
      </c>
    </row>
    <row r="7791">
      <c r="A7791" s="11"/>
      <c r="B7791" s="7"/>
      <c r="C7791" s="7"/>
      <c r="D7791" s="10"/>
      <c r="E7791" s="21">
        <f>IF($C7791="","",IFERROR(SUMIFS(Pakan_Masuk!$D$2:$D$3001,Pakan_Masuk!$B$2:$B$3001,$C7791)/SUMIFS(Pakan_Masuk!$C$2:$C$3001,Pakan_Masuk!$B$2:$B$3001,$C7791),0))</f>
      </c>
      <c r="F7791" s="15">
        <f>IF($C7791="","",$D7791*$E7791)</f>
      </c>
    </row>
    <row r="7792">
      <c r="A7792" s="11"/>
      <c r="B7792" s="7"/>
      <c r="C7792" s="7"/>
      <c r="D7792" s="10"/>
      <c r="E7792" s="21">
        <f>IF($C7792="","",IFERROR(SUMIFS(Pakan_Masuk!$D$2:$D$3001,Pakan_Masuk!$B$2:$B$3001,$C7792)/SUMIFS(Pakan_Masuk!$C$2:$C$3001,Pakan_Masuk!$B$2:$B$3001,$C7792),0))</f>
      </c>
      <c r="F7792" s="15">
        <f>IF($C7792="","",$D7792*$E7792)</f>
      </c>
    </row>
    <row r="7793">
      <c r="A7793" s="11"/>
      <c r="B7793" s="7"/>
      <c r="C7793" s="7"/>
      <c r="D7793" s="10"/>
      <c r="E7793" s="21">
        <f>IF($C7793="","",IFERROR(SUMIFS(Pakan_Masuk!$D$2:$D$3001,Pakan_Masuk!$B$2:$B$3001,$C7793)/SUMIFS(Pakan_Masuk!$C$2:$C$3001,Pakan_Masuk!$B$2:$B$3001,$C7793),0))</f>
      </c>
      <c r="F7793" s="15">
        <f>IF($C7793="","",$D7793*$E7793)</f>
      </c>
    </row>
    <row r="7794">
      <c r="A7794" s="11"/>
      <c r="B7794" s="7"/>
      <c r="C7794" s="7"/>
      <c r="D7794" s="10"/>
      <c r="E7794" s="21">
        <f>IF($C7794="","",IFERROR(SUMIFS(Pakan_Masuk!$D$2:$D$3001,Pakan_Masuk!$B$2:$B$3001,$C7794)/SUMIFS(Pakan_Masuk!$C$2:$C$3001,Pakan_Masuk!$B$2:$B$3001,$C7794),0))</f>
      </c>
      <c r="F7794" s="15">
        <f>IF($C7794="","",$D7794*$E7794)</f>
      </c>
    </row>
    <row r="7795">
      <c r="A7795" s="11"/>
      <c r="B7795" s="7"/>
      <c r="C7795" s="7"/>
      <c r="D7795" s="10"/>
      <c r="E7795" s="21">
        <f>IF($C7795="","",IFERROR(SUMIFS(Pakan_Masuk!$D$2:$D$3001,Pakan_Masuk!$B$2:$B$3001,$C7795)/SUMIFS(Pakan_Masuk!$C$2:$C$3001,Pakan_Masuk!$B$2:$B$3001,$C7795),0))</f>
      </c>
      <c r="F7795" s="15">
        <f>IF($C7795="","",$D7795*$E7795)</f>
      </c>
    </row>
    <row r="7796">
      <c r="A7796" s="11"/>
      <c r="B7796" s="7"/>
      <c r="C7796" s="7"/>
      <c r="D7796" s="10"/>
      <c r="E7796" s="21">
        <f>IF($C7796="","",IFERROR(SUMIFS(Pakan_Masuk!$D$2:$D$3001,Pakan_Masuk!$B$2:$B$3001,$C7796)/SUMIFS(Pakan_Masuk!$C$2:$C$3001,Pakan_Masuk!$B$2:$B$3001,$C7796),0))</f>
      </c>
      <c r="F7796" s="15">
        <f>IF($C7796="","",$D7796*$E7796)</f>
      </c>
    </row>
    <row r="7797">
      <c r="A7797" s="11"/>
      <c r="B7797" s="7"/>
      <c r="C7797" s="7"/>
      <c r="D7797" s="10"/>
      <c r="E7797" s="21">
        <f>IF($C7797="","",IFERROR(SUMIFS(Pakan_Masuk!$D$2:$D$3001,Pakan_Masuk!$B$2:$B$3001,$C7797)/SUMIFS(Pakan_Masuk!$C$2:$C$3001,Pakan_Masuk!$B$2:$B$3001,$C7797),0))</f>
      </c>
      <c r="F7797" s="15">
        <f>IF($C7797="","",$D7797*$E7797)</f>
      </c>
    </row>
    <row r="7798">
      <c r="A7798" s="11"/>
      <c r="B7798" s="7"/>
      <c r="C7798" s="7"/>
      <c r="D7798" s="10"/>
      <c r="E7798" s="21">
        <f>IF($C7798="","",IFERROR(SUMIFS(Pakan_Masuk!$D$2:$D$3001,Pakan_Masuk!$B$2:$B$3001,$C7798)/SUMIFS(Pakan_Masuk!$C$2:$C$3001,Pakan_Masuk!$B$2:$B$3001,$C7798),0))</f>
      </c>
      <c r="F7798" s="15">
        <f>IF($C7798="","",$D7798*$E7798)</f>
      </c>
    </row>
    <row r="7799">
      <c r="A7799" s="11"/>
      <c r="B7799" s="7"/>
      <c r="C7799" s="7"/>
      <c r="D7799" s="10"/>
      <c r="E7799" s="21">
        <f>IF($C7799="","",IFERROR(SUMIFS(Pakan_Masuk!$D$2:$D$3001,Pakan_Masuk!$B$2:$B$3001,$C7799)/SUMIFS(Pakan_Masuk!$C$2:$C$3001,Pakan_Masuk!$B$2:$B$3001,$C7799),0))</f>
      </c>
      <c r="F7799" s="15">
        <f>IF($C7799="","",$D7799*$E7799)</f>
      </c>
    </row>
    <row r="7800">
      <c r="A7800" s="11"/>
      <c r="B7800" s="7"/>
      <c r="C7800" s="7"/>
      <c r="D7800" s="10"/>
      <c r="E7800" s="21">
        <f>IF($C7800="","",IFERROR(SUMIFS(Pakan_Masuk!$D$2:$D$3001,Pakan_Masuk!$B$2:$B$3001,$C7800)/SUMIFS(Pakan_Masuk!$C$2:$C$3001,Pakan_Masuk!$B$2:$B$3001,$C7800),0))</f>
      </c>
      <c r="F7800" s="15">
        <f>IF($C7800="","",$D7800*$E7800)</f>
      </c>
    </row>
    <row r="7801">
      <c r="A7801" s="11"/>
      <c r="B7801" s="7"/>
      <c r="C7801" s="7"/>
      <c r="D7801" s="10"/>
      <c r="E7801" s="21">
        <f>IF($C7801="","",IFERROR(SUMIFS(Pakan_Masuk!$D$2:$D$3001,Pakan_Masuk!$B$2:$B$3001,$C7801)/SUMIFS(Pakan_Masuk!$C$2:$C$3001,Pakan_Masuk!$B$2:$B$3001,$C7801),0))</f>
      </c>
      <c r="F7801" s="15">
        <f>IF($C7801="","",$D7801*$E7801)</f>
      </c>
    </row>
    <row r="7802">
      <c r="A7802" s="11"/>
      <c r="B7802" s="7"/>
      <c r="C7802" s="7"/>
      <c r="D7802" s="10"/>
      <c r="E7802" s="21">
        <f>IF($C7802="","",IFERROR(SUMIFS(Pakan_Masuk!$D$2:$D$3001,Pakan_Masuk!$B$2:$B$3001,$C7802)/SUMIFS(Pakan_Masuk!$C$2:$C$3001,Pakan_Masuk!$B$2:$B$3001,$C7802),0))</f>
      </c>
      <c r="F7802" s="15">
        <f>IF($C7802="","",$D7802*$E7802)</f>
      </c>
    </row>
    <row r="7803">
      <c r="A7803" s="11"/>
      <c r="B7803" s="7"/>
      <c r="C7803" s="7"/>
      <c r="D7803" s="10"/>
      <c r="E7803" s="21">
        <f>IF($C7803="","",IFERROR(SUMIFS(Pakan_Masuk!$D$2:$D$3001,Pakan_Masuk!$B$2:$B$3001,$C7803)/SUMIFS(Pakan_Masuk!$C$2:$C$3001,Pakan_Masuk!$B$2:$B$3001,$C7803),0))</f>
      </c>
      <c r="F7803" s="15">
        <f>IF($C7803="","",$D7803*$E7803)</f>
      </c>
    </row>
    <row r="7804">
      <c r="A7804" s="11"/>
      <c r="B7804" s="7"/>
      <c r="C7804" s="7"/>
      <c r="D7804" s="10"/>
      <c r="E7804" s="21">
        <f>IF($C7804="","",IFERROR(SUMIFS(Pakan_Masuk!$D$2:$D$3001,Pakan_Masuk!$B$2:$B$3001,$C7804)/SUMIFS(Pakan_Masuk!$C$2:$C$3001,Pakan_Masuk!$B$2:$B$3001,$C7804),0))</f>
      </c>
      <c r="F7804" s="15">
        <f>IF($C7804="","",$D7804*$E7804)</f>
      </c>
    </row>
    <row r="7805">
      <c r="A7805" s="11"/>
      <c r="B7805" s="7"/>
      <c r="C7805" s="7"/>
      <c r="D7805" s="10"/>
      <c r="E7805" s="21">
        <f>IF($C7805="","",IFERROR(SUMIFS(Pakan_Masuk!$D$2:$D$3001,Pakan_Masuk!$B$2:$B$3001,$C7805)/SUMIFS(Pakan_Masuk!$C$2:$C$3001,Pakan_Masuk!$B$2:$B$3001,$C7805),0))</f>
      </c>
      <c r="F7805" s="15">
        <f>IF($C7805="","",$D7805*$E7805)</f>
      </c>
    </row>
    <row r="7806">
      <c r="A7806" s="11"/>
      <c r="B7806" s="7"/>
      <c r="C7806" s="7"/>
      <c r="D7806" s="10"/>
      <c r="E7806" s="21">
        <f>IF($C7806="","",IFERROR(SUMIFS(Pakan_Masuk!$D$2:$D$3001,Pakan_Masuk!$B$2:$B$3001,$C7806)/SUMIFS(Pakan_Masuk!$C$2:$C$3001,Pakan_Masuk!$B$2:$B$3001,$C7806),0))</f>
      </c>
      <c r="F7806" s="15">
        <f>IF($C7806="","",$D7806*$E7806)</f>
      </c>
    </row>
    <row r="7807">
      <c r="A7807" s="11"/>
      <c r="B7807" s="7"/>
      <c r="C7807" s="7"/>
      <c r="D7807" s="10"/>
      <c r="E7807" s="21">
        <f>IF($C7807="","",IFERROR(SUMIFS(Pakan_Masuk!$D$2:$D$3001,Pakan_Masuk!$B$2:$B$3001,$C7807)/SUMIFS(Pakan_Masuk!$C$2:$C$3001,Pakan_Masuk!$B$2:$B$3001,$C7807),0))</f>
      </c>
      <c r="F7807" s="15">
        <f>IF($C7807="","",$D7807*$E7807)</f>
      </c>
    </row>
    <row r="7808">
      <c r="A7808" s="11"/>
      <c r="B7808" s="7"/>
      <c r="C7808" s="7"/>
      <c r="D7808" s="10"/>
      <c r="E7808" s="21">
        <f>IF($C7808="","",IFERROR(SUMIFS(Pakan_Masuk!$D$2:$D$3001,Pakan_Masuk!$B$2:$B$3001,$C7808)/SUMIFS(Pakan_Masuk!$C$2:$C$3001,Pakan_Masuk!$B$2:$B$3001,$C7808),0))</f>
      </c>
      <c r="F7808" s="15">
        <f>IF($C7808="","",$D7808*$E7808)</f>
      </c>
    </row>
    <row r="7809">
      <c r="A7809" s="11"/>
      <c r="B7809" s="7"/>
      <c r="C7809" s="7"/>
      <c r="D7809" s="10"/>
      <c r="E7809" s="21">
        <f>IF($C7809="","",IFERROR(SUMIFS(Pakan_Masuk!$D$2:$D$3001,Pakan_Masuk!$B$2:$B$3001,$C7809)/SUMIFS(Pakan_Masuk!$C$2:$C$3001,Pakan_Masuk!$B$2:$B$3001,$C7809),0))</f>
      </c>
      <c r="F7809" s="15">
        <f>IF($C7809="","",$D7809*$E7809)</f>
      </c>
    </row>
    <row r="7810">
      <c r="A7810" s="11"/>
      <c r="B7810" s="7"/>
      <c r="C7810" s="7"/>
      <c r="D7810" s="10"/>
      <c r="E7810" s="21">
        <f>IF($C7810="","",IFERROR(SUMIFS(Pakan_Masuk!$D$2:$D$3001,Pakan_Masuk!$B$2:$B$3001,$C7810)/SUMIFS(Pakan_Masuk!$C$2:$C$3001,Pakan_Masuk!$B$2:$B$3001,$C7810),0))</f>
      </c>
      <c r="F7810" s="15">
        <f>IF($C7810="","",$D7810*$E7810)</f>
      </c>
    </row>
    <row r="7811">
      <c r="A7811" s="11"/>
      <c r="B7811" s="7"/>
      <c r="C7811" s="7"/>
      <c r="D7811" s="10"/>
      <c r="E7811" s="21">
        <f>IF($C7811="","",IFERROR(SUMIFS(Pakan_Masuk!$D$2:$D$3001,Pakan_Masuk!$B$2:$B$3001,$C7811)/SUMIFS(Pakan_Masuk!$C$2:$C$3001,Pakan_Masuk!$B$2:$B$3001,$C7811),0))</f>
      </c>
      <c r="F7811" s="15">
        <f>IF($C7811="","",$D7811*$E7811)</f>
      </c>
    </row>
    <row r="7812">
      <c r="A7812" s="11"/>
      <c r="B7812" s="7"/>
      <c r="C7812" s="7"/>
      <c r="D7812" s="10"/>
      <c r="E7812" s="21">
        <f>IF($C7812="","",IFERROR(SUMIFS(Pakan_Masuk!$D$2:$D$3001,Pakan_Masuk!$B$2:$B$3001,$C7812)/SUMIFS(Pakan_Masuk!$C$2:$C$3001,Pakan_Masuk!$B$2:$B$3001,$C7812),0))</f>
      </c>
      <c r="F7812" s="15">
        <f>IF($C7812="","",$D7812*$E7812)</f>
      </c>
    </row>
    <row r="7813">
      <c r="A7813" s="11"/>
      <c r="B7813" s="7"/>
      <c r="C7813" s="7"/>
      <c r="D7813" s="10"/>
      <c r="E7813" s="21">
        <f>IF($C7813="","",IFERROR(SUMIFS(Pakan_Masuk!$D$2:$D$3001,Pakan_Masuk!$B$2:$B$3001,$C7813)/SUMIFS(Pakan_Masuk!$C$2:$C$3001,Pakan_Masuk!$B$2:$B$3001,$C7813),0))</f>
      </c>
      <c r="F7813" s="15">
        <f>IF($C7813="","",$D7813*$E7813)</f>
      </c>
    </row>
    <row r="7814">
      <c r="A7814" s="11"/>
      <c r="B7814" s="7"/>
      <c r="C7814" s="7"/>
      <c r="D7814" s="10"/>
      <c r="E7814" s="21">
        <f>IF($C7814="","",IFERROR(SUMIFS(Pakan_Masuk!$D$2:$D$3001,Pakan_Masuk!$B$2:$B$3001,$C7814)/SUMIFS(Pakan_Masuk!$C$2:$C$3001,Pakan_Masuk!$B$2:$B$3001,$C7814),0))</f>
      </c>
      <c r="F7814" s="15">
        <f>IF($C7814="","",$D7814*$E7814)</f>
      </c>
    </row>
    <row r="7815">
      <c r="A7815" s="11"/>
      <c r="B7815" s="7"/>
      <c r="C7815" s="7"/>
      <c r="D7815" s="10"/>
      <c r="E7815" s="21">
        <f>IF($C7815="","",IFERROR(SUMIFS(Pakan_Masuk!$D$2:$D$3001,Pakan_Masuk!$B$2:$B$3001,$C7815)/SUMIFS(Pakan_Masuk!$C$2:$C$3001,Pakan_Masuk!$B$2:$B$3001,$C7815),0))</f>
      </c>
      <c r="F7815" s="15">
        <f>IF($C7815="","",$D7815*$E7815)</f>
      </c>
    </row>
    <row r="7816">
      <c r="A7816" s="11"/>
      <c r="B7816" s="7"/>
      <c r="C7816" s="7"/>
      <c r="D7816" s="10"/>
      <c r="E7816" s="21">
        <f>IF($C7816="","",IFERROR(SUMIFS(Pakan_Masuk!$D$2:$D$3001,Pakan_Masuk!$B$2:$B$3001,$C7816)/SUMIFS(Pakan_Masuk!$C$2:$C$3001,Pakan_Masuk!$B$2:$B$3001,$C7816),0))</f>
      </c>
      <c r="F7816" s="15">
        <f>IF($C7816="","",$D7816*$E7816)</f>
      </c>
    </row>
    <row r="7817">
      <c r="A7817" s="11"/>
      <c r="B7817" s="7"/>
      <c r="C7817" s="7"/>
      <c r="D7817" s="10"/>
      <c r="E7817" s="21">
        <f>IF($C7817="","",IFERROR(SUMIFS(Pakan_Masuk!$D$2:$D$3001,Pakan_Masuk!$B$2:$B$3001,$C7817)/SUMIFS(Pakan_Masuk!$C$2:$C$3001,Pakan_Masuk!$B$2:$B$3001,$C7817),0))</f>
      </c>
      <c r="F7817" s="15">
        <f>IF($C7817="","",$D7817*$E7817)</f>
      </c>
    </row>
    <row r="7818">
      <c r="A7818" s="11"/>
      <c r="B7818" s="7"/>
      <c r="C7818" s="7"/>
      <c r="D7818" s="10"/>
      <c r="E7818" s="21">
        <f>IF($C7818="","",IFERROR(SUMIFS(Pakan_Masuk!$D$2:$D$3001,Pakan_Masuk!$B$2:$B$3001,$C7818)/SUMIFS(Pakan_Masuk!$C$2:$C$3001,Pakan_Masuk!$B$2:$B$3001,$C7818),0))</f>
      </c>
      <c r="F7818" s="15">
        <f>IF($C7818="","",$D7818*$E7818)</f>
      </c>
    </row>
    <row r="7819">
      <c r="A7819" s="11"/>
      <c r="B7819" s="7"/>
      <c r="C7819" s="7"/>
      <c r="D7819" s="10"/>
      <c r="E7819" s="21">
        <f>IF($C7819="","",IFERROR(SUMIFS(Pakan_Masuk!$D$2:$D$3001,Pakan_Masuk!$B$2:$B$3001,$C7819)/SUMIFS(Pakan_Masuk!$C$2:$C$3001,Pakan_Masuk!$B$2:$B$3001,$C7819),0))</f>
      </c>
      <c r="F7819" s="15">
        <f>IF($C7819="","",$D7819*$E7819)</f>
      </c>
    </row>
    <row r="7820">
      <c r="A7820" s="11"/>
      <c r="B7820" s="7"/>
      <c r="C7820" s="7"/>
      <c r="D7820" s="10"/>
      <c r="E7820" s="21">
        <f>IF($C7820="","",IFERROR(SUMIFS(Pakan_Masuk!$D$2:$D$3001,Pakan_Masuk!$B$2:$B$3001,$C7820)/SUMIFS(Pakan_Masuk!$C$2:$C$3001,Pakan_Masuk!$B$2:$B$3001,$C7820),0))</f>
      </c>
      <c r="F7820" s="15">
        <f>IF($C7820="","",$D7820*$E7820)</f>
      </c>
    </row>
    <row r="7821">
      <c r="A7821" s="11"/>
      <c r="B7821" s="7"/>
      <c r="C7821" s="7"/>
      <c r="D7821" s="10"/>
      <c r="E7821" s="21">
        <f>IF($C7821="","",IFERROR(SUMIFS(Pakan_Masuk!$D$2:$D$3001,Pakan_Masuk!$B$2:$B$3001,$C7821)/SUMIFS(Pakan_Masuk!$C$2:$C$3001,Pakan_Masuk!$B$2:$B$3001,$C7821),0))</f>
      </c>
      <c r="F7821" s="15">
        <f>IF($C7821="","",$D7821*$E7821)</f>
      </c>
    </row>
    <row r="7822">
      <c r="A7822" s="11"/>
      <c r="B7822" s="7"/>
      <c r="C7822" s="7"/>
      <c r="D7822" s="10"/>
      <c r="E7822" s="21">
        <f>IF($C7822="","",IFERROR(SUMIFS(Pakan_Masuk!$D$2:$D$3001,Pakan_Masuk!$B$2:$B$3001,$C7822)/SUMIFS(Pakan_Masuk!$C$2:$C$3001,Pakan_Masuk!$B$2:$B$3001,$C7822),0))</f>
      </c>
      <c r="F7822" s="15">
        <f>IF($C7822="","",$D7822*$E7822)</f>
      </c>
    </row>
    <row r="7823">
      <c r="A7823" s="11"/>
      <c r="B7823" s="7"/>
      <c r="C7823" s="7"/>
      <c r="D7823" s="10"/>
      <c r="E7823" s="21">
        <f>IF($C7823="","",IFERROR(SUMIFS(Pakan_Masuk!$D$2:$D$3001,Pakan_Masuk!$B$2:$B$3001,$C7823)/SUMIFS(Pakan_Masuk!$C$2:$C$3001,Pakan_Masuk!$B$2:$B$3001,$C7823),0))</f>
      </c>
      <c r="F7823" s="15">
        <f>IF($C7823="","",$D7823*$E7823)</f>
      </c>
    </row>
    <row r="7824">
      <c r="A7824" s="11"/>
      <c r="B7824" s="7"/>
      <c r="C7824" s="7"/>
      <c r="D7824" s="10"/>
      <c r="E7824" s="21">
        <f>IF($C7824="","",IFERROR(SUMIFS(Pakan_Masuk!$D$2:$D$3001,Pakan_Masuk!$B$2:$B$3001,$C7824)/SUMIFS(Pakan_Masuk!$C$2:$C$3001,Pakan_Masuk!$B$2:$B$3001,$C7824),0))</f>
      </c>
      <c r="F7824" s="15">
        <f>IF($C7824="","",$D7824*$E7824)</f>
      </c>
    </row>
    <row r="7825">
      <c r="A7825" s="11"/>
      <c r="B7825" s="7"/>
      <c r="C7825" s="7"/>
      <c r="D7825" s="10"/>
      <c r="E7825" s="21">
        <f>IF($C7825="","",IFERROR(SUMIFS(Pakan_Masuk!$D$2:$D$3001,Pakan_Masuk!$B$2:$B$3001,$C7825)/SUMIFS(Pakan_Masuk!$C$2:$C$3001,Pakan_Masuk!$B$2:$B$3001,$C7825),0))</f>
      </c>
      <c r="F7825" s="15">
        <f>IF($C7825="","",$D7825*$E7825)</f>
      </c>
    </row>
    <row r="7826">
      <c r="A7826" s="11"/>
      <c r="B7826" s="7"/>
      <c r="C7826" s="7"/>
      <c r="D7826" s="10"/>
      <c r="E7826" s="21">
        <f>IF($C7826="","",IFERROR(SUMIFS(Pakan_Masuk!$D$2:$D$3001,Pakan_Masuk!$B$2:$B$3001,$C7826)/SUMIFS(Pakan_Masuk!$C$2:$C$3001,Pakan_Masuk!$B$2:$B$3001,$C7826),0))</f>
      </c>
      <c r="F7826" s="15">
        <f>IF($C7826="","",$D7826*$E7826)</f>
      </c>
    </row>
    <row r="7827">
      <c r="A7827" s="11"/>
      <c r="B7827" s="7"/>
      <c r="C7827" s="7"/>
      <c r="D7827" s="10"/>
      <c r="E7827" s="21">
        <f>IF($C7827="","",IFERROR(SUMIFS(Pakan_Masuk!$D$2:$D$3001,Pakan_Masuk!$B$2:$B$3001,$C7827)/SUMIFS(Pakan_Masuk!$C$2:$C$3001,Pakan_Masuk!$B$2:$B$3001,$C7827),0))</f>
      </c>
      <c r="F7827" s="15">
        <f>IF($C7827="","",$D7827*$E7827)</f>
      </c>
    </row>
    <row r="7828">
      <c r="A7828" s="11"/>
      <c r="B7828" s="7"/>
      <c r="C7828" s="7"/>
      <c r="D7828" s="10"/>
      <c r="E7828" s="21">
        <f>IF($C7828="","",IFERROR(SUMIFS(Pakan_Masuk!$D$2:$D$3001,Pakan_Masuk!$B$2:$B$3001,$C7828)/SUMIFS(Pakan_Masuk!$C$2:$C$3001,Pakan_Masuk!$B$2:$B$3001,$C7828),0))</f>
      </c>
      <c r="F7828" s="15">
        <f>IF($C7828="","",$D7828*$E7828)</f>
      </c>
    </row>
    <row r="7829">
      <c r="A7829" s="11"/>
      <c r="B7829" s="7"/>
      <c r="C7829" s="7"/>
      <c r="D7829" s="10"/>
      <c r="E7829" s="21">
        <f>IF($C7829="","",IFERROR(SUMIFS(Pakan_Masuk!$D$2:$D$3001,Pakan_Masuk!$B$2:$B$3001,$C7829)/SUMIFS(Pakan_Masuk!$C$2:$C$3001,Pakan_Masuk!$B$2:$B$3001,$C7829),0))</f>
      </c>
      <c r="F7829" s="15">
        <f>IF($C7829="","",$D7829*$E7829)</f>
      </c>
    </row>
    <row r="7830">
      <c r="A7830" s="11"/>
      <c r="B7830" s="7"/>
      <c r="C7830" s="7"/>
      <c r="D7830" s="10"/>
      <c r="E7830" s="21">
        <f>IF($C7830="","",IFERROR(SUMIFS(Pakan_Masuk!$D$2:$D$3001,Pakan_Masuk!$B$2:$B$3001,$C7830)/SUMIFS(Pakan_Masuk!$C$2:$C$3001,Pakan_Masuk!$B$2:$B$3001,$C7830),0))</f>
      </c>
      <c r="F7830" s="15">
        <f>IF($C7830="","",$D7830*$E7830)</f>
      </c>
    </row>
    <row r="7831">
      <c r="A7831" s="11"/>
      <c r="B7831" s="7"/>
      <c r="C7831" s="7"/>
      <c r="D7831" s="10"/>
      <c r="E7831" s="21">
        <f>IF($C7831="","",IFERROR(SUMIFS(Pakan_Masuk!$D$2:$D$3001,Pakan_Masuk!$B$2:$B$3001,$C7831)/SUMIFS(Pakan_Masuk!$C$2:$C$3001,Pakan_Masuk!$B$2:$B$3001,$C7831),0))</f>
      </c>
      <c r="F7831" s="15">
        <f>IF($C7831="","",$D7831*$E7831)</f>
      </c>
    </row>
    <row r="7832">
      <c r="A7832" s="11"/>
      <c r="B7832" s="7"/>
      <c r="C7832" s="7"/>
      <c r="D7832" s="10"/>
      <c r="E7832" s="21">
        <f>IF($C7832="","",IFERROR(SUMIFS(Pakan_Masuk!$D$2:$D$3001,Pakan_Masuk!$B$2:$B$3001,$C7832)/SUMIFS(Pakan_Masuk!$C$2:$C$3001,Pakan_Masuk!$B$2:$B$3001,$C7832),0))</f>
      </c>
      <c r="F7832" s="15">
        <f>IF($C7832="","",$D7832*$E7832)</f>
      </c>
    </row>
    <row r="7833">
      <c r="A7833" s="11"/>
      <c r="B7833" s="7"/>
      <c r="C7833" s="7"/>
      <c r="D7833" s="10"/>
      <c r="E7833" s="21">
        <f>IF($C7833="","",IFERROR(SUMIFS(Pakan_Masuk!$D$2:$D$3001,Pakan_Masuk!$B$2:$B$3001,$C7833)/SUMIFS(Pakan_Masuk!$C$2:$C$3001,Pakan_Masuk!$B$2:$B$3001,$C7833),0))</f>
      </c>
      <c r="F7833" s="15">
        <f>IF($C7833="","",$D7833*$E7833)</f>
      </c>
    </row>
    <row r="7834">
      <c r="A7834" s="11"/>
      <c r="B7834" s="7"/>
      <c r="C7834" s="7"/>
      <c r="D7834" s="10"/>
      <c r="E7834" s="21">
        <f>IF($C7834="","",IFERROR(SUMIFS(Pakan_Masuk!$D$2:$D$3001,Pakan_Masuk!$B$2:$B$3001,$C7834)/SUMIFS(Pakan_Masuk!$C$2:$C$3001,Pakan_Masuk!$B$2:$B$3001,$C7834),0))</f>
      </c>
      <c r="F7834" s="15">
        <f>IF($C7834="","",$D7834*$E7834)</f>
      </c>
    </row>
    <row r="7835">
      <c r="A7835" s="11"/>
      <c r="B7835" s="7"/>
      <c r="C7835" s="7"/>
      <c r="D7835" s="10"/>
      <c r="E7835" s="21">
        <f>IF($C7835="","",IFERROR(SUMIFS(Pakan_Masuk!$D$2:$D$3001,Pakan_Masuk!$B$2:$B$3001,$C7835)/SUMIFS(Pakan_Masuk!$C$2:$C$3001,Pakan_Masuk!$B$2:$B$3001,$C7835),0))</f>
      </c>
      <c r="F7835" s="15">
        <f>IF($C7835="","",$D7835*$E7835)</f>
      </c>
    </row>
    <row r="7836">
      <c r="A7836" s="11"/>
      <c r="B7836" s="7"/>
      <c r="C7836" s="7"/>
      <c r="D7836" s="10"/>
      <c r="E7836" s="21">
        <f>IF($C7836="","",IFERROR(SUMIFS(Pakan_Masuk!$D$2:$D$3001,Pakan_Masuk!$B$2:$B$3001,$C7836)/SUMIFS(Pakan_Masuk!$C$2:$C$3001,Pakan_Masuk!$B$2:$B$3001,$C7836),0))</f>
      </c>
      <c r="F7836" s="15">
        <f>IF($C7836="","",$D7836*$E7836)</f>
      </c>
    </row>
    <row r="7837">
      <c r="A7837" s="11"/>
      <c r="B7837" s="7"/>
      <c r="C7837" s="7"/>
      <c r="D7837" s="10"/>
      <c r="E7837" s="21">
        <f>IF($C7837="","",IFERROR(SUMIFS(Pakan_Masuk!$D$2:$D$3001,Pakan_Masuk!$B$2:$B$3001,$C7837)/SUMIFS(Pakan_Masuk!$C$2:$C$3001,Pakan_Masuk!$B$2:$B$3001,$C7837),0))</f>
      </c>
      <c r="F7837" s="15">
        <f>IF($C7837="","",$D7837*$E7837)</f>
      </c>
    </row>
    <row r="7838">
      <c r="A7838" s="11"/>
      <c r="B7838" s="7"/>
      <c r="C7838" s="7"/>
      <c r="D7838" s="10"/>
      <c r="E7838" s="21">
        <f>IF($C7838="","",IFERROR(SUMIFS(Pakan_Masuk!$D$2:$D$3001,Pakan_Masuk!$B$2:$B$3001,$C7838)/SUMIFS(Pakan_Masuk!$C$2:$C$3001,Pakan_Masuk!$B$2:$B$3001,$C7838),0))</f>
      </c>
      <c r="F7838" s="15">
        <f>IF($C7838="","",$D7838*$E7838)</f>
      </c>
    </row>
    <row r="7839">
      <c r="A7839" s="11"/>
      <c r="B7839" s="7"/>
      <c r="C7839" s="7"/>
      <c r="D7839" s="10"/>
      <c r="E7839" s="21">
        <f>IF($C7839="","",IFERROR(SUMIFS(Pakan_Masuk!$D$2:$D$3001,Pakan_Masuk!$B$2:$B$3001,$C7839)/SUMIFS(Pakan_Masuk!$C$2:$C$3001,Pakan_Masuk!$B$2:$B$3001,$C7839),0))</f>
      </c>
      <c r="F7839" s="15">
        <f>IF($C7839="","",$D7839*$E7839)</f>
      </c>
    </row>
    <row r="7840">
      <c r="A7840" s="11"/>
      <c r="B7840" s="7"/>
      <c r="C7840" s="7"/>
      <c r="D7840" s="10"/>
      <c r="E7840" s="21">
        <f>IF($C7840="","",IFERROR(SUMIFS(Pakan_Masuk!$D$2:$D$3001,Pakan_Masuk!$B$2:$B$3001,$C7840)/SUMIFS(Pakan_Masuk!$C$2:$C$3001,Pakan_Masuk!$B$2:$B$3001,$C7840),0))</f>
      </c>
      <c r="F7840" s="15">
        <f>IF($C7840="","",$D7840*$E7840)</f>
      </c>
    </row>
    <row r="7841">
      <c r="A7841" s="11"/>
      <c r="B7841" s="7"/>
      <c r="C7841" s="7"/>
      <c r="D7841" s="10"/>
      <c r="E7841" s="21">
        <f>IF($C7841="","",IFERROR(SUMIFS(Pakan_Masuk!$D$2:$D$3001,Pakan_Masuk!$B$2:$B$3001,$C7841)/SUMIFS(Pakan_Masuk!$C$2:$C$3001,Pakan_Masuk!$B$2:$B$3001,$C7841),0))</f>
      </c>
      <c r="F7841" s="15">
        <f>IF($C7841="","",$D7841*$E7841)</f>
      </c>
    </row>
    <row r="7842">
      <c r="A7842" s="11"/>
      <c r="B7842" s="7"/>
      <c r="C7842" s="7"/>
      <c r="D7842" s="10"/>
      <c r="E7842" s="21">
        <f>IF($C7842="","",IFERROR(SUMIFS(Pakan_Masuk!$D$2:$D$3001,Pakan_Masuk!$B$2:$B$3001,$C7842)/SUMIFS(Pakan_Masuk!$C$2:$C$3001,Pakan_Masuk!$B$2:$B$3001,$C7842),0))</f>
      </c>
      <c r="F7842" s="15">
        <f>IF($C7842="","",$D7842*$E7842)</f>
      </c>
    </row>
    <row r="7843">
      <c r="A7843" s="11"/>
      <c r="B7843" s="7"/>
      <c r="C7843" s="7"/>
      <c r="D7843" s="10"/>
      <c r="E7843" s="21">
        <f>IF($C7843="","",IFERROR(SUMIFS(Pakan_Masuk!$D$2:$D$3001,Pakan_Masuk!$B$2:$B$3001,$C7843)/SUMIFS(Pakan_Masuk!$C$2:$C$3001,Pakan_Masuk!$B$2:$B$3001,$C7843),0))</f>
      </c>
      <c r="F7843" s="15">
        <f>IF($C7843="","",$D7843*$E7843)</f>
      </c>
    </row>
    <row r="7844">
      <c r="A7844" s="11"/>
      <c r="B7844" s="7"/>
      <c r="C7844" s="7"/>
      <c r="D7844" s="10"/>
      <c r="E7844" s="21">
        <f>IF($C7844="","",IFERROR(SUMIFS(Pakan_Masuk!$D$2:$D$3001,Pakan_Masuk!$B$2:$B$3001,$C7844)/SUMIFS(Pakan_Masuk!$C$2:$C$3001,Pakan_Masuk!$B$2:$B$3001,$C7844),0))</f>
      </c>
      <c r="F7844" s="15">
        <f>IF($C7844="","",$D7844*$E7844)</f>
      </c>
    </row>
    <row r="7845">
      <c r="A7845" s="11"/>
      <c r="B7845" s="7"/>
      <c r="C7845" s="7"/>
      <c r="D7845" s="10"/>
      <c r="E7845" s="21">
        <f>IF($C7845="","",IFERROR(SUMIFS(Pakan_Masuk!$D$2:$D$3001,Pakan_Masuk!$B$2:$B$3001,$C7845)/SUMIFS(Pakan_Masuk!$C$2:$C$3001,Pakan_Masuk!$B$2:$B$3001,$C7845),0))</f>
      </c>
      <c r="F7845" s="15">
        <f>IF($C7845="","",$D7845*$E7845)</f>
      </c>
    </row>
    <row r="7846">
      <c r="A7846" s="11"/>
      <c r="B7846" s="7"/>
      <c r="C7846" s="7"/>
      <c r="D7846" s="10"/>
      <c r="E7846" s="21">
        <f>IF($C7846="","",IFERROR(SUMIFS(Pakan_Masuk!$D$2:$D$3001,Pakan_Masuk!$B$2:$B$3001,$C7846)/SUMIFS(Pakan_Masuk!$C$2:$C$3001,Pakan_Masuk!$B$2:$B$3001,$C7846),0))</f>
      </c>
      <c r="F7846" s="15">
        <f>IF($C7846="","",$D7846*$E7846)</f>
      </c>
    </row>
    <row r="7847">
      <c r="A7847" s="11"/>
      <c r="B7847" s="7"/>
      <c r="C7847" s="7"/>
      <c r="D7847" s="10"/>
      <c r="E7847" s="21">
        <f>IF($C7847="","",IFERROR(SUMIFS(Pakan_Masuk!$D$2:$D$3001,Pakan_Masuk!$B$2:$B$3001,$C7847)/SUMIFS(Pakan_Masuk!$C$2:$C$3001,Pakan_Masuk!$B$2:$B$3001,$C7847),0))</f>
      </c>
      <c r="F7847" s="15">
        <f>IF($C7847="","",$D7847*$E7847)</f>
      </c>
    </row>
    <row r="7848">
      <c r="A7848" s="11"/>
      <c r="B7848" s="7"/>
      <c r="C7848" s="7"/>
      <c r="D7848" s="10"/>
      <c r="E7848" s="21">
        <f>IF($C7848="","",IFERROR(SUMIFS(Pakan_Masuk!$D$2:$D$3001,Pakan_Masuk!$B$2:$B$3001,$C7848)/SUMIFS(Pakan_Masuk!$C$2:$C$3001,Pakan_Masuk!$B$2:$B$3001,$C7848),0))</f>
      </c>
      <c r="F7848" s="15">
        <f>IF($C7848="","",$D7848*$E7848)</f>
      </c>
    </row>
    <row r="7849">
      <c r="A7849" s="11"/>
      <c r="B7849" s="7"/>
      <c r="C7849" s="7"/>
      <c r="D7849" s="10"/>
      <c r="E7849" s="21">
        <f>IF($C7849="","",IFERROR(SUMIFS(Pakan_Masuk!$D$2:$D$3001,Pakan_Masuk!$B$2:$B$3001,$C7849)/SUMIFS(Pakan_Masuk!$C$2:$C$3001,Pakan_Masuk!$B$2:$B$3001,$C7849),0))</f>
      </c>
      <c r="F7849" s="15">
        <f>IF($C7849="","",$D7849*$E7849)</f>
      </c>
    </row>
    <row r="7850">
      <c r="A7850" s="11"/>
      <c r="B7850" s="7"/>
      <c r="C7850" s="7"/>
      <c r="D7850" s="10"/>
      <c r="E7850" s="21">
        <f>IF($C7850="","",IFERROR(SUMIFS(Pakan_Masuk!$D$2:$D$3001,Pakan_Masuk!$B$2:$B$3001,$C7850)/SUMIFS(Pakan_Masuk!$C$2:$C$3001,Pakan_Masuk!$B$2:$B$3001,$C7850),0))</f>
      </c>
      <c r="F7850" s="15">
        <f>IF($C7850="","",$D7850*$E7850)</f>
      </c>
    </row>
    <row r="7851">
      <c r="A7851" s="11"/>
      <c r="B7851" s="7"/>
      <c r="C7851" s="7"/>
      <c r="D7851" s="10"/>
      <c r="E7851" s="21">
        <f>IF($C7851="","",IFERROR(SUMIFS(Pakan_Masuk!$D$2:$D$3001,Pakan_Masuk!$B$2:$B$3001,$C7851)/SUMIFS(Pakan_Masuk!$C$2:$C$3001,Pakan_Masuk!$B$2:$B$3001,$C7851),0))</f>
      </c>
      <c r="F7851" s="15">
        <f>IF($C7851="","",$D7851*$E7851)</f>
      </c>
    </row>
    <row r="7852">
      <c r="A7852" s="11"/>
      <c r="B7852" s="7"/>
      <c r="C7852" s="7"/>
      <c r="D7852" s="10"/>
      <c r="E7852" s="21">
        <f>IF($C7852="","",IFERROR(SUMIFS(Pakan_Masuk!$D$2:$D$3001,Pakan_Masuk!$B$2:$B$3001,$C7852)/SUMIFS(Pakan_Masuk!$C$2:$C$3001,Pakan_Masuk!$B$2:$B$3001,$C7852),0))</f>
      </c>
      <c r="F7852" s="15">
        <f>IF($C7852="","",$D7852*$E7852)</f>
      </c>
    </row>
    <row r="7853">
      <c r="A7853" s="11"/>
      <c r="B7853" s="7"/>
      <c r="C7853" s="7"/>
      <c r="D7853" s="10"/>
      <c r="E7853" s="21">
        <f>IF($C7853="","",IFERROR(SUMIFS(Pakan_Masuk!$D$2:$D$3001,Pakan_Masuk!$B$2:$B$3001,$C7853)/SUMIFS(Pakan_Masuk!$C$2:$C$3001,Pakan_Masuk!$B$2:$B$3001,$C7853),0))</f>
      </c>
      <c r="F7853" s="15">
        <f>IF($C7853="","",$D7853*$E7853)</f>
      </c>
    </row>
    <row r="7854">
      <c r="A7854" s="11"/>
      <c r="B7854" s="7"/>
      <c r="C7854" s="7"/>
      <c r="D7854" s="10"/>
      <c r="E7854" s="21">
        <f>IF($C7854="","",IFERROR(SUMIFS(Pakan_Masuk!$D$2:$D$3001,Pakan_Masuk!$B$2:$B$3001,$C7854)/SUMIFS(Pakan_Masuk!$C$2:$C$3001,Pakan_Masuk!$B$2:$B$3001,$C7854),0))</f>
      </c>
      <c r="F7854" s="15">
        <f>IF($C7854="","",$D7854*$E7854)</f>
      </c>
    </row>
    <row r="7855">
      <c r="A7855" s="11"/>
      <c r="B7855" s="7"/>
      <c r="C7855" s="7"/>
      <c r="D7855" s="10"/>
      <c r="E7855" s="21">
        <f>IF($C7855="","",IFERROR(SUMIFS(Pakan_Masuk!$D$2:$D$3001,Pakan_Masuk!$B$2:$B$3001,$C7855)/SUMIFS(Pakan_Masuk!$C$2:$C$3001,Pakan_Masuk!$B$2:$B$3001,$C7855),0))</f>
      </c>
      <c r="F7855" s="15">
        <f>IF($C7855="","",$D7855*$E7855)</f>
      </c>
    </row>
    <row r="7856">
      <c r="A7856" s="11"/>
      <c r="B7856" s="7"/>
      <c r="C7856" s="7"/>
      <c r="D7856" s="10"/>
      <c r="E7856" s="21">
        <f>IF($C7856="","",IFERROR(SUMIFS(Pakan_Masuk!$D$2:$D$3001,Pakan_Masuk!$B$2:$B$3001,$C7856)/SUMIFS(Pakan_Masuk!$C$2:$C$3001,Pakan_Masuk!$B$2:$B$3001,$C7856),0))</f>
      </c>
      <c r="F7856" s="15">
        <f>IF($C7856="","",$D7856*$E7856)</f>
      </c>
    </row>
    <row r="7857">
      <c r="A7857" s="11"/>
      <c r="B7857" s="7"/>
      <c r="C7857" s="7"/>
      <c r="D7857" s="10"/>
      <c r="E7857" s="21">
        <f>IF($C7857="","",IFERROR(SUMIFS(Pakan_Masuk!$D$2:$D$3001,Pakan_Masuk!$B$2:$B$3001,$C7857)/SUMIFS(Pakan_Masuk!$C$2:$C$3001,Pakan_Masuk!$B$2:$B$3001,$C7857),0))</f>
      </c>
      <c r="F7857" s="15">
        <f>IF($C7857="","",$D7857*$E7857)</f>
      </c>
    </row>
    <row r="7858">
      <c r="A7858" s="11"/>
      <c r="B7858" s="7"/>
      <c r="C7858" s="7"/>
      <c r="D7858" s="10"/>
      <c r="E7858" s="21">
        <f>IF($C7858="","",IFERROR(SUMIFS(Pakan_Masuk!$D$2:$D$3001,Pakan_Masuk!$B$2:$B$3001,$C7858)/SUMIFS(Pakan_Masuk!$C$2:$C$3001,Pakan_Masuk!$B$2:$B$3001,$C7858),0))</f>
      </c>
      <c r="F7858" s="15">
        <f>IF($C7858="","",$D7858*$E7858)</f>
      </c>
    </row>
    <row r="7859">
      <c r="A7859" s="11"/>
      <c r="B7859" s="7"/>
      <c r="C7859" s="7"/>
      <c r="D7859" s="10"/>
      <c r="E7859" s="21">
        <f>IF($C7859="","",IFERROR(SUMIFS(Pakan_Masuk!$D$2:$D$3001,Pakan_Masuk!$B$2:$B$3001,$C7859)/SUMIFS(Pakan_Masuk!$C$2:$C$3001,Pakan_Masuk!$B$2:$B$3001,$C7859),0))</f>
      </c>
      <c r="F7859" s="15">
        <f>IF($C7859="","",$D7859*$E7859)</f>
      </c>
    </row>
    <row r="7860">
      <c r="A7860" s="11"/>
      <c r="B7860" s="7"/>
      <c r="C7860" s="7"/>
      <c r="D7860" s="10"/>
      <c r="E7860" s="21">
        <f>IF($C7860="","",IFERROR(SUMIFS(Pakan_Masuk!$D$2:$D$3001,Pakan_Masuk!$B$2:$B$3001,$C7860)/SUMIFS(Pakan_Masuk!$C$2:$C$3001,Pakan_Masuk!$B$2:$B$3001,$C7860),0))</f>
      </c>
      <c r="F7860" s="15">
        <f>IF($C7860="","",$D7860*$E7860)</f>
      </c>
    </row>
    <row r="7861">
      <c r="A7861" s="11"/>
      <c r="B7861" s="7"/>
      <c r="C7861" s="7"/>
      <c r="D7861" s="10"/>
      <c r="E7861" s="21">
        <f>IF($C7861="","",IFERROR(SUMIFS(Pakan_Masuk!$D$2:$D$3001,Pakan_Masuk!$B$2:$B$3001,$C7861)/SUMIFS(Pakan_Masuk!$C$2:$C$3001,Pakan_Masuk!$B$2:$B$3001,$C7861),0))</f>
      </c>
      <c r="F7861" s="15">
        <f>IF($C7861="","",$D7861*$E7861)</f>
      </c>
    </row>
    <row r="7862">
      <c r="A7862" s="11"/>
      <c r="B7862" s="7"/>
      <c r="C7862" s="7"/>
      <c r="D7862" s="10"/>
      <c r="E7862" s="21">
        <f>IF($C7862="","",IFERROR(SUMIFS(Pakan_Masuk!$D$2:$D$3001,Pakan_Masuk!$B$2:$B$3001,$C7862)/SUMIFS(Pakan_Masuk!$C$2:$C$3001,Pakan_Masuk!$B$2:$B$3001,$C7862),0))</f>
      </c>
      <c r="F7862" s="15">
        <f>IF($C7862="","",$D7862*$E7862)</f>
      </c>
    </row>
    <row r="7863">
      <c r="A7863" s="11"/>
      <c r="B7863" s="7"/>
      <c r="C7863" s="7"/>
      <c r="D7863" s="10"/>
      <c r="E7863" s="21">
        <f>IF($C7863="","",IFERROR(SUMIFS(Pakan_Masuk!$D$2:$D$3001,Pakan_Masuk!$B$2:$B$3001,$C7863)/SUMIFS(Pakan_Masuk!$C$2:$C$3001,Pakan_Masuk!$B$2:$B$3001,$C7863),0))</f>
      </c>
      <c r="F7863" s="15">
        <f>IF($C7863="","",$D7863*$E7863)</f>
      </c>
    </row>
    <row r="7864">
      <c r="A7864" s="11"/>
      <c r="B7864" s="7"/>
      <c r="C7864" s="7"/>
      <c r="D7864" s="10"/>
      <c r="E7864" s="21">
        <f>IF($C7864="","",IFERROR(SUMIFS(Pakan_Masuk!$D$2:$D$3001,Pakan_Masuk!$B$2:$B$3001,$C7864)/SUMIFS(Pakan_Masuk!$C$2:$C$3001,Pakan_Masuk!$B$2:$B$3001,$C7864),0))</f>
      </c>
      <c r="F7864" s="15">
        <f>IF($C7864="","",$D7864*$E7864)</f>
      </c>
    </row>
    <row r="7865">
      <c r="A7865" s="11"/>
      <c r="B7865" s="7"/>
      <c r="C7865" s="7"/>
      <c r="D7865" s="10"/>
      <c r="E7865" s="21">
        <f>IF($C7865="","",IFERROR(SUMIFS(Pakan_Masuk!$D$2:$D$3001,Pakan_Masuk!$B$2:$B$3001,$C7865)/SUMIFS(Pakan_Masuk!$C$2:$C$3001,Pakan_Masuk!$B$2:$B$3001,$C7865),0))</f>
      </c>
      <c r="F7865" s="15">
        <f>IF($C7865="","",$D7865*$E7865)</f>
      </c>
    </row>
    <row r="7866">
      <c r="A7866" s="11"/>
      <c r="B7866" s="7"/>
      <c r="C7866" s="7"/>
      <c r="D7866" s="10"/>
      <c r="E7866" s="21">
        <f>IF($C7866="","",IFERROR(SUMIFS(Pakan_Masuk!$D$2:$D$3001,Pakan_Masuk!$B$2:$B$3001,$C7866)/SUMIFS(Pakan_Masuk!$C$2:$C$3001,Pakan_Masuk!$B$2:$B$3001,$C7866),0))</f>
      </c>
      <c r="F7866" s="15">
        <f>IF($C7866="","",$D7866*$E7866)</f>
      </c>
    </row>
    <row r="7867">
      <c r="A7867" s="11"/>
      <c r="B7867" s="7"/>
      <c r="C7867" s="7"/>
      <c r="D7867" s="10"/>
      <c r="E7867" s="21">
        <f>IF($C7867="","",IFERROR(SUMIFS(Pakan_Masuk!$D$2:$D$3001,Pakan_Masuk!$B$2:$B$3001,$C7867)/SUMIFS(Pakan_Masuk!$C$2:$C$3001,Pakan_Masuk!$B$2:$B$3001,$C7867),0))</f>
      </c>
      <c r="F7867" s="15">
        <f>IF($C7867="","",$D7867*$E7867)</f>
      </c>
    </row>
    <row r="7868">
      <c r="A7868" s="11"/>
      <c r="B7868" s="7"/>
      <c r="C7868" s="7"/>
      <c r="D7868" s="10"/>
      <c r="E7868" s="21">
        <f>IF($C7868="","",IFERROR(SUMIFS(Pakan_Masuk!$D$2:$D$3001,Pakan_Masuk!$B$2:$B$3001,$C7868)/SUMIFS(Pakan_Masuk!$C$2:$C$3001,Pakan_Masuk!$B$2:$B$3001,$C7868),0))</f>
      </c>
      <c r="F7868" s="15">
        <f>IF($C7868="","",$D7868*$E7868)</f>
      </c>
    </row>
    <row r="7869">
      <c r="A7869" s="11"/>
      <c r="B7869" s="7"/>
      <c r="C7869" s="7"/>
      <c r="D7869" s="10"/>
      <c r="E7869" s="21">
        <f>IF($C7869="","",IFERROR(SUMIFS(Pakan_Masuk!$D$2:$D$3001,Pakan_Masuk!$B$2:$B$3001,$C7869)/SUMIFS(Pakan_Masuk!$C$2:$C$3001,Pakan_Masuk!$B$2:$B$3001,$C7869),0))</f>
      </c>
      <c r="F7869" s="15">
        <f>IF($C7869="","",$D7869*$E7869)</f>
      </c>
    </row>
    <row r="7870">
      <c r="A7870" s="11"/>
      <c r="B7870" s="7"/>
      <c r="C7870" s="7"/>
      <c r="D7870" s="10"/>
      <c r="E7870" s="21">
        <f>IF($C7870="","",IFERROR(SUMIFS(Pakan_Masuk!$D$2:$D$3001,Pakan_Masuk!$B$2:$B$3001,$C7870)/SUMIFS(Pakan_Masuk!$C$2:$C$3001,Pakan_Masuk!$B$2:$B$3001,$C7870),0))</f>
      </c>
      <c r="F7870" s="15">
        <f>IF($C7870="","",$D7870*$E7870)</f>
      </c>
    </row>
    <row r="7871">
      <c r="A7871" s="11"/>
      <c r="B7871" s="7"/>
      <c r="C7871" s="7"/>
      <c r="D7871" s="10"/>
      <c r="E7871" s="21">
        <f>IF($C7871="","",IFERROR(SUMIFS(Pakan_Masuk!$D$2:$D$3001,Pakan_Masuk!$B$2:$B$3001,$C7871)/SUMIFS(Pakan_Masuk!$C$2:$C$3001,Pakan_Masuk!$B$2:$B$3001,$C7871),0))</f>
      </c>
      <c r="F7871" s="15">
        <f>IF($C7871="","",$D7871*$E7871)</f>
      </c>
    </row>
    <row r="7872">
      <c r="A7872" s="11"/>
      <c r="B7872" s="7"/>
      <c r="C7872" s="7"/>
      <c r="D7872" s="10"/>
      <c r="E7872" s="21">
        <f>IF($C7872="","",IFERROR(SUMIFS(Pakan_Masuk!$D$2:$D$3001,Pakan_Masuk!$B$2:$B$3001,$C7872)/SUMIFS(Pakan_Masuk!$C$2:$C$3001,Pakan_Masuk!$B$2:$B$3001,$C7872),0))</f>
      </c>
      <c r="F7872" s="15">
        <f>IF($C7872="","",$D7872*$E7872)</f>
      </c>
    </row>
    <row r="7873">
      <c r="A7873" s="11"/>
      <c r="B7873" s="7"/>
      <c r="C7873" s="7"/>
      <c r="D7873" s="10"/>
      <c r="E7873" s="21">
        <f>IF($C7873="","",IFERROR(SUMIFS(Pakan_Masuk!$D$2:$D$3001,Pakan_Masuk!$B$2:$B$3001,$C7873)/SUMIFS(Pakan_Masuk!$C$2:$C$3001,Pakan_Masuk!$B$2:$B$3001,$C7873),0))</f>
      </c>
      <c r="F7873" s="15">
        <f>IF($C7873="","",$D7873*$E7873)</f>
      </c>
    </row>
    <row r="7874">
      <c r="A7874" s="11"/>
      <c r="B7874" s="7"/>
      <c r="C7874" s="7"/>
      <c r="D7874" s="10"/>
      <c r="E7874" s="21">
        <f>IF($C7874="","",IFERROR(SUMIFS(Pakan_Masuk!$D$2:$D$3001,Pakan_Masuk!$B$2:$B$3001,$C7874)/SUMIFS(Pakan_Masuk!$C$2:$C$3001,Pakan_Masuk!$B$2:$B$3001,$C7874),0))</f>
      </c>
      <c r="F7874" s="15">
        <f>IF($C7874="","",$D7874*$E7874)</f>
      </c>
    </row>
    <row r="7875">
      <c r="A7875" s="11"/>
      <c r="B7875" s="7"/>
      <c r="C7875" s="7"/>
      <c r="D7875" s="10"/>
      <c r="E7875" s="21">
        <f>IF($C7875="","",IFERROR(SUMIFS(Pakan_Masuk!$D$2:$D$3001,Pakan_Masuk!$B$2:$B$3001,$C7875)/SUMIFS(Pakan_Masuk!$C$2:$C$3001,Pakan_Masuk!$B$2:$B$3001,$C7875),0))</f>
      </c>
      <c r="F7875" s="15">
        <f>IF($C7875="","",$D7875*$E7875)</f>
      </c>
    </row>
    <row r="7876">
      <c r="A7876" s="11"/>
      <c r="B7876" s="7"/>
      <c r="C7876" s="7"/>
      <c r="D7876" s="10"/>
      <c r="E7876" s="21">
        <f>IF($C7876="","",IFERROR(SUMIFS(Pakan_Masuk!$D$2:$D$3001,Pakan_Masuk!$B$2:$B$3001,$C7876)/SUMIFS(Pakan_Masuk!$C$2:$C$3001,Pakan_Masuk!$B$2:$B$3001,$C7876),0))</f>
      </c>
      <c r="F7876" s="15">
        <f>IF($C7876="","",$D7876*$E7876)</f>
      </c>
    </row>
    <row r="7877">
      <c r="A7877" s="11"/>
      <c r="B7877" s="7"/>
      <c r="C7877" s="7"/>
      <c r="D7877" s="10"/>
      <c r="E7877" s="21">
        <f>IF($C7877="","",IFERROR(SUMIFS(Pakan_Masuk!$D$2:$D$3001,Pakan_Masuk!$B$2:$B$3001,$C7877)/SUMIFS(Pakan_Masuk!$C$2:$C$3001,Pakan_Masuk!$B$2:$B$3001,$C7877),0))</f>
      </c>
      <c r="F7877" s="15">
        <f>IF($C7877="","",$D7877*$E7877)</f>
      </c>
    </row>
    <row r="7878">
      <c r="A7878" s="11"/>
      <c r="B7878" s="7"/>
      <c r="C7878" s="7"/>
      <c r="D7878" s="10"/>
      <c r="E7878" s="21">
        <f>IF($C7878="","",IFERROR(SUMIFS(Pakan_Masuk!$D$2:$D$3001,Pakan_Masuk!$B$2:$B$3001,$C7878)/SUMIFS(Pakan_Masuk!$C$2:$C$3001,Pakan_Masuk!$B$2:$B$3001,$C7878),0))</f>
      </c>
      <c r="F7878" s="15">
        <f>IF($C7878="","",$D7878*$E7878)</f>
      </c>
    </row>
    <row r="7879">
      <c r="A7879" s="11"/>
      <c r="B7879" s="7"/>
      <c r="C7879" s="7"/>
      <c r="D7879" s="10"/>
      <c r="E7879" s="21">
        <f>IF($C7879="","",IFERROR(SUMIFS(Pakan_Masuk!$D$2:$D$3001,Pakan_Masuk!$B$2:$B$3001,$C7879)/SUMIFS(Pakan_Masuk!$C$2:$C$3001,Pakan_Masuk!$B$2:$B$3001,$C7879),0))</f>
      </c>
      <c r="F7879" s="15">
        <f>IF($C7879="","",$D7879*$E7879)</f>
      </c>
    </row>
    <row r="7880">
      <c r="A7880" s="11"/>
      <c r="B7880" s="7"/>
      <c r="C7880" s="7"/>
      <c r="D7880" s="10"/>
      <c r="E7880" s="21">
        <f>IF($C7880="","",IFERROR(SUMIFS(Pakan_Masuk!$D$2:$D$3001,Pakan_Masuk!$B$2:$B$3001,$C7880)/SUMIFS(Pakan_Masuk!$C$2:$C$3001,Pakan_Masuk!$B$2:$B$3001,$C7880),0))</f>
      </c>
      <c r="F7880" s="15">
        <f>IF($C7880="","",$D7880*$E7880)</f>
      </c>
    </row>
    <row r="7881">
      <c r="A7881" s="11"/>
      <c r="B7881" s="7"/>
      <c r="C7881" s="7"/>
      <c r="D7881" s="10"/>
      <c r="E7881" s="21">
        <f>IF($C7881="","",IFERROR(SUMIFS(Pakan_Masuk!$D$2:$D$3001,Pakan_Masuk!$B$2:$B$3001,$C7881)/SUMIFS(Pakan_Masuk!$C$2:$C$3001,Pakan_Masuk!$B$2:$B$3001,$C7881),0))</f>
      </c>
      <c r="F7881" s="15">
        <f>IF($C7881="","",$D7881*$E7881)</f>
      </c>
    </row>
    <row r="7882">
      <c r="A7882" s="11"/>
      <c r="B7882" s="7"/>
      <c r="C7882" s="7"/>
      <c r="D7882" s="10"/>
      <c r="E7882" s="21">
        <f>IF($C7882="","",IFERROR(SUMIFS(Pakan_Masuk!$D$2:$D$3001,Pakan_Masuk!$B$2:$B$3001,$C7882)/SUMIFS(Pakan_Masuk!$C$2:$C$3001,Pakan_Masuk!$B$2:$B$3001,$C7882),0))</f>
      </c>
      <c r="F7882" s="15">
        <f>IF($C7882="","",$D7882*$E7882)</f>
      </c>
    </row>
    <row r="7883">
      <c r="A7883" s="11"/>
      <c r="B7883" s="7"/>
      <c r="C7883" s="7"/>
      <c r="D7883" s="10"/>
      <c r="E7883" s="21">
        <f>IF($C7883="","",IFERROR(SUMIFS(Pakan_Masuk!$D$2:$D$3001,Pakan_Masuk!$B$2:$B$3001,$C7883)/SUMIFS(Pakan_Masuk!$C$2:$C$3001,Pakan_Masuk!$B$2:$B$3001,$C7883),0))</f>
      </c>
      <c r="F7883" s="15">
        <f>IF($C7883="","",$D7883*$E7883)</f>
      </c>
    </row>
    <row r="7884">
      <c r="A7884" s="11"/>
      <c r="B7884" s="7"/>
      <c r="C7884" s="7"/>
      <c r="D7884" s="10"/>
      <c r="E7884" s="21">
        <f>IF($C7884="","",IFERROR(SUMIFS(Pakan_Masuk!$D$2:$D$3001,Pakan_Masuk!$B$2:$B$3001,$C7884)/SUMIFS(Pakan_Masuk!$C$2:$C$3001,Pakan_Masuk!$B$2:$B$3001,$C7884),0))</f>
      </c>
      <c r="F7884" s="15">
        <f>IF($C7884="","",$D7884*$E7884)</f>
      </c>
    </row>
    <row r="7885">
      <c r="A7885" s="11"/>
      <c r="B7885" s="7"/>
      <c r="C7885" s="7"/>
      <c r="D7885" s="10"/>
      <c r="E7885" s="21">
        <f>IF($C7885="","",IFERROR(SUMIFS(Pakan_Masuk!$D$2:$D$3001,Pakan_Masuk!$B$2:$B$3001,$C7885)/SUMIFS(Pakan_Masuk!$C$2:$C$3001,Pakan_Masuk!$B$2:$B$3001,$C7885),0))</f>
      </c>
      <c r="F7885" s="15">
        <f>IF($C7885="","",$D7885*$E7885)</f>
      </c>
    </row>
    <row r="7886">
      <c r="A7886" s="11"/>
      <c r="B7886" s="7"/>
      <c r="C7886" s="7"/>
      <c r="D7886" s="10"/>
      <c r="E7886" s="21">
        <f>IF($C7886="","",IFERROR(SUMIFS(Pakan_Masuk!$D$2:$D$3001,Pakan_Masuk!$B$2:$B$3001,$C7886)/SUMIFS(Pakan_Masuk!$C$2:$C$3001,Pakan_Masuk!$B$2:$B$3001,$C7886),0))</f>
      </c>
      <c r="F7886" s="15">
        <f>IF($C7886="","",$D7886*$E7886)</f>
      </c>
    </row>
    <row r="7887">
      <c r="A7887" s="11"/>
      <c r="B7887" s="7"/>
      <c r="C7887" s="7"/>
      <c r="D7887" s="10"/>
      <c r="E7887" s="21">
        <f>IF($C7887="","",IFERROR(SUMIFS(Pakan_Masuk!$D$2:$D$3001,Pakan_Masuk!$B$2:$B$3001,$C7887)/SUMIFS(Pakan_Masuk!$C$2:$C$3001,Pakan_Masuk!$B$2:$B$3001,$C7887),0))</f>
      </c>
      <c r="F7887" s="15">
        <f>IF($C7887="","",$D7887*$E7887)</f>
      </c>
    </row>
    <row r="7888">
      <c r="A7888" s="11"/>
      <c r="B7888" s="7"/>
      <c r="C7888" s="7"/>
      <c r="D7888" s="10"/>
      <c r="E7888" s="21">
        <f>IF($C7888="","",IFERROR(SUMIFS(Pakan_Masuk!$D$2:$D$3001,Pakan_Masuk!$B$2:$B$3001,$C7888)/SUMIFS(Pakan_Masuk!$C$2:$C$3001,Pakan_Masuk!$B$2:$B$3001,$C7888),0))</f>
      </c>
      <c r="F7888" s="15">
        <f>IF($C7888="","",$D7888*$E7888)</f>
      </c>
    </row>
    <row r="7889">
      <c r="A7889" s="11"/>
      <c r="B7889" s="7"/>
      <c r="C7889" s="7"/>
      <c r="D7889" s="10"/>
      <c r="E7889" s="21">
        <f>IF($C7889="","",IFERROR(SUMIFS(Pakan_Masuk!$D$2:$D$3001,Pakan_Masuk!$B$2:$B$3001,$C7889)/SUMIFS(Pakan_Masuk!$C$2:$C$3001,Pakan_Masuk!$B$2:$B$3001,$C7889),0))</f>
      </c>
      <c r="F7889" s="15">
        <f>IF($C7889="","",$D7889*$E7889)</f>
      </c>
    </row>
    <row r="7890">
      <c r="A7890" s="11"/>
      <c r="B7890" s="7"/>
      <c r="C7890" s="7"/>
      <c r="D7890" s="10"/>
      <c r="E7890" s="21">
        <f>IF($C7890="","",IFERROR(SUMIFS(Pakan_Masuk!$D$2:$D$3001,Pakan_Masuk!$B$2:$B$3001,$C7890)/SUMIFS(Pakan_Masuk!$C$2:$C$3001,Pakan_Masuk!$B$2:$B$3001,$C7890),0))</f>
      </c>
      <c r="F7890" s="15">
        <f>IF($C7890="","",$D7890*$E7890)</f>
      </c>
    </row>
    <row r="7891">
      <c r="A7891" s="11"/>
      <c r="B7891" s="7"/>
      <c r="C7891" s="7"/>
      <c r="D7891" s="10"/>
      <c r="E7891" s="21">
        <f>IF($C7891="","",IFERROR(SUMIFS(Pakan_Masuk!$D$2:$D$3001,Pakan_Masuk!$B$2:$B$3001,$C7891)/SUMIFS(Pakan_Masuk!$C$2:$C$3001,Pakan_Masuk!$B$2:$B$3001,$C7891),0))</f>
      </c>
      <c r="F7891" s="15">
        <f>IF($C7891="","",$D7891*$E7891)</f>
      </c>
    </row>
    <row r="7892">
      <c r="A7892" s="11"/>
      <c r="B7892" s="7"/>
      <c r="C7892" s="7"/>
      <c r="D7892" s="10"/>
      <c r="E7892" s="21">
        <f>IF($C7892="","",IFERROR(SUMIFS(Pakan_Masuk!$D$2:$D$3001,Pakan_Masuk!$B$2:$B$3001,$C7892)/SUMIFS(Pakan_Masuk!$C$2:$C$3001,Pakan_Masuk!$B$2:$B$3001,$C7892),0))</f>
      </c>
      <c r="F7892" s="15">
        <f>IF($C7892="","",$D7892*$E7892)</f>
      </c>
    </row>
    <row r="7893">
      <c r="A7893" s="11"/>
      <c r="B7893" s="7"/>
      <c r="C7893" s="7"/>
      <c r="D7893" s="10"/>
      <c r="E7893" s="21">
        <f>IF($C7893="","",IFERROR(SUMIFS(Pakan_Masuk!$D$2:$D$3001,Pakan_Masuk!$B$2:$B$3001,$C7893)/SUMIFS(Pakan_Masuk!$C$2:$C$3001,Pakan_Masuk!$B$2:$B$3001,$C7893),0))</f>
      </c>
      <c r="F7893" s="15">
        <f>IF($C7893="","",$D7893*$E7893)</f>
      </c>
    </row>
    <row r="7894">
      <c r="A7894" s="11"/>
      <c r="B7894" s="7"/>
      <c r="C7894" s="7"/>
      <c r="D7894" s="10"/>
      <c r="E7894" s="21">
        <f>IF($C7894="","",IFERROR(SUMIFS(Pakan_Masuk!$D$2:$D$3001,Pakan_Masuk!$B$2:$B$3001,$C7894)/SUMIFS(Pakan_Masuk!$C$2:$C$3001,Pakan_Masuk!$B$2:$B$3001,$C7894),0))</f>
      </c>
      <c r="F7894" s="15">
        <f>IF($C7894="","",$D7894*$E7894)</f>
      </c>
    </row>
    <row r="7895">
      <c r="A7895" s="11"/>
      <c r="B7895" s="7"/>
      <c r="C7895" s="7"/>
      <c r="D7895" s="10"/>
      <c r="E7895" s="21">
        <f>IF($C7895="","",IFERROR(SUMIFS(Pakan_Masuk!$D$2:$D$3001,Pakan_Masuk!$B$2:$B$3001,$C7895)/SUMIFS(Pakan_Masuk!$C$2:$C$3001,Pakan_Masuk!$B$2:$B$3001,$C7895),0))</f>
      </c>
      <c r="F7895" s="15">
        <f>IF($C7895="","",$D7895*$E7895)</f>
      </c>
    </row>
    <row r="7896">
      <c r="A7896" s="11"/>
      <c r="B7896" s="7"/>
      <c r="C7896" s="7"/>
      <c r="D7896" s="10"/>
      <c r="E7896" s="21">
        <f>IF($C7896="","",IFERROR(SUMIFS(Pakan_Masuk!$D$2:$D$3001,Pakan_Masuk!$B$2:$B$3001,$C7896)/SUMIFS(Pakan_Masuk!$C$2:$C$3001,Pakan_Masuk!$B$2:$B$3001,$C7896),0))</f>
      </c>
      <c r="F7896" s="15">
        <f>IF($C7896="","",$D7896*$E7896)</f>
      </c>
    </row>
    <row r="7897">
      <c r="A7897" s="11"/>
      <c r="B7897" s="7"/>
      <c r="C7897" s="7"/>
      <c r="D7897" s="10"/>
      <c r="E7897" s="21">
        <f>IF($C7897="","",IFERROR(SUMIFS(Pakan_Masuk!$D$2:$D$3001,Pakan_Masuk!$B$2:$B$3001,$C7897)/SUMIFS(Pakan_Masuk!$C$2:$C$3001,Pakan_Masuk!$B$2:$B$3001,$C7897),0))</f>
      </c>
      <c r="F7897" s="15">
        <f>IF($C7897="","",$D7897*$E7897)</f>
      </c>
    </row>
    <row r="7898">
      <c r="A7898" s="11"/>
      <c r="B7898" s="7"/>
      <c r="C7898" s="7"/>
      <c r="D7898" s="10"/>
      <c r="E7898" s="21">
        <f>IF($C7898="","",IFERROR(SUMIFS(Pakan_Masuk!$D$2:$D$3001,Pakan_Masuk!$B$2:$B$3001,$C7898)/SUMIFS(Pakan_Masuk!$C$2:$C$3001,Pakan_Masuk!$B$2:$B$3001,$C7898),0))</f>
      </c>
      <c r="F7898" s="15">
        <f>IF($C7898="","",$D7898*$E7898)</f>
      </c>
    </row>
    <row r="7899">
      <c r="A7899" s="11"/>
      <c r="B7899" s="7"/>
      <c r="C7899" s="7"/>
      <c r="D7899" s="10"/>
      <c r="E7899" s="21">
        <f>IF($C7899="","",IFERROR(SUMIFS(Pakan_Masuk!$D$2:$D$3001,Pakan_Masuk!$B$2:$B$3001,$C7899)/SUMIFS(Pakan_Masuk!$C$2:$C$3001,Pakan_Masuk!$B$2:$B$3001,$C7899),0))</f>
      </c>
      <c r="F7899" s="15">
        <f>IF($C7899="","",$D7899*$E7899)</f>
      </c>
    </row>
    <row r="7900">
      <c r="A7900" s="11"/>
      <c r="B7900" s="7"/>
      <c r="C7900" s="7"/>
      <c r="D7900" s="10"/>
      <c r="E7900" s="21">
        <f>IF($C7900="","",IFERROR(SUMIFS(Pakan_Masuk!$D$2:$D$3001,Pakan_Masuk!$B$2:$B$3001,$C7900)/SUMIFS(Pakan_Masuk!$C$2:$C$3001,Pakan_Masuk!$B$2:$B$3001,$C7900),0))</f>
      </c>
      <c r="F7900" s="15">
        <f>IF($C7900="","",$D7900*$E7900)</f>
      </c>
    </row>
    <row r="7901">
      <c r="A7901" s="11"/>
      <c r="B7901" s="7"/>
      <c r="C7901" s="7"/>
      <c r="D7901" s="10"/>
      <c r="E7901" s="21">
        <f>IF($C7901="","",IFERROR(SUMIFS(Pakan_Masuk!$D$2:$D$3001,Pakan_Masuk!$B$2:$B$3001,$C7901)/SUMIFS(Pakan_Masuk!$C$2:$C$3001,Pakan_Masuk!$B$2:$B$3001,$C7901),0))</f>
      </c>
      <c r="F7901" s="15">
        <f>IF($C7901="","",$D7901*$E7901)</f>
      </c>
    </row>
    <row r="7902">
      <c r="A7902" s="11"/>
      <c r="B7902" s="7"/>
      <c r="C7902" s="7"/>
      <c r="D7902" s="10"/>
      <c r="E7902" s="21">
        <f>IF($C7902="","",IFERROR(SUMIFS(Pakan_Masuk!$D$2:$D$3001,Pakan_Masuk!$B$2:$B$3001,$C7902)/SUMIFS(Pakan_Masuk!$C$2:$C$3001,Pakan_Masuk!$B$2:$B$3001,$C7902),0))</f>
      </c>
      <c r="F7902" s="15">
        <f>IF($C7902="","",$D7902*$E7902)</f>
      </c>
    </row>
    <row r="7903">
      <c r="A7903" s="11"/>
      <c r="B7903" s="7"/>
      <c r="C7903" s="7"/>
      <c r="D7903" s="10"/>
      <c r="E7903" s="21">
        <f>IF($C7903="","",IFERROR(SUMIFS(Pakan_Masuk!$D$2:$D$3001,Pakan_Masuk!$B$2:$B$3001,$C7903)/SUMIFS(Pakan_Masuk!$C$2:$C$3001,Pakan_Masuk!$B$2:$B$3001,$C7903),0))</f>
      </c>
      <c r="F7903" s="15">
        <f>IF($C7903="","",$D7903*$E7903)</f>
      </c>
    </row>
    <row r="7904">
      <c r="A7904" s="11"/>
      <c r="B7904" s="7"/>
      <c r="C7904" s="7"/>
      <c r="D7904" s="10"/>
      <c r="E7904" s="21">
        <f>IF($C7904="","",IFERROR(SUMIFS(Pakan_Masuk!$D$2:$D$3001,Pakan_Masuk!$B$2:$B$3001,$C7904)/SUMIFS(Pakan_Masuk!$C$2:$C$3001,Pakan_Masuk!$B$2:$B$3001,$C7904),0))</f>
      </c>
      <c r="F7904" s="15">
        <f>IF($C7904="","",$D7904*$E7904)</f>
      </c>
    </row>
    <row r="7905">
      <c r="A7905" s="11"/>
      <c r="B7905" s="7"/>
      <c r="C7905" s="7"/>
      <c r="D7905" s="10"/>
      <c r="E7905" s="21">
        <f>IF($C7905="","",IFERROR(SUMIFS(Pakan_Masuk!$D$2:$D$3001,Pakan_Masuk!$B$2:$B$3001,$C7905)/SUMIFS(Pakan_Masuk!$C$2:$C$3001,Pakan_Masuk!$B$2:$B$3001,$C7905),0))</f>
      </c>
      <c r="F7905" s="15">
        <f>IF($C7905="","",$D7905*$E7905)</f>
      </c>
    </row>
    <row r="7906">
      <c r="A7906" s="11"/>
      <c r="B7906" s="7"/>
      <c r="C7906" s="7"/>
      <c r="D7906" s="10"/>
      <c r="E7906" s="21">
        <f>IF($C7906="","",IFERROR(SUMIFS(Pakan_Masuk!$D$2:$D$3001,Pakan_Masuk!$B$2:$B$3001,$C7906)/SUMIFS(Pakan_Masuk!$C$2:$C$3001,Pakan_Masuk!$B$2:$B$3001,$C7906),0))</f>
      </c>
      <c r="F7906" s="15">
        <f>IF($C7906="","",$D7906*$E7906)</f>
      </c>
    </row>
    <row r="7907">
      <c r="A7907" s="11"/>
      <c r="B7907" s="7"/>
      <c r="C7907" s="7"/>
      <c r="D7907" s="10"/>
      <c r="E7907" s="21">
        <f>IF($C7907="","",IFERROR(SUMIFS(Pakan_Masuk!$D$2:$D$3001,Pakan_Masuk!$B$2:$B$3001,$C7907)/SUMIFS(Pakan_Masuk!$C$2:$C$3001,Pakan_Masuk!$B$2:$B$3001,$C7907),0))</f>
      </c>
      <c r="F7907" s="15">
        <f>IF($C7907="","",$D7907*$E7907)</f>
      </c>
    </row>
    <row r="7908">
      <c r="A7908" s="11"/>
      <c r="B7908" s="7"/>
      <c r="C7908" s="7"/>
      <c r="D7908" s="10"/>
      <c r="E7908" s="21">
        <f>IF($C7908="","",IFERROR(SUMIFS(Pakan_Masuk!$D$2:$D$3001,Pakan_Masuk!$B$2:$B$3001,$C7908)/SUMIFS(Pakan_Masuk!$C$2:$C$3001,Pakan_Masuk!$B$2:$B$3001,$C7908),0))</f>
      </c>
      <c r="F7908" s="15">
        <f>IF($C7908="","",$D7908*$E7908)</f>
      </c>
    </row>
    <row r="7909">
      <c r="A7909" s="11"/>
      <c r="B7909" s="7"/>
      <c r="C7909" s="7"/>
      <c r="D7909" s="10"/>
      <c r="E7909" s="21">
        <f>IF($C7909="","",IFERROR(SUMIFS(Pakan_Masuk!$D$2:$D$3001,Pakan_Masuk!$B$2:$B$3001,$C7909)/SUMIFS(Pakan_Masuk!$C$2:$C$3001,Pakan_Masuk!$B$2:$B$3001,$C7909),0))</f>
      </c>
      <c r="F7909" s="15">
        <f>IF($C7909="","",$D7909*$E7909)</f>
      </c>
    </row>
    <row r="7910">
      <c r="A7910" s="11"/>
      <c r="B7910" s="7"/>
      <c r="C7910" s="7"/>
      <c r="D7910" s="10"/>
      <c r="E7910" s="21">
        <f>IF($C7910="","",IFERROR(SUMIFS(Pakan_Masuk!$D$2:$D$3001,Pakan_Masuk!$B$2:$B$3001,$C7910)/SUMIFS(Pakan_Masuk!$C$2:$C$3001,Pakan_Masuk!$B$2:$B$3001,$C7910),0))</f>
      </c>
      <c r="F7910" s="15">
        <f>IF($C7910="","",$D7910*$E7910)</f>
      </c>
    </row>
    <row r="7911">
      <c r="A7911" s="11"/>
      <c r="B7911" s="7"/>
      <c r="C7911" s="7"/>
      <c r="D7911" s="10"/>
      <c r="E7911" s="21">
        <f>IF($C7911="","",IFERROR(SUMIFS(Pakan_Masuk!$D$2:$D$3001,Pakan_Masuk!$B$2:$B$3001,$C7911)/SUMIFS(Pakan_Masuk!$C$2:$C$3001,Pakan_Masuk!$B$2:$B$3001,$C7911),0))</f>
      </c>
      <c r="F7911" s="15">
        <f>IF($C7911="","",$D7911*$E7911)</f>
      </c>
    </row>
    <row r="7912">
      <c r="A7912" s="11"/>
      <c r="B7912" s="7"/>
      <c r="C7912" s="7"/>
      <c r="D7912" s="10"/>
      <c r="E7912" s="21">
        <f>IF($C7912="","",IFERROR(SUMIFS(Pakan_Masuk!$D$2:$D$3001,Pakan_Masuk!$B$2:$B$3001,$C7912)/SUMIFS(Pakan_Masuk!$C$2:$C$3001,Pakan_Masuk!$B$2:$B$3001,$C7912),0))</f>
      </c>
      <c r="F7912" s="15">
        <f>IF($C7912="","",$D7912*$E7912)</f>
      </c>
    </row>
    <row r="7913">
      <c r="A7913" s="11"/>
      <c r="B7913" s="7"/>
      <c r="C7913" s="7"/>
      <c r="D7913" s="10"/>
      <c r="E7913" s="21">
        <f>IF($C7913="","",IFERROR(SUMIFS(Pakan_Masuk!$D$2:$D$3001,Pakan_Masuk!$B$2:$B$3001,$C7913)/SUMIFS(Pakan_Masuk!$C$2:$C$3001,Pakan_Masuk!$B$2:$B$3001,$C7913),0))</f>
      </c>
      <c r="F7913" s="15">
        <f>IF($C7913="","",$D7913*$E7913)</f>
      </c>
    </row>
    <row r="7914">
      <c r="A7914" s="11"/>
      <c r="B7914" s="7"/>
      <c r="C7914" s="7"/>
      <c r="D7914" s="10"/>
      <c r="E7914" s="21">
        <f>IF($C7914="","",IFERROR(SUMIFS(Pakan_Masuk!$D$2:$D$3001,Pakan_Masuk!$B$2:$B$3001,$C7914)/SUMIFS(Pakan_Masuk!$C$2:$C$3001,Pakan_Masuk!$B$2:$B$3001,$C7914),0))</f>
      </c>
      <c r="F7914" s="15">
        <f>IF($C7914="","",$D7914*$E7914)</f>
      </c>
    </row>
    <row r="7915">
      <c r="A7915" s="11"/>
      <c r="B7915" s="7"/>
      <c r="C7915" s="7"/>
      <c r="D7915" s="10"/>
      <c r="E7915" s="21">
        <f>IF($C7915="","",IFERROR(SUMIFS(Pakan_Masuk!$D$2:$D$3001,Pakan_Masuk!$B$2:$B$3001,$C7915)/SUMIFS(Pakan_Masuk!$C$2:$C$3001,Pakan_Masuk!$B$2:$B$3001,$C7915),0))</f>
      </c>
      <c r="F7915" s="15">
        <f>IF($C7915="","",$D7915*$E7915)</f>
      </c>
    </row>
    <row r="7916">
      <c r="A7916" s="11"/>
      <c r="B7916" s="7"/>
      <c r="C7916" s="7"/>
      <c r="D7916" s="10"/>
      <c r="E7916" s="21">
        <f>IF($C7916="","",IFERROR(SUMIFS(Pakan_Masuk!$D$2:$D$3001,Pakan_Masuk!$B$2:$B$3001,$C7916)/SUMIFS(Pakan_Masuk!$C$2:$C$3001,Pakan_Masuk!$B$2:$B$3001,$C7916),0))</f>
      </c>
      <c r="F7916" s="15">
        <f>IF($C7916="","",$D7916*$E7916)</f>
      </c>
    </row>
    <row r="7917">
      <c r="A7917" s="11"/>
      <c r="B7917" s="7"/>
      <c r="C7917" s="7"/>
      <c r="D7917" s="10"/>
      <c r="E7917" s="21">
        <f>IF($C7917="","",IFERROR(SUMIFS(Pakan_Masuk!$D$2:$D$3001,Pakan_Masuk!$B$2:$B$3001,$C7917)/SUMIFS(Pakan_Masuk!$C$2:$C$3001,Pakan_Masuk!$B$2:$B$3001,$C7917),0))</f>
      </c>
      <c r="F7917" s="15">
        <f>IF($C7917="","",$D7917*$E7917)</f>
      </c>
    </row>
    <row r="7918">
      <c r="A7918" s="11"/>
      <c r="B7918" s="7"/>
      <c r="C7918" s="7"/>
      <c r="D7918" s="10"/>
      <c r="E7918" s="21">
        <f>IF($C7918="","",IFERROR(SUMIFS(Pakan_Masuk!$D$2:$D$3001,Pakan_Masuk!$B$2:$B$3001,$C7918)/SUMIFS(Pakan_Masuk!$C$2:$C$3001,Pakan_Masuk!$B$2:$B$3001,$C7918),0))</f>
      </c>
      <c r="F7918" s="15">
        <f>IF($C7918="","",$D7918*$E7918)</f>
      </c>
    </row>
    <row r="7919">
      <c r="A7919" s="11"/>
      <c r="B7919" s="7"/>
      <c r="C7919" s="7"/>
      <c r="D7919" s="10"/>
      <c r="E7919" s="21">
        <f>IF($C7919="","",IFERROR(SUMIFS(Pakan_Masuk!$D$2:$D$3001,Pakan_Masuk!$B$2:$B$3001,$C7919)/SUMIFS(Pakan_Masuk!$C$2:$C$3001,Pakan_Masuk!$B$2:$B$3001,$C7919),0))</f>
      </c>
      <c r="F7919" s="15">
        <f>IF($C7919="","",$D7919*$E7919)</f>
      </c>
    </row>
    <row r="7920">
      <c r="A7920" s="11"/>
      <c r="B7920" s="7"/>
      <c r="C7920" s="7"/>
      <c r="D7920" s="10"/>
      <c r="E7920" s="21">
        <f>IF($C7920="","",IFERROR(SUMIFS(Pakan_Masuk!$D$2:$D$3001,Pakan_Masuk!$B$2:$B$3001,$C7920)/SUMIFS(Pakan_Masuk!$C$2:$C$3001,Pakan_Masuk!$B$2:$B$3001,$C7920),0))</f>
      </c>
      <c r="F7920" s="15">
        <f>IF($C7920="","",$D7920*$E7920)</f>
      </c>
    </row>
    <row r="7921">
      <c r="A7921" s="11"/>
      <c r="B7921" s="7"/>
      <c r="C7921" s="7"/>
      <c r="D7921" s="10"/>
      <c r="E7921" s="21">
        <f>IF($C7921="","",IFERROR(SUMIFS(Pakan_Masuk!$D$2:$D$3001,Pakan_Masuk!$B$2:$B$3001,$C7921)/SUMIFS(Pakan_Masuk!$C$2:$C$3001,Pakan_Masuk!$B$2:$B$3001,$C7921),0))</f>
      </c>
      <c r="F7921" s="15">
        <f>IF($C7921="","",$D7921*$E7921)</f>
      </c>
    </row>
    <row r="7922">
      <c r="A7922" s="11"/>
      <c r="B7922" s="7"/>
      <c r="C7922" s="7"/>
      <c r="D7922" s="10"/>
      <c r="E7922" s="21">
        <f>IF($C7922="","",IFERROR(SUMIFS(Pakan_Masuk!$D$2:$D$3001,Pakan_Masuk!$B$2:$B$3001,$C7922)/SUMIFS(Pakan_Masuk!$C$2:$C$3001,Pakan_Masuk!$B$2:$B$3001,$C7922),0))</f>
      </c>
      <c r="F7922" s="15">
        <f>IF($C7922="","",$D7922*$E7922)</f>
      </c>
    </row>
    <row r="7923">
      <c r="A7923" s="11"/>
      <c r="B7923" s="7"/>
      <c r="C7923" s="7"/>
      <c r="D7923" s="10"/>
      <c r="E7923" s="21">
        <f>IF($C7923="","",IFERROR(SUMIFS(Pakan_Masuk!$D$2:$D$3001,Pakan_Masuk!$B$2:$B$3001,$C7923)/SUMIFS(Pakan_Masuk!$C$2:$C$3001,Pakan_Masuk!$B$2:$B$3001,$C7923),0))</f>
      </c>
      <c r="F7923" s="15">
        <f>IF($C7923="","",$D7923*$E7923)</f>
      </c>
    </row>
    <row r="7924">
      <c r="A7924" s="11"/>
      <c r="B7924" s="7"/>
      <c r="C7924" s="7"/>
      <c r="D7924" s="10"/>
      <c r="E7924" s="21">
        <f>IF($C7924="","",IFERROR(SUMIFS(Pakan_Masuk!$D$2:$D$3001,Pakan_Masuk!$B$2:$B$3001,$C7924)/SUMIFS(Pakan_Masuk!$C$2:$C$3001,Pakan_Masuk!$B$2:$B$3001,$C7924),0))</f>
      </c>
      <c r="F7924" s="15">
        <f>IF($C7924="","",$D7924*$E7924)</f>
      </c>
    </row>
    <row r="7925">
      <c r="A7925" s="11"/>
      <c r="B7925" s="7"/>
      <c r="C7925" s="7"/>
      <c r="D7925" s="10"/>
      <c r="E7925" s="21">
        <f>IF($C7925="","",IFERROR(SUMIFS(Pakan_Masuk!$D$2:$D$3001,Pakan_Masuk!$B$2:$B$3001,$C7925)/SUMIFS(Pakan_Masuk!$C$2:$C$3001,Pakan_Masuk!$B$2:$B$3001,$C7925),0))</f>
      </c>
      <c r="F7925" s="15">
        <f>IF($C7925="","",$D7925*$E7925)</f>
      </c>
    </row>
    <row r="7926">
      <c r="A7926" s="11"/>
      <c r="B7926" s="7"/>
      <c r="C7926" s="7"/>
      <c r="D7926" s="10"/>
      <c r="E7926" s="21">
        <f>IF($C7926="","",IFERROR(SUMIFS(Pakan_Masuk!$D$2:$D$3001,Pakan_Masuk!$B$2:$B$3001,$C7926)/SUMIFS(Pakan_Masuk!$C$2:$C$3001,Pakan_Masuk!$B$2:$B$3001,$C7926),0))</f>
      </c>
      <c r="F7926" s="15">
        <f>IF($C7926="","",$D7926*$E7926)</f>
      </c>
    </row>
    <row r="7927">
      <c r="A7927" s="11"/>
      <c r="B7927" s="7"/>
      <c r="C7927" s="7"/>
      <c r="D7927" s="10"/>
      <c r="E7927" s="21">
        <f>IF($C7927="","",IFERROR(SUMIFS(Pakan_Masuk!$D$2:$D$3001,Pakan_Masuk!$B$2:$B$3001,$C7927)/SUMIFS(Pakan_Masuk!$C$2:$C$3001,Pakan_Masuk!$B$2:$B$3001,$C7927),0))</f>
      </c>
      <c r="F7927" s="15">
        <f>IF($C7927="","",$D7927*$E7927)</f>
      </c>
    </row>
    <row r="7928">
      <c r="A7928" s="11"/>
      <c r="B7928" s="7"/>
      <c r="C7928" s="7"/>
      <c r="D7928" s="10"/>
      <c r="E7928" s="21">
        <f>IF($C7928="","",IFERROR(SUMIFS(Pakan_Masuk!$D$2:$D$3001,Pakan_Masuk!$B$2:$B$3001,$C7928)/SUMIFS(Pakan_Masuk!$C$2:$C$3001,Pakan_Masuk!$B$2:$B$3001,$C7928),0))</f>
      </c>
      <c r="F7928" s="15">
        <f>IF($C7928="","",$D7928*$E7928)</f>
      </c>
    </row>
    <row r="7929">
      <c r="A7929" s="11"/>
      <c r="B7929" s="7"/>
      <c r="C7929" s="7"/>
      <c r="D7929" s="10"/>
      <c r="E7929" s="21">
        <f>IF($C7929="","",IFERROR(SUMIFS(Pakan_Masuk!$D$2:$D$3001,Pakan_Masuk!$B$2:$B$3001,$C7929)/SUMIFS(Pakan_Masuk!$C$2:$C$3001,Pakan_Masuk!$B$2:$B$3001,$C7929),0))</f>
      </c>
      <c r="F7929" s="15">
        <f>IF($C7929="","",$D7929*$E7929)</f>
      </c>
    </row>
    <row r="7930">
      <c r="A7930" s="11"/>
      <c r="B7930" s="7"/>
      <c r="C7930" s="7"/>
      <c r="D7930" s="10"/>
      <c r="E7930" s="21">
        <f>IF($C7930="","",IFERROR(SUMIFS(Pakan_Masuk!$D$2:$D$3001,Pakan_Masuk!$B$2:$B$3001,$C7930)/SUMIFS(Pakan_Masuk!$C$2:$C$3001,Pakan_Masuk!$B$2:$B$3001,$C7930),0))</f>
      </c>
      <c r="F7930" s="15">
        <f>IF($C7930="","",$D7930*$E7930)</f>
      </c>
    </row>
    <row r="7931">
      <c r="A7931" s="11"/>
      <c r="B7931" s="7"/>
      <c r="C7931" s="7"/>
      <c r="D7931" s="10"/>
      <c r="E7931" s="21">
        <f>IF($C7931="","",IFERROR(SUMIFS(Pakan_Masuk!$D$2:$D$3001,Pakan_Masuk!$B$2:$B$3001,$C7931)/SUMIFS(Pakan_Masuk!$C$2:$C$3001,Pakan_Masuk!$B$2:$B$3001,$C7931),0))</f>
      </c>
      <c r="F7931" s="15">
        <f>IF($C7931="","",$D7931*$E7931)</f>
      </c>
    </row>
    <row r="7932">
      <c r="A7932" s="11"/>
      <c r="B7932" s="7"/>
      <c r="C7932" s="7"/>
      <c r="D7932" s="10"/>
      <c r="E7932" s="21">
        <f>IF($C7932="","",IFERROR(SUMIFS(Pakan_Masuk!$D$2:$D$3001,Pakan_Masuk!$B$2:$B$3001,$C7932)/SUMIFS(Pakan_Masuk!$C$2:$C$3001,Pakan_Masuk!$B$2:$B$3001,$C7932),0))</f>
      </c>
      <c r="F7932" s="15">
        <f>IF($C7932="","",$D7932*$E7932)</f>
      </c>
    </row>
    <row r="7933">
      <c r="A7933" s="11"/>
      <c r="B7933" s="7"/>
      <c r="C7933" s="7"/>
      <c r="D7933" s="10"/>
      <c r="E7933" s="21">
        <f>IF($C7933="","",IFERROR(SUMIFS(Pakan_Masuk!$D$2:$D$3001,Pakan_Masuk!$B$2:$B$3001,$C7933)/SUMIFS(Pakan_Masuk!$C$2:$C$3001,Pakan_Masuk!$B$2:$B$3001,$C7933),0))</f>
      </c>
      <c r="F7933" s="15">
        <f>IF($C7933="","",$D7933*$E7933)</f>
      </c>
    </row>
    <row r="7934">
      <c r="A7934" s="11"/>
      <c r="B7934" s="7"/>
      <c r="C7934" s="7"/>
      <c r="D7934" s="10"/>
      <c r="E7934" s="21">
        <f>IF($C7934="","",IFERROR(SUMIFS(Pakan_Masuk!$D$2:$D$3001,Pakan_Masuk!$B$2:$B$3001,$C7934)/SUMIFS(Pakan_Masuk!$C$2:$C$3001,Pakan_Masuk!$B$2:$B$3001,$C7934),0))</f>
      </c>
      <c r="F7934" s="15">
        <f>IF($C7934="","",$D7934*$E7934)</f>
      </c>
    </row>
    <row r="7935">
      <c r="A7935" s="11"/>
      <c r="B7935" s="7"/>
      <c r="C7935" s="7"/>
      <c r="D7935" s="10"/>
      <c r="E7935" s="21">
        <f>IF($C7935="","",IFERROR(SUMIFS(Pakan_Masuk!$D$2:$D$3001,Pakan_Masuk!$B$2:$B$3001,$C7935)/SUMIFS(Pakan_Masuk!$C$2:$C$3001,Pakan_Masuk!$B$2:$B$3001,$C7935),0))</f>
      </c>
      <c r="F7935" s="15">
        <f>IF($C7935="","",$D7935*$E7935)</f>
      </c>
    </row>
    <row r="7936">
      <c r="A7936" s="11"/>
      <c r="B7936" s="7"/>
      <c r="C7936" s="7"/>
      <c r="D7936" s="10"/>
      <c r="E7936" s="21">
        <f>IF($C7936="","",IFERROR(SUMIFS(Pakan_Masuk!$D$2:$D$3001,Pakan_Masuk!$B$2:$B$3001,$C7936)/SUMIFS(Pakan_Masuk!$C$2:$C$3001,Pakan_Masuk!$B$2:$B$3001,$C7936),0))</f>
      </c>
      <c r="F7936" s="15">
        <f>IF($C7936="","",$D7936*$E7936)</f>
      </c>
    </row>
    <row r="7937">
      <c r="A7937" s="11"/>
      <c r="B7937" s="7"/>
      <c r="C7937" s="7"/>
      <c r="D7937" s="10"/>
      <c r="E7937" s="21">
        <f>IF($C7937="","",IFERROR(SUMIFS(Pakan_Masuk!$D$2:$D$3001,Pakan_Masuk!$B$2:$B$3001,$C7937)/SUMIFS(Pakan_Masuk!$C$2:$C$3001,Pakan_Masuk!$B$2:$B$3001,$C7937),0))</f>
      </c>
      <c r="F7937" s="15">
        <f>IF($C7937="","",$D7937*$E7937)</f>
      </c>
    </row>
    <row r="7938">
      <c r="A7938" s="11"/>
      <c r="B7938" s="7"/>
      <c r="C7938" s="7"/>
      <c r="D7938" s="10"/>
      <c r="E7938" s="21">
        <f>IF($C7938="","",IFERROR(SUMIFS(Pakan_Masuk!$D$2:$D$3001,Pakan_Masuk!$B$2:$B$3001,$C7938)/SUMIFS(Pakan_Masuk!$C$2:$C$3001,Pakan_Masuk!$B$2:$B$3001,$C7938),0))</f>
      </c>
      <c r="F7938" s="15">
        <f>IF($C7938="","",$D7938*$E7938)</f>
      </c>
    </row>
    <row r="7939">
      <c r="A7939" s="11"/>
      <c r="B7939" s="7"/>
      <c r="C7939" s="7"/>
      <c r="D7939" s="10"/>
      <c r="E7939" s="21">
        <f>IF($C7939="","",IFERROR(SUMIFS(Pakan_Masuk!$D$2:$D$3001,Pakan_Masuk!$B$2:$B$3001,$C7939)/SUMIFS(Pakan_Masuk!$C$2:$C$3001,Pakan_Masuk!$B$2:$B$3001,$C7939),0))</f>
      </c>
      <c r="F7939" s="15">
        <f>IF($C7939="","",$D7939*$E7939)</f>
      </c>
    </row>
    <row r="7940">
      <c r="A7940" s="11"/>
      <c r="B7940" s="7"/>
      <c r="C7940" s="7"/>
      <c r="D7940" s="10"/>
      <c r="E7940" s="21">
        <f>IF($C7940="","",IFERROR(SUMIFS(Pakan_Masuk!$D$2:$D$3001,Pakan_Masuk!$B$2:$B$3001,$C7940)/SUMIFS(Pakan_Masuk!$C$2:$C$3001,Pakan_Masuk!$B$2:$B$3001,$C7940),0))</f>
      </c>
      <c r="F7940" s="15">
        <f>IF($C7940="","",$D7940*$E7940)</f>
      </c>
    </row>
    <row r="7941">
      <c r="A7941" s="11"/>
      <c r="B7941" s="7"/>
      <c r="C7941" s="7"/>
      <c r="D7941" s="10"/>
      <c r="E7941" s="21">
        <f>IF($C7941="","",IFERROR(SUMIFS(Pakan_Masuk!$D$2:$D$3001,Pakan_Masuk!$B$2:$B$3001,$C7941)/SUMIFS(Pakan_Masuk!$C$2:$C$3001,Pakan_Masuk!$B$2:$B$3001,$C7941),0))</f>
      </c>
      <c r="F7941" s="15">
        <f>IF($C7941="","",$D7941*$E7941)</f>
      </c>
    </row>
    <row r="7942">
      <c r="A7942" s="11"/>
      <c r="B7942" s="7"/>
      <c r="C7942" s="7"/>
      <c r="D7942" s="10"/>
      <c r="E7942" s="21">
        <f>IF($C7942="","",IFERROR(SUMIFS(Pakan_Masuk!$D$2:$D$3001,Pakan_Masuk!$B$2:$B$3001,$C7942)/SUMIFS(Pakan_Masuk!$C$2:$C$3001,Pakan_Masuk!$B$2:$B$3001,$C7942),0))</f>
      </c>
      <c r="F7942" s="15">
        <f>IF($C7942="","",$D7942*$E7942)</f>
      </c>
    </row>
    <row r="7943">
      <c r="A7943" s="11"/>
      <c r="B7943" s="7"/>
      <c r="C7943" s="7"/>
      <c r="D7943" s="10"/>
      <c r="E7943" s="21">
        <f>IF($C7943="","",IFERROR(SUMIFS(Pakan_Masuk!$D$2:$D$3001,Pakan_Masuk!$B$2:$B$3001,$C7943)/SUMIFS(Pakan_Masuk!$C$2:$C$3001,Pakan_Masuk!$B$2:$B$3001,$C7943),0))</f>
      </c>
      <c r="F7943" s="15">
        <f>IF($C7943="","",$D7943*$E7943)</f>
      </c>
    </row>
    <row r="7944">
      <c r="A7944" s="11"/>
      <c r="B7944" s="7"/>
      <c r="C7944" s="7"/>
      <c r="D7944" s="10"/>
      <c r="E7944" s="21">
        <f>IF($C7944="","",IFERROR(SUMIFS(Pakan_Masuk!$D$2:$D$3001,Pakan_Masuk!$B$2:$B$3001,$C7944)/SUMIFS(Pakan_Masuk!$C$2:$C$3001,Pakan_Masuk!$B$2:$B$3001,$C7944),0))</f>
      </c>
      <c r="F7944" s="15">
        <f>IF($C7944="","",$D7944*$E7944)</f>
      </c>
    </row>
    <row r="7945">
      <c r="A7945" s="11"/>
      <c r="B7945" s="7"/>
      <c r="C7945" s="7"/>
      <c r="D7945" s="10"/>
      <c r="E7945" s="21">
        <f>IF($C7945="","",IFERROR(SUMIFS(Pakan_Masuk!$D$2:$D$3001,Pakan_Masuk!$B$2:$B$3001,$C7945)/SUMIFS(Pakan_Masuk!$C$2:$C$3001,Pakan_Masuk!$B$2:$B$3001,$C7945),0))</f>
      </c>
      <c r="F7945" s="15">
        <f>IF($C7945="","",$D7945*$E7945)</f>
      </c>
    </row>
    <row r="7946">
      <c r="A7946" s="11"/>
      <c r="B7946" s="7"/>
      <c r="C7946" s="7"/>
      <c r="D7946" s="10"/>
      <c r="E7946" s="21">
        <f>IF($C7946="","",IFERROR(SUMIFS(Pakan_Masuk!$D$2:$D$3001,Pakan_Masuk!$B$2:$B$3001,$C7946)/SUMIFS(Pakan_Masuk!$C$2:$C$3001,Pakan_Masuk!$B$2:$B$3001,$C7946),0))</f>
      </c>
      <c r="F7946" s="15">
        <f>IF($C7946="","",$D7946*$E7946)</f>
      </c>
    </row>
    <row r="7947">
      <c r="A7947" s="11"/>
      <c r="B7947" s="7"/>
      <c r="C7947" s="7"/>
      <c r="D7947" s="10"/>
      <c r="E7947" s="21">
        <f>IF($C7947="","",IFERROR(SUMIFS(Pakan_Masuk!$D$2:$D$3001,Pakan_Masuk!$B$2:$B$3001,$C7947)/SUMIFS(Pakan_Masuk!$C$2:$C$3001,Pakan_Masuk!$B$2:$B$3001,$C7947),0))</f>
      </c>
      <c r="F7947" s="15">
        <f>IF($C7947="","",$D7947*$E7947)</f>
      </c>
    </row>
    <row r="7948">
      <c r="A7948" s="11"/>
      <c r="B7948" s="7"/>
      <c r="C7948" s="7"/>
      <c r="D7948" s="10"/>
      <c r="E7948" s="21">
        <f>IF($C7948="","",IFERROR(SUMIFS(Pakan_Masuk!$D$2:$D$3001,Pakan_Masuk!$B$2:$B$3001,$C7948)/SUMIFS(Pakan_Masuk!$C$2:$C$3001,Pakan_Masuk!$B$2:$B$3001,$C7948),0))</f>
      </c>
      <c r="F7948" s="15">
        <f>IF($C7948="","",$D7948*$E7948)</f>
      </c>
    </row>
    <row r="7949">
      <c r="A7949" s="11"/>
      <c r="B7949" s="7"/>
      <c r="C7949" s="7"/>
      <c r="D7949" s="10"/>
      <c r="E7949" s="21">
        <f>IF($C7949="","",IFERROR(SUMIFS(Pakan_Masuk!$D$2:$D$3001,Pakan_Masuk!$B$2:$B$3001,$C7949)/SUMIFS(Pakan_Masuk!$C$2:$C$3001,Pakan_Masuk!$B$2:$B$3001,$C7949),0))</f>
      </c>
      <c r="F7949" s="15">
        <f>IF($C7949="","",$D7949*$E7949)</f>
      </c>
    </row>
    <row r="7950">
      <c r="A7950" s="11"/>
      <c r="B7950" s="7"/>
      <c r="C7950" s="7"/>
      <c r="D7950" s="10"/>
      <c r="E7950" s="21">
        <f>IF($C7950="","",IFERROR(SUMIFS(Pakan_Masuk!$D$2:$D$3001,Pakan_Masuk!$B$2:$B$3001,$C7950)/SUMIFS(Pakan_Masuk!$C$2:$C$3001,Pakan_Masuk!$B$2:$B$3001,$C7950),0))</f>
      </c>
      <c r="F7950" s="15">
        <f>IF($C7950="","",$D7950*$E7950)</f>
      </c>
    </row>
    <row r="7951">
      <c r="A7951" s="11"/>
      <c r="B7951" s="7"/>
      <c r="C7951" s="7"/>
      <c r="D7951" s="10"/>
      <c r="E7951" s="21">
        <f>IF($C7951="","",IFERROR(SUMIFS(Pakan_Masuk!$D$2:$D$3001,Pakan_Masuk!$B$2:$B$3001,$C7951)/SUMIFS(Pakan_Masuk!$C$2:$C$3001,Pakan_Masuk!$B$2:$B$3001,$C7951),0))</f>
      </c>
      <c r="F7951" s="15">
        <f>IF($C7951="","",$D7951*$E7951)</f>
      </c>
    </row>
    <row r="7952">
      <c r="A7952" s="11"/>
      <c r="B7952" s="7"/>
      <c r="C7952" s="7"/>
      <c r="D7952" s="10"/>
      <c r="E7952" s="21">
        <f>IF($C7952="","",IFERROR(SUMIFS(Pakan_Masuk!$D$2:$D$3001,Pakan_Masuk!$B$2:$B$3001,$C7952)/SUMIFS(Pakan_Masuk!$C$2:$C$3001,Pakan_Masuk!$B$2:$B$3001,$C7952),0))</f>
      </c>
      <c r="F7952" s="15">
        <f>IF($C7952="","",$D7952*$E7952)</f>
      </c>
    </row>
    <row r="7953">
      <c r="A7953" s="11"/>
      <c r="B7953" s="7"/>
      <c r="C7953" s="7"/>
      <c r="D7953" s="10"/>
      <c r="E7953" s="21">
        <f>IF($C7953="","",IFERROR(SUMIFS(Pakan_Masuk!$D$2:$D$3001,Pakan_Masuk!$B$2:$B$3001,$C7953)/SUMIFS(Pakan_Masuk!$C$2:$C$3001,Pakan_Masuk!$B$2:$B$3001,$C7953),0))</f>
      </c>
      <c r="F7953" s="15">
        <f>IF($C7953="","",$D7953*$E7953)</f>
      </c>
    </row>
    <row r="7954">
      <c r="A7954" s="11"/>
      <c r="B7954" s="7"/>
      <c r="C7954" s="7"/>
      <c r="D7954" s="10"/>
      <c r="E7954" s="21">
        <f>IF($C7954="","",IFERROR(SUMIFS(Pakan_Masuk!$D$2:$D$3001,Pakan_Masuk!$B$2:$B$3001,$C7954)/SUMIFS(Pakan_Masuk!$C$2:$C$3001,Pakan_Masuk!$B$2:$B$3001,$C7954),0))</f>
      </c>
      <c r="F7954" s="15">
        <f>IF($C7954="","",$D7954*$E7954)</f>
      </c>
    </row>
    <row r="7955">
      <c r="A7955" s="11"/>
      <c r="B7955" s="7"/>
      <c r="C7955" s="7"/>
      <c r="D7955" s="10"/>
      <c r="E7955" s="21">
        <f>IF($C7955="","",IFERROR(SUMIFS(Pakan_Masuk!$D$2:$D$3001,Pakan_Masuk!$B$2:$B$3001,$C7955)/SUMIFS(Pakan_Masuk!$C$2:$C$3001,Pakan_Masuk!$B$2:$B$3001,$C7955),0))</f>
      </c>
      <c r="F7955" s="15">
        <f>IF($C7955="","",$D7955*$E7955)</f>
      </c>
    </row>
    <row r="7956">
      <c r="A7956" s="11"/>
      <c r="B7956" s="7"/>
      <c r="C7956" s="7"/>
      <c r="D7956" s="10"/>
      <c r="E7956" s="21">
        <f>IF($C7956="","",IFERROR(SUMIFS(Pakan_Masuk!$D$2:$D$3001,Pakan_Masuk!$B$2:$B$3001,$C7956)/SUMIFS(Pakan_Masuk!$C$2:$C$3001,Pakan_Masuk!$B$2:$B$3001,$C7956),0))</f>
      </c>
      <c r="F7956" s="15">
        <f>IF($C7956="","",$D7956*$E7956)</f>
      </c>
    </row>
    <row r="7957">
      <c r="A7957" s="11"/>
      <c r="B7957" s="7"/>
      <c r="C7957" s="7"/>
      <c r="D7957" s="10"/>
      <c r="E7957" s="21">
        <f>IF($C7957="","",IFERROR(SUMIFS(Pakan_Masuk!$D$2:$D$3001,Pakan_Masuk!$B$2:$B$3001,$C7957)/SUMIFS(Pakan_Masuk!$C$2:$C$3001,Pakan_Masuk!$B$2:$B$3001,$C7957),0))</f>
      </c>
      <c r="F7957" s="15">
        <f>IF($C7957="","",$D7957*$E7957)</f>
      </c>
    </row>
    <row r="7958">
      <c r="A7958" s="11"/>
      <c r="B7958" s="7"/>
      <c r="C7958" s="7"/>
      <c r="D7958" s="10"/>
      <c r="E7958" s="21">
        <f>IF($C7958="","",IFERROR(SUMIFS(Pakan_Masuk!$D$2:$D$3001,Pakan_Masuk!$B$2:$B$3001,$C7958)/SUMIFS(Pakan_Masuk!$C$2:$C$3001,Pakan_Masuk!$B$2:$B$3001,$C7958),0))</f>
      </c>
      <c r="F7958" s="15">
        <f>IF($C7958="","",$D7958*$E7958)</f>
      </c>
    </row>
    <row r="7959">
      <c r="A7959" s="11"/>
      <c r="B7959" s="7"/>
      <c r="C7959" s="7"/>
      <c r="D7959" s="10"/>
      <c r="E7959" s="21">
        <f>IF($C7959="","",IFERROR(SUMIFS(Pakan_Masuk!$D$2:$D$3001,Pakan_Masuk!$B$2:$B$3001,$C7959)/SUMIFS(Pakan_Masuk!$C$2:$C$3001,Pakan_Masuk!$B$2:$B$3001,$C7959),0))</f>
      </c>
      <c r="F7959" s="15">
        <f>IF($C7959="","",$D7959*$E7959)</f>
      </c>
    </row>
    <row r="7960">
      <c r="A7960" s="11"/>
      <c r="B7960" s="7"/>
      <c r="C7960" s="7"/>
      <c r="D7960" s="10"/>
      <c r="E7960" s="21">
        <f>IF($C7960="","",IFERROR(SUMIFS(Pakan_Masuk!$D$2:$D$3001,Pakan_Masuk!$B$2:$B$3001,$C7960)/SUMIFS(Pakan_Masuk!$C$2:$C$3001,Pakan_Masuk!$B$2:$B$3001,$C7960),0))</f>
      </c>
      <c r="F7960" s="15">
        <f>IF($C7960="","",$D7960*$E7960)</f>
      </c>
    </row>
    <row r="7961">
      <c r="A7961" s="11"/>
      <c r="B7961" s="7"/>
      <c r="C7961" s="7"/>
      <c r="D7961" s="10"/>
      <c r="E7961" s="21">
        <f>IF($C7961="","",IFERROR(SUMIFS(Pakan_Masuk!$D$2:$D$3001,Pakan_Masuk!$B$2:$B$3001,$C7961)/SUMIFS(Pakan_Masuk!$C$2:$C$3001,Pakan_Masuk!$B$2:$B$3001,$C7961),0))</f>
      </c>
      <c r="F7961" s="15">
        <f>IF($C7961="","",$D7961*$E7961)</f>
      </c>
    </row>
    <row r="7962">
      <c r="A7962" s="11"/>
      <c r="B7962" s="7"/>
      <c r="C7962" s="7"/>
      <c r="D7962" s="10"/>
      <c r="E7962" s="21">
        <f>IF($C7962="","",IFERROR(SUMIFS(Pakan_Masuk!$D$2:$D$3001,Pakan_Masuk!$B$2:$B$3001,$C7962)/SUMIFS(Pakan_Masuk!$C$2:$C$3001,Pakan_Masuk!$B$2:$B$3001,$C7962),0))</f>
      </c>
      <c r="F7962" s="15">
        <f>IF($C7962="","",$D7962*$E7962)</f>
      </c>
    </row>
    <row r="7963">
      <c r="A7963" s="11"/>
      <c r="B7963" s="7"/>
      <c r="C7963" s="7"/>
      <c r="D7963" s="10"/>
      <c r="E7963" s="21">
        <f>IF($C7963="","",IFERROR(SUMIFS(Pakan_Masuk!$D$2:$D$3001,Pakan_Masuk!$B$2:$B$3001,$C7963)/SUMIFS(Pakan_Masuk!$C$2:$C$3001,Pakan_Masuk!$B$2:$B$3001,$C7963),0))</f>
      </c>
      <c r="F7963" s="15">
        <f>IF($C7963="","",$D7963*$E7963)</f>
      </c>
    </row>
    <row r="7964">
      <c r="A7964" s="11"/>
      <c r="B7964" s="7"/>
      <c r="C7964" s="7"/>
      <c r="D7964" s="10"/>
      <c r="E7964" s="21">
        <f>IF($C7964="","",IFERROR(SUMIFS(Pakan_Masuk!$D$2:$D$3001,Pakan_Masuk!$B$2:$B$3001,$C7964)/SUMIFS(Pakan_Masuk!$C$2:$C$3001,Pakan_Masuk!$B$2:$B$3001,$C7964),0))</f>
      </c>
      <c r="F7964" s="15">
        <f>IF($C7964="","",$D7964*$E7964)</f>
      </c>
    </row>
    <row r="7965">
      <c r="A7965" s="11"/>
      <c r="B7965" s="7"/>
      <c r="C7965" s="7"/>
      <c r="D7965" s="10"/>
      <c r="E7965" s="21">
        <f>IF($C7965="","",IFERROR(SUMIFS(Pakan_Masuk!$D$2:$D$3001,Pakan_Masuk!$B$2:$B$3001,$C7965)/SUMIFS(Pakan_Masuk!$C$2:$C$3001,Pakan_Masuk!$B$2:$B$3001,$C7965),0))</f>
      </c>
      <c r="F7965" s="15">
        <f>IF($C7965="","",$D7965*$E7965)</f>
      </c>
    </row>
    <row r="7966">
      <c r="A7966" s="11"/>
      <c r="B7966" s="7"/>
      <c r="C7966" s="7"/>
      <c r="D7966" s="10"/>
      <c r="E7966" s="21">
        <f>IF($C7966="","",IFERROR(SUMIFS(Pakan_Masuk!$D$2:$D$3001,Pakan_Masuk!$B$2:$B$3001,$C7966)/SUMIFS(Pakan_Masuk!$C$2:$C$3001,Pakan_Masuk!$B$2:$B$3001,$C7966),0))</f>
      </c>
      <c r="F7966" s="15">
        <f>IF($C7966="","",$D7966*$E7966)</f>
      </c>
    </row>
    <row r="7967">
      <c r="A7967" s="11"/>
      <c r="B7967" s="7"/>
      <c r="C7967" s="7"/>
      <c r="D7967" s="10"/>
      <c r="E7967" s="21">
        <f>IF($C7967="","",IFERROR(SUMIFS(Pakan_Masuk!$D$2:$D$3001,Pakan_Masuk!$B$2:$B$3001,$C7967)/SUMIFS(Pakan_Masuk!$C$2:$C$3001,Pakan_Masuk!$B$2:$B$3001,$C7967),0))</f>
      </c>
      <c r="F7967" s="15">
        <f>IF($C7967="","",$D7967*$E7967)</f>
      </c>
    </row>
    <row r="7968">
      <c r="A7968" s="11"/>
      <c r="B7968" s="7"/>
      <c r="C7968" s="7"/>
      <c r="D7968" s="10"/>
      <c r="E7968" s="21">
        <f>IF($C7968="","",IFERROR(SUMIFS(Pakan_Masuk!$D$2:$D$3001,Pakan_Masuk!$B$2:$B$3001,$C7968)/SUMIFS(Pakan_Masuk!$C$2:$C$3001,Pakan_Masuk!$B$2:$B$3001,$C7968),0))</f>
      </c>
      <c r="F7968" s="15">
        <f>IF($C7968="","",$D7968*$E7968)</f>
      </c>
    </row>
    <row r="7969">
      <c r="A7969" s="11"/>
      <c r="B7969" s="7"/>
      <c r="C7969" s="7"/>
      <c r="D7969" s="10"/>
      <c r="E7969" s="21">
        <f>IF($C7969="","",IFERROR(SUMIFS(Pakan_Masuk!$D$2:$D$3001,Pakan_Masuk!$B$2:$B$3001,$C7969)/SUMIFS(Pakan_Masuk!$C$2:$C$3001,Pakan_Masuk!$B$2:$B$3001,$C7969),0))</f>
      </c>
      <c r="F7969" s="15">
        <f>IF($C7969="","",$D7969*$E7969)</f>
      </c>
    </row>
    <row r="7970">
      <c r="A7970" s="11"/>
      <c r="B7970" s="7"/>
      <c r="C7970" s="7"/>
      <c r="D7970" s="10"/>
      <c r="E7970" s="21">
        <f>IF($C7970="","",IFERROR(SUMIFS(Pakan_Masuk!$D$2:$D$3001,Pakan_Masuk!$B$2:$B$3001,$C7970)/SUMIFS(Pakan_Masuk!$C$2:$C$3001,Pakan_Masuk!$B$2:$B$3001,$C7970),0))</f>
      </c>
      <c r="F7970" s="15">
        <f>IF($C7970="","",$D7970*$E7970)</f>
      </c>
    </row>
    <row r="7971">
      <c r="A7971" s="11"/>
      <c r="B7971" s="7"/>
      <c r="C7971" s="7"/>
      <c r="D7971" s="10"/>
      <c r="E7971" s="21">
        <f>IF($C7971="","",IFERROR(SUMIFS(Pakan_Masuk!$D$2:$D$3001,Pakan_Masuk!$B$2:$B$3001,$C7971)/SUMIFS(Pakan_Masuk!$C$2:$C$3001,Pakan_Masuk!$B$2:$B$3001,$C7971),0))</f>
      </c>
      <c r="F7971" s="15">
        <f>IF($C7971="","",$D7971*$E7971)</f>
      </c>
    </row>
    <row r="7972">
      <c r="A7972" s="11"/>
      <c r="B7972" s="7"/>
      <c r="C7972" s="7"/>
      <c r="D7972" s="10"/>
      <c r="E7972" s="21">
        <f>IF($C7972="","",IFERROR(SUMIFS(Pakan_Masuk!$D$2:$D$3001,Pakan_Masuk!$B$2:$B$3001,$C7972)/SUMIFS(Pakan_Masuk!$C$2:$C$3001,Pakan_Masuk!$B$2:$B$3001,$C7972),0))</f>
      </c>
      <c r="F7972" s="15">
        <f>IF($C7972="","",$D7972*$E7972)</f>
      </c>
    </row>
    <row r="7973">
      <c r="A7973" s="11"/>
      <c r="B7973" s="7"/>
      <c r="C7973" s="7"/>
      <c r="D7973" s="10"/>
      <c r="E7973" s="21">
        <f>IF($C7973="","",IFERROR(SUMIFS(Pakan_Masuk!$D$2:$D$3001,Pakan_Masuk!$B$2:$B$3001,$C7973)/SUMIFS(Pakan_Masuk!$C$2:$C$3001,Pakan_Masuk!$B$2:$B$3001,$C7973),0))</f>
      </c>
      <c r="F7973" s="15">
        <f>IF($C7973="","",$D7973*$E7973)</f>
      </c>
    </row>
    <row r="7974">
      <c r="A7974" s="11"/>
      <c r="B7974" s="7"/>
      <c r="C7974" s="7"/>
      <c r="D7974" s="10"/>
      <c r="E7974" s="21">
        <f>IF($C7974="","",IFERROR(SUMIFS(Pakan_Masuk!$D$2:$D$3001,Pakan_Masuk!$B$2:$B$3001,$C7974)/SUMIFS(Pakan_Masuk!$C$2:$C$3001,Pakan_Masuk!$B$2:$B$3001,$C7974),0))</f>
      </c>
      <c r="F7974" s="15">
        <f>IF($C7974="","",$D7974*$E7974)</f>
      </c>
    </row>
    <row r="7975">
      <c r="A7975" s="11"/>
      <c r="B7975" s="7"/>
      <c r="C7975" s="7"/>
      <c r="D7975" s="10"/>
      <c r="E7975" s="21">
        <f>IF($C7975="","",IFERROR(SUMIFS(Pakan_Masuk!$D$2:$D$3001,Pakan_Masuk!$B$2:$B$3001,$C7975)/SUMIFS(Pakan_Masuk!$C$2:$C$3001,Pakan_Masuk!$B$2:$B$3001,$C7975),0))</f>
      </c>
      <c r="F7975" s="15">
        <f>IF($C7975="","",$D7975*$E7975)</f>
      </c>
    </row>
    <row r="7976">
      <c r="A7976" s="11"/>
      <c r="B7976" s="7"/>
      <c r="C7976" s="7"/>
      <c r="D7976" s="10"/>
      <c r="E7976" s="21">
        <f>IF($C7976="","",IFERROR(SUMIFS(Pakan_Masuk!$D$2:$D$3001,Pakan_Masuk!$B$2:$B$3001,$C7976)/SUMIFS(Pakan_Masuk!$C$2:$C$3001,Pakan_Masuk!$B$2:$B$3001,$C7976),0))</f>
      </c>
      <c r="F7976" s="15">
        <f>IF($C7976="","",$D7976*$E7976)</f>
      </c>
    </row>
    <row r="7977">
      <c r="A7977" s="11"/>
      <c r="B7977" s="7"/>
      <c r="C7977" s="7"/>
      <c r="D7977" s="10"/>
      <c r="E7977" s="21">
        <f>IF($C7977="","",IFERROR(SUMIFS(Pakan_Masuk!$D$2:$D$3001,Pakan_Masuk!$B$2:$B$3001,$C7977)/SUMIFS(Pakan_Masuk!$C$2:$C$3001,Pakan_Masuk!$B$2:$B$3001,$C7977),0))</f>
      </c>
      <c r="F7977" s="15">
        <f>IF($C7977="","",$D7977*$E7977)</f>
      </c>
    </row>
    <row r="7978">
      <c r="A7978" s="11"/>
      <c r="B7978" s="7"/>
      <c r="C7978" s="7"/>
      <c r="D7978" s="10"/>
      <c r="E7978" s="21">
        <f>IF($C7978="","",IFERROR(SUMIFS(Pakan_Masuk!$D$2:$D$3001,Pakan_Masuk!$B$2:$B$3001,$C7978)/SUMIFS(Pakan_Masuk!$C$2:$C$3001,Pakan_Masuk!$B$2:$B$3001,$C7978),0))</f>
      </c>
      <c r="F7978" s="15">
        <f>IF($C7978="","",$D7978*$E7978)</f>
      </c>
    </row>
    <row r="7979">
      <c r="A7979" s="11"/>
      <c r="B7979" s="7"/>
      <c r="C7979" s="7"/>
      <c r="D7979" s="10"/>
      <c r="E7979" s="21">
        <f>IF($C7979="","",IFERROR(SUMIFS(Pakan_Masuk!$D$2:$D$3001,Pakan_Masuk!$B$2:$B$3001,$C7979)/SUMIFS(Pakan_Masuk!$C$2:$C$3001,Pakan_Masuk!$B$2:$B$3001,$C7979),0))</f>
      </c>
      <c r="F7979" s="15">
        <f>IF($C7979="","",$D7979*$E7979)</f>
      </c>
    </row>
    <row r="7980">
      <c r="A7980" s="11"/>
      <c r="B7980" s="7"/>
      <c r="C7980" s="7"/>
      <c r="D7980" s="10"/>
      <c r="E7980" s="21">
        <f>IF($C7980="","",IFERROR(SUMIFS(Pakan_Masuk!$D$2:$D$3001,Pakan_Masuk!$B$2:$B$3001,$C7980)/SUMIFS(Pakan_Masuk!$C$2:$C$3001,Pakan_Masuk!$B$2:$B$3001,$C7980),0))</f>
      </c>
      <c r="F7980" s="15">
        <f>IF($C7980="","",$D7980*$E7980)</f>
      </c>
    </row>
    <row r="7981">
      <c r="A7981" s="11"/>
      <c r="B7981" s="7"/>
      <c r="C7981" s="7"/>
      <c r="D7981" s="10"/>
      <c r="E7981" s="21">
        <f>IF($C7981="","",IFERROR(SUMIFS(Pakan_Masuk!$D$2:$D$3001,Pakan_Masuk!$B$2:$B$3001,$C7981)/SUMIFS(Pakan_Masuk!$C$2:$C$3001,Pakan_Masuk!$B$2:$B$3001,$C7981),0))</f>
      </c>
      <c r="F7981" s="15">
        <f>IF($C7981="","",$D7981*$E7981)</f>
      </c>
    </row>
    <row r="7982">
      <c r="A7982" s="11"/>
      <c r="B7982" s="7"/>
      <c r="C7982" s="7"/>
      <c r="D7982" s="10"/>
      <c r="E7982" s="21">
        <f>IF($C7982="","",IFERROR(SUMIFS(Pakan_Masuk!$D$2:$D$3001,Pakan_Masuk!$B$2:$B$3001,$C7982)/SUMIFS(Pakan_Masuk!$C$2:$C$3001,Pakan_Masuk!$B$2:$B$3001,$C7982),0))</f>
      </c>
      <c r="F7982" s="15">
        <f>IF($C7982="","",$D7982*$E7982)</f>
      </c>
    </row>
    <row r="7983">
      <c r="A7983" s="11"/>
      <c r="B7983" s="7"/>
      <c r="C7983" s="7"/>
      <c r="D7983" s="10"/>
      <c r="E7983" s="21">
        <f>IF($C7983="","",IFERROR(SUMIFS(Pakan_Masuk!$D$2:$D$3001,Pakan_Masuk!$B$2:$B$3001,$C7983)/SUMIFS(Pakan_Masuk!$C$2:$C$3001,Pakan_Masuk!$B$2:$B$3001,$C7983),0))</f>
      </c>
      <c r="F7983" s="15">
        <f>IF($C7983="","",$D7983*$E7983)</f>
      </c>
    </row>
    <row r="7984">
      <c r="A7984" s="11"/>
      <c r="B7984" s="7"/>
      <c r="C7984" s="7"/>
      <c r="D7984" s="10"/>
      <c r="E7984" s="21">
        <f>IF($C7984="","",IFERROR(SUMIFS(Pakan_Masuk!$D$2:$D$3001,Pakan_Masuk!$B$2:$B$3001,$C7984)/SUMIFS(Pakan_Masuk!$C$2:$C$3001,Pakan_Masuk!$B$2:$B$3001,$C7984),0))</f>
      </c>
      <c r="F7984" s="15">
        <f>IF($C7984="","",$D7984*$E7984)</f>
      </c>
    </row>
    <row r="7985">
      <c r="A7985" s="11"/>
      <c r="B7985" s="7"/>
      <c r="C7985" s="7"/>
      <c r="D7985" s="10"/>
      <c r="E7985" s="21">
        <f>IF($C7985="","",IFERROR(SUMIFS(Pakan_Masuk!$D$2:$D$3001,Pakan_Masuk!$B$2:$B$3001,$C7985)/SUMIFS(Pakan_Masuk!$C$2:$C$3001,Pakan_Masuk!$B$2:$B$3001,$C7985),0))</f>
      </c>
      <c r="F7985" s="15">
        <f>IF($C7985="","",$D7985*$E7985)</f>
      </c>
    </row>
    <row r="7986">
      <c r="A7986" s="11"/>
      <c r="B7986" s="7"/>
      <c r="C7986" s="7"/>
      <c r="D7986" s="10"/>
      <c r="E7986" s="21">
        <f>IF($C7986="","",IFERROR(SUMIFS(Pakan_Masuk!$D$2:$D$3001,Pakan_Masuk!$B$2:$B$3001,$C7986)/SUMIFS(Pakan_Masuk!$C$2:$C$3001,Pakan_Masuk!$B$2:$B$3001,$C7986),0))</f>
      </c>
      <c r="F7986" s="15">
        <f>IF($C7986="","",$D7986*$E7986)</f>
      </c>
    </row>
    <row r="7987">
      <c r="A7987" s="11"/>
      <c r="B7987" s="7"/>
      <c r="C7987" s="7"/>
      <c r="D7987" s="10"/>
      <c r="E7987" s="21">
        <f>IF($C7987="","",IFERROR(SUMIFS(Pakan_Masuk!$D$2:$D$3001,Pakan_Masuk!$B$2:$B$3001,$C7987)/SUMIFS(Pakan_Masuk!$C$2:$C$3001,Pakan_Masuk!$B$2:$B$3001,$C7987),0))</f>
      </c>
      <c r="F7987" s="15">
        <f>IF($C7987="","",$D7987*$E7987)</f>
      </c>
    </row>
    <row r="7988">
      <c r="A7988" s="11"/>
      <c r="B7988" s="7"/>
      <c r="C7988" s="7"/>
      <c r="D7988" s="10"/>
      <c r="E7988" s="21">
        <f>IF($C7988="","",IFERROR(SUMIFS(Pakan_Masuk!$D$2:$D$3001,Pakan_Masuk!$B$2:$B$3001,$C7988)/SUMIFS(Pakan_Masuk!$C$2:$C$3001,Pakan_Masuk!$B$2:$B$3001,$C7988),0))</f>
      </c>
      <c r="F7988" s="15">
        <f>IF($C7988="","",$D7988*$E7988)</f>
      </c>
    </row>
    <row r="7989">
      <c r="A7989" s="11"/>
      <c r="B7989" s="7"/>
      <c r="C7989" s="7"/>
      <c r="D7989" s="10"/>
      <c r="E7989" s="21">
        <f>IF($C7989="","",IFERROR(SUMIFS(Pakan_Masuk!$D$2:$D$3001,Pakan_Masuk!$B$2:$B$3001,$C7989)/SUMIFS(Pakan_Masuk!$C$2:$C$3001,Pakan_Masuk!$B$2:$B$3001,$C7989),0))</f>
      </c>
      <c r="F7989" s="15">
        <f>IF($C7989="","",$D7989*$E7989)</f>
      </c>
    </row>
    <row r="7990">
      <c r="A7990" s="11"/>
      <c r="B7990" s="7"/>
      <c r="C7990" s="7"/>
      <c r="D7990" s="10"/>
      <c r="E7990" s="21">
        <f>IF($C7990="","",IFERROR(SUMIFS(Pakan_Masuk!$D$2:$D$3001,Pakan_Masuk!$B$2:$B$3001,$C7990)/SUMIFS(Pakan_Masuk!$C$2:$C$3001,Pakan_Masuk!$B$2:$B$3001,$C7990),0))</f>
      </c>
      <c r="F7990" s="15">
        <f>IF($C7990="","",$D7990*$E7990)</f>
      </c>
    </row>
    <row r="7991">
      <c r="A7991" s="11"/>
      <c r="B7991" s="7"/>
      <c r="C7991" s="7"/>
      <c r="D7991" s="10"/>
      <c r="E7991" s="21">
        <f>IF($C7991="","",IFERROR(SUMIFS(Pakan_Masuk!$D$2:$D$3001,Pakan_Masuk!$B$2:$B$3001,$C7991)/SUMIFS(Pakan_Masuk!$C$2:$C$3001,Pakan_Masuk!$B$2:$B$3001,$C7991),0))</f>
      </c>
      <c r="F7991" s="15">
        <f>IF($C7991="","",$D7991*$E7991)</f>
      </c>
    </row>
    <row r="7992">
      <c r="A7992" s="11"/>
      <c r="B7992" s="7"/>
      <c r="C7992" s="7"/>
      <c r="D7992" s="10"/>
      <c r="E7992" s="21">
        <f>IF($C7992="","",IFERROR(SUMIFS(Pakan_Masuk!$D$2:$D$3001,Pakan_Masuk!$B$2:$B$3001,$C7992)/SUMIFS(Pakan_Masuk!$C$2:$C$3001,Pakan_Masuk!$B$2:$B$3001,$C7992),0))</f>
      </c>
      <c r="F7992" s="15">
        <f>IF($C7992="","",$D7992*$E7992)</f>
      </c>
    </row>
    <row r="7993">
      <c r="A7993" s="11"/>
      <c r="B7993" s="7"/>
      <c r="C7993" s="7"/>
      <c r="D7993" s="10"/>
      <c r="E7993" s="21">
        <f>IF($C7993="","",IFERROR(SUMIFS(Pakan_Masuk!$D$2:$D$3001,Pakan_Masuk!$B$2:$B$3001,$C7993)/SUMIFS(Pakan_Masuk!$C$2:$C$3001,Pakan_Masuk!$B$2:$B$3001,$C7993),0))</f>
      </c>
      <c r="F7993" s="15">
        <f>IF($C7993="","",$D7993*$E7993)</f>
      </c>
    </row>
    <row r="7994">
      <c r="A7994" s="11"/>
      <c r="B7994" s="7"/>
      <c r="C7994" s="7"/>
      <c r="D7994" s="10"/>
      <c r="E7994" s="21">
        <f>IF($C7994="","",IFERROR(SUMIFS(Pakan_Masuk!$D$2:$D$3001,Pakan_Masuk!$B$2:$B$3001,$C7994)/SUMIFS(Pakan_Masuk!$C$2:$C$3001,Pakan_Masuk!$B$2:$B$3001,$C7994),0))</f>
      </c>
      <c r="F7994" s="15">
        <f>IF($C7994="","",$D7994*$E7994)</f>
      </c>
    </row>
    <row r="7995">
      <c r="A7995" s="11"/>
      <c r="B7995" s="7"/>
      <c r="C7995" s="7"/>
      <c r="D7995" s="10"/>
      <c r="E7995" s="21">
        <f>IF($C7995="","",IFERROR(SUMIFS(Pakan_Masuk!$D$2:$D$3001,Pakan_Masuk!$B$2:$B$3001,$C7995)/SUMIFS(Pakan_Masuk!$C$2:$C$3001,Pakan_Masuk!$B$2:$B$3001,$C7995),0))</f>
      </c>
      <c r="F7995" s="15">
        <f>IF($C7995="","",$D7995*$E7995)</f>
      </c>
    </row>
    <row r="7996">
      <c r="A7996" s="11"/>
      <c r="B7996" s="7"/>
      <c r="C7996" s="7"/>
      <c r="D7996" s="10"/>
      <c r="E7996" s="21">
        <f>IF($C7996="","",IFERROR(SUMIFS(Pakan_Masuk!$D$2:$D$3001,Pakan_Masuk!$B$2:$B$3001,$C7996)/SUMIFS(Pakan_Masuk!$C$2:$C$3001,Pakan_Masuk!$B$2:$B$3001,$C7996),0))</f>
      </c>
      <c r="F7996" s="15">
        <f>IF($C7996="","",$D7996*$E7996)</f>
      </c>
    </row>
    <row r="7997">
      <c r="A7997" s="11"/>
      <c r="B7997" s="7"/>
      <c r="C7997" s="7"/>
      <c r="D7997" s="10"/>
      <c r="E7997" s="21">
        <f>IF($C7997="","",IFERROR(SUMIFS(Pakan_Masuk!$D$2:$D$3001,Pakan_Masuk!$B$2:$B$3001,$C7997)/SUMIFS(Pakan_Masuk!$C$2:$C$3001,Pakan_Masuk!$B$2:$B$3001,$C7997),0))</f>
      </c>
      <c r="F7997" s="15">
        <f>IF($C7997="","",$D7997*$E7997)</f>
      </c>
    </row>
    <row r="7998">
      <c r="A7998" s="11"/>
      <c r="B7998" s="7"/>
      <c r="C7998" s="7"/>
      <c r="D7998" s="10"/>
      <c r="E7998" s="21">
        <f>IF($C7998="","",IFERROR(SUMIFS(Pakan_Masuk!$D$2:$D$3001,Pakan_Masuk!$B$2:$B$3001,$C7998)/SUMIFS(Pakan_Masuk!$C$2:$C$3001,Pakan_Masuk!$B$2:$B$3001,$C7998),0))</f>
      </c>
      <c r="F7998" s="15">
        <f>IF($C7998="","",$D7998*$E7998)</f>
      </c>
    </row>
    <row r="7999">
      <c r="A7999" s="11"/>
      <c r="B7999" s="7"/>
      <c r="C7999" s="7"/>
      <c r="D7999" s="10"/>
      <c r="E7999" s="21">
        <f>IF($C7999="","",IFERROR(SUMIFS(Pakan_Masuk!$D$2:$D$3001,Pakan_Masuk!$B$2:$B$3001,$C7999)/SUMIFS(Pakan_Masuk!$C$2:$C$3001,Pakan_Masuk!$B$2:$B$3001,$C7999),0))</f>
      </c>
      <c r="F7999" s="15">
        <f>IF($C7999="","",$D7999*$E7999)</f>
      </c>
    </row>
    <row r="8000">
      <c r="A8000" s="11"/>
      <c r="B8000" s="7"/>
      <c r="C8000" s="7"/>
      <c r="D8000" s="10"/>
      <c r="E8000" s="21">
        <f>IF($C8000="","",IFERROR(SUMIFS(Pakan_Masuk!$D$2:$D$3001,Pakan_Masuk!$B$2:$B$3001,$C8000)/SUMIFS(Pakan_Masuk!$C$2:$C$3001,Pakan_Masuk!$B$2:$B$3001,$C8000),0))</f>
      </c>
      <c r="F8000" s="15">
        <f>IF($C8000="","",$D8000*$E8000)</f>
      </c>
    </row>
    <row r="8001">
      <c r="A8001" s="11"/>
      <c r="B8001" s="7"/>
      <c r="C8001" s="7"/>
      <c r="D8001" s="10"/>
      <c r="E8001" s="21">
        <f>IF($C8001="","",IFERROR(SUMIFS(Pakan_Masuk!$D$2:$D$3001,Pakan_Masuk!$B$2:$B$3001,$C8001)/SUMIFS(Pakan_Masuk!$C$2:$C$3001,Pakan_Masuk!$B$2:$B$3001,$C8001),0))</f>
      </c>
      <c r="F8001" s="15">
        <f>IF($C8001="","",$D8001*$E8001)</f>
      </c>
    </row>
    <row r="8002">
      <c r="A8002" s="11"/>
      <c r="B8002" s="7"/>
      <c r="C8002" s="7"/>
      <c r="D8002" s="10"/>
      <c r="E8002" s="21">
        <f>IF($C8002="","",IFERROR(SUMIFS(Pakan_Masuk!$D$2:$D$3001,Pakan_Masuk!$B$2:$B$3001,$C8002)/SUMIFS(Pakan_Masuk!$C$2:$C$3001,Pakan_Masuk!$B$2:$B$3001,$C8002),0))</f>
      </c>
      <c r="F8002" s="15">
        <f>IF($C8002="","",$D8002*$E8002)</f>
      </c>
    </row>
    <row r="8003">
      <c r="A8003" s="11"/>
      <c r="B8003" s="7"/>
      <c r="C8003" s="7"/>
      <c r="D8003" s="10"/>
      <c r="E8003" s="21">
        <f>IF($C8003="","",IFERROR(SUMIFS(Pakan_Masuk!$D$2:$D$3001,Pakan_Masuk!$B$2:$B$3001,$C8003)/SUMIFS(Pakan_Masuk!$C$2:$C$3001,Pakan_Masuk!$B$2:$B$3001,$C8003),0))</f>
      </c>
      <c r="F8003" s="15">
        <f>IF($C8003="","",$D8003*$E8003)</f>
      </c>
    </row>
    <row r="8004">
      <c r="A8004" s="11"/>
      <c r="B8004" s="7"/>
      <c r="C8004" s="7"/>
      <c r="D8004" s="10"/>
      <c r="E8004" s="21">
        <f>IF($C8004="","",IFERROR(SUMIFS(Pakan_Masuk!$D$2:$D$3001,Pakan_Masuk!$B$2:$B$3001,$C8004)/SUMIFS(Pakan_Masuk!$C$2:$C$3001,Pakan_Masuk!$B$2:$B$3001,$C8004),0))</f>
      </c>
      <c r="F8004" s="15">
        <f>IF($C8004="","",$D8004*$E8004)</f>
      </c>
    </row>
    <row r="8005">
      <c r="A8005" s="11"/>
      <c r="B8005" s="7"/>
      <c r="C8005" s="7"/>
      <c r="D8005" s="10"/>
      <c r="E8005" s="21">
        <f>IF($C8005="","",IFERROR(SUMIFS(Pakan_Masuk!$D$2:$D$3001,Pakan_Masuk!$B$2:$B$3001,$C8005)/SUMIFS(Pakan_Masuk!$C$2:$C$3001,Pakan_Masuk!$B$2:$B$3001,$C8005),0))</f>
      </c>
      <c r="F8005" s="15">
        <f>IF($C8005="","",$D8005*$E8005)</f>
      </c>
    </row>
    <row r="8006">
      <c r="A8006" s="11"/>
      <c r="B8006" s="7"/>
      <c r="C8006" s="7"/>
      <c r="D8006" s="10"/>
      <c r="E8006" s="21">
        <f>IF($C8006="","",IFERROR(SUMIFS(Pakan_Masuk!$D$2:$D$3001,Pakan_Masuk!$B$2:$B$3001,$C8006)/SUMIFS(Pakan_Masuk!$C$2:$C$3001,Pakan_Masuk!$B$2:$B$3001,$C8006),0))</f>
      </c>
      <c r="F8006" s="15">
        <f>IF($C8006="","",$D8006*$E8006)</f>
      </c>
    </row>
    <row r="8007">
      <c r="A8007" s="11"/>
      <c r="B8007" s="7"/>
      <c r="C8007" s="7"/>
      <c r="D8007" s="10"/>
      <c r="E8007" s="21">
        <f>IF($C8007="","",IFERROR(SUMIFS(Pakan_Masuk!$D$2:$D$3001,Pakan_Masuk!$B$2:$B$3001,$C8007)/SUMIFS(Pakan_Masuk!$C$2:$C$3001,Pakan_Masuk!$B$2:$B$3001,$C8007),0))</f>
      </c>
      <c r="F8007" s="15">
        <f>IF($C8007="","",$D8007*$E8007)</f>
      </c>
    </row>
    <row r="8008">
      <c r="A8008" s="11"/>
      <c r="B8008" s="7"/>
      <c r="C8008" s="7"/>
      <c r="D8008" s="10"/>
      <c r="E8008" s="21">
        <f>IF($C8008="","",IFERROR(SUMIFS(Pakan_Masuk!$D$2:$D$3001,Pakan_Masuk!$B$2:$B$3001,$C8008)/SUMIFS(Pakan_Masuk!$C$2:$C$3001,Pakan_Masuk!$B$2:$B$3001,$C8008),0))</f>
      </c>
      <c r="F8008" s="15">
        <f>IF($C8008="","",$D8008*$E8008)</f>
      </c>
    </row>
    <row r="8009">
      <c r="A8009" s="11"/>
      <c r="B8009" s="7"/>
      <c r="C8009" s="7"/>
      <c r="D8009" s="10"/>
      <c r="E8009" s="21">
        <f>IF($C8009="","",IFERROR(SUMIFS(Pakan_Masuk!$D$2:$D$3001,Pakan_Masuk!$B$2:$B$3001,$C8009)/SUMIFS(Pakan_Masuk!$C$2:$C$3001,Pakan_Masuk!$B$2:$B$3001,$C8009),0))</f>
      </c>
      <c r="F8009" s="15">
        <f>IF($C8009="","",$D8009*$E8009)</f>
      </c>
    </row>
    <row r="8010">
      <c r="A8010" s="11"/>
      <c r="B8010" s="7"/>
      <c r="C8010" s="7"/>
      <c r="D8010" s="10"/>
      <c r="E8010" s="21">
        <f>IF($C8010="","",IFERROR(SUMIFS(Pakan_Masuk!$D$2:$D$3001,Pakan_Masuk!$B$2:$B$3001,$C8010)/SUMIFS(Pakan_Masuk!$C$2:$C$3001,Pakan_Masuk!$B$2:$B$3001,$C8010),0))</f>
      </c>
      <c r="F8010" s="15">
        <f>IF($C8010="","",$D8010*$E8010)</f>
      </c>
    </row>
    <row r="8011">
      <c r="A8011" s="11"/>
      <c r="B8011" s="7"/>
      <c r="C8011" s="7"/>
      <c r="D8011" s="10"/>
      <c r="E8011" s="21">
        <f>IF($C8011="","",IFERROR(SUMIFS(Pakan_Masuk!$D$2:$D$3001,Pakan_Masuk!$B$2:$B$3001,$C8011)/SUMIFS(Pakan_Masuk!$C$2:$C$3001,Pakan_Masuk!$B$2:$B$3001,$C8011),0))</f>
      </c>
      <c r="F8011" s="15">
        <f>IF($C8011="","",$D8011*$E8011)</f>
      </c>
    </row>
    <row r="8012">
      <c r="A8012" s="11"/>
      <c r="B8012" s="7"/>
      <c r="C8012" s="7"/>
      <c r="D8012" s="10"/>
      <c r="E8012" s="21">
        <f>IF($C8012="","",IFERROR(SUMIFS(Pakan_Masuk!$D$2:$D$3001,Pakan_Masuk!$B$2:$B$3001,$C8012)/SUMIFS(Pakan_Masuk!$C$2:$C$3001,Pakan_Masuk!$B$2:$B$3001,$C8012),0))</f>
      </c>
      <c r="F8012" s="15">
        <f>IF($C8012="","",$D8012*$E8012)</f>
      </c>
    </row>
    <row r="8013">
      <c r="A8013" s="11"/>
      <c r="B8013" s="7"/>
      <c r="C8013" s="7"/>
      <c r="D8013" s="10"/>
      <c r="E8013" s="21">
        <f>IF($C8013="","",IFERROR(SUMIFS(Pakan_Masuk!$D$2:$D$3001,Pakan_Masuk!$B$2:$B$3001,$C8013)/SUMIFS(Pakan_Masuk!$C$2:$C$3001,Pakan_Masuk!$B$2:$B$3001,$C8013),0))</f>
      </c>
      <c r="F8013" s="15">
        <f>IF($C8013="","",$D8013*$E8013)</f>
      </c>
    </row>
    <row r="8014">
      <c r="A8014" s="11"/>
      <c r="B8014" s="7"/>
      <c r="C8014" s="7"/>
      <c r="D8014" s="10"/>
      <c r="E8014" s="21">
        <f>IF($C8014="","",IFERROR(SUMIFS(Pakan_Masuk!$D$2:$D$3001,Pakan_Masuk!$B$2:$B$3001,$C8014)/SUMIFS(Pakan_Masuk!$C$2:$C$3001,Pakan_Masuk!$B$2:$B$3001,$C8014),0))</f>
      </c>
      <c r="F8014" s="15">
        <f>IF($C8014="","",$D8014*$E8014)</f>
      </c>
    </row>
    <row r="8015">
      <c r="A8015" s="11"/>
      <c r="B8015" s="7"/>
      <c r="C8015" s="7"/>
      <c r="D8015" s="10"/>
      <c r="E8015" s="21">
        <f>IF($C8015="","",IFERROR(SUMIFS(Pakan_Masuk!$D$2:$D$3001,Pakan_Masuk!$B$2:$B$3001,$C8015)/SUMIFS(Pakan_Masuk!$C$2:$C$3001,Pakan_Masuk!$B$2:$B$3001,$C8015),0))</f>
      </c>
      <c r="F8015" s="15">
        <f>IF($C8015="","",$D8015*$E8015)</f>
      </c>
    </row>
    <row r="8016">
      <c r="A8016" s="11"/>
      <c r="B8016" s="7"/>
      <c r="C8016" s="7"/>
      <c r="D8016" s="10"/>
      <c r="E8016" s="21">
        <f>IF($C8016="","",IFERROR(SUMIFS(Pakan_Masuk!$D$2:$D$3001,Pakan_Masuk!$B$2:$B$3001,$C8016)/SUMIFS(Pakan_Masuk!$C$2:$C$3001,Pakan_Masuk!$B$2:$B$3001,$C8016),0))</f>
      </c>
      <c r="F8016" s="15">
        <f>IF($C8016="","",$D8016*$E8016)</f>
      </c>
    </row>
    <row r="8017">
      <c r="A8017" s="11"/>
      <c r="B8017" s="7"/>
      <c r="C8017" s="7"/>
      <c r="D8017" s="10"/>
      <c r="E8017" s="21">
        <f>IF($C8017="","",IFERROR(SUMIFS(Pakan_Masuk!$D$2:$D$3001,Pakan_Masuk!$B$2:$B$3001,$C8017)/SUMIFS(Pakan_Masuk!$C$2:$C$3001,Pakan_Masuk!$B$2:$B$3001,$C8017),0))</f>
      </c>
      <c r="F8017" s="15">
        <f>IF($C8017="","",$D8017*$E8017)</f>
      </c>
    </row>
    <row r="8018">
      <c r="A8018" s="11"/>
      <c r="B8018" s="7"/>
      <c r="C8018" s="7"/>
      <c r="D8018" s="10"/>
      <c r="E8018" s="21">
        <f>IF($C8018="","",IFERROR(SUMIFS(Pakan_Masuk!$D$2:$D$3001,Pakan_Masuk!$B$2:$B$3001,$C8018)/SUMIFS(Pakan_Masuk!$C$2:$C$3001,Pakan_Masuk!$B$2:$B$3001,$C8018),0))</f>
      </c>
      <c r="F8018" s="15">
        <f>IF($C8018="","",$D8018*$E8018)</f>
      </c>
    </row>
    <row r="8019">
      <c r="A8019" s="11"/>
      <c r="B8019" s="7"/>
      <c r="C8019" s="7"/>
      <c r="D8019" s="10"/>
      <c r="E8019" s="21">
        <f>IF($C8019="","",IFERROR(SUMIFS(Pakan_Masuk!$D$2:$D$3001,Pakan_Masuk!$B$2:$B$3001,$C8019)/SUMIFS(Pakan_Masuk!$C$2:$C$3001,Pakan_Masuk!$B$2:$B$3001,$C8019),0))</f>
      </c>
      <c r="F8019" s="15">
        <f>IF($C8019="","",$D8019*$E8019)</f>
      </c>
    </row>
    <row r="8020">
      <c r="A8020" s="11"/>
      <c r="B8020" s="7"/>
      <c r="C8020" s="7"/>
      <c r="D8020" s="10"/>
      <c r="E8020" s="21">
        <f>IF($C8020="","",IFERROR(SUMIFS(Pakan_Masuk!$D$2:$D$3001,Pakan_Masuk!$B$2:$B$3001,$C8020)/SUMIFS(Pakan_Masuk!$C$2:$C$3001,Pakan_Masuk!$B$2:$B$3001,$C8020),0))</f>
      </c>
      <c r="F8020" s="15">
        <f>IF($C8020="","",$D8020*$E8020)</f>
      </c>
    </row>
    <row r="8021">
      <c r="A8021" s="11"/>
      <c r="B8021" s="7"/>
      <c r="C8021" s="7"/>
      <c r="D8021" s="10"/>
      <c r="E8021" s="21">
        <f>IF($C8021="","",IFERROR(SUMIFS(Pakan_Masuk!$D$2:$D$3001,Pakan_Masuk!$B$2:$B$3001,$C8021)/SUMIFS(Pakan_Masuk!$C$2:$C$3001,Pakan_Masuk!$B$2:$B$3001,$C8021),0))</f>
      </c>
      <c r="F8021" s="15">
        <f>IF($C8021="","",$D8021*$E8021)</f>
      </c>
    </row>
    <row r="8022">
      <c r="A8022" s="11"/>
      <c r="B8022" s="7"/>
      <c r="C8022" s="7"/>
      <c r="D8022" s="10"/>
      <c r="E8022" s="21">
        <f>IF($C8022="","",IFERROR(SUMIFS(Pakan_Masuk!$D$2:$D$3001,Pakan_Masuk!$B$2:$B$3001,$C8022)/SUMIFS(Pakan_Masuk!$C$2:$C$3001,Pakan_Masuk!$B$2:$B$3001,$C8022),0))</f>
      </c>
      <c r="F8022" s="15">
        <f>IF($C8022="","",$D8022*$E8022)</f>
      </c>
    </row>
    <row r="8023">
      <c r="A8023" s="11"/>
      <c r="B8023" s="7"/>
      <c r="C8023" s="7"/>
      <c r="D8023" s="10"/>
      <c r="E8023" s="21">
        <f>IF($C8023="","",IFERROR(SUMIFS(Pakan_Masuk!$D$2:$D$3001,Pakan_Masuk!$B$2:$B$3001,$C8023)/SUMIFS(Pakan_Masuk!$C$2:$C$3001,Pakan_Masuk!$B$2:$B$3001,$C8023),0))</f>
      </c>
      <c r="F8023" s="15">
        <f>IF($C8023="","",$D8023*$E8023)</f>
      </c>
    </row>
    <row r="8024">
      <c r="A8024" s="11"/>
      <c r="B8024" s="7"/>
      <c r="C8024" s="7"/>
      <c r="D8024" s="10"/>
      <c r="E8024" s="21">
        <f>IF($C8024="","",IFERROR(SUMIFS(Pakan_Masuk!$D$2:$D$3001,Pakan_Masuk!$B$2:$B$3001,$C8024)/SUMIFS(Pakan_Masuk!$C$2:$C$3001,Pakan_Masuk!$B$2:$B$3001,$C8024),0))</f>
      </c>
      <c r="F8024" s="15">
        <f>IF($C8024="","",$D8024*$E8024)</f>
      </c>
    </row>
    <row r="8025">
      <c r="A8025" s="11"/>
      <c r="B8025" s="7"/>
      <c r="C8025" s="7"/>
      <c r="D8025" s="10"/>
      <c r="E8025" s="21">
        <f>IF($C8025="","",IFERROR(SUMIFS(Pakan_Masuk!$D$2:$D$3001,Pakan_Masuk!$B$2:$B$3001,$C8025)/SUMIFS(Pakan_Masuk!$C$2:$C$3001,Pakan_Masuk!$B$2:$B$3001,$C8025),0))</f>
      </c>
      <c r="F8025" s="15">
        <f>IF($C8025="","",$D8025*$E8025)</f>
      </c>
    </row>
    <row r="8026">
      <c r="A8026" s="11"/>
      <c r="B8026" s="7"/>
      <c r="C8026" s="7"/>
      <c r="D8026" s="10"/>
      <c r="E8026" s="21">
        <f>IF($C8026="","",IFERROR(SUMIFS(Pakan_Masuk!$D$2:$D$3001,Pakan_Masuk!$B$2:$B$3001,$C8026)/SUMIFS(Pakan_Masuk!$C$2:$C$3001,Pakan_Masuk!$B$2:$B$3001,$C8026),0))</f>
      </c>
      <c r="F8026" s="15">
        <f>IF($C8026="","",$D8026*$E8026)</f>
      </c>
    </row>
    <row r="8027">
      <c r="A8027" s="11"/>
      <c r="B8027" s="7"/>
      <c r="C8027" s="7"/>
      <c r="D8027" s="10"/>
      <c r="E8027" s="21">
        <f>IF($C8027="","",IFERROR(SUMIFS(Pakan_Masuk!$D$2:$D$3001,Pakan_Masuk!$B$2:$B$3001,$C8027)/SUMIFS(Pakan_Masuk!$C$2:$C$3001,Pakan_Masuk!$B$2:$B$3001,$C8027),0))</f>
      </c>
      <c r="F8027" s="15">
        <f>IF($C8027="","",$D8027*$E8027)</f>
      </c>
    </row>
    <row r="8028">
      <c r="A8028" s="11"/>
      <c r="B8028" s="7"/>
      <c r="C8028" s="7"/>
      <c r="D8028" s="10"/>
      <c r="E8028" s="21">
        <f>IF($C8028="","",IFERROR(SUMIFS(Pakan_Masuk!$D$2:$D$3001,Pakan_Masuk!$B$2:$B$3001,$C8028)/SUMIFS(Pakan_Masuk!$C$2:$C$3001,Pakan_Masuk!$B$2:$B$3001,$C8028),0))</f>
      </c>
      <c r="F8028" s="15">
        <f>IF($C8028="","",$D8028*$E8028)</f>
      </c>
    </row>
    <row r="8029">
      <c r="A8029" s="11"/>
      <c r="B8029" s="7"/>
      <c r="C8029" s="7"/>
      <c r="D8029" s="10"/>
      <c r="E8029" s="21">
        <f>IF($C8029="","",IFERROR(SUMIFS(Pakan_Masuk!$D$2:$D$3001,Pakan_Masuk!$B$2:$B$3001,$C8029)/SUMIFS(Pakan_Masuk!$C$2:$C$3001,Pakan_Masuk!$B$2:$B$3001,$C8029),0))</f>
      </c>
      <c r="F8029" s="15">
        <f>IF($C8029="","",$D8029*$E8029)</f>
      </c>
    </row>
    <row r="8030">
      <c r="A8030" s="11"/>
      <c r="B8030" s="7"/>
      <c r="C8030" s="7"/>
      <c r="D8030" s="10"/>
      <c r="E8030" s="21">
        <f>IF($C8030="","",IFERROR(SUMIFS(Pakan_Masuk!$D$2:$D$3001,Pakan_Masuk!$B$2:$B$3001,$C8030)/SUMIFS(Pakan_Masuk!$C$2:$C$3001,Pakan_Masuk!$B$2:$B$3001,$C8030),0))</f>
      </c>
      <c r="F8030" s="15">
        <f>IF($C8030="","",$D8030*$E8030)</f>
      </c>
    </row>
    <row r="8031">
      <c r="A8031" s="11"/>
      <c r="B8031" s="7"/>
      <c r="C8031" s="7"/>
      <c r="D8031" s="10"/>
      <c r="E8031" s="21">
        <f>IF($C8031="","",IFERROR(SUMIFS(Pakan_Masuk!$D$2:$D$3001,Pakan_Masuk!$B$2:$B$3001,$C8031)/SUMIFS(Pakan_Masuk!$C$2:$C$3001,Pakan_Masuk!$B$2:$B$3001,$C8031),0))</f>
      </c>
      <c r="F8031" s="15">
        <f>IF($C8031="","",$D8031*$E8031)</f>
      </c>
    </row>
    <row r="8032">
      <c r="A8032" s="11"/>
      <c r="B8032" s="7"/>
      <c r="C8032" s="7"/>
      <c r="D8032" s="10"/>
      <c r="E8032" s="21">
        <f>IF($C8032="","",IFERROR(SUMIFS(Pakan_Masuk!$D$2:$D$3001,Pakan_Masuk!$B$2:$B$3001,$C8032)/SUMIFS(Pakan_Masuk!$C$2:$C$3001,Pakan_Masuk!$B$2:$B$3001,$C8032),0))</f>
      </c>
      <c r="F8032" s="15">
        <f>IF($C8032="","",$D8032*$E8032)</f>
      </c>
    </row>
    <row r="8033">
      <c r="A8033" s="11"/>
      <c r="B8033" s="7"/>
      <c r="C8033" s="7"/>
      <c r="D8033" s="10"/>
      <c r="E8033" s="21">
        <f>IF($C8033="","",IFERROR(SUMIFS(Pakan_Masuk!$D$2:$D$3001,Pakan_Masuk!$B$2:$B$3001,$C8033)/SUMIFS(Pakan_Masuk!$C$2:$C$3001,Pakan_Masuk!$B$2:$B$3001,$C8033),0))</f>
      </c>
      <c r="F8033" s="15">
        <f>IF($C8033="","",$D8033*$E8033)</f>
      </c>
    </row>
    <row r="8034">
      <c r="A8034" s="11"/>
      <c r="B8034" s="7"/>
      <c r="C8034" s="7"/>
      <c r="D8034" s="10"/>
      <c r="E8034" s="21">
        <f>IF($C8034="","",IFERROR(SUMIFS(Pakan_Masuk!$D$2:$D$3001,Pakan_Masuk!$B$2:$B$3001,$C8034)/SUMIFS(Pakan_Masuk!$C$2:$C$3001,Pakan_Masuk!$B$2:$B$3001,$C8034),0))</f>
      </c>
      <c r="F8034" s="15">
        <f>IF($C8034="","",$D8034*$E8034)</f>
      </c>
    </row>
    <row r="8035">
      <c r="A8035" s="11"/>
      <c r="B8035" s="7"/>
      <c r="C8035" s="7"/>
      <c r="D8035" s="10"/>
      <c r="E8035" s="21">
        <f>IF($C8035="","",IFERROR(SUMIFS(Pakan_Masuk!$D$2:$D$3001,Pakan_Masuk!$B$2:$B$3001,$C8035)/SUMIFS(Pakan_Masuk!$C$2:$C$3001,Pakan_Masuk!$B$2:$B$3001,$C8035),0))</f>
      </c>
      <c r="F8035" s="15">
        <f>IF($C8035="","",$D8035*$E8035)</f>
      </c>
    </row>
    <row r="8036">
      <c r="A8036" s="11"/>
      <c r="B8036" s="7"/>
      <c r="C8036" s="7"/>
      <c r="D8036" s="10"/>
      <c r="E8036" s="21">
        <f>IF($C8036="","",IFERROR(SUMIFS(Pakan_Masuk!$D$2:$D$3001,Pakan_Masuk!$B$2:$B$3001,$C8036)/SUMIFS(Pakan_Masuk!$C$2:$C$3001,Pakan_Masuk!$B$2:$B$3001,$C8036),0))</f>
      </c>
      <c r="F8036" s="15">
        <f>IF($C8036="","",$D8036*$E8036)</f>
      </c>
    </row>
    <row r="8037">
      <c r="A8037" s="11"/>
      <c r="B8037" s="7"/>
      <c r="C8037" s="7"/>
      <c r="D8037" s="10"/>
      <c r="E8037" s="21">
        <f>IF($C8037="","",IFERROR(SUMIFS(Pakan_Masuk!$D$2:$D$3001,Pakan_Masuk!$B$2:$B$3001,$C8037)/SUMIFS(Pakan_Masuk!$C$2:$C$3001,Pakan_Masuk!$B$2:$B$3001,$C8037),0))</f>
      </c>
      <c r="F8037" s="15">
        <f>IF($C8037="","",$D8037*$E8037)</f>
      </c>
    </row>
    <row r="8038">
      <c r="A8038" s="11"/>
      <c r="B8038" s="7"/>
      <c r="C8038" s="7"/>
      <c r="D8038" s="10"/>
      <c r="E8038" s="21">
        <f>IF($C8038="","",IFERROR(SUMIFS(Pakan_Masuk!$D$2:$D$3001,Pakan_Masuk!$B$2:$B$3001,$C8038)/SUMIFS(Pakan_Masuk!$C$2:$C$3001,Pakan_Masuk!$B$2:$B$3001,$C8038),0))</f>
      </c>
      <c r="F8038" s="15">
        <f>IF($C8038="","",$D8038*$E8038)</f>
      </c>
    </row>
    <row r="8039">
      <c r="A8039" s="11"/>
      <c r="B8039" s="7"/>
      <c r="C8039" s="7"/>
      <c r="D8039" s="10"/>
      <c r="E8039" s="21">
        <f>IF($C8039="","",IFERROR(SUMIFS(Pakan_Masuk!$D$2:$D$3001,Pakan_Masuk!$B$2:$B$3001,$C8039)/SUMIFS(Pakan_Masuk!$C$2:$C$3001,Pakan_Masuk!$B$2:$B$3001,$C8039),0))</f>
      </c>
      <c r="F8039" s="15">
        <f>IF($C8039="","",$D8039*$E8039)</f>
      </c>
    </row>
    <row r="8040">
      <c r="A8040" s="11"/>
      <c r="B8040" s="7"/>
      <c r="C8040" s="7"/>
      <c r="D8040" s="10"/>
      <c r="E8040" s="21">
        <f>IF($C8040="","",IFERROR(SUMIFS(Pakan_Masuk!$D$2:$D$3001,Pakan_Masuk!$B$2:$B$3001,$C8040)/SUMIFS(Pakan_Masuk!$C$2:$C$3001,Pakan_Masuk!$B$2:$B$3001,$C8040),0))</f>
      </c>
      <c r="F8040" s="15">
        <f>IF($C8040="","",$D8040*$E8040)</f>
      </c>
    </row>
    <row r="8041">
      <c r="A8041" s="11"/>
      <c r="B8041" s="7"/>
      <c r="C8041" s="7"/>
      <c r="D8041" s="10"/>
      <c r="E8041" s="21">
        <f>IF($C8041="","",IFERROR(SUMIFS(Pakan_Masuk!$D$2:$D$3001,Pakan_Masuk!$B$2:$B$3001,$C8041)/SUMIFS(Pakan_Masuk!$C$2:$C$3001,Pakan_Masuk!$B$2:$B$3001,$C8041),0))</f>
      </c>
      <c r="F8041" s="15">
        <f>IF($C8041="","",$D8041*$E8041)</f>
      </c>
    </row>
    <row r="8042">
      <c r="A8042" s="11"/>
      <c r="B8042" s="7"/>
      <c r="C8042" s="7"/>
      <c r="D8042" s="10"/>
      <c r="E8042" s="21">
        <f>IF($C8042="","",IFERROR(SUMIFS(Pakan_Masuk!$D$2:$D$3001,Pakan_Masuk!$B$2:$B$3001,$C8042)/SUMIFS(Pakan_Masuk!$C$2:$C$3001,Pakan_Masuk!$B$2:$B$3001,$C8042),0))</f>
      </c>
      <c r="F8042" s="15">
        <f>IF($C8042="","",$D8042*$E8042)</f>
      </c>
    </row>
    <row r="8043">
      <c r="A8043" s="11"/>
      <c r="B8043" s="7"/>
      <c r="C8043" s="7"/>
      <c r="D8043" s="10"/>
      <c r="E8043" s="21">
        <f>IF($C8043="","",IFERROR(SUMIFS(Pakan_Masuk!$D$2:$D$3001,Pakan_Masuk!$B$2:$B$3001,$C8043)/SUMIFS(Pakan_Masuk!$C$2:$C$3001,Pakan_Masuk!$B$2:$B$3001,$C8043),0))</f>
      </c>
      <c r="F8043" s="15">
        <f>IF($C8043="","",$D8043*$E8043)</f>
      </c>
    </row>
    <row r="8044">
      <c r="A8044" s="11"/>
      <c r="B8044" s="7"/>
      <c r="C8044" s="7"/>
      <c r="D8044" s="10"/>
      <c r="E8044" s="21">
        <f>IF($C8044="","",IFERROR(SUMIFS(Pakan_Masuk!$D$2:$D$3001,Pakan_Masuk!$B$2:$B$3001,$C8044)/SUMIFS(Pakan_Masuk!$C$2:$C$3001,Pakan_Masuk!$B$2:$B$3001,$C8044),0))</f>
      </c>
      <c r="F8044" s="15">
        <f>IF($C8044="","",$D8044*$E8044)</f>
      </c>
    </row>
    <row r="8045">
      <c r="A8045" s="11"/>
      <c r="B8045" s="7"/>
      <c r="C8045" s="7"/>
      <c r="D8045" s="10"/>
      <c r="E8045" s="21">
        <f>IF($C8045="","",IFERROR(SUMIFS(Pakan_Masuk!$D$2:$D$3001,Pakan_Masuk!$B$2:$B$3001,$C8045)/SUMIFS(Pakan_Masuk!$C$2:$C$3001,Pakan_Masuk!$B$2:$B$3001,$C8045),0))</f>
      </c>
      <c r="F8045" s="15">
        <f>IF($C8045="","",$D8045*$E8045)</f>
      </c>
    </row>
    <row r="8046">
      <c r="A8046" s="11"/>
      <c r="B8046" s="7"/>
      <c r="C8046" s="7"/>
      <c r="D8046" s="10"/>
      <c r="E8046" s="21">
        <f>IF($C8046="","",IFERROR(SUMIFS(Pakan_Masuk!$D$2:$D$3001,Pakan_Masuk!$B$2:$B$3001,$C8046)/SUMIFS(Pakan_Masuk!$C$2:$C$3001,Pakan_Masuk!$B$2:$B$3001,$C8046),0))</f>
      </c>
      <c r="F8046" s="15">
        <f>IF($C8046="","",$D8046*$E8046)</f>
      </c>
    </row>
    <row r="8047">
      <c r="A8047" s="11"/>
      <c r="B8047" s="7"/>
      <c r="C8047" s="7"/>
      <c r="D8047" s="10"/>
      <c r="E8047" s="21">
        <f>IF($C8047="","",IFERROR(SUMIFS(Pakan_Masuk!$D$2:$D$3001,Pakan_Masuk!$B$2:$B$3001,$C8047)/SUMIFS(Pakan_Masuk!$C$2:$C$3001,Pakan_Masuk!$B$2:$B$3001,$C8047),0))</f>
      </c>
      <c r="F8047" s="15">
        <f>IF($C8047="","",$D8047*$E8047)</f>
      </c>
    </row>
    <row r="8048">
      <c r="A8048" s="11"/>
      <c r="B8048" s="7"/>
      <c r="C8048" s="7"/>
      <c r="D8048" s="10"/>
      <c r="E8048" s="21">
        <f>IF($C8048="","",IFERROR(SUMIFS(Pakan_Masuk!$D$2:$D$3001,Pakan_Masuk!$B$2:$B$3001,$C8048)/SUMIFS(Pakan_Masuk!$C$2:$C$3001,Pakan_Masuk!$B$2:$B$3001,$C8048),0))</f>
      </c>
      <c r="F8048" s="15">
        <f>IF($C8048="","",$D8048*$E8048)</f>
      </c>
    </row>
    <row r="8049">
      <c r="A8049" s="11"/>
      <c r="B8049" s="7"/>
      <c r="C8049" s="7"/>
      <c r="D8049" s="10"/>
      <c r="E8049" s="21">
        <f>IF($C8049="","",IFERROR(SUMIFS(Pakan_Masuk!$D$2:$D$3001,Pakan_Masuk!$B$2:$B$3001,$C8049)/SUMIFS(Pakan_Masuk!$C$2:$C$3001,Pakan_Masuk!$B$2:$B$3001,$C8049),0))</f>
      </c>
      <c r="F8049" s="15">
        <f>IF($C8049="","",$D8049*$E8049)</f>
      </c>
    </row>
    <row r="8050">
      <c r="A8050" s="11"/>
      <c r="B8050" s="7"/>
      <c r="C8050" s="7"/>
      <c r="D8050" s="10"/>
      <c r="E8050" s="21">
        <f>IF($C8050="","",IFERROR(SUMIFS(Pakan_Masuk!$D$2:$D$3001,Pakan_Masuk!$B$2:$B$3001,$C8050)/SUMIFS(Pakan_Masuk!$C$2:$C$3001,Pakan_Masuk!$B$2:$B$3001,$C8050),0))</f>
      </c>
      <c r="F8050" s="15">
        <f>IF($C8050="","",$D8050*$E8050)</f>
      </c>
    </row>
    <row r="8051">
      <c r="A8051" s="11"/>
      <c r="B8051" s="7"/>
      <c r="C8051" s="7"/>
      <c r="D8051" s="10"/>
      <c r="E8051" s="21">
        <f>IF($C8051="","",IFERROR(SUMIFS(Pakan_Masuk!$D$2:$D$3001,Pakan_Masuk!$B$2:$B$3001,$C8051)/SUMIFS(Pakan_Masuk!$C$2:$C$3001,Pakan_Masuk!$B$2:$B$3001,$C8051),0))</f>
      </c>
      <c r="F8051" s="15">
        <f>IF($C8051="","",$D8051*$E8051)</f>
      </c>
    </row>
    <row r="8052">
      <c r="A8052" s="11"/>
      <c r="B8052" s="7"/>
      <c r="C8052" s="7"/>
      <c r="D8052" s="10"/>
      <c r="E8052" s="21">
        <f>IF($C8052="","",IFERROR(SUMIFS(Pakan_Masuk!$D$2:$D$3001,Pakan_Masuk!$B$2:$B$3001,$C8052)/SUMIFS(Pakan_Masuk!$C$2:$C$3001,Pakan_Masuk!$B$2:$B$3001,$C8052),0))</f>
      </c>
      <c r="F8052" s="15">
        <f>IF($C8052="","",$D8052*$E8052)</f>
      </c>
    </row>
    <row r="8053">
      <c r="A8053" s="11"/>
      <c r="B8053" s="7"/>
      <c r="C8053" s="7"/>
      <c r="D8053" s="10"/>
      <c r="E8053" s="21">
        <f>IF($C8053="","",IFERROR(SUMIFS(Pakan_Masuk!$D$2:$D$3001,Pakan_Masuk!$B$2:$B$3001,$C8053)/SUMIFS(Pakan_Masuk!$C$2:$C$3001,Pakan_Masuk!$B$2:$B$3001,$C8053),0))</f>
      </c>
      <c r="F8053" s="15">
        <f>IF($C8053="","",$D8053*$E8053)</f>
      </c>
    </row>
    <row r="8054">
      <c r="A8054" s="11"/>
      <c r="B8054" s="7"/>
      <c r="C8054" s="7"/>
      <c r="D8054" s="10"/>
      <c r="E8054" s="21">
        <f>IF($C8054="","",IFERROR(SUMIFS(Pakan_Masuk!$D$2:$D$3001,Pakan_Masuk!$B$2:$B$3001,$C8054)/SUMIFS(Pakan_Masuk!$C$2:$C$3001,Pakan_Masuk!$B$2:$B$3001,$C8054),0))</f>
      </c>
      <c r="F8054" s="15">
        <f>IF($C8054="","",$D8054*$E8054)</f>
      </c>
    </row>
    <row r="8055">
      <c r="A8055" s="11"/>
      <c r="B8055" s="7"/>
      <c r="C8055" s="7"/>
      <c r="D8055" s="10"/>
      <c r="E8055" s="21">
        <f>IF($C8055="","",IFERROR(SUMIFS(Pakan_Masuk!$D$2:$D$3001,Pakan_Masuk!$B$2:$B$3001,$C8055)/SUMIFS(Pakan_Masuk!$C$2:$C$3001,Pakan_Masuk!$B$2:$B$3001,$C8055),0))</f>
      </c>
      <c r="F8055" s="15">
        <f>IF($C8055="","",$D8055*$E8055)</f>
      </c>
    </row>
    <row r="8056">
      <c r="A8056" s="11"/>
      <c r="B8056" s="7"/>
      <c r="C8056" s="7"/>
      <c r="D8056" s="10"/>
      <c r="E8056" s="21">
        <f>IF($C8056="","",IFERROR(SUMIFS(Pakan_Masuk!$D$2:$D$3001,Pakan_Masuk!$B$2:$B$3001,$C8056)/SUMIFS(Pakan_Masuk!$C$2:$C$3001,Pakan_Masuk!$B$2:$B$3001,$C8056),0))</f>
      </c>
      <c r="F8056" s="15">
        <f>IF($C8056="","",$D8056*$E8056)</f>
      </c>
    </row>
    <row r="8057">
      <c r="A8057" s="11"/>
      <c r="B8057" s="7"/>
      <c r="C8057" s="7"/>
      <c r="D8057" s="10"/>
      <c r="E8057" s="21">
        <f>IF($C8057="","",IFERROR(SUMIFS(Pakan_Masuk!$D$2:$D$3001,Pakan_Masuk!$B$2:$B$3001,$C8057)/SUMIFS(Pakan_Masuk!$C$2:$C$3001,Pakan_Masuk!$B$2:$B$3001,$C8057),0))</f>
      </c>
      <c r="F8057" s="15">
        <f>IF($C8057="","",$D8057*$E8057)</f>
      </c>
    </row>
    <row r="8058">
      <c r="A8058" s="11"/>
      <c r="B8058" s="7"/>
      <c r="C8058" s="7"/>
      <c r="D8058" s="10"/>
      <c r="E8058" s="21">
        <f>IF($C8058="","",IFERROR(SUMIFS(Pakan_Masuk!$D$2:$D$3001,Pakan_Masuk!$B$2:$B$3001,$C8058)/SUMIFS(Pakan_Masuk!$C$2:$C$3001,Pakan_Masuk!$B$2:$B$3001,$C8058),0))</f>
      </c>
      <c r="F8058" s="15">
        <f>IF($C8058="","",$D8058*$E8058)</f>
      </c>
    </row>
    <row r="8059">
      <c r="A8059" s="11"/>
      <c r="B8059" s="7"/>
      <c r="C8059" s="7"/>
      <c r="D8059" s="10"/>
      <c r="E8059" s="21">
        <f>IF($C8059="","",IFERROR(SUMIFS(Pakan_Masuk!$D$2:$D$3001,Pakan_Masuk!$B$2:$B$3001,$C8059)/SUMIFS(Pakan_Masuk!$C$2:$C$3001,Pakan_Masuk!$B$2:$B$3001,$C8059),0))</f>
      </c>
      <c r="F8059" s="15">
        <f>IF($C8059="","",$D8059*$E8059)</f>
      </c>
    </row>
    <row r="8060">
      <c r="A8060" s="11"/>
      <c r="B8060" s="7"/>
      <c r="C8060" s="7"/>
      <c r="D8060" s="10"/>
      <c r="E8060" s="21">
        <f>IF($C8060="","",IFERROR(SUMIFS(Pakan_Masuk!$D$2:$D$3001,Pakan_Masuk!$B$2:$B$3001,$C8060)/SUMIFS(Pakan_Masuk!$C$2:$C$3001,Pakan_Masuk!$B$2:$B$3001,$C8060),0))</f>
      </c>
      <c r="F8060" s="15">
        <f>IF($C8060="","",$D8060*$E8060)</f>
      </c>
    </row>
    <row r="8061">
      <c r="A8061" s="11"/>
      <c r="B8061" s="7"/>
      <c r="C8061" s="7"/>
      <c r="D8061" s="10"/>
      <c r="E8061" s="21">
        <f>IF($C8061="","",IFERROR(SUMIFS(Pakan_Masuk!$D$2:$D$3001,Pakan_Masuk!$B$2:$B$3001,$C8061)/SUMIFS(Pakan_Masuk!$C$2:$C$3001,Pakan_Masuk!$B$2:$B$3001,$C8061),0))</f>
      </c>
      <c r="F8061" s="15">
        <f>IF($C8061="","",$D8061*$E8061)</f>
      </c>
    </row>
    <row r="8062">
      <c r="A8062" s="11"/>
      <c r="B8062" s="7"/>
      <c r="C8062" s="7"/>
      <c r="D8062" s="10"/>
      <c r="E8062" s="21">
        <f>IF($C8062="","",IFERROR(SUMIFS(Pakan_Masuk!$D$2:$D$3001,Pakan_Masuk!$B$2:$B$3001,$C8062)/SUMIFS(Pakan_Masuk!$C$2:$C$3001,Pakan_Masuk!$B$2:$B$3001,$C8062),0))</f>
      </c>
      <c r="F8062" s="15">
        <f>IF($C8062="","",$D8062*$E8062)</f>
      </c>
    </row>
    <row r="8063">
      <c r="A8063" s="11"/>
      <c r="B8063" s="7"/>
      <c r="C8063" s="7"/>
      <c r="D8063" s="10"/>
      <c r="E8063" s="21">
        <f>IF($C8063="","",IFERROR(SUMIFS(Pakan_Masuk!$D$2:$D$3001,Pakan_Masuk!$B$2:$B$3001,$C8063)/SUMIFS(Pakan_Masuk!$C$2:$C$3001,Pakan_Masuk!$B$2:$B$3001,$C8063),0))</f>
      </c>
      <c r="F8063" s="15">
        <f>IF($C8063="","",$D8063*$E8063)</f>
      </c>
    </row>
    <row r="8064">
      <c r="A8064" s="11"/>
      <c r="B8064" s="7"/>
      <c r="C8064" s="7"/>
      <c r="D8064" s="10"/>
      <c r="E8064" s="21">
        <f>IF($C8064="","",IFERROR(SUMIFS(Pakan_Masuk!$D$2:$D$3001,Pakan_Masuk!$B$2:$B$3001,$C8064)/SUMIFS(Pakan_Masuk!$C$2:$C$3001,Pakan_Masuk!$B$2:$B$3001,$C8064),0))</f>
      </c>
      <c r="F8064" s="15">
        <f>IF($C8064="","",$D8064*$E8064)</f>
      </c>
    </row>
    <row r="8065">
      <c r="A8065" s="11"/>
      <c r="B8065" s="7"/>
      <c r="C8065" s="7"/>
      <c r="D8065" s="10"/>
      <c r="E8065" s="21">
        <f>IF($C8065="","",IFERROR(SUMIFS(Pakan_Masuk!$D$2:$D$3001,Pakan_Masuk!$B$2:$B$3001,$C8065)/SUMIFS(Pakan_Masuk!$C$2:$C$3001,Pakan_Masuk!$B$2:$B$3001,$C8065),0))</f>
      </c>
      <c r="F8065" s="15">
        <f>IF($C8065="","",$D8065*$E8065)</f>
      </c>
    </row>
    <row r="8066">
      <c r="A8066" s="11"/>
      <c r="B8066" s="7"/>
      <c r="C8066" s="7"/>
      <c r="D8066" s="10"/>
      <c r="E8066" s="21">
        <f>IF($C8066="","",IFERROR(SUMIFS(Pakan_Masuk!$D$2:$D$3001,Pakan_Masuk!$B$2:$B$3001,$C8066)/SUMIFS(Pakan_Masuk!$C$2:$C$3001,Pakan_Masuk!$B$2:$B$3001,$C8066),0))</f>
      </c>
      <c r="F8066" s="15">
        <f>IF($C8066="","",$D8066*$E8066)</f>
      </c>
    </row>
    <row r="8067">
      <c r="A8067" s="11"/>
      <c r="B8067" s="7"/>
      <c r="C8067" s="7"/>
      <c r="D8067" s="10"/>
      <c r="E8067" s="21">
        <f>IF($C8067="","",IFERROR(SUMIFS(Pakan_Masuk!$D$2:$D$3001,Pakan_Masuk!$B$2:$B$3001,$C8067)/SUMIFS(Pakan_Masuk!$C$2:$C$3001,Pakan_Masuk!$B$2:$B$3001,$C8067),0))</f>
      </c>
      <c r="F8067" s="15">
        <f>IF($C8067="","",$D8067*$E8067)</f>
      </c>
    </row>
    <row r="8068">
      <c r="A8068" s="11"/>
      <c r="B8068" s="7"/>
      <c r="C8068" s="7"/>
      <c r="D8068" s="10"/>
      <c r="E8068" s="21">
        <f>IF($C8068="","",IFERROR(SUMIFS(Pakan_Masuk!$D$2:$D$3001,Pakan_Masuk!$B$2:$B$3001,$C8068)/SUMIFS(Pakan_Masuk!$C$2:$C$3001,Pakan_Masuk!$B$2:$B$3001,$C8068),0))</f>
      </c>
      <c r="F8068" s="15">
        <f>IF($C8068="","",$D8068*$E8068)</f>
      </c>
    </row>
    <row r="8069">
      <c r="A8069" s="11"/>
      <c r="B8069" s="7"/>
      <c r="C8069" s="7"/>
      <c r="D8069" s="10"/>
      <c r="E8069" s="21">
        <f>IF($C8069="","",IFERROR(SUMIFS(Pakan_Masuk!$D$2:$D$3001,Pakan_Masuk!$B$2:$B$3001,$C8069)/SUMIFS(Pakan_Masuk!$C$2:$C$3001,Pakan_Masuk!$B$2:$B$3001,$C8069),0))</f>
      </c>
      <c r="F8069" s="15">
        <f>IF($C8069="","",$D8069*$E8069)</f>
      </c>
    </row>
    <row r="8070">
      <c r="A8070" s="11"/>
      <c r="B8070" s="7"/>
      <c r="C8070" s="7"/>
      <c r="D8070" s="10"/>
      <c r="E8070" s="21">
        <f>IF($C8070="","",IFERROR(SUMIFS(Pakan_Masuk!$D$2:$D$3001,Pakan_Masuk!$B$2:$B$3001,$C8070)/SUMIFS(Pakan_Masuk!$C$2:$C$3001,Pakan_Masuk!$B$2:$B$3001,$C8070),0))</f>
      </c>
      <c r="F8070" s="15">
        <f>IF($C8070="","",$D8070*$E8070)</f>
      </c>
    </row>
    <row r="8071">
      <c r="A8071" s="11"/>
      <c r="B8071" s="7"/>
      <c r="C8071" s="7"/>
      <c r="D8071" s="10"/>
      <c r="E8071" s="21">
        <f>IF($C8071="","",IFERROR(SUMIFS(Pakan_Masuk!$D$2:$D$3001,Pakan_Masuk!$B$2:$B$3001,$C8071)/SUMIFS(Pakan_Masuk!$C$2:$C$3001,Pakan_Masuk!$B$2:$B$3001,$C8071),0))</f>
      </c>
      <c r="F8071" s="15">
        <f>IF($C8071="","",$D8071*$E8071)</f>
      </c>
    </row>
    <row r="8072">
      <c r="A8072" s="11"/>
      <c r="B8072" s="7"/>
      <c r="C8072" s="7"/>
      <c r="D8072" s="10"/>
      <c r="E8072" s="21">
        <f>IF($C8072="","",IFERROR(SUMIFS(Pakan_Masuk!$D$2:$D$3001,Pakan_Masuk!$B$2:$B$3001,$C8072)/SUMIFS(Pakan_Masuk!$C$2:$C$3001,Pakan_Masuk!$B$2:$B$3001,$C8072),0))</f>
      </c>
      <c r="F8072" s="15">
        <f>IF($C8072="","",$D8072*$E8072)</f>
      </c>
    </row>
    <row r="8073">
      <c r="A8073" s="11"/>
      <c r="B8073" s="7"/>
      <c r="C8073" s="7"/>
      <c r="D8073" s="10"/>
      <c r="E8073" s="21">
        <f>IF($C8073="","",IFERROR(SUMIFS(Pakan_Masuk!$D$2:$D$3001,Pakan_Masuk!$B$2:$B$3001,$C8073)/SUMIFS(Pakan_Masuk!$C$2:$C$3001,Pakan_Masuk!$B$2:$B$3001,$C8073),0))</f>
      </c>
      <c r="F8073" s="15">
        <f>IF($C8073="","",$D8073*$E8073)</f>
      </c>
    </row>
    <row r="8074">
      <c r="A8074" s="11"/>
      <c r="B8074" s="7"/>
      <c r="C8074" s="7"/>
      <c r="D8074" s="10"/>
      <c r="E8074" s="21">
        <f>IF($C8074="","",IFERROR(SUMIFS(Pakan_Masuk!$D$2:$D$3001,Pakan_Masuk!$B$2:$B$3001,$C8074)/SUMIFS(Pakan_Masuk!$C$2:$C$3001,Pakan_Masuk!$B$2:$B$3001,$C8074),0))</f>
      </c>
      <c r="F8074" s="15">
        <f>IF($C8074="","",$D8074*$E8074)</f>
      </c>
    </row>
    <row r="8075">
      <c r="A8075" s="11"/>
      <c r="B8075" s="7"/>
      <c r="C8075" s="7"/>
      <c r="D8075" s="10"/>
      <c r="E8075" s="21">
        <f>IF($C8075="","",IFERROR(SUMIFS(Pakan_Masuk!$D$2:$D$3001,Pakan_Masuk!$B$2:$B$3001,$C8075)/SUMIFS(Pakan_Masuk!$C$2:$C$3001,Pakan_Masuk!$B$2:$B$3001,$C8075),0))</f>
      </c>
      <c r="F8075" s="15">
        <f>IF($C8075="","",$D8075*$E8075)</f>
      </c>
    </row>
    <row r="8076">
      <c r="A8076" s="11"/>
      <c r="B8076" s="7"/>
      <c r="C8076" s="7"/>
      <c r="D8076" s="10"/>
      <c r="E8076" s="21">
        <f>IF($C8076="","",IFERROR(SUMIFS(Pakan_Masuk!$D$2:$D$3001,Pakan_Masuk!$B$2:$B$3001,$C8076)/SUMIFS(Pakan_Masuk!$C$2:$C$3001,Pakan_Masuk!$B$2:$B$3001,$C8076),0))</f>
      </c>
      <c r="F8076" s="15">
        <f>IF($C8076="","",$D8076*$E8076)</f>
      </c>
    </row>
    <row r="8077">
      <c r="A8077" s="11"/>
      <c r="B8077" s="7"/>
      <c r="C8077" s="7"/>
      <c r="D8077" s="10"/>
      <c r="E8077" s="21">
        <f>IF($C8077="","",IFERROR(SUMIFS(Pakan_Masuk!$D$2:$D$3001,Pakan_Masuk!$B$2:$B$3001,$C8077)/SUMIFS(Pakan_Masuk!$C$2:$C$3001,Pakan_Masuk!$B$2:$B$3001,$C8077),0))</f>
      </c>
      <c r="F8077" s="15">
        <f>IF($C8077="","",$D8077*$E8077)</f>
      </c>
    </row>
    <row r="8078">
      <c r="A8078" s="11"/>
      <c r="B8078" s="7"/>
      <c r="C8078" s="7"/>
      <c r="D8078" s="10"/>
      <c r="E8078" s="21">
        <f>IF($C8078="","",IFERROR(SUMIFS(Pakan_Masuk!$D$2:$D$3001,Pakan_Masuk!$B$2:$B$3001,$C8078)/SUMIFS(Pakan_Masuk!$C$2:$C$3001,Pakan_Masuk!$B$2:$B$3001,$C8078),0))</f>
      </c>
      <c r="F8078" s="15">
        <f>IF($C8078="","",$D8078*$E8078)</f>
      </c>
    </row>
    <row r="8079">
      <c r="A8079" s="11"/>
      <c r="B8079" s="7"/>
      <c r="C8079" s="7"/>
      <c r="D8079" s="10"/>
      <c r="E8079" s="21">
        <f>IF($C8079="","",IFERROR(SUMIFS(Pakan_Masuk!$D$2:$D$3001,Pakan_Masuk!$B$2:$B$3001,$C8079)/SUMIFS(Pakan_Masuk!$C$2:$C$3001,Pakan_Masuk!$B$2:$B$3001,$C8079),0))</f>
      </c>
      <c r="F8079" s="15">
        <f>IF($C8079="","",$D8079*$E8079)</f>
      </c>
    </row>
    <row r="8080">
      <c r="A8080" s="11"/>
      <c r="B8080" s="7"/>
      <c r="C8080" s="7"/>
      <c r="D8080" s="10"/>
      <c r="E8080" s="21">
        <f>IF($C8080="","",IFERROR(SUMIFS(Pakan_Masuk!$D$2:$D$3001,Pakan_Masuk!$B$2:$B$3001,$C8080)/SUMIFS(Pakan_Masuk!$C$2:$C$3001,Pakan_Masuk!$B$2:$B$3001,$C8080),0))</f>
      </c>
      <c r="F8080" s="15">
        <f>IF($C8080="","",$D8080*$E8080)</f>
      </c>
    </row>
    <row r="8081">
      <c r="A8081" s="11"/>
      <c r="B8081" s="7"/>
      <c r="C8081" s="7"/>
      <c r="D8081" s="10"/>
      <c r="E8081" s="21">
        <f>IF($C8081="","",IFERROR(SUMIFS(Pakan_Masuk!$D$2:$D$3001,Pakan_Masuk!$B$2:$B$3001,$C8081)/SUMIFS(Pakan_Masuk!$C$2:$C$3001,Pakan_Masuk!$B$2:$B$3001,$C8081),0))</f>
      </c>
      <c r="F8081" s="15">
        <f>IF($C8081="","",$D8081*$E8081)</f>
      </c>
    </row>
    <row r="8082">
      <c r="A8082" s="11"/>
      <c r="B8082" s="7"/>
      <c r="C8082" s="7"/>
      <c r="D8082" s="10"/>
      <c r="E8082" s="21">
        <f>IF($C8082="","",IFERROR(SUMIFS(Pakan_Masuk!$D$2:$D$3001,Pakan_Masuk!$B$2:$B$3001,$C8082)/SUMIFS(Pakan_Masuk!$C$2:$C$3001,Pakan_Masuk!$B$2:$B$3001,$C8082),0))</f>
      </c>
      <c r="F8082" s="15">
        <f>IF($C8082="","",$D8082*$E8082)</f>
      </c>
    </row>
    <row r="8083">
      <c r="A8083" s="11"/>
      <c r="B8083" s="7"/>
      <c r="C8083" s="7"/>
      <c r="D8083" s="10"/>
      <c r="E8083" s="21">
        <f>IF($C8083="","",IFERROR(SUMIFS(Pakan_Masuk!$D$2:$D$3001,Pakan_Masuk!$B$2:$B$3001,$C8083)/SUMIFS(Pakan_Masuk!$C$2:$C$3001,Pakan_Masuk!$B$2:$B$3001,$C8083),0))</f>
      </c>
      <c r="F8083" s="15">
        <f>IF($C8083="","",$D8083*$E8083)</f>
      </c>
    </row>
    <row r="8084">
      <c r="A8084" s="11"/>
      <c r="B8084" s="7"/>
      <c r="C8084" s="7"/>
      <c r="D8084" s="10"/>
      <c r="E8084" s="21">
        <f>IF($C8084="","",IFERROR(SUMIFS(Pakan_Masuk!$D$2:$D$3001,Pakan_Masuk!$B$2:$B$3001,$C8084)/SUMIFS(Pakan_Masuk!$C$2:$C$3001,Pakan_Masuk!$B$2:$B$3001,$C8084),0))</f>
      </c>
      <c r="F8084" s="15">
        <f>IF($C8084="","",$D8084*$E8084)</f>
      </c>
    </row>
    <row r="8085">
      <c r="A8085" s="11"/>
      <c r="B8085" s="7"/>
      <c r="C8085" s="7"/>
      <c r="D8085" s="10"/>
      <c r="E8085" s="21">
        <f>IF($C8085="","",IFERROR(SUMIFS(Pakan_Masuk!$D$2:$D$3001,Pakan_Masuk!$B$2:$B$3001,$C8085)/SUMIFS(Pakan_Masuk!$C$2:$C$3001,Pakan_Masuk!$B$2:$B$3001,$C8085),0))</f>
      </c>
      <c r="F8085" s="15">
        <f>IF($C8085="","",$D8085*$E8085)</f>
      </c>
    </row>
    <row r="8086">
      <c r="A8086" s="11"/>
      <c r="B8086" s="7"/>
      <c r="C8086" s="7"/>
      <c r="D8086" s="10"/>
      <c r="E8086" s="21">
        <f>IF($C8086="","",IFERROR(SUMIFS(Pakan_Masuk!$D$2:$D$3001,Pakan_Masuk!$B$2:$B$3001,$C8086)/SUMIFS(Pakan_Masuk!$C$2:$C$3001,Pakan_Masuk!$B$2:$B$3001,$C8086),0))</f>
      </c>
      <c r="F8086" s="15">
        <f>IF($C8086="","",$D8086*$E8086)</f>
      </c>
    </row>
    <row r="8087">
      <c r="A8087" s="11"/>
      <c r="B8087" s="7"/>
      <c r="C8087" s="7"/>
      <c r="D8087" s="10"/>
      <c r="E8087" s="21">
        <f>IF($C8087="","",IFERROR(SUMIFS(Pakan_Masuk!$D$2:$D$3001,Pakan_Masuk!$B$2:$B$3001,$C8087)/SUMIFS(Pakan_Masuk!$C$2:$C$3001,Pakan_Masuk!$B$2:$B$3001,$C8087),0))</f>
      </c>
      <c r="F8087" s="15">
        <f>IF($C8087="","",$D8087*$E8087)</f>
      </c>
    </row>
    <row r="8088">
      <c r="A8088" s="11"/>
      <c r="B8088" s="7"/>
      <c r="C8088" s="7"/>
      <c r="D8088" s="10"/>
      <c r="E8088" s="21">
        <f>IF($C8088="","",IFERROR(SUMIFS(Pakan_Masuk!$D$2:$D$3001,Pakan_Masuk!$B$2:$B$3001,$C8088)/SUMIFS(Pakan_Masuk!$C$2:$C$3001,Pakan_Masuk!$B$2:$B$3001,$C8088),0))</f>
      </c>
      <c r="F8088" s="15">
        <f>IF($C8088="","",$D8088*$E8088)</f>
      </c>
    </row>
    <row r="8089">
      <c r="A8089" s="11"/>
      <c r="B8089" s="7"/>
      <c r="C8089" s="7"/>
      <c r="D8089" s="10"/>
      <c r="E8089" s="21">
        <f>IF($C8089="","",IFERROR(SUMIFS(Pakan_Masuk!$D$2:$D$3001,Pakan_Masuk!$B$2:$B$3001,$C8089)/SUMIFS(Pakan_Masuk!$C$2:$C$3001,Pakan_Masuk!$B$2:$B$3001,$C8089),0))</f>
      </c>
      <c r="F8089" s="15">
        <f>IF($C8089="","",$D8089*$E8089)</f>
      </c>
    </row>
    <row r="8090">
      <c r="A8090" s="11"/>
      <c r="B8090" s="7"/>
      <c r="C8090" s="7"/>
      <c r="D8090" s="10"/>
      <c r="E8090" s="21">
        <f>IF($C8090="","",IFERROR(SUMIFS(Pakan_Masuk!$D$2:$D$3001,Pakan_Masuk!$B$2:$B$3001,$C8090)/SUMIFS(Pakan_Masuk!$C$2:$C$3001,Pakan_Masuk!$B$2:$B$3001,$C8090),0))</f>
      </c>
      <c r="F8090" s="15">
        <f>IF($C8090="","",$D8090*$E8090)</f>
      </c>
    </row>
    <row r="8091">
      <c r="A8091" s="11"/>
      <c r="B8091" s="7"/>
      <c r="C8091" s="7"/>
      <c r="D8091" s="10"/>
      <c r="E8091" s="21">
        <f>IF($C8091="","",IFERROR(SUMIFS(Pakan_Masuk!$D$2:$D$3001,Pakan_Masuk!$B$2:$B$3001,$C8091)/SUMIFS(Pakan_Masuk!$C$2:$C$3001,Pakan_Masuk!$B$2:$B$3001,$C8091),0))</f>
      </c>
      <c r="F8091" s="15">
        <f>IF($C8091="","",$D8091*$E8091)</f>
      </c>
    </row>
    <row r="8092">
      <c r="A8092" s="11"/>
      <c r="B8092" s="7"/>
      <c r="C8092" s="7"/>
      <c r="D8092" s="10"/>
      <c r="E8092" s="21">
        <f>IF($C8092="","",IFERROR(SUMIFS(Pakan_Masuk!$D$2:$D$3001,Pakan_Masuk!$B$2:$B$3001,$C8092)/SUMIFS(Pakan_Masuk!$C$2:$C$3001,Pakan_Masuk!$B$2:$B$3001,$C8092),0))</f>
      </c>
      <c r="F8092" s="15">
        <f>IF($C8092="","",$D8092*$E8092)</f>
      </c>
    </row>
    <row r="8093">
      <c r="A8093" s="11"/>
      <c r="B8093" s="7"/>
      <c r="C8093" s="7"/>
      <c r="D8093" s="10"/>
      <c r="E8093" s="21">
        <f>IF($C8093="","",IFERROR(SUMIFS(Pakan_Masuk!$D$2:$D$3001,Pakan_Masuk!$B$2:$B$3001,$C8093)/SUMIFS(Pakan_Masuk!$C$2:$C$3001,Pakan_Masuk!$B$2:$B$3001,$C8093),0))</f>
      </c>
      <c r="F8093" s="15">
        <f>IF($C8093="","",$D8093*$E8093)</f>
      </c>
    </row>
    <row r="8094">
      <c r="A8094" s="11"/>
      <c r="B8094" s="7"/>
      <c r="C8094" s="7"/>
      <c r="D8094" s="10"/>
      <c r="E8094" s="21">
        <f>IF($C8094="","",IFERROR(SUMIFS(Pakan_Masuk!$D$2:$D$3001,Pakan_Masuk!$B$2:$B$3001,$C8094)/SUMIFS(Pakan_Masuk!$C$2:$C$3001,Pakan_Masuk!$B$2:$B$3001,$C8094),0))</f>
      </c>
      <c r="F8094" s="15">
        <f>IF($C8094="","",$D8094*$E8094)</f>
      </c>
    </row>
    <row r="8095">
      <c r="A8095" s="11"/>
      <c r="B8095" s="7"/>
      <c r="C8095" s="7"/>
      <c r="D8095" s="10"/>
      <c r="E8095" s="21">
        <f>IF($C8095="","",IFERROR(SUMIFS(Pakan_Masuk!$D$2:$D$3001,Pakan_Masuk!$B$2:$B$3001,$C8095)/SUMIFS(Pakan_Masuk!$C$2:$C$3001,Pakan_Masuk!$B$2:$B$3001,$C8095),0))</f>
      </c>
      <c r="F8095" s="15">
        <f>IF($C8095="","",$D8095*$E8095)</f>
      </c>
    </row>
    <row r="8096">
      <c r="A8096" s="11"/>
      <c r="B8096" s="7"/>
      <c r="C8096" s="7"/>
      <c r="D8096" s="10"/>
      <c r="E8096" s="21">
        <f>IF($C8096="","",IFERROR(SUMIFS(Pakan_Masuk!$D$2:$D$3001,Pakan_Masuk!$B$2:$B$3001,$C8096)/SUMIFS(Pakan_Masuk!$C$2:$C$3001,Pakan_Masuk!$B$2:$B$3001,$C8096),0))</f>
      </c>
      <c r="F8096" s="15">
        <f>IF($C8096="","",$D8096*$E8096)</f>
      </c>
    </row>
    <row r="8097">
      <c r="A8097" s="11"/>
      <c r="B8097" s="7"/>
      <c r="C8097" s="7"/>
      <c r="D8097" s="10"/>
      <c r="E8097" s="21">
        <f>IF($C8097="","",IFERROR(SUMIFS(Pakan_Masuk!$D$2:$D$3001,Pakan_Masuk!$B$2:$B$3001,$C8097)/SUMIFS(Pakan_Masuk!$C$2:$C$3001,Pakan_Masuk!$B$2:$B$3001,$C8097),0))</f>
      </c>
      <c r="F8097" s="15">
        <f>IF($C8097="","",$D8097*$E8097)</f>
      </c>
    </row>
    <row r="8098">
      <c r="A8098" s="11"/>
      <c r="B8098" s="7"/>
      <c r="C8098" s="7"/>
      <c r="D8098" s="10"/>
      <c r="E8098" s="21">
        <f>IF($C8098="","",IFERROR(SUMIFS(Pakan_Masuk!$D$2:$D$3001,Pakan_Masuk!$B$2:$B$3001,$C8098)/SUMIFS(Pakan_Masuk!$C$2:$C$3001,Pakan_Masuk!$B$2:$B$3001,$C8098),0))</f>
      </c>
      <c r="F8098" s="15">
        <f>IF($C8098="","",$D8098*$E8098)</f>
      </c>
    </row>
    <row r="8099">
      <c r="A8099" s="11"/>
      <c r="B8099" s="7"/>
      <c r="C8099" s="7"/>
      <c r="D8099" s="10"/>
      <c r="E8099" s="21">
        <f>IF($C8099="","",IFERROR(SUMIFS(Pakan_Masuk!$D$2:$D$3001,Pakan_Masuk!$B$2:$B$3001,$C8099)/SUMIFS(Pakan_Masuk!$C$2:$C$3001,Pakan_Masuk!$B$2:$B$3001,$C8099),0))</f>
      </c>
      <c r="F8099" s="15">
        <f>IF($C8099="","",$D8099*$E8099)</f>
      </c>
    </row>
    <row r="8100">
      <c r="A8100" s="11"/>
      <c r="B8100" s="7"/>
      <c r="C8100" s="7"/>
      <c r="D8100" s="10"/>
      <c r="E8100" s="21">
        <f>IF($C8100="","",IFERROR(SUMIFS(Pakan_Masuk!$D$2:$D$3001,Pakan_Masuk!$B$2:$B$3001,$C8100)/SUMIFS(Pakan_Masuk!$C$2:$C$3001,Pakan_Masuk!$B$2:$B$3001,$C8100),0))</f>
      </c>
      <c r="F8100" s="15">
        <f>IF($C8100="","",$D8100*$E8100)</f>
      </c>
    </row>
    <row r="8101">
      <c r="A8101" s="11"/>
      <c r="B8101" s="7"/>
      <c r="C8101" s="7"/>
      <c r="D8101" s="10"/>
      <c r="E8101" s="21">
        <f>IF($C8101="","",IFERROR(SUMIFS(Pakan_Masuk!$D$2:$D$3001,Pakan_Masuk!$B$2:$B$3001,$C8101)/SUMIFS(Pakan_Masuk!$C$2:$C$3001,Pakan_Masuk!$B$2:$B$3001,$C8101),0))</f>
      </c>
      <c r="F8101" s="15">
        <f>IF($C8101="","",$D8101*$E8101)</f>
      </c>
    </row>
    <row r="8102">
      <c r="A8102" s="11"/>
      <c r="B8102" s="7"/>
      <c r="C8102" s="7"/>
      <c r="D8102" s="10"/>
      <c r="E8102" s="21">
        <f>IF($C8102="","",IFERROR(SUMIFS(Pakan_Masuk!$D$2:$D$3001,Pakan_Masuk!$B$2:$B$3001,$C8102)/SUMIFS(Pakan_Masuk!$C$2:$C$3001,Pakan_Masuk!$B$2:$B$3001,$C8102),0))</f>
      </c>
      <c r="F8102" s="15">
        <f>IF($C8102="","",$D8102*$E8102)</f>
      </c>
    </row>
    <row r="8103">
      <c r="A8103" s="11"/>
      <c r="B8103" s="7"/>
      <c r="C8103" s="7"/>
      <c r="D8103" s="10"/>
      <c r="E8103" s="21">
        <f>IF($C8103="","",IFERROR(SUMIFS(Pakan_Masuk!$D$2:$D$3001,Pakan_Masuk!$B$2:$B$3001,$C8103)/SUMIFS(Pakan_Masuk!$C$2:$C$3001,Pakan_Masuk!$B$2:$B$3001,$C8103),0))</f>
      </c>
      <c r="F8103" s="15">
        <f>IF($C8103="","",$D8103*$E8103)</f>
      </c>
    </row>
    <row r="8104">
      <c r="A8104" s="11"/>
      <c r="B8104" s="7"/>
      <c r="C8104" s="7"/>
      <c r="D8104" s="10"/>
      <c r="E8104" s="21">
        <f>IF($C8104="","",IFERROR(SUMIFS(Pakan_Masuk!$D$2:$D$3001,Pakan_Masuk!$B$2:$B$3001,$C8104)/SUMIFS(Pakan_Masuk!$C$2:$C$3001,Pakan_Masuk!$B$2:$B$3001,$C8104),0))</f>
      </c>
      <c r="F8104" s="15">
        <f>IF($C8104="","",$D8104*$E8104)</f>
      </c>
    </row>
    <row r="8105">
      <c r="A8105" s="11"/>
      <c r="B8105" s="7"/>
      <c r="C8105" s="7"/>
      <c r="D8105" s="10"/>
      <c r="E8105" s="21">
        <f>IF($C8105="","",IFERROR(SUMIFS(Pakan_Masuk!$D$2:$D$3001,Pakan_Masuk!$B$2:$B$3001,$C8105)/SUMIFS(Pakan_Masuk!$C$2:$C$3001,Pakan_Masuk!$B$2:$B$3001,$C8105),0))</f>
      </c>
      <c r="F8105" s="15">
        <f>IF($C8105="","",$D8105*$E8105)</f>
      </c>
    </row>
    <row r="8106">
      <c r="A8106" s="11"/>
      <c r="B8106" s="7"/>
      <c r="C8106" s="7"/>
      <c r="D8106" s="10"/>
      <c r="E8106" s="21">
        <f>IF($C8106="","",IFERROR(SUMIFS(Pakan_Masuk!$D$2:$D$3001,Pakan_Masuk!$B$2:$B$3001,$C8106)/SUMIFS(Pakan_Masuk!$C$2:$C$3001,Pakan_Masuk!$B$2:$B$3001,$C8106),0))</f>
      </c>
      <c r="F8106" s="15">
        <f>IF($C8106="","",$D8106*$E8106)</f>
      </c>
    </row>
    <row r="8107">
      <c r="A8107" s="11"/>
      <c r="B8107" s="7"/>
      <c r="C8107" s="7"/>
      <c r="D8107" s="10"/>
      <c r="E8107" s="21">
        <f>IF($C8107="","",IFERROR(SUMIFS(Pakan_Masuk!$D$2:$D$3001,Pakan_Masuk!$B$2:$B$3001,$C8107)/SUMIFS(Pakan_Masuk!$C$2:$C$3001,Pakan_Masuk!$B$2:$B$3001,$C8107),0))</f>
      </c>
      <c r="F8107" s="15">
        <f>IF($C8107="","",$D8107*$E8107)</f>
      </c>
    </row>
    <row r="8108">
      <c r="A8108" s="11"/>
      <c r="B8108" s="7"/>
      <c r="C8108" s="7"/>
      <c r="D8108" s="10"/>
      <c r="E8108" s="21">
        <f>IF($C8108="","",IFERROR(SUMIFS(Pakan_Masuk!$D$2:$D$3001,Pakan_Masuk!$B$2:$B$3001,$C8108)/SUMIFS(Pakan_Masuk!$C$2:$C$3001,Pakan_Masuk!$B$2:$B$3001,$C8108),0))</f>
      </c>
      <c r="F8108" s="15">
        <f>IF($C8108="","",$D8108*$E8108)</f>
      </c>
    </row>
    <row r="8109">
      <c r="A8109" s="11"/>
      <c r="B8109" s="7"/>
      <c r="C8109" s="7"/>
      <c r="D8109" s="10"/>
      <c r="E8109" s="21">
        <f>IF($C8109="","",IFERROR(SUMIFS(Pakan_Masuk!$D$2:$D$3001,Pakan_Masuk!$B$2:$B$3001,$C8109)/SUMIFS(Pakan_Masuk!$C$2:$C$3001,Pakan_Masuk!$B$2:$B$3001,$C8109),0))</f>
      </c>
      <c r="F8109" s="15">
        <f>IF($C8109="","",$D8109*$E8109)</f>
      </c>
    </row>
    <row r="8110">
      <c r="A8110" s="11"/>
      <c r="B8110" s="7"/>
      <c r="C8110" s="7"/>
      <c r="D8110" s="10"/>
      <c r="E8110" s="21">
        <f>IF($C8110="","",IFERROR(SUMIFS(Pakan_Masuk!$D$2:$D$3001,Pakan_Masuk!$B$2:$B$3001,$C8110)/SUMIFS(Pakan_Masuk!$C$2:$C$3001,Pakan_Masuk!$B$2:$B$3001,$C8110),0))</f>
      </c>
      <c r="F8110" s="15">
        <f>IF($C8110="","",$D8110*$E8110)</f>
      </c>
    </row>
    <row r="8111">
      <c r="A8111" s="11"/>
      <c r="B8111" s="7"/>
      <c r="C8111" s="7"/>
      <c r="D8111" s="10"/>
      <c r="E8111" s="21">
        <f>IF($C8111="","",IFERROR(SUMIFS(Pakan_Masuk!$D$2:$D$3001,Pakan_Masuk!$B$2:$B$3001,$C8111)/SUMIFS(Pakan_Masuk!$C$2:$C$3001,Pakan_Masuk!$B$2:$B$3001,$C8111),0))</f>
      </c>
      <c r="F8111" s="15">
        <f>IF($C8111="","",$D8111*$E8111)</f>
      </c>
    </row>
    <row r="8112">
      <c r="A8112" s="11"/>
      <c r="B8112" s="7"/>
      <c r="C8112" s="7"/>
      <c r="D8112" s="10"/>
      <c r="E8112" s="21">
        <f>IF($C8112="","",IFERROR(SUMIFS(Pakan_Masuk!$D$2:$D$3001,Pakan_Masuk!$B$2:$B$3001,$C8112)/SUMIFS(Pakan_Masuk!$C$2:$C$3001,Pakan_Masuk!$B$2:$B$3001,$C8112),0))</f>
      </c>
      <c r="F8112" s="15">
        <f>IF($C8112="","",$D8112*$E8112)</f>
      </c>
    </row>
    <row r="8113">
      <c r="A8113" s="11"/>
      <c r="B8113" s="7"/>
      <c r="C8113" s="7"/>
      <c r="D8113" s="10"/>
      <c r="E8113" s="21">
        <f>IF($C8113="","",IFERROR(SUMIFS(Pakan_Masuk!$D$2:$D$3001,Pakan_Masuk!$B$2:$B$3001,$C8113)/SUMIFS(Pakan_Masuk!$C$2:$C$3001,Pakan_Masuk!$B$2:$B$3001,$C8113),0))</f>
      </c>
      <c r="F8113" s="15">
        <f>IF($C8113="","",$D8113*$E8113)</f>
      </c>
    </row>
    <row r="8114">
      <c r="A8114" s="11"/>
      <c r="B8114" s="7"/>
      <c r="C8114" s="7"/>
      <c r="D8114" s="10"/>
      <c r="E8114" s="21">
        <f>IF($C8114="","",IFERROR(SUMIFS(Pakan_Masuk!$D$2:$D$3001,Pakan_Masuk!$B$2:$B$3001,$C8114)/SUMIFS(Pakan_Masuk!$C$2:$C$3001,Pakan_Masuk!$B$2:$B$3001,$C8114),0))</f>
      </c>
      <c r="F8114" s="15">
        <f>IF($C8114="","",$D8114*$E8114)</f>
      </c>
    </row>
    <row r="8115">
      <c r="A8115" s="11"/>
      <c r="B8115" s="7"/>
      <c r="C8115" s="7"/>
      <c r="D8115" s="10"/>
      <c r="E8115" s="21">
        <f>IF($C8115="","",IFERROR(SUMIFS(Pakan_Masuk!$D$2:$D$3001,Pakan_Masuk!$B$2:$B$3001,$C8115)/SUMIFS(Pakan_Masuk!$C$2:$C$3001,Pakan_Masuk!$B$2:$B$3001,$C8115),0))</f>
      </c>
      <c r="F8115" s="15">
        <f>IF($C8115="","",$D8115*$E8115)</f>
      </c>
    </row>
    <row r="8116">
      <c r="A8116" s="11"/>
      <c r="B8116" s="7"/>
      <c r="C8116" s="7"/>
      <c r="D8116" s="10"/>
      <c r="E8116" s="21">
        <f>IF($C8116="","",IFERROR(SUMIFS(Pakan_Masuk!$D$2:$D$3001,Pakan_Masuk!$B$2:$B$3001,$C8116)/SUMIFS(Pakan_Masuk!$C$2:$C$3001,Pakan_Masuk!$B$2:$B$3001,$C8116),0))</f>
      </c>
      <c r="F8116" s="15">
        <f>IF($C8116="","",$D8116*$E8116)</f>
      </c>
    </row>
    <row r="8117">
      <c r="A8117" s="11"/>
      <c r="B8117" s="7"/>
      <c r="C8117" s="7"/>
      <c r="D8117" s="10"/>
      <c r="E8117" s="21">
        <f>IF($C8117="","",IFERROR(SUMIFS(Pakan_Masuk!$D$2:$D$3001,Pakan_Masuk!$B$2:$B$3001,$C8117)/SUMIFS(Pakan_Masuk!$C$2:$C$3001,Pakan_Masuk!$B$2:$B$3001,$C8117),0))</f>
      </c>
      <c r="F8117" s="15">
        <f>IF($C8117="","",$D8117*$E8117)</f>
      </c>
    </row>
    <row r="8118">
      <c r="A8118" s="11"/>
      <c r="B8118" s="7"/>
      <c r="C8118" s="7"/>
      <c r="D8118" s="10"/>
      <c r="E8118" s="21">
        <f>IF($C8118="","",IFERROR(SUMIFS(Pakan_Masuk!$D$2:$D$3001,Pakan_Masuk!$B$2:$B$3001,$C8118)/SUMIFS(Pakan_Masuk!$C$2:$C$3001,Pakan_Masuk!$B$2:$B$3001,$C8118),0))</f>
      </c>
      <c r="F8118" s="15">
        <f>IF($C8118="","",$D8118*$E8118)</f>
      </c>
    </row>
    <row r="8119">
      <c r="A8119" s="11"/>
      <c r="B8119" s="7"/>
      <c r="C8119" s="7"/>
      <c r="D8119" s="10"/>
      <c r="E8119" s="21">
        <f>IF($C8119="","",IFERROR(SUMIFS(Pakan_Masuk!$D$2:$D$3001,Pakan_Masuk!$B$2:$B$3001,$C8119)/SUMIFS(Pakan_Masuk!$C$2:$C$3001,Pakan_Masuk!$B$2:$B$3001,$C8119),0))</f>
      </c>
      <c r="F8119" s="15">
        <f>IF($C8119="","",$D8119*$E8119)</f>
      </c>
    </row>
    <row r="8120">
      <c r="A8120" s="11"/>
      <c r="B8120" s="7"/>
      <c r="C8120" s="7"/>
      <c r="D8120" s="10"/>
      <c r="E8120" s="21">
        <f>IF($C8120="","",IFERROR(SUMIFS(Pakan_Masuk!$D$2:$D$3001,Pakan_Masuk!$B$2:$B$3001,$C8120)/SUMIFS(Pakan_Masuk!$C$2:$C$3001,Pakan_Masuk!$B$2:$B$3001,$C8120),0))</f>
      </c>
      <c r="F8120" s="15">
        <f>IF($C8120="","",$D8120*$E8120)</f>
      </c>
    </row>
    <row r="8121">
      <c r="A8121" s="11"/>
      <c r="B8121" s="7"/>
      <c r="C8121" s="7"/>
      <c r="D8121" s="10"/>
      <c r="E8121" s="21">
        <f>IF($C8121="","",IFERROR(SUMIFS(Pakan_Masuk!$D$2:$D$3001,Pakan_Masuk!$B$2:$B$3001,$C8121)/SUMIFS(Pakan_Masuk!$C$2:$C$3001,Pakan_Masuk!$B$2:$B$3001,$C8121),0))</f>
      </c>
      <c r="F8121" s="15">
        <f>IF($C8121="","",$D8121*$E8121)</f>
      </c>
    </row>
    <row r="8122">
      <c r="A8122" s="11"/>
      <c r="B8122" s="7"/>
      <c r="C8122" s="7"/>
      <c r="D8122" s="10"/>
      <c r="E8122" s="21">
        <f>IF($C8122="","",IFERROR(SUMIFS(Pakan_Masuk!$D$2:$D$3001,Pakan_Masuk!$B$2:$B$3001,$C8122)/SUMIFS(Pakan_Masuk!$C$2:$C$3001,Pakan_Masuk!$B$2:$B$3001,$C8122),0))</f>
      </c>
      <c r="F8122" s="15">
        <f>IF($C8122="","",$D8122*$E8122)</f>
      </c>
    </row>
    <row r="8123">
      <c r="A8123" s="11"/>
      <c r="B8123" s="7"/>
      <c r="C8123" s="7"/>
      <c r="D8123" s="10"/>
      <c r="E8123" s="21">
        <f>IF($C8123="","",IFERROR(SUMIFS(Pakan_Masuk!$D$2:$D$3001,Pakan_Masuk!$B$2:$B$3001,$C8123)/SUMIFS(Pakan_Masuk!$C$2:$C$3001,Pakan_Masuk!$B$2:$B$3001,$C8123),0))</f>
      </c>
      <c r="F8123" s="15">
        <f>IF($C8123="","",$D8123*$E8123)</f>
      </c>
    </row>
    <row r="8124">
      <c r="A8124" s="11"/>
      <c r="B8124" s="7"/>
      <c r="C8124" s="7"/>
      <c r="D8124" s="10"/>
      <c r="E8124" s="21">
        <f>IF($C8124="","",IFERROR(SUMIFS(Pakan_Masuk!$D$2:$D$3001,Pakan_Masuk!$B$2:$B$3001,$C8124)/SUMIFS(Pakan_Masuk!$C$2:$C$3001,Pakan_Masuk!$B$2:$B$3001,$C8124),0))</f>
      </c>
      <c r="F8124" s="15">
        <f>IF($C8124="","",$D8124*$E8124)</f>
      </c>
    </row>
    <row r="8125">
      <c r="A8125" s="11"/>
      <c r="B8125" s="7"/>
      <c r="C8125" s="7"/>
      <c r="D8125" s="10"/>
      <c r="E8125" s="21">
        <f>IF($C8125="","",IFERROR(SUMIFS(Pakan_Masuk!$D$2:$D$3001,Pakan_Masuk!$B$2:$B$3001,$C8125)/SUMIFS(Pakan_Masuk!$C$2:$C$3001,Pakan_Masuk!$B$2:$B$3001,$C8125),0))</f>
      </c>
      <c r="F8125" s="15">
        <f>IF($C8125="","",$D8125*$E8125)</f>
      </c>
    </row>
    <row r="8126">
      <c r="A8126" s="11"/>
      <c r="B8126" s="7"/>
      <c r="C8126" s="7"/>
      <c r="D8126" s="10"/>
      <c r="E8126" s="21">
        <f>IF($C8126="","",IFERROR(SUMIFS(Pakan_Masuk!$D$2:$D$3001,Pakan_Masuk!$B$2:$B$3001,$C8126)/SUMIFS(Pakan_Masuk!$C$2:$C$3001,Pakan_Masuk!$B$2:$B$3001,$C8126),0))</f>
      </c>
      <c r="F8126" s="15">
        <f>IF($C8126="","",$D8126*$E8126)</f>
      </c>
    </row>
    <row r="8127">
      <c r="A8127" s="11"/>
      <c r="B8127" s="7"/>
      <c r="C8127" s="7"/>
      <c r="D8127" s="10"/>
      <c r="E8127" s="21">
        <f>IF($C8127="","",IFERROR(SUMIFS(Pakan_Masuk!$D$2:$D$3001,Pakan_Masuk!$B$2:$B$3001,$C8127)/SUMIFS(Pakan_Masuk!$C$2:$C$3001,Pakan_Masuk!$B$2:$B$3001,$C8127),0))</f>
      </c>
      <c r="F8127" s="15">
        <f>IF($C8127="","",$D8127*$E8127)</f>
      </c>
    </row>
    <row r="8128">
      <c r="A8128" s="11"/>
      <c r="B8128" s="7"/>
      <c r="C8128" s="7"/>
      <c r="D8128" s="10"/>
      <c r="E8128" s="21">
        <f>IF($C8128="","",IFERROR(SUMIFS(Pakan_Masuk!$D$2:$D$3001,Pakan_Masuk!$B$2:$B$3001,$C8128)/SUMIFS(Pakan_Masuk!$C$2:$C$3001,Pakan_Masuk!$B$2:$B$3001,$C8128),0))</f>
      </c>
      <c r="F8128" s="15">
        <f>IF($C8128="","",$D8128*$E8128)</f>
      </c>
    </row>
    <row r="8129">
      <c r="A8129" s="11"/>
      <c r="B8129" s="7"/>
      <c r="C8129" s="7"/>
      <c r="D8129" s="10"/>
      <c r="E8129" s="21">
        <f>IF($C8129="","",IFERROR(SUMIFS(Pakan_Masuk!$D$2:$D$3001,Pakan_Masuk!$B$2:$B$3001,$C8129)/SUMIFS(Pakan_Masuk!$C$2:$C$3001,Pakan_Masuk!$B$2:$B$3001,$C8129),0))</f>
      </c>
      <c r="F8129" s="15">
        <f>IF($C8129="","",$D8129*$E8129)</f>
      </c>
    </row>
    <row r="8130">
      <c r="A8130" s="11"/>
      <c r="B8130" s="7"/>
      <c r="C8130" s="7"/>
      <c r="D8130" s="10"/>
      <c r="E8130" s="21">
        <f>IF($C8130="","",IFERROR(SUMIFS(Pakan_Masuk!$D$2:$D$3001,Pakan_Masuk!$B$2:$B$3001,$C8130)/SUMIFS(Pakan_Masuk!$C$2:$C$3001,Pakan_Masuk!$B$2:$B$3001,$C8130),0))</f>
      </c>
      <c r="F8130" s="15">
        <f>IF($C8130="","",$D8130*$E8130)</f>
      </c>
    </row>
    <row r="8131">
      <c r="A8131" s="11"/>
      <c r="B8131" s="7"/>
      <c r="C8131" s="7"/>
      <c r="D8131" s="10"/>
      <c r="E8131" s="21">
        <f>IF($C8131="","",IFERROR(SUMIFS(Pakan_Masuk!$D$2:$D$3001,Pakan_Masuk!$B$2:$B$3001,$C8131)/SUMIFS(Pakan_Masuk!$C$2:$C$3001,Pakan_Masuk!$B$2:$B$3001,$C8131),0))</f>
      </c>
      <c r="F8131" s="15">
        <f>IF($C8131="","",$D8131*$E8131)</f>
      </c>
    </row>
    <row r="8132">
      <c r="A8132" s="11"/>
      <c r="B8132" s="7"/>
      <c r="C8132" s="7"/>
      <c r="D8132" s="10"/>
      <c r="E8132" s="21">
        <f>IF($C8132="","",IFERROR(SUMIFS(Pakan_Masuk!$D$2:$D$3001,Pakan_Masuk!$B$2:$B$3001,$C8132)/SUMIFS(Pakan_Masuk!$C$2:$C$3001,Pakan_Masuk!$B$2:$B$3001,$C8132),0))</f>
      </c>
      <c r="F8132" s="15">
        <f>IF($C8132="","",$D8132*$E8132)</f>
      </c>
    </row>
    <row r="8133">
      <c r="A8133" s="11"/>
      <c r="B8133" s="7"/>
      <c r="C8133" s="7"/>
      <c r="D8133" s="10"/>
      <c r="E8133" s="21">
        <f>IF($C8133="","",IFERROR(SUMIFS(Pakan_Masuk!$D$2:$D$3001,Pakan_Masuk!$B$2:$B$3001,$C8133)/SUMIFS(Pakan_Masuk!$C$2:$C$3001,Pakan_Masuk!$B$2:$B$3001,$C8133),0))</f>
      </c>
      <c r="F8133" s="15">
        <f>IF($C8133="","",$D8133*$E8133)</f>
      </c>
    </row>
    <row r="8134">
      <c r="A8134" s="11"/>
      <c r="B8134" s="7"/>
      <c r="C8134" s="7"/>
      <c r="D8134" s="10"/>
      <c r="E8134" s="21">
        <f>IF($C8134="","",IFERROR(SUMIFS(Pakan_Masuk!$D$2:$D$3001,Pakan_Masuk!$B$2:$B$3001,$C8134)/SUMIFS(Pakan_Masuk!$C$2:$C$3001,Pakan_Masuk!$B$2:$B$3001,$C8134),0))</f>
      </c>
      <c r="F8134" s="15">
        <f>IF($C8134="","",$D8134*$E8134)</f>
      </c>
    </row>
    <row r="8135">
      <c r="A8135" s="11"/>
      <c r="B8135" s="7"/>
      <c r="C8135" s="7"/>
      <c r="D8135" s="10"/>
      <c r="E8135" s="21">
        <f>IF($C8135="","",IFERROR(SUMIFS(Pakan_Masuk!$D$2:$D$3001,Pakan_Masuk!$B$2:$B$3001,$C8135)/SUMIFS(Pakan_Masuk!$C$2:$C$3001,Pakan_Masuk!$B$2:$B$3001,$C8135),0))</f>
      </c>
      <c r="F8135" s="15">
        <f>IF($C8135="","",$D8135*$E8135)</f>
      </c>
    </row>
    <row r="8136">
      <c r="A8136" s="11"/>
      <c r="B8136" s="7"/>
      <c r="C8136" s="7"/>
      <c r="D8136" s="10"/>
      <c r="E8136" s="21">
        <f>IF($C8136="","",IFERROR(SUMIFS(Pakan_Masuk!$D$2:$D$3001,Pakan_Masuk!$B$2:$B$3001,$C8136)/SUMIFS(Pakan_Masuk!$C$2:$C$3001,Pakan_Masuk!$B$2:$B$3001,$C8136),0))</f>
      </c>
      <c r="F8136" s="15">
        <f>IF($C8136="","",$D8136*$E8136)</f>
      </c>
    </row>
    <row r="8137">
      <c r="A8137" s="11"/>
      <c r="B8137" s="7"/>
      <c r="C8137" s="7"/>
      <c r="D8137" s="10"/>
      <c r="E8137" s="21">
        <f>IF($C8137="","",IFERROR(SUMIFS(Pakan_Masuk!$D$2:$D$3001,Pakan_Masuk!$B$2:$B$3001,$C8137)/SUMIFS(Pakan_Masuk!$C$2:$C$3001,Pakan_Masuk!$B$2:$B$3001,$C8137),0))</f>
      </c>
      <c r="F8137" s="15">
        <f>IF($C8137="","",$D8137*$E8137)</f>
      </c>
    </row>
    <row r="8138">
      <c r="A8138" s="11"/>
      <c r="B8138" s="7"/>
      <c r="C8138" s="7"/>
      <c r="D8138" s="10"/>
      <c r="E8138" s="21">
        <f>IF($C8138="","",IFERROR(SUMIFS(Pakan_Masuk!$D$2:$D$3001,Pakan_Masuk!$B$2:$B$3001,$C8138)/SUMIFS(Pakan_Masuk!$C$2:$C$3001,Pakan_Masuk!$B$2:$B$3001,$C8138),0))</f>
      </c>
      <c r="F8138" s="15">
        <f>IF($C8138="","",$D8138*$E8138)</f>
      </c>
    </row>
    <row r="8139">
      <c r="A8139" s="11"/>
      <c r="B8139" s="7"/>
      <c r="C8139" s="7"/>
      <c r="D8139" s="10"/>
      <c r="E8139" s="21">
        <f>IF($C8139="","",IFERROR(SUMIFS(Pakan_Masuk!$D$2:$D$3001,Pakan_Masuk!$B$2:$B$3001,$C8139)/SUMIFS(Pakan_Masuk!$C$2:$C$3001,Pakan_Masuk!$B$2:$B$3001,$C8139),0))</f>
      </c>
      <c r="F8139" s="15">
        <f>IF($C8139="","",$D8139*$E8139)</f>
      </c>
    </row>
    <row r="8140">
      <c r="A8140" s="11"/>
      <c r="B8140" s="7"/>
      <c r="C8140" s="7"/>
      <c r="D8140" s="10"/>
      <c r="E8140" s="21">
        <f>IF($C8140="","",IFERROR(SUMIFS(Pakan_Masuk!$D$2:$D$3001,Pakan_Masuk!$B$2:$B$3001,$C8140)/SUMIFS(Pakan_Masuk!$C$2:$C$3001,Pakan_Masuk!$B$2:$B$3001,$C8140),0))</f>
      </c>
      <c r="F8140" s="15">
        <f>IF($C8140="","",$D8140*$E8140)</f>
      </c>
    </row>
    <row r="8141">
      <c r="A8141" s="11"/>
      <c r="B8141" s="7"/>
      <c r="C8141" s="7"/>
      <c r="D8141" s="10"/>
      <c r="E8141" s="21">
        <f>IF($C8141="","",IFERROR(SUMIFS(Pakan_Masuk!$D$2:$D$3001,Pakan_Masuk!$B$2:$B$3001,$C8141)/SUMIFS(Pakan_Masuk!$C$2:$C$3001,Pakan_Masuk!$B$2:$B$3001,$C8141),0))</f>
      </c>
      <c r="F8141" s="15">
        <f>IF($C8141="","",$D8141*$E8141)</f>
      </c>
    </row>
    <row r="8142">
      <c r="A8142" s="11"/>
      <c r="B8142" s="7"/>
      <c r="C8142" s="7"/>
      <c r="D8142" s="10"/>
      <c r="E8142" s="21">
        <f>IF($C8142="","",IFERROR(SUMIFS(Pakan_Masuk!$D$2:$D$3001,Pakan_Masuk!$B$2:$B$3001,$C8142)/SUMIFS(Pakan_Masuk!$C$2:$C$3001,Pakan_Masuk!$B$2:$B$3001,$C8142),0))</f>
      </c>
      <c r="F8142" s="15">
        <f>IF($C8142="","",$D8142*$E8142)</f>
      </c>
    </row>
    <row r="8143">
      <c r="A8143" s="11"/>
      <c r="B8143" s="7"/>
      <c r="C8143" s="7"/>
      <c r="D8143" s="10"/>
      <c r="E8143" s="21">
        <f>IF($C8143="","",IFERROR(SUMIFS(Pakan_Masuk!$D$2:$D$3001,Pakan_Masuk!$B$2:$B$3001,$C8143)/SUMIFS(Pakan_Masuk!$C$2:$C$3001,Pakan_Masuk!$B$2:$B$3001,$C8143),0))</f>
      </c>
      <c r="F8143" s="15">
        <f>IF($C8143="","",$D8143*$E8143)</f>
      </c>
    </row>
    <row r="8144">
      <c r="A8144" s="11"/>
      <c r="B8144" s="7"/>
      <c r="C8144" s="7"/>
      <c r="D8144" s="10"/>
      <c r="E8144" s="21">
        <f>IF($C8144="","",IFERROR(SUMIFS(Pakan_Masuk!$D$2:$D$3001,Pakan_Masuk!$B$2:$B$3001,$C8144)/SUMIFS(Pakan_Masuk!$C$2:$C$3001,Pakan_Masuk!$B$2:$B$3001,$C8144),0))</f>
      </c>
      <c r="F8144" s="15">
        <f>IF($C8144="","",$D8144*$E8144)</f>
      </c>
    </row>
    <row r="8145">
      <c r="A8145" s="11"/>
      <c r="B8145" s="7"/>
      <c r="C8145" s="7"/>
      <c r="D8145" s="10"/>
      <c r="E8145" s="21">
        <f>IF($C8145="","",IFERROR(SUMIFS(Pakan_Masuk!$D$2:$D$3001,Pakan_Masuk!$B$2:$B$3001,$C8145)/SUMIFS(Pakan_Masuk!$C$2:$C$3001,Pakan_Masuk!$B$2:$B$3001,$C8145),0))</f>
      </c>
      <c r="F8145" s="15">
        <f>IF($C8145="","",$D8145*$E8145)</f>
      </c>
    </row>
    <row r="8146">
      <c r="A8146" s="11"/>
      <c r="B8146" s="7"/>
      <c r="C8146" s="7"/>
      <c r="D8146" s="10"/>
      <c r="E8146" s="21">
        <f>IF($C8146="","",IFERROR(SUMIFS(Pakan_Masuk!$D$2:$D$3001,Pakan_Masuk!$B$2:$B$3001,$C8146)/SUMIFS(Pakan_Masuk!$C$2:$C$3001,Pakan_Masuk!$B$2:$B$3001,$C8146),0))</f>
      </c>
      <c r="F8146" s="15">
        <f>IF($C8146="","",$D8146*$E8146)</f>
      </c>
    </row>
    <row r="8147">
      <c r="A8147" s="11"/>
      <c r="B8147" s="7"/>
      <c r="C8147" s="7"/>
      <c r="D8147" s="10"/>
      <c r="E8147" s="21">
        <f>IF($C8147="","",IFERROR(SUMIFS(Pakan_Masuk!$D$2:$D$3001,Pakan_Masuk!$B$2:$B$3001,$C8147)/SUMIFS(Pakan_Masuk!$C$2:$C$3001,Pakan_Masuk!$B$2:$B$3001,$C8147),0))</f>
      </c>
      <c r="F8147" s="15">
        <f>IF($C8147="","",$D8147*$E8147)</f>
      </c>
    </row>
    <row r="8148">
      <c r="A8148" s="11"/>
      <c r="B8148" s="7"/>
      <c r="C8148" s="7"/>
      <c r="D8148" s="10"/>
      <c r="E8148" s="21">
        <f>IF($C8148="","",IFERROR(SUMIFS(Pakan_Masuk!$D$2:$D$3001,Pakan_Masuk!$B$2:$B$3001,$C8148)/SUMIFS(Pakan_Masuk!$C$2:$C$3001,Pakan_Masuk!$B$2:$B$3001,$C8148),0))</f>
      </c>
      <c r="F8148" s="15">
        <f>IF($C8148="","",$D8148*$E8148)</f>
      </c>
    </row>
    <row r="8149">
      <c r="A8149" s="11"/>
      <c r="B8149" s="7"/>
      <c r="C8149" s="7"/>
      <c r="D8149" s="10"/>
      <c r="E8149" s="21">
        <f>IF($C8149="","",IFERROR(SUMIFS(Pakan_Masuk!$D$2:$D$3001,Pakan_Masuk!$B$2:$B$3001,$C8149)/SUMIFS(Pakan_Masuk!$C$2:$C$3001,Pakan_Masuk!$B$2:$B$3001,$C8149),0))</f>
      </c>
      <c r="F8149" s="15">
        <f>IF($C8149="","",$D8149*$E8149)</f>
      </c>
    </row>
    <row r="8150">
      <c r="A8150" s="11"/>
      <c r="B8150" s="7"/>
      <c r="C8150" s="7"/>
      <c r="D8150" s="10"/>
      <c r="E8150" s="21">
        <f>IF($C8150="","",IFERROR(SUMIFS(Pakan_Masuk!$D$2:$D$3001,Pakan_Masuk!$B$2:$B$3001,$C8150)/SUMIFS(Pakan_Masuk!$C$2:$C$3001,Pakan_Masuk!$B$2:$B$3001,$C8150),0))</f>
      </c>
      <c r="F8150" s="15">
        <f>IF($C8150="","",$D8150*$E8150)</f>
      </c>
    </row>
    <row r="8151">
      <c r="A8151" s="11"/>
      <c r="B8151" s="7"/>
      <c r="C8151" s="7"/>
      <c r="D8151" s="10"/>
      <c r="E8151" s="21">
        <f>IF($C8151="","",IFERROR(SUMIFS(Pakan_Masuk!$D$2:$D$3001,Pakan_Masuk!$B$2:$B$3001,$C8151)/SUMIFS(Pakan_Masuk!$C$2:$C$3001,Pakan_Masuk!$B$2:$B$3001,$C8151),0))</f>
      </c>
      <c r="F8151" s="15">
        <f>IF($C8151="","",$D8151*$E8151)</f>
      </c>
    </row>
    <row r="8152">
      <c r="A8152" s="11"/>
      <c r="B8152" s="7"/>
      <c r="C8152" s="7"/>
      <c r="D8152" s="10"/>
      <c r="E8152" s="21">
        <f>IF($C8152="","",IFERROR(SUMIFS(Pakan_Masuk!$D$2:$D$3001,Pakan_Masuk!$B$2:$B$3001,$C8152)/SUMIFS(Pakan_Masuk!$C$2:$C$3001,Pakan_Masuk!$B$2:$B$3001,$C8152),0))</f>
      </c>
      <c r="F8152" s="15">
        <f>IF($C8152="","",$D8152*$E8152)</f>
      </c>
    </row>
    <row r="8153">
      <c r="A8153" s="11"/>
      <c r="B8153" s="7"/>
      <c r="C8153" s="7"/>
      <c r="D8153" s="10"/>
      <c r="E8153" s="21">
        <f>IF($C8153="","",IFERROR(SUMIFS(Pakan_Masuk!$D$2:$D$3001,Pakan_Masuk!$B$2:$B$3001,$C8153)/SUMIFS(Pakan_Masuk!$C$2:$C$3001,Pakan_Masuk!$B$2:$B$3001,$C8153),0))</f>
      </c>
      <c r="F8153" s="15">
        <f>IF($C8153="","",$D8153*$E8153)</f>
      </c>
    </row>
    <row r="8154">
      <c r="A8154" s="11"/>
      <c r="B8154" s="7"/>
      <c r="C8154" s="7"/>
      <c r="D8154" s="10"/>
      <c r="E8154" s="21">
        <f>IF($C8154="","",IFERROR(SUMIFS(Pakan_Masuk!$D$2:$D$3001,Pakan_Masuk!$B$2:$B$3001,$C8154)/SUMIFS(Pakan_Masuk!$C$2:$C$3001,Pakan_Masuk!$B$2:$B$3001,$C8154),0))</f>
      </c>
      <c r="F8154" s="15">
        <f>IF($C8154="","",$D8154*$E8154)</f>
      </c>
    </row>
    <row r="8155">
      <c r="A8155" s="11"/>
      <c r="B8155" s="7"/>
      <c r="C8155" s="7"/>
      <c r="D8155" s="10"/>
      <c r="E8155" s="21">
        <f>IF($C8155="","",IFERROR(SUMIFS(Pakan_Masuk!$D$2:$D$3001,Pakan_Masuk!$B$2:$B$3001,$C8155)/SUMIFS(Pakan_Masuk!$C$2:$C$3001,Pakan_Masuk!$B$2:$B$3001,$C8155),0))</f>
      </c>
      <c r="F8155" s="15">
        <f>IF($C8155="","",$D8155*$E8155)</f>
      </c>
    </row>
    <row r="8156">
      <c r="A8156" s="11"/>
      <c r="B8156" s="7"/>
      <c r="C8156" s="7"/>
      <c r="D8156" s="10"/>
      <c r="E8156" s="21">
        <f>IF($C8156="","",IFERROR(SUMIFS(Pakan_Masuk!$D$2:$D$3001,Pakan_Masuk!$B$2:$B$3001,$C8156)/SUMIFS(Pakan_Masuk!$C$2:$C$3001,Pakan_Masuk!$B$2:$B$3001,$C8156),0))</f>
      </c>
      <c r="F8156" s="15">
        <f>IF($C8156="","",$D8156*$E8156)</f>
      </c>
    </row>
    <row r="8157">
      <c r="A8157" s="11"/>
      <c r="B8157" s="7"/>
      <c r="C8157" s="7"/>
      <c r="D8157" s="10"/>
      <c r="E8157" s="21">
        <f>IF($C8157="","",IFERROR(SUMIFS(Pakan_Masuk!$D$2:$D$3001,Pakan_Masuk!$B$2:$B$3001,$C8157)/SUMIFS(Pakan_Masuk!$C$2:$C$3001,Pakan_Masuk!$B$2:$B$3001,$C8157),0))</f>
      </c>
      <c r="F8157" s="15">
        <f>IF($C8157="","",$D8157*$E8157)</f>
      </c>
    </row>
    <row r="8158">
      <c r="A8158" s="11"/>
      <c r="B8158" s="7"/>
      <c r="C8158" s="7"/>
      <c r="D8158" s="10"/>
      <c r="E8158" s="21">
        <f>IF($C8158="","",IFERROR(SUMIFS(Pakan_Masuk!$D$2:$D$3001,Pakan_Masuk!$B$2:$B$3001,$C8158)/SUMIFS(Pakan_Masuk!$C$2:$C$3001,Pakan_Masuk!$B$2:$B$3001,$C8158),0))</f>
      </c>
      <c r="F8158" s="15">
        <f>IF($C8158="","",$D8158*$E8158)</f>
      </c>
    </row>
    <row r="8159">
      <c r="A8159" s="11"/>
      <c r="B8159" s="7"/>
      <c r="C8159" s="7"/>
      <c r="D8159" s="10"/>
      <c r="E8159" s="21">
        <f>IF($C8159="","",IFERROR(SUMIFS(Pakan_Masuk!$D$2:$D$3001,Pakan_Masuk!$B$2:$B$3001,$C8159)/SUMIFS(Pakan_Masuk!$C$2:$C$3001,Pakan_Masuk!$B$2:$B$3001,$C8159),0))</f>
      </c>
      <c r="F8159" s="15">
        <f>IF($C8159="","",$D8159*$E8159)</f>
      </c>
    </row>
    <row r="8160">
      <c r="A8160" s="11"/>
      <c r="B8160" s="7"/>
      <c r="C8160" s="7"/>
      <c r="D8160" s="10"/>
      <c r="E8160" s="21">
        <f>IF($C8160="","",IFERROR(SUMIFS(Pakan_Masuk!$D$2:$D$3001,Pakan_Masuk!$B$2:$B$3001,$C8160)/SUMIFS(Pakan_Masuk!$C$2:$C$3001,Pakan_Masuk!$B$2:$B$3001,$C8160),0))</f>
      </c>
      <c r="F8160" s="15">
        <f>IF($C8160="","",$D8160*$E8160)</f>
      </c>
    </row>
    <row r="8161">
      <c r="A8161" s="11"/>
      <c r="B8161" s="7"/>
      <c r="C8161" s="7"/>
      <c r="D8161" s="10"/>
      <c r="E8161" s="21">
        <f>IF($C8161="","",IFERROR(SUMIFS(Pakan_Masuk!$D$2:$D$3001,Pakan_Masuk!$B$2:$B$3001,$C8161)/SUMIFS(Pakan_Masuk!$C$2:$C$3001,Pakan_Masuk!$B$2:$B$3001,$C8161),0))</f>
      </c>
      <c r="F8161" s="15">
        <f>IF($C8161="","",$D8161*$E8161)</f>
      </c>
    </row>
    <row r="8162">
      <c r="A8162" s="11"/>
      <c r="B8162" s="7"/>
      <c r="C8162" s="7"/>
      <c r="D8162" s="10"/>
      <c r="E8162" s="21">
        <f>IF($C8162="","",IFERROR(SUMIFS(Pakan_Masuk!$D$2:$D$3001,Pakan_Masuk!$B$2:$B$3001,$C8162)/SUMIFS(Pakan_Masuk!$C$2:$C$3001,Pakan_Masuk!$B$2:$B$3001,$C8162),0))</f>
      </c>
      <c r="F8162" s="15">
        <f>IF($C8162="","",$D8162*$E8162)</f>
      </c>
    </row>
    <row r="8163">
      <c r="A8163" s="11"/>
      <c r="B8163" s="7"/>
      <c r="C8163" s="7"/>
      <c r="D8163" s="10"/>
      <c r="E8163" s="21">
        <f>IF($C8163="","",IFERROR(SUMIFS(Pakan_Masuk!$D$2:$D$3001,Pakan_Masuk!$B$2:$B$3001,$C8163)/SUMIFS(Pakan_Masuk!$C$2:$C$3001,Pakan_Masuk!$B$2:$B$3001,$C8163),0))</f>
      </c>
      <c r="F8163" s="15">
        <f>IF($C8163="","",$D8163*$E8163)</f>
      </c>
    </row>
    <row r="8164">
      <c r="A8164" s="11"/>
      <c r="B8164" s="7"/>
      <c r="C8164" s="7"/>
      <c r="D8164" s="10"/>
      <c r="E8164" s="21">
        <f>IF($C8164="","",IFERROR(SUMIFS(Pakan_Masuk!$D$2:$D$3001,Pakan_Masuk!$B$2:$B$3001,$C8164)/SUMIFS(Pakan_Masuk!$C$2:$C$3001,Pakan_Masuk!$B$2:$B$3001,$C8164),0))</f>
      </c>
      <c r="F8164" s="15">
        <f>IF($C8164="","",$D8164*$E8164)</f>
      </c>
    </row>
    <row r="8165">
      <c r="A8165" s="11"/>
      <c r="B8165" s="7"/>
      <c r="C8165" s="7"/>
      <c r="D8165" s="10"/>
      <c r="E8165" s="21">
        <f>IF($C8165="","",IFERROR(SUMIFS(Pakan_Masuk!$D$2:$D$3001,Pakan_Masuk!$B$2:$B$3001,$C8165)/SUMIFS(Pakan_Masuk!$C$2:$C$3001,Pakan_Masuk!$B$2:$B$3001,$C8165),0))</f>
      </c>
      <c r="F8165" s="15">
        <f>IF($C8165="","",$D8165*$E8165)</f>
      </c>
    </row>
    <row r="8166">
      <c r="A8166" s="11"/>
      <c r="B8166" s="7"/>
      <c r="C8166" s="7"/>
      <c r="D8166" s="10"/>
      <c r="E8166" s="21">
        <f>IF($C8166="","",IFERROR(SUMIFS(Pakan_Masuk!$D$2:$D$3001,Pakan_Masuk!$B$2:$B$3001,$C8166)/SUMIFS(Pakan_Masuk!$C$2:$C$3001,Pakan_Masuk!$B$2:$B$3001,$C8166),0))</f>
      </c>
      <c r="F8166" s="15">
        <f>IF($C8166="","",$D8166*$E8166)</f>
      </c>
    </row>
    <row r="8167">
      <c r="A8167" s="11"/>
      <c r="B8167" s="7"/>
      <c r="C8167" s="7"/>
      <c r="D8167" s="10"/>
      <c r="E8167" s="21">
        <f>IF($C8167="","",IFERROR(SUMIFS(Pakan_Masuk!$D$2:$D$3001,Pakan_Masuk!$B$2:$B$3001,$C8167)/SUMIFS(Pakan_Masuk!$C$2:$C$3001,Pakan_Masuk!$B$2:$B$3001,$C8167),0))</f>
      </c>
      <c r="F8167" s="15">
        <f>IF($C8167="","",$D8167*$E8167)</f>
      </c>
    </row>
    <row r="8168">
      <c r="A8168" s="11"/>
      <c r="B8168" s="7"/>
      <c r="C8168" s="7"/>
      <c r="D8168" s="10"/>
      <c r="E8168" s="21">
        <f>IF($C8168="","",IFERROR(SUMIFS(Pakan_Masuk!$D$2:$D$3001,Pakan_Masuk!$B$2:$B$3001,$C8168)/SUMIFS(Pakan_Masuk!$C$2:$C$3001,Pakan_Masuk!$B$2:$B$3001,$C8168),0))</f>
      </c>
      <c r="F8168" s="15">
        <f>IF($C8168="","",$D8168*$E8168)</f>
      </c>
    </row>
    <row r="8169">
      <c r="A8169" s="11"/>
      <c r="B8169" s="7"/>
      <c r="C8169" s="7"/>
      <c r="D8169" s="10"/>
      <c r="E8169" s="21">
        <f>IF($C8169="","",IFERROR(SUMIFS(Pakan_Masuk!$D$2:$D$3001,Pakan_Masuk!$B$2:$B$3001,$C8169)/SUMIFS(Pakan_Masuk!$C$2:$C$3001,Pakan_Masuk!$B$2:$B$3001,$C8169),0))</f>
      </c>
      <c r="F8169" s="15">
        <f>IF($C8169="","",$D8169*$E8169)</f>
      </c>
    </row>
    <row r="8170">
      <c r="A8170" s="11"/>
      <c r="B8170" s="7"/>
      <c r="C8170" s="7"/>
      <c r="D8170" s="10"/>
      <c r="E8170" s="21">
        <f>IF($C8170="","",IFERROR(SUMIFS(Pakan_Masuk!$D$2:$D$3001,Pakan_Masuk!$B$2:$B$3001,$C8170)/SUMIFS(Pakan_Masuk!$C$2:$C$3001,Pakan_Masuk!$B$2:$B$3001,$C8170),0))</f>
      </c>
      <c r="F8170" s="15">
        <f>IF($C8170="","",$D8170*$E8170)</f>
      </c>
    </row>
    <row r="8171">
      <c r="A8171" s="11"/>
      <c r="B8171" s="7"/>
      <c r="C8171" s="7"/>
      <c r="D8171" s="10"/>
      <c r="E8171" s="21">
        <f>IF($C8171="","",IFERROR(SUMIFS(Pakan_Masuk!$D$2:$D$3001,Pakan_Masuk!$B$2:$B$3001,$C8171)/SUMIFS(Pakan_Masuk!$C$2:$C$3001,Pakan_Masuk!$B$2:$B$3001,$C8171),0))</f>
      </c>
      <c r="F8171" s="15">
        <f>IF($C8171="","",$D8171*$E8171)</f>
      </c>
    </row>
    <row r="8172">
      <c r="A8172" s="11"/>
      <c r="B8172" s="7"/>
      <c r="C8172" s="7"/>
      <c r="D8172" s="10"/>
      <c r="E8172" s="21">
        <f>IF($C8172="","",IFERROR(SUMIFS(Pakan_Masuk!$D$2:$D$3001,Pakan_Masuk!$B$2:$B$3001,$C8172)/SUMIFS(Pakan_Masuk!$C$2:$C$3001,Pakan_Masuk!$B$2:$B$3001,$C8172),0))</f>
      </c>
      <c r="F8172" s="15">
        <f>IF($C8172="","",$D8172*$E8172)</f>
      </c>
    </row>
    <row r="8173">
      <c r="A8173" s="11"/>
      <c r="B8173" s="7"/>
      <c r="C8173" s="7"/>
      <c r="D8173" s="10"/>
      <c r="E8173" s="21">
        <f>IF($C8173="","",IFERROR(SUMIFS(Pakan_Masuk!$D$2:$D$3001,Pakan_Masuk!$B$2:$B$3001,$C8173)/SUMIFS(Pakan_Masuk!$C$2:$C$3001,Pakan_Masuk!$B$2:$B$3001,$C8173),0))</f>
      </c>
      <c r="F8173" s="15">
        <f>IF($C8173="","",$D8173*$E8173)</f>
      </c>
    </row>
    <row r="8174">
      <c r="A8174" s="11"/>
      <c r="B8174" s="7"/>
      <c r="C8174" s="7"/>
      <c r="D8174" s="10"/>
      <c r="E8174" s="21">
        <f>IF($C8174="","",IFERROR(SUMIFS(Pakan_Masuk!$D$2:$D$3001,Pakan_Masuk!$B$2:$B$3001,$C8174)/SUMIFS(Pakan_Masuk!$C$2:$C$3001,Pakan_Masuk!$B$2:$B$3001,$C8174),0))</f>
      </c>
      <c r="F8174" s="15">
        <f>IF($C8174="","",$D8174*$E8174)</f>
      </c>
    </row>
    <row r="8175">
      <c r="A8175" s="11"/>
      <c r="B8175" s="7"/>
      <c r="C8175" s="7"/>
      <c r="D8175" s="10"/>
      <c r="E8175" s="21">
        <f>IF($C8175="","",IFERROR(SUMIFS(Pakan_Masuk!$D$2:$D$3001,Pakan_Masuk!$B$2:$B$3001,$C8175)/SUMIFS(Pakan_Masuk!$C$2:$C$3001,Pakan_Masuk!$B$2:$B$3001,$C8175),0))</f>
      </c>
      <c r="F8175" s="15">
        <f>IF($C8175="","",$D8175*$E8175)</f>
      </c>
    </row>
    <row r="8176">
      <c r="A8176" s="11"/>
      <c r="B8176" s="7"/>
      <c r="C8176" s="7"/>
      <c r="D8176" s="10"/>
      <c r="E8176" s="21">
        <f>IF($C8176="","",IFERROR(SUMIFS(Pakan_Masuk!$D$2:$D$3001,Pakan_Masuk!$B$2:$B$3001,$C8176)/SUMIFS(Pakan_Masuk!$C$2:$C$3001,Pakan_Masuk!$B$2:$B$3001,$C8176),0))</f>
      </c>
      <c r="F8176" s="15">
        <f>IF($C8176="","",$D8176*$E8176)</f>
      </c>
    </row>
    <row r="8177">
      <c r="A8177" s="11"/>
      <c r="B8177" s="7"/>
      <c r="C8177" s="7"/>
      <c r="D8177" s="10"/>
      <c r="E8177" s="21">
        <f>IF($C8177="","",IFERROR(SUMIFS(Pakan_Masuk!$D$2:$D$3001,Pakan_Masuk!$B$2:$B$3001,$C8177)/SUMIFS(Pakan_Masuk!$C$2:$C$3001,Pakan_Masuk!$B$2:$B$3001,$C8177),0))</f>
      </c>
      <c r="F8177" s="15">
        <f>IF($C8177="","",$D8177*$E8177)</f>
      </c>
    </row>
    <row r="8178">
      <c r="A8178" s="11"/>
      <c r="B8178" s="7"/>
      <c r="C8178" s="7"/>
      <c r="D8178" s="10"/>
      <c r="E8178" s="21">
        <f>IF($C8178="","",IFERROR(SUMIFS(Pakan_Masuk!$D$2:$D$3001,Pakan_Masuk!$B$2:$B$3001,$C8178)/SUMIFS(Pakan_Masuk!$C$2:$C$3001,Pakan_Masuk!$B$2:$B$3001,$C8178),0))</f>
      </c>
      <c r="F8178" s="15">
        <f>IF($C8178="","",$D8178*$E8178)</f>
      </c>
    </row>
    <row r="8179">
      <c r="A8179" s="11"/>
      <c r="B8179" s="7"/>
      <c r="C8179" s="7"/>
      <c r="D8179" s="10"/>
      <c r="E8179" s="21">
        <f>IF($C8179="","",IFERROR(SUMIFS(Pakan_Masuk!$D$2:$D$3001,Pakan_Masuk!$B$2:$B$3001,$C8179)/SUMIFS(Pakan_Masuk!$C$2:$C$3001,Pakan_Masuk!$B$2:$B$3001,$C8179),0))</f>
      </c>
      <c r="F8179" s="15">
        <f>IF($C8179="","",$D8179*$E8179)</f>
      </c>
    </row>
    <row r="8180">
      <c r="A8180" s="11"/>
      <c r="B8180" s="7"/>
      <c r="C8180" s="7"/>
      <c r="D8180" s="10"/>
      <c r="E8180" s="21">
        <f>IF($C8180="","",IFERROR(SUMIFS(Pakan_Masuk!$D$2:$D$3001,Pakan_Masuk!$B$2:$B$3001,$C8180)/SUMIFS(Pakan_Masuk!$C$2:$C$3001,Pakan_Masuk!$B$2:$B$3001,$C8180),0))</f>
      </c>
      <c r="F8180" s="15">
        <f>IF($C8180="","",$D8180*$E8180)</f>
      </c>
    </row>
    <row r="8181">
      <c r="A8181" s="11"/>
      <c r="B8181" s="7"/>
      <c r="C8181" s="7"/>
      <c r="D8181" s="10"/>
      <c r="E8181" s="21">
        <f>IF($C8181="","",IFERROR(SUMIFS(Pakan_Masuk!$D$2:$D$3001,Pakan_Masuk!$B$2:$B$3001,$C8181)/SUMIFS(Pakan_Masuk!$C$2:$C$3001,Pakan_Masuk!$B$2:$B$3001,$C8181),0))</f>
      </c>
      <c r="F8181" s="15">
        <f>IF($C8181="","",$D8181*$E8181)</f>
      </c>
    </row>
    <row r="8182">
      <c r="A8182" s="11"/>
      <c r="B8182" s="7"/>
      <c r="C8182" s="7"/>
      <c r="D8182" s="10"/>
      <c r="E8182" s="21">
        <f>IF($C8182="","",IFERROR(SUMIFS(Pakan_Masuk!$D$2:$D$3001,Pakan_Masuk!$B$2:$B$3001,$C8182)/SUMIFS(Pakan_Masuk!$C$2:$C$3001,Pakan_Masuk!$B$2:$B$3001,$C8182),0))</f>
      </c>
      <c r="F8182" s="15">
        <f>IF($C8182="","",$D8182*$E8182)</f>
      </c>
    </row>
    <row r="8183">
      <c r="A8183" s="11"/>
      <c r="B8183" s="7"/>
      <c r="C8183" s="7"/>
      <c r="D8183" s="10"/>
      <c r="E8183" s="21">
        <f>IF($C8183="","",IFERROR(SUMIFS(Pakan_Masuk!$D$2:$D$3001,Pakan_Masuk!$B$2:$B$3001,$C8183)/SUMIFS(Pakan_Masuk!$C$2:$C$3001,Pakan_Masuk!$B$2:$B$3001,$C8183),0))</f>
      </c>
      <c r="F8183" s="15">
        <f>IF($C8183="","",$D8183*$E8183)</f>
      </c>
    </row>
    <row r="8184">
      <c r="A8184" s="11"/>
      <c r="B8184" s="7"/>
      <c r="C8184" s="7"/>
      <c r="D8184" s="10"/>
      <c r="E8184" s="21">
        <f>IF($C8184="","",IFERROR(SUMIFS(Pakan_Masuk!$D$2:$D$3001,Pakan_Masuk!$B$2:$B$3001,$C8184)/SUMIFS(Pakan_Masuk!$C$2:$C$3001,Pakan_Masuk!$B$2:$B$3001,$C8184),0))</f>
      </c>
      <c r="F8184" s="15">
        <f>IF($C8184="","",$D8184*$E8184)</f>
      </c>
    </row>
    <row r="8185">
      <c r="A8185" s="11"/>
      <c r="B8185" s="7"/>
      <c r="C8185" s="7"/>
      <c r="D8185" s="10"/>
      <c r="E8185" s="21">
        <f>IF($C8185="","",IFERROR(SUMIFS(Pakan_Masuk!$D$2:$D$3001,Pakan_Masuk!$B$2:$B$3001,$C8185)/SUMIFS(Pakan_Masuk!$C$2:$C$3001,Pakan_Masuk!$B$2:$B$3001,$C8185),0))</f>
      </c>
      <c r="F8185" s="15">
        <f>IF($C8185="","",$D8185*$E8185)</f>
      </c>
    </row>
    <row r="8186">
      <c r="A8186" s="11"/>
      <c r="B8186" s="7"/>
      <c r="C8186" s="7"/>
      <c r="D8186" s="10"/>
      <c r="E8186" s="21">
        <f>IF($C8186="","",IFERROR(SUMIFS(Pakan_Masuk!$D$2:$D$3001,Pakan_Masuk!$B$2:$B$3001,$C8186)/SUMIFS(Pakan_Masuk!$C$2:$C$3001,Pakan_Masuk!$B$2:$B$3001,$C8186),0))</f>
      </c>
      <c r="F8186" s="15">
        <f>IF($C8186="","",$D8186*$E8186)</f>
      </c>
    </row>
    <row r="8187">
      <c r="A8187" s="11"/>
      <c r="B8187" s="7"/>
      <c r="C8187" s="7"/>
      <c r="D8187" s="10"/>
      <c r="E8187" s="21">
        <f>IF($C8187="","",IFERROR(SUMIFS(Pakan_Masuk!$D$2:$D$3001,Pakan_Masuk!$B$2:$B$3001,$C8187)/SUMIFS(Pakan_Masuk!$C$2:$C$3001,Pakan_Masuk!$B$2:$B$3001,$C8187),0))</f>
      </c>
      <c r="F8187" s="15">
        <f>IF($C8187="","",$D8187*$E8187)</f>
      </c>
    </row>
    <row r="8188">
      <c r="A8188" s="11"/>
      <c r="B8188" s="7"/>
      <c r="C8188" s="7"/>
      <c r="D8188" s="10"/>
      <c r="E8188" s="21">
        <f>IF($C8188="","",IFERROR(SUMIFS(Pakan_Masuk!$D$2:$D$3001,Pakan_Masuk!$B$2:$B$3001,$C8188)/SUMIFS(Pakan_Masuk!$C$2:$C$3001,Pakan_Masuk!$B$2:$B$3001,$C8188),0))</f>
      </c>
      <c r="F8188" s="15">
        <f>IF($C8188="","",$D8188*$E8188)</f>
      </c>
    </row>
    <row r="8189">
      <c r="A8189" s="11"/>
      <c r="B8189" s="7"/>
      <c r="C8189" s="7"/>
      <c r="D8189" s="10"/>
      <c r="E8189" s="21">
        <f>IF($C8189="","",IFERROR(SUMIFS(Pakan_Masuk!$D$2:$D$3001,Pakan_Masuk!$B$2:$B$3001,$C8189)/SUMIFS(Pakan_Masuk!$C$2:$C$3001,Pakan_Masuk!$B$2:$B$3001,$C8189),0))</f>
      </c>
      <c r="F8189" s="15">
        <f>IF($C8189="","",$D8189*$E8189)</f>
      </c>
    </row>
    <row r="8190">
      <c r="A8190" s="11"/>
      <c r="B8190" s="7"/>
      <c r="C8190" s="7"/>
      <c r="D8190" s="10"/>
      <c r="E8190" s="21">
        <f>IF($C8190="","",IFERROR(SUMIFS(Pakan_Masuk!$D$2:$D$3001,Pakan_Masuk!$B$2:$B$3001,$C8190)/SUMIFS(Pakan_Masuk!$C$2:$C$3001,Pakan_Masuk!$B$2:$B$3001,$C8190),0))</f>
      </c>
      <c r="F8190" s="15">
        <f>IF($C8190="","",$D8190*$E8190)</f>
      </c>
    </row>
    <row r="8191">
      <c r="A8191" s="11"/>
      <c r="B8191" s="7"/>
      <c r="C8191" s="7"/>
      <c r="D8191" s="10"/>
      <c r="E8191" s="21">
        <f>IF($C8191="","",IFERROR(SUMIFS(Pakan_Masuk!$D$2:$D$3001,Pakan_Masuk!$B$2:$B$3001,$C8191)/SUMIFS(Pakan_Masuk!$C$2:$C$3001,Pakan_Masuk!$B$2:$B$3001,$C8191),0))</f>
      </c>
      <c r="F8191" s="15">
        <f>IF($C8191="","",$D8191*$E8191)</f>
      </c>
    </row>
    <row r="8192">
      <c r="A8192" s="11"/>
      <c r="B8192" s="7"/>
      <c r="C8192" s="7"/>
      <c r="D8192" s="10"/>
      <c r="E8192" s="21">
        <f>IF($C8192="","",IFERROR(SUMIFS(Pakan_Masuk!$D$2:$D$3001,Pakan_Masuk!$B$2:$B$3001,$C8192)/SUMIFS(Pakan_Masuk!$C$2:$C$3001,Pakan_Masuk!$B$2:$B$3001,$C8192),0))</f>
      </c>
      <c r="F8192" s="15">
        <f>IF($C8192="","",$D8192*$E8192)</f>
      </c>
    </row>
    <row r="8193">
      <c r="A8193" s="11"/>
      <c r="B8193" s="7"/>
      <c r="C8193" s="7"/>
      <c r="D8193" s="10"/>
      <c r="E8193" s="21">
        <f>IF($C8193="","",IFERROR(SUMIFS(Pakan_Masuk!$D$2:$D$3001,Pakan_Masuk!$B$2:$B$3001,$C8193)/SUMIFS(Pakan_Masuk!$C$2:$C$3001,Pakan_Masuk!$B$2:$B$3001,$C8193),0))</f>
      </c>
      <c r="F8193" s="15">
        <f>IF($C8193="","",$D8193*$E8193)</f>
      </c>
    </row>
    <row r="8194">
      <c r="A8194" s="11"/>
      <c r="B8194" s="7"/>
      <c r="C8194" s="7"/>
      <c r="D8194" s="10"/>
      <c r="E8194" s="21">
        <f>IF($C8194="","",IFERROR(SUMIFS(Pakan_Masuk!$D$2:$D$3001,Pakan_Masuk!$B$2:$B$3001,$C8194)/SUMIFS(Pakan_Masuk!$C$2:$C$3001,Pakan_Masuk!$B$2:$B$3001,$C8194),0))</f>
      </c>
      <c r="F8194" s="15">
        <f>IF($C8194="","",$D8194*$E8194)</f>
      </c>
    </row>
    <row r="8195">
      <c r="A8195" s="11"/>
      <c r="B8195" s="7"/>
      <c r="C8195" s="7"/>
      <c r="D8195" s="10"/>
      <c r="E8195" s="21">
        <f>IF($C8195="","",IFERROR(SUMIFS(Pakan_Masuk!$D$2:$D$3001,Pakan_Masuk!$B$2:$B$3001,$C8195)/SUMIFS(Pakan_Masuk!$C$2:$C$3001,Pakan_Masuk!$B$2:$B$3001,$C8195),0))</f>
      </c>
      <c r="F8195" s="15">
        <f>IF($C8195="","",$D8195*$E8195)</f>
      </c>
    </row>
    <row r="8196">
      <c r="A8196" s="11"/>
      <c r="B8196" s="7"/>
      <c r="C8196" s="7"/>
      <c r="D8196" s="10"/>
      <c r="E8196" s="21">
        <f>IF($C8196="","",IFERROR(SUMIFS(Pakan_Masuk!$D$2:$D$3001,Pakan_Masuk!$B$2:$B$3001,$C8196)/SUMIFS(Pakan_Masuk!$C$2:$C$3001,Pakan_Masuk!$B$2:$B$3001,$C8196),0))</f>
      </c>
      <c r="F8196" s="15">
        <f>IF($C8196="","",$D8196*$E8196)</f>
      </c>
    </row>
    <row r="8197">
      <c r="A8197" s="11"/>
      <c r="B8197" s="7"/>
      <c r="C8197" s="7"/>
      <c r="D8197" s="10"/>
      <c r="E8197" s="21">
        <f>IF($C8197="","",IFERROR(SUMIFS(Pakan_Masuk!$D$2:$D$3001,Pakan_Masuk!$B$2:$B$3001,$C8197)/SUMIFS(Pakan_Masuk!$C$2:$C$3001,Pakan_Masuk!$B$2:$B$3001,$C8197),0))</f>
      </c>
      <c r="F8197" s="15">
        <f>IF($C8197="","",$D8197*$E8197)</f>
      </c>
    </row>
    <row r="8198">
      <c r="A8198" s="11"/>
      <c r="B8198" s="7"/>
      <c r="C8198" s="7"/>
      <c r="D8198" s="10"/>
      <c r="E8198" s="21">
        <f>IF($C8198="","",IFERROR(SUMIFS(Pakan_Masuk!$D$2:$D$3001,Pakan_Masuk!$B$2:$B$3001,$C8198)/SUMIFS(Pakan_Masuk!$C$2:$C$3001,Pakan_Masuk!$B$2:$B$3001,$C8198),0))</f>
      </c>
      <c r="F8198" s="15">
        <f>IF($C8198="","",$D8198*$E8198)</f>
      </c>
    </row>
    <row r="8199">
      <c r="A8199" s="11"/>
      <c r="B8199" s="7"/>
      <c r="C8199" s="7"/>
      <c r="D8199" s="10"/>
      <c r="E8199" s="21">
        <f>IF($C8199="","",IFERROR(SUMIFS(Pakan_Masuk!$D$2:$D$3001,Pakan_Masuk!$B$2:$B$3001,$C8199)/SUMIFS(Pakan_Masuk!$C$2:$C$3001,Pakan_Masuk!$B$2:$B$3001,$C8199),0))</f>
      </c>
      <c r="F8199" s="15">
        <f>IF($C8199="","",$D8199*$E8199)</f>
      </c>
    </row>
    <row r="8200">
      <c r="A8200" s="11"/>
      <c r="B8200" s="7"/>
      <c r="C8200" s="7"/>
      <c r="D8200" s="10"/>
      <c r="E8200" s="21">
        <f>IF($C8200="","",IFERROR(SUMIFS(Pakan_Masuk!$D$2:$D$3001,Pakan_Masuk!$B$2:$B$3001,$C8200)/SUMIFS(Pakan_Masuk!$C$2:$C$3001,Pakan_Masuk!$B$2:$B$3001,$C8200),0))</f>
      </c>
      <c r="F8200" s="15">
        <f>IF($C8200="","",$D8200*$E8200)</f>
      </c>
    </row>
    <row r="8201">
      <c r="A8201" s="11"/>
      <c r="B8201" s="7"/>
      <c r="C8201" s="7"/>
      <c r="D8201" s="10"/>
      <c r="E8201" s="21">
        <f>IF($C8201="","",IFERROR(SUMIFS(Pakan_Masuk!$D$2:$D$3001,Pakan_Masuk!$B$2:$B$3001,$C8201)/SUMIFS(Pakan_Masuk!$C$2:$C$3001,Pakan_Masuk!$B$2:$B$3001,$C8201),0))</f>
      </c>
      <c r="F8201" s="15">
        <f>IF($C8201="","",$D8201*$E8201)</f>
      </c>
    </row>
    <row r="8202">
      <c r="A8202" s="11"/>
      <c r="B8202" s="7"/>
      <c r="C8202" s="7"/>
      <c r="D8202" s="10"/>
      <c r="E8202" s="21">
        <f>IF($C8202="","",IFERROR(SUMIFS(Pakan_Masuk!$D$2:$D$3001,Pakan_Masuk!$B$2:$B$3001,$C8202)/SUMIFS(Pakan_Masuk!$C$2:$C$3001,Pakan_Masuk!$B$2:$B$3001,$C8202),0))</f>
      </c>
      <c r="F8202" s="15">
        <f>IF($C8202="","",$D8202*$E8202)</f>
      </c>
    </row>
    <row r="8203">
      <c r="A8203" s="11"/>
      <c r="B8203" s="7"/>
      <c r="C8203" s="7"/>
      <c r="D8203" s="10"/>
      <c r="E8203" s="21">
        <f>IF($C8203="","",IFERROR(SUMIFS(Pakan_Masuk!$D$2:$D$3001,Pakan_Masuk!$B$2:$B$3001,$C8203)/SUMIFS(Pakan_Masuk!$C$2:$C$3001,Pakan_Masuk!$B$2:$B$3001,$C8203),0))</f>
      </c>
      <c r="F8203" s="15">
        <f>IF($C8203="","",$D8203*$E8203)</f>
      </c>
    </row>
    <row r="8204">
      <c r="A8204" s="11"/>
      <c r="B8204" s="7"/>
      <c r="C8204" s="7"/>
      <c r="D8204" s="10"/>
      <c r="E8204" s="21">
        <f>IF($C8204="","",IFERROR(SUMIFS(Pakan_Masuk!$D$2:$D$3001,Pakan_Masuk!$B$2:$B$3001,$C8204)/SUMIFS(Pakan_Masuk!$C$2:$C$3001,Pakan_Masuk!$B$2:$B$3001,$C8204),0))</f>
      </c>
      <c r="F8204" s="15">
        <f>IF($C8204="","",$D8204*$E8204)</f>
      </c>
    </row>
    <row r="8205">
      <c r="A8205" s="11"/>
      <c r="B8205" s="7"/>
      <c r="C8205" s="7"/>
      <c r="D8205" s="10"/>
      <c r="E8205" s="21">
        <f>IF($C8205="","",IFERROR(SUMIFS(Pakan_Masuk!$D$2:$D$3001,Pakan_Masuk!$B$2:$B$3001,$C8205)/SUMIFS(Pakan_Masuk!$C$2:$C$3001,Pakan_Masuk!$B$2:$B$3001,$C8205),0))</f>
      </c>
      <c r="F8205" s="15">
        <f>IF($C8205="","",$D8205*$E8205)</f>
      </c>
    </row>
    <row r="8206">
      <c r="A8206" s="11"/>
      <c r="B8206" s="7"/>
      <c r="C8206" s="7"/>
      <c r="D8206" s="10"/>
      <c r="E8206" s="21">
        <f>IF($C8206="","",IFERROR(SUMIFS(Pakan_Masuk!$D$2:$D$3001,Pakan_Masuk!$B$2:$B$3001,$C8206)/SUMIFS(Pakan_Masuk!$C$2:$C$3001,Pakan_Masuk!$B$2:$B$3001,$C8206),0))</f>
      </c>
      <c r="F8206" s="15">
        <f>IF($C8206="","",$D8206*$E8206)</f>
      </c>
    </row>
    <row r="8207">
      <c r="A8207" s="11"/>
      <c r="B8207" s="7"/>
      <c r="C8207" s="7"/>
      <c r="D8207" s="10"/>
      <c r="E8207" s="21">
        <f>IF($C8207="","",IFERROR(SUMIFS(Pakan_Masuk!$D$2:$D$3001,Pakan_Masuk!$B$2:$B$3001,$C8207)/SUMIFS(Pakan_Masuk!$C$2:$C$3001,Pakan_Masuk!$B$2:$B$3001,$C8207),0))</f>
      </c>
      <c r="F8207" s="15">
        <f>IF($C8207="","",$D8207*$E8207)</f>
      </c>
    </row>
    <row r="8208">
      <c r="A8208" s="11"/>
      <c r="B8208" s="7"/>
      <c r="C8208" s="7"/>
      <c r="D8208" s="10"/>
      <c r="E8208" s="21">
        <f>IF($C8208="","",IFERROR(SUMIFS(Pakan_Masuk!$D$2:$D$3001,Pakan_Masuk!$B$2:$B$3001,$C8208)/SUMIFS(Pakan_Masuk!$C$2:$C$3001,Pakan_Masuk!$B$2:$B$3001,$C8208),0))</f>
      </c>
      <c r="F8208" s="15">
        <f>IF($C8208="","",$D8208*$E8208)</f>
      </c>
    </row>
    <row r="8209">
      <c r="A8209" s="11"/>
      <c r="B8209" s="7"/>
      <c r="C8209" s="7"/>
      <c r="D8209" s="10"/>
      <c r="E8209" s="21">
        <f>IF($C8209="","",IFERROR(SUMIFS(Pakan_Masuk!$D$2:$D$3001,Pakan_Masuk!$B$2:$B$3001,$C8209)/SUMIFS(Pakan_Masuk!$C$2:$C$3001,Pakan_Masuk!$B$2:$B$3001,$C8209),0))</f>
      </c>
      <c r="F8209" s="15">
        <f>IF($C8209="","",$D8209*$E8209)</f>
      </c>
    </row>
    <row r="8210">
      <c r="A8210" s="11"/>
      <c r="B8210" s="7"/>
      <c r="C8210" s="7"/>
      <c r="D8210" s="10"/>
      <c r="E8210" s="21">
        <f>IF($C8210="","",IFERROR(SUMIFS(Pakan_Masuk!$D$2:$D$3001,Pakan_Masuk!$B$2:$B$3001,$C8210)/SUMIFS(Pakan_Masuk!$C$2:$C$3001,Pakan_Masuk!$B$2:$B$3001,$C8210),0))</f>
      </c>
      <c r="F8210" s="15">
        <f>IF($C8210="","",$D8210*$E8210)</f>
      </c>
    </row>
    <row r="8211">
      <c r="A8211" s="11"/>
      <c r="B8211" s="7"/>
      <c r="C8211" s="7"/>
      <c r="D8211" s="10"/>
      <c r="E8211" s="21">
        <f>IF($C8211="","",IFERROR(SUMIFS(Pakan_Masuk!$D$2:$D$3001,Pakan_Masuk!$B$2:$B$3001,$C8211)/SUMIFS(Pakan_Masuk!$C$2:$C$3001,Pakan_Masuk!$B$2:$B$3001,$C8211),0))</f>
      </c>
      <c r="F8211" s="15">
        <f>IF($C8211="","",$D8211*$E8211)</f>
      </c>
    </row>
    <row r="8212">
      <c r="A8212" s="11"/>
      <c r="B8212" s="7"/>
      <c r="C8212" s="7"/>
      <c r="D8212" s="10"/>
      <c r="E8212" s="21">
        <f>IF($C8212="","",IFERROR(SUMIFS(Pakan_Masuk!$D$2:$D$3001,Pakan_Masuk!$B$2:$B$3001,$C8212)/SUMIFS(Pakan_Masuk!$C$2:$C$3001,Pakan_Masuk!$B$2:$B$3001,$C8212),0))</f>
      </c>
      <c r="F8212" s="15">
        <f>IF($C8212="","",$D8212*$E8212)</f>
      </c>
    </row>
    <row r="8213">
      <c r="A8213" s="11"/>
      <c r="B8213" s="7"/>
      <c r="C8213" s="7"/>
      <c r="D8213" s="10"/>
      <c r="E8213" s="21">
        <f>IF($C8213="","",IFERROR(SUMIFS(Pakan_Masuk!$D$2:$D$3001,Pakan_Masuk!$B$2:$B$3001,$C8213)/SUMIFS(Pakan_Masuk!$C$2:$C$3001,Pakan_Masuk!$B$2:$B$3001,$C8213),0))</f>
      </c>
      <c r="F8213" s="15">
        <f>IF($C8213="","",$D8213*$E8213)</f>
      </c>
    </row>
    <row r="8214">
      <c r="A8214" s="11"/>
      <c r="B8214" s="7"/>
      <c r="C8214" s="7"/>
      <c r="D8214" s="10"/>
      <c r="E8214" s="21">
        <f>IF($C8214="","",IFERROR(SUMIFS(Pakan_Masuk!$D$2:$D$3001,Pakan_Masuk!$B$2:$B$3001,$C8214)/SUMIFS(Pakan_Masuk!$C$2:$C$3001,Pakan_Masuk!$B$2:$B$3001,$C8214),0))</f>
      </c>
      <c r="F8214" s="15">
        <f>IF($C8214="","",$D8214*$E8214)</f>
      </c>
    </row>
    <row r="8215">
      <c r="A8215" s="11"/>
      <c r="B8215" s="7"/>
      <c r="C8215" s="7"/>
      <c r="D8215" s="10"/>
      <c r="E8215" s="21">
        <f>IF($C8215="","",IFERROR(SUMIFS(Pakan_Masuk!$D$2:$D$3001,Pakan_Masuk!$B$2:$B$3001,$C8215)/SUMIFS(Pakan_Masuk!$C$2:$C$3001,Pakan_Masuk!$B$2:$B$3001,$C8215),0))</f>
      </c>
      <c r="F8215" s="15">
        <f>IF($C8215="","",$D8215*$E8215)</f>
      </c>
    </row>
    <row r="8216">
      <c r="A8216" s="11"/>
      <c r="B8216" s="7"/>
      <c r="C8216" s="7"/>
      <c r="D8216" s="10"/>
      <c r="E8216" s="21">
        <f>IF($C8216="","",IFERROR(SUMIFS(Pakan_Masuk!$D$2:$D$3001,Pakan_Masuk!$B$2:$B$3001,$C8216)/SUMIFS(Pakan_Masuk!$C$2:$C$3001,Pakan_Masuk!$B$2:$B$3001,$C8216),0))</f>
      </c>
      <c r="F8216" s="15">
        <f>IF($C8216="","",$D8216*$E8216)</f>
      </c>
    </row>
    <row r="8217">
      <c r="A8217" s="11"/>
      <c r="B8217" s="7"/>
      <c r="C8217" s="7"/>
      <c r="D8217" s="10"/>
      <c r="E8217" s="21">
        <f>IF($C8217="","",IFERROR(SUMIFS(Pakan_Masuk!$D$2:$D$3001,Pakan_Masuk!$B$2:$B$3001,$C8217)/SUMIFS(Pakan_Masuk!$C$2:$C$3001,Pakan_Masuk!$B$2:$B$3001,$C8217),0))</f>
      </c>
      <c r="F8217" s="15">
        <f>IF($C8217="","",$D8217*$E8217)</f>
      </c>
    </row>
    <row r="8218">
      <c r="A8218" s="11"/>
      <c r="B8218" s="7"/>
      <c r="C8218" s="7"/>
      <c r="D8218" s="10"/>
      <c r="E8218" s="21">
        <f>IF($C8218="","",IFERROR(SUMIFS(Pakan_Masuk!$D$2:$D$3001,Pakan_Masuk!$B$2:$B$3001,$C8218)/SUMIFS(Pakan_Masuk!$C$2:$C$3001,Pakan_Masuk!$B$2:$B$3001,$C8218),0))</f>
      </c>
      <c r="F8218" s="15">
        <f>IF($C8218="","",$D8218*$E8218)</f>
      </c>
    </row>
    <row r="8219">
      <c r="A8219" s="11"/>
      <c r="B8219" s="7"/>
      <c r="C8219" s="7"/>
      <c r="D8219" s="10"/>
      <c r="E8219" s="21">
        <f>IF($C8219="","",IFERROR(SUMIFS(Pakan_Masuk!$D$2:$D$3001,Pakan_Masuk!$B$2:$B$3001,$C8219)/SUMIFS(Pakan_Masuk!$C$2:$C$3001,Pakan_Masuk!$B$2:$B$3001,$C8219),0))</f>
      </c>
      <c r="F8219" s="15">
        <f>IF($C8219="","",$D8219*$E8219)</f>
      </c>
    </row>
    <row r="8220">
      <c r="A8220" s="11"/>
      <c r="B8220" s="7"/>
      <c r="C8220" s="7"/>
      <c r="D8220" s="10"/>
      <c r="E8220" s="21">
        <f>IF($C8220="","",IFERROR(SUMIFS(Pakan_Masuk!$D$2:$D$3001,Pakan_Masuk!$B$2:$B$3001,$C8220)/SUMIFS(Pakan_Masuk!$C$2:$C$3001,Pakan_Masuk!$B$2:$B$3001,$C8220),0))</f>
      </c>
      <c r="F8220" s="15">
        <f>IF($C8220="","",$D8220*$E8220)</f>
      </c>
    </row>
    <row r="8221">
      <c r="A8221" s="11"/>
      <c r="B8221" s="7"/>
      <c r="C8221" s="7"/>
      <c r="D8221" s="10"/>
      <c r="E8221" s="21">
        <f>IF($C8221="","",IFERROR(SUMIFS(Pakan_Masuk!$D$2:$D$3001,Pakan_Masuk!$B$2:$B$3001,$C8221)/SUMIFS(Pakan_Masuk!$C$2:$C$3001,Pakan_Masuk!$B$2:$B$3001,$C8221),0))</f>
      </c>
      <c r="F8221" s="15">
        <f>IF($C8221="","",$D8221*$E8221)</f>
      </c>
    </row>
    <row r="8222">
      <c r="A8222" s="11"/>
      <c r="B8222" s="7"/>
      <c r="C8222" s="7"/>
      <c r="D8222" s="10"/>
      <c r="E8222" s="21">
        <f>IF($C8222="","",IFERROR(SUMIFS(Pakan_Masuk!$D$2:$D$3001,Pakan_Masuk!$B$2:$B$3001,$C8222)/SUMIFS(Pakan_Masuk!$C$2:$C$3001,Pakan_Masuk!$B$2:$B$3001,$C8222),0))</f>
      </c>
      <c r="F8222" s="15">
        <f>IF($C8222="","",$D8222*$E8222)</f>
      </c>
    </row>
    <row r="8223">
      <c r="A8223" s="11"/>
      <c r="B8223" s="7"/>
      <c r="C8223" s="7"/>
      <c r="D8223" s="10"/>
      <c r="E8223" s="21">
        <f>IF($C8223="","",IFERROR(SUMIFS(Pakan_Masuk!$D$2:$D$3001,Pakan_Masuk!$B$2:$B$3001,$C8223)/SUMIFS(Pakan_Masuk!$C$2:$C$3001,Pakan_Masuk!$B$2:$B$3001,$C8223),0))</f>
      </c>
      <c r="F8223" s="15">
        <f>IF($C8223="","",$D8223*$E8223)</f>
      </c>
    </row>
    <row r="8224">
      <c r="A8224" s="11"/>
      <c r="B8224" s="7"/>
      <c r="C8224" s="7"/>
      <c r="D8224" s="10"/>
      <c r="E8224" s="21">
        <f>IF($C8224="","",IFERROR(SUMIFS(Pakan_Masuk!$D$2:$D$3001,Pakan_Masuk!$B$2:$B$3001,$C8224)/SUMIFS(Pakan_Masuk!$C$2:$C$3001,Pakan_Masuk!$B$2:$B$3001,$C8224),0))</f>
      </c>
      <c r="F8224" s="15">
        <f>IF($C8224="","",$D8224*$E8224)</f>
      </c>
    </row>
    <row r="8225">
      <c r="A8225" s="11"/>
      <c r="B8225" s="7"/>
      <c r="C8225" s="7"/>
      <c r="D8225" s="10"/>
      <c r="E8225" s="21">
        <f>IF($C8225="","",IFERROR(SUMIFS(Pakan_Masuk!$D$2:$D$3001,Pakan_Masuk!$B$2:$B$3001,$C8225)/SUMIFS(Pakan_Masuk!$C$2:$C$3001,Pakan_Masuk!$B$2:$B$3001,$C8225),0))</f>
      </c>
      <c r="F8225" s="15">
        <f>IF($C8225="","",$D8225*$E8225)</f>
      </c>
    </row>
    <row r="8226">
      <c r="A8226" s="11"/>
      <c r="B8226" s="7"/>
      <c r="C8226" s="7"/>
      <c r="D8226" s="10"/>
      <c r="E8226" s="21">
        <f>IF($C8226="","",IFERROR(SUMIFS(Pakan_Masuk!$D$2:$D$3001,Pakan_Masuk!$B$2:$B$3001,$C8226)/SUMIFS(Pakan_Masuk!$C$2:$C$3001,Pakan_Masuk!$B$2:$B$3001,$C8226),0))</f>
      </c>
      <c r="F8226" s="15">
        <f>IF($C8226="","",$D8226*$E8226)</f>
      </c>
    </row>
    <row r="8227">
      <c r="A8227" s="11"/>
      <c r="B8227" s="7"/>
      <c r="C8227" s="7"/>
      <c r="D8227" s="10"/>
      <c r="E8227" s="21">
        <f>IF($C8227="","",IFERROR(SUMIFS(Pakan_Masuk!$D$2:$D$3001,Pakan_Masuk!$B$2:$B$3001,$C8227)/SUMIFS(Pakan_Masuk!$C$2:$C$3001,Pakan_Masuk!$B$2:$B$3001,$C8227),0))</f>
      </c>
      <c r="F8227" s="15">
        <f>IF($C8227="","",$D8227*$E8227)</f>
      </c>
    </row>
    <row r="8228">
      <c r="A8228" s="11"/>
      <c r="B8228" s="7"/>
      <c r="C8228" s="7"/>
      <c r="D8228" s="10"/>
      <c r="E8228" s="21">
        <f>IF($C8228="","",IFERROR(SUMIFS(Pakan_Masuk!$D$2:$D$3001,Pakan_Masuk!$B$2:$B$3001,$C8228)/SUMIFS(Pakan_Masuk!$C$2:$C$3001,Pakan_Masuk!$B$2:$B$3001,$C8228),0))</f>
      </c>
      <c r="F8228" s="15">
        <f>IF($C8228="","",$D8228*$E8228)</f>
      </c>
    </row>
    <row r="8229">
      <c r="A8229" s="11"/>
      <c r="B8229" s="7"/>
      <c r="C8229" s="7"/>
      <c r="D8229" s="10"/>
      <c r="E8229" s="21">
        <f>IF($C8229="","",IFERROR(SUMIFS(Pakan_Masuk!$D$2:$D$3001,Pakan_Masuk!$B$2:$B$3001,$C8229)/SUMIFS(Pakan_Masuk!$C$2:$C$3001,Pakan_Masuk!$B$2:$B$3001,$C8229),0))</f>
      </c>
      <c r="F8229" s="15">
        <f>IF($C8229="","",$D8229*$E8229)</f>
      </c>
    </row>
    <row r="8230">
      <c r="A8230" s="11"/>
      <c r="B8230" s="7"/>
      <c r="C8230" s="7"/>
      <c r="D8230" s="10"/>
      <c r="E8230" s="21">
        <f>IF($C8230="","",IFERROR(SUMIFS(Pakan_Masuk!$D$2:$D$3001,Pakan_Masuk!$B$2:$B$3001,$C8230)/SUMIFS(Pakan_Masuk!$C$2:$C$3001,Pakan_Masuk!$B$2:$B$3001,$C8230),0))</f>
      </c>
      <c r="F8230" s="15">
        <f>IF($C8230="","",$D8230*$E8230)</f>
      </c>
    </row>
    <row r="8231">
      <c r="A8231" s="11"/>
      <c r="B8231" s="7"/>
      <c r="C8231" s="7"/>
      <c r="D8231" s="10"/>
      <c r="E8231" s="21">
        <f>IF($C8231="","",IFERROR(SUMIFS(Pakan_Masuk!$D$2:$D$3001,Pakan_Masuk!$B$2:$B$3001,$C8231)/SUMIFS(Pakan_Masuk!$C$2:$C$3001,Pakan_Masuk!$B$2:$B$3001,$C8231),0))</f>
      </c>
      <c r="F8231" s="15">
        <f>IF($C8231="","",$D8231*$E8231)</f>
      </c>
    </row>
    <row r="8232">
      <c r="A8232" s="11"/>
      <c r="B8232" s="7"/>
      <c r="C8232" s="7"/>
      <c r="D8232" s="10"/>
      <c r="E8232" s="21">
        <f>IF($C8232="","",IFERROR(SUMIFS(Pakan_Masuk!$D$2:$D$3001,Pakan_Masuk!$B$2:$B$3001,$C8232)/SUMIFS(Pakan_Masuk!$C$2:$C$3001,Pakan_Masuk!$B$2:$B$3001,$C8232),0))</f>
      </c>
      <c r="F8232" s="15">
        <f>IF($C8232="","",$D8232*$E8232)</f>
      </c>
    </row>
    <row r="8233">
      <c r="A8233" s="11"/>
      <c r="B8233" s="7"/>
      <c r="C8233" s="7"/>
      <c r="D8233" s="10"/>
      <c r="E8233" s="21">
        <f>IF($C8233="","",IFERROR(SUMIFS(Pakan_Masuk!$D$2:$D$3001,Pakan_Masuk!$B$2:$B$3001,$C8233)/SUMIFS(Pakan_Masuk!$C$2:$C$3001,Pakan_Masuk!$B$2:$B$3001,$C8233),0))</f>
      </c>
      <c r="F8233" s="15">
        <f>IF($C8233="","",$D8233*$E8233)</f>
      </c>
    </row>
    <row r="8234">
      <c r="A8234" s="11"/>
      <c r="B8234" s="7"/>
      <c r="C8234" s="7"/>
      <c r="D8234" s="10"/>
      <c r="E8234" s="21">
        <f>IF($C8234="","",IFERROR(SUMIFS(Pakan_Masuk!$D$2:$D$3001,Pakan_Masuk!$B$2:$B$3001,$C8234)/SUMIFS(Pakan_Masuk!$C$2:$C$3001,Pakan_Masuk!$B$2:$B$3001,$C8234),0))</f>
      </c>
      <c r="F8234" s="15">
        <f>IF($C8234="","",$D8234*$E8234)</f>
      </c>
    </row>
    <row r="8235">
      <c r="A8235" s="11"/>
      <c r="B8235" s="7"/>
      <c r="C8235" s="7"/>
      <c r="D8235" s="10"/>
      <c r="E8235" s="21">
        <f>IF($C8235="","",IFERROR(SUMIFS(Pakan_Masuk!$D$2:$D$3001,Pakan_Masuk!$B$2:$B$3001,$C8235)/SUMIFS(Pakan_Masuk!$C$2:$C$3001,Pakan_Masuk!$B$2:$B$3001,$C8235),0))</f>
      </c>
      <c r="F8235" s="15">
        <f>IF($C8235="","",$D8235*$E8235)</f>
      </c>
    </row>
    <row r="8236">
      <c r="A8236" s="11"/>
      <c r="B8236" s="7"/>
      <c r="C8236" s="7"/>
      <c r="D8236" s="10"/>
      <c r="E8236" s="21">
        <f>IF($C8236="","",IFERROR(SUMIFS(Pakan_Masuk!$D$2:$D$3001,Pakan_Masuk!$B$2:$B$3001,$C8236)/SUMIFS(Pakan_Masuk!$C$2:$C$3001,Pakan_Masuk!$B$2:$B$3001,$C8236),0))</f>
      </c>
      <c r="F8236" s="15">
        <f>IF($C8236="","",$D8236*$E8236)</f>
      </c>
    </row>
    <row r="8237">
      <c r="A8237" s="11"/>
      <c r="B8237" s="7"/>
      <c r="C8237" s="7"/>
      <c r="D8237" s="10"/>
      <c r="E8237" s="21">
        <f>IF($C8237="","",IFERROR(SUMIFS(Pakan_Masuk!$D$2:$D$3001,Pakan_Masuk!$B$2:$B$3001,$C8237)/SUMIFS(Pakan_Masuk!$C$2:$C$3001,Pakan_Masuk!$B$2:$B$3001,$C8237),0))</f>
      </c>
      <c r="F8237" s="15">
        <f>IF($C8237="","",$D8237*$E8237)</f>
      </c>
    </row>
    <row r="8238">
      <c r="A8238" s="11"/>
      <c r="B8238" s="7"/>
      <c r="C8238" s="7"/>
      <c r="D8238" s="10"/>
      <c r="E8238" s="21">
        <f>IF($C8238="","",IFERROR(SUMIFS(Pakan_Masuk!$D$2:$D$3001,Pakan_Masuk!$B$2:$B$3001,$C8238)/SUMIFS(Pakan_Masuk!$C$2:$C$3001,Pakan_Masuk!$B$2:$B$3001,$C8238),0))</f>
      </c>
      <c r="F8238" s="15">
        <f>IF($C8238="","",$D8238*$E8238)</f>
      </c>
    </row>
    <row r="8239">
      <c r="A8239" s="11"/>
      <c r="B8239" s="7"/>
      <c r="C8239" s="7"/>
      <c r="D8239" s="10"/>
      <c r="E8239" s="21">
        <f>IF($C8239="","",IFERROR(SUMIFS(Pakan_Masuk!$D$2:$D$3001,Pakan_Masuk!$B$2:$B$3001,$C8239)/SUMIFS(Pakan_Masuk!$C$2:$C$3001,Pakan_Masuk!$B$2:$B$3001,$C8239),0))</f>
      </c>
      <c r="F8239" s="15">
        <f>IF($C8239="","",$D8239*$E8239)</f>
      </c>
    </row>
    <row r="8240">
      <c r="A8240" s="11"/>
      <c r="B8240" s="7"/>
      <c r="C8240" s="7"/>
      <c r="D8240" s="10"/>
      <c r="E8240" s="21">
        <f>IF($C8240="","",IFERROR(SUMIFS(Pakan_Masuk!$D$2:$D$3001,Pakan_Masuk!$B$2:$B$3001,$C8240)/SUMIFS(Pakan_Masuk!$C$2:$C$3001,Pakan_Masuk!$B$2:$B$3001,$C8240),0))</f>
      </c>
      <c r="F8240" s="15">
        <f>IF($C8240="","",$D8240*$E8240)</f>
      </c>
    </row>
    <row r="8241">
      <c r="A8241" s="11"/>
      <c r="B8241" s="7"/>
      <c r="C8241" s="7"/>
      <c r="D8241" s="10"/>
      <c r="E8241" s="21">
        <f>IF($C8241="","",IFERROR(SUMIFS(Pakan_Masuk!$D$2:$D$3001,Pakan_Masuk!$B$2:$B$3001,$C8241)/SUMIFS(Pakan_Masuk!$C$2:$C$3001,Pakan_Masuk!$B$2:$B$3001,$C8241),0))</f>
      </c>
      <c r="F8241" s="15">
        <f>IF($C8241="","",$D8241*$E8241)</f>
      </c>
    </row>
    <row r="8242">
      <c r="A8242" s="11"/>
      <c r="B8242" s="7"/>
      <c r="C8242" s="7"/>
      <c r="D8242" s="10"/>
      <c r="E8242" s="21">
        <f>IF($C8242="","",IFERROR(SUMIFS(Pakan_Masuk!$D$2:$D$3001,Pakan_Masuk!$B$2:$B$3001,$C8242)/SUMIFS(Pakan_Masuk!$C$2:$C$3001,Pakan_Masuk!$B$2:$B$3001,$C8242),0))</f>
      </c>
      <c r="F8242" s="15">
        <f>IF($C8242="","",$D8242*$E8242)</f>
      </c>
    </row>
    <row r="8243">
      <c r="A8243" s="11"/>
      <c r="B8243" s="7"/>
      <c r="C8243" s="7"/>
      <c r="D8243" s="10"/>
      <c r="E8243" s="21">
        <f>IF($C8243="","",IFERROR(SUMIFS(Pakan_Masuk!$D$2:$D$3001,Pakan_Masuk!$B$2:$B$3001,$C8243)/SUMIFS(Pakan_Masuk!$C$2:$C$3001,Pakan_Masuk!$B$2:$B$3001,$C8243),0))</f>
      </c>
      <c r="F8243" s="15">
        <f>IF($C8243="","",$D8243*$E8243)</f>
      </c>
    </row>
    <row r="8244">
      <c r="A8244" s="11"/>
      <c r="B8244" s="7"/>
      <c r="C8244" s="7"/>
      <c r="D8244" s="10"/>
      <c r="E8244" s="21">
        <f>IF($C8244="","",IFERROR(SUMIFS(Pakan_Masuk!$D$2:$D$3001,Pakan_Masuk!$B$2:$B$3001,$C8244)/SUMIFS(Pakan_Masuk!$C$2:$C$3001,Pakan_Masuk!$B$2:$B$3001,$C8244),0))</f>
      </c>
      <c r="F8244" s="15">
        <f>IF($C8244="","",$D8244*$E8244)</f>
      </c>
    </row>
    <row r="8245">
      <c r="A8245" s="11"/>
      <c r="B8245" s="7"/>
      <c r="C8245" s="7"/>
      <c r="D8245" s="10"/>
      <c r="E8245" s="21">
        <f>IF($C8245="","",IFERROR(SUMIFS(Pakan_Masuk!$D$2:$D$3001,Pakan_Masuk!$B$2:$B$3001,$C8245)/SUMIFS(Pakan_Masuk!$C$2:$C$3001,Pakan_Masuk!$B$2:$B$3001,$C8245),0))</f>
      </c>
      <c r="F8245" s="15">
        <f>IF($C8245="","",$D8245*$E8245)</f>
      </c>
    </row>
    <row r="8246">
      <c r="A8246" s="11"/>
      <c r="B8246" s="7"/>
      <c r="C8246" s="7"/>
      <c r="D8246" s="10"/>
      <c r="E8246" s="21">
        <f>IF($C8246="","",IFERROR(SUMIFS(Pakan_Masuk!$D$2:$D$3001,Pakan_Masuk!$B$2:$B$3001,$C8246)/SUMIFS(Pakan_Masuk!$C$2:$C$3001,Pakan_Masuk!$B$2:$B$3001,$C8246),0))</f>
      </c>
      <c r="F8246" s="15">
        <f>IF($C8246="","",$D8246*$E8246)</f>
      </c>
    </row>
    <row r="8247">
      <c r="A8247" s="11"/>
      <c r="B8247" s="7"/>
      <c r="C8247" s="7"/>
      <c r="D8247" s="10"/>
      <c r="E8247" s="21">
        <f>IF($C8247="","",IFERROR(SUMIFS(Pakan_Masuk!$D$2:$D$3001,Pakan_Masuk!$B$2:$B$3001,$C8247)/SUMIFS(Pakan_Masuk!$C$2:$C$3001,Pakan_Masuk!$B$2:$B$3001,$C8247),0))</f>
      </c>
      <c r="F8247" s="15">
        <f>IF($C8247="","",$D8247*$E8247)</f>
      </c>
    </row>
    <row r="8248">
      <c r="A8248" s="11"/>
      <c r="B8248" s="7"/>
      <c r="C8248" s="7"/>
      <c r="D8248" s="10"/>
      <c r="E8248" s="21">
        <f>IF($C8248="","",IFERROR(SUMIFS(Pakan_Masuk!$D$2:$D$3001,Pakan_Masuk!$B$2:$B$3001,$C8248)/SUMIFS(Pakan_Masuk!$C$2:$C$3001,Pakan_Masuk!$B$2:$B$3001,$C8248),0))</f>
      </c>
      <c r="F8248" s="15">
        <f>IF($C8248="","",$D8248*$E8248)</f>
      </c>
    </row>
    <row r="8249">
      <c r="A8249" s="11"/>
      <c r="B8249" s="7"/>
      <c r="C8249" s="7"/>
      <c r="D8249" s="10"/>
      <c r="E8249" s="21">
        <f>IF($C8249="","",IFERROR(SUMIFS(Pakan_Masuk!$D$2:$D$3001,Pakan_Masuk!$B$2:$B$3001,$C8249)/SUMIFS(Pakan_Masuk!$C$2:$C$3001,Pakan_Masuk!$B$2:$B$3001,$C8249),0))</f>
      </c>
      <c r="F8249" s="15">
        <f>IF($C8249="","",$D8249*$E8249)</f>
      </c>
    </row>
    <row r="8250">
      <c r="A8250" s="11"/>
      <c r="B8250" s="7"/>
      <c r="C8250" s="7"/>
      <c r="D8250" s="10"/>
      <c r="E8250" s="21">
        <f>IF($C8250="","",IFERROR(SUMIFS(Pakan_Masuk!$D$2:$D$3001,Pakan_Masuk!$B$2:$B$3001,$C8250)/SUMIFS(Pakan_Masuk!$C$2:$C$3001,Pakan_Masuk!$B$2:$B$3001,$C8250),0))</f>
      </c>
      <c r="F8250" s="15">
        <f>IF($C8250="","",$D8250*$E8250)</f>
      </c>
    </row>
    <row r="8251">
      <c r="A8251" s="11"/>
      <c r="B8251" s="7"/>
      <c r="C8251" s="7"/>
      <c r="D8251" s="10"/>
      <c r="E8251" s="21">
        <f>IF($C8251="","",IFERROR(SUMIFS(Pakan_Masuk!$D$2:$D$3001,Pakan_Masuk!$B$2:$B$3001,$C8251)/SUMIFS(Pakan_Masuk!$C$2:$C$3001,Pakan_Masuk!$B$2:$B$3001,$C8251),0))</f>
      </c>
      <c r="F8251" s="15">
        <f>IF($C8251="","",$D8251*$E8251)</f>
      </c>
    </row>
    <row r="8252">
      <c r="A8252" s="11"/>
      <c r="B8252" s="7"/>
      <c r="C8252" s="7"/>
      <c r="D8252" s="10"/>
      <c r="E8252" s="21">
        <f>IF($C8252="","",IFERROR(SUMIFS(Pakan_Masuk!$D$2:$D$3001,Pakan_Masuk!$B$2:$B$3001,$C8252)/SUMIFS(Pakan_Masuk!$C$2:$C$3001,Pakan_Masuk!$B$2:$B$3001,$C8252),0))</f>
      </c>
      <c r="F8252" s="15">
        <f>IF($C8252="","",$D8252*$E8252)</f>
      </c>
    </row>
    <row r="8253">
      <c r="A8253" s="11"/>
      <c r="B8253" s="7"/>
      <c r="C8253" s="7"/>
      <c r="D8253" s="10"/>
      <c r="E8253" s="21">
        <f>IF($C8253="","",IFERROR(SUMIFS(Pakan_Masuk!$D$2:$D$3001,Pakan_Masuk!$B$2:$B$3001,$C8253)/SUMIFS(Pakan_Masuk!$C$2:$C$3001,Pakan_Masuk!$B$2:$B$3001,$C8253),0))</f>
      </c>
      <c r="F8253" s="15">
        <f>IF($C8253="","",$D8253*$E8253)</f>
      </c>
    </row>
    <row r="8254">
      <c r="A8254" s="11"/>
      <c r="B8254" s="7"/>
      <c r="C8254" s="7"/>
      <c r="D8254" s="10"/>
      <c r="E8254" s="21">
        <f>IF($C8254="","",IFERROR(SUMIFS(Pakan_Masuk!$D$2:$D$3001,Pakan_Masuk!$B$2:$B$3001,$C8254)/SUMIFS(Pakan_Masuk!$C$2:$C$3001,Pakan_Masuk!$B$2:$B$3001,$C8254),0))</f>
      </c>
      <c r="F8254" s="15">
        <f>IF($C8254="","",$D8254*$E8254)</f>
      </c>
    </row>
    <row r="8255">
      <c r="A8255" s="11"/>
      <c r="B8255" s="7"/>
      <c r="C8255" s="7"/>
      <c r="D8255" s="10"/>
      <c r="E8255" s="21">
        <f>IF($C8255="","",IFERROR(SUMIFS(Pakan_Masuk!$D$2:$D$3001,Pakan_Masuk!$B$2:$B$3001,$C8255)/SUMIFS(Pakan_Masuk!$C$2:$C$3001,Pakan_Masuk!$B$2:$B$3001,$C8255),0))</f>
      </c>
      <c r="F8255" s="15">
        <f>IF($C8255="","",$D8255*$E8255)</f>
      </c>
    </row>
    <row r="8256">
      <c r="A8256" s="11"/>
      <c r="B8256" s="7"/>
      <c r="C8256" s="7"/>
      <c r="D8256" s="10"/>
      <c r="E8256" s="21">
        <f>IF($C8256="","",IFERROR(SUMIFS(Pakan_Masuk!$D$2:$D$3001,Pakan_Masuk!$B$2:$B$3001,$C8256)/SUMIFS(Pakan_Masuk!$C$2:$C$3001,Pakan_Masuk!$B$2:$B$3001,$C8256),0))</f>
      </c>
      <c r="F8256" s="15">
        <f>IF($C8256="","",$D8256*$E8256)</f>
      </c>
    </row>
    <row r="8257">
      <c r="A8257" s="11"/>
      <c r="B8257" s="7"/>
      <c r="C8257" s="7"/>
      <c r="D8257" s="10"/>
      <c r="E8257" s="21">
        <f>IF($C8257="","",IFERROR(SUMIFS(Pakan_Masuk!$D$2:$D$3001,Pakan_Masuk!$B$2:$B$3001,$C8257)/SUMIFS(Pakan_Masuk!$C$2:$C$3001,Pakan_Masuk!$B$2:$B$3001,$C8257),0))</f>
      </c>
      <c r="F8257" s="15">
        <f>IF($C8257="","",$D8257*$E8257)</f>
      </c>
    </row>
    <row r="8258">
      <c r="A8258" s="11"/>
      <c r="B8258" s="7"/>
      <c r="C8258" s="7"/>
      <c r="D8258" s="10"/>
      <c r="E8258" s="21">
        <f>IF($C8258="","",IFERROR(SUMIFS(Pakan_Masuk!$D$2:$D$3001,Pakan_Masuk!$B$2:$B$3001,$C8258)/SUMIFS(Pakan_Masuk!$C$2:$C$3001,Pakan_Masuk!$B$2:$B$3001,$C8258),0))</f>
      </c>
      <c r="F8258" s="15">
        <f>IF($C8258="","",$D8258*$E8258)</f>
      </c>
    </row>
    <row r="8259">
      <c r="A8259" s="11"/>
      <c r="B8259" s="7"/>
      <c r="C8259" s="7"/>
      <c r="D8259" s="10"/>
      <c r="E8259" s="21">
        <f>IF($C8259="","",IFERROR(SUMIFS(Pakan_Masuk!$D$2:$D$3001,Pakan_Masuk!$B$2:$B$3001,$C8259)/SUMIFS(Pakan_Masuk!$C$2:$C$3001,Pakan_Masuk!$B$2:$B$3001,$C8259),0))</f>
      </c>
      <c r="F8259" s="15">
        <f>IF($C8259="","",$D8259*$E8259)</f>
      </c>
    </row>
    <row r="8260">
      <c r="A8260" s="11"/>
      <c r="B8260" s="7"/>
      <c r="C8260" s="7"/>
      <c r="D8260" s="10"/>
      <c r="E8260" s="21">
        <f>IF($C8260="","",IFERROR(SUMIFS(Pakan_Masuk!$D$2:$D$3001,Pakan_Masuk!$B$2:$B$3001,$C8260)/SUMIFS(Pakan_Masuk!$C$2:$C$3001,Pakan_Masuk!$B$2:$B$3001,$C8260),0))</f>
      </c>
      <c r="F8260" s="15">
        <f>IF($C8260="","",$D8260*$E8260)</f>
      </c>
    </row>
    <row r="8261">
      <c r="A8261" s="11"/>
      <c r="B8261" s="7"/>
      <c r="C8261" s="7"/>
      <c r="D8261" s="10"/>
      <c r="E8261" s="21">
        <f>IF($C8261="","",IFERROR(SUMIFS(Pakan_Masuk!$D$2:$D$3001,Pakan_Masuk!$B$2:$B$3001,$C8261)/SUMIFS(Pakan_Masuk!$C$2:$C$3001,Pakan_Masuk!$B$2:$B$3001,$C8261),0))</f>
      </c>
      <c r="F8261" s="15">
        <f>IF($C8261="","",$D8261*$E8261)</f>
      </c>
    </row>
    <row r="8262">
      <c r="A8262" s="11"/>
      <c r="B8262" s="7"/>
      <c r="C8262" s="7"/>
      <c r="D8262" s="10"/>
      <c r="E8262" s="21">
        <f>IF($C8262="","",IFERROR(SUMIFS(Pakan_Masuk!$D$2:$D$3001,Pakan_Masuk!$B$2:$B$3001,$C8262)/SUMIFS(Pakan_Masuk!$C$2:$C$3001,Pakan_Masuk!$B$2:$B$3001,$C8262),0))</f>
      </c>
      <c r="F8262" s="15">
        <f>IF($C8262="","",$D8262*$E8262)</f>
      </c>
    </row>
    <row r="8263">
      <c r="A8263" s="11"/>
      <c r="B8263" s="7"/>
      <c r="C8263" s="7"/>
      <c r="D8263" s="10"/>
      <c r="E8263" s="21">
        <f>IF($C8263="","",IFERROR(SUMIFS(Pakan_Masuk!$D$2:$D$3001,Pakan_Masuk!$B$2:$B$3001,$C8263)/SUMIFS(Pakan_Masuk!$C$2:$C$3001,Pakan_Masuk!$B$2:$B$3001,$C8263),0))</f>
      </c>
      <c r="F8263" s="15">
        <f>IF($C8263="","",$D8263*$E8263)</f>
      </c>
    </row>
    <row r="8264">
      <c r="A8264" s="11"/>
      <c r="B8264" s="7"/>
      <c r="C8264" s="7"/>
      <c r="D8264" s="10"/>
      <c r="E8264" s="21">
        <f>IF($C8264="","",IFERROR(SUMIFS(Pakan_Masuk!$D$2:$D$3001,Pakan_Masuk!$B$2:$B$3001,$C8264)/SUMIFS(Pakan_Masuk!$C$2:$C$3001,Pakan_Masuk!$B$2:$B$3001,$C8264),0))</f>
      </c>
      <c r="F8264" s="15">
        <f>IF($C8264="","",$D8264*$E8264)</f>
      </c>
    </row>
    <row r="8265">
      <c r="A8265" s="11"/>
      <c r="B8265" s="7"/>
      <c r="C8265" s="7"/>
      <c r="D8265" s="10"/>
      <c r="E8265" s="21">
        <f>IF($C8265="","",IFERROR(SUMIFS(Pakan_Masuk!$D$2:$D$3001,Pakan_Masuk!$B$2:$B$3001,$C8265)/SUMIFS(Pakan_Masuk!$C$2:$C$3001,Pakan_Masuk!$B$2:$B$3001,$C8265),0))</f>
      </c>
      <c r="F8265" s="15">
        <f>IF($C8265="","",$D8265*$E8265)</f>
      </c>
    </row>
    <row r="8266">
      <c r="A8266" s="11"/>
      <c r="B8266" s="7"/>
      <c r="C8266" s="7"/>
      <c r="D8266" s="10"/>
      <c r="E8266" s="21">
        <f>IF($C8266="","",IFERROR(SUMIFS(Pakan_Masuk!$D$2:$D$3001,Pakan_Masuk!$B$2:$B$3001,$C8266)/SUMIFS(Pakan_Masuk!$C$2:$C$3001,Pakan_Masuk!$B$2:$B$3001,$C8266),0))</f>
      </c>
      <c r="F8266" s="15">
        <f>IF($C8266="","",$D8266*$E8266)</f>
      </c>
    </row>
    <row r="8267">
      <c r="A8267" s="11"/>
      <c r="B8267" s="7"/>
      <c r="C8267" s="7"/>
      <c r="D8267" s="10"/>
      <c r="E8267" s="21">
        <f>IF($C8267="","",IFERROR(SUMIFS(Pakan_Masuk!$D$2:$D$3001,Pakan_Masuk!$B$2:$B$3001,$C8267)/SUMIFS(Pakan_Masuk!$C$2:$C$3001,Pakan_Masuk!$B$2:$B$3001,$C8267),0))</f>
      </c>
      <c r="F8267" s="15">
        <f>IF($C8267="","",$D8267*$E8267)</f>
      </c>
    </row>
    <row r="8268">
      <c r="A8268" s="11"/>
      <c r="B8268" s="7"/>
      <c r="C8268" s="7"/>
      <c r="D8268" s="10"/>
      <c r="E8268" s="21">
        <f>IF($C8268="","",IFERROR(SUMIFS(Pakan_Masuk!$D$2:$D$3001,Pakan_Masuk!$B$2:$B$3001,$C8268)/SUMIFS(Pakan_Masuk!$C$2:$C$3001,Pakan_Masuk!$B$2:$B$3001,$C8268),0))</f>
      </c>
      <c r="F8268" s="15">
        <f>IF($C8268="","",$D8268*$E8268)</f>
      </c>
    </row>
    <row r="8269">
      <c r="A8269" s="11"/>
      <c r="B8269" s="7"/>
      <c r="C8269" s="7"/>
      <c r="D8269" s="10"/>
      <c r="E8269" s="21">
        <f>IF($C8269="","",IFERROR(SUMIFS(Pakan_Masuk!$D$2:$D$3001,Pakan_Masuk!$B$2:$B$3001,$C8269)/SUMIFS(Pakan_Masuk!$C$2:$C$3001,Pakan_Masuk!$B$2:$B$3001,$C8269),0))</f>
      </c>
      <c r="F8269" s="15">
        <f>IF($C8269="","",$D8269*$E8269)</f>
      </c>
    </row>
    <row r="8270">
      <c r="A8270" s="11"/>
      <c r="B8270" s="7"/>
      <c r="C8270" s="7"/>
      <c r="D8270" s="10"/>
      <c r="E8270" s="21">
        <f>IF($C8270="","",IFERROR(SUMIFS(Pakan_Masuk!$D$2:$D$3001,Pakan_Masuk!$B$2:$B$3001,$C8270)/SUMIFS(Pakan_Masuk!$C$2:$C$3001,Pakan_Masuk!$B$2:$B$3001,$C8270),0))</f>
      </c>
      <c r="F8270" s="15">
        <f>IF($C8270="","",$D8270*$E8270)</f>
      </c>
    </row>
    <row r="8271">
      <c r="A8271" s="11"/>
      <c r="B8271" s="7"/>
      <c r="C8271" s="7"/>
      <c r="D8271" s="10"/>
      <c r="E8271" s="21">
        <f>IF($C8271="","",IFERROR(SUMIFS(Pakan_Masuk!$D$2:$D$3001,Pakan_Masuk!$B$2:$B$3001,$C8271)/SUMIFS(Pakan_Masuk!$C$2:$C$3001,Pakan_Masuk!$B$2:$B$3001,$C8271),0))</f>
      </c>
      <c r="F8271" s="15">
        <f>IF($C8271="","",$D8271*$E8271)</f>
      </c>
    </row>
    <row r="8272">
      <c r="A8272" s="11"/>
      <c r="B8272" s="7"/>
      <c r="C8272" s="7"/>
      <c r="D8272" s="10"/>
      <c r="E8272" s="21">
        <f>IF($C8272="","",IFERROR(SUMIFS(Pakan_Masuk!$D$2:$D$3001,Pakan_Masuk!$B$2:$B$3001,$C8272)/SUMIFS(Pakan_Masuk!$C$2:$C$3001,Pakan_Masuk!$B$2:$B$3001,$C8272),0))</f>
      </c>
      <c r="F8272" s="15">
        <f>IF($C8272="","",$D8272*$E8272)</f>
      </c>
    </row>
    <row r="8273">
      <c r="A8273" s="11"/>
      <c r="B8273" s="7"/>
      <c r="C8273" s="7"/>
      <c r="D8273" s="10"/>
      <c r="E8273" s="21">
        <f>IF($C8273="","",IFERROR(SUMIFS(Pakan_Masuk!$D$2:$D$3001,Pakan_Masuk!$B$2:$B$3001,$C8273)/SUMIFS(Pakan_Masuk!$C$2:$C$3001,Pakan_Masuk!$B$2:$B$3001,$C8273),0))</f>
      </c>
      <c r="F8273" s="15">
        <f>IF($C8273="","",$D8273*$E8273)</f>
      </c>
    </row>
    <row r="8274">
      <c r="A8274" s="11"/>
      <c r="B8274" s="7"/>
      <c r="C8274" s="7"/>
      <c r="D8274" s="10"/>
      <c r="E8274" s="21">
        <f>IF($C8274="","",IFERROR(SUMIFS(Pakan_Masuk!$D$2:$D$3001,Pakan_Masuk!$B$2:$B$3001,$C8274)/SUMIFS(Pakan_Masuk!$C$2:$C$3001,Pakan_Masuk!$B$2:$B$3001,$C8274),0))</f>
      </c>
      <c r="F8274" s="15">
        <f>IF($C8274="","",$D8274*$E8274)</f>
      </c>
    </row>
    <row r="8275">
      <c r="A8275" s="11"/>
      <c r="B8275" s="7"/>
      <c r="C8275" s="7"/>
      <c r="D8275" s="10"/>
      <c r="E8275" s="21">
        <f>IF($C8275="","",IFERROR(SUMIFS(Pakan_Masuk!$D$2:$D$3001,Pakan_Masuk!$B$2:$B$3001,$C8275)/SUMIFS(Pakan_Masuk!$C$2:$C$3001,Pakan_Masuk!$B$2:$B$3001,$C8275),0))</f>
      </c>
      <c r="F8275" s="15">
        <f>IF($C8275="","",$D8275*$E8275)</f>
      </c>
    </row>
    <row r="8276">
      <c r="A8276" s="11"/>
      <c r="B8276" s="7"/>
      <c r="C8276" s="7"/>
      <c r="D8276" s="10"/>
      <c r="E8276" s="21">
        <f>IF($C8276="","",IFERROR(SUMIFS(Pakan_Masuk!$D$2:$D$3001,Pakan_Masuk!$B$2:$B$3001,$C8276)/SUMIFS(Pakan_Masuk!$C$2:$C$3001,Pakan_Masuk!$B$2:$B$3001,$C8276),0))</f>
      </c>
      <c r="F8276" s="15">
        <f>IF($C8276="","",$D8276*$E8276)</f>
      </c>
    </row>
    <row r="8277">
      <c r="A8277" s="11"/>
      <c r="B8277" s="7"/>
      <c r="C8277" s="7"/>
      <c r="D8277" s="10"/>
      <c r="E8277" s="21">
        <f>IF($C8277="","",IFERROR(SUMIFS(Pakan_Masuk!$D$2:$D$3001,Pakan_Masuk!$B$2:$B$3001,$C8277)/SUMIFS(Pakan_Masuk!$C$2:$C$3001,Pakan_Masuk!$B$2:$B$3001,$C8277),0))</f>
      </c>
      <c r="F8277" s="15">
        <f>IF($C8277="","",$D8277*$E8277)</f>
      </c>
    </row>
    <row r="8278">
      <c r="A8278" s="11"/>
      <c r="B8278" s="7"/>
      <c r="C8278" s="7"/>
      <c r="D8278" s="10"/>
      <c r="E8278" s="21">
        <f>IF($C8278="","",IFERROR(SUMIFS(Pakan_Masuk!$D$2:$D$3001,Pakan_Masuk!$B$2:$B$3001,$C8278)/SUMIFS(Pakan_Masuk!$C$2:$C$3001,Pakan_Masuk!$B$2:$B$3001,$C8278),0))</f>
      </c>
      <c r="F8278" s="15">
        <f>IF($C8278="","",$D8278*$E8278)</f>
      </c>
    </row>
    <row r="8279">
      <c r="A8279" s="11"/>
      <c r="B8279" s="7"/>
      <c r="C8279" s="7"/>
      <c r="D8279" s="10"/>
      <c r="E8279" s="21">
        <f>IF($C8279="","",IFERROR(SUMIFS(Pakan_Masuk!$D$2:$D$3001,Pakan_Masuk!$B$2:$B$3001,$C8279)/SUMIFS(Pakan_Masuk!$C$2:$C$3001,Pakan_Masuk!$B$2:$B$3001,$C8279),0))</f>
      </c>
      <c r="F8279" s="15">
        <f>IF($C8279="","",$D8279*$E8279)</f>
      </c>
    </row>
    <row r="8280">
      <c r="A8280" s="11"/>
      <c r="B8280" s="7"/>
      <c r="C8280" s="7"/>
      <c r="D8280" s="10"/>
      <c r="E8280" s="21">
        <f>IF($C8280="","",IFERROR(SUMIFS(Pakan_Masuk!$D$2:$D$3001,Pakan_Masuk!$B$2:$B$3001,$C8280)/SUMIFS(Pakan_Masuk!$C$2:$C$3001,Pakan_Masuk!$B$2:$B$3001,$C8280),0))</f>
      </c>
      <c r="F8280" s="15">
        <f>IF($C8280="","",$D8280*$E8280)</f>
      </c>
    </row>
    <row r="8281">
      <c r="A8281" s="11"/>
      <c r="B8281" s="7"/>
      <c r="C8281" s="7"/>
      <c r="D8281" s="10"/>
      <c r="E8281" s="21">
        <f>IF($C8281="","",IFERROR(SUMIFS(Pakan_Masuk!$D$2:$D$3001,Pakan_Masuk!$B$2:$B$3001,$C8281)/SUMIFS(Pakan_Masuk!$C$2:$C$3001,Pakan_Masuk!$B$2:$B$3001,$C8281),0))</f>
      </c>
      <c r="F8281" s="15">
        <f>IF($C8281="","",$D8281*$E8281)</f>
      </c>
    </row>
    <row r="8282">
      <c r="A8282" s="11"/>
      <c r="B8282" s="7"/>
      <c r="C8282" s="7"/>
      <c r="D8282" s="10"/>
      <c r="E8282" s="21">
        <f>IF($C8282="","",IFERROR(SUMIFS(Pakan_Masuk!$D$2:$D$3001,Pakan_Masuk!$B$2:$B$3001,$C8282)/SUMIFS(Pakan_Masuk!$C$2:$C$3001,Pakan_Masuk!$B$2:$B$3001,$C8282),0))</f>
      </c>
      <c r="F8282" s="15">
        <f>IF($C8282="","",$D8282*$E8282)</f>
      </c>
    </row>
    <row r="8283">
      <c r="A8283" s="11"/>
      <c r="B8283" s="7"/>
      <c r="C8283" s="7"/>
      <c r="D8283" s="10"/>
      <c r="E8283" s="21">
        <f>IF($C8283="","",IFERROR(SUMIFS(Pakan_Masuk!$D$2:$D$3001,Pakan_Masuk!$B$2:$B$3001,$C8283)/SUMIFS(Pakan_Masuk!$C$2:$C$3001,Pakan_Masuk!$B$2:$B$3001,$C8283),0))</f>
      </c>
      <c r="F8283" s="15">
        <f>IF($C8283="","",$D8283*$E8283)</f>
      </c>
    </row>
    <row r="8284">
      <c r="A8284" s="11"/>
      <c r="B8284" s="7"/>
      <c r="C8284" s="7"/>
      <c r="D8284" s="10"/>
      <c r="E8284" s="21">
        <f>IF($C8284="","",IFERROR(SUMIFS(Pakan_Masuk!$D$2:$D$3001,Pakan_Masuk!$B$2:$B$3001,$C8284)/SUMIFS(Pakan_Masuk!$C$2:$C$3001,Pakan_Masuk!$B$2:$B$3001,$C8284),0))</f>
      </c>
      <c r="F8284" s="15">
        <f>IF($C8284="","",$D8284*$E8284)</f>
      </c>
    </row>
    <row r="8285">
      <c r="A8285" s="11"/>
      <c r="B8285" s="7"/>
      <c r="C8285" s="7"/>
      <c r="D8285" s="10"/>
      <c r="E8285" s="21">
        <f>IF($C8285="","",IFERROR(SUMIFS(Pakan_Masuk!$D$2:$D$3001,Pakan_Masuk!$B$2:$B$3001,$C8285)/SUMIFS(Pakan_Masuk!$C$2:$C$3001,Pakan_Masuk!$B$2:$B$3001,$C8285),0))</f>
      </c>
      <c r="F8285" s="15">
        <f>IF($C8285="","",$D8285*$E8285)</f>
      </c>
    </row>
    <row r="8286">
      <c r="A8286" s="11"/>
      <c r="B8286" s="7"/>
      <c r="C8286" s="7"/>
      <c r="D8286" s="10"/>
      <c r="E8286" s="21">
        <f>IF($C8286="","",IFERROR(SUMIFS(Pakan_Masuk!$D$2:$D$3001,Pakan_Masuk!$B$2:$B$3001,$C8286)/SUMIFS(Pakan_Masuk!$C$2:$C$3001,Pakan_Masuk!$B$2:$B$3001,$C8286),0))</f>
      </c>
      <c r="F8286" s="15">
        <f>IF($C8286="","",$D8286*$E8286)</f>
      </c>
    </row>
    <row r="8287">
      <c r="A8287" s="11"/>
      <c r="B8287" s="7"/>
      <c r="C8287" s="7"/>
      <c r="D8287" s="10"/>
      <c r="E8287" s="21">
        <f>IF($C8287="","",IFERROR(SUMIFS(Pakan_Masuk!$D$2:$D$3001,Pakan_Masuk!$B$2:$B$3001,$C8287)/SUMIFS(Pakan_Masuk!$C$2:$C$3001,Pakan_Masuk!$B$2:$B$3001,$C8287),0))</f>
      </c>
      <c r="F8287" s="15">
        <f>IF($C8287="","",$D8287*$E8287)</f>
      </c>
    </row>
    <row r="8288">
      <c r="A8288" s="11"/>
      <c r="B8288" s="7"/>
      <c r="C8288" s="7"/>
      <c r="D8288" s="10"/>
      <c r="E8288" s="21">
        <f>IF($C8288="","",IFERROR(SUMIFS(Pakan_Masuk!$D$2:$D$3001,Pakan_Masuk!$B$2:$B$3001,$C8288)/SUMIFS(Pakan_Masuk!$C$2:$C$3001,Pakan_Masuk!$B$2:$B$3001,$C8288),0))</f>
      </c>
      <c r="F8288" s="15">
        <f>IF($C8288="","",$D8288*$E8288)</f>
      </c>
    </row>
    <row r="8289">
      <c r="A8289" s="11"/>
      <c r="B8289" s="7"/>
      <c r="C8289" s="7"/>
      <c r="D8289" s="10"/>
      <c r="E8289" s="21">
        <f>IF($C8289="","",IFERROR(SUMIFS(Pakan_Masuk!$D$2:$D$3001,Pakan_Masuk!$B$2:$B$3001,$C8289)/SUMIFS(Pakan_Masuk!$C$2:$C$3001,Pakan_Masuk!$B$2:$B$3001,$C8289),0))</f>
      </c>
      <c r="F8289" s="15">
        <f>IF($C8289="","",$D8289*$E8289)</f>
      </c>
    </row>
    <row r="8290">
      <c r="A8290" s="11"/>
      <c r="B8290" s="7"/>
      <c r="C8290" s="7"/>
      <c r="D8290" s="10"/>
      <c r="E8290" s="21">
        <f>IF($C8290="","",IFERROR(SUMIFS(Pakan_Masuk!$D$2:$D$3001,Pakan_Masuk!$B$2:$B$3001,$C8290)/SUMIFS(Pakan_Masuk!$C$2:$C$3001,Pakan_Masuk!$B$2:$B$3001,$C8290),0))</f>
      </c>
      <c r="F8290" s="15">
        <f>IF($C8290="","",$D8290*$E8290)</f>
      </c>
    </row>
    <row r="8291">
      <c r="A8291" s="11"/>
      <c r="B8291" s="7"/>
      <c r="C8291" s="7"/>
      <c r="D8291" s="10"/>
      <c r="E8291" s="21">
        <f>IF($C8291="","",IFERROR(SUMIFS(Pakan_Masuk!$D$2:$D$3001,Pakan_Masuk!$B$2:$B$3001,$C8291)/SUMIFS(Pakan_Masuk!$C$2:$C$3001,Pakan_Masuk!$B$2:$B$3001,$C8291),0))</f>
      </c>
      <c r="F8291" s="15">
        <f>IF($C8291="","",$D8291*$E8291)</f>
      </c>
    </row>
    <row r="8292">
      <c r="A8292" s="11"/>
      <c r="B8292" s="7"/>
      <c r="C8292" s="7"/>
      <c r="D8292" s="10"/>
      <c r="E8292" s="21">
        <f>IF($C8292="","",IFERROR(SUMIFS(Pakan_Masuk!$D$2:$D$3001,Pakan_Masuk!$B$2:$B$3001,$C8292)/SUMIFS(Pakan_Masuk!$C$2:$C$3001,Pakan_Masuk!$B$2:$B$3001,$C8292),0))</f>
      </c>
      <c r="F8292" s="15">
        <f>IF($C8292="","",$D8292*$E8292)</f>
      </c>
    </row>
    <row r="8293">
      <c r="A8293" s="11"/>
      <c r="B8293" s="7"/>
      <c r="C8293" s="7"/>
      <c r="D8293" s="10"/>
      <c r="E8293" s="21">
        <f>IF($C8293="","",IFERROR(SUMIFS(Pakan_Masuk!$D$2:$D$3001,Pakan_Masuk!$B$2:$B$3001,$C8293)/SUMIFS(Pakan_Masuk!$C$2:$C$3001,Pakan_Masuk!$B$2:$B$3001,$C8293),0))</f>
      </c>
      <c r="F8293" s="15">
        <f>IF($C8293="","",$D8293*$E8293)</f>
      </c>
    </row>
    <row r="8294">
      <c r="A8294" s="11"/>
      <c r="B8294" s="7"/>
      <c r="C8294" s="7"/>
      <c r="D8294" s="10"/>
      <c r="E8294" s="21">
        <f>IF($C8294="","",IFERROR(SUMIFS(Pakan_Masuk!$D$2:$D$3001,Pakan_Masuk!$B$2:$B$3001,$C8294)/SUMIFS(Pakan_Masuk!$C$2:$C$3001,Pakan_Masuk!$B$2:$B$3001,$C8294),0))</f>
      </c>
      <c r="F8294" s="15">
        <f>IF($C8294="","",$D8294*$E8294)</f>
      </c>
    </row>
    <row r="8295">
      <c r="A8295" s="11"/>
      <c r="B8295" s="7"/>
      <c r="C8295" s="7"/>
      <c r="D8295" s="10"/>
      <c r="E8295" s="21">
        <f>IF($C8295="","",IFERROR(SUMIFS(Pakan_Masuk!$D$2:$D$3001,Pakan_Masuk!$B$2:$B$3001,$C8295)/SUMIFS(Pakan_Masuk!$C$2:$C$3001,Pakan_Masuk!$B$2:$B$3001,$C8295),0))</f>
      </c>
      <c r="F8295" s="15">
        <f>IF($C8295="","",$D8295*$E8295)</f>
      </c>
    </row>
    <row r="8296">
      <c r="A8296" s="11"/>
      <c r="B8296" s="7"/>
      <c r="C8296" s="7"/>
      <c r="D8296" s="10"/>
      <c r="E8296" s="21">
        <f>IF($C8296="","",IFERROR(SUMIFS(Pakan_Masuk!$D$2:$D$3001,Pakan_Masuk!$B$2:$B$3001,$C8296)/SUMIFS(Pakan_Masuk!$C$2:$C$3001,Pakan_Masuk!$B$2:$B$3001,$C8296),0))</f>
      </c>
      <c r="F8296" s="15">
        <f>IF($C8296="","",$D8296*$E8296)</f>
      </c>
    </row>
    <row r="8297">
      <c r="A8297" s="11"/>
      <c r="B8297" s="7"/>
      <c r="C8297" s="7"/>
      <c r="D8297" s="10"/>
      <c r="E8297" s="21">
        <f>IF($C8297="","",IFERROR(SUMIFS(Pakan_Masuk!$D$2:$D$3001,Pakan_Masuk!$B$2:$B$3001,$C8297)/SUMIFS(Pakan_Masuk!$C$2:$C$3001,Pakan_Masuk!$B$2:$B$3001,$C8297),0))</f>
      </c>
      <c r="F8297" s="15">
        <f>IF($C8297="","",$D8297*$E8297)</f>
      </c>
    </row>
    <row r="8298">
      <c r="A8298" s="11"/>
      <c r="B8298" s="7"/>
      <c r="C8298" s="7"/>
      <c r="D8298" s="10"/>
      <c r="E8298" s="21">
        <f>IF($C8298="","",IFERROR(SUMIFS(Pakan_Masuk!$D$2:$D$3001,Pakan_Masuk!$B$2:$B$3001,$C8298)/SUMIFS(Pakan_Masuk!$C$2:$C$3001,Pakan_Masuk!$B$2:$B$3001,$C8298),0))</f>
      </c>
      <c r="F8298" s="15">
        <f>IF($C8298="","",$D8298*$E8298)</f>
      </c>
    </row>
    <row r="8299">
      <c r="A8299" s="11"/>
      <c r="B8299" s="7"/>
      <c r="C8299" s="7"/>
      <c r="D8299" s="10"/>
      <c r="E8299" s="21">
        <f>IF($C8299="","",IFERROR(SUMIFS(Pakan_Masuk!$D$2:$D$3001,Pakan_Masuk!$B$2:$B$3001,$C8299)/SUMIFS(Pakan_Masuk!$C$2:$C$3001,Pakan_Masuk!$B$2:$B$3001,$C8299),0))</f>
      </c>
      <c r="F8299" s="15">
        <f>IF($C8299="","",$D8299*$E8299)</f>
      </c>
    </row>
    <row r="8300">
      <c r="A8300" s="11"/>
      <c r="B8300" s="7"/>
      <c r="C8300" s="7"/>
      <c r="D8300" s="10"/>
      <c r="E8300" s="21">
        <f>IF($C8300="","",IFERROR(SUMIFS(Pakan_Masuk!$D$2:$D$3001,Pakan_Masuk!$B$2:$B$3001,$C8300)/SUMIFS(Pakan_Masuk!$C$2:$C$3001,Pakan_Masuk!$B$2:$B$3001,$C8300),0))</f>
      </c>
      <c r="F8300" s="15">
        <f>IF($C8300="","",$D8300*$E8300)</f>
      </c>
    </row>
    <row r="8301">
      <c r="A8301" s="11"/>
      <c r="B8301" s="7"/>
      <c r="C8301" s="7"/>
      <c r="D8301" s="10"/>
      <c r="E8301" s="21">
        <f>IF($C8301="","",IFERROR(SUMIFS(Pakan_Masuk!$D$2:$D$3001,Pakan_Masuk!$B$2:$B$3001,$C8301)/SUMIFS(Pakan_Masuk!$C$2:$C$3001,Pakan_Masuk!$B$2:$B$3001,$C8301),0))</f>
      </c>
      <c r="F8301" s="15">
        <f>IF($C8301="","",$D8301*$E8301)</f>
      </c>
    </row>
    <row r="8302">
      <c r="A8302" s="11"/>
      <c r="B8302" s="7"/>
      <c r="C8302" s="7"/>
      <c r="D8302" s="10"/>
      <c r="E8302" s="21">
        <f>IF($C8302="","",IFERROR(SUMIFS(Pakan_Masuk!$D$2:$D$3001,Pakan_Masuk!$B$2:$B$3001,$C8302)/SUMIFS(Pakan_Masuk!$C$2:$C$3001,Pakan_Masuk!$B$2:$B$3001,$C8302),0))</f>
      </c>
      <c r="F8302" s="15">
        <f>IF($C8302="","",$D8302*$E8302)</f>
      </c>
    </row>
    <row r="8303">
      <c r="A8303" s="11"/>
      <c r="B8303" s="7"/>
      <c r="C8303" s="7"/>
      <c r="D8303" s="10"/>
      <c r="E8303" s="21">
        <f>IF($C8303="","",IFERROR(SUMIFS(Pakan_Masuk!$D$2:$D$3001,Pakan_Masuk!$B$2:$B$3001,$C8303)/SUMIFS(Pakan_Masuk!$C$2:$C$3001,Pakan_Masuk!$B$2:$B$3001,$C8303),0))</f>
      </c>
      <c r="F8303" s="15">
        <f>IF($C8303="","",$D8303*$E8303)</f>
      </c>
    </row>
    <row r="8304">
      <c r="A8304" s="11"/>
      <c r="B8304" s="7"/>
      <c r="C8304" s="7"/>
      <c r="D8304" s="10"/>
      <c r="E8304" s="21">
        <f>IF($C8304="","",IFERROR(SUMIFS(Pakan_Masuk!$D$2:$D$3001,Pakan_Masuk!$B$2:$B$3001,$C8304)/SUMIFS(Pakan_Masuk!$C$2:$C$3001,Pakan_Masuk!$B$2:$B$3001,$C8304),0))</f>
      </c>
      <c r="F8304" s="15">
        <f>IF($C8304="","",$D8304*$E8304)</f>
      </c>
    </row>
    <row r="8305">
      <c r="A8305" s="11"/>
      <c r="B8305" s="7"/>
      <c r="C8305" s="7"/>
      <c r="D8305" s="10"/>
      <c r="E8305" s="21">
        <f>IF($C8305="","",IFERROR(SUMIFS(Pakan_Masuk!$D$2:$D$3001,Pakan_Masuk!$B$2:$B$3001,$C8305)/SUMIFS(Pakan_Masuk!$C$2:$C$3001,Pakan_Masuk!$B$2:$B$3001,$C8305),0))</f>
      </c>
      <c r="F8305" s="15">
        <f>IF($C8305="","",$D8305*$E8305)</f>
      </c>
    </row>
    <row r="8306">
      <c r="A8306" s="11"/>
      <c r="B8306" s="7"/>
      <c r="C8306" s="7"/>
      <c r="D8306" s="10"/>
      <c r="E8306" s="21">
        <f>IF($C8306="","",IFERROR(SUMIFS(Pakan_Masuk!$D$2:$D$3001,Pakan_Masuk!$B$2:$B$3001,$C8306)/SUMIFS(Pakan_Masuk!$C$2:$C$3001,Pakan_Masuk!$B$2:$B$3001,$C8306),0))</f>
      </c>
      <c r="F8306" s="15">
        <f>IF($C8306="","",$D8306*$E8306)</f>
      </c>
    </row>
    <row r="8307">
      <c r="A8307" s="11"/>
      <c r="B8307" s="7"/>
      <c r="C8307" s="7"/>
      <c r="D8307" s="10"/>
      <c r="E8307" s="21">
        <f>IF($C8307="","",IFERROR(SUMIFS(Pakan_Masuk!$D$2:$D$3001,Pakan_Masuk!$B$2:$B$3001,$C8307)/SUMIFS(Pakan_Masuk!$C$2:$C$3001,Pakan_Masuk!$B$2:$B$3001,$C8307),0))</f>
      </c>
      <c r="F8307" s="15">
        <f>IF($C8307="","",$D8307*$E8307)</f>
      </c>
    </row>
    <row r="8308">
      <c r="A8308" s="11"/>
      <c r="B8308" s="7"/>
      <c r="C8308" s="7"/>
      <c r="D8308" s="10"/>
      <c r="E8308" s="21">
        <f>IF($C8308="","",IFERROR(SUMIFS(Pakan_Masuk!$D$2:$D$3001,Pakan_Masuk!$B$2:$B$3001,$C8308)/SUMIFS(Pakan_Masuk!$C$2:$C$3001,Pakan_Masuk!$B$2:$B$3001,$C8308),0))</f>
      </c>
      <c r="F8308" s="15">
        <f>IF($C8308="","",$D8308*$E8308)</f>
      </c>
    </row>
    <row r="8309">
      <c r="A8309" s="11"/>
      <c r="B8309" s="7"/>
      <c r="C8309" s="7"/>
      <c r="D8309" s="10"/>
      <c r="E8309" s="21">
        <f>IF($C8309="","",IFERROR(SUMIFS(Pakan_Masuk!$D$2:$D$3001,Pakan_Masuk!$B$2:$B$3001,$C8309)/SUMIFS(Pakan_Masuk!$C$2:$C$3001,Pakan_Masuk!$B$2:$B$3001,$C8309),0))</f>
      </c>
      <c r="F8309" s="15">
        <f>IF($C8309="","",$D8309*$E8309)</f>
      </c>
    </row>
    <row r="8310">
      <c r="A8310" s="11"/>
      <c r="B8310" s="7"/>
      <c r="C8310" s="7"/>
      <c r="D8310" s="10"/>
      <c r="E8310" s="21">
        <f>IF($C8310="","",IFERROR(SUMIFS(Pakan_Masuk!$D$2:$D$3001,Pakan_Masuk!$B$2:$B$3001,$C8310)/SUMIFS(Pakan_Masuk!$C$2:$C$3001,Pakan_Masuk!$B$2:$B$3001,$C8310),0))</f>
      </c>
      <c r="F8310" s="15">
        <f>IF($C8310="","",$D8310*$E8310)</f>
      </c>
    </row>
    <row r="8311">
      <c r="A8311" s="11"/>
      <c r="B8311" s="7"/>
      <c r="C8311" s="7"/>
      <c r="D8311" s="10"/>
      <c r="E8311" s="21">
        <f>IF($C8311="","",IFERROR(SUMIFS(Pakan_Masuk!$D$2:$D$3001,Pakan_Masuk!$B$2:$B$3001,$C8311)/SUMIFS(Pakan_Masuk!$C$2:$C$3001,Pakan_Masuk!$B$2:$B$3001,$C8311),0))</f>
      </c>
      <c r="F8311" s="15">
        <f>IF($C8311="","",$D8311*$E8311)</f>
      </c>
    </row>
    <row r="8312">
      <c r="A8312" s="11"/>
      <c r="B8312" s="7"/>
      <c r="C8312" s="7"/>
      <c r="D8312" s="10"/>
      <c r="E8312" s="21">
        <f>IF($C8312="","",IFERROR(SUMIFS(Pakan_Masuk!$D$2:$D$3001,Pakan_Masuk!$B$2:$B$3001,$C8312)/SUMIFS(Pakan_Masuk!$C$2:$C$3001,Pakan_Masuk!$B$2:$B$3001,$C8312),0))</f>
      </c>
      <c r="F8312" s="15">
        <f>IF($C8312="","",$D8312*$E8312)</f>
      </c>
    </row>
    <row r="8313">
      <c r="A8313" s="11"/>
      <c r="B8313" s="7"/>
      <c r="C8313" s="7"/>
      <c r="D8313" s="10"/>
      <c r="E8313" s="21">
        <f>IF($C8313="","",IFERROR(SUMIFS(Pakan_Masuk!$D$2:$D$3001,Pakan_Masuk!$B$2:$B$3001,$C8313)/SUMIFS(Pakan_Masuk!$C$2:$C$3001,Pakan_Masuk!$B$2:$B$3001,$C8313),0))</f>
      </c>
      <c r="F8313" s="15">
        <f>IF($C8313="","",$D8313*$E8313)</f>
      </c>
    </row>
    <row r="8314">
      <c r="A8314" s="11"/>
      <c r="B8314" s="7"/>
      <c r="C8314" s="7"/>
      <c r="D8314" s="10"/>
      <c r="E8314" s="21">
        <f>IF($C8314="","",IFERROR(SUMIFS(Pakan_Masuk!$D$2:$D$3001,Pakan_Masuk!$B$2:$B$3001,$C8314)/SUMIFS(Pakan_Masuk!$C$2:$C$3001,Pakan_Masuk!$B$2:$B$3001,$C8314),0))</f>
      </c>
      <c r="F8314" s="15">
        <f>IF($C8314="","",$D8314*$E8314)</f>
      </c>
    </row>
    <row r="8315">
      <c r="A8315" s="11"/>
      <c r="B8315" s="7"/>
      <c r="C8315" s="7"/>
      <c r="D8315" s="10"/>
      <c r="E8315" s="21">
        <f>IF($C8315="","",IFERROR(SUMIFS(Pakan_Masuk!$D$2:$D$3001,Pakan_Masuk!$B$2:$B$3001,$C8315)/SUMIFS(Pakan_Masuk!$C$2:$C$3001,Pakan_Masuk!$B$2:$B$3001,$C8315),0))</f>
      </c>
      <c r="F8315" s="15">
        <f>IF($C8315="","",$D8315*$E8315)</f>
      </c>
    </row>
    <row r="8316">
      <c r="A8316" s="11"/>
      <c r="B8316" s="7"/>
      <c r="C8316" s="7"/>
      <c r="D8316" s="10"/>
      <c r="E8316" s="21">
        <f>IF($C8316="","",IFERROR(SUMIFS(Pakan_Masuk!$D$2:$D$3001,Pakan_Masuk!$B$2:$B$3001,$C8316)/SUMIFS(Pakan_Masuk!$C$2:$C$3001,Pakan_Masuk!$B$2:$B$3001,$C8316),0))</f>
      </c>
      <c r="F8316" s="15">
        <f>IF($C8316="","",$D8316*$E8316)</f>
      </c>
    </row>
    <row r="8317">
      <c r="A8317" s="11"/>
      <c r="B8317" s="7"/>
      <c r="C8317" s="7"/>
      <c r="D8317" s="10"/>
      <c r="E8317" s="21">
        <f>IF($C8317="","",IFERROR(SUMIFS(Pakan_Masuk!$D$2:$D$3001,Pakan_Masuk!$B$2:$B$3001,$C8317)/SUMIFS(Pakan_Masuk!$C$2:$C$3001,Pakan_Masuk!$B$2:$B$3001,$C8317),0))</f>
      </c>
      <c r="F8317" s="15">
        <f>IF($C8317="","",$D8317*$E8317)</f>
      </c>
    </row>
    <row r="8318">
      <c r="A8318" s="11"/>
      <c r="B8318" s="7"/>
      <c r="C8318" s="7"/>
      <c r="D8318" s="10"/>
      <c r="E8318" s="21">
        <f>IF($C8318="","",IFERROR(SUMIFS(Pakan_Masuk!$D$2:$D$3001,Pakan_Masuk!$B$2:$B$3001,$C8318)/SUMIFS(Pakan_Masuk!$C$2:$C$3001,Pakan_Masuk!$B$2:$B$3001,$C8318),0))</f>
      </c>
      <c r="F8318" s="15">
        <f>IF($C8318="","",$D8318*$E8318)</f>
      </c>
    </row>
    <row r="8319">
      <c r="A8319" s="11"/>
      <c r="B8319" s="7"/>
      <c r="C8319" s="7"/>
      <c r="D8319" s="10"/>
      <c r="E8319" s="21">
        <f>IF($C8319="","",IFERROR(SUMIFS(Pakan_Masuk!$D$2:$D$3001,Pakan_Masuk!$B$2:$B$3001,$C8319)/SUMIFS(Pakan_Masuk!$C$2:$C$3001,Pakan_Masuk!$B$2:$B$3001,$C8319),0))</f>
      </c>
      <c r="F8319" s="15">
        <f>IF($C8319="","",$D8319*$E8319)</f>
      </c>
    </row>
    <row r="8320">
      <c r="A8320" s="11"/>
      <c r="B8320" s="7"/>
      <c r="C8320" s="7"/>
      <c r="D8320" s="10"/>
      <c r="E8320" s="21">
        <f>IF($C8320="","",IFERROR(SUMIFS(Pakan_Masuk!$D$2:$D$3001,Pakan_Masuk!$B$2:$B$3001,$C8320)/SUMIFS(Pakan_Masuk!$C$2:$C$3001,Pakan_Masuk!$B$2:$B$3001,$C8320),0))</f>
      </c>
      <c r="F8320" s="15">
        <f>IF($C8320="","",$D8320*$E8320)</f>
      </c>
    </row>
    <row r="8321">
      <c r="A8321" s="11"/>
      <c r="B8321" s="7"/>
      <c r="C8321" s="7"/>
      <c r="D8321" s="10"/>
      <c r="E8321" s="21">
        <f>IF($C8321="","",IFERROR(SUMIFS(Pakan_Masuk!$D$2:$D$3001,Pakan_Masuk!$B$2:$B$3001,$C8321)/SUMIFS(Pakan_Masuk!$C$2:$C$3001,Pakan_Masuk!$B$2:$B$3001,$C8321),0))</f>
      </c>
      <c r="F8321" s="15">
        <f>IF($C8321="","",$D8321*$E8321)</f>
      </c>
    </row>
    <row r="8322">
      <c r="A8322" s="11"/>
      <c r="B8322" s="7"/>
      <c r="C8322" s="7"/>
      <c r="D8322" s="10"/>
      <c r="E8322" s="21">
        <f>IF($C8322="","",IFERROR(SUMIFS(Pakan_Masuk!$D$2:$D$3001,Pakan_Masuk!$B$2:$B$3001,$C8322)/SUMIFS(Pakan_Masuk!$C$2:$C$3001,Pakan_Masuk!$B$2:$B$3001,$C8322),0))</f>
      </c>
      <c r="F8322" s="15">
        <f>IF($C8322="","",$D8322*$E8322)</f>
      </c>
    </row>
    <row r="8323">
      <c r="A8323" s="11"/>
      <c r="B8323" s="7"/>
      <c r="C8323" s="7"/>
      <c r="D8323" s="10"/>
      <c r="E8323" s="21">
        <f>IF($C8323="","",IFERROR(SUMIFS(Pakan_Masuk!$D$2:$D$3001,Pakan_Masuk!$B$2:$B$3001,$C8323)/SUMIFS(Pakan_Masuk!$C$2:$C$3001,Pakan_Masuk!$B$2:$B$3001,$C8323),0))</f>
      </c>
      <c r="F8323" s="15">
        <f>IF($C8323="","",$D8323*$E8323)</f>
      </c>
    </row>
    <row r="8324">
      <c r="A8324" s="11"/>
      <c r="B8324" s="7"/>
      <c r="C8324" s="7"/>
      <c r="D8324" s="10"/>
      <c r="E8324" s="21">
        <f>IF($C8324="","",IFERROR(SUMIFS(Pakan_Masuk!$D$2:$D$3001,Pakan_Masuk!$B$2:$B$3001,$C8324)/SUMIFS(Pakan_Masuk!$C$2:$C$3001,Pakan_Masuk!$B$2:$B$3001,$C8324),0))</f>
      </c>
      <c r="F8324" s="15">
        <f>IF($C8324="","",$D8324*$E8324)</f>
      </c>
    </row>
    <row r="8325">
      <c r="A8325" s="11"/>
      <c r="B8325" s="7"/>
      <c r="C8325" s="7"/>
      <c r="D8325" s="10"/>
      <c r="E8325" s="21">
        <f>IF($C8325="","",IFERROR(SUMIFS(Pakan_Masuk!$D$2:$D$3001,Pakan_Masuk!$B$2:$B$3001,$C8325)/SUMIFS(Pakan_Masuk!$C$2:$C$3001,Pakan_Masuk!$B$2:$B$3001,$C8325),0))</f>
      </c>
      <c r="F8325" s="15">
        <f>IF($C8325="","",$D8325*$E8325)</f>
      </c>
    </row>
    <row r="8326">
      <c r="A8326" s="11"/>
      <c r="B8326" s="7"/>
      <c r="C8326" s="7"/>
      <c r="D8326" s="10"/>
      <c r="E8326" s="21">
        <f>IF($C8326="","",IFERROR(SUMIFS(Pakan_Masuk!$D$2:$D$3001,Pakan_Masuk!$B$2:$B$3001,$C8326)/SUMIFS(Pakan_Masuk!$C$2:$C$3001,Pakan_Masuk!$B$2:$B$3001,$C8326),0))</f>
      </c>
      <c r="F8326" s="15">
        <f>IF($C8326="","",$D8326*$E8326)</f>
      </c>
    </row>
    <row r="8327">
      <c r="A8327" s="11"/>
      <c r="B8327" s="7"/>
      <c r="C8327" s="7"/>
      <c r="D8327" s="10"/>
      <c r="E8327" s="21">
        <f>IF($C8327="","",IFERROR(SUMIFS(Pakan_Masuk!$D$2:$D$3001,Pakan_Masuk!$B$2:$B$3001,$C8327)/SUMIFS(Pakan_Masuk!$C$2:$C$3001,Pakan_Masuk!$B$2:$B$3001,$C8327),0))</f>
      </c>
      <c r="F8327" s="15">
        <f>IF($C8327="","",$D8327*$E8327)</f>
      </c>
    </row>
    <row r="8328">
      <c r="A8328" s="11"/>
      <c r="B8328" s="7"/>
      <c r="C8328" s="7"/>
      <c r="D8328" s="10"/>
      <c r="E8328" s="21">
        <f>IF($C8328="","",IFERROR(SUMIFS(Pakan_Masuk!$D$2:$D$3001,Pakan_Masuk!$B$2:$B$3001,$C8328)/SUMIFS(Pakan_Masuk!$C$2:$C$3001,Pakan_Masuk!$B$2:$B$3001,$C8328),0))</f>
      </c>
      <c r="F8328" s="15">
        <f>IF($C8328="","",$D8328*$E8328)</f>
      </c>
    </row>
    <row r="8329">
      <c r="A8329" s="11"/>
      <c r="B8329" s="7"/>
      <c r="C8329" s="7"/>
      <c r="D8329" s="10"/>
      <c r="E8329" s="21">
        <f>IF($C8329="","",IFERROR(SUMIFS(Pakan_Masuk!$D$2:$D$3001,Pakan_Masuk!$B$2:$B$3001,$C8329)/SUMIFS(Pakan_Masuk!$C$2:$C$3001,Pakan_Masuk!$B$2:$B$3001,$C8329),0))</f>
      </c>
      <c r="F8329" s="15">
        <f>IF($C8329="","",$D8329*$E8329)</f>
      </c>
    </row>
    <row r="8330">
      <c r="A8330" s="11"/>
      <c r="B8330" s="7"/>
      <c r="C8330" s="7"/>
      <c r="D8330" s="10"/>
      <c r="E8330" s="21">
        <f>IF($C8330="","",IFERROR(SUMIFS(Pakan_Masuk!$D$2:$D$3001,Pakan_Masuk!$B$2:$B$3001,$C8330)/SUMIFS(Pakan_Masuk!$C$2:$C$3001,Pakan_Masuk!$B$2:$B$3001,$C8330),0))</f>
      </c>
      <c r="F8330" s="15">
        <f>IF($C8330="","",$D8330*$E8330)</f>
      </c>
    </row>
    <row r="8331">
      <c r="A8331" s="11"/>
      <c r="B8331" s="7"/>
      <c r="C8331" s="7"/>
      <c r="D8331" s="10"/>
      <c r="E8331" s="21">
        <f>IF($C8331="","",IFERROR(SUMIFS(Pakan_Masuk!$D$2:$D$3001,Pakan_Masuk!$B$2:$B$3001,$C8331)/SUMIFS(Pakan_Masuk!$C$2:$C$3001,Pakan_Masuk!$B$2:$B$3001,$C8331),0))</f>
      </c>
      <c r="F8331" s="15">
        <f>IF($C8331="","",$D8331*$E8331)</f>
      </c>
    </row>
    <row r="8332">
      <c r="A8332" s="11"/>
      <c r="B8332" s="7"/>
      <c r="C8332" s="7"/>
      <c r="D8332" s="10"/>
      <c r="E8332" s="21">
        <f>IF($C8332="","",IFERROR(SUMIFS(Pakan_Masuk!$D$2:$D$3001,Pakan_Masuk!$B$2:$B$3001,$C8332)/SUMIFS(Pakan_Masuk!$C$2:$C$3001,Pakan_Masuk!$B$2:$B$3001,$C8332),0))</f>
      </c>
      <c r="F8332" s="15">
        <f>IF($C8332="","",$D8332*$E8332)</f>
      </c>
    </row>
    <row r="8333">
      <c r="A8333" s="11"/>
      <c r="B8333" s="7"/>
      <c r="C8333" s="7"/>
      <c r="D8333" s="10"/>
      <c r="E8333" s="21">
        <f>IF($C8333="","",IFERROR(SUMIFS(Pakan_Masuk!$D$2:$D$3001,Pakan_Masuk!$B$2:$B$3001,$C8333)/SUMIFS(Pakan_Masuk!$C$2:$C$3001,Pakan_Masuk!$B$2:$B$3001,$C8333),0))</f>
      </c>
      <c r="F8333" s="15">
        <f>IF($C8333="","",$D8333*$E8333)</f>
      </c>
    </row>
    <row r="8334">
      <c r="A8334" s="11"/>
      <c r="B8334" s="7"/>
      <c r="C8334" s="7"/>
      <c r="D8334" s="10"/>
      <c r="E8334" s="21">
        <f>IF($C8334="","",IFERROR(SUMIFS(Pakan_Masuk!$D$2:$D$3001,Pakan_Masuk!$B$2:$B$3001,$C8334)/SUMIFS(Pakan_Masuk!$C$2:$C$3001,Pakan_Masuk!$B$2:$B$3001,$C8334),0))</f>
      </c>
      <c r="F8334" s="15">
        <f>IF($C8334="","",$D8334*$E8334)</f>
      </c>
    </row>
    <row r="8335">
      <c r="A8335" s="11"/>
      <c r="B8335" s="7"/>
      <c r="C8335" s="7"/>
      <c r="D8335" s="10"/>
      <c r="E8335" s="21">
        <f>IF($C8335="","",IFERROR(SUMIFS(Pakan_Masuk!$D$2:$D$3001,Pakan_Masuk!$B$2:$B$3001,$C8335)/SUMIFS(Pakan_Masuk!$C$2:$C$3001,Pakan_Masuk!$B$2:$B$3001,$C8335),0))</f>
      </c>
      <c r="F8335" s="15">
        <f>IF($C8335="","",$D8335*$E8335)</f>
      </c>
    </row>
    <row r="8336">
      <c r="A8336" s="11"/>
      <c r="B8336" s="7"/>
      <c r="C8336" s="7"/>
      <c r="D8336" s="10"/>
      <c r="E8336" s="21">
        <f>IF($C8336="","",IFERROR(SUMIFS(Pakan_Masuk!$D$2:$D$3001,Pakan_Masuk!$B$2:$B$3001,$C8336)/SUMIFS(Pakan_Masuk!$C$2:$C$3001,Pakan_Masuk!$B$2:$B$3001,$C8336),0))</f>
      </c>
      <c r="F8336" s="15">
        <f>IF($C8336="","",$D8336*$E8336)</f>
      </c>
    </row>
    <row r="8337">
      <c r="A8337" s="11"/>
      <c r="B8337" s="7"/>
      <c r="C8337" s="7"/>
      <c r="D8337" s="10"/>
      <c r="E8337" s="21">
        <f>IF($C8337="","",IFERROR(SUMIFS(Pakan_Masuk!$D$2:$D$3001,Pakan_Masuk!$B$2:$B$3001,$C8337)/SUMIFS(Pakan_Masuk!$C$2:$C$3001,Pakan_Masuk!$B$2:$B$3001,$C8337),0))</f>
      </c>
      <c r="F8337" s="15">
        <f>IF($C8337="","",$D8337*$E8337)</f>
      </c>
    </row>
    <row r="8338">
      <c r="A8338" s="11"/>
      <c r="B8338" s="7"/>
      <c r="C8338" s="7"/>
      <c r="D8338" s="10"/>
      <c r="E8338" s="21">
        <f>IF($C8338="","",IFERROR(SUMIFS(Pakan_Masuk!$D$2:$D$3001,Pakan_Masuk!$B$2:$B$3001,$C8338)/SUMIFS(Pakan_Masuk!$C$2:$C$3001,Pakan_Masuk!$B$2:$B$3001,$C8338),0))</f>
      </c>
      <c r="F8338" s="15">
        <f>IF($C8338="","",$D8338*$E8338)</f>
      </c>
    </row>
    <row r="8339">
      <c r="A8339" s="11"/>
      <c r="B8339" s="7"/>
      <c r="C8339" s="7"/>
      <c r="D8339" s="10"/>
      <c r="E8339" s="21">
        <f>IF($C8339="","",IFERROR(SUMIFS(Pakan_Masuk!$D$2:$D$3001,Pakan_Masuk!$B$2:$B$3001,$C8339)/SUMIFS(Pakan_Masuk!$C$2:$C$3001,Pakan_Masuk!$B$2:$B$3001,$C8339),0))</f>
      </c>
      <c r="F8339" s="15">
        <f>IF($C8339="","",$D8339*$E8339)</f>
      </c>
    </row>
    <row r="8340">
      <c r="A8340" s="11"/>
      <c r="B8340" s="7"/>
      <c r="C8340" s="7"/>
      <c r="D8340" s="10"/>
      <c r="E8340" s="21">
        <f>IF($C8340="","",IFERROR(SUMIFS(Pakan_Masuk!$D$2:$D$3001,Pakan_Masuk!$B$2:$B$3001,$C8340)/SUMIFS(Pakan_Masuk!$C$2:$C$3001,Pakan_Masuk!$B$2:$B$3001,$C8340),0))</f>
      </c>
      <c r="F8340" s="15">
        <f>IF($C8340="","",$D8340*$E8340)</f>
      </c>
    </row>
    <row r="8341">
      <c r="A8341" s="11"/>
      <c r="B8341" s="7"/>
      <c r="C8341" s="7"/>
      <c r="D8341" s="10"/>
      <c r="E8341" s="21">
        <f>IF($C8341="","",IFERROR(SUMIFS(Pakan_Masuk!$D$2:$D$3001,Pakan_Masuk!$B$2:$B$3001,$C8341)/SUMIFS(Pakan_Masuk!$C$2:$C$3001,Pakan_Masuk!$B$2:$B$3001,$C8341),0))</f>
      </c>
      <c r="F8341" s="15">
        <f>IF($C8341="","",$D8341*$E8341)</f>
      </c>
    </row>
    <row r="8342">
      <c r="A8342" s="11"/>
      <c r="B8342" s="7"/>
      <c r="C8342" s="7"/>
      <c r="D8342" s="10"/>
      <c r="E8342" s="21">
        <f>IF($C8342="","",IFERROR(SUMIFS(Pakan_Masuk!$D$2:$D$3001,Pakan_Masuk!$B$2:$B$3001,$C8342)/SUMIFS(Pakan_Masuk!$C$2:$C$3001,Pakan_Masuk!$B$2:$B$3001,$C8342),0))</f>
      </c>
      <c r="F8342" s="15">
        <f>IF($C8342="","",$D8342*$E8342)</f>
      </c>
    </row>
    <row r="8343">
      <c r="A8343" s="11"/>
      <c r="B8343" s="7"/>
      <c r="C8343" s="7"/>
      <c r="D8343" s="10"/>
      <c r="E8343" s="21">
        <f>IF($C8343="","",IFERROR(SUMIFS(Pakan_Masuk!$D$2:$D$3001,Pakan_Masuk!$B$2:$B$3001,$C8343)/SUMIFS(Pakan_Masuk!$C$2:$C$3001,Pakan_Masuk!$B$2:$B$3001,$C8343),0))</f>
      </c>
      <c r="F8343" s="15">
        <f>IF($C8343="","",$D8343*$E8343)</f>
      </c>
    </row>
    <row r="8344">
      <c r="A8344" s="11"/>
      <c r="B8344" s="7"/>
      <c r="C8344" s="7"/>
      <c r="D8344" s="10"/>
      <c r="E8344" s="21">
        <f>IF($C8344="","",IFERROR(SUMIFS(Pakan_Masuk!$D$2:$D$3001,Pakan_Masuk!$B$2:$B$3001,$C8344)/SUMIFS(Pakan_Masuk!$C$2:$C$3001,Pakan_Masuk!$B$2:$B$3001,$C8344),0))</f>
      </c>
      <c r="F8344" s="15">
        <f>IF($C8344="","",$D8344*$E8344)</f>
      </c>
    </row>
    <row r="8345">
      <c r="A8345" s="11"/>
      <c r="B8345" s="7"/>
      <c r="C8345" s="7"/>
      <c r="D8345" s="10"/>
      <c r="E8345" s="21">
        <f>IF($C8345="","",IFERROR(SUMIFS(Pakan_Masuk!$D$2:$D$3001,Pakan_Masuk!$B$2:$B$3001,$C8345)/SUMIFS(Pakan_Masuk!$C$2:$C$3001,Pakan_Masuk!$B$2:$B$3001,$C8345),0))</f>
      </c>
      <c r="F8345" s="15">
        <f>IF($C8345="","",$D8345*$E8345)</f>
      </c>
    </row>
    <row r="8346">
      <c r="A8346" s="11"/>
      <c r="B8346" s="7"/>
      <c r="C8346" s="7"/>
      <c r="D8346" s="10"/>
      <c r="E8346" s="21">
        <f>IF($C8346="","",IFERROR(SUMIFS(Pakan_Masuk!$D$2:$D$3001,Pakan_Masuk!$B$2:$B$3001,$C8346)/SUMIFS(Pakan_Masuk!$C$2:$C$3001,Pakan_Masuk!$B$2:$B$3001,$C8346),0))</f>
      </c>
      <c r="F8346" s="15">
        <f>IF($C8346="","",$D8346*$E8346)</f>
      </c>
    </row>
    <row r="8347">
      <c r="A8347" s="11"/>
      <c r="B8347" s="7"/>
      <c r="C8347" s="7"/>
      <c r="D8347" s="10"/>
      <c r="E8347" s="21">
        <f>IF($C8347="","",IFERROR(SUMIFS(Pakan_Masuk!$D$2:$D$3001,Pakan_Masuk!$B$2:$B$3001,$C8347)/SUMIFS(Pakan_Masuk!$C$2:$C$3001,Pakan_Masuk!$B$2:$B$3001,$C8347),0))</f>
      </c>
      <c r="F8347" s="15">
        <f>IF($C8347="","",$D8347*$E8347)</f>
      </c>
    </row>
    <row r="8348">
      <c r="A8348" s="11"/>
      <c r="B8348" s="7"/>
      <c r="C8348" s="7"/>
      <c r="D8348" s="10"/>
      <c r="E8348" s="21">
        <f>IF($C8348="","",IFERROR(SUMIFS(Pakan_Masuk!$D$2:$D$3001,Pakan_Masuk!$B$2:$B$3001,$C8348)/SUMIFS(Pakan_Masuk!$C$2:$C$3001,Pakan_Masuk!$B$2:$B$3001,$C8348),0))</f>
      </c>
      <c r="F8348" s="15">
        <f>IF($C8348="","",$D8348*$E8348)</f>
      </c>
    </row>
    <row r="8349">
      <c r="A8349" s="11"/>
      <c r="B8349" s="7"/>
      <c r="C8349" s="7"/>
      <c r="D8349" s="10"/>
      <c r="E8349" s="21">
        <f>IF($C8349="","",IFERROR(SUMIFS(Pakan_Masuk!$D$2:$D$3001,Pakan_Masuk!$B$2:$B$3001,$C8349)/SUMIFS(Pakan_Masuk!$C$2:$C$3001,Pakan_Masuk!$B$2:$B$3001,$C8349),0))</f>
      </c>
      <c r="F8349" s="15">
        <f>IF($C8349="","",$D8349*$E8349)</f>
      </c>
    </row>
    <row r="8350">
      <c r="A8350" s="11"/>
      <c r="B8350" s="7"/>
      <c r="C8350" s="7"/>
      <c r="D8350" s="10"/>
      <c r="E8350" s="21">
        <f>IF($C8350="","",IFERROR(SUMIFS(Pakan_Masuk!$D$2:$D$3001,Pakan_Masuk!$B$2:$B$3001,$C8350)/SUMIFS(Pakan_Masuk!$C$2:$C$3001,Pakan_Masuk!$B$2:$B$3001,$C8350),0))</f>
      </c>
      <c r="F8350" s="15">
        <f>IF($C8350="","",$D8350*$E8350)</f>
      </c>
    </row>
    <row r="8351">
      <c r="A8351" s="11"/>
      <c r="B8351" s="7"/>
      <c r="C8351" s="7"/>
      <c r="D8351" s="10"/>
      <c r="E8351" s="21">
        <f>IF($C8351="","",IFERROR(SUMIFS(Pakan_Masuk!$D$2:$D$3001,Pakan_Masuk!$B$2:$B$3001,$C8351)/SUMIFS(Pakan_Masuk!$C$2:$C$3001,Pakan_Masuk!$B$2:$B$3001,$C8351),0))</f>
      </c>
      <c r="F8351" s="15">
        <f>IF($C8351="","",$D8351*$E8351)</f>
      </c>
    </row>
    <row r="8352">
      <c r="A8352" s="11"/>
      <c r="B8352" s="7"/>
      <c r="C8352" s="7"/>
      <c r="D8352" s="10"/>
      <c r="E8352" s="21">
        <f>IF($C8352="","",IFERROR(SUMIFS(Pakan_Masuk!$D$2:$D$3001,Pakan_Masuk!$B$2:$B$3001,$C8352)/SUMIFS(Pakan_Masuk!$C$2:$C$3001,Pakan_Masuk!$B$2:$B$3001,$C8352),0))</f>
      </c>
      <c r="F8352" s="15">
        <f>IF($C8352="","",$D8352*$E8352)</f>
      </c>
    </row>
    <row r="8353">
      <c r="A8353" s="11"/>
      <c r="B8353" s="7"/>
      <c r="C8353" s="7"/>
      <c r="D8353" s="10"/>
      <c r="E8353" s="21">
        <f>IF($C8353="","",IFERROR(SUMIFS(Pakan_Masuk!$D$2:$D$3001,Pakan_Masuk!$B$2:$B$3001,$C8353)/SUMIFS(Pakan_Masuk!$C$2:$C$3001,Pakan_Masuk!$B$2:$B$3001,$C8353),0))</f>
      </c>
      <c r="F8353" s="15">
        <f>IF($C8353="","",$D8353*$E8353)</f>
      </c>
    </row>
    <row r="8354">
      <c r="A8354" s="11"/>
      <c r="B8354" s="7"/>
      <c r="C8354" s="7"/>
      <c r="D8354" s="10"/>
      <c r="E8354" s="21">
        <f>IF($C8354="","",IFERROR(SUMIFS(Pakan_Masuk!$D$2:$D$3001,Pakan_Masuk!$B$2:$B$3001,$C8354)/SUMIFS(Pakan_Masuk!$C$2:$C$3001,Pakan_Masuk!$B$2:$B$3001,$C8354),0))</f>
      </c>
      <c r="F8354" s="15">
        <f>IF($C8354="","",$D8354*$E8354)</f>
      </c>
    </row>
    <row r="8355">
      <c r="A8355" s="11"/>
      <c r="B8355" s="7"/>
      <c r="C8355" s="7"/>
      <c r="D8355" s="10"/>
      <c r="E8355" s="21">
        <f>IF($C8355="","",IFERROR(SUMIFS(Pakan_Masuk!$D$2:$D$3001,Pakan_Masuk!$B$2:$B$3001,$C8355)/SUMIFS(Pakan_Masuk!$C$2:$C$3001,Pakan_Masuk!$B$2:$B$3001,$C8355),0))</f>
      </c>
      <c r="F8355" s="15">
        <f>IF($C8355="","",$D8355*$E8355)</f>
      </c>
    </row>
    <row r="8356">
      <c r="A8356" s="11"/>
      <c r="B8356" s="7"/>
      <c r="C8356" s="7"/>
      <c r="D8356" s="10"/>
      <c r="E8356" s="21">
        <f>IF($C8356="","",IFERROR(SUMIFS(Pakan_Masuk!$D$2:$D$3001,Pakan_Masuk!$B$2:$B$3001,$C8356)/SUMIFS(Pakan_Masuk!$C$2:$C$3001,Pakan_Masuk!$B$2:$B$3001,$C8356),0))</f>
      </c>
      <c r="F8356" s="15">
        <f>IF($C8356="","",$D8356*$E8356)</f>
      </c>
    </row>
    <row r="8357">
      <c r="A8357" s="11"/>
      <c r="B8357" s="7"/>
      <c r="C8357" s="7"/>
      <c r="D8357" s="10"/>
      <c r="E8357" s="21">
        <f>IF($C8357="","",IFERROR(SUMIFS(Pakan_Masuk!$D$2:$D$3001,Pakan_Masuk!$B$2:$B$3001,$C8357)/SUMIFS(Pakan_Masuk!$C$2:$C$3001,Pakan_Masuk!$B$2:$B$3001,$C8357),0))</f>
      </c>
      <c r="F8357" s="15">
        <f>IF($C8357="","",$D8357*$E8357)</f>
      </c>
    </row>
    <row r="8358">
      <c r="A8358" s="11"/>
      <c r="B8358" s="7"/>
      <c r="C8358" s="7"/>
      <c r="D8358" s="10"/>
      <c r="E8358" s="21">
        <f>IF($C8358="","",IFERROR(SUMIFS(Pakan_Masuk!$D$2:$D$3001,Pakan_Masuk!$B$2:$B$3001,$C8358)/SUMIFS(Pakan_Masuk!$C$2:$C$3001,Pakan_Masuk!$B$2:$B$3001,$C8358),0))</f>
      </c>
      <c r="F8358" s="15">
        <f>IF($C8358="","",$D8358*$E8358)</f>
      </c>
    </row>
    <row r="8359">
      <c r="A8359" s="11"/>
      <c r="B8359" s="7"/>
      <c r="C8359" s="7"/>
      <c r="D8359" s="10"/>
      <c r="E8359" s="21">
        <f>IF($C8359="","",IFERROR(SUMIFS(Pakan_Masuk!$D$2:$D$3001,Pakan_Masuk!$B$2:$B$3001,$C8359)/SUMIFS(Pakan_Masuk!$C$2:$C$3001,Pakan_Masuk!$B$2:$B$3001,$C8359),0))</f>
      </c>
      <c r="F8359" s="15">
        <f>IF($C8359="","",$D8359*$E8359)</f>
      </c>
    </row>
    <row r="8360">
      <c r="A8360" s="11"/>
      <c r="B8360" s="7"/>
      <c r="C8360" s="7"/>
      <c r="D8360" s="10"/>
      <c r="E8360" s="21">
        <f>IF($C8360="","",IFERROR(SUMIFS(Pakan_Masuk!$D$2:$D$3001,Pakan_Masuk!$B$2:$B$3001,$C8360)/SUMIFS(Pakan_Masuk!$C$2:$C$3001,Pakan_Masuk!$B$2:$B$3001,$C8360),0))</f>
      </c>
      <c r="F8360" s="15">
        <f>IF($C8360="","",$D8360*$E8360)</f>
      </c>
    </row>
    <row r="8361">
      <c r="A8361" s="11"/>
      <c r="B8361" s="7"/>
      <c r="C8361" s="7"/>
      <c r="D8361" s="10"/>
      <c r="E8361" s="21">
        <f>IF($C8361="","",IFERROR(SUMIFS(Pakan_Masuk!$D$2:$D$3001,Pakan_Masuk!$B$2:$B$3001,$C8361)/SUMIFS(Pakan_Masuk!$C$2:$C$3001,Pakan_Masuk!$B$2:$B$3001,$C8361),0))</f>
      </c>
      <c r="F8361" s="15">
        <f>IF($C8361="","",$D8361*$E8361)</f>
      </c>
    </row>
    <row r="8362">
      <c r="A8362" s="11"/>
      <c r="B8362" s="7"/>
      <c r="C8362" s="7"/>
      <c r="D8362" s="10"/>
      <c r="E8362" s="21">
        <f>IF($C8362="","",IFERROR(SUMIFS(Pakan_Masuk!$D$2:$D$3001,Pakan_Masuk!$B$2:$B$3001,$C8362)/SUMIFS(Pakan_Masuk!$C$2:$C$3001,Pakan_Masuk!$B$2:$B$3001,$C8362),0))</f>
      </c>
      <c r="F8362" s="15">
        <f>IF($C8362="","",$D8362*$E8362)</f>
      </c>
    </row>
    <row r="8363">
      <c r="A8363" s="11"/>
      <c r="B8363" s="7"/>
      <c r="C8363" s="7"/>
      <c r="D8363" s="10"/>
      <c r="E8363" s="21">
        <f>IF($C8363="","",IFERROR(SUMIFS(Pakan_Masuk!$D$2:$D$3001,Pakan_Masuk!$B$2:$B$3001,$C8363)/SUMIFS(Pakan_Masuk!$C$2:$C$3001,Pakan_Masuk!$B$2:$B$3001,$C8363),0))</f>
      </c>
      <c r="F8363" s="15">
        <f>IF($C8363="","",$D8363*$E8363)</f>
      </c>
    </row>
    <row r="8364">
      <c r="A8364" s="11"/>
      <c r="B8364" s="7"/>
      <c r="C8364" s="7"/>
      <c r="D8364" s="10"/>
      <c r="E8364" s="21">
        <f>IF($C8364="","",IFERROR(SUMIFS(Pakan_Masuk!$D$2:$D$3001,Pakan_Masuk!$B$2:$B$3001,$C8364)/SUMIFS(Pakan_Masuk!$C$2:$C$3001,Pakan_Masuk!$B$2:$B$3001,$C8364),0))</f>
      </c>
      <c r="F8364" s="15">
        <f>IF($C8364="","",$D8364*$E8364)</f>
      </c>
    </row>
    <row r="8365">
      <c r="A8365" s="11"/>
      <c r="B8365" s="7"/>
      <c r="C8365" s="7"/>
      <c r="D8365" s="10"/>
      <c r="E8365" s="21">
        <f>IF($C8365="","",IFERROR(SUMIFS(Pakan_Masuk!$D$2:$D$3001,Pakan_Masuk!$B$2:$B$3001,$C8365)/SUMIFS(Pakan_Masuk!$C$2:$C$3001,Pakan_Masuk!$B$2:$B$3001,$C8365),0))</f>
      </c>
      <c r="F8365" s="15">
        <f>IF($C8365="","",$D8365*$E8365)</f>
      </c>
    </row>
    <row r="8366">
      <c r="A8366" s="11"/>
      <c r="B8366" s="7"/>
      <c r="C8366" s="7"/>
      <c r="D8366" s="10"/>
      <c r="E8366" s="21">
        <f>IF($C8366="","",IFERROR(SUMIFS(Pakan_Masuk!$D$2:$D$3001,Pakan_Masuk!$B$2:$B$3001,$C8366)/SUMIFS(Pakan_Masuk!$C$2:$C$3001,Pakan_Masuk!$B$2:$B$3001,$C8366),0))</f>
      </c>
      <c r="F8366" s="15">
        <f>IF($C8366="","",$D8366*$E8366)</f>
      </c>
    </row>
    <row r="8367">
      <c r="A8367" s="11"/>
      <c r="B8367" s="7"/>
      <c r="C8367" s="7"/>
      <c r="D8367" s="10"/>
      <c r="E8367" s="21">
        <f>IF($C8367="","",IFERROR(SUMIFS(Pakan_Masuk!$D$2:$D$3001,Pakan_Masuk!$B$2:$B$3001,$C8367)/SUMIFS(Pakan_Masuk!$C$2:$C$3001,Pakan_Masuk!$B$2:$B$3001,$C8367),0))</f>
      </c>
      <c r="F8367" s="15">
        <f>IF($C8367="","",$D8367*$E8367)</f>
      </c>
    </row>
    <row r="8368">
      <c r="A8368" s="11"/>
      <c r="B8368" s="7"/>
      <c r="C8368" s="7"/>
      <c r="D8368" s="10"/>
      <c r="E8368" s="21">
        <f>IF($C8368="","",IFERROR(SUMIFS(Pakan_Masuk!$D$2:$D$3001,Pakan_Masuk!$B$2:$B$3001,$C8368)/SUMIFS(Pakan_Masuk!$C$2:$C$3001,Pakan_Masuk!$B$2:$B$3001,$C8368),0))</f>
      </c>
      <c r="F8368" s="15">
        <f>IF($C8368="","",$D8368*$E8368)</f>
      </c>
    </row>
    <row r="8369">
      <c r="A8369" s="11"/>
      <c r="B8369" s="7"/>
      <c r="C8369" s="7"/>
      <c r="D8369" s="10"/>
      <c r="E8369" s="21">
        <f>IF($C8369="","",IFERROR(SUMIFS(Pakan_Masuk!$D$2:$D$3001,Pakan_Masuk!$B$2:$B$3001,$C8369)/SUMIFS(Pakan_Masuk!$C$2:$C$3001,Pakan_Masuk!$B$2:$B$3001,$C8369),0))</f>
      </c>
      <c r="F8369" s="15">
        <f>IF($C8369="","",$D8369*$E8369)</f>
      </c>
    </row>
    <row r="8370">
      <c r="A8370" s="11"/>
      <c r="B8370" s="7"/>
      <c r="C8370" s="7"/>
      <c r="D8370" s="10"/>
      <c r="E8370" s="21">
        <f>IF($C8370="","",IFERROR(SUMIFS(Pakan_Masuk!$D$2:$D$3001,Pakan_Masuk!$B$2:$B$3001,$C8370)/SUMIFS(Pakan_Masuk!$C$2:$C$3001,Pakan_Masuk!$B$2:$B$3001,$C8370),0))</f>
      </c>
      <c r="F8370" s="15">
        <f>IF($C8370="","",$D8370*$E8370)</f>
      </c>
    </row>
    <row r="8371">
      <c r="A8371" s="11"/>
      <c r="B8371" s="7"/>
      <c r="C8371" s="7"/>
      <c r="D8371" s="10"/>
      <c r="E8371" s="21">
        <f>IF($C8371="","",IFERROR(SUMIFS(Pakan_Masuk!$D$2:$D$3001,Pakan_Masuk!$B$2:$B$3001,$C8371)/SUMIFS(Pakan_Masuk!$C$2:$C$3001,Pakan_Masuk!$B$2:$B$3001,$C8371),0))</f>
      </c>
      <c r="F8371" s="15">
        <f>IF($C8371="","",$D8371*$E8371)</f>
      </c>
    </row>
    <row r="8372">
      <c r="A8372" s="11"/>
      <c r="B8372" s="7"/>
      <c r="C8372" s="7"/>
      <c r="D8372" s="10"/>
      <c r="E8372" s="21">
        <f>IF($C8372="","",IFERROR(SUMIFS(Pakan_Masuk!$D$2:$D$3001,Pakan_Masuk!$B$2:$B$3001,$C8372)/SUMIFS(Pakan_Masuk!$C$2:$C$3001,Pakan_Masuk!$B$2:$B$3001,$C8372),0))</f>
      </c>
      <c r="F8372" s="15">
        <f>IF($C8372="","",$D8372*$E8372)</f>
      </c>
    </row>
    <row r="8373">
      <c r="A8373" s="11"/>
      <c r="B8373" s="7"/>
      <c r="C8373" s="7"/>
      <c r="D8373" s="10"/>
      <c r="E8373" s="21">
        <f>IF($C8373="","",IFERROR(SUMIFS(Pakan_Masuk!$D$2:$D$3001,Pakan_Masuk!$B$2:$B$3001,$C8373)/SUMIFS(Pakan_Masuk!$C$2:$C$3001,Pakan_Masuk!$B$2:$B$3001,$C8373),0))</f>
      </c>
      <c r="F8373" s="15">
        <f>IF($C8373="","",$D8373*$E8373)</f>
      </c>
    </row>
    <row r="8374">
      <c r="A8374" s="11"/>
      <c r="B8374" s="7"/>
      <c r="C8374" s="7"/>
      <c r="D8374" s="10"/>
      <c r="E8374" s="21">
        <f>IF($C8374="","",IFERROR(SUMIFS(Pakan_Masuk!$D$2:$D$3001,Pakan_Masuk!$B$2:$B$3001,$C8374)/SUMIFS(Pakan_Masuk!$C$2:$C$3001,Pakan_Masuk!$B$2:$B$3001,$C8374),0))</f>
      </c>
      <c r="F8374" s="15">
        <f>IF($C8374="","",$D8374*$E8374)</f>
      </c>
    </row>
    <row r="8375">
      <c r="A8375" s="11"/>
      <c r="B8375" s="7"/>
      <c r="C8375" s="7"/>
      <c r="D8375" s="10"/>
      <c r="E8375" s="21">
        <f>IF($C8375="","",IFERROR(SUMIFS(Pakan_Masuk!$D$2:$D$3001,Pakan_Masuk!$B$2:$B$3001,$C8375)/SUMIFS(Pakan_Masuk!$C$2:$C$3001,Pakan_Masuk!$B$2:$B$3001,$C8375),0))</f>
      </c>
      <c r="F8375" s="15">
        <f>IF($C8375="","",$D8375*$E8375)</f>
      </c>
    </row>
    <row r="8376">
      <c r="A8376" s="11"/>
      <c r="B8376" s="7"/>
      <c r="C8376" s="7"/>
      <c r="D8376" s="10"/>
      <c r="E8376" s="21">
        <f>IF($C8376="","",IFERROR(SUMIFS(Pakan_Masuk!$D$2:$D$3001,Pakan_Masuk!$B$2:$B$3001,$C8376)/SUMIFS(Pakan_Masuk!$C$2:$C$3001,Pakan_Masuk!$B$2:$B$3001,$C8376),0))</f>
      </c>
      <c r="F8376" s="15">
        <f>IF($C8376="","",$D8376*$E8376)</f>
      </c>
    </row>
    <row r="8377">
      <c r="A8377" s="11"/>
      <c r="B8377" s="7"/>
      <c r="C8377" s="7"/>
      <c r="D8377" s="10"/>
      <c r="E8377" s="21">
        <f>IF($C8377="","",IFERROR(SUMIFS(Pakan_Masuk!$D$2:$D$3001,Pakan_Masuk!$B$2:$B$3001,$C8377)/SUMIFS(Pakan_Masuk!$C$2:$C$3001,Pakan_Masuk!$B$2:$B$3001,$C8377),0))</f>
      </c>
      <c r="F8377" s="15">
        <f>IF($C8377="","",$D8377*$E8377)</f>
      </c>
    </row>
    <row r="8378">
      <c r="A8378" s="11"/>
      <c r="B8378" s="7"/>
      <c r="C8378" s="7"/>
      <c r="D8378" s="10"/>
      <c r="E8378" s="21">
        <f>IF($C8378="","",IFERROR(SUMIFS(Pakan_Masuk!$D$2:$D$3001,Pakan_Masuk!$B$2:$B$3001,$C8378)/SUMIFS(Pakan_Masuk!$C$2:$C$3001,Pakan_Masuk!$B$2:$B$3001,$C8378),0))</f>
      </c>
      <c r="F8378" s="15">
        <f>IF($C8378="","",$D8378*$E8378)</f>
      </c>
    </row>
    <row r="8379">
      <c r="A8379" s="11"/>
      <c r="B8379" s="7"/>
      <c r="C8379" s="7"/>
      <c r="D8379" s="10"/>
      <c r="E8379" s="21">
        <f>IF($C8379="","",IFERROR(SUMIFS(Pakan_Masuk!$D$2:$D$3001,Pakan_Masuk!$B$2:$B$3001,$C8379)/SUMIFS(Pakan_Masuk!$C$2:$C$3001,Pakan_Masuk!$B$2:$B$3001,$C8379),0))</f>
      </c>
      <c r="F8379" s="15">
        <f>IF($C8379="","",$D8379*$E8379)</f>
      </c>
    </row>
    <row r="8380">
      <c r="A8380" s="11"/>
      <c r="B8380" s="7"/>
      <c r="C8380" s="7"/>
      <c r="D8380" s="10"/>
      <c r="E8380" s="21">
        <f>IF($C8380="","",IFERROR(SUMIFS(Pakan_Masuk!$D$2:$D$3001,Pakan_Masuk!$B$2:$B$3001,$C8380)/SUMIFS(Pakan_Masuk!$C$2:$C$3001,Pakan_Masuk!$B$2:$B$3001,$C8380),0))</f>
      </c>
      <c r="F8380" s="15">
        <f>IF($C8380="","",$D8380*$E8380)</f>
      </c>
    </row>
    <row r="8381">
      <c r="A8381" s="11"/>
      <c r="B8381" s="7"/>
      <c r="C8381" s="7"/>
      <c r="D8381" s="10"/>
      <c r="E8381" s="21">
        <f>IF($C8381="","",IFERROR(SUMIFS(Pakan_Masuk!$D$2:$D$3001,Pakan_Masuk!$B$2:$B$3001,$C8381)/SUMIFS(Pakan_Masuk!$C$2:$C$3001,Pakan_Masuk!$B$2:$B$3001,$C8381),0))</f>
      </c>
      <c r="F8381" s="15">
        <f>IF($C8381="","",$D8381*$E8381)</f>
      </c>
    </row>
    <row r="8382">
      <c r="A8382" s="11"/>
      <c r="B8382" s="7"/>
      <c r="C8382" s="7"/>
      <c r="D8382" s="10"/>
      <c r="E8382" s="21">
        <f>IF($C8382="","",IFERROR(SUMIFS(Pakan_Masuk!$D$2:$D$3001,Pakan_Masuk!$B$2:$B$3001,$C8382)/SUMIFS(Pakan_Masuk!$C$2:$C$3001,Pakan_Masuk!$B$2:$B$3001,$C8382),0))</f>
      </c>
      <c r="F8382" s="15">
        <f>IF($C8382="","",$D8382*$E8382)</f>
      </c>
    </row>
    <row r="8383">
      <c r="A8383" s="11"/>
      <c r="B8383" s="7"/>
      <c r="C8383" s="7"/>
      <c r="D8383" s="10"/>
      <c r="E8383" s="21">
        <f>IF($C8383="","",IFERROR(SUMIFS(Pakan_Masuk!$D$2:$D$3001,Pakan_Masuk!$B$2:$B$3001,$C8383)/SUMIFS(Pakan_Masuk!$C$2:$C$3001,Pakan_Masuk!$B$2:$B$3001,$C8383),0))</f>
      </c>
      <c r="F8383" s="15">
        <f>IF($C8383="","",$D8383*$E8383)</f>
      </c>
    </row>
    <row r="8384">
      <c r="A8384" s="11"/>
      <c r="B8384" s="7"/>
      <c r="C8384" s="7"/>
      <c r="D8384" s="10"/>
      <c r="E8384" s="21">
        <f>IF($C8384="","",IFERROR(SUMIFS(Pakan_Masuk!$D$2:$D$3001,Pakan_Masuk!$B$2:$B$3001,$C8384)/SUMIFS(Pakan_Masuk!$C$2:$C$3001,Pakan_Masuk!$B$2:$B$3001,$C8384),0))</f>
      </c>
      <c r="F8384" s="15">
        <f>IF($C8384="","",$D8384*$E8384)</f>
      </c>
    </row>
    <row r="8385">
      <c r="A8385" s="11"/>
      <c r="B8385" s="7"/>
      <c r="C8385" s="7"/>
      <c r="D8385" s="10"/>
      <c r="E8385" s="21">
        <f>IF($C8385="","",IFERROR(SUMIFS(Pakan_Masuk!$D$2:$D$3001,Pakan_Masuk!$B$2:$B$3001,$C8385)/SUMIFS(Pakan_Masuk!$C$2:$C$3001,Pakan_Masuk!$B$2:$B$3001,$C8385),0))</f>
      </c>
      <c r="F8385" s="15">
        <f>IF($C8385="","",$D8385*$E8385)</f>
      </c>
    </row>
    <row r="8386">
      <c r="A8386" s="11"/>
      <c r="B8386" s="7"/>
      <c r="C8386" s="7"/>
      <c r="D8386" s="10"/>
      <c r="E8386" s="21">
        <f>IF($C8386="","",IFERROR(SUMIFS(Pakan_Masuk!$D$2:$D$3001,Pakan_Masuk!$B$2:$B$3001,$C8386)/SUMIFS(Pakan_Masuk!$C$2:$C$3001,Pakan_Masuk!$B$2:$B$3001,$C8386),0))</f>
      </c>
      <c r="F8386" s="15">
        <f>IF($C8386="","",$D8386*$E8386)</f>
      </c>
    </row>
    <row r="8387">
      <c r="A8387" s="11"/>
      <c r="B8387" s="7"/>
      <c r="C8387" s="7"/>
      <c r="D8387" s="10"/>
      <c r="E8387" s="21">
        <f>IF($C8387="","",IFERROR(SUMIFS(Pakan_Masuk!$D$2:$D$3001,Pakan_Masuk!$B$2:$B$3001,$C8387)/SUMIFS(Pakan_Masuk!$C$2:$C$3001,Pakan_Masuk!$B$2:$B$3001,$C8387),0))</f>
      </c>
      <c r="F8387" s="15">
        <f>IF($C8387="","",$D8387*$E8387)</f>
      </c>
    </row>
    <row r="8388">
      <c r="A8388" s="11"/>
      <c r="B8388" s="7"/>
      <c r="C8388" s="7"/>
      <c r="D8388" s="10"/>
      <c r="E8388" s="21">
        <f>IF($C8388="","",IFERROR(SUMIFS(Pakan_Masuk!$D$2:$D$3001,Pakan_Masuk!$B$2:$B$3001,$C8388)/SUMIFS(Pakan_Masuk!$C$2:$C$3001,Pakan_Masuk!$B$2:$B$3001,$C8388),0))</f>
      </c>
      <c r="F8388" s="15">
        <f>IF($C8388="","",$D8388*$E8388)</f>
      </c>
    </row>
    <row r="8389">
      <c r="A8389" s="11"/>
      <c r="B8389" s="7"/>
      <c r="C8389" s="7"/>
      <c r="D8389" s="10"/>
      <c r="E8389" s="21">
        <f>IF($C8389="","",IFERROR(SUMIFS(Pakan_Masuk!$D$2:$D$3001,Pakan_Masuk!$B$2:$B$3001,$C8389)/SUMIFS(Pakan_Masuk!$C$2:$C$3001,Pakan_Masuk!$B$2:$B$3001,$C8389),0))</f>
      </c>
      <c r="F8389" s="15">
        <f>IF($C8389="","",$D8389*$E8389)</f>
      </c>
    </row>
    <row r="8390">
      <c r="A8390" s="11"/>
      <c r="B8390" s="7"/>
      <c r="C8390" s="7"/>
      <c r="D8390" s="10"/>
      <c r="E8390" s="21">
        <f>IF($C8390="","",IFERROR(SUMIFS(Pakan_Masuk!$D$2:$D$3001,Pakan_Masuk!$B$2:$B$3001,$C8390)/SUMIFS(Pakan_Masuk!$C$2:$C$3001,Pakan_Masuk!$B$2:$B$3001,$C8390),0))</f>
      </c>
      <c r="F8390" s="15">
        <f>IF($C8390="","",$D8390*$E8390)</f>
      </c>
    </row>
    <row r="8391">
      <c r="A8391" s="11"/>
      <c r="B8391" s="7"/>
      <c r="C8391" s="7"/>
      <c r="D8391" s="10"/>
      <c r="E8391" s="21">
        <f>IF($C8391="","",IFERROR(SUMIFS(Pakan_Masuk!$D$2:$D$3001,Pakan_Masuk!$B$2:$B$3001,$C8391)/SUMIFS(Pakan_Masuk!$C$2:$C$3001,Pakan_Masuk!$B$2:$B$3001,$C8391),0))</f>
      </c>
      <c r="F8391" s="15">
        <f>IF($C8391="","",$D8391*$E8391)</f>
      </c>
    </row>
    <row r="8392">
      <c r="A8392" s="11"/>
      <c r="B8392" s="7"/>
      <c r="C8392" s="7"/>
      <c r="D8392" s="10"/>
      <c r="E8392" s="21">
        <f>IF($C8392="","",IFERROR(SUMIFS(Pakan_Masuk!$D$2:$D$3001,Pakan_Masuk!$B$2:$B$3001,$C8392)/SUMIFS(Pakan_Masuk!$C$2:$C$3001,Pakan_Masuk!$B$2:$B$3001,$C8392),0))</f>
      </c>
      <c r="F8392" s="15">
        <f>IF($C8392="","",$D8392*$E8392)</f>
      </c>
    </row>
    <row r="8393">
      <c r="A8393" s="11"/>
      <c r="B8393" s="7"/>
      <c r="C8393" s="7"/>
      <c r="D8393" s="10"/>
      <c r="E8393" s="21">
        <f>IF($C8393="","",IFERROR(SUMIFS(Pakan_Masuk!$D$2:$D$3001,Pakan_Masuk!$B$2:$B$3001,$C8393)/SUMIFS(Pakan_Masuk!$C$2:$C$3001,Pakan_Masuk!$B$2:$B$3001,$C8393),0))</f>
      </c>
      <c r="F8393" s="15">
        <f>IF($C8393="","",$D8393*$E8393)</f>
      </c>
    </row>
    <row r="8394">
      <c r="A8394" s="11"/>
      <c r="B8394" s="7"/>
      <c r="C8394" s="7"/>
      <c r="D8394" s="10"/>
      <c r="E8394" s="21">
        <f>IF($C8394="","",IFERROR(SUMIFS(Pakan_Masuk!$D$2:$D$3001,Pakan_Masuk!$B$2:$B$3001,$C8394)/SUMIFS(Pakan_Masuk!$C$2:$C$3001,Pakan_Masuk!$B$2:$B$3001,$C8394),0))</f>
      </c>
      <c r="F8394" s="15">
        <f>IF($C8394="","",$D8394*$E8394)</f>
      </c>
    </row>
    <row r="8395">
      <c r="A8395" s="11"/>
      <c r="B8395" s="7"/>
      <c r="C8395" s="7"/>
      <c r="D8395" s="10"/>
      <c r="E8395" s="21">
        <f>IF($C8395="","",IFERROR(SUMIFS(Pakan_Masuk!$D$2:$D$3001,Pakan_Masuk!$B$2:$B$3001,$C8395)/SUMIFS(Pakan_Masuk!$C$2:$C$3001,Pakan_Masuk!$B$2:$B$3001,$C8395),0))</f>
      </c>
      <c r="F8395" s="15">
        <f>IF($C8395="","",$D8395*$E8395)</f>
      </c>
    </row>
    <row r="8396">
      <c r="A8396" s="11"/>
      <c r="B8396" s="7"/>
      <c r="C8396" s="7"/>
      <c r="D8396" s="10"/>
      <c r="E8396" s="21">
        <f>IF($C8396="","",IFERROR(SUMIFS(Pakan_Masuk!$D$2:$D$3001,Pakan_Masuk!$B$2:$B$3001,$C8396)/SUMIFS(Pakan_Masuk!$C$2:$C$3001,Pakan_Masuk!$B$2:$B$3001,$C8396),0))</f>
      </c>
      <c r="F8396" s="15">
        <f>IF($C8396="","",$D8396*$E8396)</f>
      </c>
    </row>
    <row r="8397">
      <c r="A8397" s="11"/>
      <c r="B8397" s="7"/>
      <c r="C8397" s="7"/>
      <c r="D8397" s="10"/>
      <c r="E8397" s="21">
        <f>IF($C8397="","",IFERROR(SUMIFS(Pakan_Masuk!$D$2:$D$3001,Pakan_Masuk!$B$2:$B$3001,$C8397)/SUMIFS(Pakan_Masuk!$C$2:$C$3001,Pakan_Masuk!$B$2:$B$3001,$C8397),0))</f>
      </c>
      <c r="F8397" s="15">
        <f>IF($C8397="","",$D8397*$E8397)</f>
      </c>
    </row>
    <row r="8398">
      <c r="A8398" s="11"/>
      <c r="B8398" s="7"/>
      <c r="C8398" s="7"/>
      <c r="D8398" s="10"/>
      <c r="E8398" s="21">
        <f>IF($C8398="","",IFERROR(SUMIFS(Pakan_Masuk!$D$2:$D$3001,Pakan_Masuk!$B$2:$B$3001,$C8398)/SUMIFS(Pakan_Masuk!$C$2:$C$3001,Pakan_Masuk!$B$2:$B$3001,$C8398),0))</f>
      </c>
      <c r="F8398" s="15">
        <f>IF($C8398="","",$D8398*$E8398)</f>
      </c>
    </row>
    <row r="8399">
      <c r="A8399" s="11"/>
      <c r="B8399" s="7"/>
      <c r="C8399" s="7"/>
      <c r="D8399" s="10"/>
      <c r="E8399" s="21">
        <f>IF($C8399="","",IFERROR(SUMIFS(Pakan_Masuk!$D$2:$D$3001,Pakan_Masuk!$B$2:$B$3001,$C8399)/SUMIFS(Pakan_Masuk!$C$2:$C$3001,Pakan_Masuk!$B$2:$B$3001,$C8399),0))</f>
      </c>
      <c r="F8399" s="15">
        <f>IF($C8399="","",$D8399*$E8399)</f>
      </c>
    </row>
    <row r="8400">
      <c r="A8400" s="11"/>
      <c r="B8400" s="7"/>
      <c r="C8400" s="7"/>
      <c r="D8400" s="10"/>
      <c r="E8400" s="21">
        <f>IF($C8400="","",IFERROR(SUMIFS(Pakan_Masuk!$D$2:$D$3001,Pakan_Masuk!$B$2:$B$3001,$C8400)/SUMIFS(Pakan_Masuk!$C$2:$C$3001,Pakan_Masuk!$B$2:$B$3001,$C8400),0))</f>
      </c>
      <c r="F8400" s="15">
        <f>IF($C8400="","",$D8400*$E8400)</f>
      </c>
    </row>
    <row r="8401">
      <c r="A8401" s="11"/>
      <c r="B8401" s="7"/>
      <c r="C8401" s="7"/>
      <c r="D8401" s="10"/>
      <c r="E8401" s="21">
        <f>IF($C8401="","",IFERROR(SUMIFS(Pakan_Masuk!$D$2:$D$3001,Pakan_Masuk!$B$2:$B$3001,$C8401)/SUMIFS(Pakan_Masuk!$C$2:$C$3001,Pakan_Masuk!$B$2:$B$3001,$C8401),0))</f>
      </c>
      <c r="F8401" s="15">
        <f>IF($C8401="","",$D8401*$E8401)</f>
      </c>
    </row>
    <row r="8402">
      <c r="A8402" s="11"/>
      <c r="B8402" s="7"/>
      <c r="C8402" s="7"/>
      <c r="D8402" s="10"/>
      <c r="E8402" s="21">
        <f>IF($C8402="","",IFERROR(SUMIFS(Pakan_Masuk!$D$2:$D$3001,Pakan_Masuk!$B$2:$B$3001,$C8402)/SUMIFS(Pakan_Masuk!$C$2:$C$3001,Pakan_Masuk!$B$2:$B$3001,$C8402),0))</f>
      </c>
      <c r="F8402" s="15">
        <f>IF($C8402="","",$D8402*$E8402)</f>
      </c>
    </row>
    <row r="8403">
      <c r="A8403" s="11"/>
      <c r="B8403" s="7"/>
      <c r="C8403" s="7"/>
      <c r="D8403" s="10"/>
      <c r="E8403" s="21">
        <f>IF($C8403="","",IFERROR(SUMIFS(Pakan_Masuk!$D$2:$D$3001,Pakan_Masuk!$B$2:$B$3001,$C8403)/SUMIFS(Pakan_Masuk!$C$2:$C$3001,Pakan_Masuk!$B$2:$B$3001,$C8403),0))</f>
      </c>
      <c r="F8403" s="15">
        <f>IF($C8403="","",$D8403*$E8403)</f>
      </c>
    </row>
    <row r="8404">
      <c r="A8404" s="11"/>
      <c r="B8404" s="7"/>
      <c r="C8404" s="7"/>
      <c r="D8404" s="10"/>
      <c r="E8404" s="21">
        <f>IF($C8404="","",IFERROR(SUMIFS(Pakan_Masuk!$D$2:$D$3001,Pakan_Masuk!$B$2:$B$3001,$C8404)/SUMIFS(Pakan_Masuk!$C$2:$C$3001,Pakan_Masuk!$B$2:$B$3001,$C8404),0))</f>
      </c>
      <c r="F8404" s="15">
        <f>IF($C8404="","",$D8404*$E8404)</f>
      </c>
    </row>
    <row r="8405">
      <c r="A8405" s="11"/>
      <c r="B8405" s="7"/>
      <c r="C8405" s="7"/>
      <c r="D8405" s="10"/>
      <c r="E8405" s="21">
        <f>IF($C8405="","",IFERROR(SUMIFS(Pakan_Masuk!$D$2:$D$3001,Pakan_Masuk!$B$2:$B$3001,$C8405)/SUMIFS(Pakan_Masuk!$C$2:$C$3001,Pakan_Masuk!$B$2:$B$3001,$C8405),0))</f>
      </c>
      <c r="F8405" s="15">
        <f>IF($C8405="","",$D8405*$E8405)</f>
      </c>
    </row>
    <row r="8406">
      <c r="A8406" s="11"/>
      <c r="B8406" s="7"/>
      <c r="C8406" s="7"/>
      <c r="D8406" s="10"/>
      <c r="E8406" s="21">
        <f>IF($C8406="","",IFERROR(SUMIFS(Pakan_Masuk!$D$2:$D$3001,Pakan_Masuk!$B$2:$B$3001,$C8406)/SUMIFS(Pakan_Masuk!$C$2:$C$3001,Pakan_Masuk!$B$2:$B$3001,$C8406),0))</f>
      </c>
      <c r="F8406" s="15">
        <f>IF($C8406="","",$D8406*$E8406)</f>
      </c>
    </row>
    <row r="8407">
      <c r="A8407" s="11"/>
      <c r="B8407" s="7"/>
      <c r="C8407" s="7"/>
      <c r="D8407" s="10"/>
      <c r="E8407" s="21">
        <f>IF($C8407="","",IFERROR(SUMIFS(Pakan_Masuk!$D$2:$D$3001,Pakan_Masuk!$B$2:$B$3001,$C8407)/SUMIFS(Pakan_Masuk!$C$2:$C$3001,Pakan_Masuk!$B$2:$B$3001,$C8407),0))</f>
      </c>
      <c r="F8407" s="15">
        <f>IF($C8407="","",$D8407*$E8407)</f>
      </c>
    </row>
    <row r="8408">
      <c r="A8408" s="11"/>
      <c r="B8408" s="7"/>
      <c r="C8408" s="7"/>
      <c r="D8408" s="10"/>
      <c r="E8408" s="21">
        <f>IF($C8408="","",IFERROR(SUMIFS(Pakan_Masuk!$D$2:$D$3001,Pakan_Masuk!$B$2:$B$3001,$C8408)/SUMIFS(Pakan_Masuk!$C$2:$C$3001,Pakan_Masuk!$B$2:$B$3001,$C8408),0))</f>
      </c>
      <c r="F8408" s="15">
        <f>IF($C8408="","",$D8408*$E8408)</f>
      </c>
    </row>
    <row r="8409">
      <c r="A8409" s="11"/>
      <c r="B8409" s="7"/>
      <c r="C8409" s="7"/>
      <c r="D8409" s="10"/>
      <c r="E8409" s="21">
        <f>IF($C8409="","",IFERROR(SUMIFS(Pakan_Masuk!$D$2:$D$3001,Pakan_Masuk!$B$2:$B$3001,$C8409)/SUMIFS(Pakan_Masuk!$C$2:$C$3001,Pakan_Masuk!$B$2:$B$3001,$C8409),0))</f>
      </c>
      <c r="F8409" s="15">
        <f>IF($C8409="","",$D8409*$E8409)</f>
      </c>
    </row>
    <row r="8410">
      <c r="A8410" s="11"/>
      <c r="B8410" s="7"/>
      <c r="C8410" s="7"/>
      <c r="D8410" s="10"/>
      <c r="E8410" s="21">
        <f>IF($C8410="","",IFERROR(SUMIFS(Pakan_Masuk!$D$2:$D$3001,Pakan_Masuk!$B$2:$B$3001,$C8410)/SUMIFS(Pakan_Masuk!$C$2:$C$3001,Pakan_Masuk!$B$2:$B$3001,$C8410),0))</f>
      </c>
      <c r="F8410" s="15">
        <f>IF($C8410="","",$D8410*$E8410)</f>
      </c>
    </row>
    <row r="8411">
      <c r="A8411" s="11"/>
      <c r="B8411" s="7"/>
      <c r="C8411" s="7"/>
      <c r="D8411" s="10"/>
      <c r="E8411" s="21">
        <f>IF($C8411="","",IFERROR(SUMIFS(Pakan_Masuk!$D$2:$D$3001,Pakan_Masuk!$B$2:$B$3001,$C8411)/SUMIFS(Pakan_Masuk!$C$2:$C$3001,Pakan_Masuk!$B$2:$B$3001,$C8411),0))</f>
      </c>
      <c r="F8411" s="15">
        <f>IF($C8411="","",$D8411*$E8411)</f>
      </c>
    </row>
    <row r="8412">
      <c r="A8412" s="11"/>
      <c r="B8412" s="7"/>
      <c r="C8412" s="7"/>
      <c r="D8412" s="10"/>
      <c r="E8412" s="21">
        <f>IF($C8412="","",IFERROR(SUMIFS(Pakan_Masuk!$D$2:$D$3001,Pakan_Masuk!$B$2:$B$3001,$C8412)/SUMIFS(Pakan_Masuk!$C$2:$C$3001,Pakan_Masuk!$B$2:$B$3001,$C8412),0))</f>
      </c>
      <c r="F8412" s="15">
        <f>IF($C8412="","",$D8412*$E8412)</f>
      </c>
    </row>
    <row r="8413">
      <c r="A8413" s="11"/>
      <c r="B8413" s="7"/>
      <c r="C8413" s="7"/>
      <c r="D8413" s="10"/>
      <c r="E8413" s="21">
        <f>IF($C8413="","",IFERROR(SUMIFS(Pakan_Masuk!$D$2:$D$3001,Pakan_Masuk!$B$2:$B$3001,$C8413)/SUMIFS(Pakan_Masuk!$C$2:$C$3001,Pakan_Masuk!$B$2:$B$3001,$C8413),0))</f>
      </c>
      <c r="F8413" s="15">
        <f>IF($C8413="","",$D8413*$E8413)</f>
      </c>
    </row>
    <row r="8414">
      <c r="A8414" s="11"/>
      <c r="B8414" s="7"/>
      <c r="C8414" s="7"/>
      <c r="D8414" s="10"/>
      <c r="E8414" s="21">
        <f>IF($C8414="","",IFERROR(SUMIFS(Pakan_Masuk!$D$2:$D$3001,Pakan_Masuk!$B$2:$B$3001,$C8414)/SUMIFS(Pakan_Masuk!$C$2:$C$3001,Pakan_Masuk!$B$2:$B$3001,$C8414),0))</f>
      </c>
      <c r="F8414" s="15">
        <f>IF($C8414="","",$D8414*$E8414)</f>
      </c>
    </row>
    <row r="8415">
      <c r="A8415" s="11"/>
      <c r="B8415" s="7"/>
      <c r="C8415" s="7"/>
      <c r="D8415" s="10"/>
      <c r="E8415" s="21">
        <f>IF($C8415="","",IFERROR(SUMIFS(Pakan_Masuk!$D$2:$D$3001,Pakan_Masuk!$B$2:$B$3001,$C8415)/SUMIFS(Pakan_Masuk!$C$2:$C$3001,Pakan_Masuk!$B$2:$B$3001,$C8415),0))</f>
      </c>
      <c r="F8415" s="15">
        <f>IF($C8415="","",$D8415*$E8415)</f>
      </c>
    </row>
    <row r="8416">
      <c r="A8416" s="11"/>
      <c r="B8416" s="7"/>
      <c r="C8416" s="7"/>
      <c r="D8416" s="10"/>
      <c r="E8416" s="21">
        <f>IF($C8416="","",IFERROR(SUMIFS(Pakan_Masuk!$D$2:$D$3001,Pakan_Masuk!$B$2:$B$3001,$C8416)/SUMIFS(Pakan_Masuk!$C$2:$C$3001,Pakan_Masuk!$B$2:$B$3001,$C8416),0))</f>
      </c>
      <c r="F8416" s="15">
        <f>IF($C8416="","",$D8416*$E8416)</f>
      </c>
    </row>
    <row r="8417">
      <c r="A8417" s="11"/>
      <c r="B8417" s="7"/>
      <c r="C8417" s="7"/>
      <c r="D8417" s="10"/>
      <c r="E8417" s="21">
        <f>IF($C8417="","",IFERROR(SUMIFS(Pakan_Masuk!$D$2:$D$3001,Pakan_Masuk!$B$2:$B$3001,$C8417)/SUMIFS(Pakan_Masuk!$C$2:$C$3001,Pakan_Masuk!$B$2:$B$3001,$C8417),0))</f>
      </c>
      <c r="F8417" s="15">
        <f>IF($C8417="","",$D8417*$E8417)</f>
      </c>
    </row>
    <row r="8418">
      <c r="A8418" s="11"/>
      <c r="B8418" s="7"/>
      <c r="C8418" s="7"/>
      <c r="D8418" s="10"/>
      <c r="E8418" s="21">
        <f>IF($C8418="","",IFERROR(SUMIFS(Pakan_Masuk!$D$2:$D$3001,Pakan_Masuk!$B$2:$B$3001,$C8418)/SUMIFS(Pakan_Masuk!$C$2:$C$3001,Pakan_Masuk!$B$2:$B$3001,$C8418),0))</f>
      </c>
      <c r="F8418" s="15">
        <f>IF($C8418="","",$D8418*$E8418)</f>
      </c>
    </row>
    <row r="8419">
      <c r="A8419" s="11"/>
      <c r="B8419" s="7"/>
      <c r="C8419" s="7"/>
      <c r="D8419" s="10"/>
      <c r="E8419" s="21">
        <f>IF($C8419="","",IFERROR(SUMIFS(Pakan_Masuk!$D$2:$D$3001,Pakan_Masuk!$B$2:$B$3001,$C8419)/SUMIFS(Pakan_Masuk!$C$2:$C$3001,Pakan_Masuk!$B$2:$B$3001,$C8419),0))</f>
      </c>
      <c r="F8419" s="15">
        <f>IF($C8419="","",$D8419*$E8419)</f>
      </c>
    </row>
    <row r="8420">
      <c r="A8420" s="11"/>
      <c r="B8420" s="7"/>
      <c r="C8420" s="7"/>
      <c r="D8420" s="10"/>
      <c r="E8420" s="21">
        <f>IF($C8420="","",IFERROR(SUMIFS(Pakan_Masuk!$D$2:$D$3001,Pakan_Masuk!$B$2:$B$3001,$C8420)/SUMIFS(Pakan_Masuk!$C$2:$C$3001,Pakan_Masuk!$B$2:$B$3001,$C8420),0))</f>
      </c>
      <c r="F8420" s="15">
        <f>IF($C8420="","",$D8420*$E8420)</f>
      </c>
    </row>
    <row r="8421">
      <c r="A8421" s="11"/>
      <c r="B8421" s="7"/>
      <c r="C8421" s="7"/>
      <c r="D8421" s="10"/>
      <c r="E8421" s="21">
        <f>IF($C8421="","",IFERROR(SUMIFS(Pakan_Masuk!$D$2:$D$3001,Pakan_Masuk!$B$2:$B$3001,$C8421)/SUMIFS(Pakan_Masuk!$C$2:$C$3001,Pakan_Masuk!$B$2:$B$3001,$C8421),0))</f>
      </c>
      <c r="F8421" s="15">
        <f>IF($C8421="","",$D8421*$E8421)</f>
      </c>
    </row>
    <row r="8422">
      <c r="A8422" s="11"/>
      <c r="B8422" s="7"/>
      <c r="C8422" s="7"/>
      <c r="D8422" s="10"/>
      <c r="E8422" s="21">
        <f>IF($C8422="","",IFERROR(SUMIFS(Pakan_Masuk!$D$2:$D$3001,Pakan_Masuk!$B$2:$B$3001,$C8422)/SUMIFS(Pakan_Masuk!$C$2:$C$3001,Pakan_Masuk!$B$2:$B$3001,$C8422),0))</f>
      </c>
      <c r="F8422" s="15">
        <f>IF($C8422="","",$D8422*$E8422)</f>
      </c>
    </row>
    <row r="8423">
      <c r="A8423" s="11"/>
      <c r="B8423" s="7"/>
      <c r="C8423" s="7"/>
      <c r="D8423" s="10"/>
      <c r="E8423" s="21">
        <f>IF($C8423="","",IFERROR(SUMIFS(Pakan_Masuk!$D$2:$D$3001,Pakan_Masuk!$B$2:$B$3001,$C8423)/SUMIFS(Pakan_Masuk!$C$2:$C$3001,Pakan_Masuk!$B$2:$B$3001,$C8423),0))</f>
      </c>
      <c r="F8423" s="15">
        <f>IF($C8423="","",$D8423*$E8423)</f>
      </c>
    </row>
    <row r="8424">
      <c r="A8424" s="11"/>
      <c r="B8424" s="7"/>
      <c r="C8424" s="7"/>
      <c r="D8424" s="10"/>
      <c r="E8424" s="21">
        <f>IF($C8424="","",IFERROR(SUMIFS(Pakan_Masuk!$D$2:$D$3001,Pakan_Masuk!$B$2:$B$3001,$C8424)/SUMIFS(Pakan_Masuk!$C$2:$C$3001,Pakan_Masuk!$B$2:$B$3001,$C8424),0))</f>
      </c>
      <c r="F8424" s="15">
        <f>IF($C8424="","",$D8424*$E8424)</f>
      </c>
    </row>
    <row r="8425">
      <c r="A8425" s="11"/>
      <c r="B8425" s="7"/>
      <c r="C8425" s="7"/>
      <c r="D8425" s="10"/>
      <c r="E8425" s="21">
        <f>IF($C8425="","",IFERROR(SUMIFS(Pakan_Masuk!$D$2:$D$3001,Pakan_Masuk!$B$2:$B$3001,$C8425)/SUMIFS(Pakan_Masuk!$C$2:$C$3001,Pakan_Masuk!$B$2:$B$3001,$C8425),0))</f>
      </c>
      <c r="F8425" s="15">
        <f>IF($C8425="","",$D8425*$E8425)</f>
      </c>
    </row>
    <row r="8426">
      <c r="A8426" s="11"/>
      <c r="B8426" s="7"/>
      <c r="C8426" s="7"/>
      <c r="D8426" s="10"/>
      <c r="E8426" s="21">
        <f>IF($C8426="","",IFERROR(SUMIFS(Pakan_Masuk!$D$2:$D$3001,Pakan_Masuk!$B$2:$B$3001,$C8426)/SUMIFS(Pakan_Masuk!$C$2:$C$3001,Pakan_Masuk!$B$2:$B$3001,$C8426),0))</f>
      </c>
      <c r="F8426" s="15">
        <f>IF($C8426="","",$D8426*$E8426)</f>
      </c>
    </row>
    <row r="8427">
      <c r="A8427" s="11"/>
      <c r="B8427" s="7"/>
      <c r="C8427" s="7"/>
      <c r="D8427" s="10"/>
      <c r="E8427" s="21">
        <f>IF($C8427="","",IFERROR(SUMIFS(Pakan_Masuk!$D$2:$D$3001,Pakan_Masuk!$B$2:$B$3001,$C8427)/SUMIFS(Pakan_Masuk!$C$2:$C$3001,Pakan_Masuk!$B$2:$B$3001,$C8427),0))</f>
      </c>
      <c r="F8427" s="15">
        <f>IF($C8427="","",$D8427*$E8427)</f>
      </c>
    </row>
    <row r="8428">
      <c r="A8428" s="11"/>
      <c r="B8428" s="7"/>
      <c r="C8428" s="7"/>
      <c r="D8428" s="10"/>
      <c r="E8428" s="21">
        <f>IF($C8428="","",IFERROR(SUMIFS(Pakan_Masuk!$D$2:$D$3001,Pakan_Masuk!$B$2:$B$3001,$C8428)/SUMIFS(Pakan_Masuk!$C$2:$C$3001,Pakan_Masuk!$B$2:$B$3001,$C8428),0))</f>
      </c>
      <c r="F8428" s="15">
        <f>IF($C8428="","",$D8428*$E8428)</f>
      </c>
    </row>
    <row r="8429">
      <c r="A8429" s="11"/>
      <c r="B8429" s="7"/>
      <c r="C8429" s="7"/>
      <c r="D8429" s="10"/>
      <c r="E8429" s="21">
        <f>IF($C8429="","",IFERROR(SUMIFS(Pakan_Masuk!$D$2:$D$3001,Pakan_Masuk!$B$2:$B$3001,$C8429)/SUMIFS(Pakan_Masuk!$C$2:$C$3001,Pakan_Masuk!$B$2:$B$3001,$C8429),0))</f>
      </c>
      <c r="F8429" s="15">
        <f>IF($C8429="","",$D8429*$E8429)</f>
      </c>
    </row>
    <row r="8430">
      <c r="A8430" s="11"/>
      <c r="B8430" s="7"/>
      <c r="C8430" s="7"/>
      <c r="D8430" s="10"/>
      <c r="E8430" s="21">
        <f>IF($C8430="","",IFERROR(SUMIFS(Pakan_Masuk!$D$2:$D$3001,Pakan_Masuk!$B$2:$B$3001,$C8430)/SUMIFS(Pakan_Masuk!$C$2:$C$3001,Pakan_Masuk!$B$2:$B$3001,$C8430),0))</f>
      </c>
      <c r="F8430" s="15">
        <f>IF($C8430="","",$D8430*$E8430)</f>
      </c>
    </row>
    <row r="8431">
      <c r="A8431" s="11"/>
      <c r="B8431" s="7"/>
      <c r="C8431" s="7"/>
      <c r="D8431" s="10"/>
      <c r="E8431" s="21">
        <f>IF($C8431="","",IFERROR(SUMIFS(Pakan_Masuk!$D$2:$D$3001,Pakan_Masuk!$B$2:$B$3001,$C8431)/SUMIFS(Pakan_Masuk!$C$2:$C$3001,Pakan_Masuk!$B$2:$B$3001,$C8431),0))</f>
      </c>
      <c r="F8431" s="15">
        <f>IF($C8431="","",$D8431*$E8431)</f>
      </c>
    </row>
    <row r="8432">
      <c r="A8432" s="11"/>
      <c r="B8432" s="7"/>
      <c r="C8432" s="7"/>
      <c r="D8432" s="10"/>
      <c r="E8432" s="21">
        <f>IF($C8432="","",IFERROR(SUMIFS(Pakan_Masuk!$D$2:$D$3001,Pakan_Masuk!$B$2:$B$3001,$C8432)/SUMIFS(Pakan_Masuk!$C$2:$C$3001,Pakan_Masuk!$B$2:$B$3001,$C8432),0))</f>
      </c>
      <c r="F8432" s="15">
        <f>IF($C8432="","",$D8432*$E8432)</f>
      </c>
    </row>
    <row r="8433">
      <c r="A8433" s="11"/>
      <c r="B8433" s="7"/>
      <c r="C8433" s="7"/>
      <c r="D8433" s="10"/>
      <c r="E8433" s="21">
        <f>IF($C8433="","",IFERROR(SUMIFS(Pakan_Masuk!$D$2:$D$3001,Pakan_Masuk!$B$2:$B$3001,$C8433)/SUMIFS(Pakan_Masuk!$C$2:$C$3001,Pakan_Masuk!$B$2:$B$3001,$C8433),0))</f>
      </c>
      <c r="F8433" s="15">
        <f>IF($C8433="","",$D8433*$E8433)</f>
      </c>
    </row>
    <row r="8434">
      <c r="A8434" s="11"/>
      <c r="B8434" s="7"/>
      <c r="C8434" s="7"/>
      <c r="D8434" s="10"/>
      <c r="E8434" s="21">
        <f>IF($C8434="","",IFERROR(SUMIFS(Pakan_Masuk!$D$2:$D$3001,Pakan_Masuk!$B$2:$B$3001,$C8434)/SUMIFS(Pakan_Masuk!$C$2:$C$3001,Pakan_Masuk!$B$2:$B$3001,$C8434),0))</f>
      </c>
      <c r="F8434" s="15">
        <f>IF($C8434="","",$D8434*$E8434)</f>
      </c>
    </row>
    <row r="8435">
      <c r="A8435" s="11"/>
      <c r="B8435" s="7"/>
      <c r="C8435" s="7"/>
      <c r="D8435" s="10"/>
      <c r="E8435" s="21">
        <f>IF($C8435="","",IFERROR(SUMIFS(Pakan_Masuk!$D$2:$D$3001,Pakan_Masuk!$B$2:$B$3001,$C8435)/SUMIFS(Pakan_Masuk!$C$2:$C$3001,Pakan_Masuk!$B$2:$B$3001,$C8435),0))</f>
      </c>
      <c r="F8435" s="15">
        <f>IF($C8435="","",$D8435*$E8435)</f>
      </c>
    </row>
    <row r="8436">
      <c r="A8436" s="11"/>
      <c r="B8436" s="7"/>
      <c r="C8436" s="7"/>
      <c r="D8436" s="10"/>
      <c r="E8436" s="21">
        <f>IF($C8436="","",IFERROR(SUMIFS(Pakan_Masuk!$D$2:$D$3001,Pakan_Masuk!$B$2:$B$3001,$C8436)/SUMIFS(Pakan_Masuk!$C$2:$C$3001,Pakan_Masuk!$B$2:$B$3001,$C8436),0))</f>
      </c>
      <c r="F8436" s="15">
        <f>IF($C8436="","",$D8436*$E8436)</f>
      </c>
    </row>
    <row r="8437">
      <c r="A8437" s="11"/>
      <c r="B8437" s="7"/>
      <c r="C8437" s="7"/>
      <c r="D8437" s="10"/>
      <c r="E8437" s="21">
        <f>IF($C8437="","",IFERROR(SUMIFS(Pakan_Masuk!$D$2:$D$3001,Pakan_Masuk!$B$2:$B$3001,$C8437)/SUMIFS(Pakan_Masuk!$C$2:$C$3001,Pakan_Masuk!$B$2:$B$3001,$C8437),0))</f>
      </c>
      <c r="F8437" s="15">
        <f>IF($C8437="","",$D8437*$E8437)</f>
      </c>
    </row>
    <row r="8438">
      <c r="A8438" s="11"/>
      <c r="B8438" s="7"/>
      <c r="C8438" s="7"/>
      <c r="D8438" s="10"/>
      <c r="E8438" s="21">
        <f>IF($C8438="","",IFERROR(SUMIFS(Pakan_Masuk!$D$2:$D$3001,Pakan_Masuk!$B$2:$B$3001,$C8438)/SUMIFS(Pakan_Masuk!$C$2:$C$3001,Pakan_Masuk!$B$2:$B$3001,$C8438),0))</f>
      </c>
      <c r="F8438" s="15">
        <f>IF($C8438="","",$D8438*$E8438)</f>
      </c>
    </row>
    <row r="8439">
      <c r="A8439" s="11"/>
      <c r="B8439" s="7"/>
      <c r="C8439" s="7"/>
      <c r="D8439" s="10"/>
      <c r="E8439" s="21">
        <f>IF($C8439="","",IFERROR(SUMIFS(Pakan_Masuk!$D$2:$D$3001,Pakan_Masuk!$B$2:$B$3001,$C8439)/SUMIFS(Pakan_Masuk!$C$2:$C$3001,Pakan_Masuk!$B$2:$B$3001,$C8439),0))</f>
      </c>
      <c r="F8439" s="15">
        <f>IF($C8439="","",$D8439*$E8439)</f>
      </c>
    </row>
    <row r="8440">
      <c r="A8440" s="11"/>
      <c r="B8440" s="7"/>
      <c r="C8440" s="7"/>
      <c r="D8440" s="10"/>
      <c r="E8440" s="21">
        <f>IF($C8440="","",IFERROR(SUMIFS(Pakan_Masuk!$D$2:$D$3001,Pakan_Masuk!$B$2:$B$3001,$C8440)/SUMIFS(Pakan_Masuk!$C$2:$C$3001,Pakan_Masuk!$B$2:$B$3001,$C8440),0))</f>
      </c>
      <c r="F8440" s="15">
        <f>IF($C8440="","",$D8440*$E8440)</f>
      </c>
    </row>
    <row r="8441">
      <c r="A8441" s="11"/>
      <c r="B8441" s="7"/>
      <c r="C8441" s="7"/>
      <c r="D8441" s="10"/>
      <c r="E8441" s="21">
        <f>IF($C8441="","",IFERROR(SUMIFS(Pakan_Masuk!$D$2:$D$3001,Pakan_Masuk!$B$2:$B$3001,$C8441)/SUMIFS(Pakan_Masuk!$C$2:$C$3001,Pakan_Masuk!$B$2:$B$3001,$C8441),0))</f>
      </c>
      <c r="F8441" s="15">
        <f>IF($C8441="","",$D8441*$E8441)</f>
      </c>
    </row>
    <row r="8442">
      <c r="A8442" s="11"/>
      <c r="B8442" s="7"/>
      <c r="C8442" s="7"/>
      <c r="D8442" s="10"/>
      <c r="E8442" s="21">
        <f>IF($C8442="","",IFERROR(SUMIFS(Pakan_Masuk!$D$2:$D$3001,Pakan_Masuk!$B$2:$B$3001,$C8442)/SUMIFS(Pakan_Masuk!$C$2:$C$3001,Pakan_Masuk!$B$2:$B$3001,$C8442),0))</f>
      </c>
      <c r="F8442" s="15">
        <f>IF($C8442="","",$D8442*$E8442)</f>
      </c>
    </row>
    <row r="8443">
      <c r="A8443" s="11"/>
      <c r="B8443" s="7"/>
      <c r="C8443" s="7"/>
      <c r="D8443" s="10"/>
      <c r="E8443" s="21">
        <f>IF($C8443="","",IFERROR(SUMIFS(Pakan_Masuk!$D$2:$D$3001,Pakan_Masuk!$B$2:$B$3001,$C8443)/SUMIFS(Pakan_Masuk!$C$2:$C$3001,Pakan_Masuk!$B$2:$B$3001,$C8443),0))</f>
      </c>
      <c r="F8443" s="15">
        <f>IF($C8443="","",$D8443*$E8443)</f>
      </c>
    </row>
    <row r="8444">
      <c r="A8444" s="11"/>
      <c r="B8444" s="7"/>
      <c r="C8444" s="7"/>
      <c r="D8444" s="10"/>
      <c r="E8444" s="21">
        <f>IF($C8444="","",IFERROR(SUMIFS(Pakan_Masuk!$D$2:$D$3001,Pakan_Masuk!$B$2:$B$3001,$C8444)/SUMIFS(Pakan_Masuk!$C$2:$C$3001,Pakan_Masuk!$B$2:$B$3001,$C8444),0))</f>
      </c>
      <c r="F8444" s="15">
        <f>IF($C8444="","",$D8444*$E8444)</f>
      </c>
    </row>
    <row r="8445">
      <c r="A8445" s="11"/>
      <c r="B8445" s="7"/>
      <c r="C8445" s="7"/>
      <c r="D8445" s="10"/>
      <c r="E8445" s="21">
        <f>IF($C8445="","",IFERROR(SUMIFS(Pakan_Masuk!$D$2:$D$3001,Pakan_Masuk!$B$2:$B$3001,$C8445)/SUMIFS(Pakan_Masuk!$C$2:$C$3001,Pakan_Masuk!$B$2:$B$3001,$C8445),0))</f>
      </c>
      <c r="F8445" s="15">
        <f>IF($C8445="","",$D8445*$E8445)</f>
      </c>
    </row>
    <row r="8446">
      <c r="A8446" s="11"/>
      <c r="B8446" s="7"/>
      <c r="C8446" s="7"/>
      <c r="D8446" s="10"/>
      <c r="E8446" s="21">
        <f>IF($C8446="","",IFERROR(SUMIFS(Pakan_Masuk!$D$2:$D$3001,Pakan_Masuk!$B$2:$B$3001,$C8446)/SUMIFS(Pakan_Masuk!$C$2:$C$3001,Pakan_Masuk!$B$2:$B$3001,$C8446),0))</f>
      </c>
      <c r="F8446" s="15">
        <f>IF($C8446="","",$D8446*$E8446)</f>
      </c>
    </row>
    <row r="8447">
      <c r="A8447" s="11"/>
      <c r="B8447" s="7"/>
      <c r="C8447" s="7"/>
      <c r="D8447" s="10"/>
      <c r="E8447" s="21">
        <f>IF($C8447="","",IFERROR(SUMIFS(Pakan_Masuk!$D$2:$D$3001,Pakan_Masuk!$B$2:$B$3001,$C8447)/SUMIFS(Pakan_Masuk!$C$2:$C$3001,Pakan_Masuk!$B$2:$B$3001,$C8447),0))</f>
      </c>
      <c r="F8447" s="15">
        <f>IF($C8447="","",$D8447*$E8447)</f>
      </c>
    </row>
    <row r="8448">
      <c r="A8448" s="11"/>
      <c r="B8448" s="7"/>
      <c r="C8448" s="7"/>
      <c r="D8448" s="10"/>
      <c r="E8448" s="21">
        <f>IF($C8448="","",IFERROR(SUMIFS(Pakan_Masuk!$D$2:$D$3001,Pakan_Masuk!$B$2:$B$3001,$C8448)/SUMIFS(Pakan_Masuk!$C$2:$C$3001,Pakan_Masuk!$B$2:$B$3001,$C8448),0))</f>
      </c>
      <c r="F8448" s="15">
        <f>IF($C8448="","",$D8448*$E8448)</f>
      </c>
    </row>
    <row r="8449">
      <c r="A8449" s="11"/>
      <c r="B8449" s="7"/>
      <c r="C8449" s="7"/>
      <c r="D8449" s="10"/>
      <c r="E8449" s="21">
        <f>IF($C8449="","",IFERROR(SUMIFS(Pakan_Masuk!$D$2:$D$3001,Pakan_Masuk!$B$2:$B$3001,$C8449)/SUMIFS(Pakan_Masuk!$C$2:$C$3001,Pakan_Masuk!$B$2:$B$3001,$C8449),0))</f>
      </c>
      <c r="F8449" s="15">
        <f>IF($C8449="","",$D8449*$E8449)</f>
      </c>
    </row>
    <row r="8450">
      <c r="A8450" s="11"/>
      <c r="B8450" s="7"/>
      <c r="C8450" s="7"/>
      <c r="D8450" s="10"/>
      <c r="E8450" s="21">
        <f>IF($C8450="","",IFERROR(SUMIFS(Pakan_Masuk!$D$2:$D$3001,Pakan_Masuk!$B$2:$B$3001,$C8450)/SUMIFS(Pakan_Masuk!$C$2:$C$3001,Pakan_Masuk!$B$2:$B$3001,$C8450),0))</f>
      </c>
      <c r="F8450" s="15">
        <f>IF($C8450="","",$D8450*$E8450)</f>
      </c>
    </row>
    <row r="8451">
      <c r="A8451" s="11"/>
      <c r="B8451" s="7"/>
      <c r="C8451" s="7"/>
      <c r="D8451" s="10"/>
      <c r="E8451" s="21">
        <f>IF($C8451="","",IFERROR(SUMIFS(Pakan_Masuk!$D$2:$D$3001,Pakan_Masuk!$B$2:$B$3001,$C8451)/SUMIFS(Pakan_Masuk!$C$2:$C$3001,Pakan_Masuk!$B$2:$B$3001,$C8451),0))</f>
      </c>
      <c r="F8451" s="15">
        <f>IF($C8451="","",$D8451*$E8451)</f>
      </c>
    </row>
    <row r="8452">
      <c r="A8452" s="11"/>
      <c r="B8452" s="7"/>
      <c r="C8452" s="7"/>
      <c r="D8452" s="10"/>
      <c r="E8452" s="21">
        <f>IF($C8452="","",IFERROR(SUMIFS(Pakan_Masuk!$D$2:$D$3001,Pakan_Masuk!$B$2:$B$3001,$C8452)/SUMIFS(Pakan_Masuk!$C$2:$C$3001,Pakan_Masuk!$B$2:$B$3001,$C8452),0))</f>
      </c>
      <c r="F8452" s="15">
        <f>IF($C8452="","",$D8452*$E8452)</f>
      </c>
    </row>
    <row r="8453">
      <c r="A8453" s="11"/>
      <c r="B8453" s="7"/>
      <c r="C8453" s="7"/>
      <c r="D8453" s="10"/>
      <c r="E8453" s="21">
        <f>IF($C8453="","",IFERROR(SUMIFS(Pakan_Masuk!$D$2:$D$3001,Pakan_Masuk!$B$2:$B$3001,$C8453)/SUMIFS(Pakan_Masuk!$C$2:$C$3001,Pakan_Masuk!$B$2:$B$3001,$C8453),0))</f>
      </c>
      <c r="F8453" s="15">
        <f>IF($C8453="","",$D8453*$E8453)</f>
      </c>
    </row>
    <row r="8454">
      <c r="A8454" s="11"/>
      <c r="B8454" s="7"/>
      <c r="C8454" s="7"/>
      <c r="D8454" s="10"/>
      <c r="E8454" s="21">
        <f>IF($C8454="","",IFERROR(SUMIFS(Pakan_Masuk!$D$2:$D$3001,Pakan_Masuk!$B$2:$B$3001,$C8454)/SUMIFS(Pakan_Masuk!$C$2:$C$3001,Pakan_Masuk!$B$2:$B$3001,$C8454),0))</f>
      </c>
      <c r="F8454" s="15">
        <f>IF($C8454="","",$D8454*$E8454)</f>
      </c>
    </row>
    <row r="8455">
      <c r="A8455" s="11"/>
      <c r="B8455" s="7"/>
      <c r="C8455" s="7"/>
      <c r="D8455" s="10"/>
      <c r="E8455" s="21">
        <f>IF($C8455="","",IFERROR(SUMIFS(Pakan_Masuk!$D$2:$D$3001,Pakan_Masuk!$B$2:$B$3001,$C8455)/SUMIFS(Pakan_Masuk!$C$2:$C$3001,Pakan_Masuk!$B$2:$B$3001,$C8455),0))</f>
      </c>
      <c r="F8455" s="15">
        <f>IF($C8455="","",$D8455*$E8455)</f>
      </c>
    </row>
    <row r="8456">
      <c r="A8456" s="11"/>
      <c r="B8456" s="7"/>
      <c r="C8456" s="7"/>
      <c r="D8456" s="10"/>
      <c r="E8456" s="21">
        <f>IF($C8456="","",IFERROR(SUMIFS(Pakan_Masuk!$D$2:$D$3001,Pakan_Masuk!$B$2:$B$3001,$C8456)/SUMIFS(Pakan_Masuk!$C$2:$C$3001,Pakan_Masuk!$B$2:$B$3001,$C8456),0))</f>
      </c>
      <c r="F8456" s="15">
        <f>IF($C8456="","",$D8456*$E8456)</f>
      </c>
    </row>
    <row r="8457">
      <c r="A8457" s="11"/>
      <c r="B8457" s="7"/>
      <c r="C8457" s="7"/>
      <c r="D8457" s="10"/>
      <c r="E8457" s="21">
        <f>IF($C8457="","",IFERROR(SUMIFS(Pakan_Masuk!$D$2:$D$3001,Pakan_Masuk!$B$2:$B$3001,$C8457)/SUMIFS(Pakan_Masuk!$C$2:$C$3001,Pakan_Masuk!$B$2:$B$3001,$C8457),0))</f>
      </c>
      <c r="F8457" s="15">
        <f>IF($C8457="","",$D8457*$E8457)</f>
      </c>
    </row>
    <row r="8458">
      <c r="A8458" s="11"/>
      <c r="B8458" s="7"/>
      <c r="C8458" s="7"/>
      <c r="D8458" s="10"/>
      <c r="E8458" s="21">
        <f>IF($C8458="","",IFERROR(SUMIFS(Pakan_Masuk!$D$2:$D$3001,Pakan_Masuk!$B$2:$B$3001,$C8458)/SUMIFS(Pakan_Masuk!$C$2:$C$3001,Pakan_Masuk!$B$2:$B$3001,$C8458),0))</f>
      </c>
      <c r="F8458" s="15">
        <f>IF($C8458="","",$D8458*$E8458)</f>
      </c>
    </row>
    <row r="8459">
      <c r="A8459" s="11"/>
      <c r="B8459" s="7"/>
      <c r="C8459" s="7"/>
      <c r="D8459" s="10"/>
      <c r="E8459" s="21">
        <f>IF($C8459="","",IFERROR(SUMIFS(Pakan_Masuk!$D$2:$D$3001,Pakan_Masuk!$B$2:$B$3001,$C8459)/SUMIFS(Pakan_Masuk!$C$2:$C$3001,Pakan_Masuk!$B$2:$B$3001,$C8459),0))</f>
      </c>
      <c r="F8459" s="15">
        <f>IF($C8459="","",$D8459*$E8459)</f>
      </c>
    </row>
    <row r="8460">
      <c r="A8460" s="11"/>
      <c r="B8460" s="7"/>
      <c r="C8460" s="7"/>
      <c r="D8460" s="10"/>
      <c r="E8460" s="21">
        <f>IF($C8460="","",IFERROR(SUMIFS(Pakan_Masuk!$D$2:$D$3001,Pakan_Masuk!$B$2:$B$3001,$C8460)/SUMIFS(Pakan_Masuk!$C$2:$C$3001,Pakan_Masuk!$B$2:$B$3001,$C8460),0))</f>
      </c>
      <c r="F8460" s="15">
        <f>IF($C8460="","",$D8460*$E8460)</f>
      </c>
    </row>
    <row r="8461">
      <c r="A8461" s="11"/>
      <c r="B8461" s="7"/>
      <c r="C8461" s="7"/>
      <c r="D8461" s="10"/>
      <c r="E8461" s="21">
        <f>IF($C8461="","",IFERROR(SUMIFS(Pakan_Masuk!$D$2:$D$3001,Pakan_Masuk!$B$2:$B$3001,$C8461)/SUMIFS(Pakan_Masuk!$C$2:$C$3001,Pakan_Masuk!$B$2:$B$3001,$C8461),0))</f>
      </c>
      <c r="F8461" s="15">
        <f>IF($C8461="","",$D8461*$E8461)</f>
      </c>
    </row>
    <row r="8462">
      <c r="A8462" s="11"/>
      <c r="B8462" s="7"/>
      <c r="C8462" s="7"/>
      <c r="D8462" s="10"/>
      <c r="E8462" s="21">
        <f>IF($C8462="","",IFERROR(SUMIFS(Pakan_Masuk!$D$2:$D$3001,Pakan_Masuk!$B$2:$B$3001,$C8462)/SUMIFS(Pakan_Masuk!$C$2:$C$3001,Pakan_Masuk!$B$2:$B$3001,$C8462),0))</f>
      </c>
      <c r="F8462" s="15">
        <f>IF($C8462="","",$D8462*$E8462)</f>
      </c>
    </row>
    <row r="8463">
      <c r="A8463" s="11"/>
      <c r="B8463" s="7"/>
      <c r="C8463" s="7"/>
      <c r="D8463" s="10"/>
      <c r="E8463" s="21">
        <f>IF($C8463="","",IFERROR(SUMIFS(Pakan_Masuk!$D$2:$D$3001,Pakan_Masuk!$B$2:$B$3001,$C8463)/SUMIFS(Pakan_Masuk!$C$2:$C$3001,Pakan_Masuk!$B$2:$B$3001,$C8463),0))</f>
      </c>
      <c r="F8463" s="15">
        <f>IF($C8463="","",$D8463*$E8463)</f>
      </c>
    </row>
    <row r="8464">
      <c r="A8464" s="11"/>
      <c r="B8464" s="7"/>
      <c r="C8464" s="7"/>
      <c r="D8464" s="10"/>
      <c r="E8464" s="21">
        <f>IF($C8464="","",IFERROR(SUMIFS(Pakan_Masuk!$D$2:$D$3001,Pakan_Masuk!$B$2:$B$3001,$C8464)/SUMIFS(Pakan_Masuk!$C$2:$C$3001,Pakan_Masuk!$B$2:$B$3001,$C8464),0))</f>
      </c>
      <c r="F8464" s="15">
        <f>IF($C8464="","",$D8464*$E8464)</f>
      </c>
    </row>
    <row r="8465">
      <c r="A8465" s="11"/>
      <c r="B8465" s="7"/>
      <c r="C8465" s="7"/>
      <c r="D8465" s="10"/>
      <c r="E8465" s="21">
        <f>IF($C8465="","",IFERROR(SUMIFS(Pakan_Masuk!$D$2:$D$3001,Pakan_Masuk!$B$2:$B$3001,$C8465)/SUMIFS(Pakan_Masuk!$C$2:$C$3001,Pakan_Masuk!$B$2:$B$3001,$C8465),0))</f>
      </c>
      <c r="F8465" s="15">
        <f>IF($C8465="","",$D8465*$E8465)</f>
      </c>
    </row>
    <row r="8466">
      <c r="A8466" s="11"/>
      <c r="B8466" s="7"/>
      <c r="C8466" s="7"/>
      <c r="D8466" s="10"/>
      <c r="E8466" s="21">
        <f>IF($C8466="","",IFERROR(SUMIFS(Pakan_Masuk!$D$2:$D$3001,Pakan_Masuk!$B$2:$B$3001,$C8466)/SUMIFS(Pakan_Masuk!$C$2:$C$3001,Pakan_Masuk!$B$2:$B$3001,$C8466),0))</f>
      </c>
      <c r="F8466" s="15">
        <f>IF($C8466="","",$D8466*$E8466)</f>
      </c>
    </row>
    <row r="8467">
      <c r="A8467" s="11"/>
      <c r="B8467" s="7"/>
      <c r="C8467" s="7"/>
      <c r="D8467" s="10"/>
      <c r="E8467" s="21">
        <f>IF($C8467="","",IFERROR(SUMIFS(Pakan_Masuk!$D$2:$D$3001,Pakan_Masuk!$B$2:$B$3001,$C8467)/SUMIFS(Pakan_Masuk!$C$2:$C$3001,Pakan_Masuk!$B$2:$B$3001,$C8467),0))</f>
      </c>
      <c r="F8467" s="15">
        <f>IF($C8467="","",$D8467*$E8467)</f>
      </c>
    </row>
    <row r="8468">
      <c r="A8468" s="11"/>
      <c r="B8468" s="7"/>
      <c r="C8468" s="7"/>
      <c r="D8468" s="10"/>
      <c r="E8468" s="21">
        <f>IF($C8468="","",IFERROR(SUMIFS(Pakan_Masuk!$D$2:$D$3001,Pakan_Masuk!$B$2:$B$3001,$C8468)/SUMIFS(Pakan_Masuk!$C$2:$C$3001,Pakan_Masuk!$B$2:$B$3001,$C8468),0))</f>
      </c>
      <c r="F8468" s="15">
        <f>IF($C8468="","",$D8468*$E8468)</f>
      </c>
    </row>
    <row r="8469">
      <c r="A8469" s="11"/>
      <c r="B8469" s="7"/>
      <c r="C8469" s="7"/>
      <c r="D8469" s="10"/>
      <c r="E8469" s="21">
        <f>IF($C8469="","",IFERROR(SUMIFS(Pakan_Masuk!$D$2:$D$3001,Pakan_Masuk!$B$2:$B$3001,$C8469)/SUMIFS(Pakan_Masuk!$C$2:$C$3001,Pakan_Masuk!$B$2:$B$3001,$C8469),0))</f>
      </c>
      <c r="F8469" s="15">
        <f>IF($C8469="","",$D8469*$E8469)</f>
      </c>
    </row>
    <row r="8470">
      <c r="A8470" s="11"/>
      <c r="B8470" s="7"/>
      <c r="C8470" s="7"/>
      <c r="D8470" s="10"/>
      <c r="E8470" s="21">
        <f>IF($C8470="","",IFERROR(SUMIFS(Pakan_Masuk!$D$2:$D$3001,Pakan_Masuk!$B$2:$B$3001,$C8470)/SUMIFS(Pakan_Masuk!$C$2:$C$3001,Pakan_Masuk!$B$2:$B$3001,$C8470),0))</f>
      </c>
      <c r="F8470" s="15">
        <f>IF($C8470="","",$D8470*$E8470)</f>
      </c>
    </row>
    <row r="8471">
      <c r="A8471" s="11"/>
      <c r="B8471" s="7"/>
      <c r="C8471" s="7"/>
      <c r="D8471" s="10"/>
      <c r="E8471" s="21">
        <f>IF($C8471="","",IFERROR(SUMIFS(Pakan_Masuk!$D$2:$D$3001,Pakan_Masuk!$B$2:$B$3001,$C8471)/SUMIFS(Pakan_Masuk!$C$2:$C$3001,Pakan_Masuk!$B$2:$B$3001,$C8471),0))</f>
      </c>
      <c r="F8471" s="15">
        <f>IF($C8471="","",$D8471*$E8471)</f>
      </c>
    </row>
    <row r="8472">
      <c r="A8472" s="11"/>
      <c r="B8472" s="7"/>
      <c r="C8472" s="7"/>
      <c r="D8472" s="10"/>
      <c r="E8472" s="21">
        <f>IF($C8472="","",IFERROR(SUMIFS(Pakan_Masuk!$D$2:$D$3001,Pakan_Masuk!$B$2:$B$3001,$C8472)/SUMIFS(Pakan_Masuk!$C$2:$C$3001,Pakan_Masuk!$B$2:$B$3001,$C8472),0))</f>
      </c>
      <c r="F8472" s="15">
        <f>IF($C8472="","",$D8472*$E8472)</f>
      </c>
    </row>
    <row r="8473">
      <c r="A8473" s="11"/>
      <c r="B8473" s="7"/>
      <c r="C8473" s="7"/>
      <c r="D8473" s="10"/>
      <c r="E8473" s="21">
        <f>IF($C8473="","",IFERROR(SUMIFS(Pakan_Masuk!$D$2:$D$3001,Pakan_Masuk!$B$2:$B$3001,$C8473)/SUMIFS(Pakan_Masuk!$C$2:$C$3001,Pakan_Masuk!$B$2:$B$3001,$C8473),0))</f>
      </c>
      <c r="F8473" s="15">
        <f>IF($C8473="","",$D8473*$E8473)</f>
      </c>
    </row>
    <row r="8474">
      <c r="A8474" s="11"/>
      <c r="B8474" s="7"/>
      <c r="C8474" s="7"/>
      <c r="D8474" s="10"/>
      <c r="E8474" s="21">
        <f>IF($C8474="","",IFERROR(SUMIFS(Pakan_Masuk!$D$2:$D$3001,Pakan_Masuk!$B$2:$B$3001,$C8474)/SUMIFS(Pakan_Masuk!$C$2:$C$3001,Pakan_Masuk!$B$2:$B$3001,$C8474),0))</f>
      </c>
      <c r="F8474" s="15">
        <f>IF($C8474="","",$D8474*$E8474)</f>
      </c>
    </row>
    <row r="8475">
      <c r="A8475" s="11"/>
      <c r="B8475" s="7"/>
      <c r="C8475" s="7"/>
      <c r="D8475" s="10"/>
      <c r="E8475" s="21">
        <f>IF($C8475="","",IFERROR(SUMIFS(Pakan_Masuk!$D$2:$D$3001,Pakan_Masuk!$B$2:$B$3001,$C8475)/SUMIFS(Pakan_Masuk!$C$2:$C$3001,Pakan_Masuk!$B$2:$B$3001,$C8475),0))</f>
      </c>
      <c r="F8475" s="15">
        <f>IF($C8475="","",$D8475*$E8475)</f>
      </c>
    </row>
    <row r="8476">
      <c r="A8476" s="11"/>
      <c r="B8476" s="7"/>
      <c r="C8476" s="7"/>
      <c r="D8476" s="10"/>
      <c r="E8476" s="21">
        <f>IF($C8476="","",IFERROR(SUMIFS(Pakan_Masuk!$D$2:$D$3001,Pakan_Masuk!$B$2:$B$3001,$C8476)/SUMIFS(Pakan_Masuk!$C$2:$C$3001,Pakan_Masuk!$B$2:$B$3001,$C8476),0))</f>
      </c>
      <c r="F8476" s="15">
        <f>IF($C8476="","",$D8476*$E8476)</f>
      </c>
    </row>
    <row r="8477">
      <c r="A8477" s="11"/>
      <c r="B8477" s="7"/>
      <c r="C8477" s="7"/>
      <c r="D8477" s="10"/>
      <c r="E8477" s="21">
        <f>IF($C8477="","",IFERROR(SUMIFS(Pakan_Masuk!$D$2:$D$3001,Pakan_Masuk!$B$2:$B$3001,$C8477)/SUMIFS(Pakan_Masuk!$C$2:$C$3001,Pakan_Masuk!$B$2:$B$3001,$C8477),0))</f>
      </c>
      <c r="F8477" s="15">
        <f>IF($C8477="","",$D8477*$E8477)</f>
      </c>
    </row>
    <row r="8478">
      <c r="A8478" s="11"/>
      <c r="B8478" s="7"/>
      <c r="C8478" s="7"/>
      <c r="D8478" s="10"/>
      <c r="E8478" s="21">
        <f>IF($C8478="","",IFERROR(SUMIFS(Pakan_Masuk!$D$2:$D$3001,Pakan_Masuk!$B$2:$B$3001,$C8478)/SUMIFS(Pakan_Masuk!$C$2:$C$3001,Pakan_Masuk!$B$2:$B$3001,$C8478),0))</f>
      </c>
      <c r="F8478" s="15">
        <f>IF($C8478="","",$D8478*$E8478)</f>
      </c>
    </row>
    <row r="8479">
      <c r="A8479" s="11"/>
      <c r="B8479" s="7"/>
      <c r="C8479" s="7"/>
      <c r="D8479" s="10"/>
      <c r="E8479" s="21">
        <f>IF($C8479="","",IFERROR(SUMIFS(Pakan_Masuk!$D$2:$D$3001,Pakan_Masuk!$B$2:$B$3001,$C8479)/SUMIFS(Pakan_Masuk!$C$2:$C$3001,Pakan_Masuk!$B$2:$B$3001,$C8479),0))</f>
      </c>
      <c r="F8479" s="15">
        <f>IF($C8479="","",$D8479*$E8479)</f>
      </c>
    </row>
    <row r="8480">
      <c r="A8480" s="11"/>
      <c r="B8480" s="7"/>
      <c r="C8480" s="7"/>
      <c r="D8480" s="10"/>
      <c r="E8480" s="21">
        <f>IF($C8480="","",IFERROR(SUMIFS(Pakan_Masuk!$D$2:$D$3001,Pakan_Masuk!$B$2:$B$3001,$C8480)/SUMIFS(Pakan_Masuk!$C$2:$C$3001,Pakan_Masuk!$B$2:$B$3001,$C8480),0))</f>
      </c>
      <c r="F8480" s="15">
        <f>IF($C8480="","",$D8480*$E8480)</f>
      </c>
    </row>
    <row r="8481">
      <c r="A8481" s="11"/>
      <c r="B8481" s="7"/>
      <c r="C8481" s="7"/>
      <c r="D8481" s="10"/>
      <c r="E8481" s="21">
        <f>IF($C8481="","",IFERROR(SUMIFS(Pakan_Masuk!$D$2:$D$3001,Pakan_Masuk!$B$2:$B$3001,$C8481)/SUMIFS(Pakan_Masuk!$C$2:$C$3001,Pakan_Masuk!$B$2:$B$3001,$C8481),0))</f>
      </c>
      <c r="F8481" s="15">
        <f>IF($C8481="","",$D8481*$E8481)</f>
      </c>
    </row>
    <row r="8482">
      <c r="A8482" s="11"/>
      <c r="B8482" s="7"/>
      <c r="C8482" s="7"/>
      <c r="D8482" s="10"/>
      <c r="E8482" s="21">
        <f>IF($C8482="","",IFERROR(SUMIFS(Pakan_Masuk!$D$2:$D$3001,Pakan_Masuk!$B$2:$B$3001,$C8482)/SUMIFS(Pakan_Masuk!$C$2:$C$3001,Pakan_Masuk!$B$2:$B$3001,$C8482),0))</f>
      </c>
      <c r="F8482" s="15">
        <f>IF($C8482="","",$D8482*$E8482)</f>
      </c>
    </row>
    <row r="8483">
      <c r="A8483" s="11"/>
      <c r="B8483" s="7"/>
      <c r="C8483" s="7"/>
      <c r="D8483" s="10"/>
      <c r="E8483" s="21">
        <f>IF($C8483="","",IFERROR(SUMIFS(Pakan_Masuk!$D$2:$D$3001,Pakan_Masuk!$B$2:$B$3001,$C8483)/SUMIFS(Pakan_Masuk!$C$2:$C$3001,Pakan_Masuk!$B$2:$B$3001,$C8483),0))</f>
      </c>
      <c r="F8483" s="15">
        <f>IF($C8483="","",$D8483*$E8483)</f>
      </c>
    </row>
    <row r="8484">
      <c r="A8484" s="11"/>
      <c r="B8484" s="7"/>
      <c r="C8484" s="7"/>
      <c r="D8484" s="10"/>
      <c r="E8484" s="21">
        <f>IF($C8484="","",IFERROR(SUMIFS(Pakan_Masuk!$D$2:$D$3001,Pakan_Masuk!$B$2:$B$3001,$C8484)/SUMIFS(Pakan_Masuk!$C$2:$C$3001,Pakan_Masuk!$B$2:$B$3001,$C8484),0))</f>
      </c>
      <c r="F8484" s="15">
        <f>IF($C8484="","",$D8484*$E8484)</f>
      </c>
    </row>
    <row r="8485">
      <c r="A8485" s="11"/>
      <c r="B8485" s="7"/>
      <c r="C8485" s="7"/>
      <c r="D8485" s="10"/>
      <c r="E8485" s="21">
        <f>IF($C8485="","",IFERROR(SUMIFS(Pakan_Masuk!$D$2:$D$3001,Pakan_Masuk!$B$2:$B$3001,$C8485)/SUMIFS(Pakan_Masuk!$C$2:$C$3001,Pakan_Masuk!$B$2:$B$3001,$C8485),0))</f>
      </c>
      <c r="F8485" s="15">
        <f>IF($C8485="","",$D8485*$E8485)</f>
      </c>
    </row>
    <row r="8486">
      <c r="A8486" s="11"/>
      <c r="B8486" s="7"/>
      <c r="C8486" s="7"/>
      <c r="D8486" s="10"/>
      <c r="E8486" s="21">
        <f>IF($C8486="","",IFERROR(SUMIFS(Pakan_Masuk!$D$2:$D$3001,Pakan_Masuk!$B$2:$B$3001,$C8486)/SUMIFS(Pakan_Masuk!$C$2:$C$3001,Pakan_Masuk!$B$2:$B$3001,$C8486),0))</f>
      </c>
      <c r="F8486" s="15">
        <f>IF($C8486="","",$D8486*$E8486)</f>
      </c>
    </row>
    <row r="8487">
      <c r="A8487" s="11"/>
      <c r="B8487" s="7"/>
      <c r="C8487" s="7"/>
      <c r="D8487" s="10"/>
      <c r="E8487" s="21">
        <f>IF($C8487="","",IFERROR(SUMIFS(Pakan_Masuk!$D$2:$D$3001,Pakan_Masuk!$B$2:$B$3001,$C8487)/SUMIFS(Pakan_Masuk!$C$2:$C$3001,Pakan_Masuk!$B$2:$B$3001,$C8487),0))</f>
      </c>
      <c r="F8487" s="15">
        <f>IF($C8487="","",$D8487*$E8487)</f>
      </c>
    </row>
    <row r="8488">
      <c r="A8488" s="11"/>
      <c r="B8488" s="7"/>
      <c r="C8488" s="7"/>
      <c r="D8488" s="10"/>
      <c r="E8488" s="21">
        <f>IF($C8488="","",IFERROR(SUMIFS(Pakan_Masuk!$D$2:$D$3001,Pakan_Masuk!$B$2:$B$3001,$C8488)/SUMIFS(Pakan_Masuk!$C$2:$C$3001,Pakan_Masuk!$B$2:$B$3001,$C8488),0))</f>
      </c>
      <c r="F8488" s="15">
        <f>IF($C8488="","",$D8488*$E8488)</f>
      </c>
    </row>
    <row r="8489">
      <c r="A8489" s="11"/>
      <c r="B8489" s="7"/>
      <c r="C8489" s="7"/>
      <c r="D8489" s="10"/>
      <c r="E8489" s="21">
        <f>IF($C8489="","",IFERROR(SUMIFS(Pakan_Masuk!$D$2:$D$3001,Pakan_Masuk!$B$2:$B$3001,$C8489)/SUMIFS(Pakan_Masuk!$C$2:$C$3001,Pakan_Masuk!$B$2:$B$3001,$C8489),0))</f>
      </c>
      <c r="F8489" s="15">
        <f>IF($C8489="","",$D8489*$E8489)</f>
      </c>
    </row>
    <row r="8490">
      <c r="A8490" s="11"/>
      <c r="B8490" s="7"/>
      <c r="C8490" s="7"/>
      <c r="D8490" s="10"/>
      <c r="E8490" s="21">
        <f>IF($C8490="","",IFERROR(SUMIFS(Pakan_Masuk!$D$2:$D$3001,Pakan_Masuk!$B$2:$B$3001,$C8490)/SUMIFS(Pakan_Masuk!$C$2:$C$3001,Pakan_Masuk!$B$2:$B$3001,$C8490),0))</f>
      </c>
      <c r="F8490" s="15">
        <f>IF($C8490="","",$D8490*$E8490)</f>
      </c>
    </row>
    <row r="8491">
      <c r="A8491" s="11"/>
      <c r="B8491" s="7"/>
      <c r="C8491" s="7"/>
      <c r="D8491" s="10"/>
      <c r="E8491" s="21">
        <f>IF($C8491="","",IFERROR(SUMIFS(Pakan_Masuk!$D$2:$D$3001,Pakan_Masuk!$B$2:$B$3001,$C8491)/SUMIFS(Pakan_Masuk!$C$2:$C$3001,Pakan_Masuk!$B$2:$B$3001,$C8491),0))</f>
      </c>
      <c r="F8491" s="15">
        <f>IF($C8491="","",$D8491*$E8491)</f>
      </c>
    </row>
    <row r="8492">
      <c r="A8492" s="11"/>
      <c r="B8492" s="7"/>
      <c r="C8492" s="7"/>
      <c r="D8492" s="10"/>
      <c r="E8492" s="21">
        <f>IF($C8492="","",IFERROR(SUMIFS(Pakan_Masuk!$D$2:$D$3001,Pakan_Masuk!$B$2:$B$3001,$C8492)/SUMIFS(Pakan_Masuk!$C$2:$C$3001,Pakan_Masuk!$B$2:$B$3001,$C8492),0))</f>
      </c>
      <c r="F8492" s="15">
        <f>IF($C8492="","",$D8492*$E8492)</f>
      </c>
    </row>
    <row r="8493">
      <c r="A8493" s="11"/>
      <c r="B8493" s="7"/>
      <c r="C8493" s="7"/>
      <c r="D8493" s="10"/>
      <c r="E8493" s="21">
        <f>IF($C8493="","",IFERROR(SUMIFS(Pakan_Masuk!$D$2:$D$3001,Pakan_Masuk!$B$2:$B$3001,$C8493)/SUMIFS(Pakan_Masuk!$C$2:$C$3001,Pakan_Masuk!$B$2:$B$3001,$C8493),0))</f>
      </c>
      <c r="F8493" s="15">
        <f>IF($C8493="","",$D8493*$E8493)</f>
      </c>
    </row>
    <row r="8494">
      <c r="A8494" s="11"/>
      <c r="B8494" s="7"/>
      <c r="C8494" s="7"/>
      <c r="D8494" s="10"/>
      <c r="E8494" s="21">
        <f>IF($C8494="","",IFERROR(SUMIFS(Pakan_Masuk!$D$2:$D$3001,Pakan_Masuk!$B$2:$B$3001,$C8494)/SUMIFS(Pakan_Masuk!$C$2:$C$3001,Pakan_Masuk!$B$2:$B$3001,$C8494),0))</f>
      </c>
      <c r="F8494" s="15">
        <f>IF($C8494="","",$D8494*$E8494)</f>
      </c>
    </row>
    <row r="8495">
      <c r="A8495" s="11"/>
      <c r="B8495" s="7"/>
      <c r="C8495" s="7"/>
      <c r="D8495" s="10"/>
      <c r="E8495" s="21">
        <f>IF($C8495="","",IFERROR(SUMIFS(Pakan_Masuk!$D$2:$D$3001,Pakan_Masuk!$B$2:$B$3001,$C8495)/SUMIFS(Pakan_Masuk!$C$2:$C$3001,Pakan_Masuk!$B$2:$B$3001,$C8495),0))</f>
      </c>
      <c r="F8495" s="15">
        <f>IF($C8495="","",$D8495*$E8495)</f>
      </c>
    </row>
    <row r="8496">
      <c r="A8496" s="11"/>
      <c r="B8496" s="7"/>
      <c r="C8496" s="7"/>
      <c r="D8496" s="10"/>
      <c r="E8496" s="21">
        <f>IF($C8496="","",IFERROR(SUMIFS(Pakan_Masuk!$D$2:$D$3001,Pakan_Masuk!$B$2:$B$3001,$C8496)/SUMIFS(Pakan_Masuk!$C$2:$C$3001,Pakan_Masuk!$B$2:$B$3001,$C8496),0))</f>
      </c>
      <c r="F8496" s="15">
        <f>IF($C8496="","",$D8496*$E8496)</f>
      </c>
    </row>
    <row r="8497">
      <c r="A8497" s="11"/>
      <c r="B8497" s="7"/>
      <c r="C8497" s="7"/>
      <c r="D8497" s="10"/>
      <c r="E8497" s="21">
        <f>IF($C8497="","",IFERROR(SUMIFS(Pakan_Masuk!$D$2:$D$3001,Pakan_Masuk!$B$2:$B$3001,$C8497)/SUMIFS(Pakan_Masuk!$C$2:$C$3001,Pakan_Masuk!$B$2:$B$3001,$C8497),0))</f>
      </c>
      <c r="F8497" s="15">
        <f>IF($C8497="","",$D8497*$E8497)</f>
      </c>
    </row>
    <row r="8498">
      <c r="A8498" s="11"/>
      <c r="B8498" s="7"/>
      <c r="C8498" s="7"/>
      <c r="D8498" s="10"/>
      <c r="E8498" s="21">
        <f>IF($C8498="","",IFERROR(SUMIFS(Pakan_Masuk!$D$2:$D$3001,Pakan_Masuk!$B$2:$B$3001,$C8498)/SUMIFS(Pakan_Masuk!$C$2:$C$3001,Pakan_Masuk!$B$2:$B$3001,$C8498),0))</f>
      </c>
      <c r="F8498" s="15">
        <f>IF($C8498="","",$D8498*$E8498)</f>
      </c>
    </row>
    <row r="8499">
      <c r="A8499" s="11"/>
      <c r="B8499" s="7"/>
      <c r="C8499" s="7"/>
      <c r="D8499" s="10"/>
      <c r="E8499" s="21">
        <f>IF($C8499="","",IFERROR(SUMIFS(Pakan_Masuk!$D$2:$D$3001,Pakan_Masuk!$B$2:$B$3001,$C8499)/SUMIFS(Pakan_Masuk!$C$2:$C$3001,Pakan_Masuk!$B$2:$B$3001,$C8499),0))</f>
      </c>
      <c r="F8499" s="15">
        <f>IF($C8499="","",$D8499*$E8499)</f>
      </c>
    </row>
    <row r="8500">
      <c r="A8500" s="11"/>
      <c r="B8500" s="7"/>
      <c r="C8500" s="7"/>
      <c r="D8500" s="10"/>
      <c r="E8500" s="21">
        <f>IF($C8500="","",IFERROR(SUMIFS(Pakan_Masuk!$D$2:$D$3001,Pakan_Masuk!$B$2:$B$3001,$C8500)/SUMIFS(Pakan_Masuk!$C$2:$C$3001,Pakan_Masuk!$B$2:$B$3001,$C8500),0))</f>
      </c>
      <c r="F8500" s="15">
        <f>IF($C8500="","",$D8500*$E8500)</f>
      </c>
    </row>
    <row r="8501">
      <c r="A8501" s="11"/>
      <c r="B8501" s="7"/>
      <c r="C8501" s="7"/>
      <c r="D8501" s="10"/>
      <c r="E8501" s="21">
        <f>IF($C8501="","",IFERROR(SUMIFS(Pakan_Masuk!$D$2:$D$3001,Pakan_Masuk!$B$2:$B$3001,$C8501)/SUMIFS(Pakan_Masuk!$C$2:$C$3001,Pakan_Masuk!$B$2:$B$3001,$C8501),0))</f>
      </c>
      <c r="F8501" s="15">
        <f>IF($C8501="","",$D8501*$E8501)</f>
      </c>
    </row>
    <row r="8502">
      <c r="A8502" s="11"/>
      <c r="B8502" s="7"/>
      <c r="C8502" s="7"/>
      <c r="D8502" s="10"/>
      <c r="E8502" s="21">
        <f>IF($C8502="","",IFERROR(SUMIFS(Pakan_Masuk!$D$2:$D$3001,Pakan_Masuk!$B$2:$B$3001,$C8502)/SUMIFS(Pakan_Masuk!$C$2:$C$3001,Pakan_Masuk!$B$2:$B$3001,$C8502),0))</f>
      </c>
      <c r="F8502" s="15">
        <f>IF($C8502="","",$D8502*$E8502)</f>
      </c>
    </row>
    <row r="8503">
      <c r="A8503" s="11"/>
      <c r="B8503" s="7"/>
      <c r="C8503" s="7"/>
      <c r="D8503" s="10"/>
      <c r="E8503" s="21">
        <f>IF($C8503="","",IFERROR(SUMIFS(Pakan_Masuk!$D$2:$D$3001,Pakan_Masuk!$B$2:$B$3001,$C8503)/SUMIFS(Pakan_Masuk!$C$2:$C$3001,Pakan_Masuk!$B$2:$B$3001,$C8503),0))</f>
      </c>
      <c r="F8503" s="15">
        <f>IF($C8503="","",$D8503*$E8503)</f>
      </c>
    </row>
    <row r="8504">
      <c r="A8504" s="11"/>
      <c r="B8504" s="7"/>
      <c r="C8504" s="7"/>
      <c r="D8504" s="10"/>
      <c r="E8504" s="21">
        <f>IF($C8504="","",IFERROR(SUMIFS(Pakan_Masuk!$D$2:$D$3001,Pakan_Masuk!$B$2:$B$3001,$C8504)/SUMIFS(Pakan_Masuk!$C$2:$C$3001,Pakan_Masuk!$B$2:$B$3001,$C8504),0))</f>
      </c>
      <c r="F8504" s="15">
        <f>IF($C8504="","",$D8504*$E8504)</f>
      </c>
    </row>
    <row r="8505">
      <c r="A8505" s="11"/>
      <c r="B8505" s="7"/>
      <c r="C8505" s="7"/>
      <c r="D8505" s="10"/>
      <c r="E8505" s="21">
        <f>IF($C8505="","",IFERROR(SUMIFS(Pakan_Masuk!$D$2:$D$3001,Pakan_Masuk!$B$2:$B$3001,$C8505)/SUMIFS(Pakan_Masuk!$C$2:$C$3001,Pakan_Masuk!$B$2:$B$3001,$C8505),0))</f>
      </c>
      <c r="F8505" s="15">
        <f>IF($C8505="","",$D8505*$E8505)</f>
      </c>
    </row>
    <row r="8506">
      <c r="A8506" s="11"/>
      <c r="B8506" s="7"/>
      <c r="C8506" s="7"/>
      <c r="D8506" s="10"/>
      <c r="E8506" s="21">
        <f>IF($C8506="","",IFERROR(SUMIFS(Pakan_Masuk!$D$2:$D$3001,Pakan_Masuk!$B$2:$B$3001,$C8506)/SUMIFS(Pakan_Masuk!$C$2:$C$3001,Pakan_Masuk!$B$2:$B$3001,$C8506),0))</f>
      </c>
      <c r="F8506" s="15">
        <f>IF($C8506="","",$D8506*$E8506)</f>
      </c>
    </row>
    <row r="8507">
      <c r="A8507" s="11"/>
      <c r="B8507" s="7"/>
      <c r="C8507" s="7"/>
      <c r="D8507" s="10"/>
      <c r="E8507" s="21">
        <f>IF($C8507="","",IFERROR(SUMIFS(Pakan_Masuk!$D$2:$D$3001,Pakan_Masuk!$B$2:$B$3001,$C8507)/SUMIFS(Pakan_Masuk!$C$2:$C$3001,Pakan_Masuk!$B$2:$B$3001,$C8507),0))</f>
      </c>
      <c r="F8507" s="15">
        <f>IF($C8507="","",$D8507*$E8507)</f>
      </c>
    </row>
    <row r="8508">
      <c r="A8508" s="11"/>
      <c r="B8508" s="7"/>
      <c r="C8508" s="7"/>
      <c r="D8508" s="10"/>
      <c r="E8508" s="21">
        <f>IF($C8508="","",IFERROR(SUMIFS(Pakan_Masuk!$D$2:$D$3001,Pakan_Masuk!$B$2:$B$3001,$C8508)/SUMIFS(Pakan_Masuk!$C$2:$C$3001,Pakan_Masuk!$B$2:$B$3001,$C8508),0))</f>
      </c>
      <c r="F8508" s="15">
        <f>IF($C8508="","",$D8508*$E8508)</f>
      </c>
    </row>
    <row r="8509">
      <c r="A8509" s="11"/>
      <c r="B8509" s="7"/>
      <c r="C8509" s="7"/>
      <c r="D8509" s="10"/>
      <c r="E8509" s="21">
        <f>IF($C8509="","",IFERROR(SUMIFS(Pakan_Masuk!$D$2:$D$3001,Pakan_Masuk!$B$2:$B$3001,$C8509)/SUMIFS(Pakan_Masuk!$C$2:$C$3001,Pakan_Masuk!$B$2:$B$3001,$C8509),0))</f>
      </c>
      <c r="F8509" s="15">
        <f>IF($C8509="","",$D8509*$E8509)</f>
      </c>
    </row>
    <row r="8510">
      <c r="A8510" s="11"/>
      <c r="B8510" s="7"/>
      <c r="C8510" s="7"/>
      <c r="D8510" s="10"/>
      <c r="E8510" s="21">
        <f>IF($C8510="","",IFERROR(SUMIFS(Pakan_Masuk!$D$2:$D$3001,Pakan_Masuk!$B$2:$B$3001,$C8510)/SUMIFS(Pakan_Masuk!$C$2:$C$3001,Pakan_Masuk!$B$2:$B$3001,$C8510),0))</f>
      </c>
      <c r="F8510" s="15">
        <f>IF($C8510="","",$D8510*$E8510)</f>
      </c>
    </row>
    <row r="8511">
      <c r="A8511" s="11"/>
      <c r="B8511" s="7"/>
      <c r="C8511" s="7"/>
      <c r="D8511" s="10"/>
      <c r="E8511" s="21">
        <f>IF($C8511="","",IFERROR(SUMIFS(Pakan_Masuk!$D$2:$D$3001,Pakan_Masuk!$B$2:$B$3001,$C8511)/SUMIFS(Pakan_Masuk!$C$2:$C$3001,Pakan_Masuk!$B$2:$B$3001,$C8511),0))</f>
      </c>
      <c r="F8511" s="15">
        <f>IF($C8511="","",$D8511*$E8511)</f>
      </c>
    </row>
    <row r="8512">
      <c r="A8512" s="11"/>
      <c r="B8512" s="7"/>
      <c r="C8512" s="7"/>
      <c r="D8512" s="10"/>
      <c r="E8512" s="21">
        <f>IF($C8512="","",IFERROR(SUMIFS(Pakan_Masuk!$D$2:$D$3001,Pakan_Masuk!$B$2:$B$3001,$C8512)/SUMIFS(Pakan_Masuk!$C$2:$C$3001,Pakan_Masuk!$B$2:$B$3001,$C8512),0))</f>
      </c>
      <c r="F8512" s="15">
        <f>IF($C8512="","",$D8512*$E8512)</f>
      </c>
    </row>
    <row r="8513">
      <c r="A8513" s="11"/>
      <c r="B8513" s="7"/>
      <c r="C8513" s="7"/>
      <c r="D8513" s="10"/>
      <c r="E8513" s="21">
        <f>IF($C8513="","",IFERROR(SUMIFS(Pakan_Masuk!$D$2:$D$3001,Pakan_Masuk!$B$2:$B$3001,$C8513)/SUMIFS(Pakan_Masuk!$C$2:$C$3001,Pakan_Masuk!$B$2:$B$3001,$C8513),0))</f>
      </c>
      <c r="F8513" s="15">
        <f>IF($C8513="","",$D8513*$E8513)</f>
      </c>
    </row>
    <row r="8514">
      <c r="A8514" s="11"/>
      <c r="B8514" s="7"/>
      <c r="C8514" s="7"/>
      <c r="D8514" s="10"/>
      <c r="E8514" s="21">
        <f>IF($C8514="","",IFERROR(SUMIFS(Pakan_Masuk!$D$2:$D$3001,Pakan_Masuk!$B$2:$B$3001,$C8514)/SUMIFS(Pakan_Masuk!$C$2:$C$3001,Pakan_Masuk!$B$2:$B$3001,$C8514),0))</f>
      </c>
      <c r="F8514" s="15">
        <f>IF($C8514="","",$D8514*$E8514)</f>
      </c>
    </row>
    <row r="8515">
      <c r="A8515" s="11"/>
      <c r="B8515" s="7"/>
      <c r="C8515" s="7"/>
      <c r="D8515" s="10"/>
      <c r="E8515" s="21">
        <f>IF($C8515="","",IFERROR(SUMIFS(Pakan_Masuk!$D$2:$D$3001,Pakan_Masuk!$B$2:$B$3001,$C8515)/SUMIFS(Pakan_Masuk!$C$2:$C$3001,Pakan_Masuk!$B$2:$B$3001,$C8515),0))</f>
      </c>
      <c r="F8515" s="15">
        <f>IF($C8515="","",$D8515*$E8515)</f>
      </c>
    </row>
    <row r="8516">
      <c r="A8516" s="11"/>
      <c r="B8516" s="7"/>
      <c r="C8516" s="7"/>
      <c r="D8516" s="10"/>
      <c r="E8516" s="21">
        <f>IF($C8516="","",IFERROR(SUMIFS(Pakan_Masuk!$D$2:$D$3001,Pakan_Masuk!$B$2:$B$3001,$C8516)/SUMIFS(Pakan_Masuk!$C$2:$C$3001,Pakan_Masuk!$B$2:$B$3001,$C8516),0))</f>
      </c>
      <c r="F8516" s="15">
        <f>IF($C8516="","",$D8516*$E8516)</f>
      </c>
    </row>
    <row r="8517">
      <c r="A8517" s="11"/>
      <c r="B8517" s="7"/>
      <c r="C8517" s="7"/>
      <c r="D8517" s="10"/>
      <c r="E8517" s="21">
        <f>IF($C8517="","",IFERROR(SUMIFS(Pakan_Masuk!$D$2:$D$3001,Pakan_Masuk!$B$2:$B$3001,$C8517)/SUMIFS(Pakan_Masuk!$C$2:$C$3001,Pakan_Masuk!$B$2:$B$3001,$C8517),0))</f>
      </c>
      <c r="F8517" s="15">
        <f>IF($C8517="","",$D8517*$E8517)</f>
      </c>
    </row>
    <row r="8518">
      <c r="A8518" s="11"/>
      <c r="B8518" s="7"/>
      <c r="C8518" s="7"/>
      <c r="D8518" s="10"/>
      <c r="E8518" s="21">
        <f>IF($C8518="","",IFERROR(SUMIFS(Pakan_Masuk!$D$2:$D$3001,Pakan_Masuk!$B$2:$B$3001,$C8518)/SUMIFS(Pakan_Masuk!$C$2:$C$3001,Pakan_Masuk!$B$2:$B$3001,$C8518),0))</f>
      </c>
      <c r="F8518" s="15">
        <f>IF($C8518="","",$D8518*$E8518)</f>
      </c>
    </row>
    <row r="8519">
      <c r="A8519" s="11"/>
      <c r="B8519" s="7"/>
      <c r="C8519" s="7"/>
      <c r="D8519" s="10"/>
      <c r="E8519" s="21">
        <f>IF($C8519="","",IFERROR(SUMIFS(Pakan_Masuk!$D$2:$D$3001,Pakan_Masuk!$B$2:$B$3001,$C8519)/SUMIFS(Pakan_Masuk!$C$2:$C$3001,Pakan_Masuk!$B$2:$B$3001,$C8519),0))</f>
      </c>
      <c r="F8519" s="15">
        <f>IF($C8519="","",$D8519*$E8519)</f>
      </c>
    </row>
    <row r="8520">
      <c r="A8520" s="11"/>
      <c r="B8520" s="7"/>
      <c r="C8520" s="7"/>
      <c r="D8520" s="10"/>
      <c r="E8520" s="21">
        <f>IF($C8520="","",IFERROR(SUMIFS(Pakan_Masuk!$D$2:$D$3001,Pakan_Masuk!$B$2:$B$3001,$C8520)/SUMIFS(Pakan_Masuk!$C$2:$C$3001,Pakan_Masuk!$B$2:$B$3001,$C8520),0))</f>
      </c>
      <c r="F8520" s="15">
        <f>IF($C8520="","",$D8520*$E8520)</f>
      </c>
    </row>
    <row r="8521">
      <c r="A8521" s="11"/>
      <c r="B8521" s="7"/>
      <c r="C8521" s="7"/>
      <c r="D8521" s="10"/>
      <c r="E8521" s="21">
        <f>IF($C8521="","",IFERROR(SUMIFS(Pakan_Masuk!$D$2:$D$3001,Pakan_Masuk!$B$2:$B$3001,$C8521)/SUMIFS(Pakan_Masuk!$C$2:$C$3001,Pakan_Masuk!$B$2:$B$3001,$C8521),0))</f>
      </c>
      <c r="F8521" s="15">
        <f>IF($C8521="","",$D8521*$E8521)</f>
      </c>
    </row>
    <row r="8522">
      <c r="A8522" s="11"/>
      <c r="B8522" s="7"/>
      <c r="C8522" s="7"/>
      <c r="D8522" s="10"/>
      <c r="E8522" s="21">
        <f>IF($C8522="","",IFERROR(SUMIFS(Pakan_Masuk!$D$2:$D$3001,Pakan_Masuk!$B$2:$B$3001,$C8522)/SUMIFS(Pakan_Masuk!$C$2:$C$3001,Pakan_Masuk!$B$2:$B$3001,$C8522),0))</f>
      </c>
      <c r="F8522" s="15">
        <f>IF($C8522="","",$D8522*$E8522)</f>
      </c>
    </row>
    <row r="8523">
      <c r="A8523" s="11"/>
      <c r="B8523" s="7"/>
      <c r="C8523" s="7"/>
      <c r="D8523" s="10"/>
      <c r="E8523" s="21">
        <f>IF($C8523="","",IFERROR(SUMIFS(Pakan_Masuk!$D$2:$D$3001,Pakan_Masuk!$B$2:$B$3001,$C8523)/SUMIFS(Pakan_Masuk!$C$2:$C$3001,Pakan_Masuk!$B$2:$B$3001,$C8523),0))</f>
      </c>
      <c r="F8523" s="15">
        <f>IF($C8523="","",$D8523*$E8523)</f>
      </c>
    </row>
    <row r="8524">
      <c r="A8524" s="11"/>
      <c r="B8524" s="7"/>
      <c r="C8524" s="7"/>
      <c r="D8524" s="10"/>
      <c r="E8524" s="21">
        <f>IF($C8524="","",IFERROR(SUMIFS(Pakan_Masuk!$D$2:$D$3001,Pakan_Masuk!$B$2:$B$3001,$C8524)/SUMIFS(Pakan_Masuk!$C$2:$C$3001,Pakan_Masuk!$B$2:$B$3001,$C8524),0))</f>
      </c>
      <c r="F8524" s="15">
        <f>IF($C8524="","",$D8524*$E8524)</f>
      </c>
    </row>
    <row r="8525">
      <c r="A8525" s="11"/>
      <c r="B8525" s="7"/>
      <c r="C8525" s="7"/>
      <c r="D8525" s="10"/>
      <c r="E8525" s="21">
        <f>IF($C8525="","",IFERROR(SUMIFS(Pakan_Masuk!$D$2:$D$3001,Pakan_Masuk!$B$2:$B$3001,$C8525)/SUMIFS(Pakan_Masuk!$C$2:$C$3001,Pakan_Masuk!$B$2:$B$3001,$C8525),0))</f>
      </c>
      <c r="F8525" s="15">
        <f>IF($C8525="","",$D8525*$E8525)</f>
      </c>
    </row>
    <row r="8526">
      <c r="A8526" s="11"/>
      <c r="B8526" s="7"/>
      <c r="C8526" s="7"/>
      <c r="D8526" s="10"/>
      <c r="E8526" s="21">
        <f>IF($C8526="","",IFERROR(SUMIFS(Pakan_Masuk!$D$2:$D$3001,Pakan_Masuk!$B$2:$B$3001,$C8526)/SUMIFS(Pakan_Masuk!$C$2:$C$3001,Pakan_Masuk!$B$2:$B$3001,$C8526),0))</f>
      </c>
      <c r="F8526" s="15">
        <f>IF($C8526="","",$D8526*$E8526)</f>
      </c>
    </row>
    <row r="8527">
      <c r="A8527" s="11"/>
      <c r="B8527" s="7"/>
      <c r="C8527" s="7"/>
      <c r="D8527" s="10"/>
      <c r="E8527" s="21">
        <f>IF($C8527="","",IFERROR(SUMIFS(Pakan_Masuk!$D$2:$D$3001,Pakan_Masuk!$B$2:$B$3001,$C8527)/SUMIFS(Pakan_Masuk!$C$2:$C$3001,Pakan_Masuk!$B$2:$B$3001,$C8527),0))</f>
      </c>
      <c r="F8527" s="15">
        <f>IF($C8527="","",$D8527*$E8527)</f>
      </c>
    </row>
    <row r="8528">
      <c r="A8528" s="11"/>
      <c r="B8528" s="7"/>
      <c r="C8528" s="7"/>
      <c r="D8528" s="10"/>
      <c r="E8528" s="21">
        <f>IF($C8528="","",IFERROR(SUMIFS(Pakan_Masuk!$D$2:$D$3001,Pakan_Masuk!$B$2:$B$3001,$C8528)/SUMIFS(Pakan_Masuk!$C$2:$C$3001,Pakan_Masuk!$B$2:$B$3001,$C8528),0))</f>
      </c>
      <c r="F8528" s="15">
        <f>IF($C8528="","",$D8528*$E8528)</f>
      </c>
    </row>
    <row r="8529">
      <c r="A8529" s="11"/>
      <c r="B8529" s="7"/>
      <c r="C8529" s="7"/>
      <c r="D8529" s="10"/>
      <c r="E8529" s="21">
        <f>IF($C8529="","",IFERROR(SUMIFS(Pakan_Masuk!$D$2:$D$3001,Pakan_Masuk!$B$2:$B$3001,$C8529)/SUMIFS(Pakan_Masuk!$C$2:$C$3001,Pakan_Masuk!$B$2:$B$3001,$C8529),0))</f>
      </c>
      <c r="F8529" s="15">
        <f>IF($C8529="","",$D8529*$E8529)</f>
      </c>
    </row>
    <row r="8530">
      <c r="A8530" s="11"/>
      <c r="B8530" s="7"/>
      <c r="C8530" s="7"/>
      <c r="D8530" s="10"/>
      <c r="E8530" s="21">
        <f>IF($C8530="","",IFERROR(SUMIFS(Pakan_Masuk!$D$2:$D$3001,Pakan_Masuk!$B$2:$B$3001,$C8530)/SUMIFS(Pakan_Masuk!$C$2:$C$3001,Pakan_Masuk!$B$2:$B$3001,$C8530),0))</f>
      </c>
      <c r="F8530" s="15">
        <f>IF($C8530="","",$D8530*$E8530)</f>
      </c>
    </row>
    <row r="8531">
      <c r="A8531" s="11"/>
      <c r="B8531" s="7"/>
      <c r="C8531" s="7"/>
      <c r="D8531" s="10"/>
      <c r="E8531" s="21">
        <f>IF($C8531="","",IFERROR(SUMIFS(Pakan_Masuk!$D$2:$D$3001,Pakan_Masuk!$B$2:$B$3001,$C8531)/SUMIFS(Pakan_Masuk!$C$2:$C$3001,Pakan_Masuk!$B$2:$B$3001,$C8531),0))</f>
      </c>
      <c r="F8531" s="15">
        <f>IF($C8531="","",$D8531*$E8531)</f>
      </c>
    </row>
    <row r="8532">
      <c r="A8532" s="11"/>
      <c r="B8532" s="7"/>
      <c r="C8532" s="7"/>
      <c r="D8532" s="10"/>
      <c r="E8532" s="21">
        <f>IF($C8532="","",IFERROR(SUMIFS(Pakan_Masuk!$D$2:$D$3001,Pakan_Masuk!$B$2:$B$3001,$C8532)/SUMIFS(Pakan_Masuk!$C$2:$C$3001,Pakan_Masuk!$B$2:$B$3001,$C8532),0))</f>
      </c>
      <c r="F8532" s="15">
        <f>IF($C8532="","",$D8532*$E8532)</f>
      </c>
    </row>
    <row r="8533">
      <c r="A8533" s="11"/>
      <c r="B8533" s="7"/>
      <c r="C8533" s="7"/>
      <c r="D8533" s="10"/>
      <c r="E8533" s="21">
        <f>IF($C8533="","",IFERROR(SUMIFS(Pakan_Masuk!$D$2:$D$3001,Pakan_Masuk!$B$2:$B$3001,$C8533)/SUMIFS(Pakan_Masuk!$C$2:$C$3001,Pakan_Masuk!$B$2:$B$3001,$C8533),0))</f>
      </c>
      <c r="F8533" s="15">
        <f>IF($C8533="","",$D8533*$E8533)</f>
      </c>
    </row>
    <row r="8534">
      <c r="A8534" s="11"/>
      <c r="B8534" s="7"/>
      <c r="C8534" s="7"/>
      <c r="D8534" s="10"/>
      <c r="E8534" s="21">
        <f>IF($C8534="","",IFERROR(SUMIFS(Pakan_Masuk!$D$2:$D$3001,Pakan_Masuk!$B$2:$B$3001,$C8534)/SUMIFS(Pakan_Masuk!$C$2:$C$3001,Pakan_Masuk!$B$2:$B$3001,$C8534),0))</f>
      </c>
      <c r="F8534" s="15">
        <f>IF($C8534="","",$D8534*$E8534)</f>
      </c>
    </row>
    <row r="8535">
      <c r="A8535" s="11"/>
      <c r="B8535" s="7"/>
      <c r="C8535" s="7"/>
      <c r="D8535" s="10"/>
      <c r="E8535" s="21">
        <f>IF($C8535="","",IFERROR(SUMIFS(Pakan_Masuk!$D$2:$D$3001,Pakan_Masuk!$B$2:$B$3001,$C8535)/SUMIFS(Pakan_Masuk!$C$2:$C$3001,Pakan_Masuk!$B$2:$B$3001,$C8535),0))</f>
      </c>
      <c r="F8535" s="15">
        <f>IF($C8535="","",$D8535*$E8535)</f>
      </c>
    </row>
    <row r="8536">
      <c r="A8536" s="11"/>
      <c r="B8536" s="7"/>
      <c r="C8536" s="7"/>
      <c r="D8536" s="10"/>
      <c r="E8536" s="21">
        <f>IF($C8536="","",IFERROR(SUMIFS(Pakan_Masuk!$D$2:$D$3001,Pakan_Masuk!$B$2:$B$3001,$C8536)/SUMIFS(Pakan_Masuk!$C$2:$C$3001,Pakan_Masuk!$B$2:$B$3001,$C8536),0))</f>
      </c>
      <c r="F8536" s="15">
        <f>IF($C8536="","",$D8536*$E8536)</f>
      </c>
    </row>
    <row r="8537">
      <c r="A8537" s="11"/>
      <c r="B8537" s="7"/>
      <c r="C8537" s="7"/>
      <c r="D8537" s="10"/>
      <c r="E8537" s="21">
        <f>IF($C8537="","",IFERROR(SUMIFS(Pakan_Masuk!$D$2:$D$3001,Pakan_Masuk!$B$2:$B$3001,$C8537)/SUMIFS(Pakan_Masuk!$C$2:$C$3001,Pakan_Masuk!$B$2:$B$3001,$C8537),0))</f>
      </c>
      <c r="F8537" s="15">
        <f>IF($C8537="","",$D8537*$E8537)</f>
      </c>
    </row>
    <row r="8538">
      <c r="A8538" s="11"/>
      <c r="B8538" s="7"/>
      <c r="C8538" s="7"/>
      <c r="D8538" s="10"/>
      <c r="E8538" s="21">
        <f>IF($C8538="","",IFERROR(SUMIFS(Pakan_Masuk!$D$2:$D$3001,Pakan_Masuk!$B$2:$B$3001,$C8538)/SUMIFS(Pakan_Masuk!$C$2:$C$3001,Pakan_Masuk!$B$2:$B$3001,$C8538),0))</f>
      </c>
      <c r="F8538" s="15">
        <f>IF($C8538="","",$D8538*$E8538)</f>
      </c>
    </row>
    <row r="8539">
      <c r="A8539" s="11"/>
      <c r="B8539" s="7"/>
      <c r="C8539" s="7"/>
      <c r="D8539" s="10"/>
      <c r="E8539" s="21">
        <f>IF($C8539="","",IFERROR(SUMIFS(Pakan_Masuk!$D$2:$D$3001,Pakan_Masuk!$B$2:$B$3001,$C8539)/SUMIFS(Pakan_Masuk!$C$2:$C$3001,Pakan_Masuk!$B$2:$B$3001,$C8539),0))</f>
      </c>
      <c r="F8539" s="15">
        <f>IF($C8539="","",$D8539*$E8539)</f>
      </c>
    </row>
    <row r="8540">
      <c r="A8540" s="11"/>
      <c r="B8540" s="7"/>
      <c r="C8540" s="7"/>
      <c r="D8540" s="10"/>
      <c r="E8540" s="21">
        <f>IF($C8540="","",IFERROR(SUMIFS(Pakan_Masuk!$D$2:$D$3001,Pakan_Masuk!$B$2:$B$3001,$C8540)/SUMIFS(Pakan_Masuk!$C$2:$C$3001,Pakan_Masuk!$B$2:$B$3001,$C8540),0))</f>
      </c>
      <c r="F8540" s="15">
        <f>IF($C8540="","",$D8540*$E8540)</f>
      </c>
    </row>
    <row r="8541">
      <c r="A8541" s="11"/>
      <c r="B8541" s="7"/>
      <c r="C8541" s="7"/>
      <c r="D8541" s="10"/>
      <c r="E8541" s="21">
        <f>IF($C8541="","",IFERROR(SUMIFS(Pakan_Masuk!$D$2:$D$3001,Pakan_Masuk!$B$2:$B$3001,$C8541)/SUMIFS(Pakan_Masuk!$C$2:$C$3001,Pakan_Masuk!$B$2:$B$3001,$C8541),0))</f>
      </c>
      <c r="F8541" s="15">
        <f>IF($C8541="","",$D8541*$E8541)</f>
      </c>
    </row>
    <row r="8542">
      <c r="A8542" s="11"/>
      <c r="B8542" s="7"/>
      <c r="C8542" s="7"/>
      <c r="D8542" s="10"/>
      <c r="E8542" s="21">
        <f>IF($C8542="","",IFERROR(SUMIFS(Pakan_Masuk!$D$2:$D$3001,Pakan_Masuk!$B$2:$B$3001,$C8542)/SUMIFS(Pakan_Masuk!$C$2:$C$3001,Pakan_Masuk!$B$2:$B$3001,$C8542),0))</f>
      </c>
      <c r="F8542" s="15">
        <f>IF($C8542="","",$D8542*$E8542)</f>
      </c>
    </row>
    <row r="8543">
      <c r="A8543" s="11"/>
      <c r="B8543" s="7"/>
      <c r="C8543" s="7"/>
      <c r="D8543" s="10"/>
      <c r="E8543" s="21">
        <f>IF($C8543="","",IFERROR(SUMIFS(Pakan_Masuk!$D$2:$D$3001,Pakan_Masuk!$B$2:$B$3001,$C8543)/SUMIFS(Pakan_Masuk!$C$2:$C$3001,Pakan_Masuk!$B$2:$B$3001,$C8543),0))</f>
      </c>
      <c r="F8543" s="15">
        <f>IF($C8543="","",$D8543*$E8543)</f>
      </c>
    </row>
    <row r="8544">
      <c r="A8544" s="11"/>
      <c r="B8544" s="7"/>
      <c r="C8544" s="7"/>
      <c r="D8544" s="10"/>
      <c r="E8544" s="21">
        <f>IF($C8544="","",IFERROR(SUMIFS(Pakan_Masuk!$D$2:$D$3001,Pakan_Masuk!$B$2:$B$3001,$C8544)/SUMIFS(Pakan_Masuk!$C$2:$C$3001,Pakan_Masuk!$B$2:$B$3001,$C8544),0))</f>
      </c>
      <c r="F8544" s="15">
        <f>IF($C8544="","",$D8544*$E8544)</f>
      </c>
    </row>
    <row r="8545">
      <c r="A8545" s="11"/>
      <c r="B8545" s="7"/>
      <c r="C8545" s="7"/>
      <c r="D8545" s="10"/>
      <c r="E8545" s="21">
        <f>IF($C8545="","",IFERROR(SUMIFS(Pakan_Masuk!$D$2:$D$3001,Pakan_Masuk!$B$2:$B$3001,$C8545)/SUMIFS(Pakan_Masuk!$C$2:$C$3001,Pakan_Masuk!$B$2:$B$3001,$C8545),0))</f>
      </c>
      <c r="F8545" s="15">
        <f>IF($C8545="","",$D8545*$E8545)</f>
      </c>
    </row>
    <row r="8546">
      <c r="A8546" s="11"/>
      <c r="B8546" s="7"/>
      <c r="C8546" s="7"/>
      <c r="D8546" s="10"/>
      <c r="E8546" s="21">
        <f>IF($C8546="","",IFERROR(SUMIFS(Pakan_Masuk!$D$2:$D$3001,Pakan_Masuk!$B$2:$B$3001,$C8546)/SUMIFS(Pakan_Masuk!$C$2:$C$3001,Pakan_Masuk!$B$2:$B$3001,$C8546),0))</f>
      </c>
      <c r="F8546" s="15">
        <f>IF($C8546="","",$D8546*$E8546)</f>
      </c>
    </row>
    <row r="8547">
      <c r="A8547" s="11"/>
      <c r="B8547" s="7"/>
      <c r="C8547" s="7"/>
      <c r="D8547" s="10"/>
      <c r="E8547" s="21">
        <f>IF($C8547="","",IFERROR(SUMIFS(Pakan_Masuk!$D$2:$D$3001,Pakan_Masuk!$B$2:$B$3001,$C8547)/SUMIFS(Pakan_Masuk!$C$2:$C$3001,Pakan_Masuk!$B$2:$B$3001,$C8547),0))</f>
      </c>
      <c r="F8547" s="15">
        <f>IF($C8547="","",$D8547*$E8547)</f>
      </c>
    </row>
    <row r="8548">
      <c r="A8548" s="11"/>
      <c r="B8548" s="7"/>
      <c r="C8548" s="7"/>
      <c r="D8548" s="10"/>
      <c r="E8548" s="21">
        <f>IF($C8548="","",IFERROR(SUMIFS(Pakan_Masuk!$D$2:$D$3001,Pakan_Masuk!$B$2:$B$3001,$C8548)/SUMIFS(Pakan_Masuk!$C$2:$C$3001,Pakan_Masuk!$B$2:$B$3001,$C8548),0))</f>
      </c>
      <c r="F8548" s="15">
        <f>IF($C8548="","",$D8548*$E8548)</f>
      </c>
    </row>
    <row r="8549">
      <c r="A8549" s="11"/>
      <c r="B8549" s="7"/>
      <c r="C8549" s="7"/>
      <c r="D8549" s="10"/>
      <c r="E8549" s="21">
        <f>IF($C8549="","",IFERROR(SUMIFS(Pakan_Masuk!$D$2:$D$3001,Pakan_Masuk!$B$2:$B$3001,$C8549)/SUMIFS(Pakan_Masuk!$C$2:$C$3001,Pakan_Masuk!$B$2:$B$3001,$C8549),0))</f>
      </c>
      <c r="F8549" s="15">
        <f>IF($C8549="","",$D8549*$E8549)</f>
      </c>
    </row>
    <row r="8550">
      <c r="A8550" s="11"/>
      <c r="B8550" s="7"/>
      <c r="C8550" s="7"/>
      <c r="D8550" s="10"/>
      <c r="E8550" s="21">
        <f>IF($C8550="","",IFERROR(SUMIFS(Pakan_Masuk!$D$2:$D$3001,Pakan_Masuk!$B$2:$B$3001,$C8550)/SUMIFS(Pakan_Masuk!$C$2:$C$3001,Pakan_Masuk!$B$2:$B$3001,$C8550),0))</f>
      </c>
      <c r="F8550" s="15">
        <f>IF($C8550="","",$D8550*$E8550)</f>
      </c>
    </row>
    <row r="8551">
      <c r="A8551" s="11"/>
      <c r="B8551" s="7"/>
      <c r="C8551" s="7"/>
      <c r="D8551" s="10"/>
      <c r="E8551" s="21">
        <f>IF($C8551="","",IFERROR(SUMIFS(Pakan_Masuk!$D$2:$D$3001,Pakan_Masuk!$B$2:$B$3001,$C8551)/SUMIFS(Pakan_Masuk!$C$2:$C$3001,Pakan_Masuk!$B$2:$B$3001,$C8551),0))</f>
      </c>
      <c r="F8551" s="15">
        <f>IF($C8551="","",$D8551*$E8551)</f>
      </c>
    </row>
    <row r="8552">
      <c r="A8552" s="11"/>
      <c r="B8552" s="7"/>
      <c r="C8552" s="7"/>
      <c r="D8552" s="10"/>
      <c r="E8552" s="21">
        <f>IF($C8552="","",IFERROR(SUMIFS(Pakan_Masuk!$D$2:$D$3001,Pakan_Masuk!$B$2:$B$3001,$C8552)/SUMIFS(Pakan_Masuk!$C$2:$C$3001,Pakan_Masuk!$B$2:$B$3001,$C8552),0))</f>
      </c>
      <c r="F8552" s="15">
        <f>IF($C8552="","",$D8552*$E8552)</f>
      </c>
    </row>
    <row r="8553">
      <c r="A8553" s="11"/>
      <c r="B8553" s="7"/>
      <c r="C8553" s="7"/>
      <c r="D8553" s="10"/>
      <c r="E8553" s="21">
        <f>IF($C8553="","",IFERROR(SUMIFS(Pakan_Masuk!$D$2:$D$3001,Pakan_Masuk!$B$2:$B$3001,$C8553)/SUMIFS(Pakan_Masuk!$C$2:$C$3001,Pakan_Masuk!$B$2:$B$3001,$C8553),0))</f>
      </c>
      <c r="F8553" s="15">
        <f>IF($C8553="","",$D8553*$E8553)</f>
      </c>
    </row>
    <row r="8554">
      <c r="A8554" s="11"/>
      <c r="B8554" s="7"/>
      <c r="C8554" s="7"/>
      <c r="D8554" s="10"/>
      <c r="E8554" s="21">
        <f>IF($C8554="","",IFERROR(SUMIFS(Pakan_Masuk!$D$2:$D$3001,Pakan_Masuk!$B$2:$B$3001,$C8554)/SUMIFS(Pakan_Masuk!$C$2:$C$3001,Pakan_Masuk!$B$2:$B$3001,$C8554),0))</f>
      </c>
      <c r="F8554" s="15">
        <f>IF($C8554="","",$D8554*$E8554)</f>
      </c>
    </row>
    <row r="8555">
      <c r="A8555" s="11"/>
      <c r="B8555" s="7"/>
      <c r="C8555" s="7"/>
      <c r="D8555" s="10"/>
      <c r="E8555" s="21">
        <f>IF($C8555="","",IFERROR(SUMIFS(Pakan_Masuk!$D$2:$D$3001,Pakan_Masuk!$B$2:$B$3001,$C8555)/SUMIFS(Pakan_Masuk!$C$2:$C$3001,Pakan_Masuk!$B$2:$B$3001,$C8555),0))</f>
      </c>
      <c r="F8555" s="15">
        <f>IF($C8555="","",$D8555*$E8555)</f>
      </c>
    </row>
    <row r="8556">
      <c r="A8556" s="11"/>
      <c r="B8556" s="7"/>
      <c r="C8556" s="7"/>
      <c r="D8556" s="10"/>
      <c r="E8556" s="21">
        <f>IF($C8556="","",IFERROR(SUMIFS(Pakan_Masuk!$D$2:$D$3001,Pakan_Masuk!$B$2:$B$3001,$C8556)/SUMIFS(Pakan_Masuk!$C$2:$C$3001,Pakan_Masuk!$B$2:$B$3001,$C8556),0))</f>
      </c>
      <c r="F8556" s="15">
        <f>IF($C8556="","",$D8556*$E8556)</f>
      </c>
    </row>
    <row r="8557">
      <c r="A8557" s="11"/>
      <c r="B8557" s="7"/>
      <c r="C8557" s="7"/>
      <c r="D8557" s="10"/>
      <c r="E8557" s="21">
        <f>IF($C8557="","",IFERROR(SUMIFS(Pakan_Masuk!$D$2:$D$3001,Pakan_Masuk!$B$2:$B$3001,$C8557)/SUMIFS(Pakan_Masuk!$C$2:$C$3001,Pakan_Masuk!$B$2:$B$3001,$C8557),0))</f>
      </c>
      <c r="F8557" s="15">
        <f>IF($C8557="","",$D8557*$E8557)</f>
      </c>
    </row>
    <row r="8558">
      <c r="A8558" s="11"/>
      <c r="B8558" s="7"/>
      <c r="C8558" s="7"/>
      <c r="D8558" s="10"/>
      <c r="E8558" s="21">
        <f>IF($C8558="","",IFERROR(SUMIFS(Pakan_Masuk!$D$2:$D$3001,Pakan_Masuk!$B$2:$B$3001,$C8558)/SUMIFS(Pakan_Masuk!$C$2:$C$3001,Pakan_Masuk!$B$2:$B$3001,$C8558),0))</f>
      </c>
      <c r="F8558" s="15">
        <f>IF($C8558="","",$D8558*$E8558)</f>
      </c>
    </row>
    <row r="8559">
      <c r="A8559" s="11"/>
      <c r="B8559" s="7"/>
      <c r="C8559" s="7"/>
      <c r="D8559" s="10"/>
      <c r="E8559" s="21">
        <f>IF($C8559="","",IFERROR(SUMIFS(Pakan_Masuk!$D$2:$D$3001,Pakan_Masuk!$B$2:$B$3001,$C8559)/SUMIFS(Pakan_Masuk!$C$2:$C$3001,Pakan_Masuk!$B$2:$B$3001,$C8559),0))</f>
      </c>
      <c r="F8559" s="15">
        <f>IF($C8559="","",$D8559*$E8559)</f>
      </c>
    </row>
    <row r="8560">
      <c r="A8560" s="11"/>
      <c r="B8560" s="7"/>
      <c r="C8560" s="7"/>
      <c r="D8560" s="10"/>
      <c r="E8560" s="21">
        <f>IF($C8560="","",IFERROR(SUMIFS(Pakan_Masuk!$D$2:$D$3001,Pakan_Masuk!$B$2:$B$3001,$C8560)/SUMIFS(Pakan_Masuk!$C$2:$C$3001,Pakan_Masuk!$B$2:$B$3001,$C8560),0))</f>
      </c>
      <c r="F8560" s="15">
        <f>IF($C8560="","",$D8560*$E8560)</f>
      </c>
    </row>
    <row r="8561">
      <c r="A8561" s="11"/>
      <c r="B8561" s="7"/>
      <c r="C8561" s="7"/>
      <c r="D8561" s="10"/>
      <c r="E8561" s="21">
        <f>IF($C8561="","",IFERROR(SUMIFS(Pakan_Masuk!$D$2:$D$3001,Pakan_Masuk!$B$2:$B$3001,$C8561)/SUMIFS(Pakan_Masuk!$C$2:$C$3001,Pakan_Masuk!$B$2:$B$3001,$C8561),0))</f>
      </c>
      <c r="F8561" s="15">
        <f>IF($C8561="","",$D8561*$E8561)</f>
      </c>
    </row>
    <row r="8562">
      <c r="A8562" s="11"/>
      <c r="B8562" s="7"/>
      <c r="C8562" s="7"/>
      <c r="D8562" s="10"/>
      <c r="E8562" s="21">
        <f>IF($C8562="","",IFERROR(SUMIFS(Pakan_Masuk!$D$2:$D$3001,Pakan_Masuk!$B$2:$B$3001,$C8562)/SUMIFS(Pakan_Masuk!$C$2:$C$3001,Pakan_Masuk!$B$2:$B$3001,$C8562),0))</f>
      </c>
      <c r="F8562" s="15">
        <f>IF($C8562="","",$D8562*$E8562)</f>
      </c>
    </row>
    <row r="8563">
      <c r="A8563" s="11"/>
      <c r="B8563" s="7"/>
      <c r="C8563" s="7"/>
      <c r="D8563" s="10"/>
      <c r="E8563" s="21">
        <f>IF($C8563="","",IFERROR(SUMIFS(Pakan_Masuk!$D$2:$D$3001,Pakan_Masuk!$B$2:$B$3001,$C8563)/SUMIFS(Pakan_Masuk!$C$2:$C$3001,Pakan_Masuk!$B$2:$B$3001,$C8563),0))</f>
      </c>
      <c r="F8563" s="15">
        <f>IF($C8563="","",$D8563*$E8563)</f>
      </c>
    </row>
    <row r="8564">
      <c r="A8564" s="11"/>
      <c r="B8564" s="7"/>
      <c r="C8564" s="7"/>
      <c r="D8564" s="10"/>
      <c r="E8564" s="21">
        <f>IF($C8564="","",IFERROR(SUMIFS(Pakan_Masuk!$D$2:$D$3001,Pakan_Masuk!$B$2:$B$3001,$C8564)/SUMIFS(Pakan_Masuk!$C$2:$C$3001,Pakan_Masuk!$B$2:$B$3001,$C8564),0))</f>
      </c>
      <c r="F8564" s="15">
        <f>IF($C8564="","",$D8564*$E8564)</f>
      </c>
    </row>
    <row r="8565">
      <c r="A8565" s="11"/>
      <c r="B8565" s="7"/>
      <c r="C8565" s="7"/>
      <c r="D8565" s="10"/>
      <c r="E8565" s="21">
        <f>IF($C8565="","",IFERROR(SUMIFS(Pakan_Masuk!$D$2:$D$3001,Pakan_Masuk!$B$2:$B$3001,$C8565)/SUMIFS(Pakan_Masuk!$C$2:$C$3001,Pakan_Masuk!$B$2:$B$3001,$C8565),0))</f>
      </c>
      <c r="F8565" s="15">
        <f>IF($C8565="","",$D8565*$E8565)</f>
      </c>
    </row>
    <row r="8566">
      <c r="A8566" s="11"/>
      <c r="B8566" s="7"/>
      <c r="C8566" s="7"/>
      <c r="D8566" s="10"/>
      <c r="E8566" s="21">
        <f>IF($C8566="","",IFERROR(SUMIFS(Pakan_Masuk!$D$2:$D$3001,Pakan_Masuk!$B$2:$B$3001,$C8566)/SUMIFS(Pakan_Masuk!$C$2:$C$3001,Pakan_Masuk!$B$2:$B$3001,$C8566),0))</f>
      </c>
      <c r="F8566" s="15">
        <f>IF($C8566="","",$D8566*$E8566)</f>
      </c>
    </row>
    <row r="8567">
      <c r="A8567" s="11"/>
      <c r="B8567" s="7"/>
      <c r="C8567" s="7"/>
      <c r="D8567" s="10"/>
      <c r="E8567" s="21">
        <f>IF($C8567="","",IFERROR(SUMIFS(Pakan_Masuk!$D$2:$D$3001,Pakan_Masuk!$B$2:$B$3001,$C8567)/SUMIFS(Pakan_Masuk!$C$2:$C$3001,Pakan_Masuk!$B$2:$B$3001,$C8567),0))</f>
      </c>
      <c r="F8567" s="15">
        <f>IF($C8567="","",$D8567*$E8567)</f>
      </c>
    </row>
    <row r="8568">
      <c r="A8568" s="11"/>
      <c r="B8568" s="7"/>
      <c r="C8568" s="7"/>
      <c r="D8568" s="10"/>
      <c r="E8568" s="21">
        <f>IF($C8568="","",IFERROR(SUMIFS(Pakan_Masuk!$D$2:$D$3001,Pakan_Masuk!$B$2:$B$3001,$C8568)/SUMIFS(Pakan_Masuk!$C$2:$C$3001,Pakan_Masuk!$B$2:$B$3001,$C8568),0))</f>
      </c>
      <c r="F8568" s="15">
        <f>IF($C8568="","",$D8568*$E8568)</f>
      </c>
    </row>
    <row r="8569">
      <c r="A8569" s="11"/>
      <c r="B8569" s="7"/>
      <c r="C8569" s="7"/>
      <c r="D8569" s="10"/>
      <c r="E8569" s="21">
        <f>IF($C8569="","",IFERROR(SUMIFS(Pakan_Masuk!$D$2:$D$3001,Pakan_Masuk!$B$2:$B$3001,$C8569)/SUMIFS(Pakan_Masuk!$C$2:$C$3001,Pakan_Masuk!$B$2:$B$3001,$C8569),0))</f>
      </c>
      <c r="F8569" s="15">
        <f>IF($C8569="","",$D8569*$E8569)</f>
      </c>
    </row>
    <row r="8570">
      <c r="A8570" s="11"/>
      <c r="B8570" s="7"/>
      <c r="C8570" s="7"/>
      <c r="D8570" s="10"/>
      <c r="E8570" s="21">
        <f>IF($C8570="","",IFERROR(SUMIFS(Pakan_Masuk!$D$2:$D$3001,Pakan_Masuk!$B$2:$B$3001,$C8570)/SUMIFS(Pakan_Masuk!$C$2:$C$3001,Pakan_Masuk!$B$2:$B$3001,$C8570),0))</f>
      </c>
      <c r="F8570" s="15">
        <f>IF($C8570="","",$D8570*$E8570)</f>
      </c>
    </row>
    <row r="8571">
      <c r="A8571" s="11"/>
      <c r="B8571" s="7"/>
      <c r="C8571" s="7"/>
      <c r="D8571" s="10"/>
      <c r="E8571" s="21">
        <f>IF($C8571="","",IFERROR(SUMIFS(Pakan_Masuk!$D$2:$D$3001,Pakan_Masuk!$B$2:$B$3001,$C8571)/SUMIFS(Pakan_Masuk!$C$2:$C$3001,Pakan_Masuk!$B$2:$B$3001,$C8571),0))</f>
      </c>
      <c r="F8571" s="15">
        <f>IF($C8571="","",$D8571*$E8571)</f>
      </c>
    </row>
    <row r="8572">
      <c r="A8572" s="11"/>
      <c r="B8572" s="7"/>
      <c r="C8572" s="7"/>
      <c r="D8572" s="10"/>
      <c r="E8572" s="21">
        <f>IF($C8572="","",IFERROR(SUMIFS(Pakan_Masuk!$D$2:$D$3001,Pakan_Masuk!$B$2:$B$3001,$C8572)/SUMIFS(Pakan_Masuk!$C$2:$C$3001,Pakan_Masuk!$B$2:$B$3001,$C8572),0))</f>
      </c>
      <c r="F8572" s="15">
        <f>IF($C8572="","",$D8572*$E8572)</f>
      </c>
    </row>
    <row r="8573">
      <c r="A8573" s="11"/>
      <c r="B8573" s="7"/>
      <c r="C8573" s="7"/>
      <c r="D8573" s="10"/>
      <c r="E8573" s="21">
        <f>IF($C8573="","",IFERROR(SUMIFS(Pakan_Masuk!$D$2:$D$3001,Pakan_Masuk!$B$2:$B$3001,$C8573)/SUMIFS(Pakan_Masuk!$C$2:$C$3001,Pakan_Masuk!$B$2:$B$3001,$C8573),0))</f>
      </c>
      <c r="F8573" s="15">
        <f>IF($C8573="","",$D8573*$E8573)</f>
      </c>
    </row>
    <row r="8574">
      <c r="A8574" s="11"/>
      <c r="B8574" s="7"/>
      <c r="C8574" s="7"/>
      <c r="D8574" s="10"/>
      <c r="E8574" s="21">
        <f>IF($C8574="","",IFERROR(SUMIFS(Pakan_Masuk!$D$2:$D$3001,Pakan_Masuk!$B$2:$B$3001,$C8574)/SUMIFS(Pakan_Masuk!$C$2:$C$3001,Pakan_Masuk!$B$2:$B$3001,$C8574),0))</f>
      </c>
      <c r="F8574" s="15">
        <f>IF($C8574="","",$D8574*$E8574)</f>
      </c>
    </row>
    <row r="8575">
      <c r="A8575" s="11"/>
      <c r="B8575" s="7"/>
      <c r="C8575" s="7"/>
      <c r="D8575" s="10"/>
      <c r="E8575" s="21">
        <f>IF($C8575="","",IFERROR(SUMIFS(Pakan_Masuk!$D$2:$D$3001,Pakan_Masuk!$B$2:$B$3001,$C8575)/SUMIFS(Pakan_Masuk!$C$2:$C$3001,Pakan_Masuk!$B$2:$B$3001,$C8575),0))</f>
      </c>
      <c r="F8575" s="15">
        <f>IF($C8575="","",$D8575*$E8575)</f>
      </c>
    </row>
    <row r="8576">
      <c r="A8576" s="11"/>
      <c r="B8576" s="7"/>
      <c r="C8576" s="7"/>
      <c r="D8576" s="10"/>
      <c r="E8576" s="21">
        <f>IF($C8576="","",IFERROR(SUMIFS(Pakan_Masuk!$D$2:$D$3001,Pakan_Masuk!$B$2:$B$3001,$C8576)/SUMIFS(Pakan_Masuk!$C$2:$C$3001,Pakan_Masuk!$B$2:$B$3001,$C8576),0))</f>
      </c>
      <c r="F8576" s="15">
        <f>IF($C8576="","",$D8576*$E8576)</f>
      </c>
    </row>
    <row r="8577">
      <c r="A8577" s="11"/>
      <c r="B8577" s="7"/>
      <c r="C8577" s="7"/>
      <c r="D8577" s="10"/>
      <c r="E8577" s="21">
        <f>IF($C8577="","",IFERROR(SUMIFS(Pakan_Masuk!$D$2:$D$3001,Pakan_Masuk!$B$2:$B$3001,$C8577)/SUMIFS(Pakan_Masuk!$C$2:$C$3001,Pakan_Masuk!$B$2:$B$3001,$C8577),0))</f>
      </c>
      <c r="F8577" s="15">
        <f>IF($C8577="","",$D8577*$E8577)</f>
      </c>
    </row>
    <row r="8578">
      <c r="A8578" s="11"/>
      <c r="B8578" s="7"/>
      <c r="C8578" s="7"/>
      <c r="D8578" s="10"/>
      <c r="E8578" s="21">
        <f>IF($C8578="","",IFERROR(SUMIFS(Pakan_Masuk!$D$2:$D$3001,Pakan_Masuk!$B$2:$B$3001,$C8578)/SUMIFS(Pakan_Masuk!$C$2:$C$3001,Pakan_Masuk!$B$2:$B$3001,$C8578),0))</f>
      </c>
      <c r="F8578" s="15">
        <f>IF($C8578="","",$D8578*$E8578)</f>
      </c>
    </row>
    <row r="8579">
      <c r="A8579" s="11"/>
      <c r="B8579" s="7"/>
      <c r="C8579" s="7"/>
      <c r="D8579" s="10"/>
      <c r="E8579" s="21">
        <f>IF($C8579="","",IFERROR(SUMIFS(Pakan_Masuk!$D$2:$D$3001,Pakan_Masuk!$B$2:$B$3001,$C8579)/SUMIFS(Pakan_Masuk!$C$2:$C$3001,Pakan_Masuk!$B$2:$B$3001,$C8579),0))</f>
      </c>
      <c r="F8579" s="15">
        <f>IF($C8579="","",$D8579*$E8579)</f>
      </c>
    </row>
    <row r="8580">
      <c r="A8580" s="11"/>
      <c r="B8580" s="7"/>
      <c r="C8580" s="7"/>
      <c r="D8580" s="10"/>
      <c r="E8580" s="21">
        <f>IF($C8580="","",IFERROR(SUMIFS(Pakan_Masuk!$D$2:$D$3001,Pakan_Masuk!$B$2:$B$3001,$C8580)/SUMIFS(Pakan_Masuk!$C$2:$C$3001,Pakan_Masuk!$B$2:$B$3001,$C8580),0))</f>
      </c>
      <c r="F8580" s="15">
        <f>IF($C8580="","",$D8580*$E8580)</f>
      </c>
    </row>
    <row r="8581">
      <c r="A8581" s="11"/>
      <c r="B8581" s="7"/>
      <c r="C8581" s="7"/>
      <c r="D8581" s="10"/>
      <c r="E8581" s="21">
        <f>IF($C8581="","",IFERROR(SUMIFS(Pakan_Masuk!$D$2:$D$3001,Pakan_Masuk!$B$2:$B$3001,$C8581)/SUMIFS(Pakan_Masuk!$C$2:$C$3001,Pakan_Masuk!$B$2:$B$3001,$C8581),0))</f>
      </c>
      <c r="F8581" s="15">
        <f>IF($C8581="","",$D8581*$E8581)</f>
      </c>
    </row>
    <row r="8582">
      <c r="A8582" s="11"/>
      <c r="B8582" s="7"/>
      <c r="C8582" s="7"/>
      <c r="D8582" s="10"/>
      <c r="E8582" s="21">
        <f>IF($C8582="","",IFERROR(SUMIFS(Pakan_Masuk!$D$2:$D$3001,Pakan_Masuk!$B$2:$B$3001,$C8582)/SUMIFS(Pakan_Masuk!$C$2:$C$3001,Pakan_Masuk!$B$2:$B$3001,$C8582),0))</f>
      </c>
      <c r="F8582" s="15">
        <f>IF($C8582="","",$D8582*$E8582)</f>
      </c>
    </row>
    <row r="8583">
      <c r="A8583" s="11"/>
      <c r="B8583" s="7"/>
      <c r="C8583" s="7"/>
      <c r="D8583" s="10"/>
      <c r="E8583" s="21">
        <f>IF($C8583="","",IFERROR(SUMIFS(Pakan_Masuk!$D$2:$D$3001,Pakan_Masuk!$B$2:$B$3001,$C8583)/SUMIFS(Pakan_Masuk!$C$2:$C$3001,Pakan_Masuk!$B$2:$B$3001,$C8583),0))</f>
      </c>
      <c r="F8583" s="15">
        <f>IF($C8583="","",$D8583*$E8583)</f>
      </c>
    </row>
    <row r="8584">
      <c r="A8584" s="11"/>
      <c r="B8584" s="7"/>
      <c r="C8584" s="7"/>
      <c r="D8584" s="10"/>
      <c r="E8584" s="21">
        <f>IF($C8584="","",IFERROR(SUMIFS(Pakan_Masuk!$D$2:$D$3001,Pakan_Masuk!$B$2:$B$3001,$C8584)/SUMIFS(Pakan_Masuk!$C$2:$C$3001,Pakan_Masuk!$B$2:$B$3001,$C8584),0))</f>
      </c>
      <c r="F8584" s="15">
        <f>IF($C8584="","",$D8584*$E8584)</f>
      </c>
    </row>
    <row r="8585">
      <c r="A8585" s="11"/>
      <c r="B8585" s="7"/>
      <c r="C8585" s="7"/>
      <c r="D8585" s="10"/>
      <c r="E8585" s="21">
        <f>IF($C8585="","",IFERROR(SUMIFS(Pakan_Masuk!$D$2:$D$3001,Pakan_Masuk!$B$2:$B$3001,$C8585)/SUMIFS(Pakan_Masuk!$C$2:$C$3001,Pakan_Masuk!$B$2:$B$3001,$C8585),0))</f>
      </c>
      <c r="F8585" s="15">
        <f>IF($C8585="","",$D8585*$E8585)</f>
      </c>
    </row>
    <row r="8586">
      <c r="A8586" s="11"/>
      <c r="B8586" s="7"/>
      <c r="C8586" s="7"/>
      <c r="D8586" s="10"/>
      <c r="E8586" s="21">
        <f>IF($C8586="","",IFERROR(SUMIFS(Pakan_Masuk!$D$2:$D$3001,Pakan_Masuk!$B$2:$B$3001,$C8586)/SUMIFS(Pakan_Masuk!$C$2:$C$3001,Pakan_Masuk!$B$2:$B$3001,$C8586),0))</f>
      </c>
      <c r="F8586" s="15">
        <f>IF($C8586="","",$D8586*$E8586)</f>
      </c>
    </row>
    <row r="8587">
      <c r="A8587" s="11"/>
      <c r="B8587" s="7"/>
      <c r="C8587" s="7"/>
      <c r="D8587" s="10"/>
      <c r="E8587" s="21">
        <f>IF($C8587="","",IFERROR(SUMIFS(Pakan_Masuk!$D$2:$D$3001,Pakan_Masuk!$B$2:$B$3001,$C8587)/SUMIFS(Pakan_Masuk!$C$2:$C$3001,Pakan_Masuk!$B$2:$B$3001,$C8587),0))</f>
      </c>
      <c r="F8587" s="15">
        <f>IF($C8587="","",$D8587*$E8587)</f>
      </c>
    </row>
    <row r="8588">
      <c r="A8588" s="11"/>
      <c r="B8588" s="7"/>
      <c r="C8588" s="7"/>
      <c r="D8588" s="10"/>
      <c r="E8588" s="21">
        <f>IF($C8588="","",IFERROR(SUMIFS(Pakan_Masuk!$D$2:$D$3001,Pakan_Masuk!$B$2:$B$3001,$C8588)/SUMIFS(Pakan_Masuk!$C$2:$C$3001,Pakan_Masuk!$B$2:$B$3001,$C8588),0))</f>
      </c>
      <c r="F8588" s="15">
        <f>IF($C8588="","",$D8588*$E8588)</f>
      </c>
    </row>
    <row r="8589">
      <c r="A8589" s="11"/>
      <c r="B8589" s="7"/>
      <c r="C8589" s="7"/>
      <c r="D8589" s="10"/>
      <c r="E8589" s="21">
        <f>IF($C8589="","",IFERROR(SUMIFS(Pakan_Masuk!$D$2:$D$3001,Pakan_Masuk!$B$2:$B$3001,$C8589)/SUMIFS(Pakan_Masuk!$C$2:$C$3001,Pakan_Masuk!$B$2:$B$3001,$C8589),0))</f>
      </c>
      <c r="F8589" s="15">
        <f>IF($C8589="","",$D8589*$E8589)</f>
      </c>
    </row>
    <row r="8590">
      <c r="A8590" s="11"/>
      <c r="B8590" s="7"/>
      <c r="C8590" s="7"/>
      <c r="D8590" s="10"/>
      <c r="E8590" s="21">
        <f>IF($C8590="","",IFERROR(SUMIFS(Pakan_Masuk!$D$2:$D$3001,Pakan_Masuk!$B$2:$B$3001,$C8590)/SUMIFS(Pakan_Masuk!$C$2:$C$3001,Pakan_Masuk!$B$2:$B$3001,$C8590),0))</f>
      </c>
      <c r="F8590" s="15">
        <f>IF($C8590="","",$D8590*$E8590)</f>
      </c>
    </row>
    <row r="8591">
      <c r="A8591" s="11"/>
      <c r="B8591" s="7"/>
      <c r="C8591" s="7"/>
      <c r="D8591" s="10"/>
      <c r="E8591" s="21">
        <f>IF($C8591="","",IFERROR(SUMIFS(Pakan_Masuk!$D$2:$D$3001,Pakan_Masuk!$B$2:$B$3001,$C8591)/SUMIFS(Pakan_Masuk!$C$2:$C$3001,Pakan_Masuk!$B$2:$B$3001,$C8591),0))</f>
      </c>
      <c r="F8591" s="15">
        <f>IF($C8591="","",$D8591*$E8591)</f>
      </c>
    </row>
    <row r="8592">
      <c r="A8592" s="11"/>
      <c r="B8592" s="7"/>
      <c r="C8592" s="7"/>
      <c r="D8592" s="10"/>
      <c r="E8592" s="21">
        <f>IF($C8592="","",IFERROR(SUMIFS(Pakan_Masuk!$D$2:$D$3001,Pakan_Masuk!$B$2:$B$3001,$C8592)/SUMIFS(Pakan_Masuk!$C$2:$C$3001,Pakan_Masuk!$B$2:$B$3001,$C8592),0))</f>
      </c>
      <c r="F8592" s="15">
        <f>IF($C8592="","",$D8592*$E8592)</f>
      </c>
    </row>
    <row r="8593">
      <c r="A8593" s="11"/>
      <c r="B8593" s="7"/>
      <c r="C8593" s="7"/>
      <c r="D8593" s="10"/>
      <c r="E8593" s="21">
        <f>IF($C8593="","",IFERROR(SUMIFS(Pakan_Masuk!$D$2:$D$3001,Pakan_Masuk!$B$2:$B$3001,$C8593)/SUMIFS(Pakan_Masuk!$C$2:$C$3001,Pakan_Masuk!$B$2:$B$3001,$C8593),0))</f>
      </c>
      <c r="F8593" s="15">
        <f>IF($C8593="","",$D8593*$E8593)</f>
      </c>
    </row>
    <row r="8594">
      <c r="A8594" s="11"/>
      <c r="B8594" s="7"/>
      <c r="C8594" s="7"/>
      <c r="D8594" s="10"/>
      <c r="E8594" s="21">
        <f>IF($C8594="","",IFERROR(SUMIFS(Pakan_Masuk!$D$2:$D$3001,Pakan_Masuk!$B$2:$B$3001,$C8594)/SUMIFS(Pakan_Masuk!$C$2:$C$3001,Pakan_Masuk!$B$2:$B$3001,$C8594),0))</f>
      </c>
      <c r="F8594" s="15">
        <f>IF($C8594="","",$D8594*$E8594)</f>
      </c>
    </row>
    <row r="8595">
      <c r="A8595" s="11"/>
      <c r="B8595" s="7"/>
      <c r="C8595" s="7"/>
      <c r="D8595" s="10"/>
      <c r="E8595" s="21">
        <f>IF($C8595="","",IFERROR(SUMIFS(Pakan_Masuk!$D$2:$D$3001,Pakan_Masuk!$B$2:$B$3001,$C8595)/SUMIFS(Pakan_Masuk!$C$2:$C$3001,Pakan_Masuk!$B$2:$B$3001,$C8595),0))</f>
      </c>
      <c r="F8595" s="15">
        <f>IF($C8595="","",$D8595*$E8595)</f>
      </c>
    </row>
    <row r="8596">
      <c r="A8596" s="11"/>
      <c r="B8596" s="7"/>
      <c r="C8596" s="7"/>
      <c r="D8596" s="10"/>
      <c r="E8596" s="21">
        <f>IF($C8596="","",IFERROR(SUMIFS(Pakan_Masuk!$D$2:$D$3001,Pakan_Masuk!$B$2:$B$3001,$C8596)/SUMIFS(Pakan_Masuk!$C$2:$C$3001,Pakan_Masuk!$B$2:$B$3001,$C8596),0))</f>
      </c>
      <c r="F8596" s="15">
        <f>IF($C8596="","",$D8596*$E8596)</f>
      </c>
    </row>
    <row r="8597">
      <c r="A8597" s="11"/>
      <c r="B8597" s="7"/>
      <c r="C8597" s="7"/>
      <c r="D8597" s="10"/>
      <c r="E8597" s="21">
        <f>IF($C8597="","",IFERROR(SUMIFS(Pakan_Masuk!$D$2:$D$3001,Pakan_Masuk!$B$2:$B$3001,$C8597)/SUMIFS(Pakan_Masuk!$C$2:$C$3001,Pakan_Masuk!$B$2:$B$3001,$C8597),0))</f>
      </c>
      <c r="F8597" s="15">
        <f>IF($C8597="","",$D8597*$E8597)</f>
      </c>
    </row>
    <row r="8598">
      <c r="A8598" s="11"/>
      <c r="B8598" s="7"/>
      <c r="C8598" s="7"/>
      <c r="D8598" s="10"/>
      <c r="E8598" s="21">
        <f>IF($C8598="","",IFERROR(SUMIFS(Pakan_Masuk!$D$2:$D$3001,Pakan_Masuk!$B$2:$B$3001,$C8598)/SUMIFS(Pakan_Masuk!$C$2:$C$3001,Pakan_Masuk!$B$2:$B$3001,$C8598),0))</f>
      </c>
      <c r="F8598" s="15">
        <f>IF($C8598="","",$D8598*$E8598)</f>
      </c>
    </row>
    <row r="8599">
      <c r="A8599" s="11"/>
      <c r="B8599" s="7"/>
      <c r="C8599" s="7"/>
      <c r="D8599" s="10"/>
      <c r="E8599" s="21">
        <f>IF($C8599="","",IFERROR(SUMIFS(Pakan_Masuk!$D$2:$D$3001,Pakan_Masuk!$B$2:$B$3001,$C8599)/SUMIFS(Pakan_Masuk!$C$2:$C$3001,Pakan_Masuk!$B$2:$B$3001,$C8599),0))</f>
      </c>
      <c r="F8599" s="15">
        <f>IF($C8599="","",$D8599*$E8599)</f>
      </c>
    </row>
    <row r="8600">
      <c r="A8600" s="11"/>
      <c r="B8600" s="7"/>
      <c r="C8600" s="7"/>
      <c r="D8600" s="10"/>
      <c r="E8600" s="21">
        <f>IF($C8600="","",IFERROR(SUMIFS(Pakan_Masuk!$D$2:$D$3001,Pakan_Masuk!$B$2:$B$3001,$C8600)/SUMIFS(Pakan_Masuk!$C$2:$C$3001,Pakan_Masuk!$B$2:$B$3001,$C8600),0))</f>
      </c>
      <c r="F8600" s="15">
        <f>IF($C8600="","",$D8600*$E8600)</f>
      </c>
    </row>
    <row r="8601">
      <c r="A8601" s="11"/>
      <c r="B8601" s="7"/>
      <c r="C8601" s="7"/>
      <c r="D8601" s="10"/>
      <c r="E8601" s="21">
        <f>IF($C8601="","",IFERROR(SUMIFS(Pakan_Masuk!$D$2:$D$3001,Pakan_Masuk!$B$2:$B$3001,$C8601)/SUMIFS(Pakan_Masuk!$C$2:$C$3001,Pakan_Masuk!$B$2:$B$3001,$C8601),0))</f>
      </c>
      <c r="F8601" s="15">
        <f>IF($C8601="","",$D8601*$E8601)</f>
      </c>
    </row>
    <row r="8602">
      <c r="A8602" s="11"/>
      <c r="B8602" s="7"/>
      <c r="C8602" s="7"/>
      <c r="D8602" s="10"/>
      <c r="E8602" s="21">
        <f>IF($C8602="","",IFERROR(SUMIFS(Pakan_Masuk!$D$2:$D$3001,Pakan_Masuk!$B$2:$B$3001,$C8602)/SUMIFS(Pakan_Masuk!$C$2:$C$3001,Pakan_Masuk!$B$2:$B$3001,$C8602),0))</f>
      </c>
      <c r="F8602" s="15">
        <f>IF($C8602="","",$D8602*$E8602)</f>
      </c>
    </row>
    <row r="8603">
      <c r="A8603" s="11"/>
      <c r="B8603" s="7"/>
      <c r="C8603" s="7"/>
      <c r="D8603" s="10"/>
      <c r="E8603" s="21">
        <f>IF($C8603="","",IFERROR(SUMIFS(Pakan_Masuk!$D$2:$D$3001,Pakan_Masuk!$B$2:$B$3001,$C8603)/SUMIFS(Pakan_Masuk!$C$2:$C$3001,Pakan_Masuk!$B$2:$B$3001,$C8603),0))</f>
      </c>
      <c r="F8603" s="15">
        <f>IF($C8603="","",$D8603*$E8603)</f>
      </c>
    </row>
    <row r="8604">
      <c r="A8604" s="11"/>
      <c r="B8604" s="7"/>
      <c r="C8604" s="7"/>
      <c r="D8604" s="10"/>
      <c r="E8604" s="21">
        <f>IF($C8604="","",IFERROR(SUMIFS(Pakan_Masuk!$D$2:$D$3001,Pakan_Masuk!$B$2:$B$3001,$C8604)/SUMIFS(Pakan_Masuk!$C$2:$C$3001,Pakan_Masuk!$B$2:$B$3001,$C8604),0))</f>
      </c>
      <c r="F8604" s="15">
        <f>IF($C8604="","",$D8604*$E8604)</f>
      </c>
    </row>
    <row r="8605">
      <c r="A8605" s="11"/>
      <c r="B8605" s="7"/>
      <c r="C8605" s="7"/>
      <c r="D8605" s="10"/>
      <c r="E8605" s="21">
        <f>IF($C8605="","",IFERROR(SUMIFS(Pakan_Masuk!$D$2:$D$3001,Pakan_Masuk!$B$2:$B$3001,$C8605)/SUMIFS(Pakan_Masuk!$C$2:$C$3001,Pakan_Masuk!$B$2:$B$3001,$C8605),0))</f>
      </c>
      <c r="F8605" s="15">
        <f>IF($C8605="","",$D8605*$E8605)</f>
      </c>
    </row>
    <row r="8606">
      <c r="A8606" s="11"/>
      <c r="B8606" s="7"/>
      <c r="C8606" s="7"/>
      <c r="D8606" s="10"/>
      <c r="E8606" s="21">
        <f>IF($C8606="","",IFERROR(SUMIFS(Pakan_Masuk!$D$2:$D$3001,Pakan_Masuk!$B$2:$B$3001,$C8606)/SUMIFS(Pakan_Masuk!$C$2:$C$3001,Pakan_Masuk!$B$2:$B$3001,$C8606),0))</f>
      </c>
      <c r="F8606" s="15">
        <f>IF($C8606="","",$D8606*$E8606)</f>
      </c>
    </row>
    <row r="8607">
      <c r="A8607" s="11"/>
      <c r="B8607" s="7"/>
      <c r="C8607" s="7"/>
      <c r="D8607" s="10"/>
      <c r="E8607" s="21">
        <f>IF($C8607="","",IFERROR(SUMIFS(Pakan_Masuk!$D$2:$D$3001,Pakan_Masuk!$B$2:$B$3001,$C8607)/SUMIFS(Pakan_Masuk!$C$2:$C$3001,Pakan_Masuk!$B$2:$B$3001,$C8607),0))</f>
      </c>
      <c r="F8607" s="15">
        <f>IF($C8607="","",$D8607*$E8607)</f>
      </c>
    </row>
    <row r="8608">
      <c r="A8608" s="11"/>
      <c r="B8608" s="7"/>
      <c r="C8608" s="7"/>
      <c r="D8608" s="10"/>
      <c r="E8608" s="21">
        <f>IF($C8608="","",IFERROR(SUMIFS(Pakan_Masuk!$D$2:$D$3001,Pakan_Masuk!$B$2:$B$3001,$C8608)/SUMIFS(Pakan_Masuk!$C$2:$C$3001,Pakan_Masuk!$B$2:$B$3001,$C8608),0))</f>
      </c>
      <c r="F8608" s="15">
        <f>IF($C8608="","",$D8608*$E8608)</f>
      </c>
    </row>
    <row r="8609">
      <c r="A8609" s="11"/>
      <c r="B8609" s="7"/>
      <c r="C8609" s="7"/>
      <c r="D8609" s="10"/>
      <c r="E8609" s="21">
        <f>IF($C8609="","",IFERROR(SUMIFS(Pakan_Masuk!$D$2:$D$3001,Pakan_Masuk!$B$2:$B$3001,$C8609)/SUMIFS(Pakan_Masuk!$C$2:$C$3001,Pakan_Masuk!$B$2:$B$3001,$C8609),0))</f>
      </c>
      <c r="F8609" s="15">
        <f>IF($C8609="","",$D8609*$E8609)</f>
      </c>
    </row>
    <row r="8610">
      <c r="A8610" s="11"/>
      <c r="B8610" s="7"/>
      <c r="C8610" s="7"/>
      <c r="D8610" s="10"/>
      <c r="E8610" s="21">
        <f>IF($C8610="","",IFERROR(SUMIFS(Pakan_Masuk!$D$2:$D$3001,Pakan_Masuk!$B$2:$B$3001,$C8610)/SUMIFS(Pakan_Masuk!$C$2:$C$3001,Pakan_Masuk!$B$2:$B$3001,$C8610),0))</f>
      </c>
      <c r="F8610" s="15">
        <f>IF($C8610="","",$D8610*$E8610)</f>
      </c>
    </row>
    <row r="8611">
      <c r="A8611" s="11"/>
      <c r="B8611" s="7"/>
      <c r="C8611" s="7"/>
      <c r="D8611" s="10"/>
      <c r="E8611" s="21">
        <f>IF($C8611="","",IFERROR(SUMIFS(Pakan_Masuk!$D$2:$D$3001,Pakan_Masuk!$B$2:$B$3001,$C8611)/SUMIFS(Pakan_Masuk!$C$2:$C$3001,Pakan_Masuk!$B$2:$B$3001,$C8611),0))</f>
      </c>
      <c r="F8611" s="15">
        <f>IF($C8611="","",$D8611*$E8611)</f>
      </c>
    </row>
    <row r="8612">
      <c r="A8612" s="11"/>
      <c r="B8612" s="7"/>
      <c r="C8612" s="7"/>
      <c r="D8612" s="10"/>
      <c r="E8612" s="21">
        <f>IF($C8612="","",IFERROR(SUMIFS(Pakan_Masuk!$D$2:$D$3001,Pakan_Masuk!$B$2:$B$3001,$C8612)/SUMIFS(Pakan_Masuk!$C$2:$C$3001,Pakan_Masuk!$B$2:$B$3001,$C8612),0))</f>
      </c>
      <c r="F8612" s="15">
        <f>IF($C8612="","",$D8612*$E8612)</f>
      </c>
    </row>
    <row r="8613">
      <c r="A8613" s="11"/>
      <c r="B8613" s="7"/>
      <c r="C8613" s="7"/>
      <c r="D8613" s="10"/>
      <c r="E8613" s="21">
        <f>IF($C8613="","",IFERROR(SUMIFS(Pakan_Masuk!$D$2:$D$3001,Pakan_Masuk!$B$2:$B$3001,$C8613)/SUMIFS(Pakan_Masuk!$C$2:$C$3001,Pakan_Masuk!$B$2:$B$3001,$C8613),0))</f>
      </c>
      <c r="F8613" s="15">
        <f>IF($C8613="","",$D8613*$E8613)</f>
      </c>
    </row>
    <row r="8614">
      <c r="A8614" s="11"/>
      <c r="B8614" s="7"/>
      <c r="C8614" s="7"/>
      <c r="D8614" s="10"/>
      <c r="E8614" s="21">
        <f>IF($C8614="","",IFERROR(SUMIFS(Pakan_Masuk!$D$2:$D$3001,Pakan_Masuk!$B$2:$B$3001,$C8614)/SUMIFS(Pakan_Masuk!$C$2:$C$3001,Pakan_Masuk!$B$2:$B$3001,$C8614),0))</f>
      </c>
      <c r="F8614" s="15">
        <f>IF($C8614="","",$D8614*$E8614)</f>
      </c>
    </row>
    <row r="8615">
      <c r="A8615" s="11"/>
      <c r="B8615" s="7"/>
      <c r="C8615" s="7"/>
      <c r="D8615" s="10"/>
      <c r="E8615" s="21">
        <f>IF($C8615="","",IFERROR(SUMIFS(Pakan_Masuk!$D$2:$D$3001,Pakan_Masuk!$B$2:$B$3001,$C8615)/SUMIFS(Pakan_Masuk!$C$2:$C$3001,Pakan_Masuk!$B$2:$B$3001,$C8615),0))</f>
      </c>
      <c r="F8615" s="15">
        <f>IF($C8615="","",$D8615*$E8615)</f>
      </c>
    </row>
    <row r="8616">
      <c r="A8616" s="11"/>
      <c r="B8616" s="7"/>
      <c r="C8616" s="7"/>
      <c r="D8616" s="10"/>
      <c r="E8616" s="21">
        <f>IF($C8616="","",IFERROR(SUMIFS(Pakan_Masuk!$D$2:$D$3001,Pakan_Masuk!$B$2:$B$3001,$C8616)/SUMIFS(Pakan_Masuk!$C$2:$C$3001,Pakan_Masuk!$B$2:$B$3001,$C8616),0))</f>
      </c>
      <c r="F8616" s="15">
        <f>IF($C8616="","",$D8616*$E8616)</f>
      </c>
    </row>
    <row r="8617">
      <c r="A8617" s="11"/>
      <c r="B8617" s="7"/>
      <c r="C8617" s="7"/>
      <c r="D8617" s="10"/>
      <c r="E8617" s="21">
        <f>IF($C8617="","",IFERROR(SUMIFS(Pakan_Masuk!$D$2:$D$3001,Pakan_Masuk!$B$2:$B$3001,$C8617)/SUMIFS(Pakan_Masuk!$C$2:$C$3001,Pakan_Masuk!$B$2:$B$3001,$C8617),0))</f>
      </c>
      <c r="F8617" s="15">
        <f>IF($C8617="","",$D8617*$E8617)</f>
      </c>
    </row>
    <row r="8618">
      <c r="A8618" s="11"/>
      <c r="B8618" s="7"/>
      <c r="C8618" s="7"/>
      <c r="D8618" s="10"/>
      <c r="E8618" s="21">
        <f>IF($C8618="","",IFERROR(SUMIFS(Pakan_Masuk!$D$2:$D$3001,Pakan_Masuk!$B$2:$B$3001,$C8618)/SUMIFS(Pakan_Masuk!$C$2:$C$3001,Pakan_Masuk!$B$2:$B$3001,$C8618),0))</f>
      </c>
      <c r="F8618" s="15">
        <f>IF($C8618="","",$D8618*$E8618)</f>
      </c>
    </row>
    <row r="8619">
      <c r="A8619" s="11"/>
      <c r="B8619" s="7"/>
      <c r="C8619" s="7"/>
      <c r="D8619" s="10"/>
      <c r="E8619" s="21">
        <f>IF($C8619="","",IFERROR(SUMIFS(Pakan_Masuk!$D$2:$D$3001,Pakan_Masuk!$B$2:$B$3001,$C8619)/SUMIFS(Pakan_Masuk!$C$2:$C$3001,Pakan_Masuk!$B$2:$B$3001,$C8619),0))</f>
      </c>
      <c r="F8619" s="15">
        <f>IF($C8619="","",$D8619*$E8619)</f>
      </c>
    </row>
    <row r="8620">
      <c r="A8620" s="11"/>
      <c r="B8620" s="7"/>
      <c r="C8620" s="7"/>
      <c r="D8620" s="10"/>
      <c r="E8620" s="21">
        <f>IF($C8620="","",IFERROR(SUMIFS(Pakan_Masuk!$D$2:$D$3001,Pakan_Masuk!$B$2:$B$3001,$C8620)/SUMIFS(Pakan_Masuk!$C$2:$C$3001,Pakan_Masuk!$B$2:$B$3001,$C8620),0))</f>
      </c>
      <c r="F8620" s="15">
        <f>IF($C8620="","",$D8620*$E8620)</f>
      </c>
    </row>
    <row r="8621">
      <c r="A8621" s="11"/>
      <c r="B8621" s="7"/>
      <c r="C8621" s="7"/>
      <c r="D8621" s="10"/>
      <c r="E8621" s="21">
        <f>IF($C8621="","",IFERROR(SUMIFS(Pakan_Masuk!$D$2:$D$3001,Pakan_Masuk!$B$2:$B$3001,$C8621)/SUMIFS(Pakan_Masuk!$C$2:$C$3001,Pakan_Masuk!$B$2:$B$3001,$C8621),0))</f>
      </c>
      <c r="F8621" s="15">
        <f>IF($C8621="","",$D8621*$E8621)</f>
      </c>
    </row>
    <row r="8622">
      <c r="A8622" s="11"/>
      <c r="B8622" s="7"/>
      <c r="C8622" s="7"/>
      <c r="D8622" s="10"/>
      <c r="E8622" s="21">
        <f>IF($C8622="","",IFERROR(SUMIFS(Pakan_Masuk!$D$2:$D$3001,Pakan_Masuk!$B$2:$B$3001,$C8622)/SUMIFS(Pakan_Masuk!$C$2:$C$3001,Pakan_Masuk!$B$2:$B$3001,$C8622),0))</f>
      </c>
      <c r="F8622" s="15">
        <f>IF($C8622="","",$D8622*$E8622)</f>
      </c>
    </row>
    <row r="8623">
      <c r="A8623" s="11"/>
      <c r="B8623" s="7"/>
      <c r="C8623" s="7"/>
      <c r="D8623" s="10"/>
      <c r="E8623" s="21">
        <f>IF($C8623="","",IFERROR(SUMIFS(Pakan_Masuk!$D$2:$D$3001,Pakan_Masuk!$B$2:$B$3001,$C8623)/SUMIFS(Pakan_Masuk!$C$2:$C$3001,Pakan_Masuk!$B$2:$B$3001,$C8623),0))</f>
      </c>
      <c r="F8623" s="15">
        <f>IF($C8623="","",$D8623*$E8623)</f>
      </c>
    </row>
    <row r="8624">
      <c r="A8624" s="11"/>
      <c r="B8624" s="7"/>
      <c r="C8624" s="7"/>
      <c r="D8624" s="10"/>
      <c r="E8624" s="21">
        <f>IF($C8624="","",IFERROR(SUMIFS(Pakan_Masuk!$D$2:$D$3001,Pakan_Masuk!$B$2:$B$3001,$C8624)/SUMIFS(Pakan_Masuk!$C$2:$C$3001,Pakan_Masuk!$B$2:$B$3001,$C8624),0))</f>
      </c>
      <c r="F8624" s="15">
        <f>IF($C8624="","",$D8624*$E8624)</f>
      </c>
    </row>
    <row r="8625">
      <c r="A8625" s="11"/>
      <c r="B8625" s="7"/>
      <c r="C8625" s="7"/>
      <c r="D8625" s="10"/>
      <c r="E8625" s="21">
        <f>IF($C8625="","",IFERROR(SUMIFS(Pakan_Masuk!$D$2:$D$3001,Pakan_Masuk!$B$2:$B$3001,$C8625)/SUMIFS(Pakan_Masuk!$C$2:$C$3001,Pakan_Masuk!$B$2:$B$3001,$C8625),0))</f>
      </c>
      <c r="F8625" s="15">
        <f>IF($C8625="","",$D8625*$E8625)</f>
      </c>
    </row>
    <row r="8626">
      <c r="A8626" s="11"/>
      <c r="B8626" s="7"/>
      <c r="C8626" s="7"/>
      <c r="D8626" s="10"/>
      <c r="E8626" s="21">
        <f>IF($C8626="","",IFERROR(SUMIFS(Pakan_Masuk!$D$2:$D$3001,Pakan_Masuk!$B$2:$B$3001,$C8626)/SUMIFS(Pakan_Masuk!$C$2:$C$3001,Pakan_Masuk!$B$2:$B$3001,$C8626),0))</f>
      </c>
      <c r="F8626" s="15">
        <f>IF($C8626="","",$D8626*$E8626)</f>
      </c>
    </row>
    <row r="8627">
      <c r="A8627" s="11"/>
      <c r="B8627" s="7"/>
      <c r="C8627" s="7"/>
      <c r="D8627" s="10"/>
      <c r="E8627" s="21">
        <f>IF($C8627="","",IFERROR(SUMIFS(Pakan_Masuk!$D$2:$D$3001,Pakan_Masuk!$B$2:$B$3001,$C8627)/SUMIFS(Pakan_Masuk!$C$2:$C$3001,Pakan_Masuk!$B$2:$B$3001,$C8627),0))</f>
      </c>
      <c r="F8627" s="15">
        <f>IF($C8627="","",$D8627*$E8627)</f>
      </c>
    </row>
    <row r="8628">
      <c r="A8628" s="11"/>
      <c r="B8628" s="7"/>
      <c r="C8628" s="7"/>
      <c r="D8628" s="10"/>
      <c r="E8628" s="21">
        <f>IF($C8628="","",IFERROR(SUMIFS(Pakan_Masuk!$D$2:$D$3001,Pakan_Masuk!$B$2:$B$3001,$C8628)/SUMIFS(Pakan_Masuk!$C$2:$C$3001,Pakan_Masuk!$B$2:$B$3001,$C8628),0))</f>
      </c>
      <c r="F8628" s="15">
        <f>IF($C8628="","",$D8628*$E8628)</f>
      </c>
    </row>
    <row r="8629">
      <c r="A8629" s="11"/>
      <c r="B8629" s="7"/>
      <c r="C8629" s="7"/>
      <c r="D8629" s="10"/>
      <c r="E8629" s="21">
        <f>IF($C8629="","",IFERROR(SUMIFS(Pakan_Masuk!$D$2:$D$3001,Pakan_Masuk!$B$2:$B$3001,$C8629)/SUMIFS(Pakan_Masuk!$C$2:$C$3001,Pakan_Masuk!$B$2:$B$3001,$C8629),0))</f>
      </c>
      <c r="F8629" s="15">
        <f>IF($C8629="","",$D8629*$E8629)</f>
      </c>
    </row>
    <row r="8630">
      <c r="A8630" s="11"/>
      <c r="B8630" s="7"/>
      <c r="C8630" s="7"/>
      <c r="D8630" s="10"/>
      <c r="E8630" s="21">
        <f>IF($C8630="","",IFERROR(SUMIFS(Pakan_Masuk!$D$2:$D$3001,Pakan_Masuk!$B$2:$B$3001,$C8630)/SUMIFS(Pakan_Masuk!$C$2:$C$3001,Pakan_Masuk!$B$2:$B$3001,$C8630),0))</f>
      </c>
      <c r="F8630" s="15">
        <f>IF($C8630="","",$D8630*$E8630)</f>
      </c>
    </row>
    <row r="8631">
      <c r="A8631" s="11"/>
      <c r="B8631" s="7"/>
      <c r="C8631" s="7"/>
      <c r="D8631" s="10"/>
      <c r="E8631" s="21">
        <f>IF($C8631="","",IFERROR(SUMIFS(Pakan_Masuk!$D$2:$D$3001,Pakan_Masuk!$B$2:$B$3001,$C8631)/SUMIFS(Pakan_Masuk!$C$2:$C$3001,Pakan_Masuk!$B$2:$B$3001,$C8631),0))</f>
      </c>
      <c r="F8631" s="15">
        <f>IF($C8631="","",$D8631*$E8631)</f>
      </c>
    </row>
    <row r="8632">
      <c r="A8632" s="11"/>
      <c r="B8632" s="7"/>
      <c r="C8632" s="7"/>
      <c r="D8632" s="10"/>
      <c r="E8632" s="21">
        <f>IF($C8632="","",IFERROR(SUMIFS(Pakan_Masuk!$D$2:$D$3001,Pakan_Masuk!$B$2:$B$3001,$C8632)/SUMIFS(Pakan_Masuk!$C$2:$C$3001,Pakan_Masuk!$B$2:$B$3001,$C8632),0))</f>
      </c>
      <c r="F8632" s="15">
        <f>IF($C8632="","",$D8632*$E8632)</f>
      </c>
    </row>
    <row r="8633">
      <c r="A8633" s="11"/>
      <c r="B8633" s="7"/>
      <c r="C8633" s="7"/>
      <c r="D8633" s="10"/>
      <c r="E8633" s="21">
        <f>IF($C8633="","",IFERROR(SUMIFS(Pakan_Masuk!$D$2:$D$3001,Pakan_Masuk!$B$2:$B$3001,$C8633)/SUMIFS(Pakan_Masuk!$C$2:$C$3001,Pakan_Masuk!$B$2:$B$3001,$C8633),0))</f>
      </c>
      <c r="F8633" s="15">
        <f>IF($C8633="","",$D8633*$E8633)</f>
      </c>
    </row>
    <row r="8634">
      <c r="A8634" s="11"/>
      <c r="B8634" s="7"/>
      <c r="C8634" s="7"/>
      <c r="D8634" s="10"/>
      <c r="E8634" s="21">
        <f>IF($C8634="","",IFERROR(SUMIFS(Pakan_Masuk!$D$2:$D$3001,Pakan_Masuk!$B$2:$B$3001,$C8634)/SUMIFS(Pakan_Masuk!$C$2:$C$3001,Pakan_Masuk!$B$2:$B$3001,$C8634),0))</f>
      </c>
      <c r="F8634" s="15">
        <f>IF($C8634="","",$D8634*$E8634)</f>
      </c>
    </row>
    <row r="8635">
      <c r="A8635" s="11"/>
      <c r="B8635" s="7"/>
      <c r="C8635" s="7"/>
      <c r="D8635" s="10"/>
      <c r="E8635" s="21">
        <f>IF($C8635="","",IFERROR(SUMIFS(Pakan_Masuk!$D$2:$D$3001,Pakan_Masuk!$B$2:$B$3001,$C8635)/SUMIFS(Pakan_Masuk!$C$2:$C$3001,Pakan_Masuk!$B$2:$B$3001,$C8635),0))</f>
      </c>
      <c r="F8635" s="15">
        <f>IF($C8635="","",$D8635*$E8635)</f>
      </c>
    </row>
    <row r="8636">
      <c r="A8636" s="11"/>
      <c r="B8636" s="7"/>
      <c r="C8636" s="7"/>
      <c r="D8636" s="10"/>
      <c r="E8636" s="21">
        <f>IF($C8636="","",IFERROR(SUMIFS(Pakan_Masuk!$D$2:$D$3001,Pakan_Masuk!$B$2:$B$3001,$C8636)/SUMIFS(Pakan_Masuk!$C$2:$C$3001,Pakan_Masuk!$B$2:$B$3001,$C8636),0))</f>
      </c>
      <c r="F8636" s="15">
        <f>IF($C8636="","",$D8636*$E8636)</f>
      </c>
    </row>
    <row r="8637">
      <c r="A8637" s="11"/>
      <c r="B8637" s="7"/>
      <c r="C8637" s="7"/>
      <c r="D8637" s="10"/>
      <c r="E8637" s="21">
        <f>IF($C8637="","",IFERROR(SUMIFS(Pakan_Masuk!$D$2:$D$3001,Pakan_Masuk!$B$2:$B$3001,$C8637)/SUMIFS(Pakan_Masuk!$C$2:$C$3001,Pakan_Masuk!$B$2:$B$3001,$C8637),0))</f>
      </c>
      <c r="F8637" s="15">
        <f>IF($C8637="","",$D8637*$E8637)</f>
      </c>
    </row>
    <row r="8638">
      <c r="A8638" s="11"/>
      <c r="B8638" s="7"/>
      <c r="C8638" s="7"/>
      <c r="D8638" s="10"/>
      <c r="E8638" s="21">
        <f>IF($C8638="","",IFERROR(SUMIFS(Pakan_Masuk!$D$2:$D$3001,Pakan_Masuk!$B$2:$B$3001,$C8638)/SUMIFS(Pakan_Masuk!$C$2:$C$3001,Pakan_Masuk!$B$2:$B$3001,$C8638),0))</f>
      </c>
      <c r="F8638" s="15">
        <f>IF($C8638="","",$D8638*$E8638)</f>
      </c>
    </row>
    <row r="8639">
      <c r="A8639" s="11"/>
      <c r="B8639" s="7"/>
      <c r="C8639" s="7"/>
      <c r="D8639" s="10"/>
      <c r="E8639" s="21">
        <f>IF($C8639="","",IFERROR(SUMIFS(Pakan_Masuk!$D$2:$D$3001,Pakan_Masuk!$B$2:$B$3001,$C8639)/SUMIFS(Pakan_Masuk!$C$2:$C$3001,Pakan_Masuk!$B$2:$B$3001,$C8639),0))</f>
      </c>
      <c r="F8639" s="15">
        <f>IF($C8639="","",$D8639*$E8639)</f>
      </c>
    </row>
    <row r="8640">
      <c r="A8640" s="11"/>
      <c r="B8640" s="7"/>
      <c r="C8640" s="7"/>
      <c r="D8640" s="10"/>
      <c r="E8640" s="21">
        <f>IF($C8640="","",IFERROR(SUMIFS(Pakan_Masuk!$D$2:$D$3001,Pakan_Masuk!$B$2:$B$3001,$C8640)/SUMIFS(Pakan_Masuk!$C$2:$C$3001,Pakan_Masuk!$B$2:$B$3001,$C8640),0))</f>
      </c>
      <c r="F8640" s="15">
        <f>IF($C8640="","",$D8640*$E8640)</f>
      </c>
    </row>
    <row r="8641">
      <c r="A8641" s="11"/>
      <c r="B8641" s="7"/>
      <c r="C8641" s="7"/>
      <c r="D8641" s="10"/>
      <c r="E8641" s="21">
        <f>IF($C8641="","",IFERROR(SUMIFS(Pakan_Masuk!$D$2:$D$3001,Pakan_Masuk!$B$2:$B$3001,$C8641)/SUMIFS(Pakan_Masuk!$C$2:$C$3001,Pakan_Masuk!$B$2:$B$3001,$C8641),0))</f>
      </c>
      <c r="F8641" s="15">
        <f>IF($C8641="","",$D8641*$E8641)</f>
      </c>
    </row>
    <row r="8642">
      <c r="A8642" s="11"/>
      <c r="B8642" s="7"/>
      <c r="C8642" s="7"/>
      <c r="D8642" s="10"/>
      <c r="E8642" s="21">
        <f>IF($C8642="","",IFERROR(SUMIFS(Pakan_Masuk!$D$2:$D$3001,Pakan_Masuk!$B$2:$B$3001,$C8642)/SUMIFS(Pakan_Masuk!$C$2:$C$3001,Pakan_Masuk!$B$2:$B$3001,$C8642),0))</f>
      </c>
      <c r="F8642" s="15">
        <f>IF($C8642="","",$D8642*$E8642)</f>
      </c>
    </row>
    <row r="8643">
      <c r="A8643" s="11"/>
      <c r="B8643" s="7"/>
      <c r="C8643" s="7"/>
      <c r="D8643" s="10"/>
      <c r="E8643" s="21">
        <f>IF($C8643="","",IFERROR(SUMIFS(Pakan_Masuk!$D$2:$D$3001,Pakan_Masuk!$B$2:$B$3001,$C8643)/SUMIFS(Pakan_Masuk!$C$2:$C$3001,Pakan_Masuk!$B$2:$B$3001,$C8643),0))</f>
      </c>
      <c r="F8643" s="15">
        <f>IF($C8643="","",$D8643*$E8643)</f>
      </c>
    </row>
    <row r="8644">
      <c r="A8644" s="11"/>
      <c r="B8644" s="7"/>
      <c r="C8644" s="7"/>
      <c r="D8644" s="10"/>
      <c r="E8644" s="21">
        <f>IF($C8644="","",IFERROR(SUMIFS(Pakan_Masuk!$D$2:$D$3001,Pakan_Masuk!$B$2:$B$3001,$C8644)/SUMIFS(Pakan_Masuk!$C$2:$C$3001,Pakan_Masuk!$B$2:$B$3001,$C8644),0))</f>
      </c>
      <c r="F8644" s="15">
        <f>IF($C8644="","",$D8644*$E8644)</f>
      </c>
    </row>
    <row r="8645">
      <c r="A8645" s="11"/>
      <c r="B8645" s="7"/>
      <c r="C8645" s="7"/>
      <c r="D8645" s="10"/>
      <c r="E8645" s="21">
        <f>IF($C8645="","",IFERROR(SUMIFS(Pakan_Masuk!$D$2:$D$3001,Pakan_Masuk!$B$2:$B$3001,$C8645)/SUMIFS(Pakan_Masuk!$C$2:$C$3001,Pakan_Masuk!$B$2:$B$3001,$C8645),0))</f>
      </c>
      <c r="F8645" s="15">
        <f>IF($C8645="","",$D8645*$E8645)</f>
      </c>
    </row>
    <row r="8646">
      <c r="A8646" s="11"/>
      <c r="B8646" s="7"/>
      <c r="C8646" s="7"/>
      <c r="D8646" s="10"/>
      <c r="E8646" s="21">
        <f>IF($C8646="","",IFERROR(SUMIFS(Pakan_Masuk!$D$2:$D$3001,Pakan_Masuk!$B$2:$B$3001,$C8646)/SUMIFS(Pakan_Masuk!$C$2:$C$3001,Pakan_Masuk!$B$2:$B$3001,$C8646),0))</f>
      </c>
      <c r="F8646" s="15">
        <f>IF($C8646="","",$D8646*$E8646)</f>
      </c>
    </row>
    <row r="8647">
      <c r="A8647" s="11"/>
      <c r="B8647" s="7"/>
      <c r="C8647" s="7"/>
      <c r="D8647" s="10"/>
      <c r="E8647" s="21">
        <f>IF($C8647="","",IFERROR(SUMIFS(Pakan_Masuk!$D$2:$D$3001,Pakan_Masuk!$B$2:$B$3001,$C8647)/SUMIFS(Pakan_Masuk!$C$2:$C$3001,Pakan_Masuk!$B$2:$B$3001,$C8647),0))</f>
      </c>
      <c r="F8647" s="15">
        <f>IF($C8647="","",$D8647*$E8647)</f>
      </c>
    </row>
    <row r="8648">
      <c r="A8648" s="11"/>
      <c r="B8648" s="7"/>
      <c r="C8648" s="7"/>
      <c r="D8648" s="10"/>
      <c r="E8648" s="21">
        <f>IF($C8648="","",IFERROR(SUMIFS(Pakan_Masuk!$D$2:$D$3001,Pakan_Masuk!$B$2:$B$3001,$C8648)/SUMIFS(Pakan_Masuk!$C$2:$C$3001,Pakan_Masuk!$B$2:$B$3001,$C8648),0))</f>
      </c>
      <c r="F8648" s="15">
        <f>IF($C8648="","",$D8648*$E8648)</f>
      </c>
    </row>
    <row r="8649">
      <c r="A8649" s="11"/>
      <c r="B8649" s="7"/>
      <c r="C8649" s="7"/>
      <c r="D8649" s="10"/>
      <c r="E8649" s="21">
        <f>IF($C8649="","",IFERROR(SUMIFS(Pakan_Masuk!$D$2:$D$3001,Pakan_Masuk!$B$2:$B$3001,$C8649)/SUMIFS(Pakan_Masuk!$C$2:$C$3001,Pakan_Masuk!$B$2:$B$3001,$C8649),0))</f>
      </c>
      <c r="F8649" s="15">
        <f>IF($C8649="","",$D8649*$E8649)</f>
      </c>
    </row>
    <row r="8650">
      <c r="A8650" s="11"/>
      <c r="B8650" s="7"/>
      <c r="C8650" s="7"/>
      <c r="D8650" s="10"/>
      <c r="E8650" s="21">
        <f>IF($C8650="","",IFERROR(SUMIFS(Pakan_Masuk!$D$2:$D$3001,Pakan_Masuk!$B$2:$B$3001,$C8650)/SUMIFS(Pakan_Masuk!$C$2:$C$3001,Pakan_Masuk!$B$2:$B$3001,$C8650),0))</f>
      </c>
      <c r="F8650" s="15">
        <f>IF($C8650="","",$D8650*$E8650)</f>
      </c>
    </row>
    <row r="8651">
      <c r="A8651" s="11"/>
      <c r="B8651" s="7"/>
      <c r="C8651" s="7"/>
      <c r="D8651" s="10"/>
      <c r="E8651" s="21">
        <f>IF($C8651="","",IFERROR(SUMIFS(Pakan_Masuk!$D$2:$D$3001,Pakan_Masuk!$B$2:$B$3001,$C8651)/SUMIFS(Pakan_Masuk!$C$2:$C$3001,Pakan_Masuk!$B$2:$B$3001,$C8651),0))</f>
      </c>
      <c r="F8651" s="15">
        <f>IF($C8651="","",$D8651*$E8651)</f>
      </c>
    </row>
    <row r="8652">
      <c r="A8652" s="11"/>
      <c r="B8652" s="7"/>
      <c r="C8652" s="7"/>
      <c r="D8652" s="10"/>
      <c r="E8652" s="21">
        <f>IF($C8652="","",IFERROR(SUMIFS(Pakan_Masuk!$D$2:$D$3001,Pakan_Masuk!$B$2:$B$3001,$C8652)/SUMIFS(Pakan_Masuk!$C$2:$C$3001,Pakan_Masuk!$B$2:$B$3001,$C8652),0))</f>
      </c>
      <c r="F8652" s="15">
        <f>IF($C8652="","",$D8652*$E8652)</f>
      </c>
    </row>
    <row r="8653">
      <c r="A8653" s="11"/>
      <c r="B8653" s="7"/>
      <c r="C8653" s="7"/>
      <c r="D8653" s="10"/>
      <c r="E8653" s="21">
        <f>IF($C8653="","",IFERROR(SUMIFS(Pakan_Masuk!$D$2:$D$3001,Pakan_Masuk!$B$2:$B$3001,$C8653)/SUMIFS(Pakan_Masuk!$C$2:$C$3001,Pakan_Masuk!$B$2:$B$3001,$C8653),0))</f>
      </c>
      <c r="F8653" s="15">
        <f>IF($C8653="","",$D8653*$E8653)</f>
      </c>
    </row>
    <row r="8654">
      <c r="A8654" s="11"/>
      <c r="B8654" s="7"/>
      <c r="C8654" s="7"/>
      <c r="D8654" s="10"/>
      <c r="E8654" s="21">
        <f>IF($C8654="","",IFERROR(SUMIFS(Pakan_Masuk!$D$2:$D$3001,Pakan_Masuk!$B$2:$B$3001,$C8654)/SUMIFS(Pakan_Masuk!$C$2:$C$3001,Pakan_Masuk!$B$2:$B$3001,$C8654),0))</f>
      </c>
      <c r="F8654" s="15">
        <f>IF($C8654="","",$D8654*$E8654)</f>
      </c>
    </row>
    <row r="8655">
      <c r="A8655" s="11"/>
      <c r="B8655" s="7"/>
      <c r="C8655" s="7"/>
      <c r="D8655" s="10"/>
      <c r="E8655" s="21">
        <f>IF($C8655="","",IFERROR(SUMIFS(Pakan_Masuk!$D$2:$D$3001,Pakan_Masuk!$B$2:$B$3001,$C8655)/SUMIFS(Pakan_Masuk!$C$2:$C$3001,Pakan_Masuk!$B$2:$B$3001,$C8655),0))</f>
      </c>
      <c r="F8655" s="15">
        <f>IF($C8655="","",$D8655*$E8655)</f>
      </c>
    </row>
    <row r="8656">
      <c r="A8656" s="11"/>
      <c r="B8656" s="7"/>
      <c r="C8656" s="7"/>
      <c r="D8656" s="10"/>
      <c r="E8656" s="21">
        <f>IF($C8656="","",IFERROR(SUMIFS(Pakan_Masuk!$D$2:$D$3001,Pakan_Masuk!$B$2:$B$3001,$C8656)/SUMIFS(Pakan_Masuk!$C$2:$C$3001,Pakan_Masuk!$B$2:$B$3001,$C8656),0))</f>
      </c>
      <c r="F8656" s="15">
        <f>IF($C8656="","",$D8656*$E8656)</f>
      </c>
    </row>
    <row r="8657">
      <c r="A8657" s="11"/>
      <c r="B8657" s="7"/>
      <c r="C8657" s="7"/>
      <c r="D8657" s="10"/>
      <c r="E8657" s="21">
        <f>IF($C8657="","",IFERROR(SUMIFS(Pakan_Masuk!$D$2:$D$3001,Pakan_Masuk!$B$2:$B$3001,$C8657)/SUMIFS(Pakan_Masuk!$C$2:$C$3001,Pakan_Masuk!$B$2:$B$3001,$C8657),0))</f>
      </c>
      <c r="F8657" s="15">
        <f>IF($C8657="","",$D8657*$E8657)</f>
      </c>
    </row>
    <row r="8658">
      <c r="A8658" s="11"/>
      <c r="B8658" s="7"/>
      <c r="C8658" s="7"/>
      <c r="D8658" s="10"/>
      <c r="E8658" s="21">
        <f>IF($C8658="","",IFERROR(SUMIFS(Pakan_Masuk!$D$2:$D$3001,Pakan_Masuk!$B$2:$B$3001,$C8658)/SUMIFS(Pakan_Masuk!$C$2:$C$3001,Pakan_Masuk!$B$2:$B$3001,$C8658),0))</f>
      </c>
      <c r="F8658" s="15">
        <f>IF($C8658="","",$D8658*$E8658)</f>
      </c>
    </row>
    <row r="8659">
      <c r="A8659" s="11"/>
      <c r="B8659" s="7"/>
      <c r="C8659" s="7"/>
      <c r="D8659" s="10"/>
      <c r="E8659" s="21">
        <f>IF($C8659="","",IFERROR(SUMIFS(Pakan_Masuk!$D$2:$D$3001,Pakan_Masuk!$B$2:$B$3001,$C8659)/SUMIFS(Pakan_Masuk!$C$2:$C$3001,Pakan_Masuk!$B$2:$B$3001,$C8659),0))</f>
      </c>
      <c r="F8659" s="15">
        <f>IF($C8659="","",$D8659*$E8659)</f>
      </c>
    </row>
    <row r="8660">
      <c r="A8660" s="11"/>
      <c r="B8660" s="7"/>
      <c r="C8660" s="7"/>
      <c r="D8660" s="10"/>
      <c r="E8660" s="21">
        <f>IF($C8660="","",IFERROR(SUMIFS(Pakan_Masuk!$D$2:$D$3001,Pakan_Masuk!$B$2:$B$3001,$C8660)/SUMIFS(Pakan_Masuk!$C$2:$C$3001,Pakan_Masuk!$B$2:$B$3001,$C8660),0))</f>
      </c>
      <c r="F8660" s="15">
        <f>IF($C8660="","",$D8660*$E8660)</f>
      </c>
    </row>
    <row r="8661">
      <c r="A8661" s="11"/>
      <c r="B8661" s="7"/>
      <c r="C8661" s="7"/>
      <c r="D8661" s="10"/>
      <c r="E8661" s="21">
        <f>IF($C8661="","",IFERROR(SUMIFS(Pakan_Masuk!$D$2:$D$3001,Pakan_Masuk!$B$2:$B$3001,$C8661)/SUMIFS(Pakan_Masuk!$C$2:$C$3001,Pakan_Masuk!$B$2:$B$3001,$C8661),0))</f>
      </c>
      <c r="F8661" s="15">
        <f>IF($C8661="","",$D8661*$E8661)</f>
      </c>
    </row>
    <row r="8662">
      <c r="A8662" s="11"/>
      <c r="B8662" s="7"/>
      <c r="C8662" s="7"/>
      <c r="D8662" s="10"/>
      <c r="E8662" s="21">
        <f>IF($C8662="","",IFERROR(SUMIFS(Pakan_Masuk!$D$2:$D$3001,Pakan_Masuk!$B$2:$B$3001,$C8662)/SUMIFS(Pakan_Masuk!$C$2:$C$3001,Pakan_Masuk!$B$2:$B$3001,$C8662),0))</f>
      </c>
      <c r="F8662" s="15">
        <f>IF($C8662="","",$D8662*$E8662)</f>
      </c>
    </row>
    <row r="8663">
      <c r="A8663" s="11"/>
      <c r="B8663" s="7"/>
      <c r="C8663" s="7"/>
      <c r="D8663" s="10"/>
      <c r="E8663" s="21">
        <f>IF($C8663="","",IFERROR(SUMIFS(Pakan_Masuk!$D$2:$D$3001,Pakan_Masuk!$B$2:$B$3001,$C8663)/SUMIFS(Pakan_Masuk!$C$2:$C$3001,Pakan_Masuk!$B$2:$B$3001,$C8663),0))</f>
      </c>
      <c r="F8663" s="15">
        <f>IF($C8663="","",$D8663*$E8663)</f>
      </c>
    </row>
    <row r="8664">
      <c r="A8664" s="11"/>
      <c r="B8664" s="7"/>
      <c r="C8664" s="7"/>
      <c r="D8664" s="10"/>
      <c r="E8664" s="21">
        <f>IF($C8664="","",IFERROR(SUMIFS(Pakan_Masuk!$D$2:$D$3001,Pakan_Masuk!$B$2:$B$3001,$C8664)/SUMIFS(Pakan_Masuk!$C$2:$C$3001,Pakan_Masuk!$B$2:$B$3001,$C8664),0))</f>
      </c>
      <c r="F8664" s="15">
        <f>IF($C8664="","",$D8664*$E8664)</f>
      </c>
    </row>
    <row r="8665">
      <c r="A8665" s="11"/>
      <c r="B8665" s="7"/>
      <c r="C8665" s="7"/>
      <c r="D8665" s="10"/>
      <c r="E8665" s="21">
        <f>IF($C8665="","",IFERROR(SUMIFS(Pakan_Masuk!$D$2:$D$3001,Pakan_Masuk!$B$2:$B$3001,$C8665)/SUMIFS(Pakan_Masuk!$C$2:$C$3001,Pakan_Masuk!$B$2:$B$3001,$C8665),0))</f>
      </c>
      <c r="F8665" s="15">
        <f>IF($C8665="","",$D8665*$E8665)</f>
      </c>
    </row>
    <row r="8666">
      <c r="A8666" s="11"/>
      <c r="B8666" s="7"/>
      <c r="C8666" s="7"/>
      <c r="D8666" s="10"/>
      <c r="E8666" s="21">
        <f>IF($C8666="","",IFERROR(SUMIFS(Pakan_Masuk!$D$2:$D$3001,Pakan_Masuk!$B$2:$B$3001,$C8666)/SUMIFS(Pakan_Masuk!$C$2:$C$3001,Pakan_Masuk!$B$2:$B$3001,$C8666),0))</f>
      </c>
      <c r="F8666" s="15">
        <f>IF($C8666="","",$D8666*$E8666)</f>
      </c>
    </row>
    <row r="8667">
      <c r="A8667" s="11"/>
      <c r="B8667" s="7"/>
      <c r="C8667" s="7"/>
      <c r="D8667" s="10"/>
      <c r="E8667" s="21">
        <f>IF($C8667="","",IFERROR(SUMIFS(Pakan_Masuk!$D$2:$D$3001,Pakan_Masuk!$B$2:$B$3001,$C8667)/SUMIFS(Pakan_Masuk!$C$2:$C$3001,Pakan_Masuk!$B$2:$B$3001,$C8667),0))</f>
      </c>
      <c r="F8667" s="15">
        <f>IF($C8667="","",$D8667*$E8667)</f>
      </c>
    </row>
    <row r="8668">
      <c r="A8668" s="11"/>
      <c r="B8668" s="7"/>
      <c r="C8668" s="7"/>
      <c r="D8668" s="10"/>
      <c r="E8668" s="21">
        <f>IF($C8668="","",IFERROR(SUMIFS(Pakan_Masuk!$D$2:$D$3001,Pakan_Masuk!$B$2:$B$3001,$C8668)/SUMIFS(Pakan_Masuk!$C$2:$C$3001,Pakan_Masuk!$B$2:$B$3001,$C8668),0))</f>
      </c>
      <c r="F8668" s="15">
        <f>IF($C8668="","",$D8668*$E8668)</f>
      </c>
    </row>
    <row r="8669">
      <c r="A8669" s="11"/>
      <c r="B8669" s="7"/>
      <c r="C8669" s="7"/>
      <c r="D8669" s="10"/>
      <c r="E8669" s="21">
        <f>IF($C8669="","",IFERROR(SUMIFS(Pakan_Masuk!$D$2:$D$3001,Pakan_Masuk!$B$2:$B$3001,$C8669)/SUMIFS(Pakan_Masuk!$C$2:$C$3001,Pakan_Masuk!$B$2:$B$3001,$C8669),0))</f>
      </c>
      <c r="F8669" s="15">
        <f>IF($C8669="","",$D8669*$E8669)</f>
      </c>
    </row>
    <row r="8670">
      <c r="A8670" s="11"/>
      <c r="B8670" s="7"/>
      <c r="C8670" s="7"/>
      <c r="D8670" s="10"/>
      <c r="E8670" s="21">
        <f>IF($C8670="","",IFERROR(SUMIFS(Pakan_Masuk!$D$2:$D$3001,Pakan_Masuk!$B$2:$B$3001,$C8670)/SUMIFS(Pakan_Masuk!$C$2:$C$3001,Pakan_Masuk!$B$2:$B$3001,$C8670),0))</f>
      </c>
      <c r="F8670" s="15">
        <f>IF($C8670="","",$D8670*$E8670)</f>
      </c>
    </row>
    <row r="8671">
      <c r="A8671" s="11"/>
      <c r="B8671" s="7"/>
      <c r="C8671" s="7"/>
      <c r="D8671" s="10"/>
      <c r="E8671" s="21">
        <f>IF($C8671="","",IFERROR(SUMIFS(Pakan_Masuk!$D$2:$D$3001,Pakan_Masuk!$B$2:$B$3001,$C8671)/SUMIFS(Pakan_Masuk!$C$2:$C$3001,Pakan_Masuk!$B$2:$B$3001,$C8671),0))</f>
      </c>
      <c r="F8671" s="15">
        <f>IF($C8671="","",$D8671*$E8671)</f>
      </c>
    </row>
    <row r="8672">
      <c r="A8672" s="11"/>
      <c r="B8672" s="7"/>
      <c r="C8672" s="7"/>
      <c r="D8672" s="10"/>
      <c r="E8672" s="21">
        <f>IF($C8672="","",IFERROR(SUMIFS(Pakan_Masuk!$D$2:$D$3001,Pakan_Masuk!$B$2:$B$3001,$C8672)/SUMIFS(Pakan_Masuk!$C$2:$C$3001,Pakan_Masuk!$B$2:$B$3001,$C8672),0))</f>
      </c>
      <c r="F8672" s="15">
        <f>IF($C8672="","",$D8672*$E8672)</f>
      </c>
    </row>
    <row r="8673">
      <c r="A8673" s="11"/>
      <c r="B8673" s="7"/>
      <c r="C8673" s="7"/>
      <c r="D8673" s="10"/>
      <c r="E8673" s="21">
        <f>IF($C8673="","",IFERROR(SUMIFS(Pakan_Masuk!$D$2:$D$3001,Pakan_Masuk!$B$2:$B$3001,$C8673)/SUMIFS(Pakan_Masuk!$C$2:$C$3001,Pakan_Masuk!$B$2:$B$3001,$C8673),0))</f>
      </c>
      <c r="F8673" s="15">
        <f>IF($C8673="","",$D8673*$E8673)</f>
      </c>
    </row>
    <row r="8674">
      <c r="A8674" s="11"/>
      <c r="B8674" s="7"/>
      <c r="C8674" s="7"/>
      <c r="D8674" s="10"/>
      <c r="E8674" s="21">
        <f>IF($C8674="","",IFERROR(SUMIFS(Pakan_Masuk!$D$2:$D$3001,Pakan_Masuk!$B$2:$B$3001,$C8674)/SUMIFS(Pakan_Masuk!$C$2:$C$3001,Pakan_Masuk!$B$2:$B$3001,$C8674),0))</f>
      </c>
      <c r="F8674" s="15">
        <f>IF($C8674="","",$D8674*$E8674)</f>
      </c>
    </row>
    <row r="8675">
      <c r="A8675" s="11"/>
      <c r="B8675" s="7"/>
      <c r="C8675" s="7"/>
      <c r="D8675" s="10"/>
      <c r="E8675" s="21">
        <f>IF($C8675="","",IFERROR(SUMIFS(Pakan_Masuk!$D$2:$D$3001,Pakan_Masuk!$B$2:$B$3001,$C8675)/SUMIFS(Pakan_Masuk!$C$2:$C$3001,Pakan_Masuk!$B$2:$B$3001,$C8675),0))</f>
      </c>
      <c r="F8675" s="15">
        <f>IF($C8675="","",$D8675*$E8675)</f>
      </c>
    </row>
    <row r="8676">
      <c r="A8676" s="11"/>
      <c r="B8676" s="7"/>
      <c r="C8676" s="7"/>
      <c r="D8676" s="10"/>
      <c r="E8676" s="21">
        <f>IF($C8676="","",IFERROR(SUMIFS(Pakan_Masuk!$D$2:$D$3001,Pakan_Masuk!$B$2:$B$3001,$C8676)/SUMIFS(Pakan_Masuk!$C$2:$C$3001,Pakan_Masuk!$B$2:$B$3001,$C8676),0))</f>
      </c>
      <c r="F8676" s="15">
        <f>IF($C8676="","",$D8676*$E8676)</f>
      </c>
    </row>
    <row r="8677">
      <c r="A8677" s="11"/>
      <c r="B8677" s="7"/>
      <c r="C8677" s="7"/>
      <c r="D8677" s="10"/>
      <c r="E8677" s="21">
        <f>IF($C8677="","",IFERROR(SUMIFS(Pakan_Masuk!$D$2:$D$3001,Pakan_Masuk!$B$2:$B$3001,$C8677)/SUMIFS(Pakan_Masuk!$C$2:$C$3001,Pakan_Masuk!$B$2:$B$3001,$C8677),0))</f>
      </c>
      <c r="F8677" s="15">
        <f>IF($C8677="","",$D8677*$E8677)</f>
      </c>
    </row>
    <row r="8678">
      <c r="A8678" s="11"/>
      <c r="B8678" s="7"/>
      <c r="C8678" s="7"/>
      <c r="D8678" s="10"/>
      <c r="E8678" s="21">
        <f>IF($C8678="","",IFERROR(SUMIFS(Pakan_Masuk!$D$2:$D$3001,Pakan_Masuk!$B$2:$B$3001,$C8678)/SUMIFS(Pakan_Masuk!$C$2:$C$3001,Pakan_Masuk!$B$2:$B$3001,$C8678),0))</f>
      </c>
      <c r="F8678" s="15">
        <f>IF($C8678="","",$D8678*$E8678)</f>
      </c>
    </row>
    <row r="8679">
      <c r="A8679" s="11"/>
      <c r="B8679" s="7"/>
      <c r="C8679" s="7"/>
      <c r="D8679" s="10"/>
      <c r="E8679" s="21">
        <f>IF($C8679="","",IFERROR(SUMIFS(Pakan_Masuk!$D$2:$D$3001,Pakan_Masuk!$B$2:$B$3001,$C8679)/SUMIFS(Pakan_Masuk!$C$2:$C$3001,Pakan_Masuk!$B$2:$B$3001,$C8679),0))</f>
      </c>
      <c r="F8679" s="15">
        <f>IF($C8679="","",$D8679*$E8679)</f>
      </c>
    </row>
    <row r="8680">
      <c r="A8680" s="11"/>
      <c r="B8680" s="7"/>
      <c r="C8680" s="7"/>
      <c r="D8680" s="10"/>
      <c r="E8680" s="21">
        <f>IF($C8680="","",IFERROR(SUMIFS(Pakan_Masuk!$D$2:$D$3001,Pakan_Masuk!$B$2:$B$3001,$C8680)/SUMIFS(Pakan_Masuk!$C$2:$C$3001,Pakan_Masuk!$B$2:$B$3001,$C8680),0))</f>
      </c>
      <c r="F8680" s="15">
        <f>IF($C8680="","",$D8680*$E8680)</f>
      </c>
    </row>
    <row r="8681">
      <c r="A8681" s="11"/>
      <c r="B8681" s="7"/>
      <c r="C8681" s="7"/>
      <c r="D8681" s="10"/>
      <c r="E8681" s="21">
        <f>IF($C8681="","",IFERROR(SUMIFS(Pakan_Masuk!$D$2:$D$3001,Pakan_Masuk!$B$2:$B$3001,$C8681)/SUMIFS(Pakan_Masuk!$C$2:$C$3001,Pakan_Masuk!$B$2:$B$3001,$C8681),0))</f>
      </c>
      <c r="F8681" s="15">
        <f>IF($C8681="","",$D8681*$E8681)</f>
      </c>
    </row>
    <row r="8682">
      <c r="A8682" s="11"/>
      <c r="B8682" s="7"/>
      <c r="C8682" s="7"/>
      <c r="D8682" s="10"/>
      <c r="E8682" s="21">
        <f>IF($C8682="","",IFERROR(SUMIFS(Pakan_Masuk!$D$2:$D$3001,Pakan_Masuk!$B$2:$B$3001,$C8682)/SUMIFS(Pakan_Masuk!$C$2:$C$3001,Pakan_Masuk!$B$2:$B$3001,$C8682),0))</f>
      </c>
      <c r="F8682" s="15">
        <f>IF($C8682="","",$D8682*$E8682)</f>
      </c>
    </row>
    <row r="8683">
      <c r="A8683" s="11"/>
      <c r="B8683" s="7"/>
      <c r="C8683" s="7"/>
      <c r="D8683" s="10"/>
      <c r="E8683" s="21">
        <f>IF($C8683="","",IFERROR(SUMIFS(Pakan_Masuk!$D$2:$D$3001,Pakan_Masuk!$B$2:$B$3001,$C8683)/SUMIFS(Pakan_Masuk!$C$2:$C$3001,Pakan_Masuk!$B$2:$B$3001,$C8683),0))</f>
      </c>
      <c r="F8683" s="15">
        <f>IF($C8683="","",$D8683*$E8683)</f>
      </c>
    </row>
    <row r="8684">
      <c r="A8684" s="11"/>
      <c r="B8684" s="7"/>
      <c r="C8684" s="7"/>
      <c r="D8684" s="10"/>
      <c r="E8684" s="21">
        <f>IF($C8684="","",IFERROR(SUMIFS(Pakan_Masuk!$D$2:$D$3001,Pakan_Masuk!$B$2:$B$3001,$C8684)/SUMIFS(Pakan_Masuk!$C$2:$C$3001,Pakan_Masuk!$B$2:$B$3001,$C8684),0))</f>
      </c>
      <c r="F8684" s="15">
        <f>IF($C8684="","",$D8684*$E8684)</f>
      </c>
    </row>
    <row r="8685">
      <c r="A8685" s="11"/>
      <c r="B8685" s="7"/>
      <c r="C8685" s="7"/>
      <c r="D8685" s="10"/>
      <c r="E8685" s="21">
        <f>IF($C8685="","",IFERROR(SUMIFS(Pakan_Masuk!$D$2:$D$3001,Pakan_Masuk!$B$2:$B$3001,$C8685)/SUMIFS(Pakan_Masuk!$C$2:$C$3001,Pakan_Masuk!$B$2:$B$3001,$C8685),0))</f>
      </c>
      <c r="F8685" s="15">
        <f>IF($C8685="","",$D8685*$E8685)</f>
      </c>
    </row>
    <row r="8686">
      <c r="A8686" s="11"/>
      <c r="B8686" s="7"/>
      <c r="C8686" s="7"/>
      <c r="D8686" s="10"/>
      <c r="E8686" s="21">
        <f>IF($C8686="","",IFERROR(SUMIFS(Pakan_Masuk!$D$2:$D$3001,Pakan_Masuk!$B$2:$B$3001,$C8686)/SUMIFS(Pakan_Masuk!$C$2:$C$3001,Pakan_Masuk!$B$2:$B$3001,$C8686),0))</f>
      </c>
      <c r="F8686" s="15">
        <f>IF($C8686="","",$D8686*$E8686)</f>
      </c>
    </row>
    <row r="8687">
      <c r="A8687" s="11"/>
      <c r="B8687" s="7"/>
      <c r="C8687" s="7"/>
      <c r="D8687" s="10"/>
      <c r="E8687" s="21">
        <f>IF($C8687="","",IFERROR(SUMIFS(Pakan_Masuk!$D$2:$D$3001,Pakan_Masuk!$B$2:$B$3001,$C8687)/SUMIFS(Pakan_Masuk!$C$2:$C$3001,Pakan_Masuk!$B$2:$B$3001,$C8687),0))</f>
      </c>
      <c r="F8687" s="15">
        <f>IF($C8687="","",$D8687*$E8687)</f>
      </c>
    </row>
    <row r="8688">
      <c r="A8688" s="11"/>
      <c r="B8688" s="7"/>
      <c r="C8688" s="7"/>
      <c r="D8688" s="10"/>
      <c r="E8688" s="21">
        <f>IF($C8688="","",IFERROR(SUMIFS(Pakan_Masuk!$D$2:$D$3001,Pakan_Masuk!$B$2:$B$3001,$C8688)/SUMIFS(Pakan_Masuk!$C$2:$C$3001,Pakan_Masuk!$B$2:$B$3001,$C8688),0))</f>
      </c>
      <c r="F8688" s="15">
        <f>IF($C8688="","",$D8688*$E8688)</f>
      </c>
    </row>
    <row r="8689">
      <c r="A8689" s="11"/>
      <c r="B8689" s="7"/>
      <c r="C8689" s="7"/>
      <c r="D8689" s="10"/>
      <c r="E8689" s="21">
        <f>IF($C8689="","",IFERROR(SUMIFS(Pakan_Masuk!$D$2:$D$3001,Pakan_Masuk!$B$2:$B$3001,$C8689)/SUMIFS(Pakan_Masuk!$C$2:$C$3001,Pakan_Masuk!$B$2:$B$3001,$C8689),0))</f>
      </c>
      <c r="F8689" s="15">
        <f>IF($C8689="","",$D8689*$E8689)</f>
      </c>
    </row>
    <row r="8690">
      <c r="A8690" s="11"/>
      <c r="B8690" s="7"/>
      <c r="C8690" s="7"/>
      <c r="D8690" s="10"/>
      <c r="E8690" s="21">
        <f>IF($C8690="","",IFERROR(SUMIFS(Pakan_Masuk!$D$2:$D$3001,Pakan_Masuk!$B$2:$B$3001,$C8690)/SUMIFS(Pakan_Masuk!$C$2:$C$3001,Pakan_Masuk!$B$2:$B$3001,$C8690),0))</f>
      </c>
      <c r="F8690" s="15">
        <f>IF($C8690="","",$D8690*$E8690)</f>
      </c>
    </row>
    <row r="8691">
      <c r="A8691" s="11"/>
      <c r="B8691" s="7"/>
      <c r="C8691" s="7"/>
      <c r="D8691" s="10"/>
      <c r="E8691" s="21">
        <f>IF($C8691="","",IFERROR(SUMIFS(Pakan_Masuk!$D$2:$D$3001,Pakan_Masuk!$B$2:$B$3001,$C8691)/SUMIFS(Pakan_Masuk!$C$2:$C$3001,Pakan_Masuk!$B$2:$B$3001,$C8691),0))</f>
      </c>
      <c r="F8691" s="15">
        <f>IF($C8691="","",$D8691*$E8691)</f>
      </c>
    </row>
    <row r="8692">
      <c r="A8692" s="11"/>
      <c r="B8692" s="7"/>
      <c r="C8692" s="7"/>
      <c r="D8692" s="10"/>
      <c r="E8692" s="21">
        <f>IF($C8692="","",IFERROR(SUMIFS(Pakan_Masuk!$D$2:$D$3001,Pakan_Masuk!$B$2:$B$3001,$C8692)/SUMIFS(Pakan_Masuk!$C$2:$C$3001,Pakan_Masuk!$B$2:$B$3001,$C8692),0))</f>
      </c>
      <c r="F8692" s="15">
        <f>IF($C8692="","",$D8692*$E8692)</f>
      </c>
    </row>
    <row r="8693">
      <c r="A8693" s="11"/>
      <c r="B8693" s="7"/>
      <c r="C8693" s="7"/>
      <c r="D8693" s="10"/>
      <c r="E8693" s="21">
        <f>IF($C8693="","",IFERROR(SUMIFS(Pakan_Masuk!$D$2:$D$3001,Pakan_Masuk!$B$2:$B$3001,$C8693)/SUMIFS(Pakan_Masuk!$C$2:$C$3001,Pakan_Masuk!$B$2:$B$3001,$C8693),0))</f>
      </c>
      <c r="F8693" s="15">
        <f>IF($C8693="","",$D8693*$E8693)</f>
      </c>
    </row>
    <row r="8694">
      <c r="A8694" s="11"/>
      <c r="B8694" s="7"/>
      <c r="C8694" s="7"/>
      <c r="D8694" s="10"/>
      <c r="E8694" s="21">
        <f>IF($C8694="","",IFERROR(SUMIFS(Pakan_Masuk!$D$2:$D$3001,Pakan_Masuk!$B$2:$B$3001,$C8694)/SUMIFS(Pakan_Masuk!$C$2:$C$3001,Pakan_Masuk!$B$2:$B$3001,$C8694),0))</f>
      </c>
      <c r="F8694" s="15">
        <f>IF($C8694="","",$D8694*$E8694)</f>
      </c>
    </row>
    <row r="8695">
      <c r="A8695" s="11"/>
      <c r="B8695" s="7"/>
      <c r="C8695" s="7"/>
      <c r="D8695" s="10"/>
      <c r="E8695" s="21">
        <f>IF($C8695="","",IFERROR(SUMIFS(Pakan_Masuk!$D$2:$D$3001,Pakan_Masuk!$B$2:$B$3001,$C8695)/SUMIFS(Pakan_Masuk!$C$2:$C$3001,Pakan_Masuk!$B$2:$B$3001,$C8695),0))</f>
      </c>
      <c r="F8695" s="15">
        <f>IF($C8695="","",$D8695*$E8695)</f>
      </c>
    </row>
    <row r="8696">
      <c r="A8696" s="11"/>
      <c r="B8696" s="7"/>
      <c r="C8696" s="7"/>
      <c r="D8696" s="10"/>
      <c r="E8696" s="21">
        <f>IF($C8696="","",IFERROR(SUMIFS(Pakan_Masuk!$D$2:$D$3001,Pakan_Masuk!$B$2:$B$3001,$C8696)/SUMIFS(Pakan_Masuk!$C$2:$C$3001,Pakan_Masuk!$B$2:$B$3001,$C8696),0))</f>
      </c>
      <c r="F8696" s="15">
        <f>IF($C8696="","",$D8696*$E8696)</f>
      </c>
    </row>
    <row r="8697">
      <c r="A8697" s="11"/>
      <c r="B8697" s="7"/>
      <c r="C8697" s="7"/>
      <c r="D8697" s="10"/>
      <c r="E8697" s="21">
        <f>IF($C8697="","",IFERROR(SUMIFS(Pakan_Masuk!$D$2:$D$3001,Pakan_Masuk!$B$2:$B$3001,$C8697)/SUMIFS(Pakan_Masuk!$C$2:$C$3001,Pakan_Masuk!$B$2:$B$3001,$C8697),0))</f>
      </c>
      <c r="F8697" s="15">
        <f>IF($C8697="","",$D8697*$E8697)</f>
      </c>
    </row>
    <row r="8698">
      <c r="A8698" s="11"/>
      <c r="B8698" s="7"/>
      <c r="C8698" s="7"/>
      <c r="D8698" s="10"/>
      <c r="E8698" s="21">
        <f>IF($C8698="","",IFERROR(SUMIFS(Pakan_Masuk!$D$2:$D$3001,Pakan_Masuk!$B$2:$B$3001,$C8698)/SUMIFS(Pakan_Masuk!$C$2:$C$3001,Pakan_Masuk!$B$2:$B$3001,$C8698),0))</f>
      </c>
      <c r="F8698" s="15">
        <f>IF($C8698="","",$D8698*$E8698)</f>
      </c>
    </row>
    <row r="8699">
      <c r="A8699" s="11"/>
      <c r="B8699" s="7"/>
      <c r="C8699" s="7"/>
      <c r="D8699" s="10"/>
      <c r="E8699" s="21">
        <f>IF($C8699="","",IFERROR(SUMIFS(Pakan_Masuk!$D$2:$D$3001,Pakan_Masuk!$B$2:$B$3001,$C8699)/SUMIFS(Pakan_Masuk!$C$2:$C$3001,Pakan_Masuk!$B$2:$B$3001,$C8699),0))</f>
      </c>
      <c r="F8699" s="15">
        <f>IF($C8699="","",$D8699*$E8699)</f>
      </c>
    </row>
    <row r="8700">
      <c r="A8700" s="11"/>
      <c r="B8700" s="7"/>
      <c r="C8700" s="7"/>
      <c r="D8700" s="10"/>
      <c r="E8700" s="21">
        <f>IF($C8700="","",IFERROR(SUMIFS(Pakan_Masuk!$D$2:$D$3001,Pakan_Masuk!$B$2:$B$3001,$C8700)/SUMIFS(Pakan_Masuk!$C$2:$C$3001,Pakan_Masuk!$B$2:$B$3001,$C8700),0))</f>
      </c>
      <c r="F8700" s="15">
        <f>IF($C8700="","",$D8700*$E8700)</f>
      </c>
    </row>
    <row r="8701">
      <c r="A8701" s="11"/>
      <c r="B8701" s="7"/>
      <c r="C8701" s="7"/>
      <c r="D8701" s="10"/>
      <c r="E8701" s="21">
        <f>IF($C8701="","",IFERROR(SUMIFS(Pakan_Masuk!$D$2:$D$3001,Pakan_Masuk!$B$2:$B$3001,$C8701)/SUMIFS(Pakan_Masuk!$C$2:$C$3001,Pakan_Masuk!$B$2:$B$3001,$C8701),0))</f>
      </c>
      <c r="F8701" s="15">
        <f>IF($C8701="","",$D8701*$E8701)</f>
      </c>
    </row>
    <row r="8702">
      <c r="A8702" s="11"/>
      <c r="B8702" s="7"/>
      <c r="C8702" s="7"/>
      <c r="D8702" s="10"/>
      <c r="E8702" s="21">
        <f>IF($C8702="","",IFERROR(SUMIFS(Pakan_Masuk!$D$2:$D$3001,Pakan_Masuk!$B$2:$B$3001,$C8702)/SUMIFS(Pakan_Masuk!$C$2:$C$3001,Pakan_Masuk!$B$2:$B$3001,$C8702),0))</f>
      </c>
      <c r="F8702" s="15">
        <f>IF($C8702="","",$D8702*$E8702)</f>
      </c>
    </row>
    <row r="8703">
      <c r="A8703" s="11"/>
      <c r="B8703" s="7"/>
      <c r="C8703" s="7"/>
      <c r="D8703" s="10"/>
      <c r="E8703" s="21">
        <f>IF($C8703="","",IFERROR(SUMIFS(Pakan_Masuk!$D$2:$D$3001,Pakan_Masuk!$B$2:$B$3001,$C8703)/SUMIFS(Pakan_Masuk!$C$2:$C$3001,Pakan_Masuk!$B$2:$B$3001,$C8703),0))</f>
      </c>
      <c r="F8703" s="15">
        <f>IF($C8703="","",$D8703*$E8703)</f>
      </c>
    </row>
    <row r="8704">
      <c r="A8704" s="11"/>
      <c r="B8704" s="7"/>
      <c r="C8704" s="7"/>
      <c r="D8704" s="10"/>
      <c r="E8704" s="21">
        <f>IF($C8704="","",IFERROR(SUMIFS(Pakan_Masuk!$D$2:$D$3001,Pakan_Masuk!$B$2:$B$3001,$C8704)/SUMIFS(Pakan_Masuk!$C$2:$C$3001,Pakan_Masuk!$B$2:$B$3001,$C8704),0))</f>
      </c>
      <c r="F8704" s="15">
        <f>IF($C8704="","",$D8704*$E8704)</f>
      </c>
    </row>
    <row r="8705">
      <c r="A8705" s="11"/>
      <c r="B8705" s="7"/>
      <c r="C8705" s="7"/>
      <c r="D8705" s="10"/>
      <c r="E8705" s="21">
        <f>IF($C8705="","",IFERROR(SUMIFS(Pakan_Masuk!$D$2:$D$3001,Pakan_Masuk!$B$2:$B$3001,$C8705)/SUMIFS(Pakan_Masuk!$C$2:$C$3001,Pakan_Masuk!$B$2:$B$3001,$C8705),0))</f>
      </c>
      <c r="F8705" s="15">
        <f>IF($C8705="","",$D8705*$E8705)</f>
      </c>
    </row>
    <row r="8706">
      <c r="A8706" s="11"/>
      <c r="B8706" s="7"/>
      <c r="C8706" s="7"/>
      <c r="D8706" s="10"/>
      <c r="E8706" s="21">
        <f>IF($C8706="","",IFERROR(SUMIFS(Pakan_Masuk!$D$2:$D$3001,Pakan_Masuk!$B$2:$B$3001,$C8706)/SUMIFS(Pakan_Masuk!$C$2:$C$3001,Pakan_Masuk!$B$2:$B$3001,$C8706),0))</f>
      </c>
      <c r="F8706" s="15">
        <f>IF($C8706="","",$D8706*$E8706)</f>
      </c>
    </row>
    <row r="8707">
      <c r="A8707" s="11"/>
      <c r="B8707" s="7"/>
      <c r="C8707" s="7"/>
      <c r="D8707" s="10"/>
      <c r="E8707" s="21">
        <f>IF($C8707="","",IFERROR(SUMIFS(Pakan_Masuk!$D$2:$D$3001,Pakan_Masuk!$B$2:$B$3001,$C8707)/SUMIFS(Pakan_Masuk!$C$2:$C$3001,Pakan_Masuk!$B$2:$B$3001,$C8707),0))</f>
      </c>
      <c r="F8707" s="15">
        <f>IF($C8707="","",$D8707*$E8707)</f>
      </c>
    </row>
    <row r="8708">
      <c r="A8708" s="11"/>
      <c r="B8708" s="7"/>
      <c r="C8708" s="7"/>
      <c r="D8708" s="10"/>
      <c r="E8708" s="21">
        <f>IF($C8708="","",IFERROR(SUMIFS(Pakan_Masuk!$D$2:$D$3001,Pakan_Masuk!$B$2:$B$3001,$C8708)/SUMIFS(Pakan_Masuk!$C$2:$C$3001,Pakan_Masuk!$B$2:$B$3001,$C8708),0))</f>
      </c>
      <c r="F8708" s="15">
        <f>IF($C8708="","",$D8708*$E8708)</f>
      </c>
    </row>
    <row r="8709">
      <c r="A8709" s="11"/>
      <c r="B8709" s="7"/>
      <c r="C8709" s="7"/>
      <c r="D8709" s="10"/>
      <c r="E8709" s="21">
        <f>IF($C8709="","",IFERROR(SUMIFS(Pakan_Masuk!$D$2:$D$3001,Pakan_Masuk!$B$2:$B$3001,$C8709)/SUMIFS(Pakan_Masuk!$C$2:$C$3001,Pakan_Masuk!$B$2:$B$3001,$C8709),0))</f>
      </c>
      <c r="F8709" s="15">
        <f>IF($C8709="","",$D8709*$E8709)</f>
      </c>
    </row>
    <row r="8710">
      <c r="A8710" s="11"/>
      <c r="B8710" s="7"/>
      <c r="C8710" s="7"/>
      <c r="D8710" s="10"/>
      <c r="E8710" s="21">
        <f>IF($C8710="","",IFERROR(SUMIFS(Pakan_Masuk!$D$2:$D$3001,Pakan_Masuk!$B$2:$B$3001,$C8710)/SUMIFS(Pakan_Masuk!$C$2:$C$3001,Pakan_Masuk!$B$2:$B$3001,$C8710),0))</f>
      </c>
      <c r="F8710" s="15">
        <f>IF($C8710="","",$D8710*$E8710)</f>
      </c>
    </row>
    <row r="8711">
      <c r="A8711" s="11"/>
      <c r="B8711" s="7"/>
      <c r="C8711" s="7"/>
      <c r="D8711" s="10"/>
      <c r="E8711" s="21">
        <f>IF($C8711="","",IFERROR(SUMIFS(Pakan_Masuk!$D$2:$D$3001,Pakan_Masuk!$B$2:$B$3001,$C8711)/SUMIFS(Pakan_Masuk!$C$2:$C$3001,Pakan_Masuk!$B$2:$B$3001,$C8711),0))</f>
      </c>
      <c r="F8711" s="15">
        <f>IF($C8711="","",$D8711*$E8711)</f>
      </c>
    </row>
    <row r="8712">
      <c r="A8712" s="11"/>
      <c r="B8712" s="7"/>
      <c r="C8712" s="7"/>
      <c r="D8712" s="10"/>
      <c r="E8712" s="21">
        <f>IF($C8712="","",IFERROR(SUMIFS(Pakan_Masuk!$D$2:$D$3001,Pakan_Masuk!$B$2:$B$3001,$C8712)/SUMIFS(Pakan_Masuk!$C$2:$C$3001,Pakan_Masuk!$B$2:$B$3001,$C8712),0))</f>
      </c>
      <c r="F8712" s="15">
        <f>IF($C8712="","",$D8712*$E8712)</f>
      </c>
    </row>
    <row r="8713">
      <c r="A8713" s="11"/>
      <c r="B8713" s="7"/>
      <c r="C8713" s="7"/>
      <c r="D8713" s="10"/>
      <c r="E8713" s="21">
        <f>IF($C8713="","",IFERROR(SUMIFS(Pakan_Masuk!$D$2:$D$3001,Pakan_Masuk!$B$2:$B$3001,$C8713)/SUMIFS(Pakan_Masuk!$C$2:$C$3001,Pakan_Masuk!$B$2:$B$3001,$C8713),0))</f>
      </c>
      <c r="F8713" s="15">
        <f>IF($C8713="","",$D8713*$E8713)</f>
      </c>
    </row>
    <row r="8714">
      <c r="A8714" s="11"/>
      <c r="B8714" s="7"/>
      <c r="C8714" s="7"/>
      <c r="D8714" s="10"/>
      <c r="E8714" s="21">
        <f>IF($C8714="","",IFERROR(SUMIFS(Pakan_Masuk!$D$2:$D$3001,Pakan_Masuk!$B$2:$B$3001,$C8714)/SUMIFS(Pakan_Masuk!$C$2:$C$3001,Pakan_Masuk!$B$2:$B$3001,$C8714),0))</f>
      </c>
      <c r="F8714" s="15">
        <f>IF($C8714="","",$D8714*$E8714)</f>
      </c>
    </row>
    <row r="8715">
      <c r="A8715" s="11"/>
      <c r="B8715" s="7"/>
      <c r="C8715" s="7"/>
      <c r="D8715" s="10"/>
      <c r="E8715" s="21">
        <f>IF($C8715="","",IFERROR(SUMIFS(Pakan_Masuk!$D$2:$D$3001,Pakan_Masuk!$B$2:$B$3001,$C8715)/SUMIFS(Pakan_Masuk!$C$2:$C$3001,Pakan_Masuk!$B$2:$B$3001,$C8715),0))</f>
      </c>
      <c r="F8715" s="15">
        <f>IF($C8715="","",$D8715*$E8715)</f>
      </c>
    </row>
    <row r="8716">
      <c r="A8716" s="11"/>
      <c r="B8716" s="7"/>
      <c r="C8716" s="7"/>
      <c r="D8716" s="10"/>
      <c r="E8716" s="21">
        <f>IF($C8716="","",IFERROR(SUMIFS(Pakan_Masuk!$D$2:$D$3001,Pakan_Masuk!$B$2:$B$3001,$C8716)/SUMIFS(Pakan_Masuk!$C$2:$C$3001,Pakan_Masuk!$B$2:$B$3001,$C8716),0))</f>
      </c>
      <c r="F8716" s="15">
        <f>IF($C8716="","",$D8716*$E8716)</f>
      </c>
    </row>
    <row r="8717">
      <c r="A8717" s="11"/>
      <c r="B8717" s="7"/>
      <c r="C8717" s="7"/>
      <c r="D8717" s="10"/>
      <c r="E8717" s="21">
        <f>IF($C8717="","",IFERROR(SUMIFS(Pakan_Masuk!$D$2:$D$3001,Pakan_Masuk!$B$2:$B$3001,$C8717)/SUMIFS(Pakan_Masuk!$C$2:$C$3001,Pakan_Masuk!$B$2:$B$3001,$C8717),0))</f>
      </c>
      <c r="F8717" s="15">
        <f>IF($C8717="","",$D8717*$E8717)</f>
      </c>
    </row>
    <row r="8718">
      <c r="A8718" s="11"/>
      <c r="B8718" s="7"/>
      <c r="C8718" s="7"/>
      <c r="D8718" s="10"/>
      <c r="E8718" s="21">
        <f>IF($C8718="","",IFERROR(SUMIFS(Pakan_Masuk!$D$2:$D$3001,Pakan_Masuk!$B$2:$B$3001,$C8718)/SUMIFS(Pakan_Masuk!$C$2:$C$3001,Pakan_Masuk!$B$2:$B$3001,$C8718),0))</f>
      </c>
      <c r="F8718" s="15">
        <f>IF($C8718="","",$D8718*$E8718)</f>
      </c>
    </row>
    <row r="8719">
      <c r="A8719" s="11"/>
      <c r="B8719" s="7"/>
      <c r="C8719" s="7"/>
      <c r="D8719" s="10"/>
      <c r="E8719" s="21">
        <f>IF($C8719="","",IFERROR(SUMIFS(Pakan_Masuk!$D$2:$D$3001,Pakan_Masuk!$B$2:$B$3001,$C8719)/SUMIFS(Pakan_Masuk!$C$2:$C$3001,Pakan_Masuk!$B$2:$B$3001,$C8719),0))</f>
      </c>
      <c r="F8719" s="15">
        <f>IF($C8719="","",$D8719*$E8719)</f>
      </c>
    </row>
    <row r="8720">
      <c r="A8720" s="11"/>
      <c r="B8720" s="7"/>
      <c r="C8720" s="7"/>
      <c r="D8720" s="10"/>
      <c r="E8720" s="21">
        <f>IF($C8720="","",IFERROR(SUMIFS(Pakan_Masuk!$D$2:$D$3001,Pakan_Masuk!$B$2:$B$3001,$C8720)/SUMIFS(Pakan_Masuk!$C$2:$C$3001,Pakan_Masuk!$B$2:$B$3001,$C8720),0))</f>
      </c>
      <c r="F8720" s="15">
        <f>IF($C8720="","",$D8720*$E8720)</f>
      </c>
    </row>
    <row r="8721">
      <c r="A8721" s="11"/>
      <c r="B8721" s="7"/>
      <c r="C8721" s="7"/>
      <c r="D8721" s="10"/>
      <c r="E8721" s="21">
        <f>IF($C8721="","",IFERROR(SUMIFS(Pakan_Masuk!$D$2:$D$3001,Pakan_Masuk!$B$2:$B$3001,$C8721)/SUMIFS(Pakan_Masuk!$C$2:$C$3001,Pakan_Masuk!$B$2:$B$3001,$C8721),0))</f>
      </c>
      <c r="F8721" s="15">
        <f>IF($C8721="","",$D8721*$E8721)</f>
      </c>
    </row>
    <row r="8722">
      <c r="A8722" s="11"/>
      <c r="B8722" s="7"/>
      <c r="C8722" s="7"/>
      <c r="D8722" s="10"/>
      <c r="E8722" s="21">
        <f>IF($C8722="","",IFERROR(SUMIFS(Pakan_Masuk!$D$2:$D$3001,Pakan_Masuk!$B$2:$B$3001,$C8722)/SUMIFS(Pakan_Masuk!$C$2:$C$3001,Pakan_Masuk!$B$2:$B$3001,$C8722),0))</f>
      </c>
      <c r="F8722" s="15">
        <f>IF($C8722="","",$D8722*$E8722)</f>
      </c>
    </row>
    <row r="8723">
      <c r="A8723" s="11"/>
      <c r="B8723" s="7"/>
      <c r="C8723" s="7"/>
      <c r="D8723" s="10"/>
      <c r="E8723" s="21">
        <f>IF($C8723="","",IFERROR(SUMIFS(Pakan_Masuk!$D$2:$D$3001,Pakan_Masuk!$B$2:$B$3001,$C8723)/SUMIFS(Pakan_Masuk!$C$2:$C$3001,Pakan_Masuk!$B$2:$B$3001,$C8723),0))</f>
      </c>
      <c r="F8723" s="15">
        <f>IF($C8723="","",$D8723*$E8723)</f>
      </c>
    </row>
    <row r="8724">
      <c r="A8724" s="11"/>
      <c r="B8724" s="7"/>
      <c r="C8724" s="7"/>
      <c r="D8724" s="10"/>
      <c r="E8724" s="21">
        <f>IF($C8724="","",IFERROR(SUMIFS(Pakan_Masuk!$D$2:$D$3001,Pakan_Masuk!$B$2:$B$3001,$C8724)/SUMIFS(Pakan_Masuk!$C$2:$C$3001,Pakan_Masuk!$B$2:$B$3001,$C8724),0))</f>
      </c>
      <c r="F8724" s="15">
        <f>IF($C8724="","",$D8724*$E8724)</f>
      </c>
    </row>
    <row r="8725">
      <c r="A8725" s="11"/>
      <c r="B8725" s="7"/>
      <c r="C8725" s="7"/>
      <c r="D8725" s="10"/>
      <c r="E8725" s="21">
        <f>IF($C8725="","",IFERROR(SUMIFS(Pakan_Masuk!$D$2:$D$3001,Pakan_Masuk!$B$2:$B$3001,$C8725)/SUMIFS(Pakan_Masuk!$C$2:$C$3001,Pakan_Masuk!$B$2:$B$3001,$C8725),0))</f>
      </c>
      <c r="F8725" s="15">
        <f>IF($C8725="","",$D8725*$E8725)</f>
      </c>
    </row>
    <row r="8726">
      <c r="A8726" s="11"/>
      <c r="B8726" s="7"/>
      <c r="C8726" s="7"/>
      <c r="D8726" s="10"/>
      <c r="E8726" s="21">
        <f>IF($C8726="","",IFERROR(SUMIFS(Pakan_Masuk!$D$2:$D$3001,Pakan_Masuk!$B$2:$B$3001,$C8726)/SUMIFS(Pakan_Masuk!$C$2:$C$3001,Pakan_Masuk!$B$2:$B$3001,$C8726),0))</f>
      </c>
      <c r="F8726" s="15">
        <f>IF($C8726="","",$D8726*$E8726)</f>
      </c>
    </row>
    <row r="8727">
      <c r="A8727" s="11"/>
      <c r="B8727" s="7"/>
      <c r="C8727" s="7"/>
      <c r="D8727" s="10"/>
      <c r="E8727" s="21">
        <f>IF($C8727="","",IFERROR(SUMIFS(Pakan_Masuk!$D$2:$D$3001,Pakan_Masuk!$B$2:$B$3001,$C8727)/SUMIFS(Pakan_Masuk!$C$2:$C$3001,Pakan_Masuk!$B$2:$B$3001,$C8727),0))</f>
      </c>
      <c r="F8727" s="15">
        <f>IF($C8727="","",$D8727*$E8727)</f>
      </c>
    </row>
    <row r="8728">
      <c r="A8728" s="11"/>
      <c r="B8728" s="7"/>
      <c r="C8728" s="7"/>
      <c r="D8728" s="10"/>
      <c r="E8728" s="21">
        <f>IF($C8728="","",IFERROR(SUMIFS(Pakan_Masuk!$D$2:$D$3001,Pakan_Masuk!$B$2:$B$3001,$C8728)/SUMIFS(Pakan_Masuk!$C$2:$C$3001,Pakan_Masuk!$B$2:$B$3001,$C8728),0))</f>
      </c>
      <c r="F8728" s="15">
        <f>IF($C8728="","",$D8728*$E8728)</f>
      </c>
    </row>
    <row r="8729">
      <c r="A8729" s="11"/>
      <c r="B8729" s="7"/>
      <c r="C8729" s="7"/>
      <c r="D8729" s="10"/>
      <c r="E8729" s="21">
        <f>IF($C8729="","",IFERROR(SUMIFS(Pakan_Masuk!$D$2:$D$3001,Pakan_Masuk!$B$2:$B$3001,$C8729)/SUMIFS(Pakan_Masuk!$C$2:$C$3001,Pakan_Masuk!$B$2:$B$3001,$C8729),0))</f>
      </c>
      <c r="F8729" s="15">
        <f>IF($C8729="","",$D8729*$E8729)</f>
      </c>
    </row>
    <row r="8730">
      <c r="A8730" s="11"/>
      <c r="B8730" s="7"/>
      <c r="C8730" s="7"/>
      <c r="D8730" s="10"/>
      <c r="E8730" s="21">
        <f>IF($C8730="","",IFERROR(SUMIFS(Pakan_Masuk!$D$2:$D$3001,Pakan_Masuk!$B$2:$B$3001,$C8730)/SUMIFS(Pakan_Masuk!$C$2:$C$3001,Pakan_Masuk!$B$2:$B$3001,$C8730),0))</f>
      </c>
      <c r="F8730" s="15">
        <f>IF($C8730="","",$D8730*$E8730)</f>
      </c>
    </row>
    <row r="8731">
      <c r="A8731" s="11"/>
      <c r="B8731" s="7"/>
      <c r="C8731" s="7"/>
      <c r="D8731" s="10"/>
      <c r="E8731" s="21">
        <f>IF($C8731="","",IFERROR(SUMIFS(Pakan_Masuk!$D$2:$D$3001,Pakan_Masuk!$B$2:$B$3001,$C8731)/SUMIFS(Pakan_Masuk!$C$2:$C$3001,Pakan_Masuk!$B$2:$B$3001,$C8731),0))</f>
      </c>
      <c r="F8731" s="15">
        <f>IF($C8731="","",$D8731*$E8731)</f>
      </c>
    </row>
    <row r="8732">
      <c r="A8732" s="11"/>
      <c r="B8732" s="7"/>
      <c r="C8732" s="7"/>
      <c r="D8732" s="10"/>
      <c r="E8732" s="21">
        <f>IF($C8732="","",IFERROR(SUMIFS(Pakan_Masuk!$D$2:$D$3001,Pakan_Masuk!$B$2:$B$3001,$C8732)/SUMIFS(Pakan_Masuk!$C$2:$C$3001,Pakan_Masuk!$B$2:$B$3001,$C8732),0))</f>
      </c>
      <c r="F8732" s="15">
        <f>IF($C8732="","",$D8732*$E8732)</f>
      </c>
    </row>
    <row r="8733">
      <c r="A8733" s="11"/>
      <c r="B8733" s="7"/>
      <c r="C8733" s="7"/>
      <c r="D8733" s="10"/>
      <c r="E8733" s="21">
        <f>IF($C8733="","",IFERROR(SUMIFS(Pakan_Masuk!$D$2:$D$3001,Pakan_Masuk!$B$2:$B$3001,$C8733)/SUMIFS(Pakan_Masuk!$C$2:$C$3001,Pakan_Masuk!$B$2:$B$3001,$C8733),0))</f>
      </c>
      <c r="F8733" s="15">
        <f>IF($C8733="","",$D8733*$E8733)</f>
      </c>
    </row>
    <row r="8734">
      <c r="A8734" s="11"/>
      <c r="B8734" s="7"/>
      <c r="C8734" s="7"/>
      <c r="D8734" s="10"/>
      <c r="E8734" s="21">
        <f>IF($C8734="","",IFERROR(SUMIFS(Pakan_Masuk!$D$2:$D$3001,Pakan_Masuk!$B$2:$B$3001,$C8734)/SUMIFS(Pakan_Masuk!$C$2:$C$3001,Pakan_Masuk!$B$2:$B$3001,$C8734),0))</f>
      </c>
      <c r="F8734" s="15">
        <f>IF($C8734="","",$D8734*$E8734)</f>
      </c>
    </row>
    <row r="8735">
      <c r="A8735" s="11"/>
      <c r="B8735" s="7"/>
      <c r="C8735" s="7"/>
      <c r="D8735" s="10"/>
      <c r="E8735" s="21">
        <f>IF($C8735="","",IFERROR(SUMIFS(Pakan_Masuk!$D$2:$D$3001,Pakan_Masuk!$B$2:$B$3001,$C8735)/SUMIFS(Pakan_Masuk!$C$2:$C$3001,Pakan_Masuk!$B$2:$B$3001,$C8735),0))</f>
      </c>
      <c r="F8735" s="15">
        <f>IF($C8735="","",$D8735*$E8735)</f>
      </c>
    </row>
    <row r="8736">
      <c r="A8736" s="11"/>
      <c r="B8736" s="7"/>
      <c r="C8736" s="7"/>
      <c r="D8736" s="10"/>
      <c r="E8736" s="21">
        <f>IF($C8736="","",IFERROR(SUMIFS(Pakan_Masuk!$D$2:$D$3001,Pakan_Masuk!$B$2:$B$3001,$C8736)/SUMIFS(Pakan_Masuk!$C$2:$C$3001,Pakan_Masuk!$B$2:$B$3001,$C8736),0))</f>
      </c>
      <c r="F8736" s="15">
        <f>IF($C8736="","",$D8736*$E8736)</f>
      </c>
    </row>
    <row r="8737">
      <c r="A8737" s="11"/>
      <c r="B8737" s="7"/>
      <c r="C8737" s="7"/>
      <c r="D8737" s="10"/>
      <c r="E8737" s="21">
        <f>IF($C8737="","",IFERROR(SUMIFS(Pakan_Masuk!$D$2:$D$3001,Pakan_Masuk!$B$2:$B$3001,$C8737)/SUMIFS(Pakan_Masuk!$C$2:$C$3001,Pakan_Masuk!$B$2:$B$3001,$C8737),0))</f>
      </c>
      <c r="F8737" s="15">
        <f>IF($C8737="","",$D8737*$E8737)</f>
      </c>
    </row>
    <row r="8738">
      <c r="A8738" s="11"/>
      <c r="B8738" s="7"/>
      <c r="C8738" s="7"/>
      <c r="D8738" s="10"/>
      <c r="E8738" s="21">
        <f>IF($C8738="","",IFERROR(SUMIFS(Pakan_Masuk!$D$2:$D$3001,Pakan_Masuk!$B$2:$B$3001,$C8738)/SUMIFS(Pakan_Masuk!$C$2:$C$3001,Pakan_Masuk!$B$2:$B$3001,$C8738),0))</f>
      </c>
      <c r="F8738" s="15">
        <f>IF($C8738="","",$D8738*$E8738)</f>
      </c>
    </row>
    <row r="8739">
      <c r="A8739" s="11"/>
      <c r="B8739" s="7"/>
      <c r="C8739" s="7"/>
      <c r="D8739" s="10"/>
      <c r="E8739" s="21">
        <f>IF($C8739="","",IFERROR(SUMIFS(Pakan_Masuk!$D$2:$D$3001,Pakan_Masuk!$B$2:$B$3001,$C8739)/SUMIFS(Pakan_Masuk!$C$2:$C$3001,Pakan_Masuk!$B$2:$B$3001,$C8739),0))</f>
      </c>
      <c r="F8739" s="15">
        <f>IF($C8739="","",$D8739*$E8739)</f>
      </c>
    </row>
    <row r="8740">
      <c r="A8740" s="11"/>
      <c r="B8740" s="7"/>
      <c r="C8740" s="7"/>
      <c r="D8740" s="10"/>
      <c r="E8740" s="21">
        <f>IF($C8740="","",IFERROR(SUMIFS(Pakan_Masuk!$D$2:$D$3001,Pakan_Masuk!$B$2:$B$3001,$C8740)/SUMIFS(Pakan_Masuk!$C$2:$C$3001,Pakan_Masuk!$B$2:$B$3001,$C8740),0))</f>
      </c>
      <c r="F8740" s="15">
        <f>IF($C8740="","",$D8740*$E8740)</f>
      </c>
    </row>
    <row r="8741">
      <c r="A8741" s="11"/>
      <c r="B8741" s="7"/>
      <c r="C8741" s="7"/>
      <c r="D8741" s="10"/>
      <c r="E8741" s="21">
        <f>IF($C8741="","",IFERROR(SUMIFS(Pakan_Masuk!$D$2:$D$3001,Pakan_Masuk!$B$2:$B$3001,$C8741)/SUMIFS(Pakan_Masuk!$C$2:$C$3001,Pakan_Masuk!$B$2:$B$3001,$C8741),0))</f>
      </c>
      <c r="F8741" s="15">
        <f>IF($C8741="","",$D8741*$E8741)</f>
      </c>
    </row>
    <row r="8742">
      <c r="A8742" s="11"/>
      <c r="B8742" s="7"/>
      <c r="C8742" s="7"/>
      <c r="D8742" s="10"/>
      <c r="E8742" s="21">
        <f>IF($C8742="","",IFERROR(SUMIFS(Pakan_Masuk!$D$2:$D$3001,Pakan_Masuk!$B$2:$B$3001,$C8742)/SUMIFS(Pakan_Masuk!$C$2:$C$3001,Pakan_Masuk!$B$2:$B$3001,$C8742),0))</f>
      </c>
      <c r="F8742" s="15">
        <f>IF($C8742="","",$D8742*$E8742)</f>
      </c>
    </row>
    <row r="8743">
      <c r="A8743" s="11"/>
      <c r="B8743" s="7"/>
      <c r="C8743" s="7"/>
      <c r="D8743" s="10"/>
      <c r="E8743" s="21">
        <f>IF($C8743="","",IFERROR(SUMIFS(Pakan_Masuk!$D$2:$D$3001,Pakan_Masuk!$B$2:$B$3001,$C8743)/SUMIFS(Pakan_Masuk!$C$2:$C$3001,Pakan_Masuk!$B$2:$B$3001,$C8743),0))</f>
      </c>
      <c r="F8743" s="15">
        <f>IF($C8743="","",$D8743*$E8743)</f>
      </c>
    </row>
    <row r="8744">
      <c r="A8744" s="11"/>
      <c r="B8744" s="7"/>
      <c r="C8744" s="7"/>
      <c r="D8744" s="10"/>
      <c r="E8744" s="21">
        <f>IF($C8744="","",IFERROR(SUMIFS(Pakan_Masuk!$D$2:$D$3001,Pakan_Masuk!$B$2:$B$3001,$C8744)/SUMIFS(Pakan_Masuk!$C$2:$C$3001,Pakan_Masuk!$B$2:$B$3001,$C8744),0))</f>
      </c>
      <c r="F8744" s="15">
        <f>IF($C8744="","",$D8744*$E8744)</f>
      </c>
    </row>
    <row r="8745">
      <c r="A8745" s="11"/>
      <c r="B8745" s="7"/>
      <c r="C8745" s="7"/>
      <c r="D8745" s="10"/>
      <c r="E8745" s="21">
        <f>IF($C8745="","",IFERROR(SUMIFS(Pakan_Masuk!$D$2:$D$3001,Pakan_Masuk!$B$2:$B$3001,$C8745)/SUMIFS(Pakan_Masuk!$C$2:$C$3001,Pakan_Masuk!$B$2:$B$3001,$C8745),0))</f>
      </c>
      <c r="F8745" s="15">
        <f>IF($C8745="","",$D8745*$E8745)</f>
      </c>
    </row>
    <row r="8746">
      <c r="A8746" s="11"/>
      <c r="B8746" s="7"/>
      <c r="C8746" s="7"/>
      <c r="D8746" s="10"/>
      <c r="E8746" s="21">
        <f>IF($C8746="","",IFERROR(SUMIFS(Pakan_Masuk!$D$2:$D$3001,Pakan_Masuk!$B$2:$B$3001,$C8746)/SUMIFS(Pakan_Masuk!$C$2:$C$3001,Pakan_Masuk!$B$2:$B$3001,$C8746),0))</f>
      </c>
      <c r="F8746" s="15">
        <f>IF($C8746="","",$D8746*$E8746)</f>
      </c>
    </row>
    <row r="8747">
      <c r="A8747" s="11"/>
      <c r="B8747" s="7"/>
      <c r="C8747" s="7"/>
      <c r="D8747" s="10"/>
      <c r="E8747" s="21">
        <f>IF($C8747="","",IFERROR(SUMIFS(Pakan_Masuk!$D$2:$D$3001,Pakan_Masuk!$B$2:$B$3001,$C8747)/SUMIFS(Pakan_Masuk!$C$2:$C$3001,Pakan_Masuk!$B$2:$B$3001,$C8747),0))</f>
      </c>
      <c r="F8747" s="15">
        <f>IF($C8747="","",$D8747*$E8747)</f>
      </c>
    </row>
    <row r="8748">
      <c r="A8748" s="11"/>
      <c r="B8748" s="7"/>
      <c r="C8748" s="7"/>
      <c r="D8748" s="10"/>
      <c r="E8748" s="21">
        <f>IF($C8748="","",IFERROR(SUMIFS(Pakan_Masuk!$D$2:$D$3001,Pakan_Masuk!$B$2:$B$3001,$C8748)/SUMIFS(Pakan_Masuk!$C$2:$C$3001,Pakan_Masuk!$B$2:$B$3001,$C8748),0))</f>
      </c>
      <c r="F8748" s="15">
        <f>IF($C8748="","",$D8748*$E8748)</f>
      </c>
    </row>
    <row r="8749">
      <c r="A8749" s="11"/>
      <c r="B8749" s="7"/>
      <c r="C8749" s="7"/>
      <c r="D8749" s="10"/>
      <c r="E8749" s="21">
        <f>IF($C8749="","",IFERROR(SUMIFS(Pakan_Masuk!$D$2:$D$3001,Pakan_Masuk!$B$2:$B$3001,$C8749)/SUMIFS(Pakan_Masuk!$C$2:$C$3001,Pakan_Masuk!$B$2:$B$3001,$C8749),0))</f>
      </c>
      <c r="F8749" s="15">
        <f>IF($C8749="","",$D8749*$E8749)</f>
      </c>
    </row>
    <row r="8750">
      <c r="A8750" s="11"/>
      <c r="B8750" s="7"/>
      <c r="C8750" s="7"/>
      <c r="D8750" s="10"/>
      <c r="E8750" s="21">
        <f>IF($C8750="","",IFERROR(SUMIFS(Pakan_Masuk!$D$2:$D$3001,Pakan_Masuk!$B$2:$B$3001,$C8750)/SUMIFS(Pakan_Masuk!$C$2:$C$3001,Pakan_Masuk!$B$2:$B$3001,$C8750),0))</f>
      </c>
      <c r="F8750" s="15">
        <f>IF($C8750="","",$D8750*$E8750)</f>
      </c>
    </row>
    <row r="8751">
      <c r="A8751" s="11"/>
      <c r="B8751" s="7"/>
      <c r="C8751" s="7"/>
      <c r="D8751" s="10"/>
      <c r="E8751" s="21">
        <f>IF($C8751="","",IFERROR(SUMIFS(Pakan_Masuk!$D$2:$D$3001,Pakan_Masuk!$B$2:$B$3001,$C8751)/SUMIFS(Pakan_Masuk!$C$2:$C$3001,Pakan_Masuk!$B$2:$B$3001,$C8751),0))</f>
      </c>
      <c r="F8751" s="15">
        <f>IF($C8751="","",$D8751*$E8751)</f>
      </c>
    </row>
    <row r="8752">
      <c r="A8752" s="11"/>
      <c r="B8752" s="7"/>
      <c r="C8752" s="7"/>
      <c r="D8752" s="10"/>
      <c r="E8752" s="21">
        <f>IF($C8752="","",IFERROR(SUMIFS(Pakan_Masuk!$D$2:$D$3001,Pakan_Masuk!$B$2:$B$3001,$C8752)/SUMIFS(Pakan_Masuk!$C$2:$C$3001,Pakan_Masuk!$B$2:$B$3001,$C8752),0))</f>
      </c>
      <c r="F8752" s="15">
        <f>IF($C8752="","",$D8752*$E8752)</f>
      </c>
    </row>
    <row r="8753">
      <c r="A8753" s="11"/>
      <c r="B8753" s="7"/>
      <c r="C8753" s="7"/>
      <c r="D8753" s="10"/>
      <c r="E8753" s="21">
        <f>IF($C8753="","",IFERROR(SUMIFS(Pakan_Masuk!$D$2:$D$3001,Pakan_Masuk!$B$2:$B$3001,$C8753)/SUMIFS(Pakan_Masuk!$C$2:$C$3001,Pakan_Masuk!$B$2:$B$3001,$C8753),0))</f>
      </c>
      <c r="F8753" s="15">
        <f>IF($C8753="","",$D8753*$E8753)</f>
      </c>
    </row>
    <row r="8754">
      <c r="A8754" s="11"/>
      <c r="B8754" s="7"/>
      <c r="C8754" s="7"/>
      <c r="D8754" s="10"/>
      <c r="E8754" s="21">
        <f>IF($C8754="","",IFERROR(SUMIFS(Pakan_Masuk!$D$2:$D$3001,Pakan_Masuk!$B$2:$B$3001,$C8754)/SUMIFS(Pakan_Masuk!$C$2:$C$3001,Pakan_Masuk!$B$2:$B$3001,$C8754),0))</f>
      </c>
      <c r="F8754" s="15">
        <f>IF($C8754="","",$D8754*$E8754)</f>
      </c>
    </row>
    <row r="8755">
      <c r="A8755" s="11"/>
      <c r="B8755" s="7"/>
      <c r="C8755" s="7"/>
      <c r="D8755" s="10"/>
      <c r="E8755" s="21">
        <f>IF($C8755="","",IFERROR(SUMIFS(Pakan_Masuk!$D$2:$D$3001,Pakan_Masuk!$B$2:$B$3001,$C8755)/SUMIFS(Pakan_Masuk!$C$2:$C$3001,Pakan_Masuk!$B$2:$B$3001,$C8755),0))</f>
      </c>
      <c r="F8755" s="15">
        <f>IF($C8755="","",$D8755*$E8755)</f>
      </c>
    </row>
    <row r="8756">
      <c r="A8756" s="11"/>
      <c r="B8756" s="7"/>
      <c r="C8756" s="7"/>
      <c r="D8756" s="10"/>
      <c r="E8756" s="21">
        <f>IF($C8756="","",IFERROR(SUMIFS(Pakan_Masuk!$D$2:$D$3001,Pakan_Masuk!$B$2:$B$3001,$C8756)/SUMIFS(Pakan_Masuk!$C$2:$C$3001,Pakan_Masuk!$B$2:$B$3001,$C8756),0))</f>
      </c>
      <c r="F8756" s="15">
        <f>IF($C8756="","",$D8756*$E8756)</f>
      </c>
    </row>
    <row r="8757">
      <c r="A8757" s="11"/>
      <c r="B8757" s="7"/>
      <c r="C8757" s="7"/>
      <c r="D8757" s="10"/>
      <c r="E8757" s="21">
        <f>IF($C8757="","",IFERROR(SUMIFS(Pakan_Masuk!$D$2:$D$3001,Pakan_Masuk!$B$2:$B$3001,$C8757)/SUMIFS(Pakan_Masuk!$C$2:$C$3001,Pakan_Masuk!$B$2:$B$3001,$C8757),0))</f>
      </c>
      <c r="F8757" s="15">
        <f>IF($C8757="","",$D8757*$E8757)</f>
      </c>
    </row>
    <row r="8758">
      <c r="A8758" s="11"/>
      <c r="B8758" s="7"/>
      <c r="C8758" s="7"/>
      <c r="D8758" s="10"/>
      <c r="E8758" s="21">
        <f>IF($C8758="","",IFERROR(SUMIFS(Pakan_Masuk!$D$2:$D$3001,Pakan_Masuk!$B$2:$B$3001,$C8758)/SUMIFS(Pakan_Masuk!$C$2:$C$3001,Pakan_Masuk!$B$2:$B$3001,$C8758),0))</f>
      </c>
      <c r="F8758" s="15">
        <f>IF($C8758="","",$D8758*$E8758)</f>
      </c>
    </row>
    <row r="8759">
      <c r="A8759" s="11"/>
      <c r="B8759" s="7"/>
      <c r="C8759" s="7"/>
      <c r="D8759" s="10"/>
      <c r="E8759" s="21">
        <f>IF($C8759="","",IFERROR(SUMIFS(Pakan_Masuk!$D$2:$D$3001,Pakan_Masuk!$B$2:$B$3001,$C8759)/SUMIFS(Pakan_Masuk!$C$2:$C$3001,Pakan_Masuk!$B$2:$B$3001,$C8759),0))</f>
      </c>
      <c r="F8759" s="15">
        <f>IF($C8759="","",$D8759*$E8759)</f>
      </c>
    </row>
    <row r="8760">
      <c r="A8760" s="11"/>
      <c r="B8760" s="7"/>
      <c r="C8760" s="7"/>
      <c r="D8760" s="10"/>
      <c r="E8760" s="21">
        <f>IF($C8760="","",IFERROR(SUMIFS(Pakan_Masuk!$D$2:$D$3001,Pakan_Masuk!$B$2:$B$3001,$C8760)/SUMIFS(Pakan_Masuk!$C$2:$C$3001,Pakan_Masuk!$B$2:$B$3001,$C8760),0))</f>
      </c>
      <c r="F8760" s="15">
        <f>IF($C8760="","",$D8760*$E8760)</f>
      </c>
    </row>
    <row r="8761">
      <c r="A8761" s="11"/>
      <c r="B8761" s="7"/>
      <c r="C8761" s="7"/>
      <c r="D8761" s="10"/>
      <c r="E8761" s="21">
        <f>IF($C8761="","",IFERROR(SUMIFS(Pakan_Masuk!$D$2:$D$3001,Pakan_Masuk!$B$2:$B$3001,$C8761)/SUMIFS(Pakan_Masuk!$C$2:$C$3001,Pakan_Masuk!$B$2:$B$3001,$C8761),0))</f>
      </c>
      <c r="F8761" s="15">
        <f>IF($C8761="","",$D8761*$E8761)</f>
      </c>
    </row>
    <row r="8762">
      <c r="A8762" s="11"/>
      <c r="B8762" s="7"/>
      <c r="C8762" s="7"/>
      <c r="D8762" s="10"/>
      <c r="E8762" s="21">
        <f>IF($C8762="","",IFERROR(SUMIFS(Pakan_Masuk!$D$2:$D$3001,Pakan_Masuk!$B$2:$B$3001,$C8762)/SUMIFS(Pakan_Masuk!$C$2:$C$3001,Pakan_Masuk!$B$2:$B$3001,$C8762),0))</f>
      </c>
      <c r="F8762" s="15">
        <f>IF($C8762="","",$D8762*$E8762)</f>
      </c>
    </row>
    <row r="8763">
      <c r="A8763" s="11"/>
      <c r="B8763" s="7"/>
      <c r="C8763" s="7"/>
      <c r="D8763" s="10"/>
      <c r="E8763" s="21">
        <f>IF($C8763="","",IFERROR(SUMIFS(Pakan_Masuk!$D$2:$D$3001,Pakan_Masuk!$B$2:$B$3001,$C8763)/SUMIFS(Pakan_Masuk!$C$2:$C$3001,Pakan_Masuk!$B$2:$B$3001,$C8763),0))</f>
      </c>
      <c r="F8763" s="15">
        <f>IF($C8763="","",$D8763*$E8763)</f>
      </c>
    </row>
    <row r="8764">
      <c r="A8764" s="11"/>
      <c r="B8764" s="7"/>
      <c r="C8764" s="7"/>
      <c r="D8764" s="10"/>
      <c r="E8764" s="21">
        <f>IF($C8764="","",IFERROR(SUMIFS(Pakan_Masuk!$D$2:$D$3001,Pakan_Masuk!$B$2:$B$3001,$C8764)/SUMIFS(Pakan_Masuk!$C$2:$C$3001,Pakan_Masuk!$B$2:$B$3001,$C8764),0))</f>
      </c>
      <c r="F8764" s="15">
        <f>IF($C8764="","",$D8764*$E8764)</f>
      </c>
    </row>
    <row r="8765">
      <c r="A8765" s="11"/>
      <c r="B8765" s="7"/>
      <c r="C8765" s="7"/>
      <c r="D8765" s="10"/>
      <c r="E8765" s="21">
        <f>IF($C8765="","",IFERROR(SUMIFS(Pakan_Masuk!$D$2:$D$3001,Pakan_Masuk!$B$2:$B$3001,$C8765)/SUMIFS(Pakan_Masuk!$C$2:$C$3001,Pakan_Masuk!$B$2:$B$3001,$C8765),0))</f>
      </c>
      <c r="F8765" s="15">
        <f>IF($C8765="","",$D8765*$E8765)</f>
      </c>
    </row>
    <row r="8766">
      <c r="A8766" s="11"/>
      <c r="B8766" s="7"/>
      <c r="C8766" s="7"/>
      <c r="D8766" s="10"/>
      <c r="E8766" s="21">
        <f>IF($C8766="","",IFERROR(SUMIFS(Pakan_Masuk!$D$2:$D$3001,Pakan_Masuk!$B$2:$B$3001,$C8766)/SUMIFS(Pakan_Masuk!$C$2:$C$3001,Pakan_Masuk!$B$2:$B$3001,$C8766),0))</f>
      </c>
      <c r="F8766" s="15">
        <f>IF($C8766="","",$D8766*$E8766)</f>
      </c>
    </row>
    <row r="8767">
      <c r="A8767" s="11"/>
      <c r="B8767" s="7"/>
      <c r="C8767" s="7"/>
      <c r="D8767" s="10"/>
      <c r="E8767" s="21">
        <f>IF($C8767="","",IFERROR(SUMIFS(Pakan_Masuk!$D$2:$D$3001,Pakan_Masuk!$B$2:$B$3001,$C8767)/SUMIFS(Pakan_Masuk!$C$2:$C$3001,Pakan_Masuk!$B$2:$B$3001,$C8767),0))</f>
      </c>
      <c r="F8767" s="15">
        <f>IF($C8767="","",$D8767*$E8767)</f>
      </c>
    </row>
    <row r="8768">
      <c r="A8768" s="11"/>
      <c r="B8768" s="7"/>
      <c r="C8768" s="7"/>
      <c r="D8768" s="10"/>
      <c r="E8768" s="21">
        <f>IF($C8768="","",IFERROR(SUMIFS(Pakan_Masuk!$D$2:$D$3001,Pakan_Masuk!$B$2:$B$3001,$C8768)/SUMIFS(Pakan_Masuk!$C$2:$C$3001,Pakan_Masuk!$B$2:$B$3001,$C8768),0))</f>
      </c>
      <c r="F8768" s="15">
        <f>IF($C8768="","",$D8768*$E8768)</f>
      </c>
    </row>
    <row r="8769">
      <c r="A8769" s="11"/>
      <c r="B8769" s="7"/>
      <c r="C8769" s="7"/>
      <c r="D8769" s="10"/>
      <c r="E8769" s="21">
        <f>IF($C8769="","",IFERROR(SUMIFS(Pakan_Masuk!$D$2:$D$3001,Pakan_Masuk!$B$2:$B$3001,$C8769)/SUMIFS(Pakan_Masuk!$C$2:$C$3001,Pakan_Masuk!$B$2:$B$3001,$C8769),0))</f>
      </c>
      <c r="F8769" s="15">
        <f>IF($C8769="","",$D8769*$E8769)</f>
      </c>
    </row>
    <row r="8770">
      <c r="A8770" s="11"/>
      <c r="B8770" s="7"/>
      <c r="C8770" s="7"/>
      <c r="D8770" s="10"/>
      <c r="E8770" s="21">
        <f>IF($C8770="","",IFERROR(SUMIFS(Pakan_Masuk!$D$2:$D$3001,Pakan_Masuk!$B$2:$B$3001,$C8770)/SUMIFS(Pakan_Masuk!$C$2:$C$3001,Pakan_Masuk!$B$2:$B$3001,$C8770),0))</f>
      </c>
      <c r="F8770" s="15">
        <f>IF($C8770="","",$D8770*$E8770)</f>
      </c>
    </row>
    <row r="8771">
      <c r="A8771" s="11"/>
      <c r="B8771" s="7"/>
      <c r="C8771" s="7"/>
      <c r="D8771" s="10"/>
      <c r="E8771" s="21">
        <f>IF($C8771="","",IFERROR(SUMIFS(Pakan_Masuk!$D$2:$D$3001,Pakan_Masuk!$B$2:$B$3001,$C8771)/SUMIFS(Pakan_Masuk!$C$2:$C$3001,Pakan_Masuk!$B$2:$B$3001,$C8771),0))</f>
      </c>
      <c r="F8771" s="15">
        <f>IF($C8771="","",$D8771*$E8771)</f>
      </c>
    </row>
    <row r="8772">
      <c r="A8772" s="11"/>
      <c r="B8772" s="7"/>
      <c r="C8772" s="7"/>
      <c r="D8772" s="10"/>
      <c r="E8772" s="21">
        <f>IF($C8772="","",IFERROR(SUMIFS(Pakan_Masuk!$D$2:$D$3001,Pakan_Masuk!$B$2:$B$3001,$C8772)/SUMIFS(Pakan_Masuk!$C$2:$C$3001,Pakan_Masuk!$B$2:$B$3001,$C8772),0))</f>
      </c>
      <c r="F8772" s="15">
        <f>IF($C8772="","",$D8772*$E8772)</f>
      </c>
    </row>
    <row r="8773">
      <c r="A8773" s="11"/>
      <c r="B8773" s="7"/>
      <c r="C8773" s="7"/>
      <c r="D8773" s="10"/>
      <c r="E8773" s="21">
        <f>IF($C8773="","",IFERROR(SUMIFS(Pakan_Masuk!$D$2:$D$3001,Pakan_Masuk!$B$2:$B$3001,$C8773)/SUMIFS(Pakan_Masuk!$C$2:$C$3001,Pakan_Masuk!$B$2:$B$3001,$C8773),0))</f>
      </c>
      <c r="F8773" s="15">
        <f>IF($C8773="","",$D8773*$E8773)</f>
      </c>
    </row>
    <row r="8774">
      <c r="A8774" s="11"/>
      <c r="B8774" s="7"/>
      <c r="C8774" s="7"/>
      <c r="D8774" s="10"/>
      <c r="E8774" s="21">
        <f>IF($C8774="","",IFERROR(SUMIFS(Pakan_Masuk!$D$2:$D$3001,Pakan_Masuk!$B$2:$B$3001,$C8774)/SUMIFS(Pakan_Masuk!$C$2:$C$3001,Pakan_Masuk!$B$2:$B$3001,$C8774),0))</f>
      </c>
      <c r="F8774" s="15">
        <f>IF($C8774="","",$D8774*$E8774)</f>
      </c>
    </row>
    <row r="8775">
      <c r="A8775" s="11"/>
      <c r="B8775" s="7"/>
      <c r="C8775" s="7"/>
      <c r="D8775" s="10"/>
      <c r="E8775" s="21">
        <f>IF($C8775="","",IFERROR(SUMIFS(Pakan_Masuk!$D$2:$D$3001,Pakan_Masuk!$B$2:$B$3001,$C8775)/SUMIFS(Pakan_Masuk!$C$2:$C$3001,Pakan_Masuk!$B$2:$B$3001,$C8775),0))</f>
      </c>
      <c r="F8775" s="15">
        <f>IF($C8775="","",$D8775*$E8775)</f>
      </c>
    </row>
    <row r="8776">
      <c r="A8776" s="11"/>
      <c r="B8776" s="7"/>
      <c r="C8776" s="7"/>
      <c r="D8776" s="10"/>
      <c r="E8776" s="21">
        <f>IF($C8776="","",IFERROR(SUMIFS(Pakan_Masuk!$D$2:$D$3001,Pakan_Masuk!$B$2:$B$3001,$C8776)/SUMIFS(Pakan_Masuk!$C$2:$C$3001,Pakan_Masuk!$B$2:$B$3001,$C8776),0))</f>
      </c>
      <c r="F8776" s="15">
        <f>IF($C8776="","",$D8776*$E8776)</f>
      </c>
    </row>
    <row r="8777">
      <c r="A8777" s="11"/>
      <c r="B8777" s="7"/>
      <c r="C8777" s="7"/>
      <c r="D8777" s="10"/>
      <c r="E8777" s="21">
        <f>IF($C8777="","",IFERROR(SUMIFS(Pakan_Masuk!$D$2:$D$3001,Pakan_Masuk!$B$2:$B$3001,$C8777)/SUMIFS(Pakan_Masuk!$C$2:$C$3001,Pakan_Masuk!$B$2:$B$3001,$C8777),0))</f>
      </c>
      <c r="F8777" s="15">
        <f>IF($C8777="","",$D8777*$E8777)</f>
      </c>
    </row>
    <row r="8778">
      <c r="A8778" s="11"/>
      <c r="B8778" s="7"/>
      <c r="C8778" s="7"/>
      <c r="D8778" s="10"/>
      <c r="E8778" s="21">
        <f>IF($C8778="","",IFERROR(SUMIFS(Pakan_Masuk!$D$2:$D$3001,Pakan_Masuk!$B$2:$B$3001,$C8778)/SUMIFS(Pakan_Masuk!$C$2:$C$3001,Pakan_Masuk!$B$2:$B$3001,$C8778),0))</f>
      </c>
      <c r="F8778" s="15">
        <f>IF($C8778="","",$D8778*$E8778)</f>
      </c>
    </row>
    <row r="8779">
      <c r="A8779" s="11"/>
      <c r="B8779" s="7"/>
      <c r="C8779" s="7"/>
      <c r="D8779" s="10"/>
      <c r="E8779" s="21">
        <f>IF($C8779="","",IFERROR(SUMIFS(Pakan_Masuk!$D$2:$D$3001,Pakan_Masuk!$B$2:$B$3001,$C8779)/SUMIFS(Pakan_Masuk!$C$2:$C$3001,Pakan_Masuk!$B$2:$B$3001,$C8779),0))</f>
      </c>
      <c r="F8779" s="15">
        <f>IF($C8779="","",$D8779*$E8779)</f>
      </c>
    </row>
    <row r="8780">
      <c r="A8780" s="11"/>
      <c r="B8780" s="7"/>
      <c r="C8780" s="7"/>
      <c r="D8780" s="10"/>
      <c r="E8780" s="21">
        <f>IF($C8780="","",IFERROR(SUMIFS(Pakan_Masuk!$D$2:$D$3001,Pakan_Masuk!$B$2:$B$3001,$C8780)/SUMIFS(Pakan_Masuk!$C$2:$C$3001,Pakan_Masuk!$B$2:$B$3001,$C8780),0))</f>
      </c>
      <c r="F8780" s="15">
        <f>IF($C8780="","",$D8780*$E8780)</f>
      </c>
    </row>
    <row r="8781">
      <c r="A8781" s="11"/>
      <c r="B8781" s="7"/>
      <c r="C8781" s="7"/>
      <c r="D8781" s="10"/>
      <c r="E8781" s="21">
        <f>IF($C8781="","",IFERROR(SUMIFS(Pakan_Masuk!$D$2:$D$3001,Pakan_Masuk!$B$2:$B$3001,$C8781)/SUMIFS(Pakan_Masuk!$C$2:$C$3001,Pakan_Masuk!$B$2:$B$3001,$C8781),0))</f>
      </c>
      <c r="F8781" s="15">
        <f>IF($C8781="","",$D8781*$E8781)</f>
      </c>
    </row>
    <row r="8782">
      <c r="A8782" s="11"/>
      <c r="B8782" s="7"/>
      <c r="C8782" s="7"/>
      <c r="D8782" s="10"/>
      <c r="E8782" s="21">
        <f>IF($C8782="","",IFERROR(SUMIFS(Pakan_Masuk!$D$2:$D$3001,Pakan_Masuk!$B$2:$B$3001,$C8782)/SUMIFS(Pakan_Masuk!$C$2:$C$3001,Pakan_Masuk!$B$2:$B$3001,$C8782),0))</f>
      </c>
      <c r="F8782" s="15">
        <f>IF($C8782="","",$D8782*$E8782)</f>
      </c>
    </row>
    <row r="8783">
      <c r="A8783" s="11"/>
      <c r="B8783" s="7"/>
      <c r="C8783" s="7"/>
      <c r="D8783" s="10"/>
      <c r="E8783" s="21">
        <f>IF($C8783="","",IFERROR(SUMIFS(Pakan_Masuk!$D$2:$D$3001,Pakan_Masuk!$B$2:$B$3001,$C8783)/SUMIFS(Pakan_Masuk!$C$2:$C$3001,Pakan_Masuk!$B$2:$B$3001,$C8783),0))</f>
      </c>
      <c r="F8783" s="15">
        <f>IF($C8783="","",$D8783*$E8783)</f>
      </c>
    </row>
    <row r="8784">
      <c r="A8784" s="11"/>
      <c r="B8784" s="7"/>
      <c r="C8784" s="7"/>
      <c r="D8784" s="10"/>
      <c r="E8784" s="21">
        <f>IF($C8784="","",IFERROR(SUMIFS(Pakan_Masuk!$D$2:$D$3001,Pakan_Masuk!$B$2:$B$3001,$C8784)/SUMIFS(Pakan_Masuk!$C$2:$C$3001,Pakan_Masuk!$B$2:$B$3001,$C8784),0))</f>
      </c>
      <c r="F8784" s="15">
        <f>IF($C8784="","",$D8784*$E8784)</f>
      </c>
    </row>
    <row r="8785">
      <c r="A8785" s="11"/>
      <c r="B8785" s="7"/>
      <c r="C8785" s="7"/>
      <c r="D8785" s="10"/>
      <c r="E8785" s="21">
        <f>IF($C8785="","",IFERROR(SUMIFS(Pakan_Masuk!$D$2:$D$3001,Pakan_Masuk!$B$2:$B$3001,$C8785)/SUMIFS(Pakan_Masuk!$C$2:$C$3001,Pakan_Masuk!$B$2:$B$3001,$C8785),0))</f>
      </c>
      <c r="F8785" s="15">
        <f>IF($C8785="","",$D8785*$E8785)</f>
      </c>
    </row>
    <row r="8786">
      <c r="A8786" s="11"/>
      <c r="B8786" s="7"/>
      <c r="C8786" s="7"/>
      <c r="D8786" s="10"/>
      <c r="E8786" s="21">
        <f>IF($C8786="","",IFERROR(SUMIFS(Pakan_Masuk!$D$2:$D$3001,Pakan_Masuk!$B$2:$B$3001,$C8786)/SUMIFS(Pakan_Masuk!$C$2:$C$3001,Pakan_Masuk!$B$2:$B$3001,$C8786),0))</f>
      </c>
      <c r="F8786" s="15">
        <f>IF($C8786="","",$D8786*$E8786)</f>
      </c>
    </row>
    <row r="8787">
      <c r="A8787" s="11"/>
      <c r="B8787" s="7"/>
      <c r="C8787" s="7"/>
      <c r="D8787" s="10"/>
      <c r="E8787" s="21">
        <f>IF($C8787="","",IFERROR(SUMIFS(Pakan_Masuk!$D$2:$D$3001,Pakan_Masuk!$B$2:$B$3001,$C8787)/SUMIFS(Pakan_Masuk!$C$2:$C$3001,Pakan_Masuk!$B$2:$B$3001,$C8787),0))</f>
      </c>
      <c r="F8787" s="15">
        <f>IF($C8787="","",$D8787*$E8787)</f>
      </c>
    </row>
    <row r="8788">
      <c r="A8788" s="11"/>
      <c r="B8788" s="7"/>
      <c r="C8788" s="7"/>
      <c r="D8788" s="10"/>
      <c r="E8788" s="21">
        <f>IF($C8788="","",IFERROR(SUMIFS(Pakan_Masuk!$D$2:$D$3001,Pakan_Masuk!$B$2:$B$3001,$C8788)/SUMIFS(Pakan_Masuk!$C$2:$C$3001,Pakan_Masuk!$B$2:$B$3001,$C8788),0))</f>
      </c>
      <c r="F8788" s="15">
        <f>IF($C8788="","",$D8788*$E8788)</f>
      </c>
    </row>
    <row r="8789">
      <c r="A8789" s="11"/>
      <c r="B8789" s="7"/>
      <c r="C8789" s="7"/>
      <c r="D8789" s="10"/>
      <c r="E8789" s="21">
        <f>IF($C8789="","",IFERROR(SUMIFS(Pakan_Masuk!$D$2:$D$3001,Pakan_Masuk!$B$2:$B$3001,$C8789)/SUMIFS(Pakan_Masuk!$C$2:$C$3001,Pakan_Masuk!$B$2:$B$3001,$C8789),0))</f>
      </c>
      <c r="F8789" s="15">
        <f>IF($C8789="","",$D8789*$E8789)</f>
      </c>
    </row>
    <row r="8790">
      <c r="A8790" s="11"/>
      <c r="B8790" s="7"/>
      <c r="C8790" s="7"/>
      <c r="D8790" s="10"/>
      <c r="E8790" s="21">
        <f>IF($C8790="","",IFERROR(SUMIFS(Pakan_Masuk!$D$2:$D$3001,Pakan_Masuk!$B$2:$B$3001,$C8790)/SUMIFS(Pakan_Masuk!$C$2:$C$3001,Pakan_Masuk!$B$2:$B$3001,$C8790),0))</f>
      </c>
      <c r="F8790" s="15">
        <f>IF($C8790="","",$D8790*$E8790)</f>
      </c>
    </row>
    <row r="8791">
      <c r="A8791" s="11"/>
      <c r="B8791" s="7"/>
      <c r="C8791" s="7"/>
      <c r="D8791" s="10"/>
      <c r="E8791" s="21">
        <f>IF($C8791="","",IFERROR(SUMIFS(Pakan_Masuk!$D$2:$D$3001,Pakan_Masuk!$B$2:$B$3001,$C8791)/SUMIFS(Pakan_Masuk!$C$2:$C$3001,Pakan_Masuk!$B$2:$B$3001,$C8791),0))</f>
      </c>
      <c r="F8791" s="15">
        <f>IF($C8791="","",$D8791*$E8791)</f>
      </c>
    </row>
    <row r="8792">
      <c r="A8792" s="11"/>
      <c r="B8792" s="7"/>
      <c r="C8792" s="7"/>
      <c r="D8792" s="10"/>
      <c r="E8792" s="21">
        <f>IF($C8792="","",IFERROR(SUMIFS(Pakan_Masuk!$D$2:$D$3001,Pakan_Masuk!$B$2:$B$3001,$C8792)/SUMIFS(Pakan_Masuk!$C$2:$C$3001,Pakan_Masuk!$B$2:$B$3001,$C8792),0))</f>
      </c>
      <c r="F8792" s="15">
        <f>IF($C8792="","",$D8792*$E8792)</f>
      </c>
    </row>
    <row r="8793">
      <c r="A8793" s="11"/>
      <c r="B8793" s="7"/>
      <c r="C8793" s="7"/>
      <c r="D8793" s="10"/>
      <c r="E8793" s="21">
        <f>IF($C8793="","",IFERROR(SUMIFS(Pakan_Masuk!$D$2:$D$3001,Pakan_Masuk!$B$2:$B$3001,$C8793)/SUMIFS(Pakan_Masuk!$C$2:$C$3001,Pakan_Masuk!$B$2:$B$3001,$C8793),0))</f>
      </c>
      <c r="F8793" s="15">
        <f>IF($C8793="","",$D8793*$E8793)</f>
      </c>
    </row>
    <row r="8794">
      <c r="A8794" s="11"/>
      <c r="B8794" s="7"/>
      <c r="C8794" s="7"/>
      <c r="D8794" s="10"/>
      <c r="E8794" s="21">
        <f>IF($C8794="","",IFERROR(SUMIFS(Pakan_Masuk!$D$2:$D$3001,Pakan_Masuk!$B$2:$B$3001,$C8794)/SUMIFS(Pakan_Masuk!$C$2:$C$3001,Pakan_Masuk!$B$2:$B$3001,$C8794),0))</f>
      </c>
      <c r="F8794" s="15">
        <f>IF($C8794="","",$D8794*$E8794)</f>
      </c>
    </row>
    <row r="8795">
      <c r="A8795" s="11"/>
      <c r="B8795" s="7"/>
      <c r="C8795" s="7"/>
      <c r="D8795" s="10"/>
      <c r="E8795" s="21">
        <f>IF($C8795="","",IFERROR(SUMIFS(Pakan_Masuk!$D$2:$D$3001,Pakan_Masuk!$B$2:$B$3001,$C8795)/SUMIFS(Pakan_Masuk!$C$2:$C$3001,Pakan_Masuk!$B$2:$B$3001,$C8795),0))</f>
      </c>
      <c r="F8795" s="15">
        <f>IF($C8795="","",$D8795*$E8795)</f>
      </c>
    </row>
    <row r="8796">
      <c r="A8796" s="11"/>
      <c r="B8796" s="7"/>
      <c r="C8796" s="7"/>
      <c r="D8796" s="10"/>
      <c r="E8796" s="21">
        <f>IF($C8796="","",IFERROR(SUMIFS(Pakan_Masuk!$D$2:$D$3001,Pakan_Masuk!$B$2:$B$3001,$C8796)/SUMIFS(Pakan_Masuk!$C$2:$C$3001,Pakan_Masuk!$B$2:$B$3001,$C8796),0))</f>
      </c>
      <c r="F8796" s="15">
        <f>IF($C8796="","",$D8796*$E8796)</f>
      </c>
    </row>
    <row r="8797">
      <c r="A8797" s="11"/>
      <c r="B8797" s="7"/>
      <c r="C8797" s="7"/>
      <c r="D8797" s="10"/>
      <c r="E8797" s="21">
        <f>IF($C8797="","",IFERROR(SUMIFS(Pakan_Masuk!$D$2:$D$3001,Pakan_Masuk!$B$2:$B$3001,$C8797)/SUMIFS(Pakan_Masuk!$C$2:$C$3001,Pakan_Masuk!$B$2:$B$3001,$C8797),0))</f>
      </c>
      <c r="F8797" s="15">
        <f>IF($C8797="","",$D8797*$E8797)</f>
      </c>
    </row>
    <row r="8798">
      <c r="A8798" s="11"/>
      <c r="B8798" s="7"/>
      <c r="C8798" s="7"/>
      <c r="D8798" s="10"/>
      <c r="E8798" s="21">
        <f>IF($C8798="","",IFERROR(SUMIFS(Pakan_Masuk!$D$2:$D$3001,Pakan_Masuk!$B$2:$B$3001,$C8798)/SUMIFS(Pakan_Masuk!$C$2:$C$3001,Pakan_Masuk!$B$2:$B$3001,$C8798),0))</f>
      </c>
      <c r="F8798" s="15">
        <f>IF($C8798="","",$D8798*$E8798)</f>
      </c>
    </row>
    <row r="8799">
      <c r="A8799" s="11"/>
      <c r="B8799" s="7"/>
      <c r="C8799" s="7"/>
      <c r="D8799" s="10"/>
      <c r="E8799" s="21">
        <f>IF($C8799="","",IFERROR(SUMIFS(Pakan_Masuk!$D$2:$D$3001,Pakan_Masuk!$B$2:$B$3001,$C8799)/SUMIFS(Pakan_Masuk!$C$2:$C$3001,Pakan_Masuk!$B$2:$B$3001,$C8799),0))</f>
      </c>
      <c r="F8799" s="15">
        <f>IF($C8799="","",$D8799*$E8799)</f>
      </c>
    </row>
    <row r="8800">
      <c r="A8800" s="11"/>
      <c r="B8800" s="7"/>
      <c r="C8800" s="7"/>
      <c r="D8800" s="10"/>
      <c r="E8800" s="21">
        <f>IF($C8800="","",IFERROR(SUMIFS(Pakan_Masuk!$D$2:$D$3001,Pakan_Masuk!$B$2:$B$3001,$C8800)/SUMIFS(Pakan_Masuk!$C$2:$C$3001,Pakan_Masuk!$B$2:$B$3001,$C8800),0))</f>
      </c>
      <c r="F8800" s="15">
        <f>IF($C8800="","",$D8800*$E8800)</f>
      </c>
    </row>
    <row r="8801">
      <c r="A8801" s="11"/>
      <c r="B8801" s="7"/>
      <c r="C8801" s="7"/>
      <c r="D8801" s="10"/>
      <c r="E8801" s="21">
        <f>IF($C8801="","",IFERROR(SUMIFS(Pakan_Masuk!$D$2:$D$3001,Pakan_Masuk!$B$2:$B$3001,$C8801)/SUMIFS(Pakan_Masuk!$C$2:$C$3001,Pakan_Masuk!$B$2:$B$3001,$C8801),0))</f>
      </c>
      <c r="F8801" s="15">
        <f>IF($C8801="","",$D8801*$E8801)</f>
      </c>
    </row>
    <row r="8802">
      <c r="A8802" s="11"/>
      <c r="B8802" s="7"/>
      <c r="C8802" s="7"/>
      <c r="D8802" s="10"/>
      <c r="E8802" s="21">
        <f>IF($C8802="","",IFERROR(SUMIFS(Pakan_Masuk!$D$2:$D$3001,Pakan_Masuk!$B$2:$B$3001,$C8802)/SUMIFS(Pakan_Masuk!$C$2:$C$3001,Pakan_Masuk!$B$2:$B$3001,$C8802),0))</f>
      </c>
      <c r="F8802" s="15">
        <f>IF($C8802="","",$D8802*$E8802)</f>
      </c>
    </row>
    <row r="8803">
      <c r="A8803" s="11"/>
      <c r="B8803" s="7"/>
      <c r="C8803" s="7"/>
      <c r="D8803" s="10"/>
      <c r="E8803" s="21">
        <f>IF($C8803="","",IFERROR(SUMIFS(Pakan_Masuk!$D$2:$D$3001,Pakan_Masuk!$B$2:$B$3001,$C8803)/SUMIFS(Pakan_Masuk!$C$2:$C$3001,Pakan_Masuk!$B$2:$B$3001,$C8803),0))</f>
      </c>
      <c r="F8803" s="15">
        <f>IF($C8803="","",$D8803*$E8803)</f>
      </c>
    </row>
    <row r="8804">
      <c r="A8804" s="11"/>
      <c r="B8804" s="7"/>
      <c r="C8804" s="7"/>
      <c r="D8804" s="10"/>
      <c r="E8804" s="21">
        <f>IF($C8804="","",IFERROR(SUMIFS(Pakan_Masuk!$D$2:$D$3001,Pakan_Masuk!$B$2:$B$3001,$C8804)/SUMIFS(Pakan_Masuk!$C$2:$C$3001,Pakan_Masuk!$B$2:$B$3001,$C8804),0))</f>
      </c>
      <c r="F8804" s="15">
        <f>IF($C8804="","",$D8804*$E8804)</f>
      </c>
    </row>
    <row r="8805">
      <c r="A8805" s="11"/>
      <c r="B8805" s="7"/>
      <c r="C8805" s="7"/>
      <c r="D8805" s="10"/>
      <c r="E8805" s="21">
        <f>IF($C8805="","",IFERROR(SUMIFS(Pakan_Masuk!$D$2:$D$3001,Pakan_Masuk!$B$2:$B$3001,$C8805)/SUMIFS(Pakan_Masuk!$C$2:$C$3001,Pakan_Masuk!$B$2:$B$3001,$C8805),0))</f>
      </c>
      <c r="F8805" s="15">
        <f>IF($C8805="","",$D8805*$E8805)</f>
      </c>
    </row>
    <row r="8806">
      <c r="A8806" s="11"/>
      <c r="B8806" s="7"/>
      <c r="C8806" s="7"/>
      <c r="D8806" s="10"/>
      <c r="E8806" s="21">
        <f>IF($C8806="","",IFERROR(SUMIFS(Pakan_Masuk!$D$2:$D$3001,Pakan_Masuk!$B$2:$B$3001,$C8806)/SUMIFS(Pakan_Masuk!$C$2:$C$3001,Pakan_Masuk!$B$2:$B$3001,$C8806),0))</f>
      </c>
      <c r="F8806" s="15">
        <f>IF($C8806="","",$D8806*$E8806)</f>
      </c>
    </row>
    <row r="8807">
      <c r="A8807" s="11"/>
      <c r="B8807" s="7"/>
      <c r="C8807" s="7"/>
      <c r="D8807" s="10"/>
      <c r="E8807" s="21">
        <f>IF($C8807="","",IFERROR(SUMIFS(Pakan_Masuk!$D$2:$D$3001,Pakan_Masuk!$B$2:$B$3001,$C8807)/SUMIFS(Pakan_Masuk!$C$2:$C$3001,Pakan_Masuk!$B$2:$B$3001,$C8807),0))</f>
      </c>
      <c r="F8807" s="15">
        <f>IF($C8807="","",$D8807*$E8807)</f>
      </c>
    </row>
    <row r="8808">
      <c r="A8808" s="11"/>
      <c r="B8808" s="7"/>
      <c r="C8808" s="7"/>
      <c r="D8808" s="10"/>
      <c r="E8808" s="21">
        <f>IF($C8808="","",IFERROR(SUMIFS(Pakan_Masuk!$D$2:$D$3001,Pakan_Masuk!$B$2:$B$3001,$C8808)/SUMIFS(Pakan_Masuk!$C$2:$C$3001,Pakan_Masuk!$B$2:$B$3001,$C8808),0))</f>
      </c>
      <c r="F8808" s="15">
        <f>IF($C8808="","",$D8808*$E8808)</f>
      </c>
    </row>
    <row r="8809">
      <c r="A8809" s="11"/>
      <c r="B8809" s="7"/>
      <c r="C8809" s="7"/>
      <c r="D8809" s="10"/>
      <c r="E8809" s="21">
        <f>IF($C8809="","",IFERROR(SUMIFS(Pakan_Masuk!$D$2:$D$3001,Pakan_Masuk!$B$2:$B$3001,$C8809)/SUMIFS(Pakan_Masuk!$C$2:$C$3001,Pakan_Masuk!$B$2:$B$3001,$C8809),0))</f>
      </c>
      <c r="F8809" s="15">
        <f>IF($C8809="","",$D8809*$E8809)</f>
      </c>
    </row>
    <row r="8810">
      <c r="A8810" s="11"/>
      <c r="B8810" s="7"/>
      <c r="C8810" s="7"/>
      <c r="D8810" s="10"/>
      <c r="E8810" s="21">
        <f>IF($C8810="","",IFERROR(SUMIFS(Pakan_Masuk!$D$2:$D$3001,Pakan_Masuk!$B$2:$B$3001,$C8810)/SUMIFS(Pakan_Masuk!$C$2:$C$3001,Pakan_Masuk!$B$2:$B$3001,$C8810),0))</f>
      </c>
      <c r="F8810" s="15">
        <f>IF($C8810="","",$D8810*$E8810)</f>
      </c>
    </row>
    <row r="8811">
      <c r="A8811" s="11"/>
      <c r="B8811" s="7"/>
      <c r="C8811" s="7"/>
      <c r="D8811" s="10"/>
      <c r="E8811" s="21">
        <f>IF($C8811="","",IFERROR(SUMIFS(Pakan_Masuk!$D$2:$D$3001,Pakan_Masuk!$B$2:$B$3001,$C8811)/SUMIFS(Pakan_Masuk!$C$2:$C$3001,Pakan_Masuk!$B$2:$B$3001,$C8811),0))</f>
      </c>
      <c r="F8811" s="15">
        <f>IF($C8811="","",$D8811*$E8811)</f>
      </c>
    </row>
    <row r="8812">
      <c r="A8812" s="11"/>
      <c r="B8812" s="7"/>
      <c r="C8812" s="7"/>
      <c r="D8812" s="10"/>
      <c r="E8812" s="21">
        <f>IF($C8812="","",IFERROR(SUMIFS(Pakan_Masuk!$D$2:$D$3001,Pakan_Masuk!$B$2:$B$3001,$C8812)/SUMIFS(Pakan_Masuk!$C$2:$C$3001,Pakan_Masuk!$B$2:$B$3001,$C8812),0))</f>
      </c>
      <c r="F8812" s="15">
        <f>IF($C8812="","",$D8812*$E8812)</f>
      </c>
    </row>
    <row r="8813">
      <c r="A8813" s="11"/>
      <c r="B8813" s="7"/>
      <c r="C8813" s="7"/>
      <c r="D8813" s="10"/>
      <c r="E8813" s="21">
        <f>IF($C8813="","",IFERROR(SUMIFS(Pakan_Masuk!$D$2:$D$3001,Pakan_Masuk!$B$2:$B$3001,$C8813)/SUMIFS(Pakan_Masuk!$C$2:$C$3001,Pakan_Masuk!$B$2:$B$3001,$C8813),0))</f>
      </c>
      <c r="F8813" s="15">
        <f>IF($C8813="","",$D8813*$E8813)</f>
      </c>
    </row>
    <row r="8814">
      <c r="A8814" s="11"/>
      <c r="B8814" s="7"/>
      <c r="C8814" s="7"/>
      <c r="D8814" s="10"/>
      <c r="E8814" s="21">
        <f>IF($C8814="","",IFERROR(SUMIFS(Pakan_Masuk!$D$2:$D$3001,Pakan_Masuk!$B$2:$B$3001,$C8814)/SUMIFS(Pakan_Masuk!$C$2:$C$3001,Pakan_Masuk!$B$2:$B$3001,$C8814),0))</f>
      </c>
      <c r="F8814" s="15">
        <f>IF($C8814="","",$D8814*$E8814)</f>
      </c>
    </row>
    <row r="8815">
      <c r="A8815" s="11"/>
      <c r="B8815" s="7"/>
      <c r="C8815" s="7"/>
      <c r="D8815" s="10"/>
      <c r="E8815" s="21">
        <f>IF($C8815="","",IFERROR(SUMIFS(Pakan_Masuk!$D$2:$D$3001,Pakan_Masuk!$B$2:$B$3001,$C8815)/SUMIFS(Pakan_Masuk!$C$2:$C$3001,Pakan_Masuk!$B$2:$B$3001,$C8815),0))</f>
      </c>
      <c r="F8815" s="15">
        <f>IF($C8815="","",$D8815*$E8815)</f>
      </c>
    </row>
    <row r="8816">
      <c r="A8816" s="11"/>
      <c r="B8816" s="7"/>
      <c r="C8816" s="7"/>
      <c r="D8816" s="10"/>
      <c r="E8816" s="21">
        <f>IF($C8816="","",IFERROR(SUMIFS(Pakan_Masuk!$D$2:$D$3001,Pakan_Masuk!$B$2:$B$3001,$C8816)/SUMIFS(Pakan_Masuk!$C$2:$C$3001,Pakan_Masuk!$B$2:$B$3001,$C8816),0))</f>
      </c>
      <c r="F8816" s="15">
        <f>IF($C8816="","",$D8816*$E8816)</f>
      </c>
    </row>
    <row r="8817">
      <c r="A8817" s="11"/>
      <c r="B8817" s="7"/>
      <c r="C8817" s="7"/>
      <c r="D8817" s="10"/>
      <c r="E8817" s="21">
        <f>IF($C8817="","",IFERROR(SUMIFS(Pakan_Masuk!$D$2:$D$3001,Pakan_Masuk!$B$2:$B$3001,$C8817)/SUMIFS(Pakan_Masuk!$C$2:$C$3001,Pakan_Masuk!$B$2:$B$3001,$C8817),0))</f>
      </c>
      <c r="F8817" s="15">
        <f>IF($C8817="","",$D8817*$E8817)</f>
      </c>
    </row>
    <row r="8818">
      <c r="A8818" s="11"/>
      <c r="B8818" s="7"/>
      <c r="C8818" s="7"/>
      <c r="D8818" s="10"/>
      <c r="E8818" s="21">
        <f>IF($C8818="","",IFERROR(SUMIFS(Pakan_Masuk!$D$2:$D$3001,Pakan_Masuk!$B$2:$B$3001,$C8818)/SUMIFS(Pakan_Masuk!$C$2:$C$3001,Pakan_Masuk!$B$2:$B$3001,$C8818),0))</f>
      </c>
      <c r="F8818" s="15">
        <f>IF($C8818="","",$D8818*$E8818)</f>
      </c>
    </row>
    <row r="8819">
      <c r="A8819" s="11"/>
      <c r="B8819" s="7"/>
      <c r="C8819" s="7"/>
      <c r="D8819" s="10"/>
      <c r="E8819" s="21">
        <f>IF($C8819="","",IFERROR(SUMIFS(Pakan_Masuk!$D$2:$D$3001,Pakan_Masuk!$B$2:$B$3001,$C8819)/SUMIFS(Pakan_Masuk!$C$2:$C$3001,Pakan_Masuk!$B$2:$B$3001,$C8819),0))</f>
      </c>
      <c r="F8819" s="15">
        <f>IF($C8819="","",$D8819*$E8819)</f>
      </c>
    </row>
    <row r="8820">
      <c r="A8820" s="11"/>
      <c r="B8820" s="7"/>
      <c r="C8820" s="7"/>
      <c r="D8820" s="10"/>
      <c r="E8820" s="21">
        <f>IF($C8820="","",IFERROR(SUMIFS(Pakan_Masuk!$D$2:$D$3001,Pakan_Masuk!$B$2:$B$3001,$C8820)/SUMIFS(Pakan_Masuk!$C$2:$C$3001,Pakan_Masuk!$B$2:$B$3001,$C8820),0))</f>
      </c>
      <c r="F8820" s="15">
        <f>IF($C8820="","",$D8820*$E8820)</f>
      </c>
    </row>
    <row r="8821">
      <c r="A8821" s="11"/>
      <c r="B8821" s="7"/>
      <c r="C8821" s="7"/>
      <c r="D8821" s="10"/>
      <c r="E8821" s="21">
        <f>IF($C8821="","",IFERROR(SUMIFS(Pakan_Masuk!$D$2:$D$3001,Pakan_Masuk!$B$2:$B$3001,$C8821)/SUMIFS(Pakan_Masuk!$C$2:$C$3001,Pakan_Masuk!$B$2:$B$3001,$C8821),0))</f>
      </c>
      <c r="F8821" s="15">
        <f>IF($C8821="","",$D8821*$E8821)</f>
      </c>
    </row>
    <row r="8822">
      <c r="A8822" s="11"/>
      <c r="B8822" s="7"/>
      <c r="C8822" s="7"/>
      <c r="D8822" s="10"/>
      <c r="E8822" s="21">
        <f>IF($C8822="","",IFERROR(SUMIFS(Pakan_Masuk!$D$2:$D$3001,Pakan_Masuk!$B$2:$B$3001,$C8822)/SUMIFS(Pakan_Masuk!$C$2:$C$3001,Pakan_Masuk!$B$2:$B$3001,$C8822),0))</f>
      </c>
      <c r="F8822" s="15">
        <f>IF($C8822="","",$D8822*$E8822)</f>
      </c>
    </row>
    <row r="8823">
      <c r="A8823" s="11"/>
      <c r="B8823" s="7"/>
      <c r="C8823" s="7"/>
      <c r="D8823" s="10"/>
      <c r="E8823" s="21">
        <f>IF($C8823="","",IFERROR(SUMIFS(Pakan_Masuk!$D$2:$D$3001,Pakan_Masuk!$B$2:$B$3001,$C8823)/SUMIFS(Pakan_Masuk!$C$2:$C$3001,Pakan_Masuk!$B$2:$B$3001,$C8823),0))</f>
      </c>
      <c r="F8823" s="15">
        <f>IF($C8823="","",$D8823*$E8823)</f>
      </c>
    </row>
    <row r="8824">
      <c r="A8824" s="11"/>
      <c r="B8824" s="7"/>
      <c r="C8824" s="7"/>
      <c r="D8824" s="10"/>
      <c r="E8824" s="21">
        <f>IF($C8824="","",IFERROR(SUMIFS(Pakan_Masuk!$D$2:$D$3001,Pakan_Masuk!$B$2:$B$3001,$C8824)/SUMIFS(Pakan_Masuk!$C$2:$C$3001,Pakan_Masuk!$B$2:$B$3001,$C8824),0))</f>
      </c>
      <c r="F8824" s="15">
        <f>IF($C8824="","",$D8824*$E8824)</f>
      </c>
    </row>
    <row r="8825">
      <c r="A8825" s="11"/>
      <c r="B8825" s="7"/>
      <c r="C8825" s="7"/>
      <c r="D8825" s="10"/>
      <c r="E8825" s="21">
        <f>IF($C8825="","",IFERROR(SUMIFS(Pakan_Masuk!$D$2:$D$3001,Pakan_Masuk!$B$2:$B$3001,$C8825)/SUMIFS(Pakan_Masuk!$C$2:$C$3001,Pakan_Masuk!$B$2:$B$3001,$C8825),0))</f>
      </c>
      <c r="F8825" s="15">
        <f>IF($C8825="","",$D8825*$E8825)</f>
      </c>
    </row>
    <row r="8826">
      <c r="A8826" s="11"/>
      <c r="B8826" s="7"/>
      <c r="C8826" s="7"/>
      <c r="D8826" s="10"/>
      <c r="E8826" s="21">
        <f>IF($C8826="","",IFERROR(SUMIFS(Pakan_Masuk!$D$2:$D$3001,Pakan_Masuk!$B$2:$B$3001,$C8826)/SUMIFS(Pakan_Masuk!$C$2:$C$3001,Pakan_Masuk!$B$2:$B$3001,$C8826),0))</f>
      </c>
      <c r="F8826" s="15">
        <f>IF($C8826="","",$D8826*$E8826)</f>
      </c>
    </row>
    <row r="8827">
      <c r="A8827" s="11"/>
      <c r="B8827" s="7"/>
      <c r="C8827" s="7"/>
      <c r="D8827" s="10"/>
      <c r="E8827" s="21">
        <f>IF($C8827="","",IFERROR(SUMIFS(Pakan_Masuk!$D$2:$D$3001,Pakan_Masuk!$B$2:$B$3001,$C8827)/SUMIFS(Pakan_Masuk!$C$2:$C$3001,Pakan_Masuk!$B$2:$B$3001,$C8827),0))</f>
      </c>
      <c r="F8827" s="15">
        <f>IF($C8827="","",$D8827*$E8827)</f>
      </c>
    </row>
    <row r="8828">
      <c r="A8828" s="11"/>
      <c r="B8828" s="7"/>
      <c r="C8828" s="7"/>
      <c r="D8828" s="10"/>
      <c r="E8828" s="21">
        <f>IF($C8828="","",IFERROR(SUMIFS(Pakan_Masuk!$D$2:$D$3001,Pakan_Masuk!$B$2:$B$3001,$C8828)/SUMIFS(Pakan_Masuk!$C$2:$C$3001,Pakan_Masuk!$B$2:$B$3001,$C8828),0))</f>
      </c>
      <c r="F8828" s="15">
        <f>IF($C8828="","",$D8828*$E8828)</f>
      </c>
    </row>
    <row r="8829">
      <c r="A8829" s="11"/>
      <c r="B8829" s="7"/>
      <c r="C8829" s="7"/>
      <c r="D8829" s="10"/>
      <c r="E8829" s="21">
        <f>IF($C8829="","",IFERROR(SUMIFS(Pakan_Masuk!$D$2:$D$3001,Pakan_Masuk!$B$2:$B$3001,$C8829)/SUMIFS(Pakan_Masuk!$C$2:$C$3001,Pakan_Masuk!$B$2:$B$3001,$C8829),0))</f>
      </c>
      <c r="F8829" s="15">
        <f>IF($C8829="","",$D8829*$E8829)</f>
      </c>
    </row>
    <row r="8830">
      <c r="A8830" s="11"/>
      <c r="B8830" s="7"/>
      <c r="C8830" s="7"/>
      <c r="D8830" s="10"/>
      <c r="E8830" s="21">
        <f>IF($C8830="","",IFERROR(SUMIFS(Pakan_Masuk!$D$2:$D$3001,Pakan_Masuk!$B$2:$B$3001,$C8830)/SUMIFS(Pakan_Masuk!$C$2:$C$3001,Pakan_Masuk!$B$2:$B$3001,$C8830),0))</f>
      </c>
      <c r="F8830" s="15">
        <f>IF($C8830="","",$D8830*$E8830)</f>
      </c>
    </row>
    <row r="8831">
      <c r="A8831" s="11"/>
      <c r="B8831" s="7"/>
      <c r="C8831" s="7"/>
      <c r="D8831" s="10"/>
      <c r="E8831" s="21">
        <f>IF($C8831="","",IFERROR(SUMIFS(Pakan_Masuk!$D$2:$D$3001,Pakan_Masuk!$B$2:$B$3001,$C8831)/SUMIFS(Pakan_Masuk!$C$2:$C$3001,Pakan_Masuk!$B$2:$B$3001,$C8831),0))</f>
      </c>
      <c r="F8831" s="15">
        <f>IF($C8831="","",$D8831*$E8831)</f>
      </c>
    </row>
    <row r="8832">
      <c r="A8832" s="11"/>
      <c r="B8832" s="7"/>
      <c r="C8832" s="7"/>
      <c r="D8832" s="10"/>
      <c r="E8832" s="21">
        <f>IF($C8832="","",IFERROR(SUMIFS(Pakan_Masuk!$D$2:$D$3001,Pakan_Masuk!$B$2:$B$3001,$C8832)/SUMIFS(Pakan_Masuk!$C$2:$C$3001,Pakan_Masuk!$B$2:$B$3001,$C8832),0))</f>
      </c>
      <c r="F8832" s="15">
        <f>IF($C8832="","",$D8832*$E8832)</f>
      </c>
    </row>
    <row r="8833">
      <c r="A8833" s="11"/>
      <c r="B8833" s="7"/>
      <c r="C8833" s="7"/>
      <c r="D8833" s="10"/>
      <c r="E8833" s="21">
        <f>IF($C8833="","",IFERROR(SUMIFS(Pakan_Masuk!$D$2:$D$3001,Pakan_Masuk!$B$2:$B$3001,$C8833)/SUMIFS(Pakan_Masuk!$C$2:$C$3001,Pakan_Masuk!$B$2:$B$3001,$C8833),0))</f>
      </c>
      <c r="F8833" s="15">
        <f>IF($C8833="","",$D8833*$E8833)</f>
      </c>
    </row>
    <row r="8834">
      <c r="A8834" s="11"/>
      <c r="B8834" s="7"/>
      <c r="C8834" s="7"/>
      <c r="D8834" s="10"/>
      <c r="E8834" s="21">
        <f>IF($C8834="","",IFERROR(SUMIFS(Pakan_Masuk!$D$2:$D$3001,Pakan_Masuk!$B$2:$B$3001,$C8834)/SUMIFS(Pakan_Masuk!$C$2:$C$3001,Pakan_Masuk!$B$2:$B$3001,$C8834),0))</f>
      </c>
      <c r="F8834" s="15">
        <f>IF($C8834="","",$D8834*$E8834)</f>
      </c>
    </row>
    <row r="8835">
      <c r="A8835" s="11"/>
      <c r="B8835" s="7"/>
      <c r="C8835" s="7"/>
      <c r="D8835" s="10"/>
      <c r="E8835" s="21">
        <f>IF($C8835="","",IFERROR(SUMIFS(Pakan_Masuk!$D$2:$D$3001,Pakan_Masuk!$B$2:$B$3001,$C8835)/SUMIFS(Pakan_Masuk!$C$2:$C$3001,Pakan_Masuk!$B$2:$B$3001,$C8835),0))</f>
      </c>
      <c r="F8835" s="15">
        <f>IF($C8835="","",$D8835*$E8835)</f>
      </c>
    </row>
    <row r="8836">
      <c r="A8836" s="11"/>
      <c r="B8836" s="7"/>
      <c r="C8836" s="7"/>
      <c r="D8836" s="10"/>
      <c r="E8836" s="21">
        <f>IF($C8836="","",IFERROR(SUMIFS(Pakan_Masuk!$D$2:$D$3001,Pakan_Masuk!$B$2:$B$3001,$C8836)/SUMIFS(Pakan_Masuk!$C$2:$C$3001,Pakan_Masuk!$B$2:$B$3001,$C8836),0))</f>
      </c>
      <c r="F8836" s="15">
        <f>IF($C8836="","",$D8836*$E8836)</f>
      </c>
    </row>
    <row r="8837">
      <c r="A8837" s="11"/>
      <c r="B8837" s="7"/>
      <c r="C8837" s="7"/>
      <c r="D8837" s="10"/>
      <c r="E8837" s="21">
        <f>IF($C8837="","",IFERROR(SUMIFS(Pakan_Masuk!$D$2:$D$3001,Pakan_Masuk!$B$2:$B$3001,$C8837)/SUMIFS(Pakan_Masuk!$C$2:$C$3001,Pakan_Masuk!$B$2:$B$3001,$C8837),0))</f>
      </c>
      <c r="F8837" s="15">
        <f>IF($C8837="","",$D8837*$E8837)</f>
      </c>
    </row>
    <row r="8838">
      <c r="A8838" s="11"/>
      <c r="B8838" s="7"/>
      <c r="C8838" s="7"/>
      <c r="D8838" s="10"/>
      <c r="E8838" s="21">
        <f>IF($C8838="","",IFERROR(SUMIFS(Pakan_Masuk!$D$2:$D$3001,Pakan_Masuk!$B$2:$B$3001,$C8838)/SUMIFS(Pakan_Masuk!$C$2:$C$3001,Pakan_Masuk!$B$2:$B$3001,$C8838),0))</f>
      </c>
      <c r="F8838" s="15">
        <f>IF($C8838="","",$D8838*$E8838)</f>
      </c>
    </row>
    <row r="8839">
      <c r="A8839" s="11"/>
      <c r="B8839" s="7"/>
      <c r="C8839" s="7"/>
      <c r="D8839" s="10"/>
      <c r="E8839" s="21">
        <f>IF($C8839="","",IFERROR(SUMIFS(Pakan_Masuk!$D$2:$D$3001,Pakan_Masuk!$B$2:$B$3001,$C8839)/SUMIFS(Pakan_Masuk!$C$2:$C$3001,Pakan_Masuk!$B$2:$B$3001,$C8839),0))</f>
      </c>
      <c r="F8839" s="15">
        <f>IF($C8839="","",$D8839*$E8839)</f>
      </c>
    </row>
    <row r="8840">
      <c r="A8840" s="11"/>
      <c r="B8840" s="7"/>
      <c r="C8840" s="7"/>
      <c r="D8840" s="10"/>
      <c r="E8840" s="21">
        <f>IF($C8840="","",IFERROR(SUMIFS(Pakan_Masuk!$D$2:$D$3001,Pakan_Masuk!$B$2:$B$3001,$C8840)/SUMIFS(Pakan_Masuk!$C$2:$C$3001,Pakan_Masuk!$B$2:$B$3001,$C8840),0))</f>
      </c>
      <c r="F8840" s="15">
        <f>IF($C8840="","",$D8840*$E8840)</f>
      </c>
    </row>
    <row r="8841">
      <c r="A8841" s="11"/>
      <c r="B8841" s="7"/>
      <c r="C8841" s="7"/>
      <c r="D8841" s="10"/>
      <c r="E8841" s="21">
        <f>IF($C8841="","",IFERROR(SUMIFS(Pakan_Masuk!$D$2:$D$3001,Pakan_Masuk!$B$2:$B$3001,$C8841)/SUMIFS(Pakan_Masuk!$C$2:$C$3001,Pakan_Masuk!$B$2:$B$3001,$C8841),0))</f>
      </c>
      <c r="F8841" s="15">
        <f>IF($C8841="","",$D8841*$E8841)</f>
      </c>
    </row>
    <row r="8842">
      <c r="A8842" s="11"/>
      <c r="B8842" s="7"/>
      <c r="C8842" s="7"/>
      <c r="D8842" s="10"/>
      <c r="E8842" s="21">
        <f>IF($C8842="","",IFERROR(SUMIFS(Pakan_Masuk!$D$2:$D$3001,Pakan_Masuk!$B$2:$B$3001,$C8842)/SUMIFS(Pakan_Masuk!$C$2:$C$3001,Pakan_Masuk!$B$2:$B$3001,$C8842),0))</f>
      </c>
      <c r="F8842" s="15">
        <f>IF($C8842="","",$D8842*$E8842)</f>
      </c>
    </row>
    <row r="8843">
      <c r="A8843" s="11"/>
      <c r="B8843" s="7"/>
      <c r="C8843" s="7"/>
      <c r="D8843" s="10"/>
      <c r="E8843" s="21">
        <f>IF($C8843="","",IFERROR(SUMIFS(Pakan_Masuk!$D$2:$D$3001,Pakan_Masuk!$B$2:$B$3001,$C8843)/SUMIFS(Pakan_Masuk!$C$2:$C$3001,Pakan_Masuk!$B$2:$B$3001,$C8843),0))</f>
      </c>
      <c r="F8843" s="15">
        <f>IF($C8843="","",$D8843*$E8843)</f>
      </c>
    </row>
    <row r="8844">
      <c r="A8844" s="11"/>
      <c r="B8844" s="7"/>
      <c r="C8844" s="7"/>
      <c r="D8844" s="10"/>
      <c r="E8844" s="21">
        <f>IF($C8844="","",IFERROR(SUMIFS(Pakan_Masuk!$D$2:$D$3001,Pakan_Masuk!$B$2:$B$3001,$C8844)/SUMIFS(Pakan_Masuk!$C$2:$C$3001,Pakan_Masuk!$B$2:$B$3001,$C8844),0))</f>
      </c>
      <c r="F8844" s="15">
        <f>IF($C8844="","",$D8844*$E8844)</f>
      </c>
    </row>
    <row r="8845">
      <c r="A8845" s="11"/>
      <c r="B8845" s="7"/>
      <c r="C8845" s="7"/>
      <c r="D8845" s="10"/>
      <c r="E8845" s="21">
        <f>IF($C8845="","",IFERROR(SUMIFS(Pakan_Masuk!$D$2:$D$3001,Pakan_Masuk!$B$2:$B$3001,$C8845)/SUMIFS(Pakan_Masuk!$C$2:$C$3001,Pakan_Masuk!$B$2:$B$3001,$C8845),0))</f>
      </c>
      <c r="F8845" s="15">
        <f>IF($C8845="","",$D8845*$E8845)</f>
      </c>
    </row>
    <row r="8846">
      <c r="A8846" s="11"/>
      <c r="B8846" s="7"/>
      <c r="C8846" s="7"/>
      <c r="D8846" s="10"/>
      <c r="E8846" s="21">
        <f>IF($C8846="","",IFERROR(SUMIFS(Pakan_Masuk!$D$2:$D$3001,Pakan_Masuk!$B$2:$B$3001,$C8846)/SUMIFS(Pakan_Masuk!$C$2:$C$3001,Pakan_Masuk!$B$2:$B$3001,$C8846),0))</f>
      </c>
      <c r="F8846" s="15">
        <f>IF($C8846="","",$D8846*$E8846)</f>
      </c>
    </row>
    <row r="8847">
      <c r="A8847" s="11"/>
      <c r="B8847" s="7"/>
      <c r="C8847" s="7"/>
      <c r="D8847" s="10"/>
      <c r="E8847" s="21">
        <f>IF($C8847="","",IFERROR(SUMIFS(Pakan_Masuk!$D$2:$D$3001,Pakan_Masuk!$B$2:$B$3001,$C8847)/SUMIFS(Pakan_Masuk!$C$2:$C$3001,Pakan_Masuk!$B$2:$B$3001,$C8847),0))</f>
      </c>
      <c r="F8847" s="15">
        <f>IF($C8847="","",$D8847*$E8847)</f>
      </c>
    </row>
    <row r="8848">
      <c r="A8848" s="11"/>
      <c r="B8848" s="7"/>
      <c r="C8848" s="7"/>
      <c r="D8848" s="10"/>
      <c r="E8848" s="21">
        <f>IF($C8848="","",IFERROR(SUMIFS(Pakan_Masuk!$D$2:$D$3001,Pakan_Masuk!$B$2:$B$3001,$C8848)/SUMIFS(Pakan_Masuk!$C$2:$C$3001,Pakan_Masuk!$B$2:$B$3001,$C8848),0))</f>
      </c>
      <c r="F8848" s="15">
        <f>IF($C8848="","",$D8848*$E8848)</f>
      </c>
    </row>
    <row r="8849">
      <c r="A8849" s="11"/>
      <c r="B8849" s="7"/>
      <c r="C8849" s="7"/>
      <c r="D8849" s="10"/>
      <c r="E8849" s="21">
        <f>IF($C8849="","",IFERROR(SUMIFS(Pakan_Masuk!$D$2:$D$3001,Pakan_Masuk!$B$2:$B$3001,$C8849)/SUMIFS(Pakan_Masuk!$C$2:$C$3001,Pakan_Masuk!$B$2:$B$3001,$C8849),0))</f>
      </c>
      <c r="F8849" s="15">
        <f>IF($C8849="","",$D8849*$E8849)</f>
      </c>
    </row>
    <row r="8850">
      <c r="A8850" s="11"/>
      <c r="B8850" s="7"/>
      <c r="C8850" s="7"/>
      <c r="D8850" s="10"/>
      <c r="E8850" s="21">
        <f>IF($C8850="","",IFERROR(SUMIFS(Pakan_Masuk!$D$2:$D$3001,Pakan_Masuk!$B$2:$B$3001,$C8850)/SUMIFS(Pakan_Masuk!$C$2:$C$3001,Pakan_Masuk!$B$2:$B$3001,$C8850),0))</f>
      </c>
      <c r="F8850" s="15">
        <f>IF($C8850="","",$D8850*$E8850)</f>
      </c>
    </row>
    <row r="8851">
      <c r="A8851" s="11"/>
      <c r="B8851" s="7"/>
      <c r="C8851" s="7"/>
      <c r="D8851" s="10"/>
      <c r="E8851" s="21">
        <f>IF($C8851="","",IFERROR(SUMIFS(Pakan_Masuk!$D$2:$D$3001,Pakan_Masuk!$B$2:$B$3001,$C8851)/SUMIFS(Pakan_Masuk!$C$2:$C$3001,Pakan_Masuk!$B$2:$B$3001,$C8851),0))</f>
      </c>
      <c r="F8851" s="15">
        <f>IF($C8851="","",$D8851*$E8851)</f>
      </c>
    </row>
    <row r="8852">
      <c r="A8852" s="11"/>
      <c r="B8852" s="7"/>
      <c r="C8852" s="7"/>
      <c r="D8852" s="10"/>
      <c r="E8852" s="21">
        <f>IF($C8852="","",IFERROR(SUMIFS(Pakan_Masuk!$D$2:$D$3001,Pakan_Masuk!$B$2:$B$3001,$C8852)/SUMIFS(Pakan_Masuk!$C$2:$C$3001,Pakan_Masuk!$B$2:$B$3001,$C8852),0))</f>
      </c>
      <c r="F8852" s="15">
        <f>IF($C8852="","",$D8852*$E8852)</f>
      </c>
    </row>
    <row r="8853">
      <c r="A8853" s="11"/>
      <c r="B8853" s="7"/>
      <c r="C8853" s="7"/>
      <c r="D8853" s="10"/>
      <c r="E8853" s="21">
        <f>IF($C8853="","",IFERROR(SUMIFS(Pakan_Masuk!$D$2:$D$3001,Pakan_Masuk!$B$2:$B$3001,$C8853)/SUMIFS(Pakan_Masuk!$C$2:$C$3001,Pakan_Masuk!$B$2:$B$3001,$C8853),0))</f>
      </c>
      <c r="F8853" s="15">
        <f>IF($C8853="","",$D8853*$E8853)</f>
      </c>
    </row>
    <row r="8854">
      <c r="A8854" s="11"/>
      <c r="B8854" s="7"/>
      <c r="C8854" s="7"/>
      <c r="D8854" s="10"/>
      <c r="E8854" s="21">
        <f>IF($C8854="","",IFERROR(SUMIFS(Pakan_Masuk!$D$2:$D$3001,Pakan_Masuk!$B$2:$B$3001,$C8854)/SUMIFS(Pakan_Masuk!$C$2:$C$3001,Pakan_Masuk!$B$2:$B$3001,$C8854),0))</f>
      </c>
      <c r="F8854" s="15">
        <f>IF($C8854="","",$D8854*$E8854)</f>
      </c>
    </row>
    <row r="8855">
      <c r="A8855" s="11"/>
      <c r="B8855" s="7"/>
      <c r="C8855" s="7"/>
      <c r="D8855" s="10"/>
      <c r="E8855" s="21">
        <f>IF($C8855="","",IFERROR(SUMIFS(Pakan_Masuk!$D$2:$D$3001,Pakan_Masuk!$B$2:$B$3001,$C8855)/SUMIFS(Pakan_Masuk!$C$2:$C$3001,Pakan_Masuk!$B$2:$B$3001,$C8855),0))</f>
      </c>
      <c r="F8855" s="15">
        <f>IF($C8855="","",$D8855*$E8855)</f>
      </c>
    </row>
    <row r="8856">
      <c r="A8856" s="11"/>
      <c r="B8856" s="7"/>
      <c r="C8856" s="7"/>
      <c r="D8856" s="10"/>
      <c r="E8856" s="21">
        <f>IF($C8856="","",IFERROR(SUMIFS(Pakan_Masuk!$D$2:$D$3001,Pakan_Masuk!$B$2:$B$3001,$C8856)/SUMIFS(Pakan_Masuk!$C$2:$C$3001,Pakan_Masuk!$B$2:$B$3001,$C8856),0))</f>
      </c>
      <c r="F8856" s="15">
        <f>IF($C8856="","",$D8856*$E8856)</f>
      </c>
    </row>
    <row r="8857">
      <c r="A8857" s="11"/>
      <c r="B8857" s="7"/>
      <c r="C8857" s="7"/>
      <c r="D8857" s="10"/>
      <c r="E8857" s="21">
        <f>IF($C8857="","",IFERROR(SUMIFS(Pakan_Masuk!$D$2:$D$3001,Pakan_Masuk!$B$2:$B$3001,$C8857)/SUMIFS(Pakan_Masuk!$C$2:$C$3001,Pakan_Masuk!$B$2:$B$3001,$C8857),0))</f>
      </c>
      <c r="F8857" s="15">
        <f>IF($C8857="","",$D8857*$E8857)</f>
      </c>
    </row>
    <row r="8858">
      <c r="A8858" s="11"/>
      <c r="B8858" s="7"/>
      <c r="C8858" s="7"/>
      <c r="D8858" s="10"/>
      <c r="E8858" s="21">
        <f>IF($C8858="","",IFERROR(SUMIFS(Pakan_Masuk!$D$2:$D$3001,Pakan_Masuk!$B$2:$B$3001,$C8858)/SUMIFS(Pakan_Masuk!$C$2:$C$3001,Pakan_Masuk!$B$2:$B$3001,$C8858),0))</f>
      </c>
      <c r="F8858" s="15">
        <f>IF($C8858="","",$D8858*$E8858)</f>
      </c>
    </row>
    <row r="8859">
      <c r="A8859" s="11"/>
      <c r="B8859" s="7"/>
      <c r="C8859" s="7"/>
      <c r="D8859" s="10"/>
      <c r="E8859" s="21">
        <f>IF($C8859="","",IFERROR(SUMIFS(Pakan_Masuk!$D$2:$D$3001,Pakan_Masuk!$B$2:$B$3001,$C8859)/SUMIFS(Pakan_Masuk!$C$2:$C$3001,Pakan_Masuk!$B$2:$B$3001,$C8859),0))</f>
      </c>
      <c r="F8859" s="15">
        <f>IF($C8859="","",$D8859*$E8859)</f>
      </c>
    </row>
    <row r="8860">
      <c r="A8860" s="11"/>
      <c r="B8860" s="7"/>
      <c r="C8860" s="7"/>
      <c r="D8860" s="10"/>
      <c r="E8860" s="21">
        <f>IF($C8860="","",IFERROR(SUMIFS(Pakan_Masuk!$D$2:$D$3001,Pakan_Masuk!$B$2:$B$3001,$C8860)/SUMIFS(Pakan_Masuk!$C$2:$C$3001,Pakan_Masuk!$B$2:$B$3001,$C8860),0))</f>
      </c>
      <c r="F8860" s="15">
        <f>IF($C8860="","",$D8860*$E8860)</f>
      </c>
    </row>
    <row r="8861">
      <c r="A8861" s="11"/>
      <c r="B8861" s="7"/>
      <c r="C8861" s="7"/>
      <c r="D8861" s="10"/>
      <c r="E8861" s="21">
        <f>IF($C8861="","",IFERROR(SUMIFS(Pakan_Masuk!$D$2:$D$3001,Pakan_Masuk!$B$2:$B$3001,$C8861)/SUMIFS(Pakan_Masuk!$C$2:$C$3001,Pakan_Masuk!$B$2:$B$3001,$C8861),0))</f>
      </c>
      <c r="F8861" s="15">
        <f>IF($C8861="","",$D8861*$E8861)</f>
      </c>
    </row>
    <row r="8862">
      <c r="A8862" s="11"/>
      <c r="B8862" s="7"/>
      <c r="C8862" s="7"/>
      <c r="D8862" s="10"/>
      <c r="E8862" s="21">
        <f>IF($C8862="","",IFERROR(SUMIFS(Pakan_Masuk!$D$2:$D$3001,Pakan_Masuk!$B$2:$B$3001,$C8862)/SUMIFS(Pakan_Masuk!$C$2:$C$3001,Pakan_Masuk!$B$2:$B$3001,$C8862),0))</f>
      </c>
      <c r="F8862" s="15">
        <f>IF($C8862="","",$D8862*$E8862)</f>
      </c>
    </row>
    <row r="8863">
      <c r="A8863" s="11"/>
      <c r="B8863" s="7"/>
      <c r="C8863" s="7"/>
      <c r="D8863" s="10"/>
      <c r="E8863" s="21">
        <f>IF($C8863="","",IFERROR(SUMIFS(Pakan_Masuk!$D$2:$D$3001,Pakan_Masuk!$B$2:$B$3001,$C8863)/SUMIFS(Pakan_Masuk!$C$2:$C$3001,Pakan_Masuk!$B$2:$B$3001,$C8863),0))</f>
      </c>
      <c r="F8863" s="15">
        <f>IF($C8863="","",$D8863*$E8863)</f>
      </c>
    </row>
    <row r="8864">
      <c r="A8864" s="11"/>
      <c r="B8864" s="7"/>
      <c r="C8864" s="7"/>
      <c r="D8864" s="10"/>
      <c r="E8864" s="21">
        <f>IF($C8864="","",IFERROR(SUMIFS(Pakan_Masuk!$D$2:$D$3001,Pakan_Masuk!$B$2:$B$3001,$C8864)/SUMIFS(Pakan_Masuk!$C$2:$C$3001,Pakan_Masuk!$B$2:$B$3001,$C8864),0))</f>
      </c>
      <c r="F8864" s="15">
        <f>IF($C8864="","",$D8864*$E8864)</f>
      </c>
    </row>
    <row r="8865">
      <c r="A8865" s="11"/>
      <c r="B8865" s="7"/>
      <c r="C8865" s="7"/>
      <c r="D8865" s="10"/>
      <c r="E8865" s="21">
        <f>IF($C8865="","",IFERROR(SUMIFS(Pakan_Masuk!$D$2:$D$3001,Pakan_Masuk!$B$2:$B$3001,$C8865)/SUMIFS(Pakan_Masuk!$C$2:$C$3001,Pakan_Masuk!$B$2:$B$3001,$C8865),0))</f>
      </c>
      <c r="F8865" s="15">
        <f>IF($C8865="","",$D8865*$E8865)</f>
      </c>
    </row>
    <row r="8866">
      <c r="A8866" s="11"/>
      <c r="B8866" s="7"/>
      <c r="C8866" s="7"/>
      <c r="D8866" s="10"/>
      <c r="E8866" s="21">
        <f>IF($C8866="","",IFERROR(SUMIFS(Pakan_Masuk!$D$2:$D$3001,Pakan_Masuk!$B$2:$B$3001,$C8866)/SUMIFS(Pakan_Masuk!$C$2:$C$3001,Pakan_Masuk!$B$2:$B$3001,$C8866),0))</f>
      </c>
      <c r="F8866" s="15">
        <f>IF($C8866="","",$D8866*$E8866)</f>
      </c>
    </row>
    <row r="8867">
      <c r="A8867" s="11"/>
      <c r="B8867" s="7"/>
      <c r="C8867" s="7"/>
      <c r="D8867" s="10"/>
      <c r="E8867" s="21">
        <f>IF($C8867="","",IFERROR(SUMIFS(Pakan_Masuk!$D$2:$D$3001,Pakan_Masuk!$B$2:$B$3001,$C8867)/SUMIFS(Pakan_Masuk!$C$2:$C$3001,Pakan_Masuk!$B$2:$B$3001,$C8867),0))</f>
      </c>
      <c r="F8867" s="15">
        <f>IF($C8867="","",$D8867*$E8867)</f>
      </c>
    </row>
    <row r="8868">
      <c r="A8868" s="11"/>
      <c r="B8868" s="7"/>
      <c r="C8868" s="7"/>
      <c r="D8868" s="10"/>
      <c r="E8868" s="21">
        <f>IF($C8868="","",IFERROR(SUMIFS(Pakan_Masuk!$D$2:$D$3001,Pakan_Masuk!$B$2:$B$3001,$C8868)/SUMIFS(Pakan_Masuk!$C$2:$C$3001,Pakan_Masuk!$B$2:$B$3001,$C8868),0))</f>
      </c>
      <c r="F8868" s="15">
        <f>IF($C8868="","",$D8868*$E8868)</f>
      </c>
    </row>
    <row r="8869">
      <c r="A8869" s="11"/>
      <c r="B8869" s="7"/>
      <c r="C8869" s="7"/>
      <c r="D8869" s="10"/>
      <c r="E8869" s="21">
        <f>IF($C8869="","",IFERROR(SUMIFS(Pakan_Masuk!$D$2:$D$3001,Pakan_Masuk!$B$2:$B$3001,$C8869)/SUMIFS(Pakan_Masuk!$C$2:$C$3001,Pakan_Masuk!$B$2:$B$3001,$C8869),0))</f>
      </c>
      <c r="F8869" s="15">
        <f>IF($C8869="","",$D8869*$E8869)</f>
      </c>
    </row>
    <row r="8870">
      <c r="A8870" s="11"/>
      <c r="B8870" s="7"/>
      <c r="C8870" s="7"/>
      <c r="D8870" s="10"/>
      <c r="E8870" s="21">
        <f>IF($C8870="","",IFERROR(SUMIFS(Pakan_Masuk!$D$2:$D$3001,Pakan_Masuk!$B$2:$B$3001,$C8870)/SUMIFS(Pakan_Masuk!$C$2:$C$3001,Pakan_Masuk!$B$2:$B$3001,$C8870),0))</f>
      </c>
      <c r="F8870" s="15">
        <f>IF($C8870="","",$D8870*$E8870)</f>
      </c>
    </row>
    <row r="8871">
      <c r="A8871" s="11"/>
      <c r="B8871" s="7"/>
      <c r="C8871" s="7"/>
      <c r="D8871" s="10"/>
      <c r="E8871" s="21">
        <f>IF($C8871="","",IFERROR(SUMIFS(Pakan_Masuk!$D$2:$D$3001,Pakan_Masuk!$B$2:$B$3001,$C8871)/SUMIFS(Pakan_Masuk!$C$2:$C$3001,Pakan_Masuk!$B$2:$B$3001,$C8871),0))</f>
      </c>
      <c r="F8871" s="15">
        <f>IF($C8871="","",$D8871*$E8871)</f>
      </c>
    </row>
    <row r="8872">
      <c r="A8872" s="11"/>
      <c r="B8872" s="7"/>
      <c r="C8872" s="7"/>
      <c r="D8872" s="10"/>
      <c r="E8872" s="21">
        <f>IF($C8872="","",IFERROR(SUMIFS(Pakan_Masuk!$D$2:$D$3001,Pakan_Masuk!$B$2:$B$3001,$C8872)/SUMIFS(Pakan_Masuk!$C$2:$C$3001,Pakan_Masuk!$B$2:$B$3001,$C8872),0))</f>
      </c>
      <c r="F8872" s="15">
        <f>IF($C8872="","",$D8872*$E8872)</f>
      </c>
    </row>
    <row r="8873">
      <c r="A8873" s="11"/>
      <c r="B8873" s="7"/>
      <c r="C8873" s="7"/>
      <c r="D8873" s="10"/>
      <c r="E8873" s="21">
        <f>IF($C8873="","",IFERROR(SUMIFS(Pakan_Masuk!$D$2:$D$3001,Pakan_Masuk!$B$2:$B$3001,$C8873)/SUMIFS(Pakan_Masuk!$C$2:$C$3001,Pakan_Masuk!$B$2:$B$3001,$C8873),0))</f>
      </c>
      <c r="F8873" s="15">
        <f>IF($C8873="","",$D8873*$E8873)</f>
      </c>
    </row>
    <row r="8874">
      <c r="A8874" s="11"/>
      <c r="B8874" s="7"/>
      <c r="C8874" s="7"/>
      <c r="D8874" s="10"/>
      <c r="E8874" s="21">
        <f>IF($C8874="","",IFERROR(SUMIFS(Pakan_Masuk!$D$2:$D$3001,Pakan_Masuk!$B$2:$B$3001,$C8874)/SUMIFS(Pakan_Masuk!$C$2:$C$3001,Pakan_Masuk!$B$2:$B$3001,$C8874),0))</f>
      </c>
      <c r="F8874" s="15">
        <f>IF($C8874="","",$D8874*$E8874)</f>
      </c>
    </row>
    <row r="8875">
      <c r="A8875" s="11"/>
      <c r="B8875" s="7"/>
      <c r="C8875" s="7"/>
      <c r="D8875" s="10"/>
      <c r="E8875" s="21">
        <f>IF($C8875="","",IFERROR(SUMIFS(Pakan_Masuk!$D$2:$D$3001,Pakan_Masuk!$B$2:$B$3001,$C8875)/SUMIFS(Pakan_Masuk!$C$2:$C$3001,Pakan_Masuk!$B$2:$B$3001,$C8875),0))</f>
      </c>
      <c r="F8875" s="15">
        <f>IF($C8875="","",$D8875*$E8875)</f>
      </c>
    </row>
    <row r="8876">
      <c r="A8876" s="11"/>
      <c r="B8876" s="7"/>
      <c r="C8876" s="7"/>
      <c r="D8876" s="10"/>
      <c r="E8876" s="21">
        <f>IF($C8876="","",IFERROR(SUMIFS(Pakan_Masuk!$D$2:$D$3001,Pakan_Masuk!$B$2:$B$3001,$C8876)/SUMIFS(Pakan_Masuk!$C$2:$C$3001,Pakan_Masuk!$B$2:$B$3001,$C8876),0))</f>
      </c>
      <c r="F8876" s="15">
        <f>IF($C8876="","",$D8876*$E8876)</f>
      </c>
    </row>
    <row r="8877">
      <c r="A8877" s="11"/>
      <c r="B8877" s="7"/>
      <c r="C8877" s="7"/>
      <c r="D8877" s="10"/>
      <c r="E8877" s="21">
        <f>IF($C8877="","",IFERROR(SUMIFS(Pakan_Masuk!$D$2:$D$3001,Pakan_Masuk!$B$2:$B$3001,$C8877)/SUMIFS(Pakan_Masuk!$C$2:$C$3001,Pakan_Masuk!$B$2:$B$3001,$C8877),0))</f>
      </c>
      <c r="F8877" s="15">
        <f>IF($C8877="","",$D8877*$E8877)</f>
      </c>
    </row>
    <row r="8878">
      <c r="A8878" s="11"/>
      <c r="B8878" s="7"/>
      <c r="C8878" s="7"/>
      <c r="D8878" s="10"/>
      <c r="E8878" s="21">
        <f>IF($C8878="","",IFERROR(SUMIFS(Pakan_Masuk!$D$2:$D$3001,Pakan_Masuk!$B$2:$B$3001,$C8878)/SUMIFS(Pakan_Masuk!$C$2:$C$3001,Pakan_Masuk!$B$2:$B$3001,$C8878),0))</f>
      </c>
      <c r="F8878" s="15">
        <f>IF($C8878="","",$D8878*$E8878)</f>
      </c>
    </row>
    <row r="8879">
      <c r="A8879" s="11"/>
      <c r="B8879" s="7"/>
      <c r="C8879" s="7"/>
      <c r="D8879" s="10"/>
      <c r="E8879" s="21">
        <f>IF($C8879="","",IFERROR(SUMIFS(Pakan_Masuk!$D$2:$D$3001,Pakan_Masuk!$B$2:$B$3001,$C8879)/SUMIFS(Pakan_Masuk!$C$2:$C$3001,Pakan_Masuk!$B$2:$B$3001,$C8879),0))</f>
      </c>
      <c r="F8879" s="15">
        <f>IF($C8879="","",$D8879*$E8879)</f>
      </c>
    </row>
    <row r="8880">
      <c r="A8880" s="11"/>
      <c r="B8880" s="7"/>
      <c r="C8880" s="7"/>
      <c r="D8880" s="10"/>
      <c r="E8880" s="21">
        <f>IF($C8880="","",IFERROR(SUMIFS(Pakan_Masuk!$D$2:$D$3001,Pakan_Masuk!$B$2:$B$3001,$C8880)/SUMIFS(Pakan_Masuk!$C$2:$C$3001,Pakan_Masuk!$B$2:$B$3001,$C8880),0))</f>
      </c>
      <c r="F8880" s="15">
        <f>IF($C8880="","",$D8880*$E8880)</f>
      </c>
    </row>
    <row r="8881">
      <c r="A8881" s="11"/>
      <c r="B8881" s="7"/>
      <c r="C8881" s="7"/>
      <c r="D8881" s="10"/>
      <c r="E8881" s="21">
        <f>IF($C8881="","",IFERROR(SUMIFS(Pakan_Masuk!$D$2:$D$3001,Pakan_Masuk!$B$2:$B$3001,$C8881)/SUMIFS(Pakan_Masuk!$C$2:$C$3001,Pakan_Masuk!$B$2:$B$3001,$C8881),0))</f>
      </c>
      <c r="F8881" s="15">
        <f>IF($C8881="","",$D8881*$E8881)</f>
      </c>
    </row>
    <row r="8882">
      <c r="A8882" s="11"/>
      <c r="B8882" s="7"/>
      <c r="C8882" s="7"/>
      <c r="D8882" s="10"/>
      <c r="E8882" s="21">
        <f>IF($C8882="","",IFERROR(SUMIFS(Pakan_Masuk!$D$2:$D$3001,Pakan_Masuk!$B$2:$B$3001,$C8882)/SUMIFS(Pakan_Masuk!$C$2:$C$3001,Pakan_Masuk!$B$2:$B$3001,$C8882),0))</f>
      </c>
      <c r="F8882" s="15">
        <f>IF($C8882="","",$D8882*$E8882)</f>
      </c>
    </row>
    <row r="8883">
      <c r="A8883" s="11"/>
      <c r="B8883" s="7"/>
      <c r="C8883" s="7"/>
      <c r="D8883" s="10"/>
      <c r="E8883" s="21">
        <f>IF($C8883="","",IFERROR(SUMIFS(Pakan_Masuk!$D$2:$D$3001,Pakan_Masuk!$B$2:$B$3001,$C8883)/SUMIFS(Pakan_Masuk!$C$2:$C$3001,Pakan_Masuk!$B$2:$B$3001,$C8883),0))</f>
      </c>
      <c r="F8883" s="15">
        <f>IF($C8883="","",$D8883*$E8883)</f>
      </c>
    </row>
    <row r="8884">
      <c r="A8884" s="11"/>
      <c r="B8884" s="7"/>
      <c r="C8884" s="7"/>
      <c r="D8884" s="10"/>
      <c r="E8884" s="21">
        <f>IF($C8884="","",IFERROR(SUMIFS(Pakan_Masuk!$D$2:$D$3001,Pakan_Masuk!$B$2:$B$3001,$C8884)/SUMIFS(Pakan_Masuk!$C$2:$C$3001,Pakan_Masuk!$B$2:$B$3001,$C8884),0))</f>
      </c>
      <c r="F8884" s="15">
        <f>IF($C8884="","",$D8884*$E8884)</f>
      </c>
    </row>
    <row r="8885">
      <c r="A8885" s="11"/>
      <c r="B8885" s="7"/>
      <c r="C8885" s="7"/>
      <c r="D8885" s="10"/>
      <c r="E8885" s="21">
        <f>IF($C8885="","",IFERROR(SUMIFS(Pakan_Masuk!$D$2:$D$3001,Pakan_Masuk!$B$2:$B$3001,$C8885)/SUMIFS(Pakan_Masuk!$C$2:$C$3001,Pakan_Masuk!$B$2:$B$3001,$C8885),0))</f>
      </c>
      <c r="F8885" s="15">
        <f>IF($C8885="","",$D8885*$E8885)</f>
      </c>
    </row>
    <row r="8886">
      <c r="A8886" s="11"/>
      <c r="B8886" s="7"/>
      <c r="C8886" s="7"/>
      <c r="D8886" s="10"/>
      <c r="E8886" s="21">
        <f>IF($C8886="","",IFERROR(SUMIFS(Pakan_Masuk!$D$2:$D$3001,Pakan_Masuk!$B$2:$B$3001,$C8886)/SUMIFS(Pakan_Masuk!$C$2:$C$3001,Pakan_Masuk!$B$2:$B$3001,$C8886),0))</f>
      </c>
      <c r="F8886" s="15">
        <f>IF($C8886="","",$D8886*$E8886)</f>
      </c>
    </row>
    <row r="8887">
      <c r="A8887" s="11"/>
      <c r="B8887" s="7"/>
      <c r="C8887" s="7"/>
      <c r="D8887" s="10"/>
      <c r="E8887" s="21">
        <f>IF($C8887="","",IFERROR(SUMIFS(Pakan_Masuk!$D$2:$D$3001,Pakan_Masuk!$B$2:$B$3001,$C8887)/SUMIFS(Pakan_Masuk!$C$2:$C$3001,Pakan_Masuk!$B$2:$B$3001,$C8887),0))</f>
      </c>
      <c r="F8887" s="15">
        <f>IF($C8887="","",$D8887*$E8887)</f>
      </c>
    </row>
    <row r="8888">
      <c r="A8888" s="11"/>
      <c r="B8888" s="7"/>
      <c r="C8888" s="7"/>
      <c r="D8888" s="10"/>
      <c r="E8888" s="21">
        <f>IF($C8888="","",IFERROR(SUMIFS(Pakan_Masuk!$D$2:$D$3001,Pakan_Masuk!$B$2:$B$3001,$C8888)/SUMIFS(Pakan_Masuk!$C$2:$C$3001,Pakan_Masuk!$B$2:$B$3001,$C8888),0))</f>
      </c>
      <c r="F8888" s="15">
        <f>IF($C8888="","",$D8888*$E8888)</f>
      </c>
    </row>
    <row r="8889">
      <c r="A8889" s="11"/>
      <c r="B8889" s="7"/>
      <c r="C8889" s="7"/>
      <c r="D8889" s="10"/>
      <c r="E8889" s="21">
        <f>IF($C8889="","",IFERROR(SUMIFS(Pakan_Masuk!$D$2:$D$3001,Pakan_Masuk!$B$2:$B$3001,$C8889)/SUMIFS(Pakan_Masuk!$C$2:$C$3001,Pakan_Masuk!$B$2:$B$3001,$C8889),0))</f>
      </c>
      <c r="F8889" s="15">
        <f>IF($C8889="","",$D8889*$E8889)</f>
      </c>
    </row>
    <row r="8890">
      <c r="A8890" s="11"/>
      <c r="B8890" s="7"/>
      <c r="C8890" s="7"/>
      <c r="D8890" s="10"/>
      <c r="E8890" s="21">
        <f>IF($C8890="","",IFERROR(SUMIFS(Pakan_Masuk!$D$2:$D$3001,Pakan_Masuk!$B$2:$B$3001,$C8890)/SUMIFS(Pakan_Masuk!$C$2:$C$3001,Pakan_Masuk!$B$2:$B$3001,$C8890),0))</f>
      </c>
      <c r="F8890" s="15">
        <f>IF($C8890="","",$D8890*$E8890)</f>
      </c>
    </row>
    <row r="8891">
      <c r="A8891" s="11"/>
      <c r="B8891" s="7"/>
      <c r="C8891" s="7"/>
      <c r="D8891" s="10"/>
      <c r="E8891" s="21">
        <f>IF($C8891="","",IFERROR(SUMIFS(Pakan_Masuk!$D$2:$D$3001,Pakan_Masuk!$B$2:$B$3001,$C8891)/SUMIFS(Pakan_Masuk!$C$2:$C$3001,Pakan_Masuk!$B$2:$B$3001,$C8891),0))</f>
      </c>
      <c r="F8891" s="15">
        <f>IF($C8891="","",$D8891*$E8891)</f>
      </c>
    </row>
    <row r="8892">
      <c r="A8892" s="11"/>
      <c r="B8892" s="7"/>
      <c r="C8892" s="7"/>
      <c r="D8892" s="10"/>
      <c r="E8892" s="21">
        <f>IF($C8892="","",IFERROR(SUMIFS(Pakan_Masuk!$D$2:$D$3001,Pakan_Masuk!$B$2:$B$3001,$C8892)/SUMIFS(Pakan_Masuk!$C$2:$C$3001,Pakan_Masuk!$B$2:$B$3001,$C8892),0))</f>
      </c>
      <c r="F8892" s="15">
        <f>IF($C8892="","",$D8892*$E8892)</f>
      </c>
    </row>
    <row r="8893">
      <c r="A8893" s="11"/>
      <c r="B8893" s="7"/>
      <c r="C8893" s="7"/>
      <c r="D8893" s="10"/>
      <c r="E8893" s="21">
        <f>IF($C8893="","",IFERROR(SUMIFS(Pakan_Masuk!$D$2:$D$3001,Pakan_Masuk!$B$2:$B$3001,$C8893)/SUMIFS(Pakan_Masuk!$C$2:$C$3001,Pakan_Masuk!$B$2:$B$3001,$C8893),0))</f>
      </c>
      <c r="F8893" s="15">
        <f>IF($C8893="","",$D8893*$E8893)</f>
      </c>
    </row>
    <row r="8894">
      <c r="A8894" s="11"/>
      <c r="B8894" s="7"/>
      <c r="C8894" s="7"/>
      <c r="D8894" s="10"/>
      <c r="E8894" s="21">
        <f>IF($C8894="","",IFERROR(SUMIFS(Pakan_Masuk!$D$2:$D$3001,Pakan_Masuk!$B$2:$B$3001,$C8894)/SUMIFS(Pakan_Masuk!$C$2:$C$3001,Pakan_Masuk!$B$2:$B$3001,$C8894),0))</f>
      </c>
      <c r="F8894" s="15">
        <f>IF($C8894="","",$D8894*$E8894)</f>
      </c>
    </row>
    <row r="8895">
      <c r="A8895" s="11"/>
      <c r="B8895" s="7"/>
      <c r="C8895" s="7"/>
      <c r="D8895" s="10"/>
      <c r="E8895" s="21">
        <f>IF($C8895="","",IFERROR(SUMIFS(Pakan_Masuk!$D$2:$D$3001,Pakan_Masuk!$B$2:$B$3001,$C8895)/SUMIFS(Pakan_Masuk!$C$2:$C$3001,Pakan_Masuk!$B$2:$B$3001,$C8895),0))</f>
      </c>
      <c r="F8895" s="15">
        <f>IF($C8895="","",$D8895*$E8895)</f>
      </c>
    </row>
    <row r="8896">
      <c r="A8896" s="11"/>
      <c r="B8896" s="7"/>
      <c r="C8896" s="7"/>
      <c r="D8896" s="10"/>
      <c r="E8896" s="21">
        <f>IF($C8896="","",IFERROR(SUMIFS(Pakan_Masuk!$D$2:$D$3001,Pakan_Masuk!$B$2:$B$3001,$C8896)/SUMIFS(Pakan_Masuk!$C$2:$C$3001,Pakan_Masuk!$B$2:$B$3001,$C8896),0))</f>
      </c>
      <c r="F8896" s="15">
        <f>IF($C8896="","",$D8896*$E8896)</f>
      </c>
    </row>
    <row r="8897">
      <c r="A8897" s="11"/>
      <c r="B8897" s="7"/>
      <c r="C8897" s="7"/>
      <c r="D8897" s="10"/>
      <c r="E8897" s="21">
        <f>IF($C8897="","",IFERROR(SUMIFS(Pakan_Masuk!$D$2:$D$3001,Pakan_Masuk!$B$2:$B$3001,$C8897)/SUMIFS(Pakan_Masuk!$C$2:$C$3001,Pakan_Masuk!$B$2:$B$3001,$C8897),0))</f>
      </c>
      <c r="F8897" s="15">
        <f>IF($C8897="","",$D8897*$E8897)</f>
      </c>
    </row>
    <row r="8898">
      <c r="A8898" s="11"/>
      <c r="B8898" s="7"/>
      <c r="C8898" s="7"/>
      <c r="D8898" s="10"/>
      <c r="E8898" s="21">
        <f>IF($C8898="","",IFERROR(SUMIFS(Pakan_Masuk!$D$2:$D$3001,Pakan_Masuk!$B$2:$B$3001,$C8898)/SUMIFS(Pakan_Masuk!$C$2:$C$3001,Pakan_Masuk!$B$2:$B$3001,$C8898),0))</f>
      </c>
      <c r="F8898" s="15">
        <f>IF($C8898="","",$D8898*$E8898)</f>
      </c>
    </row>
    <row r="8899">
      <c r="A8899" s="11"/>
      <c r="B8899" s="7"/>
      <c r="C8899" s="7"/>
      <c r="D8899" s="10"/>
      <c r="E8899" s="21">
        <f>IF($C8899="","",IFERROR(SUMIFS(Pakan_Masuk!$D$2:$D$3001,Pakan_Masuk!$B$2:$B$3001,$C8899)/SUMIFS(Pakan_Masuk!$C$2:$C$3001,Pakan_Masuk!$B$2:$B$3001,$C8899),0))</f>
      </c>
      <c r="F8899" s="15">
        <f>IF($C8899="","",$D8899*$E8899)</f>
      </c>
    </row>
    <row r="8900">
      <c r="A8900" s="11"/>
      <c r="B8900" s="7"/>
      <c r="C8900" s="7"/>
      <c r="D8900" s="10"/>
      <c r="E8900" s="21">
        <f>IF($C8900="","",IFERROR(SUMIFS(Pakan_Masuk!$D$2:$D$3001,Pakan_Masuk!$B$2:$B$3001,$C8900)/SUMIFS(Pakan_Masuk!$C$2:$C$3001,Pakan_Masuk!$B$2:$B$3001,$C8900),0))</f>
      </c>
      <c r="F8900" s="15">
        <f>IF($C8900="","",$D8900*$E8900)</f>
      </c>
    </row>
    <row r="8901">
      <c r="A8901" s="11"/>
      <c r="B8901" s="7"/>
      <c r="C8901" s="7"/>
      <c r="D8901" s="10"/>
      <c r="E8901" s="21">
        <f>IF($C8901="","",IFERROR(SUMIFS(Pakan_Masuk!$D$2:$D$3001,Pakan_Masuk!$B$2:$B$3001,$C8901)/SUMIFS(Pakan_Masuk!$C$2:$C$3001,Pakan_Masuk!$B$2:$B$3001,$C8901),0))</f>
      </c>
      <c r="F8901" s="15">
        <f>IF($C8901="","",$D8901*$E8901)</f>
      </c>
    </row>
    <row r="8902">
      <c r="A8902" s="11"/>
      <c r="B8902" s="7"/>
      <c r="C8902" s="7"/>
      <c r="D8902" s="10"/>
      <c r="E8902" s="21">
        <f>IF($C8902="","",IFERROR(SUMIFS(Pakan_Masuk!$D$2:$D$3001,Pakan_Masuk!$B$2:$B$3001,$C8902)/SUMIFS(Pakan_Masuk!$C$2:$C$3001,Pakan_Masuk!$B$2:$B$3001,$C8902),0))</f>
      </c>
      <c r="F8902" s="15">
        <f>IF($C8902="","",$D8902*$E8902)</f>
      </c>
    </row>
    <row r="8903">
      <c r="A8903" s="11"/>
      <c r="B8903" s="7"/>
      <c r="C8903" s="7"/>
      <c r="D8903" s="10"/>
      <c r="E8903" s="21">
        <f>IF($C8903="","",IFERROR(SUMIFS(Pakan_Masuk!$D$2:$D$3001,Pakan_Masuk!$B$2:$B$3001,$C8903)/SUMIFS(Pakan_Masuk!$C$2:$C$3001,Pakan_Masuk!$B$2:$B$3001,$C8903),0))</f>
      </c>
      <c r="F8903" s="15">
        <f>IF($C8903="","",$D8903*$E8903)</f>
      </c>
    </row>
    <row r="8904">
      <c r="A8904" s="11"/>
      <c r="B8904" s="7"/>
      <c r="C8904" s="7"/>
      <c r="D8904" s="10"/>
      <c r="E8904" s="21">
        <f>IF($C8904="","",IFERROR(SUMIFS(Pakan_Masuk!$D$2:$D$3001,Pakan_Masuk!$B$2:$B$3001,$C8904)/SUMIFS(Pakan_Masuk!$C$2:$C$3001,Pakan_Masuk!$B$2:$B$3001,$C8904),0))</f>
      </c>
      <c r="F8904" s="15">
        <f>IF($C8904="","",$D8904*$E8904)</f>
      </c>
    </row>
    <row r="8905">
      <c r="A8905" s="11"/>
      <c r="B8905" s="7"/>
      <c r="C8905" s="7"/>
      <c r="D8905" s="10"/>
      <c r="E8905" s="21">
        <f>IF($C8905="","",IFERROR(SUMIFS(Pakan_Masuk!$D$2:$D$3001,Pakan_Masuk!$B$2:$B$3001,$C8905)/SUMIFS(Pakan_Masuk!$C$2:$C$3001,Pakan_Masuk!$B$2:$B$3001,$C8905),0))</f>
      </c>
      <c r="F8905" s="15">
        <f>IF($C8905="","",$D8905*$E8905)</f>
      </c>
    </row>
    <row r="8906">
      <c r="A8906" s="11"/>
      <c r="B8906" s="7"/>
      <c r="C8906" s="7"/>
      <c r="D8906" s="10"/>
      <c r="E8906" s="21">
        <f>IF($C8906="","",IFERROR(SUMIFS(Pakan_Masuk!$D$2:$D$3001,Pakan_Masuk!$B$2:$B$3001,$C8906)/SUMIFS(Pakan_Masuk!$C$2:$C$3001,Pakan_Masuk!$B$2:$B$3001,$C8906),0))</f>
      </c>
      <c r="F8906" s="15">
        <f>IF($C8906="","",$D8906*$E8906)</f>
      </c>
    </row>
    <row r="8907">
      <c r="A8907" s="11"/>
      <c r="B8907" s="7"/>
      <c r="C8907" s="7"/>
      <c r="D8907" s="10"/>
      <c r="E8907" s="21">
        <f>IF($C8907="","",IFERROR(SUMIFS(Pakan_Masuk!$D$2:$D$3001,Pakan_Masuk!$B$2:$B$3001,$C8907)/SUMIFS(Pakan_Masuk!$C$2:$C$3001,Pakan_Masuk!$B$2:$B$3001,$C8907),0))</f>
      </c>
      <c r="F8907" s="15">
        <f>IF($C8907="","",$D8907*$E8907)</f>
      </c>
    </row>
    <row r="8908">
      <c r="A8908" s="11"/>
      <c r="B8908" s="7"/>
      <c r="C8908" s="7"/>
      <c r="D8908" s="10"/>
      <c r="E8908" s="21">
        <f>IF($C8908="","",IFERROR(SUMIFS(Pakan_Masuk!$D$2:$D$3001,Pakan_Masuk!$B$2:$B$3001,$C8908)/SUMIFS(Pakan_Masuk!$C$2:$C$3001,Pakan_Masuk!$B$2:$B$3001,$C8908),0))</f>
      </c>
      <c r="F8908" s="15">
        <f>IF($C8908="","",$D8908*$E8908)</f>
      </c>
    </row>
    <row r="8909">
      <c r="A8909" s="11"/>
      <c r="B8909" s="7"/>
      <c r="C8909" s="7"/>
      <c r="D8909" s="10"/>
      <c r="E8909" s="21">
        <f>IF($C8909="","",IFERROR(SUMIFS(Pakan_Masuk!$D$2:$D$3001,Pakan_Masuk!$B$2:$B$3001,$C8909)/SUMIFS(Pakan_Masuk!$C$2:$C$3001,Pakan_Masuk!$B$2:$B$3001,$C8909),0))</f>
      </c>
      <c r="F8909" s="15">
        <f>IF($C8909="","",$D8909*$E8909)</f>
      </c>
    </row>
    <row r="8910">
      <c r="A8910" s="11"/>
      <c r="B8910" s="7"/>
      <c r="C8910" s="7"/>
      <c r="D8910" s="10"/>
      <c r="E8910" s="21">
        <f>IF($C8910="","",IFERROR(SUMIFS(Pakan_Masuk!$D$2:$D$3001,Pakan_Masuk!$B$2:$B$3001,$C8910)/SUMIFS(Pakan_Masuk!$C$2:$C$3001,Pakan_Masuk!$B$2:$B$3001,$C8910),0))</f>
      </c>
      <c r="F8910" s="15">
        <f>IF($C8910="","",$D8910*$E8910)</f>
      </c>
    </row>
    <row r="8911">
      <c r="A8911" s="11"/>
      <c r="B8911" s="7"/>
      <c r="C8911" s="7"/>
      <c r="D8911" s="10"/>
      <c r="E8911" s="21">
        <f>IF($C8911="","",IFERROR(SUMIFS(Pakan_Masuk!$D$2:$D$3001,Pakan_Masuk!$B$2:$B$3001,$C8911)/SUMIFS(Pakan_Masuk!$C$2:$C$3001,Pakan_Masuk!$B$2:$B$3001,$C8911),0))</f>
      </c>
      <c r="F8911" s="15">
        <f>IF($C8911="","",$D8911*$E8911)</f>
      </c>
    </row>
    <row r="8912">
      <c r="A8912" s="11"/>
      <c r="B8912" s="7"/>
      <c r="C8912" s="7"/>
      <c r="D8912" s="10"/>
      <c r="E8912" s="21">
        <f>IF($C8912="","",IFERROR(SUMIFS(Pakan_Masuk!$D$2:$D$3001,Pakan_Masuk!$B$2:$B$3001,$C8912)/SUMIFS(Pakan_Masuk!$C$2:$C$3001,Pakan_Masuk!$B$2:$B$3001,$C8912),0))</f>
      </c>
      <c r="F8912" s="15">
        <f>IF($C8912="","",$D8912*$E8912)</f>
      </c>
    </row>
    <row r="8913">
      <c r="A8913" s="11"/>
      <c r="B8913" s="7"/>
      <c r="C8913" s="7"/>
      <c r="D8913" s="10"/>
      <c r="E8913" s="21">
        <f>IF($C8913="","",IFERROR(SUMIFS(Pakan_Masuk!$D$2:$D$3001,Pakan_Masuk!$B$2:$B$3001,$C8913)/SUMIFS(Pakan_Masuk!$C$2:$C$3001,Pakan_Masuk!$B$2:$B$3001,$C8913),0))</f>
      </c>
      <c r="F8913" s="15">
        <f>IF($C8913="","",$D8913*$E8913)</f>
      </c>
    </row>
    <row r="8914">
      <c r="A8914" s="11"/>
      <c r="B8914" s="7"/>
      <c r="C8914" s="7"/>
      <c r="D8914" s="10"/>
      <c r="E8914" s="21">
        <f>IF($C8914="","",IFERROR(SUMIFS(Pakan_Masuk!$D$2:$D$3001,Pakan_Masuk!$B$2:$B$3001,$C8914)/SUMIFS(Pakan_Masuk!$C$2:$C$3001,Pakan_Masuk!$B$2:$B$3001,$C8914),0))</f>
      </c>
      <c r="F8914" s="15">
        <f>IF($C8914="","",$D8914*$E8914)</f>
      </c>
    </row>
    <row r="8915">
      <c r="A8915" s="11"/>
      <c r="B8915" s="7"/>
      <c r="C8915" s="7"/>
      <c r="D8915" s="10"/>
      <c r="E8915" s="21">
        <f>IF($C8915="","",IFERROR(SUMIFS(Pakan_Masuk!$D$2:$D$3001,Pakan_Masuk!$B$2:$B$3001,$C8915)/SUMIFS(Pakan_Masuk!$C$2:$C$3001,Pakan_Masuk!$B$2:$B$3001,$C8915),0))</f>
      </c>
      <c r="F8915" s="15">
        <f>IF($C8915="","",$D8915*$E8915)</f>
      </c>
    </row>
    <row r="8916">
      <c r="A8916" s="11"/>
      <c r="B8916" s="7"/>
      <c r="C8916" s="7"/>
      <c r="D8916" s="10"/>
      <c r="E8916" s="21">
        <f>IF($C8916="","",IFERROR(SUMIFS(Pakan_Masuk!$D$2:$D$3001,Pakan_Masuk!$B$2:$B$3001,$C8916)/SUMIFS(Pakan_Masuk!$C$2:$C$3001,Pakan_Masuk!$B$2:$B$3001,$C8916),0))</f>
      </c>
      <c r="F8916" s="15">
        <f>IF($C8916="","",$D8916*$E8916)</f>
      </c>
    </row>
    <row r="8917">
      <c r="A8917" s="11"/>
      <c r="B8917" s="7"/>
      <c r="C8917" s="7"/>
      <c r="D8917" s="10"/>
      <c r="E8917" s="21">
        <f>IF($C8917="","",IFERROR(SUMIFS(Pakan_Masuk!$D$2:$D$3001,Pakan_Masuk!$B$2:$B$3001,$C8917)/SUMIFS(Pakan_Masuk!$C$2:$C$3001,Pakan_Masuk!$B$2:$B$3001,$C8917),0))</f>
      </c>
      <c r="F8917" s="15">
        <f>IF($C8917="","",$D8917*$E8917)</f>
      </c>
    </row>
    <row r="8918">
      <c r="A8918" s="11"/>
      <c r="B8918" s="7"/>
      <c r="C8918" s="7"/>
      <c r="D8918" s="10"/>
      <c r="E8918" s="21">
        <f>IF($C8918="","",IFERROR(SUMIFS(Pakan_Masuk!$D$2:$D$3001,Pakan_Masuk!$B$2:$B$3001,$C8918)/SUMIFS(Pakan_Masuk!$C$2:$C$3001,Pakan_Masuk!$B$2:$B$3001,$C8918),0))</f>
      </c>
      <c r="F8918" s="15">
        <f>IF($C8918="","",$D8918*$E8918)</f>
      </c>
    </row>
    <row r="8919">
      <c r="A8919" s="11"/>
      <c r="B8919" s="7"/>
      <c r="C8919" s="7"/>
      <c r="D8919" s="10"/>
      <c r="E8919" s="21">
        <f>IF($C8919="","",IFERROR(SUMIFS(Pakan_Masuk!$D$2:$D$3001,Pakan_Masuk!$B$2:$B$3001,$C8919)/SUMIFS(Pakan_Masuk!$C$2:$C$3001,Pakan_Masuk!$B$2:$B$3001,$C8919),0))</f>
      </c>
      <c r="F8919" s="15">
        <f>IF($C8919="","",$D8919*$E8919)</f>
      </c>
    </row>
    <row r="8920">
      <c r="A8920" s="11"/>
      <c r="B8920" s="7"/>
      <c r="C8920" s="7"/>
      <c r="D8920" s="10"/>
      <c r="E8920" s="21">
        <f>IF($C8920="","",IFERROR(SUMIFS(Pakan_Masuk!$D$2:$D$3001,Pakan_Masuk!$B$2:$B$3001,$C8920)/SUMIFS(Pakan_Masuk!$C$2:$C$3001,Pakan_Masuk!$B$2:$B$3001,$C8920),0))</f>
      </c>
      <c r="F8920" s="15">
        <f>IF($C8920="","",$D8920*$E8920)</f>
      </c>
    </row>
    <row r="8921">
      <c r="A8921" s="11"/>
      <c r="B8921" s="7"/>
      <c r="C8921" s="7"/>
      <c r="D8921" s="10"/>
      <c r="E8921" s="21">
        <f>IF($C8921="","",IFERROR(SUMIFS(Pakan_Masuk!$D$2:$D$3001,Pakan_Masuk!$B$2:$B$3001,$C8921)/SUMIFS(Pakan_Masuk!$C$2:$C$3001,Pakan_Masuk!$B$2:$B$3001,$C8921),0))</f>
      </c>
      <c r="F8921" s="15">
        <f>IF($C8921="","",$D8921*$E8921)</f>
      </c>
    </row>
    <row r="8922">
      <c r="A8922" s="11"/>
      <c r="B8922" s="7"/>
      <c r="C8922" s="7"/>
      <c r="D8922" s="10"/>
      <c r="E8922" s="21">
        <f>IF($C8922="","",IFERROR(SUMIFS(Pakan_Masuk!$D$2:$D$3001,Pakan_Masuk!$B$2:$B$3001,$C8922)/SUMIFS(Pakan_Masuk!$C$2:$C$3001,Pakan_Masuk!$B$2:$B$3001,$C8922),0))</f>
      </c>
      <c r="F8922" s="15">
        <f>IF($C8922="","",$D8922*$E8922)</f>
      </c>
    </row>
    <row r="8923">
      <c r="A8923" s="11"/>
      <c r="B8923" s="7"/>
      <c r="C8923" s="7"/>
      <c r="D8923" s="10"/>
      <c r="E8923" s="21">
        <f>IF($C8923="","",IFERROR(SUMIFS(Pakan_Masuk!$D$2:$D$3001,Pakan_Masuk!$B$2:$B$3001,$C8923)/SUMIFS(Pakan_Masuk!$C$2:$C$3001,Pakan_Masuk!$B$2:$B$3001,$C8923),0))</f>
      </c>
      <c r="F8923" s="15">
        <f>IF($C8923="","",$D8923*$E8923)</f>
      </c>
    </row>
    <row r="8924">
      <c r="A8924" s="11"/>
      <c r="B8924" s="7"/>
      <c r="C8924" s="7"/>
      <c r="D8924" s="10"/>
      <c r="E8924" s="21">
        <f>IF($C8924="","",IFERROR(SUMIFS(Pakan_Masuk!$D$2:$D$3001,Pakan_Masuk!$B$2:$B$3001,$C8924)/SUMIFS(Pakan_Masuk!$C$2:$C$3001,Pakan_Masuk!$B$2:$B$3001,$C8924),0))</f>
      </c>
      <c r="F8924" s="15">
        <f>IF($C8924="","",$D8924*$E8924)</f>
      </c>
    </row>
    <row r="8925">
      <c r="A8925" s="11"/>
      <c r="B8925" s="7"/>
      <c r="C8925" s="7"/>
      <c r="D8925" s="10"/>
      <c r="E8925" s="21">
        <f>IF($C8925="","",IFERROR(SUMIFS(Pakan_Masuk!$D$2:$D$3001,Pakan_Masuk!$B$2:$B$3001,$C8925)/SUMIFS(Pakan_Masuk!$C$2:$C$3001,Pakan_Masuk!$B$2:$B$3001,$C8925),0))</f>
      </c>
      <c r="F8925" s="15">
        <f>IF($C8925="","",$D8925*$E8925)</f>
      </c>
    </row>
    <row r="8926">
      <c r="A8926" s="11"/>
      <c r="B8926" s="7"/>
      <c r="C8926" s="7"/>
      <c r="D8926" s="10"/>
      <c r="E8926" s="21">
        <f>IF($C8926="","",IFERROR(SUMIFS(Pakan_Masuk!$D$2:$D$3001,Pakan_Masuk!$B$2:$B$3001,$C8926)/SUMIFS(Pakan_Masuk!$C$2:$C$3001,Pakan_Masuk!$B$2:$B$3001,$C8926),0))</f>
      </c>
      <c r="F8926" s="15">
        <f>IF($C8926="","",$D8926*$E8926)</f>
      </c>
    </row>
    <row r="8927">
      <c r="A8927" s="11"/>
      <c r="B8927" s="7"/>
      <c r="C8927" s="7"/>
      <c r="D8927" s="10"/>
      <c r="E8927" s="21">
        <f>IF($C8927="","",IFERROR(SUMIFS(Pakan_Masuk!$D$2:$D$3001,Pakan_Masuk!$B$2:$B$3001,$C8927)/SUMIFS(Pakan_Masuk!$C$2:$C$3001,Pakan_Masuk!$B$2:$B$3001,$C8927),0))</f>
      </c>
      <c r="F8927" s="15">
        <f>IF($C8927="","",$D8927*$E8927)</f>
      </c>
    </row>
    <row r="8928">
      <c r="A8928" s="11"/>
      <c r="B8928" s="7"/>
      <c r="C8928" s="7"/>
      <c r="D8928" s="10"/>
      <c r="E8928" s="21">
        <f>IF($C8928="","",IFERROR(SUMIFS(Pakan_Masuk!$D$2:$D$3001,Pakan_Masuk!$B$2:$B$3001,$C8928)/SUMIFS(Pakan_Masuk!$C$2:$C$3001,Pakan_Masuk!$B$2:$B$3001,$C8928),0))</f>
      </c>
      <c r="F8928" s="15">
        <f>IF($C8928="","",$D8928*$E8928)</f>
      </c>
    </row>
    <row r="8929">
      <c r="A8929" s="11"/>
      <c r="B8929" s="7"/>
      <c r="C8929" s="7"/>
      <c r="D8929" s="10"/>
      <c r="E8929" s="21">
        <f>IF($C8929="","",IFERROR(SUMIFS(Pakan_Masuk!$D$2:$D$3001,Pakan_Masuk!$B$2:$B$3001,$C8929)/SUMIFS(Pakan_Masuk!$C$2:$C$3001,Pakan_Masuk!$B$2:$B$3001,$C8929),0))</f>
      </c>
      <c r="F8929" s="15">
        <f>IF($C8929="","",$D8929*$E8929)</f>
      </c>
    </row>
    <row r="8930">
      <c r="A8930" s="11"/>
      <c r="B8930" s="7"/>
      <c r="C8930" s="7"/>
      <c r="D8930" s="10"/>
      <c r="E8930" s="21">
        <f>IF($C8930="","",IFERROR(SUMIFS(Pakan_Masuk!$D$2:$D$3001,Pakan_Masuk!$B$2:$B$3001,$C8930)/SUMIFS(Pakan_Masuk!$C$2:$C$3001,Pakan_Masuk!$B$2:$B$3001,$C8930),0))</f>
      </c>
      <c r="F8930" s="15">
        <f>IF($C8930="","",$D8930*$E8930)</f>
      </c>
    </row>
    <row r="8931">
      <c r="A8931" s="11"/>
      <c r="B8931" s="7"/>
      <c r="C8931" s="7"/>
      <c r="D8931" s="10"/>
      <c r="E8931" s="21">
        <f>IF($C8931="","",IFERROR(SUMIFS(Pakan_Masuk!$D$2:$D$3001,Pakan_Masuk!$B$2:$B$3001,$C8931)/SUMIFS(Pakan_Masuk!$C$2:$C$3001,Pakan_Masuk!$B$2:$B$3001,$C8931),0))</f>
      </c>
      <c r="F8931" s="15">
        <f>IF($C8931="","",$D8931*$E8931)</f>
      </c>
    </row>
    <row r="8932">
      <c r="A8932" s="11"/>
      <c r="B8932" s="7"/>
      <c r="C8932" s="7"/>
      <c r="D8932" s="10"/>
      <c r="E8932" s="21">
        <f>IF($C8932="","",IFERROR(SUMIFS(Pakan_Masuk!$D$2:$D$3001,Pakan_Masuk!$B$2:$B$3001,$C8932)/SUMIFS(Pakan_Masuk!$C$2:$C$3001,Pakan_Masuk!$B$2:$B$3001,$C8932),0))</f>
      </c>
      <c r="F8932" s="15">
        <f>IF($C8932="","",$D8932*$E8932)</f>
      </c>
    </row>
    <row r="8933">
      <c r="A8933" s="11"/>
      <c r="B8933" s="7"/>
      <c r="C8933" s="7"/>
      <c r="D8933" s="10"/>
      <c r="E8933" s="21">
        <f>IF($C8933="","",IFERROR(SUMIFS(Pakan_Masuk!$D$2:$D$3001,Pakan_Masuk!$B$2:$B$3001,$C8933)/SUMIFS(Pakan_Masuk!$C$2:$C$3001,Pakan_Masuk!$B$2:$B$3001,$C8933),0))</f>
      </c>
      <c r="F8933" s="15">
        <f>IF($C8933="","",$D8933*$E8933)</f>
      </c>
    </row>
    <row r="8934">
      <c r="A8934" s="11"/>
      <c r="B8934" s="7"/>
      <c r="C8934" s="7"/>
      <c r="D8934" s="10"/>
      <c r="E8934" s="21">
        <f>IF($C8934="","",IFERROR(SUMIFS(Pakan_Masuk!$D$2:$D$3001,Pakan_Masuk!$B$2:$B$3001,$C8934)/SUMIFS(Pakan_Masuk!$C$2:$C$3001,Pakan_Masuk!$B$2:$B$3001,$C8934),0))</f>
      </c>
      <c r="F8934" s="15">
        <f>IF($C8934="","",$D8934*$E8934)</f>
      </c>
    </row>
    <row r="8935">
      <c r="A8935" s="11"/>
      <c r="B8935" s="7"/>
      <c r="C8935" s="7"/>
      <c r="D8935" s="10"/>
      <c r="E8935" s="21">
        <f>IF($C8935="","",IFERROR(SUMIFS(Pakan_Masuk!$D$2:$D$3001,Pakan_Masuk!$B$2:$B$3001,$C8935)/SUMIFS(Pakan_Masuk!$C$2:$C$3001,Pakan_Masuk!$B$2:$B$3001,$C8935),0))</f>
      </c>
      <c r="F8935" s="15">
        <f>IF($C8935="","",$D8935*$E8935)</f>
      </c>
    </row>
    <row r="8936">
      <c r="A8936" s="11"/>
      <c r="B8936" s="7"/>
      <c r="C8936" s="7"/>
      <c r="D8936" s="10"/>
      <c r="E8936" s="21">
        <f>IF($C8936="","",IFERROR(SUMIFS(Pakan_Masuk!$D$2:$D$3001,Pakan_Masuk!$B$2:$B$3001,$C8936)/SUMIFS(Pakan_Masuk!$C$2:$C$3001,Pakan_Masuk!$B$2:$B$3001,$C8936),0))</f>
      </c>
      <c r="F8936" s="15">
        <f>IF($C8936="","",$D8936*$E8936)</f>
      </c>
    </row>
    <row r="8937">
      <c r="A8937" s="11"/>
      <c r="B8937" s="7"/>
      <c r="C8937" s="7"/>
      <c r="D8937" s="10"/>
      <c r="E8937" s="21">
        <f>IF($C8937="","",IFERROR(SUMIFS(Pakan_Masuk!$D$2:$D$3001,Pakan_Masuk!$B$2:$B$3001,$C8937)/SUMIFS(Pakan_Masuk!$C$2:$C$3001,Pakan_Masuk!$B$2:$B$3001,$C8937),0))</f>
      </c>
      <c r="F8937" s="15">
        <f>IF($C8937="","",$D8937*$E8937)</f>
      </c>
    </row>
    <row r="8938">
      <c r="A8938" s="11"/>
      <c r="B8938" s="7"/>
      <c r="C8938" s="7"/>
      <c r="D8938" s="10"/>
      <c r="E8938" s="21">
        <f>IF($C8938="","",IFERROR(SUMIFS(Pakan_Masuk!$D$2:$D$3001,Pakan_Masuk!$B$2:$B$3001,$C8938)/SUMIFS(Pakan_Masuk!$C$2:$C$3001,Pakan_Masuk!$B$2:$B$3001,$C8938),0))</f>
      </c>
      <c r="F8938" s="15">
        <f>IF($C8938="","",$D8938*$E8938)</f>
      </c>
    </row>
    <row r="8939">
      <c r="A8939" s="11"/>
      <c r="B8939" s="7"/>
      <c r="C8939" s="7"/>
      <c r="D8939" s="10"/>
      <c r="E8939" s="21">
        <f>IF($C8939="","",IFERROR(SUMIFS(Pakan_Masuk!$D$2:$D$3001,Pakan_Masuk!$B$2:$B$3001,$C8939)/SUMIFS(Pakan_Masuk!$C$2:$C$3001,Pakan_Masuk!$B$2:$B$3001,$C8939),0))</f>
      </c>
      <c r="F8939" s="15">
        <f>IF($C8939="","",$D8939*$E8939)</f>
      </c>
    </row>
    <row r="8940">
      <c r="A8940" s="11"/>
      <c r="B8940" s="7"/>
      <c r="C8940" s="7"/>
      <c r="D8940" s="10"/>
      <c r="E8940" s="21">
        <f>IF($C8940="","",IFERROR(SUMIFS(Pakan_Masuk!$D$2:$D$3001,Pakan_Masuk!$B$2:$B$3001,$C8940)/SUMIFS(Pakan_Masuk!$C$2:$C$3001,Pakan_Masuk!$B$2:$B$3001,$C8940),0))</f>
      </c>
      <c r="F8940" s="15">
        <f>IF($C8940="","",$D8940*$E8940)</f>
      </c>
    </row>
    <row r="8941">
      <c r="A8941" s="11"/>
      <c r="B8941" s="7"/>
      <c r="C8941" s="7"/>
      <c r="D8941" s="10"/>
      <c r="E8941" s="21">
        <f>IF($C8941="","",IFERROR(SUMIFS(Pakan_Masuk!$D$2:$D$3001,Pakan_Masuk!$B$2:$B$3001,$C8941)/SUMIFS(Pakan_Masuk!$C$2:$C$3001,Pakan_Masuk!$B$2:$B$3001,$C8941),0))</f>
      </c>
      <c r="F8941" s="15">
        <f>IF($C8941="","",$D8941*$E8941)</f>
      </c>
    </row>
    <row r="8942">
      <c r="A8942" s="11"/>
      <c r="B8942" s="7"/>
      <c r="C8942" s="7"/>
      <c r="D8942" s="10"/>
      <c r="E8942" s="21">
        <f>IF($C8942="","",IFERROR(SUMIFS(Pakan_Masuk!$D$2:$D$3001,Pakan_Masuk!$B$2:$B$3001,$C8942)/SUMIFS(Pakan_Masuk!$C$2:$C$3001,Pakan_Masuk!$B$2:$B$3001,$C8942),0))</f>
      </c>
      <c r="F8942" s="15">
        <f>IF($C8942="","",$D8942*$E8942)</f>
      </c>
    </row>
    <row r="8943">
      <c r="A8943" s="11"/>
      <c r="B8943" s="7"/>
      <c r="C8943" s="7"/>
      <c r="D8943" s="10"/>
      <c r="E8943" s="21">
        <f>IF($C8943="","",IFERROR(SUMIFS(Pakan_Masuk!$D$2:$D$3001,Pakan_Masuk!$B$2:$B$3001,$C8943)/SUMIFS(Pakan_Masuk!$C$2:$C$3001,Pakan_Masuk!$B$2:$B$3001,$C8943),0))</f>
      </c>
      <c r="F8943" s="15">
        <f>IF($C8943="","",$D8943*$E8943)</f>
      </c>
    </row>
    <row r="8944">
      <c r="A8944" s="11"/>
      <c r="B8944" s="7"/>
      <c r="C8944" s="7"/>
      <c r="D8944" s="10"/>
      <c r="E8944" s="21">
        <f>IF($C8944="","",IFERROR(SUMIFS(Pakan_Masuk!$D$2:$D$3001,Pakan_Masuk!$B$2:$B$3001,$C8944)/SUMIFS(Pakan_Masuk!$C$2:$C$3001,Pakan_Masuk!$B$2:$B$3001,$C8944),0))</f>
      </c>
      <c r="F8944" s="15">
        <f>IF($C8944="","",$D8944*$E8944)</f>
      </c>
    </row>
    <row r="8945">
      <c r="A8945" s="11"/>
      <c r="B8945" s="7"/>
      <c r="C8945" s="7"/>
      <c r="D8945" s="10"/>
      <c r="E8945" s="21">
        <f>IF($C8945="","",IFERROR(SUMIFS(Pakan_Masuk!$D$2:$D$3001,Pakan_Masuk!$B$2:$B$3001,$C8945)/SUMIFS(Pakan_Masuk!$C$2:$C$3001,Pakan_Masuk!$B$2:$B$3001,$C8945),0))</f>
      </c>
      <c r="F8945" s="15">
        <f>IF($C8945="","",$D8945*$E8945)</f>
      </c>
    </row>
    <row r="8946">
      <c r="A8946" s="11"/>
      <c r="B8946" s="7"/>
      <c r="C8946" s="7"/>
      <c r="D8946" s="10"/>
      <c r="E8946" s="21">
        <f>IF($C8946="","",IFERROR(SUMIFS(Pakan_Masuk!$D$2:$D$3001,Pakan_Masuk!$B$2:$B$3001,$C8946)/SUMIFS(Pakan_Masuk!$C$2:$C$3001,Pakan_Masuk!$B$2:$B$3001,$C8946),0))</f>
      </c>
      <c r="F8946" s="15">
        <f>IF($C8946="","",$D8946*$E8946)</f>
      </c>
    </row>
    <row r="8947">
      <c r="A8947" s="11"/>
      <c r="B8947" s="7"/>
      <c r="C8947" s="7"/>
      <c r="D8947" s="10"/>
      <c r="E8947" s="21">
        <f>IF($C8947="","",IFERROR(SUMIFS(Pakan_Masuk!$D$2:$D$3001,Pakan_Masuk!$B$2:$B$3001,$C8947)/SUMIFS(Pakan_Masuk!$C$2:$C$3001,Pakan_Masuk!$B$2:$B$3001,$C8947),0))</f>
      </c>
      <c r="F8947" s="15">
        <f>IF($C8947="","",$D8947*$E8947)</f>
      </c>
    </row>
    <row r="8948">
      <c r="A8948" s="11"/>
      <c r="B8948" s="7"/>
      <c r="C8948" s="7"/>
      <c r="D8948" s="10"/>
      <c r="E8948" s="21">
        <f>IF($C8948="","",IFERROR(SUMIFS(Pakan_Masuk!$D$2:$D$3001,Pakan_Masuk!$B$2:$B$3001,$C8948)/SUMIFS(Pakan_Masuk!$C$2:$C$3001,Pakan_Masuk!$B$2:$B$3001,$C8948),0))</f>
      </c>
      <c r="F8948" s="15">
        <f>IF($C8948="","",$D8948*$E8948)</f>
      </c>
    </row>
    <row r="8949">
      <c r="A8949" s="11"/>
      <c r="B8949" s="7"/>
      <c r="C8949" s="7"/>
      <c r="D8949" s="10"/>
      <c r="E8949" s="21">
        <f>IF($C8949="","",IFERROR(SUMIFS(Pakan_Masuk!$D$2:$D$3001,Pakan_Masuk!$B$2:$B$3001,$C8949)/SUMIFS(Pakan_Masuk!$C$2:$C$3001,Pakan_Masuk!$B$2:$B$3001,$C8949),0))</f>
      </c>
      <c r="F8949" s="15">
        <f>IF($C8949="","",$D8949*$E8949)</f>
      </c>
    </row>
    <row r="8950">
      <c r="A8950" s="11"/>
      <c r="B8950" s="7"/>
      <c r="C8950" s="7"/>
      <c r="D8950" s="10"/>
      <c r="E8950" s="21">
        <f>IF($C8950="","",IFERROR(SUMIFS(Pakan_Masuk!$D$2:$D$3001,Pakan_Masuk!$B$2:$B$3001,$C8950)/SUMIFS(Pakan_Masuk!$C$2:$C$3001,Pakan_Masuk!$B$2:$B$3001,$C8950),0))</f>
      </c>
      <c r="F8950" s="15">
        <f>IF($C8950="","",$D8950*$E8950)</f>
      </c>
    </row>
    <row r="8951">
      <c r="A8951" s="11"/>
      <c r="B8951" s="7"/>
      <c r="C8951" s="7"/>
      <c r="D8951" s="10"/>
      <c r="E8951" s="21">
        <f>IF($C8951="","",IFERROR(SUMIFS(Pakan_Masuk!$D$2:$D$3001,Pakan_Masuk!$B$2:$B$3001,$C8951)/SUMIFS(Pakan_Masuk!$C$2:$C$3001,Pakan_Masuk!$B$2:$B$3001,$C8951),0))</f>
      </c>
      <c r="F8951" s="15">
        <f>IF($C8951="","",$D8951*$E8951)</f>
      </c>
    </row>
    <row r="8952">
      <c r="A8952" s="11"/>
      <c r="B8952" s="7"/>
      <c r="C8952" s="7"/>
      <c r="D8952" s="10"/>
      <c r="E8952" s="21">
        <f>IF($C8952="","",IFERROR(SUMIFS(Pakan_Masuk!$D$2:$D$3001,Pakan_Masuk!$B$2:$B$3001,$C8952)/SUMIFS(Pakan_Masuk!$C$2:$C$3001,Pakan_Masuk!$B$2:$B$3001,$C8952),0))</f>
      </c>
      <c r="F8952" s="15">
        <f>IF($C8952="","",$D8952*$E8952)</f>
      </c>
    </row>
    <row r="8953">
      <c r="A8953" s="11"/>
      <c r="B8953" s="7"/>
      <c r="C8953" s="7"/>
      <c r="D8953" s="10"/>
      <c r="E8953" s="21">
        <f>IF($C8953="","",IFERROR(SUMIFS(Pakan_Masuk!$D$2:$D$3001,Pakan_Masuk!$B$2:$B$3001,$C8953)/SUMIFS(Pakan_Masuk!$C$2:$C$3001,Pakan_Masuk!$B$2:$B$3001,$C8953),0))</f>
      </c>
      <c r="F8953" s="15">
        <f>IF($C8953="","",$D8953*$E8953)</f>
      </c>
    </row>
    <row r="8954">
      <c r="A8954" s="11"/>
      <c r="B8954" s="7"/>
      <c r="C8954" s="7"/>
      <c r="D8954" s="10"/>
      <c r="E8954" s="21">
        <f>IF($C8954="","",IFERROR(SUMIFS(Pakan_Masuk!$D$2:$D$3001,Pakan_Masuk!$B$2:$B$3001,$C8954)/SUMIFS(Pakan_Masuk!$C$2:$C$3001,Pakan_Masuk!$B$2:$B$3001,$C8954),0))</f>
      </c>
      <c r="F8954" s="15">
        <f>IF($C8954="","",$D8954*$E8954)</f>
      </c>
    </row>
    <row r="8955">
      <c r="A8955" s="11"/>
      <c r="B8955" s="7"/>
      <c r="C8955" s="7"/>
      <c r="D8955" s="10"/>
      <c r="E8955" s="21">
        <f>IF($C8955="","",IFERROR(SUMIFS(Pakan_Masuk!$D$2:$D$3001,Pakan_Masuk!$B$2:$B$3001,$C8955)/SUMIFS(Pakan_Masuk!$C$2:$C$3001,Pakan_Masuk!$B$2:$B$3001,$C8955),0))</f>
      </c>
      <c r="F8955" s="15">
        <f>IF($C8955="","",$D8955*$E8955)</f>
      </c>
    </row>
    <row r="8956">
      <c r="A8956" s="11"/>
      <c r="B8956" s="7"/>
      <c r="C8956" s="7"/>
      <c r="D8956" s="10"/>
      <c r="E8956" s="21">
        <f>IF($C8956="","",IFERROR(SUMIFS(Pakan_Masuk!$D$2:$D$3001,Pakan_Masuk!$B$2:$B$3001,$C8956)/SUMIFS(Pakan_Masuk!$C$2:$C$3001,Pakan_Masuk!$B$2:$B$3001,$C8956),0))</f>
      </c>
      <c r="F8956" s="15">
        <f>IF($C8956="","",$D8956*$E8956)</f>
      </c>
    </row>
    <row r="8957">
      <c r="A8957" s="11"/>
      <c r="B8957" s="7"/>
      <c r="C8957" s="7"/>
      <c r="D8957" s="10"/>
      <c r="E8957" s="21">
        <f>IF($C8957="","",IFERROR(SUMIFS(Pakan_Masuk!$D$2:$D$3001,Pakan_Masuk!$B$2:$B$3001,$C8957)/SUMIFS(Pakan_Masuk!$C$2:$C$3001,Pakan_Masuk!$B$2:$B$3001,$C8957),0))</f>
      </c>
      <c r="F8957" s="15">
        <f>IF($C8957="","",$D8957*$E8957)</f>
      </c>
    </row>
    <row r="8958">
      <c r="A8958" s="11"/>
      <c r="B8958" s="7"/>
      <c r="C8958" s="7"/>
      <c r="D8958" s="10"/>
      <c r="E8958" s="21">
        <f>IF($C8958="","",IFERROR(SUMIFS(Pakan_Masuk!$D$2:$D$3001,Pakan_Masuk!$B$2:$B$3001,$C8958)/SUMIFS(Pakan_Masuk!$C$2:$C$3001,Pakan_Masuk!$B$2:$B$3001,$C8958),0))</f>
      </c>
      <c r="F8958" s="15">
        <f>IF($C8958="","",$D8958*$E8958)</f>
      </c>
    </row>
    <row r="8959">
      <c r="A8959" s="11"/>
      <c r="B8959" s="7"/>
      <c r="C8959" s="7"/>
      <c r="D8959" s="10"/>
      <c r="E8959" s="21">
        <f>IF($C8959="","",IFERROR(SUMIFS(Pakan_Masuk!$D$2:$D$3001,Pakan_Masuk!$B$2:$B$3001,$C8959)/SUMIFS(Pakan_Masuk!$C$2:$C$3001,Pakan_Masuk!$B$2:$B$3001,$C8959),0))</f>
      </c>
      <c r="F8959" s="15">
        <f>IF($C8959="","",$D8959*$E8959)</f>
      </c>
    </row>
    <row r="8960">
      <c r="A8960" s="11"/>
      <c r="B8960" s="7"/>
      <c r="C8960" s="7"/>
      <c r="D8960" s="10"/>
      <c r="E8960" s="21">
        <f>IF($C8960="","",IFERROR(SUMIFS(Pakan_Masuk!$D$2:$D$3001,Pakan_Masuk!$B$2:$B$3001,$C8960)/SUMIFS(Pakan_Masuk!$C$2:$C$3001,Pakan_Masuk!$B$2:$B$3001,$C8960),0))</f>
      </c>
      <c r="F8960" s="15">
        <f>IF($C8960="","",$D8960*$E8960)</f>
      </c>
    </row>
    <row r="8961">
      <c r="A8961" s="11"/>
      <c r="B8961" s="7"/>
      <c r="C8961" s="7"/>
      <c r="D8961" s="10"/>
      <c r="E8961" s="21">
        <f>IF($C8961="","",IFERROR(SUMIFS(Pakan_Masuk!$D$2:$D$3001,Pakan_Masuk!$B$2:$B$3001,$C8961)/SUMIFS(Pakan_Masuk!$C$2:$C$3001,Pakan_Masuk!$B$2:$B$3001,$C8961),0))</f>
      </c>
      <c r="F8961" s="15">
        <f>IF($C8961="","",$D8961*$E8961)</f>
      </c>
    </row>
    <row r="8962">
      <c r="A8962" s="11"/>
      <c r="B8962" s="7"/>
      <c r="C8962" s="7"/>
      <c r="D8962" s="10"/>
      <c r="E8962" s="21">
        <f>IF($C8962="","",IFERROR(SUMIFS(Pakan_Masuk!$D$2:$D$3001,Pakan_Masuk!$B$2:$B$3001,$C8962)/SUMIFS(Pakan_Masuk!$C$2:$C$3001,Pakan_Masuk!$B$2:$B$3001,$C8962),0))</f>
      </c>
      <c r="F8962" s="15">
        <f>IF($C8962="","",$D8962*$E8962)</f>
      </c>
    </row>
    <row r="8963">
      <c r="A8963" s="11"/>
      <c r="B8963" s="7"/>
      <c r="C8963" s="7"/>
      <c r="D8963" s="10"/>
      <c r="E8963" s="21">
        <f>IF($C8963="","",IFERROR(SUMIFS(Pakan_Masuk!$D$2:$D$3001,Pakan_Masuk!$B$2:$B$3001,$C8963)/SUMIFS(Pakan_Masuk!$C$2:$C$3001,Pakan_Masuk!$B$2:$B$3001,$C8963),0))</f>
      </c>
      <c r="F8963" s="15">
        <f>IF($C8963="","",$D8963*$E8963)</f>
      </c>
    </row>
    <row r="8964">
      <c r="A8964" s="11"/>
      <c r="B8964" s="7"/>
      <c r="C8964" s="7"/>
      <c r="D8964" s="10"/>
      <c r="E8964" s="21">
        <f>IF($C8964="","",IFERROR(SUMIFS(Pakan_Masuk!$D$2:$D$3001,Pakan_Masuk!$B$2:$B$3001,$C8964)/SUMIFS(Pakan_Masuk!$C$2:$C$3001,Pakan_Masuk!$B$2:$B$3001,$C8964),0))</f>
      </c>
      <c r="F8964" s="15">
        <f>IF($C8964="","",$D8964*$E8964)</f>
      </c>
    </row>
    <row r="8965">
      <c r="A8965" s="11"/>
      <c r="B8965" s="7"/>
      <c r="C8965" s="7"/>
      <c r="D8965" s="10"/>
      <c r="E8965" s="21">
        <f>IF($C8965="","",IFERROR(SUMIFS(Pakan_Masuk!$D$2:$D$3001,Pakan_Masuk!$B$2:$B$3001,$C8965)/SUMIFS(Pakan_Masuk!$C$2:$C$3001,Pakan_Masuk!$B$2:$B$3001,$C8965),0))</f>
      </c>
      <c r="F8965" s="15">
        <f>IF($C8965="","",$D8965*$E8965)</f>
      </c>
    </row>
    <row r="8966">
      <c r="A8966" s="11"/>
      <c r="B8966" s="7"/>
      <c r="C8966" s="7"/>
      <c r="D8966" s="10"/>
      <c r="E8966" s="21">
        <f>IF($C8966="","",IFERROR(SUMIFS(Pakan_Masuk!$D$2:$D$3001,Pakan_Masuk!$B$2:$B$3001,$C8966)/SUMIFS(Pakan_Masuk!$C$2:$C$3001,Pakan_Masuk!$B$2:$B$3001,$C8966),0))</f>
      </c>
      <c r="F8966" s="15">
        <f>IF($C8966="","",$D8966*$E8966)</f>
      </c>
    </row>
    <row r="8967">
      <c r="A8967" s="11"/>
      <c r="B8967" s="7"/>
      <c r="C8967" s="7"/>
      <c r="D8967" s="10"/>
      <c r="E8967" s="21">
        <f>IF($C8967="","",IFERROR(SUMIFS(Pakan_Masuk!$D$2:$D$3001,Pakan_Masuk!$B$2:$B$3001,$C8967)/SUMIFS(Pakan_Masuk!$C$2:$C$3001,Pakan_Masuk!$B$2:$B$3001,$C8967),0))</f>
      </c>
      <c r="F8967" s="15">
        <f>IF($C8967="","",$D8967*$E8967)</f>
      </c>
    </row>
    <row r="8968">
      <c r="A8968" s="11"/>
      <c r="B8968" s="7"/>
      <c r="C8968" s="7"/>
      <c r="D8968" s="10"/>
      <c r="E8968" s="21">
        <f>IF($C8968="","",IFERROR(SUMIFS(Pakan_Masuk!$D$2:$D$3001,Pakan_Masuk!$B$2:$B$3001,$C8968)/SUMIFS(Pakan_Masuk!$C$2:$C$3001,Pakan_Masuk!$B$2:$B$3001,$C8968),0))</f>
      </c>
      <c r="F8968" s="15">
        <f>IF($C8968="","",$D8968*$E8968)</f>
      </c>
    </row>
    <row r="8969">
      <c r="A8969" s="11"/>
      <c r="B8969" s="7"/>
      <c r="C8969" s="7"/>
      <c r="D8969" s="10"/>
      <c r="E8969" s="21">
        <f>IF($C8969="","",IFERROR(SUMIFS(Pakan_Masuk!$D$2:$D$3001,Pakan_Masuk!$B$2:$B$3001,$C8969)/SUMIFS(Pakan_Masuk!$C$2:$C$3001,Pakan_Masuk!$B$2:$B$3001,$C8969),0))</f>
      </c>
      <c r="F8969" s="15">
        <f>IF($C8969="","",$D8969*$E8969)</f>
      </c>
    </row>
    <row r="8970">
      <c r="A8970" s="11"/>
      <c r="B8970" s="7"/>
      <c r="C8970" s="7"/>
      <c r="D8970" s="10"/>
      <c r="E8970" s="21">
        <f>IF($C8970="","",IFERROR(SUMIFS(Pakan_Masuk!$D$2:$D$3001,Pakan_Masuk!$B$2:$B$3001,$C8970)/SUMIFS(Pakan_Masuk!$C$2:$C$3001,Pakan_Masuk!$B$2:$B$3001,$C8970),0))</f>
      </c>
      <c r="F8970" s="15">
        <f>IF($C8970="","",$D8970*$E8970)</f>
      </c>
    </row>
    <row r="8971">
      <c r="A8971" s="11"/>
      <c r="B8971" s="7"/>
      <c r="C8971" s="7"/>
      <c r="D8971" s="10"/>
      <c r="E8971" s="21">
        <f>IF($C8971="","",IFERROR(SUMIFS(Pakan_Masuk!$D$2:$D$3001,Pakan_Masuk!$B$2:$B$3001,$C8971)/SUMIFS(Pakan_Masuk!$C$2:$C$3001,Pakan_Masuk!$B$2:$B$3001,$C8971),0))</f>
      </c>
      <c r="F8971" s="15">
        <f>IF($C8971="","",$D8971*$E8971)</f>
      </c>
    </row>
    <row r="8972">
      <c r="A8972" s="11"/>
      <c r="B8972" s="7"/>
      <c r="C8972" s="7"/>
      <c r="D8972" s="10"/>
      <c r="E8972" s="21">
        <f>IF($C8972="","",IFERROR(SUMIFS(Pakan_Masuk!$D$2:$D$3001,Pakan_Masuk!$B$2:$B$3001,$C8972)/SUMIFS(Pakan_Masuk!$C$2:$C$3001,Pakan_Masuk!$B$2:$B$3001,$C8972),0))</f>
      </c>
      <c r="F8972" s="15">
        <f>IF($C8972="","",$D8972*$E8972)</f>
      </c>
    </row>
    <row r="8973">
      <c r="A8973" s="11"/>
      <c r="B8973" s="7"/>
      <c r="C8973" s="7"/>
      <c r="D8973" s="10"/>
      <c r="E8973" s="21">
        <f>IF($C8973="","",IFERROR(SUMIFS(Pakan_Masuk!$D$2:$D$3001,Pakan_Masuk!$B$2:$B$3001,$C8973)/SUMIFS(Pakan_Masuk!$C$2:$C$3001,Pakan_Masuk!$B$2:$B$3001,$C8973),0))</f>
      </c>
      <c r="F8973" s="15">
        <f>IF($C8973="","",$D8973*$E8973)</f>
      </c>
    </row>
    <row r="8974">
      <c r="A8974" s="11"/>
      <c r="B8974" s="7"/>
      <c r="C8974" s="7"/>
      <c r="D8974" s="10"/>
      <c r="E8974" s="21">
        <f>IF($C8974="","",IFERROR(SUMIFS(Pakan_Masuk!$D$2:$D$3001,Pakan_Masuk!$B$2:$B$3001,$C8974)/SUMIFS(Pakan_Masuk!$C$2:$C$3001,Pakan_Masuk!$B$2:$B$3001,$C8974),0))</f>
      </c>
      <c r="F8974" s="15">
        <f>IF($C8974="","",$D8974*$E8974)</f>
      </c>
    </row>
    <row r="8975">
      <c r="A8975" s="11"/>
      <c r="B8975" s="7"/>
      <c r="C8975" s="7"/>
      <c r="D8975" s="10"/>
      <c r="E8975" s="21">
        <f>IF($C8975="","",IFERROR(SUMIFS(Pakan_Masuk!$D$2:$D$3001,Pakan_Masuk!$B$2:$B$3001,$C8975)/SUMIFS(Pakan_Masuk!$C$2:$C$3001,Pakan_Masuk!$B$2:$B$3001,$C8975),0))</f>
      </c>
      <c r="F8975" s="15">
        <f>IF($C8975="","",$D8975*$E8975)</f>
      </c>
    </row>
    <row r="8976">
      <c r="A8976" s="11"/>
      <c r="B8976" s="7"/>
      <c r="C8976" s="7"/>
      <c r="D8976" s="10"/>
      <c r="E8976" s="21">
        <f>IF($C8976="","",IFERROR(SUMIFS(Pakan_Masuk!$D$2:$D$3001,Pakan_Masuk!$B$2:$B$3001,$C8976)/SUMIFS(Pakan_Masuk!$C$2:$C$3001,Pakan_Masuk!$B$2:$B$3001,$C8976),0))</f>
      </c>
      <c r="F8976" s="15">
        <f>IF($C8976="","",$D8976*$E8976)</f>
      </c>
    </row>
    <row r="8977">
      <c r="A8977" s="11"/>
      <c r="B8977" s="7"/>
      <c r="C8977" s="7"/>
      <c r="D8977" s="10"/>
      <c r="E8977" s="21">
        <f>IF($C8977="","",IFERROR(SUMIFS(Pakan_Masuk!$D$2:$D$3001,Pakan_Masuk!$B$2:$B$3001,$C8977)/SUMIFS(Pakan_Masuk!$C$2:$C$3001,Pakan_Masuk!$B$2:$B$3001,$C8977),0))</f>
      </c>
      <c r="F8977" s="15">
        <f>IF($C8977="","",$D8977*$E8977)</f>
      </c>
    </row>
    <row r="8978">
      <c r="A8978" s="11"/>
      <c r="B8978" s="7"/>
      <c r="C8978" s="7"/>
      <c r="D8978" s="10"/>
      <c r="E8978" s="21">
        <f>IF($C8978="","",IFERROR(SUMIFS(Pakan_Masuk!$D$2:$D$3001,Pakan_Masuk!$B$2:$B$3001,$C8978)/SUMIFS(Pakan_Masuk!$C$2:$C$3001,Pakan_Masuk!$B$2:$B$3001,$C8978),0))</f>
      </c>
      <c r="F8978" s="15">
        <f>IF($C8978="","",$D8978*$E8978)</f>
      </c>
    </row>
    <row r="8979">
      <c r="A8979" s="11"/>
      <c r="B8979" s="7"/>
      <c r="C8979" s="7"/>
      <c r="D8979" s="10"/>
      <c r="E8979" s="21">
        <f>IF($C8979="","",IFERROR(SUMIFS(Pakan_Masuk!$D$2:$D$3001,Pakan_Masuk!$B$2:$B$3001,$C8979)/SUMIFS(Pakan_Masuk!$C$2:$C$3001,Pakan_Masuk!$B$2:$B$3001,$C8979),0))</f>
      </c>
      <c r="F8979" s="15">
        <f>IF($C8979="","",$D8979*$E8979)</f>
      </c>
    </row>
    <row r="8980">
      <c r="A8980" s="11"/>
      <c r="B8980" s="7"/>
      <c r="C8980" s="7"/>
      <c r="D8980" s="10"/>
      <c r="E8980" s="21">
        <f>IF($C8980="","",IFERROR(SUMIFS(Pakan_Masuk!$D$2:$D$3001,Pakan_Masuk!$B$2:$B$3001,$C8980)/SUMIFS(Pakan_Masuk!$C$2:$C$3001,Pakan_Masuk!$B$2:$B$3001,$C8980),0))</f>
      </c>
      <c r="F8980" s="15">
        <f>IF($C8980="","",$D8980*$E8980)</f>
      </c>
    </row>
    <row r="8981">
      <c r="A8981" s="11"/>
      <c r="B8981" s="7"/>
      <c r="C8981" s="7"/>
      <c r="D8981" s="10"/>
      <c r="E8981" s="21">
        <f>IF($C8981="","",IFERROR(SUMIFS(Pakan_Masuk!$D$2:$D$3001,Pakan_Masuk!$B$2:$B$3001,$C8981)/SUMIFS(Pakan_Masuk!$C$2:$C$3001,Pakan_Masuk!$B$2:$B$3001,$C8981),0))</f>
      </c>
      <c r="F8981" s="15">
        <f>IF($C8981="","",$D8981*$E8981)</f>
      </c>
    </row>
    <row r="8982">
      <c r="A8982" s="11"/>
      <c r="B8982" s="7"/>
      <c r="C8982" s="7"/>
      <c r="D8982" s="10"/>
      <c r="E8982" s="21">
        <f>IF($C8982="","",IFERROR(SUMIFS(Pakan_Masuk!$D$2:$D$3001,Pakan_Masuk!$B$2:$B$3001,$C8982)/SUMIFS(Pakan_Masuk!$C$2:$C$3001,Pakan_Masuk!$B$2:$B$3001,$C8982),0))</f>
      </c>
      <c r="F8982" s="15">
        <f>IF($C8982="","",$D8982*$E8982)</f>
      </c>
    </row>
    <row r="8983">
      <c r="A8983" s="11"/>
      <c r="B8983" s="7"/>
      <c r="C8983" s="7"/>
      <c r="D8983" s="10"/>
      <c r="E8983" s="21">
        <f>IF($C8983="","",IFERROR(SUMIFS(Pakan_Masuk!$D$2:$D$3001,Pakan_Masuk!$B$2:$B$3001,$C8983)/SUMIFS(Pakan_Masuk!$C$2:$C$3001,Pakan_Masuk!$B$2:$B$3001,$C8983),0))</f>
      </c>
      <c r="F8983" s="15">
        <f>IF($C8983="","",$D8983*$E8983)</f>
      </c>
    </row>
    <row r="8984">
      <c r="A8984" s="11"/>
      <c r="B8984" s="7"/>
      <c r="C8984" s="7"/>
      <c r="D8984" s="10"/>
      <c r="E8984" s="21">
        <f>IF($C8984="","",IFERROR(SUMIFS(Pakan_Masuk!$D$2:$D$3001,Pakan_Masuk!$B$2:$B$3001,$C8984)/SUMIFS(Pakan_Masuk!$C$2:$C$3001,Pakan_Masuk!$B$2:$B$3001,$C8984),0))</f>
      </c>
      <c r="F8984" s="15">
        <f>IF($C8984="","",$D8984*$E8984)</f>
      </c>
    </row>
    <row r="8985">
      <c r="A8985" s="11"/>
      <c r="B8985" s="7"/>
      <c r="C8985" s="7"/>
      <c r="D8985" s="10"/>
      <c r="E8985" s="21">
        <f>IF($C8985="","",IFERROR(SUMIFS(Pakan_Masuk!$D$2:$D$3001,Pakan_Masuk!$B$2:$B$3001,$C8985)/SUMIFS(Pakan_Masuk!$C$2:$C$3001,Pakan_Masuk!$B$2:$B$3001,$C8985),0))</f>
      </c>
      <c r="F8985" s="15">
        <f>IF($C8985="","",$D8985*$E8985)</f>
      </c>
    </row>
    <row r="8986">
      <c r="A8986" s="11"/>
      <c r="B8986" s="7"/>
      <c r="C8986" s="7"/>
      <c r="D8986" s="10"/>
      <c r="E8986" s="21">
        <f>IF($C8986="","",IFERROR(SUMIFS(Pakan_Masuk!$D$2:$D$3001,Pakan_Masuk!$B$2:$B$3001,$C8986)/SUMIFS(Pakan_Masuk!$C$2:$C$3001,Pakan_Masuk!$B$2:$B$3001,$C8986),0))</f>
      </c>
      <c r="F8986" s="15">
        <f>IF($C8986="","",$D8986*$E8986)</f>
      </c>
    </row>
    <row r="8987">
      <c r="A8987" s="11"/>
      <c r="B8987" s="7"/>
      <c r="C8987" s="7"/>
      <c r="D8987" s="10"/>
      <c r="E8987" s="21">
        <f>IF($C8987="","",IFERROR(SUMIFS(Pakan_Masuk!$D$2:$D$3001,Pakan_Masuk!$B$2:$B$3001,$C8987)/SUMIFS(Pakan_Masuk!$C$2:$C$3001,Pakan_Masuk!$B$2:$B$3001,$C8987),0))</f>
      </c>
      <c r="F8987" s="15">
        <f>IF($C8987="","",$D8987*$E8987)</f>
      </c>
    </row>
    <row r="8988">
      <c r="A8988" s="11"/>
      <c r="B8988" s="7"/>
      <c r="C8988" s="7"/>
      <c r="D8988" s="10"/>
      <c r="E8988" s="21">
        <f>IF($C8988="","",IFERROR(SUMIFS(Pakan_Masuk!$D$2:$D$3001,Pakan_Masuk!$B$2:$B$3001,$C8988)/SUMIFS(Pakan_Masuk!$C$2:$C$3001,Pakan_Masuk!$B$2:$B$3001,$C8988),0))</f>
      </c>
      <c r="F8988" s="15">
        <f>IF($C8988="","",$D8988*$E8988)</f>
      </c>
    </row>
    <row r="8989">
      <c r="A8989" s="11"/>
      <c r="B8989" s="7"/>
      <c r="C8989" s="7"/>
      <c r="D8989" s="10"/>
      <c r="E8989" s="21">
        <f>IF($C8989="","",IFERROR(SUMIFS(Pakan_Masuk!$D$2:$D$3001,Pakan_Masuk!$B$2:$B$3001,$C8989)/SUMIFS(Pakan_Masuk!$C$2:$C$3001,Pakan_Masuk!$B$2:$B$3001,$C8989),0))</f>
      </c>
      <c r="F8989" s="15">
        <f>IF($C8989="","",$D8989*$E8989)</f>
      </c>
    </row>
    <row r="8990">
      <c r="A8990" s="11"/>
      <c r="B8990" s="7"/>
      <c r="C8990" s="7"/>
      <c r="D8990" s="10"/>
      <c r="E8990" s="21">
        <f>IF($C8990="","",IFERROR(SUMIFS(Pakan_Masuk!$D$2:$D$3001,Pakan_Masuk!$B$2:$B$3001,$C8990)/SUMIFS(Pakan_Masuk!$C$2:$C$3001,Pakan_Masuk!$B$2:$B$3001,$C8990),0))</f>
      </c>
      <c r="F8990" s="15">
        <f>IF($C8990="","",$D8990*$E8990)</f>
      </c>
    </row>
    <row r="8991">
      <c r="A8991" s="11"/>
      <c r="B8991" s="7"/>
      <c r="C8991" s="7"/>
      <c r="D8991" s="10"/>
      <c r="E8991" s="21">
        <f>IF($C8991="","",IFERROR(SUMIFS(Pakan_Masuk!$D$2:$D$3001,Pakan_Masuk!$B$2:$B$3001,$C8991)/SUMIFS(Pakan_Masuk!$C$2:$C$3001,Pakan_Masuk!$B$2:$B$3001,$C8991),0))</f>
      </c>
      <c r="F8991" s="15">
        <f>IF($C8991="","",$D8991*$E8991)</f>
      </c>
    </row>
    <row r="8992">
      <c r="A8992" s="11"/>
      <c r="B8992" s="7"/>
      <c r="C8992" s="7"/>
      <c r="D8992" s="10"/>
      <c r="E8992" s="21">
        <f>IF($C8992="","",IFERROR(SUMIFS(Pakan_Masuk!$D$2:$D$3001,Pakan_Masuk!$B$2:$B$3001,$C8992)/SUMIFS(Pakan_Masuk!$C$2:$C$3001,Pakan_Masuk!$B$2:$B$3001,$C8992),0))</f>
      </c>
      <c r="F8992" s="15">
        <f>IF($C8992="","",$D8992*$E8992)</f>
      </c>
    </row>
    <row r="8993">
      <c r="A8993" s="11"/>
      <c r="B8993" s="7"/>
      <c r="C8993" s="7"/>
      <c r="D8993" s="10"/>
      <c r="E8993" s="21">
        <f>IF($C8993="","",IFERROR(SUMIFS(Pakan_Masuk!$D$2:$D$3001,Pakan_Masuk!$B$2:$B$3001,$C8993)/SUMIFS(Pakan_Masuk!$C$2:$C$3001,Pakan_Masuk!$B$2:$B$3001,$C8993),0))</f>
      </c>
      <c r="F8993" s="15">
        <f>IF($C8993="","",$D8993*$E8993)</f>
      </c>
    </row>
    <row r="8994">
      <c r="A8994" s="11"/>
      <c r="B8994" s="7"/>
      <c r="C8994" s="7"/>
      <c r="D8994" s="10"/>
      <c r="E8994" s="21">
        <f>IF($C8994="","",IFERROR(SUMIFS(Pakan_Masuk!$D$2:$D$3001,Pakan_Masuk!$B$2:$B$3001,$C8994)/SUMIFS(Pakan_Masuk!$C$2:$C$3001,Pakan_Masuk!$B$2:$B$3001,$C8994),0))</f>
      </c>
      <c r="F8994" s="15">
        <f>IF($C8994="","",$D8994*$E8994)</f>
      </c>
    </row>
    <row r="8995">
      <c r="A8995" s="11"/>
      <c r="B8995" s="7"/>
      <c r="C8995" s="7"/>
      <c r="D8995" s="10"/>
      <c r="E8995" s="21">
        <f>IF($C8995="","",IFERROR(SUMIFS(Pakan_Masuk!$D$2:$D$3001,Pakan_Masuk!$B$2:$B$3001,$C8995)/SUMIFS(Pakan_Masuk!$C$2:$C$3001,Pakan_Masuk!$B$2:$B$3001,$C8995),0))</f>
      </c>
      <c r="F8995" s="15">
        <f>IF($C8995="","",$D8995*$E8995)</f>
      </c>
    </row>
    <row r="8996">
      <c r="A8996" s="11"/>
      <c r="B8996" s="7"/>
      <c r="C8996" s="7"/>
      <c r="D8996" s="10"/>
      <c r="E8996" s="21">
        <f>IF($C8996="","",IFERROR(SUMIFS(Pakan_Masuk!$D$2:$D$3001,Pakan_Masuk!$B$2:$B$3001,$C8996)/SUMIFS(Pakan_Masuk!$C$2:$C$3001,Pakan_Masuk!$B$2:$B$3001,$C8996),0))</f>
      </c>
      <c r="F8996" s="15">
        <f>IF($C8996="","",$D8996*$E8996)</f>
      </c>
    </row>
    <row r="8997">
      <c r="A8997" s="11"/>
      <c r="B8997" s="7"/>
      <c r="C8997" s="7"/>
      <c r="D8997" s="10"/>
      <c r="E8997" s="21">
        <f>IF($C8997="","",IFERROR(SUMIFS(Pakan_Masuk!$D$2:$D$3001,Pakan_Masuk!$B$2:$B$3001,$C8997)/SUMIFS(Pakan_Masuk!$C$2:$C$3001,Pakan_Masuk!$B$2:$B$3001,$C8997),0))</f>
      </c>
      <c r="F8997" s="15">
        <f>IF($C8997="","",$D8997*$E8997)</f>
      </c>
    </row>
    <row r="8998">
      <c r="A8998" s="11"/>
      <c r="B8998" s="7"/>
      <c r="C8998" s="7"/>
      <c r="D8998" s="10"/>
      <c r="E8998" s="21">
        <f>IF($C8998="","",IFERROR(SUMIFS(Pakan_Masuk!$D$2:$D$3001,Pakan_Masuk!$B$2:$B$3001,$C8998)/SUMIFS(Pakan_Masuk!$C$2:$C$3001,Pakan_Masuk!$B$2:$B$3001,$C8998),0))</f>
      </c>
      <c r="F8998" s="15">
        <f>IF($C8998="","",$D8998*$E8998)</f>
      </c>
    </row>
    <row r="8999">
      <c r="A8999" s="11"/>
      <c r="B8999" s="7"/>
      <c r="C8999" s="7"/>
      <c r="D8999" s="10"/>
      <c r="E8999" s="21">
        <f>IF($C8999="","",IFERROR(SUMIFS(Pakan_Masuk!$D$2:$D$3001,Pakan_Masuk!$B$2:$B$3001,$C8999)/SUMIFS(Pakan_Masuk!$C$2:$C$3001,Pakan_Masuk!$B$2:$B$3001,$C8999),0))</f>
      </c>
      <c r="F8999" s="15">
        <f>IF($C8999="","",$D8999*$E8999)</f>
      </c>
    </row>
    <row r="9000">
      <c r="A9000" s="11"/>
      <c r="B9000" s="7"/>
      <c r="C9000" s="7"/>
      <c r="D9000" s="10"/>
      <c r="E9000" s="21">
        <f>IF($C9000="","",IFERROR(SUMIFS(Pakan_Masuk!$D$2:$D$3001,Pakan_Masuk!$B$2:$B$3001,$C9000)/SUMIFS(Pakan_Masuk!$C$2:$C$3001,Pakan_Masuk!$B$2:$B$3001,$C9000),0))</f>
      </c>
      <c r="F9000" s="15">
        <f>IF($C9000="","",$D9000*$E9000)</f>
      </c>
    </row>
    <row r="9001">
      <c r="A9001" s="11"/>
      <c r="B9001" s="7"/>
      <c r="C9001" s="7"/>
      <c r="D9001" s="10"/>
      <c r="E9001" s="21">
        <f>IF($C9001="","",IFERROR(SUMIFS(Pakan_Masuk!$D$2:$D$3001,Pakan_Masuk!$B$2:$B$3001,$C9001)/SUMIFS(Pakan_Masuk!$C$2:$C$3001,Pakan_Masuk!$B$2:$B$3001,$C9001),0))</f>
      </c>
      <c r="F9001" s="15">
        <f>IF($C9001="","",$D9001*$E9001)</f>
      </c>
    </row>
    <row r="9002">
      <c r="A9002" s="11"/>
      <c r="B9002" s="7"/>
      <c r="C9002" s="7"/>
      <c r="D9002" s="10"/>
      <c r="E9002" s="21">
        <f>IF($C9002="","",IFERROR(SUMIFS(Pakan_Masuk!$D$2:$D$3001,Pakan_Masuk!$B$2:$B$3001,$C9002)/SUMIFS(Pakan_Masuk!$C$2:$C$3001,Pakan_Masuk!$B$2:$B$3001,$C9002),0))</f>
      </c>
      <c r="F9002" s="15">
        <f>IF($C9002="","",$D9002*$E9002)</f>
      </c>
    </row>
    <row r="9003">
      <c r="A9003" s="11"/>
      <c r="B9003" s="7"/>
      <c r="C9003" s="7"/>
      <c r="D9003" s="10"/>
      <c r="E9003" s="21">
        <f>IF($C9003="","",IFERROR(SUMIFS(Pakan_Masuk!$D$2:$D$3001,Pakan_Masuk!$B$2:$B$3001,$C9003)/SUMIFS(Pakan_Masuk!$C$2:$C$3001,Pakan_Masuk!$B$2:$B$3001,$C9003),0))</f>
      </c>
      <c r="F9003" s="15">
        <f>IF($C9003="","",$D9003*$E9003)</f>
      </c>
    </row>
    <row r="9004">
      <c r="A9004" s="11"/>
      <c r="B9004" s="7"/>
      <c r="C9004" s="7"/>
      <c r="D9004" s="10"/>
      <c r="E9004" s="21">
        <f>IF($C9004="","",IFERROR(SUMIFS(Pakan_Masuk!$D$2:$D$3001,Pakan_Masuk!$B$2:$B$3001,$C9004)/SUMIFS(Pakan_Masuk!$C$2:$C$3001,Pakan_Masuk!$B$2:$B$3001,$C9004),0))</f>
      </c>
      <c r="F9004" s="15">
        <f>IF($C9004="","",$D9004*$E9004)</f>
      </c>
    </row>
    <row r="9005">
      <c r="A9005" s="11"/>
      <c r="B9005" s="7"/>
      <c r="C9005" s="7"/>
      <c r="D9005" s="10"/>
      <c r="E9005" s="21">
        <f>IF($C9005="","",IFERROR(SUMIFS(Pakan_Masuk!$D$2:$D$3001,Pakan_Masuk!$B$2:$B$3001,$C9005)/SUMIFS(Pakan_Masuk!$C$2:$C$3001,Pakan_Masuk!$B$2:$B$3001,$C9005),0))</f>
      </c>
      <c r="F9005" s="15">
        <f>IF($C9005="","",$D9005*$E9005)</f>
      </c>
    </row>
    <row r="9006">
      <c r="A9006" s="11"/>
      <c r="B9006" s="7"/>
      <c r="C9006" s="7"/>
      <c r="D9006" s="10"/>
      <c r="E9006" s="21">
        <f>IF($C9006="","",IFERROR(SUMIFS(Pakan_Masuk!$D$2:$D$3001,Pakan_Masuk!$B$2:$B$3001,$C9006)/SUMIFS(Pakan_Masuk!$C$2:$C$3001,Pakan_Masuk!$B$2:$B$3001,$C9006),0))</f>
      </c>
      <c r="F9006" s="15">
        <f>IF($C9006="","",$D9006*$E9006)</f>
      </c>
    </row>
    <row r="9007">
      <c r="A9007" s="11"/>
      <c r="B9007" s="7"/>
      <c r="C9007" s="7"/>
      <c r="D9007" s="10"/>
      <c r="E9007" s="21">
        <f>IF($C9007="","",IFERROR(SUMIFS(Pakan_Masuk!$D$2:$D$3001,Pakan_Masuk!$B$2:$B$3001,$C9007)/SUMIFS(Pakan_Masuk!$C$2:$C$3001,Pakan_Masuk!$B$2:$B$3001,$C9007),0))</f>
      </c>
      <c r="F9007" s="15">
        <f>IF($C9007="","",$D9007*$E9007)</f>
      </c>
    </row>
    <row r="9008">
      <c r="A9008" s="11"/>
      <c r="B9008" s="7"/>
      <c r="C9008" s="7"/>
      <c r="D9008" s="10"/>
      <c r="E9008" s="21">
        <f>IF($C9008="","",IFERROR(SUMIFS(Pakan_Masuk!$D$2:$D$3001,Pakan_Masuk!$B$2:$B$3001,$C9008)/SUMIFS(Pakan_Masuk!$C$2:$C$3001,Pakan_Masuk!$B$2:$B$3001,$C9008),0))</f>
      </c>
      <c r="F9008" s="15">
        <f>IF($C9008="","",$D9008*$E9008)</f>
      </c>
    </row>
    <row r="9009">
      <c r="A9009" s="11"/>
      <c r="B9009" s="7"/>
      <c r="C9009" s="7"/>
      <c r="D9009" s="10"/>
      <c r="E9009" s="21">
        <f>IF($C9009="","",IFERROR(SUMIFS(Pakan_Masuk!$D$2:$D$3001,Pakan_Masuk!$B$2:$B$3001,$C9009)/SUMIFS(Pakan_Masuk!$C$2:$C$3001,Pakan_Masuk!$B$2:$B$3001,$C9009),0))</f>
      </c>
      <c r="F9009" s="15">
        <f>IF($C9009="","",$D9009*$E9009)</f>
      </c>
    </row>
    <row r="9010">
      <c r="A9010" s="11"/>
      <c r="B9010" s="7"/>
      <c r="C9010" s="7"/>
      <c r="D9010" s="10"/>
      <c r="E9010" s="21">
        <f>IF($C9010="","",IFERROR(SUMIFS(Pakan_Masuk!$D$2:$D$3001,Pakan_Masuk!$B$2:$B$3001,$C9010)/SUMIFS(Pakan_Masuk!$C$2:$C$3001,Pakan_Masuk!$B$2:$B$3001,$C9010),0))</f>
      </c>
      <c r="F9010" s="15">
        <f>IF($C9010="","",$D9010*$E9010)</f>
      </c>
    </row>
    <row r="9011">
      <c r="A9011" s="11"/>
      <c r="B9011" s="7"/>
      <c r="C9011" s="7"/>
      <c r="D9011" s="10"/>
      <c r="E9011" s="21">
        <f>IF($C9011="","",IFERROR(SUMIFS(Pakan_Masuk!$D$2:$D$3001,Pakan_Masuk!$B$2:$B$3001,$C9011)/SUMIFS(Pakan_Masuk!$C$2:$C$3001,Pakan_Masuk!$B$2:$B$3001,$C9011),0))</f>
      </c>
      <c r="F9011" s="15">
        <f>IF($C9011="","",$D9011*$E9011)</f>
      </c>
    </row>
    <row r="9012">
      <c r="A9012" s="11"/>
      <c r="B9012" s="7"/>
      <c r="C9012" s="7"/>
      <c r="D9012" s="10"/>
      <c r="E9012" s="21">
        <f>IF($C9012="","",IFERROR(SUMIFS(Pakan_Masuk!$D$2:$D$3001,Pakan_Masuk!$B$2:$B$3001,$C9012)/SUMIFS(Pakan_Masuk!$C$2:$C$3001,Pakan_Masuk!$B$2:$B$3001,$C9012),0))</f>
      </c>
      <c r="F9012" s="15">
        <f>IF($C9012="","",$D9012*$E9012)</f>
      </c>
    </row>
    <row r="9013">
      <c r="A9013" s="11"/>
      <c r="B9013" s="7"/>
      <c r="C9013" s="7"/>
      <c r="D9013" s="10"/>
      <c r="E9013" s="21">
        <f>IF($C9013="","",IFERROR(SUMIFS(Pakan_Masuk!$D$2:$D$3001,Pakan_Masuk!$B$2:$B$3001,$C9013)/SUMIFS(Pakan_Masuk!$C$2:$C$3001,Pakan_Masuk!$B$2:$B$3001,$C9013),0))</f>
      </c>
      <c r="F9013" s="15">
        <f>IF($C9013="","",$D9013*$E9013)</f>
      </c>
    </row>
    <row r="9014">
      <c r="A9014" s="11"/>
      <c r="B9014" s="7"/>
      <c r="C9014" s="7"/>
      <c r="D9014" s="10"/>
      <c r="E9014" s="21">
        <f>IF($C9014="","",IFERROR(SUMIFS(Pakan_Masuk!$D$2:$D$3001,Pakan_Masuk!$B$2:$B$3001,$C9014)/SUMIFS(Pakan_Masuk!$C$2:$C$3001,Pakan_Masuk!$B$2:$B$3001,$C9014),0))</f>
      </c>
      <c r="F9014" s="15">
        <f>IF($C9014="","",$D9014*$E9014)</f>
      </c>
    </row>
    <row r="9015">
      <c r="A9015" s="11"/>
      <c r="B9015" s="7"/>
      <c r="C9015" s="7"/>
      <c r="D9015" s="10"/>
      <c r="E9015" s="21">
        <f>IF($C9015="","",IFERROR(SUMIFS(Pakan_Masuk!$D$2:$D$3001,Pakan_Masuk!$B$2:$B$3001,$C9015)/SUMIFS(Pakan_Masuk!$C$2:$C$3001,Pakan_Masuk!$B$2:$B$3001,$C9015),0))</f>
      </c>
      <c r="F9015" s="15">
        <f>IF($C9015="","",$D9015*$E9015)</f>
      </c>
    </row>
    <row r="9016">
      <c r="A9016" s="11"/>
      <c r="B9016" s="7"/>
      <c r="C9016" s="7"/>
      <c r="D9016" s="10"/>
      <c r="E9016" s="21">
        <f>IF($C9016="","",IFERROR(SUMIFS(Pakan_Masuk!$D$2:$D$3001,Pakan_Masuk!$B$2:$B$3001,$C9016)/SUMIFS(Pakan_Masuk!$C$2:$C$3001,Pakan_Masuk!$B$2:$B$3001,$C9016),0))</f>
      </c>
      <c r="F9016" s="15">
        <f>IF($C9016="","",$D9016*$E9016)</f>
      </c>
    </row>
    <row r="9017">
      <c r="A9017" s="11"/>
      <c r="B9017" s="7"/>
      <c r="C9017" s="7"/>
      <c r="D9017" s="10"/>
      <c r="E9017" s="21">
        <f>IF($C9017="","",IFERROR(SUMIFS(Pakan_Masuk!$D$2:$D$3001,Pakan_Masuk!$B$2:$B$3001,$C9017)/SUMIFS(Pakan_Masuk!$C$2:$C$3001,Pakan_Masuk!$B$2:$B$3001,$C9017),0))</f>
      </c>
      <c r="F9017" s="15">
        <f>IF($C9017="","",$D9017*$E9017)</f>
      </c>
    </row>
    <row r="9018">
      <c r="A9018" s="11"/>
      <c r="B9018" s="7"/>
      <c r="C9018" s="7"/>
      <c r="D9018" s="10"/>
      <c r="E9018" s="21">
        <f>IF($C9018="","",IFERROR(SUMIFS(Pakan_Masuk!$D$2:$D$3001,Pakan_Masuk!$B$2:$B$3001,$C9018)/SUMIFS(Pakan_Masuk!$C$2:$C$3001,Pakan_Masuk!$B$2:$B$3001,$C9018),0))</f>
      </c>
      <c r="F9018" s="15">
        <f>IF($C9018="","",$D9018*$E9018)</f>
      </c>
    </row>
    <row r="9019">
      <c r="A9019" s="11"/>
      <c r="B9019" s="7"/>
      <c r="C9019" s="7"/>
      <c r="D9019" s="10"/>
      <c r="E9019" s="21">
        <f>IF($C9019="","",IFERROR(SUMIFS(Pakan_Masuk!$D$2:$D$3001,Pakan_Masuk!$B$2:$B$3001,$C9019)/SUMIFS(Pakan_Masuk!$C$2:$C$3001,Pakan_Masuk!$B$2:$B$3001,$C9019),0))</f>
      </c>
      <c r="F9019" s="15">
        <f>IF($C9019="","",$D9019*$E9019)</f>
      </c>
    </row>
    <row r="9020">
      <c r="A9020" s="11"/>
      <c r="B9020" s="7"/>
      <c r="C9020" s="7"/>
      <c r="D9020" s="10"/>
      <c r="E9020" s="21">
        <f>IF($C9020="","",IFERROR(SUMIFS(Pakan_Masuk!$D$2:$D$3001,Pakan_Masuk!$B$2:$B$3001,$C9020)/SUMIFS(Pakan_Masuk!$C$2:$C$3001,Pakan_Masuk!$B$2:$B$3001,$C9020),0))</f>
      </c>
      <c r="F9020" s="15">
        <f>IF($C9020="","",$D9020*$E9020)</f>
      </c>
    </row>
    <row r="9021">
      <c r="A9021" s="11"/>
      <c r="B9021" s="7"/>
      <c r="C9021" s="7"/>
      <c r="D9021" s="10"/>
      <c r="E9021" s="21">
        <f>IF($C9021="","",IFERROR(SUMIFS(Pakan_Masuk!$D$2:$D$3001,Pakan_Masuk!$B$2:$B$3001,$C9021)/SUMIFS(Pakan_Masuk!$C$2:$C$3001,Pakan_Masuk!$B$2:$B$3001,$C9021),0))</f>
      </c>
      <c r="F9021" s="15">
        <f>IF($C9021="","",$D9021*$E9021)</f>
      </c>
    </row>
    <row r="9022">
      <c r="A9022" s="11"/>
      <c r="B9022" s="7"/>
      <c r="C9022" s="7"/>
      <c r="D9022" s="10"/>
      <c r="E9022" s="21">
        <f>IF($C9022="","",IFERROR(SUMIFS(Pakan_Masuk!$D$2:$D$3001,Pakan_Masuk!$B$2:$B$3001,$C9022)/SUMIFS(Pakan_Masuk!$C$2:$C$3001,Pakan_Masuk!$B$2:$B$3001,$C9022),0))</f>
      </c>
      <c r="F9022" s="15">
        <f>IF($C9022="","",$D9022*$E9022)</f>
      </c>
    </row>
    <row r="9023">
      <c r="A9023" s="11"/>
      <c r="B9023" s="7"/>
      <c r="C9023" s="7"/>
      <c r="D9023" s="10"/>
      <c r="E9023" s="21">
        <f>IF($C9023="","",IFERROR(SUMIFS(Pakan_Masuk!$D$2:$D$3001,Pakan_Masuk!$B$2:$B$3001,$C9023)/SUMIFS(Pakan_Masuk!$C$2:$C$3001,Pakan_Masuk!$B$2:$B$3001,$C9023),0))</f>
      </c>
      <c r="F9023" s="15">
        <f>IF($C9023="","",$D9023*$E9023)</f>
      </c>
    </row>
    <row r="9024">
      <c r="A9024" s="11"/>
      <c r="B9024" s="7"/>
      <c r="C9024" s="7"/>
      <c r="D9024" s="10"/>
      <c r="E9024" s="21">
        <f>IF($C9024="","",IFERROR(SUMIFS(Pakan_Masuk!$D$2:$D$3001,Pakan_Masuk!$B$2:$B$3001,$C9024)/SUMIFS(Pakan_Masuk!$C$2:$C$3001,Pakan_Masuk!$B$2:$B$3001,$C9024),0))</f>
      </c>
      <c r="F9024" s="15">
        <f>IF($C9024="","",$D9024*$E9024)</f>
      </c>
    </row>
    <row r="9025">
      <c r="A9025" s="11"/>
      <c r="B9025" s="7"/>
      <c r="C9025" s="7"/>
      <c r="D9025" s="10"/>
      <c r="E9025" s="21">
        <f>IF($C9025="","",IFERROR(SUMIFS(Pakan_Masuk!$D$2:$D$3001,Pakan_Masuk!$B$2:$B$3001,$C9025)/SUMIFS(Pakan_Masuk!$C$2:$C$3001,Pakan_Masuk!$B$2:$B$3001,$C9025),0))</f>
      </c>
      <c r="F9025" s="15">
        <f>IF($C9025="","",$D9025*$E9025)</f>
      </c>
    </row>
    <row r="9026">
      <c r="A9026" s="11"/>
      <c r="B9026" s="7"/>
      <c r="C9026" s="7"/>
      <c r="D9026" s="10"/>
      <c r="E9026" s="21">
        <f>IF($C9026="","",IFERROR(SUMIFS(Pakan_Masuk!$D$2:$D$3001,Pakan_Masuk!$B$2:$B$3001,$C9026)/SUMIFS(Pakan_Masuk!$C$2:$C$3001,Pakan_Masuk!$B$2:$B$3001,$C9026),0))</f>
      </c>
      <c r="F9026" s="15">
        <f>IF($C9026="","",$D9026*$E9026)</f>
      </c>
    </row>
    <row r="9027">
      <c r="A9027" s="11"/>
      <c r="B9027" s="7"/>
      <c r="C9027" s="7"/>
      <c r="D9027" s="10"/>
      <c r="E9027" s="21">
        <f>IF($C9027="","",IFERROR(SUMIFS(Pakan_Masuk!$D$2:$D$3001,Pakan_Masuk!$B$2:$B$3001,$C9027)/SUMIFS(Pakan_Masuk!$C$2:$C$3001,Pakan_Masuk!$B$2:$B$3001,$C9027),0))</f>
      </c>
      <c r="F9027" s="15">
        <f>IF($C9027="","",$D9027*$E9027)</f>
      </c>
    </row>
    <row r="9028">
      <c r="A9028" s="11"/>
      <c r="B9028" s="7"/>
      <c r="C9028" s="7"/>
      <c r="D9028" s="10"/>
      <c r="E9028" s="21">
        <f>IF($C9028="","",IFERROR(SUMIFS(Pakan_Masuk!$D$2:$D$3001,Pakan_Masuk!$B$2:$B$3001,$C9028)/SUMIFS(Pakan_Masuk!$C$2:$C$3001,Pakan_Masuk!$B$2:$B$3001,$C9028),0))</f>
      </c>
      <c r="F9028" s="15">
        <f>IF($C9028="","",$D9028*$E9028)</f>
      </c>
    </row>
    <row r="9029">
      <c r="A9029" s="11"/>
      <c r="B9029" s="7"/>
      <c r="C9029" s="7"/>
      <c r="D9029" s="10"/>
      <c r="E9029" s="21">
        <f>IF($C9029="","",IFERROR(SUMIFS(Pakan_Masuk!$D$2:$D$3001,Pakan_Masuk!$B$2:$B$3001,$C9029)/SUMIFS(Pakan_Masuk!$C$2:$C$3001,Pakan_Masuk!$B$2:$B$3001,$C9029),0))</f>
      </c>
      <c r="F9029" s="15">
        <f>IF($C9029="","",$D9029*$E9029)</f>
      </c>
    </row>
    <row r="9030">
      <c r="A9030" s="11"/>
      <c r="B9030" s="7"/>
      <c r="C9030" s="7"/>
      <c r="D9030" s="10"/>
      <c r="E9030" s="21">
        <f>IF($C9030="","",IFERROR(SUMIFS(Pakan_Masuk!$D$2:$D$3001,Pakan_Masuk!$B$2:$B$3001,$C9030)/SUMIFS(Pakan_Masuk!$C$2:$C$3001,Pakan_Masuk!$B$2:$B$3001,$C9030),0))</f>
      </c>
      <c r="F9030" s="15">
        <f>IF($C9030="","",$D9030*$E9030)</f>
      </c>
    </row>
    <row r="9031">
      <c r="A9031" s="11"/>
      <c r="B9031" s="7"/>
      <c r="C9031" s="7"/>
      <c r="D9031" s="10"/>
      <c r="E9031" s="21">
        <f>IF($C9031="","",IFERROR(SUMIFS(Pakan_Masuk!$D$2:$D$3001,Pakan_Masuk!$B$2:$B$3001,$C9031)/SUMIFS(Pakan_Masuk!$C$2:$C$3001,Pakan_Masuk!$B$2:$B$3001,$C9031),0))</f>
      </c>
      <c r="F9031" s="15">
        <f>IF($C9031="","",$D9031*$E9031)</f>
      </c>
    </row>
    <row r="9032">
      <c r="A9032" s="11"/>
      <c r="B9032" s="7"/>
      <c r="C9032" s="7"/>
      <c r="D9032" s="10"/>
      <c r="E9032" s="21">
        <f>IF($C9032="","",IFERROR(SUMIFS(Pakan_Masuk!$D$2:$D$3001,Pakan_Masuk!$B$2:$B$3001,$C9032)/SUMIFS(Pakan_Masuk!$C$2:$C$3001,Pakan_Masuk!$B$2:$B$3001,$C9032),0))</f>
      </c>
      <c r="F9032" s="15">
        <f>IF($C9032="","",$D9032*$E9032)</f>
      </c>
    </row>
    <row r="9033">
      <c r="A9033" s="11"/>
      <c r="B9033" s="7"/>
      <c r="C9033" s="7"/>
      <c r="D9033" s="10"/>
      <c r="E9033" s="21">
        <f>IF($C9033="","",IFERROR(SUMIFS(Pakan_Masuk!$D$2:$D$3001,Pakan_Masuk!$B$2:$B$3001,$C9033)/SUMIFS(Pakan_Masuk!$C$2:$C$3001,Pakan_Masuk!$B$2:$B$3001,$C9033),0))</f>
      </c>
      <c r="F9033" s="15">
        <f>IF($C9033="","",$D9033*$E9033)</f>
      </c>
    </row>
    <row r="9034">
      <c r="A9034" s="11"/>
      <c r="B9034" s="7"/>
      <c r="C9034" s="7"/>
      <c r="D9034" s="10"/>
      <c r="E9034" s="21">
        <f>IF($C9034="","",IFERROR(SUMIFS(Pakan_Masuk!$D$2:$D$3001,Pakan_Masuk!$B$2:$B$3001,$C9034)/SUMIFS(Pakan_Masuk!$C$2:$C$3001,Pakan_Masuk!$B$2:$B$3001,$C9034),0))</f>
      </c>
      <c r="F9034" s="15">
        <f>IF($C9034="","",$D9034*$E9034)</f>
      </c>
    </row>
    <row r="9035">
      <c r="A9035" s="11"/>
      <c r="B9035" s="7"/>
      <c r="C9035" s="7"/>
      <c r="D9035" s="10"/>
      <c r="E9035" s="21">
        <f>IF($C9035="","",IFERROR(SUMIFS(Pakan_Masuk!$D$2:$D$3001,Pakan_Masuk!$B$2:$B$3001,$C9035)/SUMIFS(Pakan_Masuk!$C$2:$C$3001,Pakan_Masuk!$B$2:$B$3001,$C9035),0))</f>
      </c>
      <c r="F9035" s="15">
        <f>IF($C9035="","",$D9035*$E9035)</f>
      </c>
    </row>
    <row r="9036">
      <c r="A9036" s="11"/>
      <c r="B9036" s="7"/>
      <c r="C9036" s="7"/>
      <c r="D9036" s="10"/>
      <c r="E9036" s="21">
        <f>IF($C9036="","",IFERROR(SUMIFS(Pakan_Masuk!$D$2:$D$3001,Pakan_Masuk!$B$2:$B$3001,$C9036)/SUMIFS(Pakan_Masuk!$C$2:$C$3001,Pakan_Masuk!$B$2:$B$3001,$C9036),0))</f>
      </c>
      <c r="F9036" s="15">
        <f>IF($C9036="","",$D9036*$E9036)</f>
      </c>
    </row>
    <row r="9037">
      <c r="A9037" s="11"/>
      <c r="B9037" s="7"/>
      <c r="C9037" s="7"/>
      <c r="D9037" s="10"/>
      <c r="E9037" s="21">
        <f>IF($C9037="","",IFERROR(SUMIFS(Pakan_Masuk!$D$2:$D$3001,Pakan_Masuk!$B$2:$B$3001,$C9037)/SUMIFS(Pakan_Masuk!$C$2:$C$3001,Pakan_Masuk!$B$2:$B$3001,$C9037),0))</f>
      </c>
      <c r="F9037" s="15">
        <f>IF($C9037="","",$D9037*$E9037)</f>
      </c>
    </row>
    <row r="9038">
      <c r="A9038" s="11"/>
      <c r="B9038" s="7"/>
      <c r="C9038" s="7"/>
      <c r="D9038" s="10"/>
      <c r="E9038" s="21">
        <f>IF($C9038="","",IFERROR(SUMIFS(Pakan_Masuk!$D$2:$D$3001,Pakan_Masuk!$B$2:$B$3001,$C9038)/SUMIFS(Pakan_Masuk!$C$2:$C$3001,Pakan_Masuk!$B$2:$B$3001,$C9038),0))</f>
      </c>
      <c r="F9038" s="15">
        <f>IF($C9038="","",$D9038*$E9038)</f>
      </c>
    </row>
    <row r="9039">
      <c r="A9039" s="11"/>
      <c r="B9039" s="7"/>
      <c r="C9039" s="7"/>
      <c r="D9039" s="10"/>
      <c r="E9039" s="21">
        <f>IF($C9039="","",IFERROR(SUMIFS(Pakan_Masuk!$D$2:$D$3001,Pakan_Masuk!$B$2:$B$3001,$C9039)/SUMIFS(Pakan_Masuk!$C$2:$C$3001,Pakan_Masuk!$B$2:$B$3001,$C9039),0))</f>
      </c>
      <c r="F9039" s="15">
        <f>IF($C9039="","",$D9039*$E9039)</f>
      </c>
    </row>
    <row r="9040">
      <c r="A9040" s="11"/>
      <c r="B9040" s="7"/>
      <c r="C9040" s="7"/>
      <c r="D9040" s="10"/>
      <c r="E9040" s="21">
        <f>IF($C9040="","",IFERROR(SUMIFS(Pakan_Masuk!$D$2:$D$3001,Pakan_Masuk!$B$2:$B$3001,$C9040)/SUMIFS(Pakan_Masuk!$C$2:$C$3001,Pakan_Masuk!$B$2:$B$3001,$C9040),0))</f>
      </c>
      <c r="F9040" s="15">
        <f>IF($C9040="","",$D9040*$E9040)</f>
      </c>
    </row>
    <row r="9041">
      <c r="A9041" s="11"/>
      <c r="B9041" s="7"/>
      <c r="C9041" s="7"/>
      <c r="D9041" s="10"/>
      <c r="E9041" s="21">
        <f>IF($C9041="","",IFERROR(SUMIFS(Pakan_Masuk!$D$2:$D$3001,Pakan_Masuk!$B$2:$B$3001,$C9041)/SUMIFS(Pakan_Masuk!$C$2:$C$3001,Pakan_Masuk!$B$2:$B$3001,$C9041),0))</f>
      </c>
      <c r="F9041" s="15">
        <f>IF($C9041="","",$D9041*$E9041)</f>
      </c>
    </row>
    <row r="9042">
      <c r="A9042" s="11"/>
      <c r="B9042" s="7"/>
      <c r="C9042" s="7"/>
      <c r="D9042" s="10"/>
      <c r="E9042" s="21">
        <f>IF($C9042="","",IFERROR(SUMIFS(Pakan_Masuk!$D$2:$D$3001,Pakan_Masuk!$B$2:$B$3001,$C9042)/SUMIFS(Pakan_Masuk!$C$2:$C$3001,Pakan_Masuk!$B$2:$B$3001,$C9042),0))</f>
      </c>
      <c r="F9042" s="15">
        <f>IF($C9042="","",$D9042*$E9042)</f>
      </c>
    </row>
    <row r="9043">
      <c r="A9043" s="11"/>
      <c r="B9043" s="7"/>
      <c r="C9043" s="7"/>
      <c r="D9043" s="10"/>
      <c r="E9043" s="21">
        <f>IF($C9043="","",IFERROR(SUMIFS(Pakan_Masuk!$D$2:$D$3001,Pakan_Masuk!$B$2:$B$3001,$C9043)/SUMIFS(Pakan_Masuk!$C$2:$C$3001,Pakan_Masuk!$B$2:$B$3001,$C9043),0))</f>
      </c>
      <c r="F9043" s="15">
        <f>IF($C9043="","",$D9043*$E9043)</f>
      </c>
    </row>
    <row r="9044">
      <c r="A9044" s="11"/>
      <c r="B9044" s="7"/>
      <c r="C9044" s="7"/>
      <c r="D9044" s="10"/>
      <c r="E9044" s="21">
        <f>IF($C9044="","",IFERROR(SUMIFS(Pakan_Masuk!$D$2:$D$3001,Pakan_Masuk!$B$2:$B$3001,$C9044)/SUMIFS(Pakan_Masuk!$C$2:$C$3001,Pakan_Masuk!$B$2:$B$3001,$C9044),0))</f>
      </c>
      <c r="F9044" s="15">
        <f>IF($C9044="","",$D9044*$E9044)</f>
      </c>
    </row>
    <row r="9045">
      <c r="A9045" s="11"/>
      <c r="B9045" s="7"/>
      <c r="C9045" s="7"/>
      <c r="D9045" s="10"/>
      <c r="E9045" s="21">
        <f>IF($C9045="","",IFERROR(SUMIFS(Pakan_Masuk!$D$2:$D$3001,Pakan_Masuk!$B$2:$B$3001,$C9045)/SUMIFS(Pakan_Masuk!$C$2:$C$3001,Pakan_Masuk!$B$2:$B$3001,$C9045),0))</f>
      </c>
      <c r="F9045" s="15">
        <f>IF($C9045="","",$D9045*$E9045)</f>
      </c>
    </row>
    <row r="9046">
      <c r="A9046" s="11"/>
      <c r="B9046" s="7"/>
      <c r="C9046" s="7"/>
      <c r="D9046" s="10"/>
      <c r="E9046" s="21">
        <f>IF($C9046="","",IFERROR(SUMIFS(Pakan_Masuk!$D$2:$D$3001,Pakan_Masuk!$B$2:$B$3001,$C9046)/SUMIFS(Pakan_Masuk!$C$2:$C$3001,Pakan_Masuk!$B$2:$B$3001,$C9046),0))</f>
      </c>
      <c r="F9046" s="15">
        <f>IF($C9046="","",$D9046*$E9046)</f>
      </c>
    </row>
    <row r="9047">
      <c r="A9047" s="11"/>
      <c r="B9047" s="7"/>
      <c r="C9047" s="7"/>
      <c r="D9047" s="10"/>
      <c r="E9047" s="21">
        <f>IF($C9047="","",IFERROR(SUMIFS(Pakan_Masuk!$D$2:$D$3001,Pakan_Masuk!$B$2:$B$3001,$C9047)/SUMIFS(Pakan_Masuk!$C$2:$C$3001,Pakan_Masuk!$B$2:$B$3001,$C9047),0))</f>
      </c>
      <c r="F9047" s="15">
        <f>IF($C9047="","",$D9047*$E9047)</f>
      </c>
    </row>
    <row r="9048">
      <c r="A9048" s="11"/>
      <c r="B9048" s="7"/>
      <c r="C9048" s="7"/>
      <c r="D9048" s="10"/>
      <c r="E9048" s="21">
        <f>IF($C9048="","",IFERROR(SUMIFS(Pakan_Masuk!$D$2:$D$3001,Pakan_Masuk!$B$2:$B$3001,$C9048)/SUMIFS(Pakan_Masuk!$C$2:$C$3001,Pakan_Masuk!$B$2:$B$3001,$C9048),0))</f>
      </c>
      <c r="F9048" s="15">
        <f>IF($C9048="","",$D9048*$E9048)</f>
      </c>
    </row>
    <row r="9049">
      <c r="A9049" s="11"/>
      <c r="B9049" s="7"/>
      <c r="C9049" s="7"/>
      <c r="D9049" s="10"/>
      <c r="E9049" s="21">
        <f>IF($C9049="","",IFERROR(SUMIFS(Pakan_Masuk!$D$2:$D$3001,Pakan_Masuk!$B$2:$B$3001,$C9049)/SUMIFS(Pakan_Masuk!$C$2:$C$3001,Pakan_Masuk!$B$2:$B$3001,$C9049),0))</f>
      </c>
      <c r="F9049" s="15">
        <f>IF($C9049="","",$D9049*$E9049)</f>
      </c>
    </row>
    <row r="9050">
      <c r="A9050" s="11"/>
      <c r="B9050" s="7"/>
      <c r="C9050" s="7"/>
      <c r="D9050" s="10"/>
      <c r="E9050" s="21">
        <f>IF($C9050="","",IFERROR(SUMIFS(Pakan_Masuk!$D$2:$D$3001,Pakan_Masuk!$B$2:$B$3001,$C9050)/SUMIFS(Pakan_Masuk!$C$2:$C$3001,Pakan_Masuk!$B$2:$B$3001,$C9050),0))</f>
      </c>
      <c r="F9050" s="15">
        <f>IF($C9050="","",$D9050*$E9050)</f>
      </c>
    </row>
    <row r="9051">
      <c r="A9051" s="11"/>
      <c r="B9051" s="7"/>
      <c r="C9051" s="7"/>
      <c r="D9051" s="10"/>
      <c r="E9051" s="21">
        <f>IF($C9051="","",IFERROR(SUMIFS(Pakan_Masuk!$D$2:$D$3001,Pakan_Masuk!$B$2:$B$3001,$C9051)/SUMIFS(Pakan_Masuk!$C$2:$C$3001,Pakan_Masuk!$B$2:$B$3001,$C9051),0))</f>
      </c>
      <c r="F9051" s="15">
        <f>IF($C9051="","",$D9051*$E9051)</f>
      </c>
    </row>
    <row r="9052">
      <c r="A9052" s="11"/>
      <c r="B9052" s="7"/>
      <c r="C9052" s="7"/>
      <c r="D9052" s="10"/>
      <c r="E9052" s="21">
        <f>IF($C9052="","",IFERROR(SUMIFS(Pakan_Masuk!$D$2:$D$3001,Pakan_Masuk!$B$2:$B$3001,$C9052)/SUMIFS(Pakan_Masuk!$C$2:$C$3001,Pakan_Masuk!$B$2:$B$3001,$C9052),0))</f>
      </c>
      <c r="F9052" s="15">
        <f>IF($C9052="","",$D9052*$E9052)</f>
      </c>
    </row>
    <row r="9053">
      <c r="A9053" s="11"/>
      <c r="B9053" s="7"/>
      <c r="C9053" s="7"/>
      <c r="D9053" s="10"/>
      <c r="E9053" s="21">
        <f>IF($C9053="","",IFERROR(SUMIFS(Pakan_Masuk!$D$2:$D$3001,Pakan_Masuk!$B$2:$B$3001,$C9053)/SUMIFS(Pakan_Masuk!$C$2:$C$3001,Pakan_Masuk!$B$2:$B$3001,$C9053),0))</f>
      </c>
      <c r="F9053" s="15">
        <f>IF($C9053="","",$D9053*$E9053)</f>
      </c>
    </row>
    <row r="9054">
      <c r="A9054" s="11"/>
      <c r="B9054" s="7"/>
      <c r="C9054" s="7"/>
      <c r="D9054" s="10"/>
      <c r="E9054" s="21">
        <f>IF($C9054="","",IFERROR(SUMIFS(Pakan_Masuk!$D$2:$D$3001,Pakan_Masuk!$B$2:$B$3001,$C9054)/SUMIFS(Pakan_Masuk!$C$2:$C$3001,Pakan_Masuk!$B$2:$B$3001,$C9054),0))</f>
      </c>
      <c r="F9054" s="15">
        <f>IF($C9054="","",$D9054*$E9054)</f>
      </c>
    </row>
    <row r="9055">
      <c r="A9055" s="11"/>
      <c r="B9055" s="7"/>
      <c r="C9055" s="7"/>
      <c r="D9055" s="10"/>
      <c r="E9055" s="21">
        <f>IF($C9055="","",IFERROR(SUMIFS(Pakan_Masuk!$D$2:$D$3001,Pakan_Masuk!$B$2:$B$3001,$C9055)/SUMIFS(Pakan_Masuk!$C$2:$C$3001,Pakan_Masuk!$B$2:$B$3001,$C9055),0))</f>
      </c>
      <c r="F9055" s="15">
        <f>IF($C9055="","",$D9055*$E9055)</f>
      </c>
    </row>
    <row r="9056">
      <c r="A9056" s="11"/>
      <c r="B9056" s="7"/>
      <c r="C9056" s="7"/>
      <c r="D9056" s="10"/>
      <c r="E9056" s="21">
        <f>IF($C9056="","",IFERROR(SUMIFS(Pakan_Masuk!$D$2:$D$3001,Pakan_Masuk!$B$2:$B$3001,$C9056)/SUMIFS(Pakan_Masuk!$C$2:$C$3001,Pakan_Masuk!$B$2:$B$3001,$C9056),0))</f>
      </c>
      <c r="F9056" s="15">
        <f>IF($C9056="","",$D9056*$E9056)</f>
      </c>
    </row>
    <row r="9057">
      <c r="A9057" s="11"/>
      <c r="B9057" s="7"/>
      <c r="C9057" s="7"/>
      <c r="D9057" s="10"/>
      <c r="E9057" s="21">
        <f>IF($C9057="","",IFERROR(SUMIFS(Pakan_Masuk!$D$2:$D$3001,Pakan_Masuk!$B$2:$B$3001,$C9057)/SUMIFS(Pakan_Masuk!$C$2:$C$3001,Pakan_Masuk!$B$2:$B$3001,$C9057),0))</f>
      </c>
      <c r="F9057" s="15">
        <f>IF($C9057="","",$D9057*$E9057)</f>
      </c>
    </row>
    <row r="9058">
      <c r="A9058" s="11"/>
      <c r="B9058" s="7"/>
      <c r="C9058" s="7"/>
      <c r="D9058" s="10"/>
      <c r="E9058" s="21">
        <f>IF($C9058="","",IFERROR(SUMIFS(Pakan_Masuk!$D$2:$D$3001,Pakan_Masuk!$B$2:$B$3001,$C9058)/SUMIFS(Pakan_Masuk!$C$2:$C$3001,Pakan_Masuk!$B$2:$B$3001,$C9058),0))</f>
      </c>
      <c r="F9058" s="15">
        <f>IF($C9058="","",$D9058*$E9058)</f>
      </c>
    </row>
    <row r="9059">
      <c r="A9059" s="11"/>
      <c r="B9059" s="7"/>
      <c r="C9059" s="7"/>
      <c r="D9059" s="10"/>
      <c r="E9059" s="21">
        <f>IF($C9059="","",IFERROR(SUMIFS(Pakan_Masuk!$D$2:$D$3001,Pakan_Masuk!$B$2:$B$3001,$C9059)/SUMIFS(Pakan_Masuk!$C$2:$C$3001,Pakan_Masuk!$B$2:$B$3001,$C9059),0))</f>
      </c>
      <c r="F9059" s="15">
        <f>IF($C9059="","",$D9059*$E9059)</f>
      </c>
    </row>
    <row r="9060">
      <c r="A9060" s="11"/>
      <c r="B9060" s="7"/>
      <c r="C9060" s="7"/>
      <c r="D9060" s="10"/>
      <c r="E9060" s="21">
        <f>IF($C9060="","",IFERROR(SUMIFS(Pakan_Masuk!$D$2:$D$3001,Pakan_Masuk!$B$2:$B$3001,$C9060)/SUMIFS(Pakan_Masuk!$C$2:$C$3001,Pakan_Masuk!$B$2:$B$3001,$C9060),0))</f>
      </c>
      <c r="F9060" s="15">
        <f>IF($C9060="","",$D9060*$E9060)</f>
      </c>
    </row>
    <row r="9061">
      <c r="A9061" s="11"/>
      <c r="B9061" s="7"/>
      <c r="C9061" s="7"/>
      <c r="D9061" s="10"/>
      <c r="E9061" s="21">
        <f>IF($C9061="","",IFERROR(SUMIFS(Pakan_Masuk!$D$2:$D$3001,Pakan_Masuk!$B$2:$B$3001,$C9061)/SUMIFS(Pakan_Masuk!$C$2:$C$3001,Pakan_Masuk!$B$2:$B$3001,$C9061),0))</f>
      </c>
      <c r="F9061" s="15">
        <f>IF($C9061="","",$D9061*$E9061)</f>
      </c>
    </row>
    <row r="9062">
      <c r="A9062" s="11"/>
      <c r="B9062" s="7"/>
      <c r="C9062" s="7"/>
      <c r="D9062" s="10"/>
      <c r="E9062" s="21">
        <f>IF($C9062="","",IFERROR(SUMIFS(Pakan_Masuk!$D$2:$D$3001,Pakan_Masuk!$B$2:$B$3001,$C9062)/SUMIFS(Pakan_Masuk!$C$2:$C$3001,Pakan_Masuk!$B$2:$B$3001,$C9062),0))</f>
      </c>
      <c r="F9062" s="15">
        <f>IF($C9062="","",$D9062*$E9062)</f>
      </c>
    </row>
    <row r="9063">
      <c r="A9063" s="11"/>
      <c r="B9063" s="7"/>
      <c r="C9063" s="7"/>
      <c r="D9063" s="10"/>
      <c r="E9063" s="21">
        <f>IF($C9063="","",IFERROR(SUMIFS(Pakan_Masuk!$D$2:$D$3001,Pakan_Masuk!$B$2:$B$3001,$C9063)/SUMIFS(Pakan_Masuk!$C$2:$C$3001,Pakan_Masuk!$B$2:$B$3001,$C9063),0))</f>
      </c>
      <c r="F9063" s="15">
        <f>IF($C9063="","",$D9063*$E9063)</f>
      </c>
    </row>
    <row r="9064">
      <c r="A9064" s="11"/>
      <c r="B9064" s="7"/>
      <c r="C9064" s="7"/>
      <c r="D9064" s="10"/>
      <c r="E9064" s="21">
        <f>IF($C9064="","",IFERROR(SUMIFS(Pakan_Masuk!$D$2:$D$3001,Pakan_Masuk!$B$2:$B$3001,$C9064)/SUMIFS(Pakan_Masuk!$C$2:$C$3001,Pakan_Masuk!$B$2:$B$3001,$C9064),0))</f>
      </c>
      <c r="F9064" s="15">
        <f>IF($C9064="","",$D9064*$E9064)</f>
      </c>
    </row>
    <row r="9065">
      <c r="A9065" s="11"/>
      <c r="B9065" s="7"/>
      <c r="C9065" s="7"/>
      <c r="D9065" s="10"/>
      <c r="E9065" s="21">
        <f>IF($C9065="","",IFERROR(SUMIFS(Pakan_Masuk!$D$2:$D$3001,Pakan_Masuk!$B$2:$B$3001,$C9065)/SUMIFS(Pakan_Masuk!$C$2:$C$3001,Pakan_Masuk!$B$2:$B$3001,$C9065),0))</f>
      </c>
      <c r="F9065" s="15">
        <f>IF($C9065="","",$D9065*$E9065)</f>
      </c>
    </row>
    <row r="9066">
      <c r="A9066" s="11"/>
      <c r="B9066" s="7"/>
      <c r="C9066" s="7"/>
      <c r="D9066" s="10"/>
      <c r="E9066" s="21">
        <f>IF($C9066="","",IFERROR(SUMIFS(Pakan_Masuk!$D$2:$D$3001,Pakan_Masuk!$B$2:$B$3001,$C9066)/SUMIFS(Pakan_Masuk!$C$2:$C$3001,Pakan_Masuk!$B$2:$B$3001,$C9066),0))</f>
      </c>
      <c r="F9066" s="15">
        <f>IF($C9066="","",$D9066*$E9066)</f>
      </c>
    </row>
    <row r="9067">
      <c r="A9067" s="11"/>
      <c r="B9067" s="7"/>
      <c r="C9067" s="7"/>
      <c r="D9067" s="10"/>
      <c r="E9067" s="21">
        <f>IF($C9067="","",IFERROR(SUMIFS(Pakan_Masuk!$D$2:$D$3001,Pakan_Masuk!$B$2:$B$3001,$C9067)/SUMIFS(Pakan_Masuk!$C$2:$C$3001,Pakan_Masuk!$B$2:$B$3001,$C9067),0))</f>
      </c>
      <c r="F9067" s="15">
        <f>IF($C9067="","",$D9067*$E9067)</f>
      </c>
    </row>
    <row r="9068">
      <c r="A9068" s="11"/>
      <c r="B9068" s="7"/>
      <c r="C9068" s="7"/>
      <c r="D9068" s="10"/>
      <c r="E9068" s="21">
        <f>IF($C9068="","",IFERROR(SUMIFS(Pakan_Masuk!$D$2:$D$3001,Pakan_Masuk!$B$2:$B$3001,$C9068)/SUMIFS(Pakan_Masuk!$C$2:$C$3001,Pakan_Masuk!$B$2:$B$3001,$C9068),0))</f>
      </c>
      <c r="F9068" s="15">
        <f>IF($C9068="","",$D9068*$E9068)</f>
      </c>
    </row>
    <row r="9069">
      <c r="A9069" s="11"/>
      <c r="B9069" s="7"/>
      <c r="C9069" s="7"/>
      <c r="D9069" s="10"/>
      <c r="E9069" s="21">
        <f>IF($C9069="","",IFERROR(SUMIFS(Pakan_Masuk!$D$2:$D$3001,Pakan_Masuk!$B$2:$B$3001,$C9069)/SUMIFS(Pakan_Masuk!$C$2:$C$3001,Pakan_Masuk!$B$2:$B$3001,$C9069),0))</f>
      </c>
      <c r="F9069" s="15">
        <f>IF($C9069="","",$D9069*$E9069)</f>
      </c>
    </row>
    <row r="9070">
      <c r="A9070" s="11"/>
      <c r="B9070" s="7"/>
      <c r="C9070" s="7"/>
      <c r="D9070" s="10"/>
      <c r="E9070" s="21">
        <f>IF($C9070="","",IFERROR(SUMIFS(Pakan_Masuk!$D$2:$D$3001,Pakan_Masuk!$B$2:$B$3001,$C9070)/SUMIFS(Pakan_Masuk!$C$2:$C$3001,Pakan_Masuk!$B$2:$B$3001,$C9070),0))</f>
      </c>
      <c r="F9070" s="15">
        <f>IF($C9070="","",$D9070*$E9070)</f>
      </c>
    </row>
    <row r="9071">
      <c r="A9071" s="11"/>
      <c r="B9071" s="7"/>
      <c r="C9071" s="7"/>
      <c r="D9071" s="10"/>
      <c r="E9071" s="21">
        <f>IF($C9071="","",IFERROR(SUMIFS(Pakan_Masuk!$D$2:$D$3001,Pakan_Masuk!$B$2:$B$3001,$C9071)/SUMIFS(Pakan_Masuk!$C$2:$C$3001,Pakan_Masuk!$B$2:$B$3001,$C9071),0))</f>
      </c>
      <c r="F9071" s="15">
        <f>IF($C9071="","",$D9071*$E9071)</f>
      </c>
    </row>
    <row r="9072">
      <c r="A9072" s="11"/>
      <c r="B9072" s="7"/>
      <c r="C9072" s="7"/>
      <c r="D9072" s="10"/>
      <c r="E9072" s="21">
        <f>IF($C9072="","",IFERROR(SUMIFS(Pakan_Masuk!$D$2:$D$3001,Pakan_Masuk!$B$2:$B$3001,$C9072)/SUMIFS(Pakan_Masuk!$C$2:$C$3001,Pakan_Masuk!$B$2:$B$3001,$C9072),0))</f>
      </c>
      <c r="F9072" s="15">
        <f>IF($C9072="","",$D9072*$E9072)</f>
      </c>
    </row>
    <row r="9073">
      <c r="A9073" s="11"/>
      <c r="B9073" s="7"/>
      <c r="C9073" s="7"/>
      <c r="D9073" s="10"/>
      <c r="E9073" s="21">
        <f>IF($C9073="","",IFERROR(SUMIFS(Pakan_Masuk!$D$2:$D$3001,Pakan_Masuk!$B$2:$B$3001,$C9073)/SUMIFS(Pakan_Masuk!$C$2:$C$3001,Pakan_Masuk!$B$2:$B$3001,$C9073),0))</f>
      </c>
      <c r="F9073" s="15">
        <f>IF($C9073="","",$D9073*$E9073)</f>
      </c>
    </row>
    <row r="9074">
      <c r="A9074" s="11"/>
      <c r="B9074" s="7"/>
      <c r="C9074" s="7"/>
      <c r="D9074" s="10"/>
      <c r="E9074" s="21">
        <f>IF($C9074="","",IFERROR(SUMIFS(Pakan_Masuk!$D$2:$D$3001,Pakan_Masuk!$B$2:$B$3001,$C9074)/SUMIFS(Pakan_Masuk!$C$2:$C$3001,Pakan_Masuk!$B$2:$B$3001,$C9074),0))</f>
      </c>
      <c r="F9074" s="15">
        <f>IF($C9074="","",$D9074*$E9074)</f>
      </c>
    </row>
    <row r="9075">
      <c r="A9075" s="11"/>
      <c r="B9075" s="7"/>
      <c r="C9075" s="7"/>
      <c r="D9075" s="10"/>
      <c r="E9075" s="21">
        <f>IF($C9075="","",IFERROR(SUMIFS(Pakan_Masuk!$D$2:$D$3001,Pakan_Masuk!$B$2:$B$3001,$C9075)/SUMIFS(Pakan_Masuk!$C$2:$C$3001,Pakan_Masuk!$B$2:$B$3001,$C9075),0))</f>
      </c>
      <c r="F9075" s="15">
        <f>IF($C9075="","",$D9075*$E9075)</f>
      </c>
    </row>
    <row r="9076">
      <c r="A9076" s="11"/>
      <c r="B9076" s="7"/>
      <c r="C9076" s="7"/>
      <c r="D9076" s="10"/>
      <c r="E9076" s="21">
        <f>IF($C9076="","",IFERROR(SUMIFS(Pakan_Masuk!$D$2:$D$3001,Pakan_Masuk!$B$2:$B$3001,$C9076)/SUMIFS(Pakan_Masuk!$C$2:$C$3001,Pakan_Masuk!$B$2:$B$3001,$C9076),0))</f>
      </c>
      <c r="F9076" s="15">
        <f>IF($C9076="","",$D9076*$E9076)</f>
      </c>
    </row>
    <row r="9077">
      <c r="A9077" s="11"/>
      <c r="B9077" s="7"/>
      <c r="C9077" s="7"/>
      <c r="D9077" s="10"/>
      <c r="E9077" s="21">
        <f>IF($C9077="","",IFERROR(SUMIFS(Pakan_Masuk!$D$2:$D$3001,Pakan_Masuk!$B$2:$B$3001,$C9077)/SUMIFS(Pakan_Masuk!$C$2:$C$3001,Pakan_Masuk!$B$2:$B$3001,$C9077),0))</f>
      </c>
      <c r="F9077" s="15">
        <f>IF($C9077="","",$D9077*$E9077)</f>
      </c>
    </row>
    <row r="9078">
      <c r="A9078" s="11"/>
      <c r="B9078" s="7"/>
      <c r="C9078" s="7"/>
      <c r="D9078" s="10"/>
      <c r="E9078" s="21">
        <f>IF($C9078="","",IFERROR(SUMIFS(Pakan_Masuk!$D$2:$D$3001,Pakan_Masuk!$B$2:$B$3001,$C9078)/SUMIFS(Pakan_Masuk!$C$2:$C$3001,Pakan_Masuk!$B$2:$B$3001,$C9078),0))</f>
      </c>
      <c r="F9078" s="15">
        <f>IF($C9078="","",$D9078*$E9078)</f>
      </c>
    </row>
    <row r="9079">
      <c r="A9079" s="11"/>
      <c r="B9079" s="7"/>
      <c r="C9079" s="7"/>
      <c r="D9079" s="10"/>
      <c r="E9079" s="21">
        <f>IF($C9079="","",IFERROR(SUMIFS(Pakan_Masuk!$D$2:$D$3001,Pakan_Masuk!$B$2:$B$3001,$C9079)/SUMIFS(Pakan_Masuk!$C$2:$C$3001,Pakan_Masuk!$B$2:$B$3001,$C9079),0))</f>
      </c>
      <c r="F9079" s="15">
        <f>IF($C9079="","",$D9079*$E9079)</f>
      </c>
    </row>
    <row r="9080">
      <c r="A9080" s="11"/>
      <c r="B9080" s="7"/>
      <c r="C9080" s="7"/>
      <c r="D9080" s="10"/>
      <c r="E9080" s="21">
        <f>IF($C9080="","",IFERROR(SUMIFS(Pakan_Masuk!$D$2:$D$3001,Pakan_Masuk!$B$2:$B$3001,$C9080)/SUMIFS(Pakan_Masuk!$C$2:$C$3001,Pakan_Masuk!$B$2:$B$3001,$C9080),0))</f>
      </c>
      <c r="F9080" s="15">
        <f>IF($C9080="","",$D9080*$E9080)</f>
      </c>
    </row>
    <row r="9081">
      <c r="A9081" s="11"/>
      <c r="B9081" s="7"/>
      <c r="C9081" s="7"/>
      <c r="D9081" s="10"/>
      <c r="E9081" s="21">
        <f>IF($C9081="","",IFERROR(SUMIFS(Pakan_Masuk!$D$2:$D$3001,Pakan_Masuk!$B$2:$B$3001,$C9081)/SUMIFS(Pakan_Masuk!$C$2:$C$3001,Pakan_Masuk!$B$2:$B$3001,$C9081),0))</f>
      </c>
      <c r="F9081" s="15">
        <f>IF($C9081="","",$D9081*$E9081)</f>
      </c>
    </row>
    <row r="9082">
      <c r="A9082" s="11"/>
      <c r="B9082" s="7"/>
      <c r="C9082" s="7"/>
      <c r="D9082" s="10"/>
      <c r="E9082" s="21">
        <f>IF($C9082="","",IFERROR(SUMIFS(Pakan_Masuk!$D$2:$D$3001,Pakan_Masuk!$B$2:$B$3001,$C9082)/SUMIFS(Pakan_Masuk!$C$2:$C$3001,Pakan_Masuk!$B$2:$B$3001,$C9082),0))</f>
      </c>
      <c r="F9082" s="15">
        <f>IF($C9082="","",$D9082*$E9082)</f>
      </c>
    </row>
    <row r="9083">
      <c r="A9083" s="11"/>
      <c r="B9083" s="7"/>
      <c r="C9083" s="7"/>
      <c r="D9083" s="10"/>
      <c r="E9083" s="21">
        <f>IF($C9083="","",IFERROR(SUMIFS(Pakan_Masuk!$D$2:$D$3001,Pakan_Masuk!$B$2:$B$3001,$C9083)/SUMIFS(Pakan_Masuk!$C$2:$C$3001,Pakan_Masuk!$B$2:$B$3001,$C9083),0))</f>
      </c>
      <c r="F9083" s="15">
        <f>IF($C9083="","",$D9083*$E9083)</f>
      </c>
    </row>
    <row r="9084">
      <c r="A9084" s="11"/>
      <c r="B9084" s="7"/>
      <c r="C9084" s="7"/>
      <c r="D9084" s="10"/>
      <c r="E9084" s="21">
        <f>IF($C9084="","",IFERROR(SUMIFS(Pakan_Masuk!$D$2:$D$3001,Pakan_Masuk!$B$2:$B$3001,$C9084)/SUMIFS(Pakan_Masuk!$C$2:$C$3001,Pakan_Masuk!$B$2:$B$3001,$C9084),0))</f>
      </c>
      <c r="F9084" s="15">
        <f>IF($C9084="","",$D9084*$E9084)</f>
      </c>
    </row>
    <row r="9085">
      <c r="A9085" s="11"/>
      <c r="B9085" s="7"/>
      <c r="C9085" s="7"/>
      <c r="D9085" s="10"/>
      <c r="E9085" s="21">
        <f>IF($C9085="","",IFERROR(SUMIFS(Pakan_Masuk!$D$2:$D$3001,Pakan_Masuk!$B$2:$B$3001,$C9085)/SUMIFS(Pakan_Masuk!$C$2:$C$3001,Pakan_Masuk!$B$2:$B$3001,$C9085),0))</f>
      </c>
      <c r="F9085" s="15">
        <f>IF($C9085="","",$D9085*$E9085)</f>
      </c>
    </row>
    <row r="9086">
      <c r="A9086" s="11"/>
      <c r="B9086" s="7"/>
      <c r="C9086" s="7"/>
      <c r="D9086" s="10"/>
      <c r="E9086" s="21">
        <f>IF($C9086="","",IFERROR(SUMIFS(Pakan_Masuk!$D$2:$D$3001,Pakan_Masuk!$B$2:$B$3001,$C9086)/SUMIFS(Pakan_Masuk!$C$2:$C$3001,Pakan_Masuk!$B$2:$B$3001,$C9086),0))</f>
      </c>
      <c r="F9086" s="15">
        <f>IF($C9086="","",$D9086*$E9086)</f>
      </c>
    </row>
    <row r="9087">
      <c r="A9087" s="11"/>
      <c r="B9087" s="7"/>
      <c r="C9087" s="7"/>
      <c r="D9087" s="10"/>
      <c r="E9087" s="21">
        <f>IF($C9087="","",IFERROR(SUMIFS(Pakan_Masuk!$D$2:$D$3001,Pakan_Masuk!$B$2:$B$3001,$C9087)/SUMIFS(Pakan_Masuk!$C$2:$C$3001,Pakan_Masuk!$B$2:$B$3001,$C9087),0))</f>
      </c>
      <c r="F9087" s="15">
        <f>IF($C9087="","",$D9087*$E9087)</f>
      </c>
    </row>
    <row r="9088">
      <c r="A9088" s="11"/>
      <c r="B9088" s="7"/>
      <c r="C9088" s="7"/>
      <c r="D9088" s="10"/>
      <c r="E9088" s="21">
        <f>IF($C9088="","",IFERROR(SUMIFS(Pakan_Masuk!$D$2:$D$3001,Pakan_Masuk!$B$2:$B$3001,$C9088)/SUMIFS(Pakan_Masuk!$C$2:$C$3001,Pakan_Masuk!$B$2:$B$3001,$C9088),0))</f>
      </c>
      <c r="F9088" s="15">
        <f>IF($C9088="","",$D9088*$E9088)</f>
      </c>
    </row>
    <row r="9089">
      <c r="A9089" s="11"/>
      <c r="B9089" s="7"/>
      <c r="C9089" s="7"/>
      <c r="D9089" s="10"/>
      <c r="E9089" s="21">
        <f>IF($C9089="","",IFERROR(SUMIFS(Pakan_Masuk!$D$2:$D$3001,Pakan_Masuk!$B$2:$B$3001,$C9089)/SUMIFS(Pakan_Masuk!$C$2:$C$3001,Pakan_Masuk!$B$2:$B$3001,$C9089),0))</f>
      </c>
      <c r="F9089" s="15">
        <f>IF($C9089="","",$D9089*$E9089)</f>
      </c>
    </row>
    <row r="9090">
      <c r="A9090" s="11"/>
      <c r="B9090" s="7"/>
      <c r="C9090" s="7"/>
      <c r="D9090" s="10"/>
      <c r="E9090" s="21">
        <f>IF($C9090="","",IFERROR(SUMIFS(Pakan_Masuk!$D$2:$D$3001,Pakan_Masuk!$B$2:$B$3001,$C9090)/SUMIFS(Pakan_Masuk!$C$2:$C$3001,Pakan_Masuk!$B$2:$B$3001,$C9090),0))</f>
      </c>
      <c r="F9090" s="15">
        <f>IF($C9090="","",$D9090*$E9090)</f>
      </c>
    </row>
    <row r="9091">
      <c r="A9091" s="11"/>
      <c r="B9091" s="7"/>
      <c r="C9091" s="7"/>
      <c r="D9091" s="10"/>
      <c r="E9091" s="21">
        <f>IF($C9091="","",IFERROR(SUMIFS(Pakan_Masuk!$D$2:$D$3001,Pakan_Masuk!$B$2:$B$3001,$C9091)/SUMIFS(Pakan_Masuk!$C$2:$C$3001,Pakan_Masuk!$B$2:$B$3001,$C9091),0))</f>
      </c>
      <c r="F9091" s="15">
        <f>IF($C9091="","",$D9091*$E9091)</f>
      </c>
    </row>
    <row r="9092">
      <c r="A9092" s="11"/>
      <c r="B9092" s="7"/>
      <c r="C9092" s="7"/>
      <c r="D9092" s="10"/>
      <c r="E9092" s="21">
        <f>IF($C9092="","",IFERROR(SUMIFS(Pakan_Masuk!$D$2:$D$3001,Pakan_Masuk!$B$2:$B$3001,$C9092)/SUMIFS(Pakan_Masuk!$C$2:$C$3001,Pakan_Masuk!$B$2:$B$3001,$C9092),0))</f>
      </c>
      <c r="F9092" s="15">
        <f>IF($C9092="","",$D9092*$E9092)</f>
      </c>
    </row>
    <row r="9093">
      <c r="A9093" s="11"/>
      <c r="B9093" s="7"/>
      <c r="C9093" s="7"/>
      <c r="D9093" s="10"/>
      <c r="E9093" s="21">
        <f>IF($C9093="","",IFERROR(SUMIFS(Pakan_Masuk!$D$2:$D$3001,Pakan_Masuk!$B$2:$B$3001,$C9093)/SUMIFS(Pakan_Masuk!$C$2:$C$3001,Pakan_Masuk!$B$2:$B$3001,$C9093),0))</f>
      </c>
      <c r="F9093" s="15">
        <f>IF($C9093="","",$D9093*$E9093)</f>
      </c>
    </row>
    <row r="9094">
      <c r="A9094" s="11"/>
      <c r="B9094" s="7"/>
      <c r="C9094" s="7"/>
      <c r="D9094" s="10"/>
      <c r="E9094" s="21">
        <f>IF($C9094="","",IFERROR(SUMIFS(Pakan_Masuk!$D$2:$D$3001,Pakan_Masuk!$B$2:$B$3001,$C9094)/SUMIFS(Pakan_Masuk!$C$2:$C$3001,Pakan_Masuk!$B$2:$B$3001,$C9094),0))</f>
      </c>
      <c r="F9094" s="15">
        <f>IF($C9094="","",$D9094*$E9094)</f>
      </c>
    </row>
    <row r="9095">
      <c r="A9095" s="11"/>
      <c r="B9095" s="7"/>
      <c r="C9095" s="7"/>
      <c r="D9095" s="10"/>
      <c r="E9095" s="21">
        <f>IF($C9095="","",IFERROR(SUMIFS(Pakan_Masuk!$D$2:$D$3001,Pakan_Masuk!$B$2:$B$3001,$C9095)/SUMIFS(Pakan_Masuk!$C$2:$C$3001,Pakan_Masuk!$B$2:$B$3001,$C9095),0))</f>
      </c>
      <c r="F9095" s="15">
        <f>IF($C9095="","",$D9095*$E9095)</f>
      </c>
    </row>
    <row r="9096">
      <c r="A9096" s="11"/>
      <c r="B9096" s="7"/>
      <c r="C9096" s="7"/>
      <c r="D9096" s="10"/>
      <c r="E9096" s="21">
        <f>IF($C9096="","",IFERROR(SUMIFS(Pakan_Masuk!$D$2:$D$3001,Pakan_Masuk!$B$2:$B$3001,$C9096)/SUMIFS(Pakan_Masuk!$C$2:$C$3001,Pakan_Masuk!$B$2:$B$3001,$C9096),0))</f>
      </c>
      <c r="F9096" s="15">
        <f>IF($C9096="","",$D9096*$E9096)</f>
      </c>
    </row>
    <row r="9097">
      <c r="A9097" s="11"/>
      <c r="B9097" s="7"/>
      <c r="C9097" s="7"/>
      <c r="D9097" s="10"/>
      <c r="E9097" s="21">
        <f>IF($C9097="","",IFERROR(SUMIFS(Pakan_Masuk!$D$2:$D$3001,Pakan_Masuk!$B$2:$B$3001,$C9097)/SUMIFS(Pakan_Masuk!$C$2:$C$3001,Pakan_Masuk!$B$2:$B$3001,$C9097),0))</f>
      </c>
      <c r="F9097" s="15">
        <f>IF($C9097="","",$D9097*$E9097)</f>
      </c>
    </row>
    <row r="9098">
      <c r="A9098" s="11"/>
      <c r="B9098" s="7"/>
      <c r="C9098" s="7"/>
      <c r="D9098" s="10"/>
      <c r="E9098" s="21">
        <f>IF($C9098="","",IFERROR(SUMIFS(Pakan_Masuk!$D$2:$D$3001,Pakan_Masuk!$B$2:$B$3001,$C9098)/SUMIFS(Pakan_Masuk!$C$2:$C$3001,Pakan_Masuk!$B$2:$B$3001,$C9098),0))</f>
      </c>
      <c r="F9098" s="15">
        <f>IF($C9098="","",$D9098*$E9098)</f>
      </c>
    </row>
    <row r="9099">
      <c r="A9099" s="11"/>
      <c r="B9099" s="7"/>
      <c r="C9099" s="7"/>
      <c r="D9099" s="10"/>
      <c r="E9099" s="21">
        <f>IF($C9099="","",IFERROR(SUMIFS(Pakan_Masuk!$D$2:$D$3001,Pakan_Masuk!$B$2:$B$3001,$C9099)/SUMIFS(Pakan_Masuk!$C$2:$C$3001,Pakan_Masuk!$B$2:$B$3001,$C9099),0))</f>
      </c>
      <c r="F9099" s="15">
        <f>IF($C9099="","",$D9099*$E9099)</f>
      </c>
    </row>
    <row r="9100">
      <c r="A9100" s="11"/>
      <c r="B9100" s="7"/>
      <c r="C9100" s="7"/>
      <c r="D9100" s="10"/>
      <c r="E9100" s="21">
        <f>IF($C9100="","",IFERROR(SUMIFS(Pakan_Masuk!$D$2:$D$3001,Pakan_Masuk!$B$2:$B$3001,$C9100)/SUMIFS(Pakan_Masuk!$C$2:$C$3001,Pakan_Masuk!$B$2:$B$3001,$C9100),0))</f>
      </c>
      <c r="F9100" s="15">
        <f>IF($C9100="","",$D9100*$E9100)</f>
      </c>
    </row>
    <row r="9101">
      <c r="A9101" s="11"/>
      <c r="B9101" s="7"/>
      <c r="C9101" s="7"/>
      <c r="D9101" s="10"/>
      <c r="E9101" s="21">
        <f>IF($C9101="","",IFERROR(SUMIFS(Pakan_Masuk!$D$2:$D$3001,Pakan_Masuk!$B$2:$B$3001,$C9101)/SUMIFS(Pakan_Masuk!$C$2:$C$3001,Pakan_Masuk!$B$2:$B$3001,$C9101),0))</f>
      </c>
      <c r="F9101" s="15">
        <f>IF($C9101="","",$D9101*$E9101)</f>
      </c>
    </row>
    <row r="9102">
      <c r="A9102" s="11"/>
      <c r="B9102" s="7"/>
      <c r="C9102" s="7"/>
      <c r="D9102" s="10"/>
      <c r="E9102" s="21">
        <f>IF($C9102="","",IFERROR(SUMIFS(Pakan_Masuk!$D$2:$D$3001,Pakan_Masuk!$B$2:$B$3001,$C9102)/SUMIFS(Pakan_Masuk!$C$2:$C$3001,Pakan_Masuk!$B$2:$B$3001,$C9102),0))</f>
      </c>
      <c r="F9102" s="15">
        <f>IF($C9102="","",$D9102*$E9102)</f>
      </c>
    </row>
    <row r="9103">
      <c r="A9103" s="11"/>
      <c r="B9103" s="7"/>
      <c r="C9103" s="7"/>
      <c r="D9103" s="10"/>
      <c r="E9103" s="21">
        <f>IF($C9103="","",IFERROR(SUMIFS(Pakan_Masuk!$D$2:$D$3001,Pakan_Masuk!$B$2:$B$3001,$C9103)/SUMIFS(Pakan_Masuk!$C$2:$C$3001,Pakan_Masuk!$B$2:$B$3001,$C9103),0))</f>
      </c>
      <c r="F9103" s="15">
        <f>IF($C9103="","",$D9103*$E9103)</f>
      </c>
    </row>
    <row r="9104">
      <c r="A9104" s="11"/>
      <c r="B9104" s="7"/>
      <c r="C9104" s="7"/>
      <c r="D9104" s="10"/>
      <c r="E9104" s="21">
        <f>IF($C9104="","",IFERROR(SUMIFS(Pakan_Masuk!$D$2:$D$3001,Pakan_Masuk!$B$2:$B$3001,$C9104)/SUMIFS(Pakan_Masuk!$C$2:$C$3001,Pakan_Masuk!$B$2:$B$3001,$C9104),0))</f>
      </c>
      <c r="F9104" s="15">
        <f>IF($C9104="","",$D9104*$E9104)</f>
      </c>
    </row>
    <row r="9105">
      <c r="A9105" s="11"/>
      <c r="B9105" s="7"/>
      <c r="C9105" s="7"/>
      <c r="D9105" s="10"/>
      <c r="E9105" s="21">
        <f>IF($C9105="","",IFERROR(SUMIFS(Pakan_Masuk!$D$2:$D$3001,Pakan_Masuk!$B$2:$B$3001,$C9105)/SUMIFS(Pakan_Masuk!$C$2:$C$3001,Pakan_Masuk!$B$2:$B$3001,$C9105),0))</f>
      </c>
      <c r="F9105" s="15">
        <f>IF($C9105="","",$D9105*$E9105)</f>
      </c>
    </row>
    <row r="9106">
      <c r="A9106" s="11"/>
      <c r="B9106" s="7"/>
      <c r="C9106" s="7"/>
      <c r="D9106" s="10"/>
      <c r="E9106" s="21">
        <f>IF($C9106="","",IFERROR(SUMIFS(Pakan_Masuk!$D$2:$D$3001,Pakan_Masuk!$B$2:$B$3001,$C9106)/SUMIFS(Pakan_Masuk!$C$2:$C$3001,Pakan_Masuk!$B$2:$B$3001,$C9106),0))</f>
      </c>
      <c r="F9106" s="15">
        <f>IF($C9106="","",$D9106*$E9106)</f>
      </c>
    </row>
    <row r="9107">
      <c r="A9107" s="11"/>
      <c r="B9107" s="7"/>
      <c r="C9107" s="7"/>
      <c r="D9107" s="10"/>
      <c r="E9107" s="21">
        <f>IF($C9107="","",IFERROR(SUMIFS(Pakan_Masuk!$D$2:$D$3001,Pakan_Masuk!$B$2:$B$3001,$C9107)/SUMIFS(Pakan_Masuk!$C$2:$C$3001,Pakan_Masuk!$B$2:$B$3001,$C9107),0))</f>
      </c>
      <c r="F9107" s="15">
        <f>IF($C9107="","",$D9107*$E9107)</f>
      </c>
    </row>
    <row r="9108">
      <c r="A9108" s="11"/>
      <c r="B9108" s="7"/>
      <c r="C9108" s="7"/>
      <c r="D9108" s="10"/>
      <c r="E9108" s="21">
        <f>IF($C9108="","",IFERROR(SUMIFS(Pakan_Masuk!$D$2:$D$3001,Pakan_Masuk!$B$2:$B$3001,$C9108)/SUMIFS(Pakan_Masuk!$C$2:$C$3001,Pakan_Masuk!$B$2:$B$3001,$C9108),0))</f>
      </c>
      <c r="F9108" s="15">
        <f>IF($C9108="","",$D9108*$E9108)</f>
      </c>
    </row>
    <row r="9109">
      <c r="A9109" s="11"/>
      <c r="B9109" s="7"/>
      <c r="C9109" s="7"/>
      <c r="D9109" s="10"/>
      <c r="E9109" s="21">
        <f>IF($C9109="","",IFERROR(SUMIFS(Pakan_Masuk!$D$2:$D$3001,Pakan_Masuk!$B$2:$B$3001,$C9109)/SUMIFS(Pakan_Masuk!$C$2:$C$3001,Pakan_Masuk!$B$2:$B$3001,$C9109),0))</f>
      </c>
      <c r="F9109" s="15">
        <f>IF($C9109="","",$D9109*$E9109)</f>
      </c>
    </row>
    <row r="9110">
      <c r="A9110" s="11"/>
      <c r="B9110" s="7"/>
      <c r="C9110" s="7"/>
      <c r="D9110" s="10"/>
      <c r="E9110" s="21">
        <f>IF($C9110="","",IFERROR(SUMIFS(Pakan_Masuk!$D$2:$D$3001,Pakan_Masuk!$B$2:$B$3001,$C9110)/SUMIFS(Pakan_Masuk!$C$2:$C$3001,Pakan_Masuk!$B$2:$B$3001,$C9110),0))</f>
      </c>
      <c r="F9110" s="15">
        <f>IF($C9110="","",$D9110*$E9110)</f>
      </c>
    </row>
    <row r="9111">
      <c r="A9111" s="11"/>
      <c r="B9111" s="7"/>
      <c r="C9111" s="7"/>
      <c r="D9111" s="10"/>
      <c r="E9111" s="21">
        <f>IF($C9111="","",IFERROR(SUMIFS(Pakan_Masuk!$D$2:$D$3001,Pakan_Masuk!$B$2:$B$3001,$C9111)/SUMIFS(Pakan_Masuk!$C$2:$C$3001,Pakan_Masuk!$B$2:$B$3001,$C9111),0))</f>
      </c>
      <c r="F9111" s="15">
        <f>IF($C9111="","",$D9111*$E9111)</f>
      </c>
    </row>
    <row r="9112">
      <c r="A9112" s="11"/>
      <c r="B9112" s="7"/>
      <c r="C9112" s="7"/>
      <c r="D9112" s="10"/>
      <c r="E9112" s="21">
        <f>IF($C9112="","",IFERROR(SUMIFS(Pakan_Masuk!$D$2:$D$3001,Pakan_Masuk!$B$2:$B$3001,$C9112)/SUMIFS(Pakan_Masuk!$C$2:$C$3001,Pakan_Masuk!$B$2:$B$3001,$C9112),0))</f>
      </c>
      <c r="F9112" s="15">
        <f>IF($C9112="","",$D9112*$E9112)</f>
      </c>
    </row>
    <row r="9113">
      <c r="A9113" s="11"/>
      <c r="B9113" s="7"/>
      <c r="C9113" s="7"/>
      <c r="D9113" s="10"/>
      <c r="E9113" s="21">
        <f>IF($C9113="","",IFERROR(SUMIFS(Pakan_Masuk!$D$2:$D$3001,Pakan_Masuk!$B$2:$B$3001,$C9113)/SUMIFS(Pakan_Masuk!$C$2:$C$3001,Pakan_Masuk!$B$2:$B$3001,$C9113),0))</f>
      </c>
      <c r="F9113" s="15">
        <f>IF($C9113="","",$D9113*$E9113)</f>
      </c>
    </row>
    <row r="9114">
      <c r="A9114" s="11"/>
      <c r="B9114" s="7"/>
      <c r="C9114" s="7"/>
      <c r="D9114" s="10"/>
      <c r="E9114" s="21">
        <f>IF($C9114="","",IFERROR(SUMIFS(Pakan_Masuk!$D$2:$D$3001,Pakan_Masuk!$B$2:$B$3001,$C9114)/SUMIFS(Pakan_Masuk!$C$2:$C$3001,Pakan_Masuk!$B$2:$B$3001,$C9114),0))</f>
      </c>
      <c r="F9114" s="15">
        <f>IF($C9114="","",$D9114*$E9114)</f>
      </c>
    </row>
    <row r="9115">
      <c r="A9115" s="11"/>
      <c r="B9115" s="7"/>
      <c r="C9115" s="7"/>
      <c r="D9115" s="10"/>
      <c r="E9115" s="21">
        <f>IF($C9115="","",IFERROR(SUMIFS(Pakan_Masuk!$D$2:$D$3001,Pakan_Masuk!$B$2:$B$3001,$C9115)/SUMIFS(Pakan_Masuk!$C$2:$C$3001,Pakan_Masuk!$B$2:$B$3001,$C9115),0))</f>
      </c>
      <c r="F9115" s="15">
        <f>IF($C9115="","",$D9115*$E9115)</f>
      </c>
    </row>
    <row r="9116">
      <c r="A9116" s="11"/>
      <c r="B9116" s="7"/>
      <c r="C9116" s="7"/>
      <c r="D9116" s="10"/>
      <c r="E9116" s="21">
        <f>IF($C9116="","",IFERROR(SUMIFS(Pakan_Masuk!$D$2:$D$3001,Pakan_Masuk!$B$2:$B$3001,$C9116)/SUMIFS(Pakan_Masuk!$C$2:$C$3001,Pakan_Masuk!$B$2:$B$3001,$C9116),0))</f>
      </c>
      <c r="F9116" s="15">
        <f>IF($C9116="","",$D9116*$E9116)</f>
      </c>
    </row>
    <row r="9117">
      <c r="A9117" s="11"/>
      <c r="B9117" s="7"/>
      <c r="C9117" s="7"/>
      <c r="D9117" s="10"/>
      <c r="E9117" s="21">
        <f>IF($C9117="","",IFERROR(SUMIFS(Pakan_Masuk!$D$2:$D$3001,Pakan_Masuk!$B$2:$B$3001,$C9117)/SUMIFS(Pakan_Masuk!$C$2:$C$3001,Pakan_Masuk!$B$2:$B$3001,$C9117),0))</f>
      </c>
      <c r="F9117" s="15">
        <f>IF($C9117="","",$D9117*$E9117)</f>
      </c>
    </row>
    <row r="9118">
      <c r="A9118" s="11"/>
      <c r="B9118" s="7"/>
      <c r="C9118" s="7"/>
      <c r="D9118" s="10"/>
      <c r="E9118" s="21">
        <f>IF($C9118="","",IFERROR(SUMIFS(Pakan_Masuk!$D$2:$D$3001,Pakan_Masuk!$B$2:$B$3001,$C9118)/SUMIFS(Pakan_Masuk!$C$2:$C$3001,Pakan_Masuk!$B$2:$B$3001,$C9118),0))</f>
      </c>
      <c r="F9118" s="15">
        <f>IF($C9118="","",$D9118*$E9118)</f>
      </c>
    </row>
    <row r="9119">
      <c r="A9119" s="11"/>
      <c r="B9119" s="7"/>
      <c r="C9119" s="7"/>
      <c r="D9119" s="10"/>
      <c r="E9119" s="21">
        <f>IF($C9119="","",IFERROR(SUMIFS(Pakan_Masuk!$D$2:$D$3001,Pakan_Masuk!$B$2:$B$3001,$C9119)/SUMIFS(Pakan_Masuk!$C$2:$C$3001,Pakan_Masuk!$B$2:$B$3001,$C9119),0))</f>
      </c>
      <c r="F9119" s="15">
        <f>IF($C9119="","",$D9119*$E9119)</f>
      </c>
    </row>
    <row r="9120">
      <c r="A9120" s="11"/>
      <c r="B9120" s="7"/>
      <c r="C9120" s="7"/>
      <c r="D9120" s="10"/>
      <c r="E9120" s="21">
        <f>IF($C9120="","",IFERROR(SUMIFS(Pakan_Masuk!$D$2:$D$3001,Pakan_Masuk!$B$2:$B$3001,$C9120)/SUMIFS(Pakan_Masuk!$C$2:$C$3001,Pakan_Masuk!$B$2:$B$3001,$C9120),0))</f>
      </c>
      <c r="F9120" s="15">
        <f>IF($C9120="","",$D9120*$E9120)</f>
      </c>
    </row>
    <row r="9121">
      <c r="A9121" s="11"/>
      <c r="B9121" s="7"/>
      <c r="C9121" s="7"/>
      <c r="D9121" s="10"/>
      <c r="E9121" s="21">
        <f>IF($C9121="","",IFERROR(SUMIFS(Pakan_Masuk!$D$2:$D$3001,Pakan_Masuk!$B$2:$B$3001,$C9121)/SUMIFS(Pakan_Masuk!$C$2:$C$3001,Pakan_Masuk!$B$2:$B$3001,$C9121),0))</f>
      </c>
      <c r="F9121" s="15">
        <f>IF($C9121="","",$D9121*$E9121)</f>
      </c>
    </row>
    <row r="9122">
      <c r="A9122" s="11"/>
      <c r="B9122" s="7"/>
      <c r="C9122" s="7"/>
      <c r="D9122" s="10"/>
      <c r="E9122" s="21">
        <f>IF($C9122="","",IFERROR(SUMIFS(Pakan_Masuk!$D$2:$D$3001,Pakan_Masuk!$B$2:$B$3001,$C9122)/SUMIFS(Pakan_Masuk!$C$2:$C$3001,Pakan_Masuk!$B$2:$B$3001,$C9122),0))</f>
      </c>
      <c r="F9122" s="15">
        <f>IF($C9122="","",$D9122*$E9122)</f>
      </c>
    </row>
    <row r="9123">
      <c r="A9123" s="11"/>
      <c r="B9123" s="7"/>
      <c r="C9123" s="7"/>
      <c r="D9123" s="10"/>
      <c r="E9123" s="21">
        <f>IF($C9123="","",IFERROR(SUMIFS(Pakan_Masuk!$D$2:$D$3001,Pakan_Masuk!$B$2:$B$3001,$C9123)/SUMIFS(Pakan_Masuk!$C$2:$C$3001,Pakan_Masuk!$B$2:$B$3001,$C9123),0))</f>
      </c>
      <c r="F9123" s="15">
        <f>IF($C9123="","",$D9123*$E9123)</f>
      </c>
    </row>
    <row r="9124">
      <c r="A9124" s="11"/>
      <c r="B9124" s="7"/>
      <c r="C9124" s="7"/>
      <c r="D9124" s="10"/>
      <c r="E9124" s="21">
        <f>IF($C9124="","",IFERROR(SUMIFS(Pakan_Masuk!$D$2:$D$3001,Pakan_Masuk!$B$2:$B$3001,$C9124)/SUMIFS(Pakan_Masuk!$C$2:$C$3001,Pakan_Masuk!$B$2:$B$3001,$C9124),0))</f>
      </c>
      <c r="F9124" s="15">
        <f>IF($C9124="","",$D9124*$E9124)</f>
      </c>
    </row>
    <row r="9125">
      <c r="A9125" s="11"/>
      <c r="B9125" s="7"/>
      <c r="C9125" s="7"/>
      <c r="D9125" s="10"/>
      <c r="E9125" s="21">
        <f>IF($C9125="","",IFERROR(SUMIFS(Pakan_Masuk!$D$2:$D$3001,Pakan_Masuk!$B$2:$B$3001,$C9125)/SUMIFS(Pakan_Masuk!$C$2:$C$3001,Pakan_Masuk!$B$2:$B$3001,$C9125),0))</f>
      </c>
      <c r="F9125" s="15">
        <f>IF($C9125="","",$D9125*$E9125)</f>
      </c>
    </row>
    <row r="9126">
      <c r="A9126" s="11"/>
      <c r="B9126" s="7"/>
      <c r="C9126" s="7"/>
      <c r="D9126" s="10"/>
      <c r="E9126" s="21">
        <f>IF($C9126="","",IFERROR(SUMIFS(Pakan_Masuk!$D$2:$D$3001,Pakan_Masuk!$B$2:$B$3001,$C9126)/SUMIFS(Pakan_Masuk!$C$2:$C$3001,Pakan_Masuk!$B$2:$B$3001,$C9126),0))</f>
      </c>
      <c r="F9126" s="15">
        <f>IF($C9126="","",$D9126*$E9126)</f>
      </c>
    </row>
    <row r="9127">
      <c r="A9127" s="11"/>
      <c r="B9127" s="7"/>
      <c r="C9127" s="7"/>
      <c r="D9127" s="10"/>
      <c r="E9127" s="21">
        <f>IF($C9127="","",IFERROR(SUMIFS(Pakan_Masuk!$D$2:$D$3001,Pakan_Masuk!$B$2:$B$3001,$C9127)/SUMIFS(Pakan_Masuk!$C$2:$C$3001,Pakan_Masuk!$B$2:$B$3001,$C9127),0))</f>
      </c>
      <c r="F9127" s="15">
        <f>IF($C9127="","",$D9127*$E9127)</f>
      </c>
    </row>
    <row r="9128">
      <c r="A9128" s="11"/>
      <c r="B9128" s="7"/>
      <c r="C9128" s="7"/>
      <c r="D9128" s="10"/>
      <c r="E9128" s="21">
        <f>IF($C9128="","",IFERROR(SUMIFS(Pakan_Masuk!$D$2:$D$3001,Pakan_Masuk!$B$2:$B$3001,$C9128)/SUMIFS(Pakan_Masuk!$C$2:$C$3001,Pakan_Masuk!$B$2:$B$3001,$C9128),0))</f>
      </c>
      <c r="F9128" s="15">
        <f>IF($C9128="","",$D9128*$E9128)</f>
      </c>
    </row>
    <row r="9129">
      <c r="A9129" s="11"/>
      <c r="B9129" s="7"/>
      <c r="C9129" s="7"/>
      <c r="D9129" s="10"/>
      <c r="E9129" s="21">
        <f>IF($C9129="","",IFERROR(SUMIFS(Pakan_Masuk!$D$2:$D$3001,Pakan_Masuk!$B$2:$B$3001,$C9129)/SUMIFS(Pakan_Masuk!$C$2:$C$3001,Pakan_Masuk!$B$2:$B$3001,$C9129),0))</f>
      </c>
      <c r="F9129" s="15">
        <f>IF($C9129="","",$D9129*$E9129)</f>
      </c>
    </row>
    <row r="9130">
      <c r="A9130" s="11"/>
      <c r="B9130" s="7"/>
      <c r="C9130" s="7"/>
      <c r="D9130" s="10"/>
      <c r="E9130" s="21">
        <f>IF($C9130="","",IFERROR(SUMIFS(Pakan_Masuk!$D$2:$D$3001,Pakan_Masuk!$B$2:$B$3001,$C9130)/SUMIFS(Pakan_Masuk!$C$2:$C$3001,Pakan_Masuk!$B$2:$B$3001,$C9130),0))</f>
      </c>
      <c r="F9130" s="15">
        <f>IF($C9130="","",$D9130*$E9130)</f>
      </c>
    </row>
    <row r="9131">
      <c r="A9131" s="11"/>
      <c r="B9131" s="7"/>
      <c r="C9131" s="7"/>
      <c r="D9131" s="10"/>
      <c r="E9131" s="21">
        <f>IF($C9131="","",IFERROR(SUMIFS(Pakan_Masuk!$D$2:$D$3001,Pakan_Masuk!$B$2:$B$3001,$C9131)/SUMIFS(Pakan_Masuk!$C$2:$C$3001,Pakan_Masuk!$B$2:$B$3001,$C9131),0))</f>
      </c>
      <c r="F9131" s="15">
        <f>IF($C9131="","",$D9131*$E9131)</f>
      </c>
    </row>
    <row r="9132">
      <c r="A9132" s="11"/>
      <c r="B9132" s="7"/>
      <c r="C9132" s="7"/>
      <c r="D9132" s="10"/>
      <c r="E9132" s="21">
        <f>IF($C9132="","",IFERROR(SUMIFS(Pakan_Masuk!$D$2:$D$3001,Pakan_Masuk!$B$2:$B$3001,$C9132)/SUMIFS(Pakan_Masuk!$C$2:$C$3001,Pakan_Masuk!$B$2:$B$3001,$C9132),0))</f>
      </c>
      <c r="F9132" s="15">
        <f>IF($C9132="","",$D9132*$E9132)</f>
      </c>
    </row>
    <row r="9133">
      <c r="A9133" s="11"/>
      <c r="B9133" s="7"/>
      <c r="C9133" s="7"/>
      <c r="D9133" s="10"/>
      <c r="E9133" s="21">
        <f>IF($C9133="","",IFERROR(SUMIFS(Pakan_Masuk!$D$2:$D$3001,Pakan_Masuk!$B$2:$B$3001,$C9133)/SUMIFS(Pakan_Masuk!$C$2:$C$3001,Pakan_Masuk!$B$2:$B$3001,$C9133),0))</f>
      </c>
      <c r="F9133" s="15">
        <f>IF($C9133="","",$D9133*$E9133)</f>
      </c>
    </row>
    <row r="9134">
      <c r="A9134" s="11"/>
      <c r="B9134" s="7"/>
      <c r="C9134" s="7"/>
      <c r="D9134" s="10"/>
      <c r="E9134" s="21">
        <f>IF($C9134="","",IFERROR(SUMIFS(Pakan_Masuk!$D$2:$D$3001,Pakan_Masuk!$B$2:$B$3001,$C9134)/SUMIFS(Pakan_Masuk!$C$2:$C$3001,Pakan_Masuk!$B$2:$B$3001,$C9134),0))</f>
      </c>
      <c r="F9134" s="15">
        <f>IF($C9134="","",$D9134*$E9134)</f>
      </c>
    </row>
    <row r="9135">
      <c r="A9135" s="11"/>
      <c r="B9135" s="7"/>
      <c r="C9135" s="7"/>
      <c r="D9135" s="10"/>
      <c r="E9135" s="21">
        <f>IF($C9135="","",IFERROR(SUMIFS(Pakan_Masuk!$D$2:$D$3001,Pakan_Masuk!$B$2:$B$3001,$C9135)/SUMIFS(Pakan_Masuk!$C$2:$C$3001,Pakan_Masuk!$B$2:$B$3001,$C9135),0))</f>
      </c>
      <c r="F9135" s="15">
        <f>IF($C9135="","",$D9135*$E9135)</f>
      </c>
    </row>
    <row r="9136">
      <c r="A9136" s="11"/>
      <c r="B9136" s="7"/>
      <c r="C9136" s="7"/>
      <c r="D9136" s="10"/>
      <c r="E9136" s="21">
        <f>IF($C9136="","",IFERROR(SUMIFS(Pakan_Masuk!$D$2:$D$3001,Pakan_Masuk!$B$2:$B$3001,$C9136)/SUMIFS(Pakan_Masuk!$C$2:$C$3001,Pakan_Masuk!$B$2:$B$3001,$C9136),0))</f>
      </c>
      <c r="F9136" s="15">
        <f>IF($C9136="","",$D9136*$E9136)</f>
      </c>
    </row>
    <row r="9137">
      <c r="A9137" s="11"/>
      <c r="B9137" s="7"/>
      <c r="C9137" s="7"/>
      <c r="D9137" s="10"/>
      <c r="E9137" s="21">
        <f>IF($C9137="","",IFERROR(SUMIFS(Pakan_Masuk!$D$2:$D$3001,Pakan_Masuk!$B$2:$B$3001,$C9137)/SUMIFS(Pakan_Masuk!$C$2:$C$3001,Pakan_Masuk!$B$2:$B$3001,$C9137),0))</f>
      </c>
      <c r="F9137" s="15">
        <f>IF($C9137="","",$D9137*$E9137)</f>
      </c>
    </row>
    <row r="9138">
      <c r="A9138" s="11"/>
      <c r="B9138" s="7"/>
      <c r="C9138" s="7"/>
      <c r="D9138" s="10"/>
      <c r="E9138" s="21">
        <f>IF($C9138="","",IFERROR(SUMIFS(Pakan_Masuk!$D$2:$D$3001,Pakan_Masuk!$B$2:$B$3001,$C9138)/SUMIFS(Pakan_Masuk!$C$2:$C$3001,Pakan_Masuk!$B$2:$B$3001,$C9138),0))</f>
      </c>
      <c r="F9138" s="15">
        <f>IF($C9138="","",$D9138*$E9138)</f>
      </c>
    </row>
    <row r="9139">
      <c r="A9139" s="11"/>
      <c r="B9139" s="7"/>
      <c r="C9139" s="7"/>
      <c r="D9139" s="10"/>
      <c r="E9139" s="21">
        <f>IF($C9139="","",IFERROR(SUMIFS(Pakan_Masuk!$D$2:$D$3001,Pakan_Masuk!$B$2:$B$3001,$C9139)/SUMIFS(Pakan_Masuk!$C$2:$C$3001,Pakan_Masuk!$B$2:$B$3001,$C9139),0))</f>
      </c>
      <c r="F9139" s="15">
        <f>IF($C9139="","",$D9139*$E9139)</f>
      </c>
    </row>
    <row r="9140">
      <c r="A9140" s="11"/>
      <c r="B9140" s="7"/>
      <c r="C9140" s="7"/>
      <c r="D9140" s="10"/>
      <c r="E9140" s="21">
        <f>IF($C9140="","",IFERROR(SUMIFS(Pakan_Masuk!$D$2:$D$3001,Pakan_Masuk!$B$2:$B$3001,$C9140)/SUMIFS(Pakan_Masuk!$C$2:$C$3001,Pakan_Masuk!$B$2:$B$3001,$C9140),0))</f>
      </c>
      <c r="F9140" s="15">
        <f>IF($C9140="","",$D9140*$E9140)</f>
      </c>
    </row>
    <row r="9141">
      <c r="A9141" s="11"/>
      <c r="B9141" s="7"/>
      <c r="C9141" s="7"/>
      <c r="D9141" s="10"/>
      <c r="E9141" s="21">
        <f>IF($C9141="","",IFERROR(SUMIFS(Pakan_Masuk!$D$2:$D$3001,Pakan_Masuk!$B$2:$B$3001,$C9141)/SUMIFS(Pakan_Masuk!$C$2:$C$3001,Pakan_Masuk!$B$2:$B$3001,$C9141),0))</f>
      </c>
      <c r="F9141" s="15">
        <f>IF($C9141="","",$D9141*$E9141)</f>
      </c>
    </row>
    <row r="9142">
      <c r="A9142" s="11"/>
      <c r="B9142" s="7"/>
      <c r="C9142" s="7"/>
      <c r="D9142" s="10"/>
      <c r="E9142" s="21">
        <f>IF($C9142="","",IFERROR(SUMIFS(Pakan_Masuk!$D$2:$D$3001,Pakan_Masuk!$B$2:$B$3001,$C9142)/SUMIFS(Pakan_Masuk!$C$2:$C$3001,Pakan_Masuk!$B$2:$B$3001,$C9142),0))</f>
      </c>
      <c r="F9142" s="15">
        <f>IF($C9142="","",$D9142*$E9142)</f>
      </c>
    </row>
    <row r="9143">
      <c r="A9143" s="11"/>
      <c r="B9143" s="7"/>
      <c r="C9143" s="7"/>
      <c r="D9143" s="10"/>
      <c r="E9143" s="21">
        <f>IF($C9143="","",IFERROR(SUMIFS(Pakan_Masuk!$D$2:$D$3001,Pakan_Masuk!$B$2:$B$3001,$C9143)/SUMIFS(Pakan_Masuk!$C$2:$C$3001,Pakan_Masuk!$B$2:$B$3001,$C9143),0))</f>
      </c>
      <c r="F9143" s="15">
        <f>IF($C9143="","",$D9143*$E9143)</f>
      </c>
    </row>
    <row r="9144">
      <c r="A9144" s="11"/>
      <c r="B9144" s="7"/>
      <c r="C9144" s="7"/>
      <c r="D9144" s="10"/>
      <c r="E9144" s="21">
        <f>IF($C9144="","",IFERROR(SUMIFS(Pakan_Masuk!$D$2:$D$3001,Pakan_Masuk!$B$2:$B$3001,$C9144)/SUMIFS(Pakan_Masuk!$C$2:$C$3001,Pakan_Masuk!$B$2:$B$3001,$C9144),0))</f>
      </c>
      <c r="F9144" s="15">
        <f>IF($C9144="","",$D9144*$E9144)</f>
      </c>
    </row>
    <row r="9145">
      <c r="A9145" s="11"/>
      <c r="B9145" s="7"/>
      <c r="C9145" s="7"/>
      <c r="D9145" s="10"/>
      <c r="E9145" s="21">
        <f>IF($C9145="","",IFERROR(SUMIFS(Pakan_Masuk!$D$2:$D$3001,Pakan_Masuk!$B$2:$B$3001,$C9145)/SUMIFS(Pakan_Masuk!$C$2:$C$3001,Pakan_Masuk!$B$2:$B$3001,$C9145),0))</f>
      </c>
      <c r="F9145" s="15">
        <f>IF($C9145="","",$D9145*$E9145)</f>
      </c>
    </row>
    <row r="9146">
      <c r="A9146" s="11"/>
      <c r="B9146" s="7"/>
      <c r="C9146" s="7"/>
      <c r="D9146" s="10"/>
      <c r="E9146" s="21">
        <f>IF($C9146="","",IFERROR(SUMIFS(Pakan_Masuk!$D$2:$D$3001,Pakan_Masuk!$B$2:$B$3001,$C9146)/SUMIFS(Pakan_Masuk!$C$2:$C$3001,Pakan_Masuk!$B$2:$B$3001,$C9146),0))</f>
      </c>
      <c r="F9146" s="15">
        <f>IF($C9146="","",$D9146*$E9146)</f>
      </c>
    </row>
    <row r="9147">
      <c r="A9147" s="11"/>
      <c r="B9147" s="7"/>
      <c r="C9147" s="7"/>
      <c r="D9147" s="10"/>
      <c r="E9147" s="21">
        <f>IF($C9147="","",IFERROR(SUMIFS(Pakan_Masuk!$D$2:$D$3001,Pakan_Masuk!$B$2:$B$3001,$C9147)/SUMIFS(Pakan_Masuk!$C$2:$C$3001,Pakan_Masuk!$B$2:$B$3001,$C9147),0))</f>
      </c>
      <c r="F9147" s="15">
        <f>IF($C9147="","",$D9147*$E9147)</f>
      </c>
    </row>
    <row r="9148">
      <c r="A9148" s="11"/>
      <c r="B9148" s="7"/>
      <c r="C9148" s="7"/>
      <c r="D9148" s="10"/>
      <c r="E9148" s="21">
        <f>IF($C9148="","",IFERROR(SUMIFS(Pakan_Masuk!$D$2:$D$3001,Pakan_Masuk!$B$2:$B$3001,$C9148)/SUMIFS(Pakan_Masuk!$C$2:$C$3001,Pakan_Masuk!$B$2:$B$3001,$C9148),0))</f>
      </c>
      <c r="F9148" s="15">
        <f>IF($C9148="","",$D9148*$E9148)</f>
      </c>
    </row>
    <row r="9149">
      <c r="A9149" s="11"/>
      <c r="B9149" s="7"/>
      <c r="C9149" s="7"/>
      <c r="D9149" s="10"/>
      <c r="E9149" s="21">
        <f>IF($C9149="","",IFERROR(SUMIFS(Pakan_Masuk!$D$2:$D$3001,Pakan_Masuk!$B$2:$B$3001,$C9149)/SUMIFS(Pakan_Masuk!$C$2:$C$3001,Pakan_Masuk!$B$2:$B$3001,$C9149),0))</f>
      </c>
      <c r="F9149" s="15">
        <f>IF($C9149="","",$D9149*$E9149)</f>
      </c>
    </row>
    <row r="9150">
      <c r="A9150" s="11"/>
      <c r="B9150" s="7"/>
      <c r="C9150" s="7"/>
      <c r="D9150" s="10"/>
      <c r="E9150" s="21">
        <f>IF($C9150="","",IFERROR(SUMIFS(Pakan_Masuk!$D$2:$D$3001,Pakan_Masuk!$B$2:$B$3001,$C9150)/SUMIFS(Pakan_Masuk!$C$2:$C$3001,Pakan_Masuk!$B$2:$B$3001,$C9150),0))</f>
      </c>
      <c r="F9150" s="15">
        <f>IF($C9150="","",$D9150*$E9150)</f>
      </c>
    </row>
    <row r="9151">
      <c r="A9151" s="11"/>
      <c r="B9151" s="7"/>
      <c r="C9151" s="7"/>
      <c r="D9151" s="10"/>
      <c r="E9151" s="21">
        <f>IF($C9151="","",IFERROR(SUMIFS(Pakan_Masuk!$D$2:$D$3001,Pakan_Masuk!$B$2:$B$3001,$C9151)/SUMIFS(Pakan_Masuk!$C$2:$C$3001,Pakan_Masuk!$B$2:$B$3001,$C9151),0))</f>
      </c>
      <c r="F9151" s="15">
        <f>IF($C9151="","",$D9151*$E9151)</f>
      </c>
    </row>
    <row r="9152">
      <c r="A9152" s="11"/>
      <c r="B9152" s="7"/>
      <c r="C9152" s="7"/>
      <c r="D9152" s="10"/>
      <c r="E9152" s="21">
        <f>IF($C9152="","",IFERROR(SUMIFS(Pakan_Masuk!$D$2:$D$3001,Pakan_Masuk!$B$2:$B$3001,$C9152)/SUMIFS(Pakan_Masuk!$C$2:$C$3001,Pakan_Masuk!$B$2:$B$3001,$C9152),0))</f>
      </c>
      <c r="F9152" s="15">
        <f>IF($C9152="","",$D9152*$E9152)</f>
      </c>
    </row>
    <row r="9153">
      <c r="A9153" s="11"/>
      <c r="B9153" s="7"/>
      <c r="C9153" s="7"/>
      <c r="D9153" s="10"/>
      <c r="E9153" s="21">
        <f>IF($C9153="","",IFERROR(SUMIFS(Pakan_Masuk!$D$2:$D$3001,Pakan_Masuk!$B$2:$B$3001,$C9153)/SUMIFS(Pakan_Masuk!$C$2:$C$3001,Pakan_Masuk!$B$2:$B$3001,$C9153),0))</f>
      </c>
      <c r="F9153" s="15">
        <f>IF($C9153="","",$D9153*$E9153)</f>
      </c>
    </row>
    <row r="9154">
      <c r="A9154" s="11"/>
      <c r="B9154" s="7"/>
      <c r="C9154" s="7"/>
      <c r="D9154" s="10"/>
      <c r="E9154" s="21">
        <f>IF($C9154="","",IFERROR(SUMIFS(Pakan_Masuk!$D$2:$D$3001,Pakan_Masuk!$B$2:$B$3001,$C9154)/SUMIFS(Pakan_Masuk!$C$2:$C$3001,Pakan_Masuk!$B$2:$B$3001,$C9154),0))</f>
      </c>
      <c r="F9154" s="15">
        <f>IF($C9154="","",$D9154*$E9154)</f>
      </c>
    </row>
    <row r="9155">
      <c r="A9155" s="11"/>
      <c r="B9155" s="7"/>
      <c r="C9155" s="7"/>
      <c r="D9155" s="10"/>
      <c r="E9155" s="21">
        <f>IF($C9155="","",IFERROR(SUMIFS(Pakan_Masuk!$D$2:$D$3001,Pakan_Masuk!$B$2:$B$3001,$C9155)/SUMIFS(Pakan_Masuk!$C$2:$C$3001,Pakan_Masuk!$B$2:$B$3001,$C9155),0))</f>
      </c>
      <c r="F9155" s="15">
        <f>IF($C9155="","",$D9155*$E9155)</f>
      </c>
    </row>
    <row r="9156">
      <c r="A9156" s="11"/>
      <c r="B9156" s="7"/>
      <c r="C9156" s="7"/>
      <c r="D9156" s="10"/>
      <c r="E9156" s="21">
        <f>IF($C9156="","",IFERROR(SUMIFS(Pakan_Masuk!$D$2:$D$3001,Pakan_Masuk!$B$2:$B$3001,$C9156)/SUMIFS(Pakan_Masuk!$C$2:$C$3001,Pakan_Masuk!$B$2:$B$3001,$C9156),0))</f>
      </c>
      <c r="F9156" s="15">
        <f>IF($C9156="","",$D9156*$E9156)</f>
      </c>
    </row>
    <row r="9157">
      <c r="A9157" s="11"/>
      <c r="B9157" s="7"/>
      <c r="C9157" s="7"/>
      <c r="D9157" s="10"/>
      <c r="E9157" s="21">
        <f>IF($C9157="","",IFERROR(SUMIFS(Pakan_Masuk!$D$2:$D$3001,Pakan_Masuk!$B$2:$B$3001,$C9157)/SUMIFS(Pakan_Masuk!$C$2:$C$3001,Pakan_Masuk!$B$2:$B$3001,$C9157),0))</f>
      </c>
      <c r="F9157" s="15">
        <f>IF($C9157="","",$D9157*$E9157)</f>
      </c>
    </row>
    <row r="9158">
      <c r="A9158" s="11"/>
      <c r="B9158" s="7"/>
      <c r="C9158" s="7"/>
      <c r="D9158" s="10"/>
      <c r="E9158" s="21">
        <f>IF($C9158="","",IFERROR(SUMIFS(Pakan_Masuk!$D$2:$D$3001,Pakan_Masuk!$B$2:$B$3001,$C9158)/SUMIFS(Pakan_Masuk!$C$2:$C$3001,Pakan_Masuk!$B$2:$B$3001,$C9158),0))</f>
      </c>
      <c r="F9158" s="15">
        <f>IF($C9158="","",$D9158*$E9158)</f>
      </c>
    </row>
    <row r="9159">
      <c r="A9159" s="11"/>
      <c r="B9159" s="7"/>
      <c r="C9159" s="7"/>
      <c r="D9159" s="10"/>
      <c r="E9159" s="21">
        <f>IF($C9159="","",IFERROR(SUMIFS(Pakan_Masuk!$D$2:$D$3001,Pakan_Masuk!$B$2:$B$3001,$C9159)/SUMIFS(Pakan_Masuk!$C$2:$C$3001,Pakan_Masuk!$B$2:$B$3001,$C9159),0))</f>
      </c>
      <c r="F9159" s="15">
        <f>IF($C9159="","",$D9159*$E9159)</f>
      </c>
    </row>
    <row r="9160">
      <c r="A9160" s="11"/>
      <c r="B9160" s="7"/>
      <c r="C9160" s="7"/>
      <c r="D9160" s="10"/>
      <c r="E9160" s="21">
        <f>IF($C9160="","",IFERROR(SUMIFS(Pakan_Masuk!$D$2:$D$3001,Pakan_Masuk!$B$2:$B$3001,$C9160)/SUMIFS(Pakan_Masuk!$C$2:$C$3001,Pakan_Masuk!$B$2:$B$3001,$C9160),0))</f>
      </c>
      <c r="F9160" s="15">
        <f>IF($C9160="","",$D9160*$E9160)</f>
      </c>
    </row>
    <row r="9161">
      <c r="A9161" s="11"/>
      <c r="B9161" s="7"/>
      <c r="C9161" s="7"/>
      <c r="D9161" s="10"/>
      <c r="E9161" s="21">
        <f>IF($C9161="","",IFERROR(SUMIFS(Pakan_Masuk!$D$2:$D$3001,Pakan_Masuk!$B$2:$B$3001,$C9161)/SUMIFS(Pakan_Masuk!$C$2:$C$3001,Pakan_Masuk!$B$2:$B$3001,$C9161),0))</f>
      </c>
      <c r="F9161" s="15">
        <f>IF($C9161="","",$D9161*$E9161)</f>
      </c>
    </row>
    <row r="9162">
      <c r="A9162" s="11"/>
      <c r="B9162" s="7"/>
      <c r="C9162" s="7"/>
      <c r="D9162" s="10"/>
      <c r="E9162" s="21">
        <f>IF($C9162="","",IFERROR(SUMIFS(Pakan_Masuk!$D$2:$D$3001,Pakan_Masuk!$B$2:$B$3001,$C9162)/SUMIFS(Pakan_Masuk!$C$2:$C$3001,Pakan_Masuk!$B$2:$B$3001,$C9162),0))</f>
      </c>
      <c r="F9162" s="15">
        <f>IF($C9162="","",$D9162*$E9162)</f>
      </c>
    </row>
    <row r="9163">
      <c r="A9163" s="11"/>
      <c r="B9163" s="7"/>
      <c r="C9163" s="7"/>
      <c r="D9163" s="10"/>
      <c r="E9163" s="21">
        <f>IF($C9163="","",IFERROR(SUMIFS(Pakan_Masuk!$D$2:$D$3001,Pakan_Masuk!$B$2:$B$3001,$C9163)/SUMIFS(Pakan_Masuk!$C$2:$C$3001,Pakan_Masuk!$B$2:$B$3001,$C9163),0))</f>
      </c>
      <c r="F9163" s="15">
        <f>IF($C9163="","",$D9163*$E9163)</f>
      </c>
    </row>
    <row r="9164">
      <c r="A9164" s="11"/>
      <c r="B9164" s="7"/>
      <c r="C9164" s="7"/>
      <c r="D9164" s="10"/>
      <c r="E9164" s="21">
        <f>IF($C9164="","",IFERROR(SUMIFS(Pakan_Masuk!$D$2:$D$3001,Pakan_Masuk!$B$2:$B$3001,$C9164)/SUMIFS(Pakan_Masuk!$C$2:$C$3001,Pakan_Masuk!$B$2:$B$3001,$C9164),0))</f>
      </c>
      <c r="F9164" s="15">
        <f>IF($C9164="","",$D9164*$E9164)</f>
      </c>
    </row>
    <row r="9165">
      <c r="A9165" s="11"/>
      <c r="B9165" s="7"/>
      <c r="C9165" s="7"/>
      <c r="D9165" s="10"/>
      <c r="E9165" s="21">
        <f>IF($C9165="","",IFERROR(SUMIFS(Pakan_Masuk!$D$2:$D$3001,Pakan_Masuk!$B$2:$B$3001,$C9165)/SUMIFS(Pakan_Masuk!$C$2:$C$3001,Pakan_Masuk!$B$2:$B$3001,$C9165),0))</f>
      </c>
      <c r="F9165" s="15">
        <f>IF($C9165="","",$D9165*$E9165)</f>
      </c>
    </row>
    <row r="9166">
      <c r="A9166" s="11"/>
      <c r="B9166" s="7"/>
      <c r="C9166" s="7"/>
      <c r="D9166" s="10"/>
      <c r="E9166" s="21">
        <f>IF($C9166="","",IFERROR(SUMIFS(Pakan_Masuk!$D$2:$D$3001,Pakan_Masuk!$B$2:$B$3001,$C9166)/SUMIFS(Pakan_Masuk!$C$2:$C$3001,Pakan_Masuk!$B$2:$B$3001,$C9166),0))</f>
      </c>
      <c r="F9166" s="15">
        <f>IF($C9166="","",$D9166*$E9166)</f>
      </c>
    </row>
    <row r="9167">
      <c r="A9167" s="11"/>
      <c r="B9167" s="7"/>
      <c r="C9167" s="7"/>
      <c r="D9167" s="10"/>
      <c r="E9167" s="21">
        <f>IF($C9167="","",IFERROR(SUMIFS(Pakan_Masuk!$D$2:$D$3001,Pakan_Masuk!$B$2:$B$3001,$C9167)/SUMIFS(Pakan_Masuk!$C$2:$C$3001,Pakan_Masuk!$B$2:$B$3001,$C9167),0))</f>
      </c>
      <c r="F9167" s="15">
        <f>IF($C9167="","",$D9167*$E9167)</f>
      </c>
    </row>
    <row r="9168">
      <c r="A9168" s="11"/>
      <c r="B9168" s="7"/>
      <c r="C9168" s="7"/>
      <c r="D9168" s="10"/>
      <c r="E9168" s="21">
        <f>IF($C9168="","",IFERROR(SUMIFS(Pakan_Masuk!$D$2:$D$3001,Pakan_Masuk!$B$2:$B$3001,$C9168)/SUMIFS(Pakan_Masuk!$C$2:$C$3001,Pakan_Masuk!$B$2:$B$3001,$C9168),0))</f>
      </c>
      <c r="F9168" s="15">
        <f>IF($C9168="","",$D9168*$E9168)</f>
      </c>
    </row>
    <row r="9169">
      <c r="A9169" s="11"/>
      <c r="B9169" s="7"/>
      <c r="C9169" s="7"/>
      <c r="D9169" s="10"/>
      <c r="E9169" s="21">
        <f>IF($C9169="","",IFERROR(SUMIFS(Pakan_Masuk!$D$2:$D$3001,Pakan_Masuk!$B$2:$B$3001,$C9169)/SUMIFS(Pakan_Masuk!$C$2:$C$3001,Pakan_Masuk!$B$2:$B$3001,$C9169),0))</f>
      </c>
      <c r="F9169" s="15">
        <f>IF($C9169="","",$D9169*$E9169)</f>
      </c>
    </row>
    <row r="9170">
      <c r="A9170" s="11"/>
      <c r="B9170" s="7"/>
      <c r="C9170" s="7"/>
      <c r="D9170" s="10"/>
      <c r="E9170" s="21">
        <f>IF($C9170="","",IFERROR(SUMIFS(Pakan_Masuk!$D$2:$D$3001,Pakan_Masuk!$B$2:$B$3001,$C9170)/SUMIFS(Pakan_Masuk!$C$2:$C$3001,Pakan_Masuk!$B$2:$B$3001,$C9170),0))</f>
      </c>
      <c r="F9170" s="15">
        <f>IF($C9170="","",$D9170*$E9170)</f>
      </c>
    </row>
    <row r="9171">
      <c r="A9171" s="11"/>
      <c r="B9171" s="7"/>
      <c r="C9171" s="7"/>
      <c r="D9171" s="10"/>
      <c r="E9171" s="21">
        <f>IF($C9171="","",IFERROR(SUMIFS(Pakan_Masuk!$D$2:$D$3001,Pakan_Masuk!$B$2:$B$3001,$C9171)/SUMIFS(Pakan_Masuk!$C$2:$C$3001,Pakan_Masuk!$B$2:$B$3001,$C9171),0))</f>
      </c>
      <c r="F9171" s="15">
        <f>IF($C9171="","",$D9171*$E9171)</f>
      </c>
    </row>
    <row r="9172">
      <c r="A9172" s="11"/>
      <c r="B9172" s="7"/>
      <c r="C9172" s="7"/>
      <c r="D9172" s="10"/>
      <c r="E9172" s="21">
        <f>IF($C9172="","",IFERROR(SUMIFS(Pakan_Masuk!$D$2:$D$3001,Pakan_Masuk!$B$2:$B$3001,$C9172)/SUMIFS(Pakan_Masuk!$C$2:$C$3001,Pakan_Masuk!$B$2:$B$3001,$C9172),0))</f>
      </c>
      <c r="F9172" s="15">
        <f>IF($C9172="","",$D9172*$E9172)</f>
      </c>
    </row>
    <row r="9173">
      <c r="A9173" s="11"/>
      <c r="B9173" s="7"/>
      <c r="C9173" s="7"/>
      <c r="D9173" s="10"/>
      <c r="E9173" s="21">
        <f>IF($C9173="","",IFERROR(SUMIFS(Pakan_Masuk!$D$2:$D$3001,Pakan_Masuk!$B$2:$B$3001,$C9173)/SUMIFS(Pakan_Masuk!$C$2:$C$3001,Pakan_Masuk!$B$2:$B$3001,$C9173),0))</f>
      </c>
      <c r="F9173" s="15">
        <f>IF($C9173="","",$D9173*$E9173)</f>
      </c>
    </row>
    <row r="9174">
      <c r="A9174" s="11"/>
      <c r="B9174" s="7"/>
      <c r="C9174" s="7"/>
      <c r="D9174" s="10"/>
      <c r="E9174" s="21">
        <f>IF($C9174="","",IFERROR(SUMIFS(Pakan_Masuk!$D$2:$D$3001,Pakan_Masuk!$B$2:$B$3001,$C9174)/SUMIFS(Pakan_Masuk!$C$2:$C$3001,Pakan_Masuk!$B$2:$B$3001,$C9174),0))</f>
      </c>
      <c r="F9174" s="15">
        <f>IF($C9174="","",$D9174*$E9174)</f>
      </c>
    </row>
    <row r="9175">
      <c r="A9175" s="11"/>
      <c r="B9175" s="7"/>
      <c r="C9175" s="7"/>
      <c r="D9175" s="10"/>
      <c r="E9175" s="21">
        <f>IF($C9175="","",IFERROR(SUMIFS(Pakan_Masuk!$D$2:$D$3001,Pakan_Masuk!$B$2:$B$3001,$C9175)/SUMIFS(Pakan_Masuk!$C$2:$C$3001,Pakan_Masuk!$B$2:$B$3001,$C9175),0))</f>
      </c>
      <c r="F9175" s="15">
        <f>IF($C9175="","",$D9175*$E9175)</f>
      </c>
    </row>
    <row r="9176">
      <c r="A9176" s="11"/>
      <c r="B9176" s="7"/>
      <c r="C9176" s="7"/>
      <c r="D9176" s="10"/>
      <c r="E9176" s="21">
        <f>IF($C9176="","",IFERROR(SUMIFS(Pakan_Masuk!$D$2:$D$3001,Pakan_Masuk!$B$2:$B$3001,$C9176)/SUMIFS(Pakan_Masuk!$C$2:$C$3001,Pakan_Masuk!$B$2:$B$3001,$C9176),0))</f>
      </c>
      <c r="F9176" s="15">
        <f>IF($C9176="","",$D9176*$E9176)</f>
      </c>
    </row>
    <row r="9177">
      <c r="A9177" s="11"/>
      <c r="B9177" s="7"/>
      <c r="C9177" s="7"/>
      <c r="D9177" s="10"/>
      <c r="E9177" s="21">
        <f>IF($C9177="","",IFERROR(SUMIFS(Pakan_Masuk!$D$2:$D$3001,Pakan_Masuk!$B$2:$B$3001,$C9177)/SUMIFS(Pakan_Masuk!$C$2:$C$3001,Pakan_Masuk!$B$2:$B$3001,$C9177),0))</f>
      </c>
      <c r="F9177" s="15">
        <f>IF($C9177="","",$D9177*$E9177)</f>
      </c>
    </row>
    <row r="9178">
      <c r="A9178" s="11"/>
      <c r="B9178" s="7"/>
      <c r="C9178" s="7"/>
      <c r="D9178" s="10"/>
      <c r="E9178" s="21">
        <f>IF($C9178="","",IFERROR(SUMIFS(Pakan_Masuk!$D$2:$D$3001,Pakan_Masuk!$B$2:$B$3001,$C9178)/SUMIFS(Pakan_Masuk!$C$2:$C$3001,Pakan_Masuk!$B$2:$B$3001,$C9178),0))</f>
      </c>
      <c r="F9178" s="15">
        <f>IF($C9178="","",$D9178*$E9178)</f>
      </c>
    </row>
    <row r="9179">
      <c r="A9179" s="11"/>
      <c r="B9179" s="7"/>
      <c r="C9179" s="7"/>
      <c r="D9179" s="10"/>
      <c r="E9179" s="21">
        <f>IF($C9179="","",IFERROR(SUMIFS(Pakan_Masuk!$D$2:$D$3001,Pakan_Masuk!$B$2:$B$3001,$C9179)/SUMIFS(Pakan_Masuk!$C$2:$C$3001,Pakan_Masuk!$B$2:$B$3001,$C9179),0))</f>
      </c>
      <c r="F9179" s="15">
        <f>IF($C9179="","",$D9179*$E9179)</f>
      </c>
    </row>
    <row r="9180">
      <c r="A9180" s="11"/>
      <c r="B9180" s="7"/>
      <c r="C9180" s="7"/>
      <c r="D9180" s="10"/>
      <c r="E9180" s="21">
        <f>IF($C9180="","",IFERROR(SUMIFS(Pakan_Masuk!$D$2:$D$3001,Pakan_Masuk!$B$2:$B$3001,$C9180)/SUMIFS(Pakan_Masuk!$C$2:$C$3001,Pakan_Masuk!$B$2:$B$3001,$C9180),0))</f>
      </c>
      <c r="F9180" s="15">
        <f>IF($C9180="","",$D9180*$E9180)</f>
      </c>
    </row>
    <row r="9181">
      <c r="A9181" s="11"/>
      <c r="B9181" s="7"/>
      <c r="C9181" s="7"/>
      <c r="D9181" s="10"/>
      <c r="E9181" s="21">
        <f>IF($C9181="","",IFERROR(SUMIFS(Pakan_Masuk!$D$2:$D$3001,Pakan_Masuk!$B$2:$B$3001,$C9181)/SUMIFS(Pakan_Masuk!$C$2:$C$3001,Pakan_Masuk!$B$2:$B$3001,$C9181),0))</f>
      </c>
      <c r="F9181" s="15">
        <f>IF($C9181="","",$D9181*$E9181)</f>
      </c>
    </row>
    <row r="9182">
      <c r="A9182" s="11"/>
      <c r="B9182" s="7"/>
      <c r="C9182" s="7"/>
      <c r="D9182" s="10"/>
      <c r="E9182" s="21">
        <f>IF($C9182="","",IFERROR(SUMIFS(Pakan_Masuk!$D$2:$D$3001,Pakan_Masuk!$B$2:$B$3001,$C9182)/SUMIFS(Pakan_Masuk!$C$2:$C$3001,Pakan_Masuk!$B$2:$B$3001,$C9182),0))</f>
      </c>
      <c r="F9182" s="15">
        <f>IF($C9182="","",$D9182*$E9182)</f>
      </c>
    </row>
    <row r="9183">
      <c r="A9183" s="11"/>
      <c r="B9183" s="7"/>
      <c r="C9183" s="7"/>
      <c r="D9183" s="10"/>
      <c r="E9183" s="21">
        <f>IF($C9183="","",IFERROR(SUMIFS(Pakan_Masuk!$D$2:$D$3001,Pakan_Masuk!$B$2:$B$3001,$C9183)/SUMIFS(Pakan_Masuk!$C$2:$C$3001,Pakan_Masuk!$B$2:$B$3001,$C9183),0))</f>
      </c>
      <c r="F9183" s="15">
        <f>IF($C9183="","",$D9183*$E9183)</f>
      </c>
    </row>
    <row r="9184">
      <c r="A9184" s="11"/>
      <c r="B9184" s="7"/>
      <c r="C9184" s="7"/>
      <c r="D9184" s="10"/>
      <c r="E9184" s="21">
        <f>IF($C9184="","",IFERROR(SUMIFS(Pakan_Masuk!$D$2:$D$3001,Pakan_Masuk!$B$2:$B$3001,$C9184)/SUMIFS(Pakan_Masuk!$C$2:$C$3001,Pakan_Masuk!$B$2:$B$3001,$C9184),0))</f>
      </c>
      <c r="F9184" s="15">
        <f>IF($C9184="","",$D9184*$E9184)</f>
      </c>
    </row>
    <row r="9185">
      <c r="A9185" s="11"/>
      <c r="B9185" s="7"/>
      <c r="C9185" s="7"/>
      <c r="D9185" s="10"/>
      <c r="E9185" s="21">
        <f>IF($C9185="","",IFERROR(SUMIFS(Pakan_Masuk!$D$2:$D$3001,Pakan_Masuk!$B$2:$B$3001,$C9185)/SUMIFS(Pakan_Masuk!$C$2:$C$3001,Pakan_Masuk!$B$2:$B$3001,$C9185),0))</f>
      </c>
      <c r="F9185" s="15">
        <f>IF($C9185="","",$D9185*$E9185)</f>
      </c>
    </row>
    <row r="9186">
      <c r="A9186" s="11"/>
      <c r="B9186" s="7"/>
      <c r="C9186" s="7"/>
      <c r="D9186" s="10"/>
      <c r="E9186" s="21">
        <f>IF($C9186="","",IFERROR(SUMIFS(Pakan_Masuk!$D$2:$D$3001,Pakan_Masuk!$B$2:$B$3001,$C9186)/SUMIFS(Pakan_Masuk!$C$2:$C$3001,Pakan_Masuk!$B$2:$B$3001,$C9186),0))</f>
      </c>
      <c r="F9186" s="15">
        <f>IF($C9186="","",$D9186*$E9186)</f>
      </c>
    </row>
    <row r="9187">
      <c r="A9187" s="11"/>
      <c r="B9187" s="7"/>
      <c r="C9187" s="7"/>
      <c r="D9187" s="10"/>
      <c r="E9187" s="21">
        <f>IF($C9187="","",IFERROR(SUMIFS(Pakan_Masuk!$D$2:$D$3001,Pakan_Masuk!$B$2:$B$3001,$C9187)/SUMIFS(Pakan_Masuk!$C$2:$C$3001,Pakan_Masuk!$B$2:$B$3001,$C9187),0))</f>
      </c>
      <c r="F9187" s="15">
        <f>IF($C9187="","",$D9187*$E9187)</f>
      </c>
    </row>
    <row r="9188">
      <c r="A9188" s="11"/>
      <c r="B9188" s="7"/>
      <c r="C9188" s="7"/>
      <c r="D9188" s="10"/>
      <c r="E9188" s="21">
        <f>IF($C9188="","",IFERROR(SUMIFS(Pakan_Masuk!$D$2:$D$3001,Pakan_Masuk!$B$2:$B$3001,$C9188)/SUMIFS(Pakan_Masuk!$C$2:$C$3001,Pakan_Masuk!$B$2:$B$3001,$C9188),0))</f>
      </c>
      <c r="F9188" s="15">
        <f>IF($C9188="","",$D9188*$E9188)</f>
      </c>
    </row>
    <row r="9189">
      <c r="A9189" s="11"/>
      <c r="B9189" s="7"/>
      <c r="C9189" s="7"/>
      <c r="D9189" s="10"/>
      <c r="E9189" s="21">
        <f>IF($C9189="","",IFERROR(SUMIFS(Pakan_Masuk!$D$2:$D$3001,Pakan_Masuk!$B$2:$B$3001,$C9189)/SUMIFS(Pakan_Masuk!$C$2:$C$3001,Pakan_Masuk!$B$2:$B$3001,$C9189),0))</f>
      </c>
      <c r="F9189" s="15">
        <f>IF($C9189="","",$D9189*$E9189)</f>
      </c>
    </row>
    <row r="9190">
      <c r="A9190" s="11"/>
      <c r="B9190" s="7"/>
      <c r="C9190" s="7"/>
      <c r="D9190" s="10"/>
      <c r="E9190" s="21">
        <f>IF($C9190="","",IFERROR(SUMIFS(Pakan_Masuk!$D$2:$D$3001,Pakan_Masuk!$B$2:$B$3001,$C9190)/SUMIFS(Pakan_Masuk!$C$2:$C$3001,Pakan_Masuk!$B$2:$B$3001,$C9190),0))</f>
      </c>
      <c r="F9190" s="15">
        <f>IF($C9190="","",$D9190*$E9190)</f>
      </c>
    </row>
    <row r="9191">
      <c r="A9191" s="11"/>
      <c r="B9191" s="7"/>
      <c r="C9191" s="7"/>
      <c r="D9191" s="10"/>
      <c r="E9191" s="21">
        <f>IF($C9191="","",IFERROR(SUMIFS(Pakan_Masuk!$D$2:$D$3001,Pakan_Masuk!$B$2:$B$3001,$C9191)/SUMIFS(Pakan_Masuk!$C$2:$C$3001,Pakan_Masuk!$B$2:$B$3001,$C9191),0))</f>
      </c>
      <c r="F9191" s="15">
        <f>IF($C9191="","",$D9191*$E9191)</f>
      </c>
    </row>
    <row r="9192">
      <c r="A9192" s="11"/>
      <c r="B9192" s="7"/>
      <c r="C9192" s="7"/>
      <c r="D9192" s="10"/>
      <c r="E9192" s="21">
        <f>IF($C9192="","",IFERROR(SUMIFS(Pakan_Masuk!$D$2:$D$3001,Pakan_Masuk!$B$2:$B$3001,$C9192)/SUMIFS(Pakan_Masuk!$C$2:$C$3001,Pakan_Masuk!$B$2:$B$3001,$C9192),0))</f>
      </c>
      <c r="F9192" s="15">
        <f>IF($C9192="","",$D9192*$E9192)</f>
      </c>
    </row>
    <row r="9193">
      <c r="A9193" s="11"/>
      <c r="B9193" s="7"/>
      <c r="C9193" s="7"/>
      <c r="D9193" s="10"/>
      <c r="E9193" s="21">
        <f>IF($C9193="","",IFERROR(SUMIFS(Pakan_Masuk!$D$2:$D$3001,Pakan_Masuk!$B$2:$B$3001,$C9193)/SUMIFS(Pakan_Masuk!$C$2:$C$3001,Pakan_Masuk!$B$2:$B$3001,$C9193),0))</f>
      </c>
      <c r="F9193" s="15">
        <f>IF($C9193="","",$D9193*$E9193)</f>
      </c>
    </row>
    <row r="9194">
      <c r="A9194" s="11"/>
      <c r="B9194" s="7"/>
      <c r="C9194" s="7"/>
      <c r="D9194" s="10"/>
      <c r="E9194" s="21">
        <f>IF($C9194="","",IFERROR(SUMIFS(Pakan_Masuk!$D$2:$D$3001,Pakan_Masuk!$B$2:$B$3001,$C9194)/SUMIFS(Pakan_Masuk!$C$2:$C$3001,Pakan_Masuk!$B$2:$B$3001,$C9194),0))</f>
      </c>
      <c r="F9194" s="15">
        <f>IF($C9194="","",$D9194*$E9194)</f>
      </c>
    </row>
    <row r="9195">
      <c r="A9195" s="11"/>
      <c r="B9195" s="7"/>
      <c r="C9195" s="7"/>
      <c r="D9195" s="10"/>
      <c r="E9195" s="21">
        <f>IF($C9195="","",IFERROR(SUMIFS(Pakan_Masuk!$D$2:$D$3001,Pakan_Masuk!$B$2:$B$3001,$C9195)/SUMIFS(Pakan_Masuk!$C$2:$C$3001,Pakan_Masuk!$B$2:$B$3001,$C9195),0))</f>
      </c>
      <c r="F9195" s="15">
        <f>IF($C9195="","",$D9195*$E9195)</f>
      </c>
    </row>
    <row r="9196">
      <c r="A9196" s="11"/>
      <c r="B9196" s="7"/>
      <c r="C9196" s="7"/>
      <c r="D9196" s="10"/>
      <c r="E9196" s="21">
        <f>IF($C9196="","",IFERROR(SUMIFS(Pakan_Masuk!$D$2:$D$3001,Pakan_Masuk!$B$2:$B$3001,$C9196)/SUMIFS(Pakan_Masuk!$C$2:$C$3001,Pakan_Masuk!$B$2:$B$3001,$C9196),0))</f>
      </c>
      <c r="F9196" s="15">
        <f>IF($C9196="","",$D9196*$E9196)</f>
      </c>
    </row>
    <row r="9197">
      <c r="A9197" s="11"/>
      <c r="B9197" s="7"/>
      <c r="C9197" s="7"/>
      <c r="D9197" s="10"/>
      <c r="E9197" s="21">
        <f>IF($C9197="","",IFERROR(SUMIFS(Pakan_Masuk!$D$2:$D$3001,Pakan_Masuk!$B$2:$B$3001,$C9197)/SUMIFS(Pakan_Masuk!$C$2:$C$3001,Pakan_Masuk!$B$2:$B$3001,$C9197),0))</f>
      </c>
      <c r="F9197" s="15">
        <f>IF($C9197="","",$D9197*$E9197)</f>
      </c>
    </row>
    <row r="9198">
      <c r="A9198" s="11"/>
      <c r="B9198" s="7"/>
      <c r="C9198" s="7"/>
      <c r="D9198" s="10"/>
      <c r="E9198" s="21">
        <f>IF($C9198="","",IFERROR(SUMIFS(Pakan_Masuk!$D$2:$D$3001,Pakan_Masuk!$B$2:$B$3001,$C9198)/SUMIFS(Pakan_Masuk!$C$2:$C$3001,Pakan_Masuk!$B$2:$B$3001,$C9198),0))</f>
      </c>
      <c r="F9198" s="15">
        <f>IF($C9198="","",$D9198*$E9198)</f>
      </c>
    </row>
    <row r="9199">
      <c r="A9199" s="11"/>
      <c r="B9199" s="7"/>
      <c r="C9199" s="7"/>
      <c r="D9199" s="10"/>
      <c r="E9199" s="21">
        <f>IF($C9199="","",IFERROR(SUMIFS(Pakan_Masuk!$D$2:$D$3001,Pakan_Masuk!$B$2:$B$3001,$C9199)/SUMIFS(Pakan_Masuk!$C$2:$C$3001,Pakan_Masuk!$B$2:$B$3001,$C9199),0))</f>
      </c>
      <c r="F9199" s="15">
        <f>IF($C9199="","",$D9199*$E9199)</f>
      </c>
    </row>
    <row r="9200">
      <c r="A9200" s="11"/>
      <c r="B9200" s="7"/>
      <c r="C9200" s="7"/>
      <c r="D9200" s="10"/>
      <c r="E9200" s="21">
        <f>IF($C9200="","",IFERROR(SUMIFS(Pakan_Masuk!$D$2:$D$3001,Pakan_Masuk!$B$2:$B$3001,$C9200)/SUMIFS(Pakan_Masuk!$C$2:$C$3001,Pakan_Masuk!$B$2:$B$3001,$C9200),0))</f>
      </c>
      <c r="F9200" s="15">
        <f>IF($C9200="","",$D9200*$E9200)</f>
      </c>
    </row>
    <row r="9201">
      <c r="A9201" s="11"/>
      <c r="B9201" s="7"/>
      <c r="C9201" s="7"/>
      <c r="D9201" s="10"/>
      <c r="E9201" s="21">
        <f>IF($C9201="","",IFERROR(SUMIFS(Pakan_Masuk!$D$2:$D$3001,Pakan_Masuk!$B$2:$B$3001,$C9201)/SUMIFS(Pakan_Masuk!$C$2:$C$3001,Pakan_Masuk!$B$2:$B$3001,$C9201),0))</f>
      </c>
      <c r="F9201" s="15">
        <f>IF($C9201="","",$D9201*$E9201)</f>
      </c>
    </row>
    <row r="9202">
      <c r="A9202" s="11"/>
      <c r="B9202" s="7"/>
      <c r="C9202" s="7"/>
      <c r="D9202" s="10"/>
      <c r="E9202" s="21">
        <f>IF($C9202="","",IFERROR(SUMIFS(Pakan_Masuk!$D$2:$D$3001,Pakan_Masuk!$B$2:$B$3001,$C9202)/SUMIFS(Pakan_Masuk!$C$2:$C$3001,Pakan_Masuk!$B$2:$B$3001,$C9202),0))</f>
      </c>
      <c r="F9202" s="15">
        <f>IF($C9202="","",$D9202*$E9202)</f>
      </c>
    </row>
    <row r="9203">
      <c r="A9203" s="11"/>
      <c r="B9203" s="7"/>
      <c r="C9203" s="7"/>
      <c r="D9203" s="10"/>
      <c r="E9203" s="21">
        <f>IF($C9203="","",IFERROR(SUMIFS(Pakan_Masuk!$D$2:$D$3001,Pakan_Masuk!$B$2:$B$3001,$C9203)/SUMIFS(Pakan_Masuk!$C$2:$C$3001,Pakan_Masuk!$B$2:$B$3001,$C9203),0))</f>
      </c>
      <c r="F9203" s="15">
        <f>IF($C9203="","",$D9203*$E9203)</f>
      </c>
    </row>
    <row r="9204">
      <c r="A9204" s="11"/>
      <c r="B9204" s="7"/>
      <c r="C9204" s="7"/>
      <c r="D9204" s="10"/>
      <c r="E9204" s="21">
        <f>IF($C9204="","",IFERROR(SUMIFS(Pakan_Masuk!$D$2:$D$3001,Pakan_Masuk!$B$2:$B$3001,$C9204)/SUMIFS(Pakan_Masuk!$C$2:$C$3001,Pakan_Masuk!$B$2:$B$3001,$C9204),0))</f>
      </c>
      <c r="F9204" s="15">
        <f>IF($C9204="","",$D9204*$E9204)</f>
      </c>
    </row>
    <row r="9205">
      <c r="A9205" s="11"/>
      <c r="B9205" s="7"/>
      <c r="C9205" s="7"/>
      <c r="D9205" s="10"/>
      <c r="E9205" s="21">
        <f>IF($C9205="","",IFERROR(SUMIFS(Pakan_Masuk!$D$2:$D$3001,Pakan_Masuk!$B$2:$B$3001,$C9205)/SUMIFS(Pakan_Masuk!$C$2:$C$3001,Pakan_Masuk!$B$2:$B$3001,$C9205),0))</f>
      </c>
      <c r="F9205" s="15">
        <f>IF($C9205="","",$D9205*$E9205)</f>
      </c>
    </row>
    <row r="9206">
      <c r="A9206" s="11"/>
      <c r="B9206" s="7"/>
      <c r="C9206" s="7"/>
      <c r="D9206" s="10"/>
      <c r="E9206" s="21">
        <f>IF($C9206="","",IFERROR(SUMIFS(Pakan_Masuk!$D$2:$D$3001,Pakan_Masuk!$B$2:$B$3001,$C9206)/SUMIFS(Pakan_Masuk!$C$2:$C$3001,Pakan_Masuk!$B$2:$B$3001,$C9206),0))</f>
      </c>
      <c r="F9206" s="15">
        <f>IF($C9206="","",$D9206*$E9206)</f>
      </c>
    </row>
    <row r="9207">
      <c r="A9207" s="11"/>
      <c r="B9207" s="7"/>
      <c r="C9207" s="7"/>
      <c r="D9207" s="10"/>
      <c r="E9207" s="21">
        <f>IF($C9207="","",IFERROR(SUMIFS(Pakan_Masuk!$D$2:$D$3001,Pakan_Masuk!$B$2:$B$3001,$C9207)/SUMIFS(Pakan_Masuk!$C$2:$C$3001,Pakan_Masuk!$B$2:$B$3001,$C9207),0))</f>
      </c>
      <c r="F9207" s="15">
        <f>IF($C9207="","",$D9207*$E9207)</f>
      </c>
    </row>
    <row r="9208">
      <c r="A9208" s="11"/>
      <c r="B9208" s="7"/>
      <c r="C9208" s="7"/>
      <c r="D9208" s="10"/>
      <c r="E9208" s="21">
        <f>IF($C9208="","",IFERROR(SUMIFS(Pakan_Masuk!$D$2:$D$3001,Pakan_Masuk!$B$2:$B$3001,$C9208)/SUMIFS(Pakan_Masuk!$C$2:$C$3001,Pakan_Masuk!$B$2:$B$3001,$C9208),0))</f>
      </c>
      <c r="F9208" s="15">
        <f>IF($C9208="","",$D9208*$E9208)</f>
      </c>
    </row>
    <row r="9209">
      <c r="A9209" s="11"/>
      <c r="B9209" s="7"/>
      <c r="C9209" s="7"/>
      <c r="D9209" s="10"/>
      <c r="E9209" s="21">
        <f>IF($C9209="","",IFERROR(SUMIFS(Pakan_Masuk!$D$2:$D$3001,Pakan_Masuk!$B$2:$B$3001,$C9209)/SUMIFS(Pakan_Masuk!$C$2:$C$3001,Pakan_Masuk!$B$2:$B$3001,$C9209),0))</f>
      </c>
      <c r="F9209" s="15">
        <f>IF($C9209="","",$D9209*$E9209)</f>
      </c>
    </row>
    <row r="9210">
      <c r="A9210" s="11"/>
      <c r="B9210" s="7"/>
      <c r="C9210" s="7"/>
      <c r="D9210" s="10"/>
      <c r="E9210" s="21">
        <f>IF($C9210="","",IFERROR(SUMIFS(Pakan_Masuk!$D$2:$D$3001,Pakan_Masuk!$B$2:$B$3001,$C9210)/SUMIFS(Pakan_Masuk!$C$2:$C$3001,Pakan_Masuk!$B$2:$B$3001,$C9210),0))</f>
      </c>
      <c r="F9210" s="15">
        <f>IF($C9210="","",$D9210*$E9210)</f>
      </c>
    </row>
    <row r="9211">
      <c r="A9211" s="11"/>
      <c r="B9211" s="7"/>
      <c r="C9211" s="7"/>
      <c r="D9211" s="10"/>
      <c r="E9211" s="21">
        <f>IF($C9211="","",IFERROR(SUMIFS(Pakan_Masuk!$D$2:$D$3001,Pakan_Masuk!$B$2:$B$3001,$C9211)/SUMIFS(Pakan_Masuk!$C$2:$C$3001,Pakan_Masuk!$B$2:$B$3001,$C9211),0))</f>
      </c>
      <c r="F9211" s="15">
        <f>IF($C9211="","",$D9211*$E9211)</f>
      </c>
    </row>
    <row r="9212">
      <c r="A9212" s="11"/>
      <c r="B9212" s="7"/>
      <c r="C9212" s="7"/>
      <c r="D9212" s="10"/>
      <c r="E9212" s="21">
        <f>IF($C9212="","",IFERROR(SUMIFS(Pakan_Masuk!$D$2:$D$3001,Pakan_Masuk!$B$2:$B$3001,$C9212)/SUMIFS(Pakan_Masuk!$C$2:$C$3001,Pakan_Masuk!$B$2:$B$3001,$C9212),0))</f>
      </c>
      <c r="F9212" s="15">
        <f>IF($C9212="","",$D9212*$E9212)</f>
      </c>
    </row>
    <row r="9213">
      <c r="A9213" s="11"/>
      <c r="B9213" s="7"/>
      <c r="C9213" s="7"/>
      <c r="D9213" s="10"/>
      <c r="E9213" s="21">
        <f>IF($C9213="","",IFERROR(SUMIFS(Pakan_Masuk!$D$2:$D$3001,Pakan_Masuk!$B$2:$B$3001,$C9213)/SUMIFS(Pakan_Masuk!$C$2:$C$3001,Pakan_Masuk!$B$2:$B$3001,$C9213),0))</f>
      </c>
      <c r="F9213" s="15">
        <f>IF($C9213="","",$D9213*$E9213)</f>
      </c>
    </row>
    <row r="9214">
      <c r="A9214" s="11"/>
      <c r="B9214" s="7"/>
      <c r="C9214" s="7"/>
      <c r="D9214" s="10"/>
      <c r="E9214" s="21">
        <f>IF($C9214="","",IFERROR(SUMIFS(Pakan_Masuk!$D$2:$D$3001,Pakan_Masuk!$B$2:$B$3001,$C9214)/SUMIFS(Pakan_Masuk!$C$2:$C$3001,Pakan_Masuk!$B$2:$B$3001,$C9214),0))</f>
      </c>
      <c r="F9214" s="15">
        <f>IF($C9214="","",$D9214*$E9214)</f>
      </c>
    </row>
    <row r="9215">
      <c r="A9215" s="11"/>
      <c r="B9215" s="7"/>
      <c r="C9215" s="7"/>
      <c r="D9215" s="10"/>
      <c r="E9215" s="21">
        <f>IF($C9215="","",IFERROR(SUMIFS(Pakan_Masuk!$D$2:$D$3001,Pakan_Masuk!$B$2:$B$3001,$C9215)/SUMIFS(Pakan_Masuk!$C$2:$C$3001,Pakan_Masuk!$B$2:$B$3001,$C9215),0))</f>
      </c>
      <c r="F9215" s="15">
        <f>IF($C9215="","",$D9215*$E9215)</f>
      </c>
    </row>
    <row r="9216">
      <c r="A9216" s="11"/>
      <c r="B9216" s="7"/>
      <c r="C9216" s="7"/>
      <c r="D9216" s="10"/>
      <c r="E9216" s="21">
        <f>IF($C9216="","",IFERROR(SUMIFS(Pakan_Masuk!$D$2:$D$3001,Pakan_Masuk!$B$2:$B$3001,$C9216)/SUMIFS(Pakan_Masuk!$C$2:$C$3001,Pakan_Masuk!$B$2:$B$3001,$C9216),0))</f>
      </c>
      <c r="F9216" s="15">
        <f>IF($C9216="","",$D9216*$E9216)</f>
      </c>
    </row>
    <row r="9217">
      <c r="A9217" s="11"/>
      <c r="B9217" s="7"/>
      <c r="C9217" s="7"/>
      <c r="D9217" s="10"/>
      <c r="E9217" s="21">
        <f>IF($C9217="","",IFERROR(SUMIFS(Pakan_Masuk!$D$2:$D$3001,Pakan_Masuk!$B$2:$B$3001,$C9217)/SUMIFS(Pakan_Masuk!$C$2:$C$3001,Pakan_Masuk!$B$2:$B$3001,$C9217),0))</f>
      </c>
      <c r="F9217" s="15">
        <f>IF($C9217="","",$D9217*$E9217)</f>
      </c>
    </row>
    <row r="9218">
      <c r="A9218" s="11"/>
      <c r="B9218" s="7"/>
      <c r="C9218" s="7"/>
      <c r="D9218" s="10"/>
      <c r="E9218" s="21">
        <f>IF($C9218="","",IFERROR(SUMIFS(Pakan_Masuk!$D$2:$D$3001,Pakan_Masuk!$B$2:$B$3001,$C9218)/SUMIFS(Pakan_Masuk!$C$2:$C$3001,Pakan_Masuk!$B$2:$B$3001,$C9218),0))</f>
      </c>
      <c r="F9218" s="15">
        <f>IF($C9218="","",$D9218*$E9218)</f>
      </c>
    </row>
    <row r="9219">
      <c r="A9219" s="11"/>
      <c r="B9219" s="7"/>
      <c r="C9219" s="7"/>
      <c r="D9219" s="10"/>
      <c r="E9219" s="21">
        <f>IF($C9219="","",IFERROR(SUMIFS(Pakan_Masuk!$D$2:$D$3001,Pakan_Masuk!$B$2:$B$3001,$C9219)/SUMIFS(Pakan_Masuk!$C$2:$C$3001,Pakan_Masuk!$B$2:$B$3001,$C9219),0))</f>
      </c>
      <c r="F9219" s="15">
        <f>IF($C9219="","",$D9219*$E9219)</f>
      </c>
    </row>
    <row r="9220">
      <c r="A9220" s="11"/>
      <c r="B9220" s="7"/>
      <c r="C9220" s="7"/>
      <c r="D9220" s="10"/>
      <c r="E9220" s="21">
        <f>IF($C9220="","",IFERROR(SUMIFS(Pakan_Masuk!$D$2:$D$3001,Pakan_Masuk!$B$2:$B$3001,$C9220)/SUMIFS(Pakan_Masuk!$C$2:$C$3001,Pakan_Masuk!$B$2:$B$3001,$C9220),0))</f>
      </c>
      <c r="F9220" s="15">
        <f>IF($C9220="","",$D9220*$E9220)</f>
      </c>
    </row>
    <row r="9221">
      <c r="A9221" s="11"/>
      <c r="B9221" s="7"/>
      <c r="C9221" s="7"/>
      <c r="D9221" s="10"/>
      <c r="E9221" s="21">
        <f>IF($C9221="","",IFERROR(SUMIFS(Pakan_Masuk!$D$2:$D$3001,Pakan_Masuk!$B$2:$B$3001,$C9221)/SUMIFS(Pakan_Masuk!$C$2:$C$3001,Pakan_Masuk!$B$2:$B$3001,$C9221),0))</f>
      </c>
      <c r="F9221" s="15">
        <f>IF($C9221="","",$D9221*$E9221)</f>
      </c>
    </row>
    <row r="9222">
      <c r="A9222" s="11"/>
      <c r="B9222" s="7"/>
      <c r="C9222" s="7"/>
      <c r="D9222" s="10"/>
      <c r="E9222" s="21">
        <f>IF($C9222="","",IFERROR(SUMIFS(Pakan_Masuk!$D$2:$D$3001,Pakan_Masuk!$B$2:$B$3001,$C9222)/SUMIFS(Pakan_Masuk!$C$2:$C$3001,Pakan_Masuk!$B$2:$B$3001,$C9222),0))</f>
      </c>
      <c r="F9222" s="15">
        <f>IF($C9222="","",$D9222*$E9222)</f>
      </c>
    </row>
    <row r="9223">
      <c r="A9223" s="11"/>
      <c r="B9223" s="7"/>
      <c r="C9223" s="7"/>
      <c r="D9223" s="10"/>
      <c r="E9223" s="21">
        <f>IF($C9223="","",IFERROR(SUMIFS(Pakan_Masuk!$D$2:$D$3001,Pakan_Masuk!$B$2:$B$3001,$C9223)/SUMIFS(Pakan_Masuk!$C$2:$C$3001,Pakan_Masuk!$B$2:$B$3001,$C9223),0))</f>
      </c>
      <c r="F9223" s="15">
        <f>IF($C9223="","",$D9223*$E9223)</f>
      </c>
    </row>
    <row r="9224">
      <c r="A9224" s="11"/>
      <c r="B9224" s="7"/>
      <c r="C9224" s="7"/>
      <c r="D9224" s="10"/>
      <c r="E9224" s="21">
        <f>IF($C9224="","",IFERROR(SUMIFS(Pakan_Masuk!$D$2:$D$3001,Pakan_Masuk!$B$2:$B$3001,$C9224)/SUMIFS(Pakan_Masuk!$C$2:$C$3001,Pakan_Masuk!$B$2:$B$3001,$C9224),0))</f>
      </c>
      <c r="F9224" s="15">
        <f>IF($C9224="","",$D9224*$E9224)</f>
      </c>
    </row>
    <row r="9225">
      <c r="A9225" s="11"/>
      <c r="B9225" s="7"/>
      <c r="C9225" s="7"/>
      <c r="D9225" s="10"/>
      <c r="E9225" s="21">
        <f>IF($C9225="","",IFERROR(SUMIFS(Pakan_Masuk!$D$2:$D$3001,Pakan_Masuk!$B$2:$B$3001,$C9225)/SUMIFS(Pakan_Masuk!$C$2:$C$3001,Pakan_Masuk!$B$2:$B$3001,$C9225),0))</f>
      </c>
      <c r="F9225" s="15">
        <f>IF($C9225="","",$D9225*$E9225)</f>
      </c>
    </row>
    <row r="9226">
      <c r="A9226" s="11"/>
      <c r="B9226" s="7"/>
      <c r="C9226" s="7"/>
      <c r="D9226" s="10"/>
      <c r="E9226" s="21">
        <f>IF($C9226="","",IFERROR(SUMIFS(Pakan_Masuk!$D$2:$D$3001,Pakan_Masuk!$B$2:$B$3001,$C9226)/SUMIFS(Pakan_Masuk!$C$2:$C$3001,Pakan_Masuk!$B$2:$B$3001,$C9226),0))</f>
      </c>
      <c r="F9226" s="15">
        <f>IF($C9226="","",$D9226*$E9226)</f>
      </c>
    </row>
    <row r="9227">
      <c r="A9227" s="11"/>
      <c r="B9227" s="7"/>
      <c r="C9227" s="7"/>
      <c r="D9227" s="10"/>
      <c r="E9227" s="21">
        <f>IF($C9227="","",IFERROR(SUMIFS(Pakan_Masuk!$D$2:$D$3001,Pakan_Masuk!$B$2:$B$3001,$C9227)/SUMIFS(Pakan_Masuk!$C$2:$C$3001,Pakan_Masuk!$B$2:$B$3001,$C9227),0))</f>
      </c>
      <c r="F9227" s="15">
        <f>IF($C9227="","",$D9227*$E9227)</f>
      </c>
    </row>
    <row r="9228">
      <c r="A9228" s="11"/>
      <c r="B9228" s="7"/>
      <c r="C9228" s="7"/>
      <c r="D9228" s="10"/>
      <c r="E9228" s="21">
        <f>IF($C9228="","",IFERROR(SUMIFS(Pakan_Masuk!$D$2:$D$3001,Pakan_Masuk!$B$2:$B$3001,$C9228)/SUMIFS(Pakan_Masuk!$C$2:$C$3001,Pakan_Masuk!$B$2:$B$3001,$C9228),0))</f>
      </c>
      <c r="F9228" s="15">
        <f>IF($C9228="","",$D9228*$E9228)</f>
      </c>
    </row>
    <row r="9229">
      <c r="A9229" s="11"/>
      <c r="B9229" s="7"/>
      <c r="C9229" s="7"/>
      <c r="D9229" s="10"/>
      <c r="E9229" s="21">
        <f>IF($C9229="","",IFERROR(SUMIFS(Pakan_Masuk!$D$2:$D$3001,Pakan_Masuk!$B$2:$B$3001,$C9229)/SUMIFS(Pakan_Masuk!$C$2:$C$3001,Pakan_Masuk!$B$2:$B$3001,$C9229),0))</f>
      </c>
      <c r="F9229" s="15">
        <f>IF($C9229="","",$D9229*$E9229)</f>
      </c>
    </row>
    <row r="9230">
      <c r="A9230" s="11"/>
      <c r="B9230" s="7"/>
      <c r="C9230" s="7"/>
      <c r="D9230" s="10"/>
      <c r="E9230" s="21">
        <f>IF($C9230="","",IFERROR(SUMIFS(Pakan_Masuk!$D$2:$D$3001,Pakan_Masuk!$B$2:$B$3001,$C9230)/SUMIFS(Pakan_Masuk!$C$2:$C$3001,Pakan_Masuk!$B$2:$B$3001,$C9230),0))</f>
      </c>
      <c r="F9230" s="15">
        <f>IF($C9230="","",$D9230*$E9230)</f>
      </c>
    </row>
    <row r="9231">
      <c r="A9231" s="11"/>
      <c r="B9231" s="7"/>
      <c r="C9231" s="7"/>
      <c r="D9231" s="10"/>
      <c r="E9231" s="21">
        <f>IF($C9231="","",IFERROR(SUMIFS(Pakan_Masuk!$D$2:$D$3001,Pakan_Masuk!$B$2:$B$3001,$C9231)/SUMIFS(Pakan_Masuk!$C$2:$C$3001,Pakan_Masuk!$B$2:$B$3001,$C9231),0))</f>
      </c>
      <c r="F9231" s="15">
        <f>IF($C9231="","",$D9231*$E9231)</f>
      </c>
    </row>
    <row r="9232">
      <c r="A9232" s="11"/>
      <c r="B9232" s="7"/>
      <c r="C9232" s="7"/>
      <c r="D9232" s="10"/>
      <c r="E9232" s="21">
        <f>IF($C9232="","",IFERROR(SUMIFS(Pakan_Masuk!$D$2:$D$3001,Pakan_Masuk!$B$2:$B$3001,$C9232)/SUMIFS(Pakan_Masuk!$C$2:$C$3001,Pakan_Masuk!$B$2:$B$3001,$C9232),0))</f>
      </c>
      <c r="F9232" s="15">
        <f>IF($C9232="","",$D9232*$E9232)</f>
      </c>
    </row>
    <row r="9233">
      <c r="A9233" s="11"/>
      <c r="B9233" s="7"/>
      <c r="C9233" s="7"/>
      <c r="D9233" s="10"/>
      <c r="E9233" s="21">
        <f>IF($C9233="","",IFERROR(SUMIFS(Pakan_Masuk!$D$2:$D$3001,Pakan_Masuk!$B$2:$B$3001,$C9233)/SUMIFS(Pakan_Masuk!$C$2:$C$3001,Pakan_Masuk!$B$2:$B$3001,$C9233),0))</f>
      </c>
      <c r="F9233" s="15">
        <f>IF($C9233="","",$D9233*$E9233)</f>
      </c>
    </row>
    <row r="9234">
      <c r="A9234" s="11"/>
      <c r="B9234" s="7"/>
      <c r="C9234" s="7"/>
      <c r="D9234" s="10"/>
      <c r="E9234" s="21">
        <f>IF($C9234="","",IFERROR(SUMIFS(Pakan_Masuk!$D$2:$D$3001,Pakan_Masuk!$B$2:$B$3001,$C9234)/SUMIFS(Pakan_Masuk!$C$2:$C$3001,Pakan_Masuk!$B$2:$B$3001,$C9234),0))</f>
      </c>
      <c r="F9234" s="15">
        <f>IF($C9234="","",$D9234*$E9234)</f>
      </c>
    </row>
    <row r="9235">
      <c r="A9235" s="11"/>
      <c r="B9235" s="7"/>
      <c r="C9235" s="7"/>
      <c r="D9235" s="10"/>
      <c r="E9235" s="21">
        <f>IF($C9235="","",IFERROR(SUMIFS(Pakan_Masuk!$D$2:$D$3001,Pakan_Masuk!$B$2:$B$3001,$C9235)/SUMIFS(Pakan_Masuk!$C$2:$C$3001,Pakan_Masuk!$B$2:$B$3001,$C9235),0))</f>
      </c>
      <c r="F9235" s="15">
        <f>IF($C9235="","",$D9235*$E9235)</f>
      </c>
    </row>
    <row r="9236">
      <c r="A9236" s="11"/>
      <c r="B9236" s="7"/>
      <c r="C9236" s="7"/>
      <c r="D9236" s="10"/>
      <c r="E9236" s="21">
        <f>IF($C9236="","",IFERROR(SUMIFS(Pakan_Masuk!$D$2:$D$3001,Pakan_Masuk!$B$2:$B$3001,$C9236)/SUMIFS(Pakan_Masuk!$C$2:$C$3001,Pakan_Masuk!$B$2:$B$3001,$C9236),0))</f>
      </c>
      <c r="F9236" s="15">
        <f>IF($C9236="","",$D9236*$E9236)</f>
      </c>
    </row>
    <row r="9237">
      <c r="A9237" s="11"/>
      <c r="B9237" s="7"/>
      <c r="C9237" s="7"/>
      <c r="D9237" s="10"/>
      <c r="E9237" s="21">
        <f>IF($C9237="","",IFERROR(SUMIFS(Pakan_Masuk!$D$2:$D$3001,Pakan_Masuk!$B$2:$B$3001,$C9237)/SUMIFS(Pakan_Masuk!$C$2:$C$3001,Pakan_Masuk!$B$2:$B$3001,$C9237),0))</f>
      </c>
      <c r="F9237" s="15">
        <f>IF($C9237="","",$D9237*$E9237)</f>
      </c>
    </row>
    <row r="9238">
      <c r="A9238" s="11"/>
      <c r="B9238" s="7"/>
      <c r="C9238" s="7"/>
      <c r="D9238" s="10"/>
      <c r="E9238" s="21">
        <f>IF($C9238="","",IFERROR(SUMIFS(Pakan_Masuk!$D$2:$D$3001,Pakan_Masuk!$B$2:$B$3001,$C9238)/SUMIFS(Pakan_Masuk!$C$2:$C$3001,Pakan_Masuk!$B$2:$B$3001,$C9238),0))</f>
      </c>
      <c r="F9238" s="15">
        <f>IF($C9238="","",$D9238*$E9238)</f>
      </c>
    </row>
    <row r="9239">
      <c r="A9239" s="11"/>
      <c r="B9239" s="7"/>
      <c r="C9239" s="7"/>
      <c r="D9239" s="10"/>
      <c r="E9239" s="21">
        <f>IF($C9239="","",IFERROR(SUMIFS(Pakan_Masuk!$D$2:$D$3001,Pakan_Masuk!$B$2:$B$3001,$C9239)/SUMIFS(Pakan_Masuk!$C$2:$C$3001,Pakan_Masuk!$B$2:$B$3001,$C9239),0))</f>
      </c>
      <c r="F9239" s="15">
        <f>IF($C9239="","",$D9239*$E9239)</f>
      </c>
    </row>
    <row r="9240">
      <c r="A9240" s="11"/>
      <c r="B9240" s="7"/>
      <c r="C9240" s="7"/>
      <c r="D9240" s="10"/>
      <c r="E9240" s="21">
        <f>IF($C9240="","",IFERROR(SUMIFS(Pakan_Masuk!$D$2:$D$3001,Pakan_Masuk!$B$2:$B$3001,$C9240)/SUMIFS(Pakan_Masuk!$C$2:$C$3001,Pakan_Masuk!$B$2:$B$3001,$C9240),0))</f>
      </c>
      <c r="F9240" s="15">
        <f>IF($C9240="","",$D9240*$E9240)</f>
      </c>
    </row>
    <row r="9241">
      <c r="A9241" s="11"/>
      <c r="B9241" s="7"/>
      <c r="C9241" s="7"/>
      <c r="D9241" s="10"/>
      <c r="E9241" s="21">
        <f>IF($C9241="","",IFERROR(SUMIFS(Pakan_Masuk!$D$2:$D$3001,Pakan_Masuk!$B$2:$B$3001,$C9241)/SUMIFS(Pakan_Masuk!$C$2:$C$3001,Pakan_Masuk!$B$2:$B$3001,$C9241),0))</f>
      </c>
      <c r="F9241" s="15">
        <f>IF($C9241="","",$D9241*$E9241)</f>
      </c>
    </row>
    <row r="9242">
      <c r="A9242" s="11"/>
      <c r="B9242" s="7"/>
      <c r="C9242" s="7"/>
      <c r="D9242" s="10"/>
      <c r="E9242" s="21">
        <f>IF($C9242="","",IFERROR(SUMIFS(Pakan_Masuk!$D$2:$D$3001,Pakan_Masuk!$B$2:$B$3001,$C9242)/SUMIFS(Pakan_Masuk!$C$2:$C$3001,Pakan_Masuk!$B$2:$B$3001,$C9242),0))</f>
      </c>
      <c r="F9242" s="15">
        <f>IF($C9242="","",$D9242*$E9242)</f>
      </c>
    </row>
    <row r="9243">
      <c r="A9243" s="11"/>
      <c r="B9243" s="7"/>
      <c r="C9243" s="7"/>
      <c r="D9243" s="10"/>
      <c r="E9243" s="21">
        <f>IF($C9243="","",IFERROR(SUMIFS(Pakan_Masuk!$D$2:$D$3001,Pakan_Masuk!$B$2:$B$3001,$C9243)/SUMIFS(Pakan_Masuk!$C$2:$C$3001,Pakan_Masuk!$B$2:$B$3001,$C9243),0))</f>
      </c>
      <c r="F9243" s="15">
        <f>IF($C9243="","",$D9243*$E9243)</f>
      </c>
    </row>
    <row r="9244">
      <c r="A9244" s="11"/>
      <c r="B9244" s="7"/>
      <c r="C9244" s="7"/>
      <c r="D9244" s="10"/>
      <c r="E9244" s="21">
        <f>IF($C9244="","",IFERROR(SUMIFS(Pakan_Masuk!$D$2:$D$3001,Pakan_Masuk!$B$2:$B$3001,$C9244)/SUMIFS(Pakan_Masuk!$C$2:$C$3001,Pakan_Masuk!$B$2:$B$3001,$C9244),0))</f>
      </c>
      <c r="F9244" s="15">
        <f>IF($C9244="","",$D9244*$E9244)</f>
      </c>
    </row>
    <row r="9245">
      <c r="A9245" s="11"/>
      <c r="B9245" s="7"/>
      <c r="C9245" s="7"/>
      <c r="D9245" s="10"/>
      <c r="E9245" s="21">
        <f>IF($C9245="","",IFERROR(SUMIFS(Pakan_Masuk!$D$2:$D$3001,Pakan_Masuk!$B$2:$B$3001,$C9245)/SUMIFS(Pakan_Masuk!$C$2:$C$3001,Pakan_Masuk!$B$2:$B$3001,$C9245),0))</f>
      </c>
      <c r="F9245" s="15">
        <f>IF($C9245="","",$D9245*$E9245)</f>
      </c>
    </row>
    <row r="9246">
      <c r="A9246" s="11"/>
      <c r="B9246" s="7"/>
      <c r="C9246" s="7"/>
      <c r="D9246" s="10"/>
      <c r="E9246" s="21">
        <f>IF($C9246="","",IFERROR(SUMIFS(Pakan_Masuk!$D$2:$D$3001,Pakan_Masuk!$B$2:$B$3001,$C9246)/SUMIFS(Pakan_Masuk!$C$2:$C$3001,Pakan_Masuk!$B$2:$B$3001,$C9246),0))</f>
      </c>
      <c r="F9246" s="15">
        <f>IF($C9246="","",$D9246*$E9246)</f>
      </c>
    </row>
    <row r="9247">
      <c r="A9247" s="11"/>
      <c r="B9247" s="7"/>
      <c r="C9247" s="7"/>
      <c r="D9247" s="10"/>
      <c r="E9247" s="21">
        <f>IF($C9247="","",IFERROR(SUMIFS(Pakan_Masuk!$D$2:$D$3001,Pakan_Masuk!$B$2:$B$3001,$C9247)/SUMIFS(Pakan_Masuk!$C$2:$C$3001,Pakan_Masuk!$B$2:$B$3001,$C9247),0))</f>
      </c>
      <c r="F9247" s="15">
        <f>IF($C9247="","",$D9247*$E9247)</f>
      </c>
    </row>
    <row r="9248">
      <c r="A9248" s="11"/>
      <c r="B9248" s="7"/>
      <c r="C9248" s="7"/>
      <c r="D9248" s="10"/>
      <c r="E9248" s="21">
        <f>IF($C9248="","",IFERROR(SUMIFS(Pakan_Masuk!$D$2:$D$3001,Pakan_Masuk!$B$2:$B$3001,$C9248)/SUMIFS(Pakan_Masuk!$C$2:$C$3001,Pakan_Masuk!$B$2:$B$3001,$C9248),0))</f>
      </c>
      <c r="F9248" s="15">
        <f>IF($C9248="","",$D9248*$E9248)</f>
      </c>
    </row>
    <row r="9249">
      <c r="A9249" s="11"/>
      <c r="B9249" s="7"/>
      <c r="C9249" s="7"/>
      <c r="D9249" s="10"/>
      <c r="E9249" s="21">
        <f>IF($C9249="","",IFERROR(SUMIFS(Pakan_Masuk!$D$2:$D$3001,Pakan_Masuk!$B$2:$B$3001,$C9249)/SUMIFS(Pakan_Masuk!$C$2:$C$3001,Pakan_Masuk!$B$2:$B$3001,$C9249),0))</f>
      </c>
      <c r="F9249" s="15">
        <f>IF($C9249="","",$D9249*$E9249)</f>
      </c>
    </row>
    <row r="9250">
      <c r="A9250" s="11"/>
      <c r="B9250" s="7"/>
      <c r="C9250" s="7"/>
      <c r="D9250" s="10"/>
      <c r="E9250" s="21">
        <f>IF($C9250="","",IFERROR(SUMIFS(Pakan_Masuk!$D$2:$D$3001,Pakan_Masuk!$B$2:$B$3001,$C9250)/SUMIFS(Pakan_Masuk!$C$2:$C$3001,Pakan_Masuk!$B$2:$B$3001,$C9250),0))</f>
      </c>
      <c r="F9250" s="15">
        <f>IF($C9250="","",$D9250*$E9250)</f>
      </c>
    </row>
    <row r="9251">
      <c r="A9251" s="11"/>
      <c r="B9251" s="7"/>
      <c r="C9251" s="7"/>
      <c r="D9251" s="10"/>
      <c r="E9251" s="21">
        <f>IF($C9251="","",IFERROR(SUMIFS(Pakan_Masuk!$D$2:$D$3001,Pakan_Masuk!$B$2:$B$3001,$C9251)/SUMIFS(Pakan_Masuk!$C$2:$C$3001,Pakan_Masuk!$B$2:$B$3001,$C9251),0))</f>
      </c>
      <c r="F9251" s="15">
        <f>IF($C9251="","",$D9251*$E9251)</f>
      </c>
    </row>
    <row r="9252">
      <c r="A9252" s="11"/>
      <c r="B9252" s="7"/>
      <c r="C9252" s="7"/>
      <c r="D9252" s="10"/>
      <c r="E9252" s="21">
        <f>IF($C9252="","",IFERROR(SUMIFS(Pakan_Masuk!$D$2:$D$3001,Pakan_Masuk!$B$2:$B$3001,$C9252)/SUMIFS(Pakan_Masuk!$C$2:$C$3001,Pakan_Masuk!$B$2:$B$3001,$C9252),0))</f>
      </c>
      <c r="F9252" s="15">
        <f>IF($C9252="","",$D9252*$E9252)</f>
      </c>
    </row>
    <row r="9253">
      <c r="A9253" s="11"/>
      <c r="B9253" s="7"/>
      <c r="C9253" s="7"/>
      <c r="D9253" s="10"/>
      <c r="E9253" s="21">
        <f>IF($C9253="","",IFERROR(SUMIFS(Pakan_Masuk!$D$2:$D$3001,Pakan_Masuk!$B$2:$B$3001,$C9253)/SUMIFS(Pakan_Masuk!$C$2:$C$3001,Pakan_Masuk!$B$2:$B$3001,$C9253),0))</f>
      </c>
      <c r="F9253" s="15">
        <f>IF($C9253="","",$D9253*$E9253)</f>
      </c>
    </row>
    <row r="9254">
      <c r="A9254" s="11"/>
      <c r="B9254" s="7"/>
      <c r="C9254" s="7"/>
      <c r="D9254" s="10"/>
      <c r="E9254" s="21">
        <f>IF($C9254="","",IFERROR(SUMIFS(Pakan_Masuk!$D$2:$D$3001,Pakan_Masuk!$B$2:$B$3001,$C9254)/SUMIFS(Pakan_Masuk!$C$2:$C$3001,Pakan_Masuk!$B$2:$B$3001,$C9254),0))</f>
      </c>
      <c r="F9254" s="15">
        <f>IF($C9254="","",$D9254*$E9254)</f>
      </c>
    </row>
    <row r="9255">
      <c r="A9255" s="11"/>
      <c r="B9255" s="7"/>
      <c r="C9255" s="7"/>
      <c r="D9255" s="10"/>
      <c r="E9255" s="21">
        <f>IF($C9255="","",IFERROR(SUMIFS(Pakan_Masuk!$D$2:$D$3001,Pakan_Masuk!$B$2:$B$3001,$C9255)/SUMIFS(Pakan_Masuk!$C$2:$C$3001,Pakan_Masuk!$B$2:$B$3001,$C9255),0))</f>
      </c>
      <c r="F9255" s="15">
        <f>IF($C9255="","",$D9255*$E9255)</f>
      </c>
    </row>
    <row r="9256">
      <c r="A9256" s="11"/>
      <c r="B9256" s="7"/>
      <c r="C9256" s="7"/>
      <c r="D9256" s="10"/>
      <c r="E9256" s="21">
        <f>IF($C9256="","",IFERROR(SUMIFS(Pakan_Masuk!$D$2:$D$3001,Pakan_Masuk!$B$2:$B$3001,$C9256)/SUMIFS(Pakan_Masuk!$C$2:$C$3001,Pakan_Masuk!$B$2:$B$3001,$C9256),0))</f>
      </c>
      <c r="F9256" s="15">
        <f>IF($C9256="","",$D9256*$E9256)</f>
      </c>
    </row>
    <row r="9257">
      <c r="A9257" s="11"/>
      <c r="B9257" s="7"/>
      <c r="C9257" s="7"/>
      <c r="D9257" s="10"/>
      <c r="E9257" s="21">
        <f>IF($C9257="","",IFERROR(SUMIFS(Pakan_Masuk!$D$2:$D$3001,Pakan_Masuk!$B$2:$B$3001,$C9257)/SUMIFS(Pakan_Masuk!$C$2:$C$3001,Pakan_Masuk!$B$2:$B$3001,$C9257),0))</f>
      </c>
      <c r="F9257" s="15">
        <f>IF($C9257="","",$D9257*$E9257)</f>
      </c>
    </row>
    <row r="9258">
      <c r="A9258" s="11"/>
      <c r="B9258" s="7"/>
      <c r="C9258" s="7"/>
      <c r="D9258" s="10"/>
      <c r="E9258" s="21">
        <f>IF($C9258="","",IFERROR(SUMIFS(Pakan_Masuk!$D$2:$D$3001,Pakan_Masuk!$B$2:$B$3001,$C9258)/SUMIFS(Pakan_Masuk!$C$2:$C$3001,Pakan_Masuk!$B$2:$B$3001,$C9258),0))</f>
      </c>
      <c r="F9258" s="15">
        <f>IF($C9258="","",$D9258*$E9258)</f>
      </c>
    </row>
    <row r="9259">
      <c r="A9259" s="11"/>
      <c r="B9259" s="7"/>
      <c r="C9259" s="7"/>
      <c r="D9259" s="10"/>
      <c r="E9259" s="21">
        <f>IF($C9259="","",IFERROR(SUMIFS(Pakan_Masuk!$D$2:$D$3001,Pakan_Masuk!$B$2:$B$3001,$C9259)/SUMIFS(Pakan_Masuk!$C$2:$C$3001,Pakan_Masuk!$B$2:$B$3001,$C9259),0))</f>
      </c>
      <c r="F9259" s="15">
        <f>IF($C9259="","",$D9259*$E9259)</f>
      </c>
    </row>
    <row r="9260">
      <c r="A9260" s="11"/>
      <c r="B9260" s="7"/>
      <c r="C9260" s="7"/>
      <c r="D9260" s="10"/>
      <c r="E9260" s="21">
        <f>IF($C9260="","",IFERROR(SUMIFS(Pakan_Masuk!$D$2:$D$3001,Pakan_Masuk!$B$2:$B$3001,$C9260)/SUMIFS(Pakan_Masuk!$C$2:$C$3001,Pakan_Masuk!$B$2:$B$3001,$C9260),0))</f>
      </c>
      <c r="F9260" s="15">
        <f>IF($C9260="","",$D9260*$E9260)</f>
      </c>
    </row>
    <row r="9261">
      <c r="A9261" s="11"/>
      <c r="B9261" s="7"/>
      <c r="C9261" s="7"/>
      <c r="D9261" s="10"/>
      <c r="E9261" s="21">
        <f>IF($C9261="","",IFERROR(SUMIFS(Pakan_Masuk!$D$2:$D$3001,Pakan_Masuk!$B$2:$B$3001,$C9261)/SUMIFS(Pakan_Masuk!$C$2:$C$3001,Pakan_Masuk!$B$2:$B$3001,$C9261),0))</f>
      </c>
      <c r="F9261" s="15">
        <f>IF($C9261="","",$D9261*$E9261)</f>
      </c>
    </row>
    <row r="9262">
      <c r="A9262" s="11"/>
      <c r="B9262" s="7"/>
      <c r="C9262" s="7"/>
      <c r="D9262" s="10"/>
      <c r="E9262" s="21">
        <f>IF($C9262="","",IFERROR(SUMIFS(Pakan_Masuk!$D$2:$D$3001,Pakan_Masuk!$B$2:$B$3001,$C9262)/SUMIFS(Pakan_Masuk!$C$2:$C$3001,Pakan_Masuk!$B$2:$B$3001,$C9262),0))</f>
      </c>
      <c r="F9262" s="15">
        <f>IF($C9262="","",$D9262*$E9262)</f>
      </c>
    </row>
    <row r="9263">
      <c r="A9263" s="11"/>
      <c r="B9263" s="7"/>
      <c r="C9263" s="7"/>
      <c r="D9263" s="10"/>
      <c r="E9263" s="21">
        <f>IF($C9263="","",IFERROR(SUMIFS(Pakan_Masuk!$D$2:$D$3001,Pakan_Masuk!$B$2:$B$3001,$C9263)/SUMIFS(Pakan_Masuk!$C$2:$C$3001,Pakan_Masuk!$B$2:$B$3001,$C9263),0))</f>
      </c>
      <c r="F9263" s="15">
        <f>IF($C9263="","",$D9263*$E9263)</f>
      </c>
    </row>
    <row r="9264">
      <c r="A9264" s="11"/>
      <c r="B9264" s="7"/>
      <c r="C9264" s="7"/>
      <c r="D9264" s="10"/>
      <c r="E9264" s="21">
        <f>IF($C9264="","",IFERROR(SUMIFS(Pakan_Masuk!$D$2:$D$3001,Pakan_Masuk!$B$2:$B$3001,$C9264)/SUMIFS(Pakan_Masuk!$C$2:$C$3001,Pakan_Masuk!$B$2:$B$3001,$C9264),0))</f>
      </c>
      <c r="F9264" s="15">
        <f>IF($C9264="","",$D9264*$E9264)</f>
      </c>
    </row>
    <row r="9265">
      <c r="A9265" s="11"/>
      <c r="B9265" s="7"/>
      <c r="C9265" s="7"/>
      <c r="D9265" s="10"/>
      <c r="E9265" s="21">
        <f>IF($C9265="","",IFERROR(SUMIFS(Pakan_Masuk!$D$2:$D$3001,Pakan_Masuk!$B$2:$B$3001,$C9265)/SUMIFS(Pakan_Masuk!$C$2:$C$3001,Pakan_Masuk!$B$2:$B$3001,$C9265),0))</f>
      </c>
      <c r="F9265" s="15">
        <f>IF($C9265="","",$D9265*$E9265)</f>
      </c>
    </row>
    <row r="9266">
      <c r="A9266" s="11"/>
      <c r="B9266" s="7"/>
      <c r="C9266" s="7"/>
      <c r="D9266" s="10"/>
      <c r="E9266" s="21">
        <f>IF($C9266="","",IFERROR(SUMIFS(Pakan_Masuk!$D$2:$D$3001,Pakan_Masuk!$B$2:$B$3001,$C9266)/SUMIFS(Pakan_Masuk!$C$2:$C$3001,Pakan_Masuk!$B$2:$B$3001,$C9266),0))</f>
      </c>
      <c r="F9266" s="15">
        <f>IF($C9266="","",$D9266*$E9266)</f>
      </c>
    </row>
    <row r="9267">
      <c r="A9267" s="11"/>
      <c r="B9267" s="7"/>
      <c r="C9267" s="7"/>
      <c r="D9267" s="10"/>
      <c r="E9267" s="21">
        <f>IF($C9267="","",IFERROR(SUMIFS(Pakan_Masuk!$D$2:$D$3001,Pakan_Masuk!$B$2:$B$3001,$C9267)/SUMIFS(Pakan_Masuk!$C$2:$C$3001,Pakan_Masuk!$B$2:$B$3001,$C9267),0))</f>
      </c>
      <c r="F9267" s="15">
        <f>IF($C9267="","",$D9267*$E9267)</f>
      </c>
    </row>
    <row r="9268">
      <c r="A9268" s="11"/>
      <c r="B9268" s="7"/>
      <c r="C9268" s="7"/>
      <c r="D9268" s="10"/>
      <c r="E9268" s="21">
        <f>IF($C9268="","",IFERROR(SUMIFS(Pakan_Masuk!$D$2:$D$3001,Pakan_Masuk!$B$2:$B$3001,$C9268)/SUMIFS(Pakan_Masuk!$C$2:$C$3001,Pakan_Masuk!$B$2:$B$3001,$C9268),0))</f>
      </c>
      <c r="F9268" s="15">
        <f>IF($C9268="","",$D9268*$E9268)</f>
      </c>
    </row>
    <row r="9269">
      <c r="A9269" s="11"/>
      <c r="B9269" s="7"/>
      <c r="C9269" s="7"/>
      <c r="D9269" s="10"/>
      <c r="E9269" s="21">
        <f>IF($C9269="","",IFERROR(SUMIFS(Pakan_Masuk!$D$2:$D$3001,Pakan_Masuk!$B$2:$B$3001,$C9269)/SUMIFS(Pakan_Masuk!$C$2:$C$3001,Pakan_Masuk!$B$2:$B$3001,$C9269),0))</f>
      </c>
      <c r="F9269" s="15">
        <f>IF($C9269="","",$D9269*$E9269)</f>
      </c>
    </row>
    <row r="9270">
      <c r="A9270" s="11"/>
      <c r="B9270" s="7"/>
      <c r="C9270" s="7"/>
      <c r="D9270" s="10"/>
      <c r="E9270" s="21">
        <f>IF($C9270="","",IFERROR(SUMIFS(Pakan_Masuk!$D$2:$D$3001,Pakan_Masuk!$B$2:$B$3001,$C9270)/SUMIFS(Pakan_Masuk!$C$2:$C$3001,Pakan_Masuk!$B$2:$B$3001,$C9270),0))</f>
      </c>
      <c r="F9270" s="15">
        <f>IF($C9270="","",$D9270*$E9270)</f>
      </c>
    </row>
    <row r="9271">
      <c r="A9271" s="11"/>
      <c r="B9271" s="7"/>
      <c r="C9271" s="7"/>
      <c r="D9271" s="10"/>
      <c r="E9271" s="21">
        <f>IF($C9271="","",IFERROR(SUMIFS(Pakan_Masuk!$D$2:$D$3001,Pakan_Masuk!$B$2:$B$3001,$C9271)/SUMIFS(Pakan_Masuk!$C$2:$C$3001,Pakan_Masuk!$B$2:$B$3001,$C9271),0))</f>
      </c>
      <c r="F9271" s="15">
        <f>IF($C9271="","",$D9271*$E9271)</f>
      </c>
    </row>
    <row r="9272">
      <c r="A9272" s="11"/>
      <c r="B9272" s="7"/>
      <c r="C9272" s="7"/>
      <c r="D9272" s="10"/>
      <c r="E9272" s="21">
        <f>IF($C9272="","",IFERROR(SUMIFS(Pakan_Masuk!$D$2:$D$3001,Pakan_Masuk!$B$2:$B$3001,$C9272)/SUMIFS(Pakan_Masuk!$C$2:$C$3001,Pakan_Masuk!$B$2:$B$3001,$C9272),0))</f>
      </c>
      <c r="F9272" s="15">
        <f>IF($C9272="","",$D9272*$E9272)</f>
      </c>
    </row>
    <row r="9273">
      <c r="A9273" s="11"/>
      <c r="B9273" s="7"/>
      <c r="C9273" s="7"/>
      <c r="D9273" s="10"/>
      <c r="E9273" s="21">
        <f>IF($C9273="","",IFERROR(SUMIFS(Pakan_Masuk!$D$2:$D$3001,Pakan_Masuk!$B$2:$B$3001,$C9273)/SUMIFS(Pakan_Masuk!$C$2:$C$3001,Pakan_Masuk!$B$2:$B$3001,$C9273),0))</f>
      </c>
      <c r="F9273" s="15">
        <f>IF($C9273="","",$D9273*$E9273)</f>
      </c>
    </row>
    <row r="9274">
      <c r="A9274" s="11"/>
      <c r="B9274" s="7"/>
      <c r="C9274" s="7"/>
      <c r="D9274" s="10"/>
      <c r="E9274" s="21">
        <f>IF($C9274="","",IFERROR(SUMIFS(Pakan_Masuk!$D$2:$D$3001,Pakan_Masuk!$B$2:$B$3001,$C9274)/SUMIFS(Pakan_Masuk!$C$2:$C$3001,Pakan_Masuk!$B$2:$B$3001,$C9274),0))</f>
      </c>
      <c r="F9274" s="15">
        <f>IF($C9274="","",$D9274*$E9274)</f>
      </c>
    </row>
    <row r="9275">
      <c r="A9275" s="11"/>
      <c r="B9275" s="7"/>
      <c r="C9275" s="7"/>
      <c r="D9275" s="10"/>
      <c r="E9275" s="21">
        <f>IF($C9275="","",IFERROR(SUMIFS(Pakan_Masuk!$D$2:$D$3001,Pakan_Masuk!$B$2:$B$3001,$C9275)/SUMIFS(Pakan_Masuk!$C$2:$C$3001,Pakan_Masuk!$B$2:$B$3001,$C9275),0))</f>
      </c>
      <c r="F9275" s="15">
        <f>IF($C9275="","",$D9275*$E9275)</f>
      </c>
    </row>
    <row r="9276">
      <c r="A9276" s="11"/>
      <c r="B9276" s="7"/>
      <c r="C9276" s="7"/>
      <c r="D9276" s="10"/>
      <c r="E9276" s="21">
        <f>IF($C9276="","",IFERROR(SUMIFS(Pakan_Masuk!$D$2:$D$3001,Pakan_Masuk!$B$2:$B$3001,$C9276)/SUMIFS(Pakan_Masuk!$C$2:$C$3001,Pakan_Masuk!$B$2:$B$3001,$C9276),0))</f>
      </c>
      <c r="F9276" s="15">
        <f>IF($C9276="","",$D9276*$E9276)</f>
      </c>
    </row>
    <row r="9277">
      <c r="A9277" s="11"/>
      <c r="B9277" s="7"/>
      <c r="C9277" s="7"/>
      <c r="D9277" s="10"/>
      <c r="E9277" s="21">
        <f>IF($C9277="","",IFERROR(SUMIFS(Pakan_Masuk!$D$2:$D$3001,Pakan_Masuk!$B$2:$B$3001,$C9277)/SUMIFS(Pakan_Masuk!$C$2:$C$3001,Pakan_Masuk!$B$2:$B$3001,$C9277),0))</f>
      </c>
      <c r="F9277" s="15">
        <f>IF($C9277="","",$D9277*$E9277)</f>
      </c>
    </row>
    <row r="9278">
      <c r="A9278" s="11"/>
      <c r="B9278" s="7"/>
      <c r="C9278" s="7"/>
      <c r="D9278" s="10"/>
      <c r="E9278" s="21">
        <f>IF($C9278="","",IFERROR(SUMIFS(Pakan_Masuk!$D$2:$D$3001,Pakan_Masuk!$B$2:$B$3001,$C9278)/SUMIFS(Pakan_Masuk!$C$2:$C$3001,Pakan_Masuk!$B$2:$B$3001,$C9278),0))</f>
      </c>
      <c r="F9278" s="15">
        <f>IF($C9278="","",$D9278*$E9278)</f>
      </c>
    </row>
    <row r="9279">
      <c r="A9279" s="11"/>
      <c r="B9279" s="7"/>
      <c r="C9279" s="7"/>
      <c r="D9279" s="10"/>
      <c r="E9279" s="21">
        <f>IF($C9279="","",IFERROR(SUMIFS(Pakan_Masuk!$D$2:$D$3001,Pakan_Masuk!$B$2:$B$3001,$C9279)/SUMIFS(Pakan_Masuk!$C$2:$C$3001,Pakan_Masuk!$B$2:$B$3001,$C9279),0))</f>
      </c>
      <c r="F9279" s="15">
        <f>IF($C9279="","",$D9279*$E9279)</f>
      </c>
    </row>
    <row r="9280">
      <c r="A9280" s="11"/>
      <c r="B9280" s="7"/>
      <c r="C9280" s="7"/>
      <c r="D9280" s="10"/>
      <c r="E9280" s="21">
        <f>IF($C9280="","",IFERROR(SUMIFS(Pakan_Masuk!$D$2:$D$3001,Pakan_Masuk!$B$2:$B$3001,$C9280)/SUMIFS(Pakan_Masuk!$C$2:$C$3001,Pakan_Masuk!$B$2:$B$3001,$C9280),0))</f>
      </c>
      <c r="F9280" s="15">
        <f>IF($C9280="","",$D9280*$E9280)</f>
      </c>
    </row>
    <row r="9281">
      <c r="A9281" s="11"/>
      <c r="B9281" s="7"/>
      <c r="C9281" s="7"/>
      <c r="D9281" s="10"/>
      <c r="E9281" s="21">
        <f>IF($C9281="","",IFERROR(SUMIFS(Pakan_Masuk!$D$2:$D$3001,Pakan_Masuk!$B$2:$B$3001,$C9281)/SUMIFS(Pakan_Masuk!$C$2:$C$3001,Pakan_Masuk!$B$2:$B$3001,$C9281),0))</f>
      </c>
      <c r="F9281" s="15">
        <f>IF($C9281="","",$D9281*$E9281)</f>
      </c>
    </row>
    <row r="9282">
      <c r="A9282" s="11"/>
      <c r="B9282" s="7"/>
      <c r="C9282" s="7"/>
      <c r="D9282" s="10"/>
      <c r="E9282" s="21">
        <f>IF($C9282="","",IFERROR(SUMIFS(Pakan_Masuk!$D$2:$D$3001,Pakan_Masuk!$B$2:$B$3001,$C9282)/SUMIFS(Pakan_Masuk!$C$2:$C$3001,Pakan_Masuk!$B$2:$B$3001,$C9282),0))</f>
      </c>
      <c r="F9282" s="15">
        <f>IF($C9282="","",$D9282*$E9282)</f>
      </c>
    </row>
    <row r="9283">
      <c r="A9283" s="11"/>
      <c r="B9283" s="7"/>
      <c r="C9283" s="7"/>
      <c r="D9283" s="10"/>
      <c r="E9283" s="21">
        <f>IF($C9283="","",IFERROR(SUMIFS(Pakan_Masuk!$D$2:$D$3001,Pakan_Masuk!$B$2:$B$3001,$C9283)/SUMIFS(Pakan_Masuk!$C$2:$C$3001,Pakan_Masuk!$B$2:$B$3001,$C9283),0))</f>
      </c>
      <c r="F9283" s="15">
        <f>IF($C9283="","",$D9283*$E9283)</f>
      </c>
    </row>
    <row r="9284">
      <c r="A9284" s="11"/>
      <c r="B9284" s="7"/>
      <c r="C9284" s="7"/>
      <c r="D9284" s="10"/>
      <c r="E9284" s="21">
        <f>IF($C9284="","",IFERROR(SUMIFS(Pakan_Masuk!$D$2:$D$3001,Pakan_Masuk!$B$2:$B$3001,$C9284)/SUMIFS(Pakan_Masuk!$C$2:$C$3001,Pakan_Masuk!$B$2:$B$3001,$C9284),0))</f>
      </c>
      <c r="F9284" s="15">
        <f>IF($C9284="","",$D9284*$E9284)</f>
      </c>
    </row>
    <row r="9285">
      <c r="A9285" s="11"/>
      <c r="B9285" s="7"/>
      <c r="C9285" s="7"/>
      <c r="D9285" s="10"/>
      <c r="E9285" s="21">
        <f>IF($C9285="","",IFERROR(SUMIFS(Pakan_Masuk!$D$2:$D$3001,Pakan_Masuk!$B$2:$B$3001,$C9285)/SUMIFS(Pakan_Masuk!$C$2:$C$3001,Pakan_Masuk!$B$2:$B$3001,$C9285),0))</f>
      </c>
      <c r="F9285" s="15">
        <f>IF($C9285="","",$D9285*$E9285)</f>
      </c>
    </row>
    <row r="9286">
      <c r="A9286" s="11"/>
      <c r="B9286" s="7"/>
      <c r="C9286" s="7"/>
      <c r="D9286" s="10"/>
      <c r="E9286" s="21">
        <f>IF($C9286="","",IFERROR(SUMIFS(Pakan_Masuk!$D$2:$D$3001,Pakan_Masuk!$B$2:$B$3001,$C9286)/SUMIFS(Pakan_Masuk!$C$2:$C$3001,Pakan_Masuk!$B$2:$B$3001,$C9286),0))</f>
      </c>
      <c r="F9286" s="15">
        <f>IF($C9286="","",$D9286*$E9286)</f>
      </c>
    </row>
    <row r="9287">
      <c r="A9287" s="11"/>
      <c r="B9287" s="7"/>
      <c r="C9287" s="7"/>
      <c r="D9287" s="10"/>
      <c r="E9287" s="21">
        <f>IF($C9287="","",IFERROR(SUMIFS(Pakan_Masuk!$D$2:$D$3001,Pakan_Masuk!$B$2:$B$3001,$C9287)/SUMIFS(Pakan_Masuk!$C$2:$C$3001,Pakan_Masuk!$B$2:$B$3001,$C9287),0))</f>
      </c>
      <c r="F9287" s="15">
        <f>IF($C9287="","",$D9287*$E9287)</f>
      </c>
    </row>
    <row r="9288">
      <c r="A9288" s="11"/>
      <c r="B9288" s="7"/>
      <c r="C9288" s="7"/>
      <c r="D9288" s="10"/>
      <c r="E9288" s="21">
        <f>IF($C9288="","",IFERROR(SUMIFS(Pakan_Masuk!$D$2:$D$3001,Pakan_Masuk!$B$2:$B$3001,$C9288)/SUMIFS(Pakan_Masuk!$C$2:$C$3001,Pakan_Masuk!$B$2:$B$3001,$C9288),0))</f>
      </c>
      <c r="F9288" s="15">
        <f>IF($C9288="","",$D9288*$E9288)</f>
      </c>
    </row>
    <row r="9289">
      <c r="A9289" s="11"/>
      <c r="B9289" s="7"/>
      <c r="C9289" s="7"/>
      <c r="D9289" s="10"/>
      <c r="E9289" s="21">
        <f>IF($C9289="","",IFERROR(SUMIFS(Pakan_Masuk!$D$2:$D$3001,Pakan_Masuk!$B$2:$B$3001,$C9289)/SUMIFS(Pakan_Masuk!$C$2:$C$3001,Pakan_Masuk!$B$2:$B$3001,$C9289),0))</f>
      </c>
      <c r="F9289" s="15">
        <f>IF($C9289="","",$D9289*$E9289)</f>
      </c>
    </row>
    <row r="9290">
      <c r="A9290" s="11"/>
      <c r="B9290" s="7"/>
      <c r="C9290" s="7"/>
      <c r="D9290" s="10"/>
      <c r="E9290" s="21">
        <f>IF($C9290="","",IFERROR(SUMIFS(Pakan_Masuk!$D$2:$D$3001,Pakan_Masuk!$B$2:$B$3001,$C9290)/SUMIFS(Pakan_Masuk!$C$2:$C$3001,Pakan_Masuk!$B$2:$B$3001,$C9290),0))</f>
      </c>
      <c r="F9290" s="15">
        <f>IF($C9290="","",$D9290*$E9290)</f>
      </c>
    </row>
    <row r="9291">
      <c r="A9291" s="11"/>
      <c r="B9291" s="7"/>
      <c r="C9291" s="7"/>
      <c r="D9291" s="10"/>
      <c r="E9291" s="21">
        <f>IF($C9291="","",IFERROR(SUMIFS(Pakan_Masuk!$D$2:$D$3001,Pakan_Masuk!$B$2:$B$3001,$C9291)/SUMIFS(Pakan_Masuk!$C$2:$C$3001,Pakan_Masuk!$B$2:$B$3001,$C9291),0))</f>
      </c>
      <c r="F9291" s="15">
        <f>IF($C9291="","",$D9291*$E9291)</f>
      </c>
    </row>
    <row r="9292">
      <c r="A9292" s="11"/>
      <c r="B9292" s="7"/>
      <c r="C9292" s="7"/>
      <c r="D9292" s="10"/>
      <c r="E9292" s="21">
        <f>IF($C9292="","",IFERROR(SUMIFS(Pakan_Masuk!$D$2:$D$3001,Pakan_Masuk!$B$2:$B$3001,$C9292)/SUMIFS(Pakan_Masuk!$C$2:$C$3001,Pakan_Masuk!$B$2:$B$3001,$C9292),0))</f>
      </c>
      <c r="F9292" s="15">
        <f>IF($C9292="","",$D9292*$E9292)</f>
      </c>
    </row>
    <row r="9293">
      <c r="A9293" s="11"/>
      <c r="B9293" s="7"/>
      <c r="C9293" s="7"/>
      <c r="D9293" s="10"/>
      <c r="E9293" s="21">
        <f>IF($C9293="","",IFERROR(SUMIFS(Pakan_Masuk!$D$2:$D$3001,Pakan_Masuk!$B$2:$B$3001,$C9293)/SUMIFS(Pakan_Masuk!$C$2:$C$3001,Pakan_Masuk!$B$2:$B$3001,$C9293),0))</f>
      </c>
      <c r="F9293" s="15">
        <f>IF($C9293="","",$D9293*$E9293)</f>
      </c>
    </row>
    <row r="9294">
      <c r="A9294" s="11"/>
      <c r="B9294" s="7"/>
      <c r="C9294" s="7"/>
      <c r="D9294" s="10"/>
      <c r="E9294" s="21">
        <f>IF($C9294="","",IFERROR(SUMIFS(Pakan_Masuk!$D$2:$D$3001,Pakan_Masuk!$B$2:$B$3001,$C9294)/SUMIFS(Pakan_Masuk!$C$2:$C$3001,Pakan_Masuk!$B$2:$B$3001,$C9294),0))</f>
      </c>
      <c r="F9294" s="15">
        <f>IF($C9294="","",$D9294*$E9294)</f>
      </c>
    </row>
    <row r="9295">
      <c r="A9295" s="11"/>
      <c r="B9295" s="7"/>
      <c r="C9295" s="7"/>
      <c r="D9295" s="10"/>
      <c r="E9295" s="21">
        <f>IF($C9295="","",IFERROR(SUMIFS(Pakan_Masuk!$D$2:$D$3001,Pakan_Masuk!$B$2:$B$3001,$C9295)/SUMIFS(Pakan_Masuk!$C$2:$C$3001,Pakan_Masuk!$B$2:$B$3001,$C9295),0))</f>
      </c>
      <c r="F9295" s="15">
        <f>IF($C9295="","",$D9295*$E9295)</f>
      </c>
    </row>
    <row r="9296">
      <c r="A9296" s="11"/>
      <c r="B9296" s="7"/>
      <c r="C9296" s="7"/>
      <c r="D9296" s="10"/>
      <c r="E9296" s="21">
        <f>IF($C9296="","",IFERROR(SUMIFS(Pakan_Masuk!$D$2:$D$3001,Pakan_Masuk!$B$2:$B$3001,$C9296)/SUMIFS(Pakan_Masuk!$C$2:$C$3001,Pakan_Masuk!$B$2:$B$3001,$C9296),0))</f>
      </c>
      <c r="F9296" s="15">
        <f>IF($C9296="","",$D9296*$E9296)</f>
      </c>
    </row>
    <row r="9297">
      <c r="A9297" s="11"/>
      <c r="B9297" s="7"/>
      <c r="C9297" s="7"/>
      <c r="D9297" s="10"/>
      <c r="E9297" s="21">
        <f>IF($C9297="","",IFERROR(SUMIFS(Pakan_Masuk!$D$2:$D$3001,Pakan_Masuk!$B$2:$B$3001,$C9297)/SUMIFS(Pakan_Masuk!$C$2:$C$3001,Pakan_Masuk!$B$2:$B$3001,$C9297),0))</f>
      </c>
      <c r="F9297" s="15">
        <f>IF($C9297="","",$D9297*$E9297)</f>
      </c>
    </row>
    <row r="9298">
      <c r="A9298" s="11"/>
      <c r="B9298" s="7"/>
      <c r="C9298" s="7"/>
      <c r="D9298" s="10"/>
      <c r="E9298" s="21">
        <f>IF($C9298="","",IFERROR(SUMIFS(Pakan_Masuk!$D$2:$D$3001,Pakan_Masuk!$B$2:$B$3001,$C9298)/SUMIFS(Pakan_Masuk!$C$2:$C$3001,Pakan_Masuk!$B$2:$B$3001,$C9298),0))</f>
      </c>
      <c r="F9298" s="15">
        <f>IF($C9298="","",$D9298*$E9298)</f>
      </c>
    </row>
    <row r="9299">
      <c r="A9299" s="11"/>
      <c r="B9299" s="7"/>
      <c r="C9299" s="7"/>
      <c r="D9299" s="10"/>
      <c r="E9299" s="21">
        <f>IF($C9299="","",IFERROR(SUMIFS(Pakan_Masuk!$D$2:$D$3001,Pakan_Masuk!$B$2:$B$3001,$C9299)/SUMIFS(Pakan_Masuk!$C$2:$C$3001,Pakan_Masuk!$B$2:$B$3001,$C9299),0))</f>
      </c>
      <c r="F9299" s="15">
        <f>IF($C9299="","",$D9299*$E9299)</f>
      </c>
    </row>
    <row r="9300">
      <c r="A9300" s="11"/>
      <c r="B9300" s="7"/>
      <c r="C9300" s="7"/>
      <c r="D9300" s="10"/>
      <c r="E9300" s="21">
        <f>IF($C9300="","",IFERROR(SUMIFS(Pakan_Masuk!$D$2:$D$3001,Pakan_Masuk!$B$2:$B$3001,$C9300)/SUMIFS(Pakan_Masuk!$C$2:$C$3001,Pakan_Masuk!$B$2:$B$3001,$C9300),0))</f>
      </c>
      <c r="F9300" s="15">
        <f>IF($C9300="","",$D9300*$E9300)</f>
      </c>
    </row>
    <row r="9301">
      <c r="A9301" s="11"/>
      <c r="B9301" s="7"/>
      <c r="C9301" s="7"/>
      <c r="D9301" s="10"/>
      <c r="E9301" s="21">
        <f>IF($C9301="","",IFERROR(SUMIFS(Pakan_Masuk!$D$2:$D$3001,Pakan_Masuk!$B$2:$B$3001,$C9301)/SUMIFS(Pakan_Masuk!$C$2:$C$3001,Pakan_Masuk!$B$2:$B$3001,$C9301),0))</f>
      </c>
      <c r="F9301" s="15">
        <f>IF($C9301="","",$D9301*$E9301)</f>
      </c>
    </row>
    <row r="9302">
      <c r="A9302" s="11"/>
      <c r="B9302" s="7"/>
      <c r="C9302" s="7"/>
      <c r="D9302" s="10"/>
      <c r="E9302" s="21">
        <f>IF($C9302="","",IFERROR(SUMIFS(Pakan_Masuk!$D$2:$D$3001,Pakan_Masuk!$B$2:$B$3001,$C9302)/SUMIFS(Pakan_Masuk!$C$2:$C$3001,Pakan_Masuk!$B$2:$B$3001,$C9302),0))</f>
      </c>
      <c r="F9302" s="15">
        <f>IF($C9302="","",$D9302*$E9302)</f>
      </c>
    </row>
    <row r="9303">
      <c r="A9303" s="11"/>
      <c r="B9303" s="7"/>
      <c r="C9303" s="7"/>
      <c r="D9303" s="10"/>
      <c r="E9303" s="21">
        <f>IF($C9303="","",IFERROR(SUMIFS(Pakan_Masuk!$D$2:$D$3001,Pakan_Masuk!$B$2:$B$3001,$C9303)/SUMIFS(Pakan_Masuk!$C$2:$C$3001,Pakan_Masuk!$B$2:$B$3001,$C9303),0))</f>
      </c>
      <c r="F9303" s="15">
        <f>IF($C9303="","",$D9303*$E9303)</f>
      </c>
    </row>
    <row r="9304">
      <c r="A9304" s="11"/>
      <c r="B9304" s="7"/>
      <c r="C9304" s="7"/>
      <c r="D9304" s="10"/>
      <c r="E9304" s="21">
        <f>IF($C9304="","",IFERROR(SUMIFS(Pakan_Masuk!$D$2:$D$3001,Pakan_Masuk!$B$2:$B$3001,$C9304)/SUMIFS(Pakan_Masuk!$C$2:$C$3001,Pakan_Masuk!$B$2:$B$3001,$C9304),0))</f>
      </c>
      <c r="F9304" s="15">
        <f>IF($C9304="","",$D9304*$E9304)</f>
      </c>
    </row>
    <row r="9305">
      <c r="A9305" s="11"/>
      <c r="B9305" s="7"/>
      <c r="C9305" s="7"/>
      <c r="D9305" s="10"/>
      <c r="E9305" s="21">
        <f>IF($C9305="","",IFERROR(SUMIFS(Pakan_Masuk!$D$2:$D$3001,Pakan_Masuk!$B$2:$B$3001,$C9305)/SUMIFS(Pakan_Masuk!$C$2:$C$3001,Pakan_Masuk!$B$2:$B$3001,$C9305),0))</f>
      </c>
      <c r="F9305" s="15">
        <f>IF($C9305="","",$D9305*$E9305)</f>
      </c>
    </row>
    <row r="9306">
      <c r="A9306" s="11"/>
      <c r="B9306" s="7"/>
      <c r="C9306" s="7"/>
      <c r="D9306" s="10"/>
      <c r="E9306" s="21">
        <f>IF($C9306="","",IFERROR(SUMIFS(Pakan_Masuk!$D$2:$D$3001,Pakan_Masuk!$B$2:$B$3001,$C9306)/SUMIFS(Pakan_Masuk!$C$2:$C$3001,Pakan_Masuk!$B$2:$B$3001,$C9306),0))</f>
      </c>
      <c r="F9306" s="15">
        <f>IF($C9306="","",$D9306*$E9306)</f>
      </c>
    </row>
    <row r="9307">
      <c r="A9307" s="11"/>
      <c r="B9307" s="7"/>
      <c r="C9307" s="7"/>
      <c r="D9307" s="10"/>
      <c r="E9307" s="21">
        <f>IF($C9307="","",IFERROR(SUMIFS(Pakan_Masuk!$D$2:$D$3001,Pakan_Masuk!$B$2:$B$3001,$C9307)/SUMIFS(Pakan_Masuk!$C$2:$C$3001,Pakan_Masuk!$B$2:$B$3001,$C9307),0))</f>
      </c>
      <c r="F9307" s="15">
        <f>IF($C9307="","",$D9307*$E9307)</f>
      </c>
    </row>
    <row r="9308">
      <c r="A9308" s="11"/>
      <c r="B9308" s="7"/>
      <c r="C9308" s="7"/>
      <c r="D9308" s="10"/>
      <c r="E9308" s="21">
        <f>IF($C9308="","",IFERROR(SUMIFS(Pakan_Masuk!$D$2:$D$3001,Pakan_Masuk!$B$2:$B$3001,$C9308)/SUMIFS(Pakan_Masuk!$C$2:$C$3001,Pakan_Masuk!$B$2:$B$3001,$C9308),0))</f>
      </c>
      <c r="F9308" s="15">
        <f>IF($C9308="","",$D9308*$E9308)</f>
      </c>
    </row>
    <row r="9309">
      <c r="A9309" s="11"/>
      <c r="B9309" s="7"/>
      <c r="C9309" s="7"/>
      <c r="D9309" s="10"/>
      <c r="E9309" s="21">
        <f>IF($C9309="","",IFERROR(SUMIFS(Pakan_Masuk!$D$2:$D$3001,Pakan_Masuk!$B$2:$B$3001,$C9309)/SUMIFS(Pakan_Masuk!$C$2:$C$3001,Pakan_Masuk!$B$2:$B$3001,$C9309),0))</f>
      </c>
      <c r="F9309" s="15">
        <f>IF($C9309="","",$D9309*$E9309)</f>
      </c>
    </row>
    <row r="9310">
      <c r="A9310" s="11"/>
      <c r="B9310" s="7"/>
      <c r="C9310" s="7"/>
      <c r="D9310" s="10"/>
      <c r="E9310" s="21">
        <f>IF($C9310="","",IFERROR(SUMIFS(Pakan_Masuk!$D$2:$D$3001,Pakan_Masuk!$B$2:$B$3001,$C9310)/SUMIFS(Pakan_Masuk!$C$2:$C$3001,Pakan_Masuk!$B$2:$B$3001,$C9310),0))</f>
      </c>
      <c r="F9310" s="15">
        <f>IF($C9310="","",$D9310*$E9310)</f>
      </c>
    </row>
    <row r="9311">
      <c r="A9311" s="11"/>
      <c r="B9311" s="7"/>
      <c r="C9311" s="7"/>
      <c r="D9311" s="10"/>
      <c r="E9311" s="21">
        <f>IF($C9311="","",IFERROR(SUMIFS(Pakan_Masuk!$D$2:$D$3001,Pakan_Masuk!$B$2:$B$3001,$C9311)/SUMIFS(Pakan_Masuk!$C$2:$C$3001,Pakan_Masuk!$B$2:$B$3001,$C9311),0))</f>
      </c>
      <c r="F9311" s="15">
        <f>IF($C9311="","",$D9311*$E9311)</f>
      </c>
    </row>
    <row r="9312">
      <c r="A9312" s="11"/>
      <c r="B9312" s="7"/>
      <c r="C9312" s="7"/>
      <c r="D9312" s="10"/>
      <c r="E9312" s="21">
        <f>IF($C9312="","",IFERROR(SUMIFS(Pakan_Masuk!$D$2:$D$3001,Pakan_Masuk!$B$2:$B$3001,$C9312)/SUMIFS(Pakan_Masuk!$C$2:$C$3001,Pakan_Masuk!$B$2:$B$3001,$C9312),0))</f>
      </c>
      <c r="F9312" s="15">
        <f>IF($C9312="","",$D9312*$E9312)</f>
      </c>
    </row>
    <row r="9313">
      <c r="A9313" s="11"/>
      <c r="B9313" s="7"/>
      <c r="C9313" s="7"/>
      <c r="D9313" s="10"/>
      <c r="E9313" s="21">
        <f>IF($C9313="","",IFERROR(SUMIFS(Pakan_Masuk!$D$2:$D$3001,Pakan_Masuk!$B$2:$B$3001,$C9313)/SUMIFS(Pakan_Masuk!$C$2:$C$3001,Pakan_Masuk!$B$2:$B$3001,$C9313),0))</f>
      </c>
      <c r="F9313" s="15">
        <f>IF($C9313="","",$D9313*$E9313)</f>
      </c>
    </row>
    <row r="9314">
      <c r="A9314" s="11"/>
      <c r="B9314" s="7"/>
      <c r="C9314" s="7"/>
      <c r="D9314" s="10"/>
      <c r="E9314" s="21">
        <f>IF($C9314="","",IFERROR(SUMIFS(Pakan_Masuk!$D$2:$D$3001,Pakan_Masuk!$B$2:$B$3001,$C9314)/SUMIFS(Pakan_Masuk!$C$2:$C$3001,Pakan_Masuk!$B$2:$B$3001,$C9314),0))</f>
      </c>
      <c r="F9314" s="15">
        <f>IF($C9314="","",$D9314*$E9314)</f>
      </c>
    </row>
    <row r="9315">
      <c r="A9315" s="11"/>
      <c r="B9315" s="7"/>
      <c r="C9315" s="7"/>
      <c r="D9315" s="10"/>
      <c r="E9315" s="21">
        <f>IF($C9315="","",IFERROR(SUMIFS(Pakan_Masuk!$D$2:$D$3001,Pakan_Masuk!$B$2:$B$3001,$C9315)/SUMIFS(Pakan_Masuk!$C$2:$C$3001,Pakan_Masuk!$B$2:$B$3001,$C9315),0))</f>
      </c>
      <c r="F9315" s="15">
        <f>IF($C9315="","",$D9315*$E9315)</f>
      </c>
    </row>
    <row r="9316">
      <c r="A9316" s="11"/>
      <c r="B9316" s="7"/>
      <c r="C9316" s="7"/>
      <c r="D9316" s="10"/>
      <c r="E9316" s="21">
        <f>IF($C9316="","",IFERROR(SUMIFS(Pakan_Masuk!$D$2:$D$3001,Pakan_Masuk!$B$2:$B$3001,$C9316)/SUMIFS(Pakan_Masuk!$C$2:$C$3001,Pakan_Masuk!$B$2:$B$3001,$C9316),0))</f>
      </c>
      <c r="F9316" s="15">
        <f>IF($C9316="","",$D9316*$E9316)</f>
      </c>
    </row>
    <row r="9317">
      <c r="A9317" s="11"/>
      <c r="B9317" s="7"/>
      <c r="C9317" s="7"/>
      <c r="D9317" s="10"/>
      <c r="E9317" s="21">
        <f>IF($C9317="","",IFERROR(SUMIFS(Pakan_Masuk!$D$2:$D$3001,Pakan_Masuk!$B$2:$B$3001,$C9317)/SUMIFS(Pakan_Masuk!$C$2:$C$3001,Pakan_Masuk!$B$2:$B$3001,$C9317),0))</f>
      </c>
      <c r="F9317" s="15">
        <f>IF($C9317="","",$D9317*$E9317)</f>
      </c>
    </row>
    <row r="9318">
      <c r="A9318" s="11"/>
      <c r="B9318" s="7"/>
      <c r="C9318" s="7"/>
      <c r="D9318" s="10"/>
      <c r="E9318" s="21">
        <f>IF($C9318="","",IFERROR(SUMIFS(Pakan_Masuk!$D$2:$D$3001,Pakan_Masuk!$B$2:$B$3001,$C9318)/SUMIFS(Pakan_Masuk!$C$2:$C$3001,Pakan_Masuk!$B$2:$B$3001,$C9318),0))</f>
      </c>
      <c r="F9318" s="15">
        <f>IF($C9318="","",$D9318*$E9318)</f>
      </c>
    </row>
    <row r="9319">
      <c r="A9319" s="11"/>
      <c r="B9319" s="7"/>
      <c r="C9319" s="7"/>
      <c r="D9319" s="10"/>
      <c r="E9319" s="21">
        <f>IF($C9319="","",IFERROR(SUMIFS(Pakan_Masuk!$D$2:$D$3001,Pakan_Masuk!$B$2:$B$3001,$C9319)/SUMIFS(Pakan_Masuk!$C$2:$C$3001,Pakan_Masuk!$B$2:$B$3001,$C9319),0))</f>
      </c>
      <c r="F9319" s="15">
        <f>IF($C9319="","",$D9319*$E9319)</f>
      </c>
    </row>
    <row r="9320">
      <c r="A9320" s="11"/>
      <c r="B9320" s="7"/>
      <c r="C9320" s="7"/>
      <c r="D9320" s="10"/>
      <c r="E9320" s="21">
        <f>IF($C9320="","",IFERROR(SUMIFS(Pakan_Masuk!$D$2:$D$3001,Pakan_Masuk!$B$2:$B$3001,$C9320)/SUMIFS(Pakan_Masuk!$C$2:$C$3001,Pakan_Masuk!$B$2:$B$3001,$C9320),0))</f>
      </c>
      <c r="F9320" s="15">
        <f>IF($C9320="","",$D9320*$E9320)</f>
      </c>
    </row>
    <row r="9321">
      <c r="A9321" s="11"/>
      <c r="B9321" s="7"/>
      <c r="C9321" s="7"/>
      <c r="D9321" s="10"/>
      <c r="E9321" s="21">
        <f>IF($C9321="","",IFERROR(SUMIFS(Pakan_Masuk!$D$2:$D$3001,Pakan_Masuk!$B$2:$B$3001,$C9321)/SUMIFS(Pakan_Masuk!$C$2:$C$3001,Pakan_Masuk!$B$2:$B$3001,$C9321),0))</f>
      </c>
      <c r="F9321" s="15">
        <f>IF($C9321="","",$D9321*$E9321)</f>
      </c>
    </row>
    <row r="9322">
      <c r="A9322" s="11"/>
      <c r="B9322" s="7"/>
      <c r="C9322" s="7"/>
      <c r="D9322" s="10"/>
      <c r="E9322" s="21">
        <f>IF($C9322="","",IFERROR(SUMIFS(Pakan_Masuk!$D$2:$D$3001,Pakan_Masuk!$B$2:$B$3001,$C9322)/SUMIFS(Pakan_Masuk!$C$2:$C$3001,Pakan_Masuk!$B$2:$B$3001,$C9322),0))</f>
      </c>
      <c r="F9322" s="15">
        <f>IF($C9322="","",$D9322*$E9322)</f>
      </c>
    </row>
    <row r="9323">
      <c r="A9323" s="11"/>
      <c r="B9323" s="7"/>
      <c r="C9323" s="7"/>
      <c r="D9323" s="10"/>
      <c r="E9323" s="21">
        <f>IF($C9323="","",IFERROR(SUMIFS(Pakan_Masuk!$D$2:$D$3001,Pakan_Masuk!$B$2:$B$3001,$C9323)/SUMIFS(Pakan_Masuk!$C$2:$C$3001,Pakan_Masuk!$B$2:$B$3001,$C9323),0))</f>
      </c>
      <c r="F9323" s="15">
        <f>IF($C9323="","",$D9323*$E9323)</f>
      </c>
    </row>
    <row r="9324">
      <c r="A9324" s="11"/>
      <c r="B9324" s="7"/>
      <c r="C9324" s="7"/>
      <c r="D9324" s="10"/>
      <c r="E9324" s="21">
        <f>IF($C9324="","",IFERROR(SUMIFS(Pakan_Masuk!$D$2:$D$3001,Pakan_Masuk!$B$2:$B$3001,$C9324)/SUMIFS(Pakan_Masuk!$C$2:$C$3001,Pakan_Masuk!$B$2:$B$3001,$C9324),0))</f>
      </c>
      <c r="F9324" s="15">
        <f>IF($C9324="","",$D9324*$E9324)</f>
      </c>
    </row>
    <row r="9325">
      <c r="A9325" s="11"/>
      <c r="B9325" s="7"/>
      <c r="C9325" s="7"/>
      <c r="D9325" s="10"/>
      <c r="E9325" s="21">
        <f>IF($C9325="","",IFERROR(SUMIFS(Pakan_Masuk!$D$2:$D$3001,Pakan_Masuk!$B$2:$B$3001,$C9325)/SUMIFS(Pakan_Masuk!$C$2:$C$3001,Pakan_Masuk!$B$2:$B$3001,$C9325),0))</f>
      </c>
      <c r="F9325" s="15">
        <f>IF($C9325="","",$D9325*$E9325)</f>
      </c>
    </row>
    <row r="9326">
      <c r="A9326" s="11"/>
      <c r="B9326" s="7"/>
      <c r="C9326" s="7"/>
      <c r="D9326" s="10"/>
      <c r="E9326" s="21">
        <f>IF($C9326="","",IFERROR(SUMIFS(Pakan_Masuk!$D$2:$D$3001,Pakan_Masuk!$B$2:$B$3001,$C9326)/SUMIFS(Pakan_Masuk!$C$2:$C$3001,Pakan_Masuk!$B$2:$B$3001,$C9326),0))</f>
      </c>
      <c r="F9326" s="15">
        <f>IF($C9326="","",$D9326*$E9326)</f>
      </c>
    </row>
    <row r="9327">
      <c r="A9327" s="11"/>
      <c r="B9327" s="7"/>
      <c r="C9327" s="7"/>
      <c r="D9327" s="10"/>
      <c r="E9327" s="21">
        <f>IF($C9327="","",IFERROR(SUMIFS(Pakan_Masuk!$D$2:$D$3001,Pakan_Masuk!$B$2:$B$3001,$C9327)/SUMIFS(Pakan_Masuk!$C$2:$C$3001,Pakan_Masuk!$B$2:$B$3001,$C9327),0))</f>
      </c>
      <c r="F9327" s="15">
        <f>IF($C9327="","",$D9327*$E9327)</f>
      </c>
    </row>
    <row r="9328">
      <c r="A9328" s="11"/>
      <c r="B9328" s="7"/>
      <c r="C9328" s="7"/>
      <c r="D9328" s="10"/>
      <c r="E9328" s="21">
        <f>IF($C9328="","",IFERROR(SUMIFS(Pakan_Masuk!$D$2:$D$3001,Pakan_Masuk!$B$2:$B$3001,$C9328)/SUMIFS(Pakan_Masuk!$C$2:$C$3001,Pakan_Masuk!$B$2:$B$3001,$C9328),0))</f>
      </c>
      <c r="F9328" s="15">
        <f>IF($C9328="","",$D9328*$E9328)</f>
      </c>
    </row>
    <row r="9329">
      <c r="A9329" s="11"/>
      <c r="B9329" s="7"/>
      <c r="C9329" s="7"/>
      <c r="D9329" s="10"/>
      <c r="E9329" s="21">
        <f>IF($C9329="","",IFERROR(SUMIFS(Pakan_Masuk!$D$2:$D$3001,Pakan_Masuk!$B$2:$B$3001,$C9329)/SUMIFS(Pakan_Masuk!$C$2:$C$3001,Pakan_Masuk!$B$2:$B$3001,$C9329),0))</f>
      </c>
      <c r="F9329" s="15">
        <f>IF($C9329="","",$D9329*$E9329)</f>
      </c>
    </row>
    <row r="9330">
      <c r="A9330" s="11"/>
      <c r="B9330" s="7"/>
      <c r="C9330" s="7"/>
      <c r="D9330" s="10"/>
      <c r="E9330" s="21">
        <f>IF($C9330="","",IFERROR(SUMIFS(Pakan_Masuk!$D$2:$D$3001,Pakan_Masuk!$B$2:$B$3001,$C9330)/SUMIFS(Pakan_Masuk!$C$2:$C$3001,Pakan_Masuk!$B$2:$B$3001,$C9330),0))</f>
      </c>
      <c r="F9330" s="15">
        <f>IF($C9330="","",$D9330*$E9330)</f>
      </c>
    </row>
    <row r="9331">
      <c r="A9331" s="11"/>
      <c r="B9331" s="7"/>
      <c r="C9331" s="7"/>
      <c r="D9331" s="10"/>
      <c r="E9331" s="21">
        <f>IF($C9331="","",IFERROR(SUMIFS(Pakan_Masuk!$D$2:$D$3001,Pakan_Masuk!$B$2:$B$3001,$C9331)/SUMIFS(Pakan_Masuk!$C$2:$C$3001,Pakan_Masuk!$B$2:$B$3001,$C9331),0))</f>
      </c>
      <c r="F9331" s="15">
        <f>IF($C9331="","",$D9331*$E9331)</f>
      </c>
    </row>
    <row r="9332">
      <c r="A9332" s="11"/>
      <c r="B9332" s="7"/>
      <c r="C9332" s="7"/>
      <c r="D9332" s="10"/>
      <c r="E9332" s="21">
        <f>IF($C9332="","",IFERROR(SUMIFS(Pakan_Masuk!$D$2:$D$3001,Pakan_Masuk!$B$2:$B$3001,$C9332)/SUMIFS(Pakan_Masuk!$C$2:$C$3001,Pakan_Masuk!$B$2:$B$3001,$C9332),0))</f>
      </c>
      <c r="F9332" s="15">
        <f>IF($C9332="","",$D9332*$E9332)</f>
      </c>
    </row>
    <row r="9333">
      <c r="A9333" s="11"/>
      <c r="B9333" s="7"/>
      <c r="C9333" s="7"/>
      <c r="D9333" s="10"/>
      <c r="E9333" s="21">
        <f>IF($C9333="","",IFERROR(SUMIFS(Pakan_Masuk!$D$2:$D$3001,Pakan_Masuk!$B$2:$B$3001,$C9333)/SUMIFS(Pakan_Masuk!$C$2:$C$3001,Pakan_Masuk!$B$2:$B$3001,$C9333),0))</f>
      </c>
      <c r="F9333" s="15">
        <f>IF($C9333="","",$D9333*$E9333)</f>
      </c>
    </row>
    <row r="9334">
      <c r="A9334" s="11"/>
      <c r="B9334" s="7"/>
      <c r="C9334" s="7"/>
      <c r="D9334" s="10"/>
      <c r="E9334" s="21">
        <f>IF($C9334="","",IFERROR(SUMIFS(Pakan_Masuk!$D$2:$D$3001,Pakan_Masuk!$B$2:$B$3001,$C9334)/SUMIFS(Pakan_Masuk!$C$2:$C$3001,Pakan_Masuk!$B$2:$B$3001,$C9334),0))</f>
      </c>
      <c r="F9334" s="15">
        <f>IF($C9334="","",$D9334*$E9334)</f>
      </c>
    </row>
    <row r="9335">
      <c r="A9335" s="11"/>
      <c r="B9335" s="7"/>
      <c r="C9335" s="7"/>
      <c r="D9335" s="10"/>
      <c r="E9335" s="21">
        <f>IF($C9335="","",IFERROR(SUMIFS(Pakan_Masuk!$D$2:$D$3001,Pakan_Masuk!$B$2:$B$3001,$C9335)/SUMIFS(Pakan_Masuk!$C$2:$C$3001,Pakan_Masuk!$B$2:$B$3001,$C9335),0))</f>
      </c>
      <c r="F9335" s="15">
        <f>IF($C9335="","",$D9335*$E9335)</f>
      </c>
    </row>
    <row r="9336">
      <c r="A9336" s="11"/>
      <c r="B9336" s="7"/>
      <c r="C9336" s="7"/>
      <c r="D9336" s="10"/>
      <c r="E9336" s="21">
        <f>IF($C9336="","",IFERROR(SUMIFS(Pakan_Masuk!$D$2:$D$3001,Pakan_Masuk!$B$2:$B$3001,$C9336)/SUMIFS(Pakan_Masuk!$C$2:$C$3001,Pakan_Masuk!$B$2:$B$3001,$C9336),0))</f>
      </c>
      <c r="F9336" s="15">
        <f>IF($C9336="","",$D9336*$E9336)</f>
      </c>
    </row>
    <row r="9337">
      <c r="A9337" s="11"/>
      <c r="B9337" s="7"/>
      <c r="C9337" s="7"/>
      <c r="D9337" s="10"/>
      <c r="E9337" s="21">
        <f>IF($C9337="","",IFERROR(SUMIFS(Pakan_Masuk!$D$2:$D$3001,Pakan_Masuk!$B$2:$B$3001,$C9337)/SUMIFS(Pakan_Masuk!$C$2:$C$3001,Pakan_Masuk!$B$2:$B$3001,$C9337),0))</f>
      </c>
      <c r="F9337" s="15">
        <f>IF($C9337="","",$D9337*$E9337)</f>
      </c>
    </row>
    <row r="9338">
      <c r="A9338" s="11"/>
      <c r="B9338" s="7"/>
      <c r="C9338" s="7"/>
      <c r="D9338" s="10"/>
      <c r="E9338" s="21">
        <f>IF($C9338="","",IFERROR(SUMIFS(Pakan_Masuk!$D$2:$D$3001,Pakan_Masuk!$B$2:$B$3001,$C9338)/SUMIFS(Pakan_Masuk!$C$2:$C$3001,Pakan_Masuk!$B$2:$B$3001,$C9338),0))</f>
      </c>
      <c r="F9338" s="15">
        <f>IF($C9338="","",$D9338*$E9338)</f>
      </c>
    </row>
    <row r="9339">
      <c r="A9339" s="11"/>
      <c r="B9339" s="7"/>
      <c r="C9339" s="7"/>
      <c r="D9339" s="10"/>
      <c r="E9339" s="21">
        <f>IF($C9339="","",IFERROR(SUMIFS(Pakan_Masuk!$D$2:$D$3001,Pakan_Masuk!$B$2:$B$3001,$C9339)/SUMIFS(Pakan_Masuk!$C$2:$C$3001,Pakan_Masuk!$B$2:$B$3001,$C9339),0))</f>
      </c>
      <c r="F9339" s="15">
        <f>IF($C9339="","",$D9339*$E9339)</f>
      </c>
    </row>
    <row r="9340">
      <c r="A9340" s="11"/>
      <c r="B9340" s="7"/>
      <c r="C9340" s="7"/>
      <c r="D9340" s="10"/>
      <c r="E9340" s="21">
        <f>IF($C9340="","",IFERROR(SUMIFS(Pakan_Masuk!$D$2:$D$3001,Pakan_Masuk!$B$2:$B$3001,$C9340)/SUMIFS(Pakan_Masuk!$C$2:$C$3001,Pakan_Masuk!$B$2:$B$3001,$C9340),0))</f>
      </c>
      <c r="F9340" s="15">
        <f>IF($C9340="","",$D9340*$E9340)</f>
      </c>
    </row>
    <row r="9341">
      <c r="A9341" s="11"/>
      <c r="B9341" s="7"/>
      <c r="C9341" s="7"/>
      <c r="D9341" s="10"/>
      <c r="E9341" s="21">
        <f>IF($C9341="","",IFERROR(SUMIFS(Pakan_Masuk!$D$2:$D$3001,Pakan_Masuk!$B$2:$B$3001,$C9341)/SUMIFS(Pakan_Masuk!$C$2:$C$3001,Pakan_Masuk!$B$2:$B$3001,$C9341),0))</f>
      </c>
      <c r="F9341" s="15">
        <f>IF($C9341="","",$D9341*$E9341)</f>
      </c>
    </row>
    <row r="9342">
      <c r="A9342" s="11"/>
      <c r="B9342" s="7"/>
      <c r="C9342" s="7"/>
      <c r="D9342" s="10"/>
      <c r="E9342" s="21">
        <f>IF($C9342="","",IFERROR(SUMIFS(Pakan_Masuk!$D$2:$D$3001,Pakan_Masuk!$B$2:$B$3001,$C9342)/SUMIFS(Pakan_Masuk!$C$2:$C$3001,Pakan_Masuk!$B$2:$B$3001,$C9342),0))</f>
      </c>
      <c r="F9342" s="15">
        <f>IF($C9342="","",$D9342*$E9342)</f>
      </c>
    </row>
    <row r="9343">
      <c r="A9343" s="11"/>
      <c r="B9343" s="7"/>
      <c r="C9343" s="7"/>
      <c r="D9343" s="10"/>
      <c r="E9343" s="21">
        <f>IF($C9343="","",IFERROR(SUMIFS(Pakan_Masuk!$D$2:$D$3001,Pakan_Masuk!$B$2:$B$3001,$C9343)/SUMIFS(Pakan_Masuk!$C$2:$C$3001,Pakan_Masuk!$B$2:$B$3001,$C9343),0))</f>
      </c>
      <c r="F9343" s="15">
        <f>IF($C9343="","",$D9343*$E9343)</f>
      </c>
    </row>
    <row r="9344">
      <c r="A9344" s="11"/>
      <c r="B9344" s="7"/>
      <c r="C9344" s="7"/>
      <c r="D9344" s="10"/>
      <c r="E9344" s="21">
        <f>IF($C9344="","",IFERROR(SUMIFS(Pakan_Masuk!$D$2:$D$3001,Pakan_Masuk!$B$2:$B$3001,$C9344)/SUMIFS(Pakan_Masuk!$C$2:$C$3001,Pakan_Masuk!$B$2:$B$3001,$C9344),0))</f>
      </c>
      <c r="F9344" s="15">
        <f>IF($C9344="","",$D9344*$E9344)</f>
      </c>
    </row>
    <row r="9345">
      <c r="A9345" s="11"/>
      <c r="B9345" s="7"/>
      <c r="C9345" s="7"/>
      <c r="D9345" s="10"/>
      <c r="E9345" s="21">
        <f>IF($C9345="","",IFERROR(SUMIFS(Pakan_Masuk!$D$2:$D$3001,Pakan_Masuk!$B$2:$B$3001,$C9345)/SUMIFS(Pakan_Masuk!$C$2:$C$3001,Pakan_Masuk!$B$2:$B$3001,$C9345),0))</f>
      </c>
      <c r="F9345" s="15">
        <f>IF($C9345="","",$D9345*$E9345)</f>
      </c>
    </row>
    <row r="9346">
      <c r="A9346" s="11"/>
      <c r="B9346" s="7"/>
      <c r="C9346" s="7"/>
      <c r="D9346" s="10"/>
      <c r="E9346" s="21">
        <f>IF($C9346="","",IFERROR(SUMIFS(Pakan_Masuk!$D$2:$D$3001,Pakan_Masuk!$B$2:$B$3001,$C9346)/SUMIFS(Pakan_Masuk!$C$2:$C$3001,Pakan_Masuk!$B$2:$B$3001,$C9346),0))</f>
      </c>
      <c r="F9346" s="15">
        <f>IF($C9346="","",$D9346*$E9346)</f>
      </c>
    </row>
    <row r="9347">
      <c r="A9347" s="11"/>
      <c r="B9347" s="7"/>
      <c r="C9347" s="7"/>
      <c r="D9347" s="10"/>
      <c r="E9347" s="21">
        <f>IF($C9347="","",IFERROR(SUMIFS(Pakan_Masuk!$D$2:$D$3001,Pakan_Masuk!$B$2:$B$3001,$C9347)/SUMIFS(Pakan_Masuk!$C$2:$C$3001,Pakan_Masuk!$B$2:$B$3001,$C9347),0))</f>
      </c>
      <c r="F9347" s="15">
        <f>IF($C9347="","",$D9347*$E9347)</f>
      </c>
    </row>
    <row r="9348">
      <c r="A9348" s="11"/>
      <c r="B9348" s="7"/>
      <c r="C9348" s="7"/>
      <c r="D9348" s="10"/>
      <c r="E9348" s="21">
        <f>IF($C9348="","",IFERROR(SUMIFS(Pakan_Masuk!$D$2:$D$3001,Pakan_Masuk!$B$2:$B$3001,$C9348)/SUMIFS(Pakan_Masuk!$C$2:$C$3001,Pakan_Masuk!$B$2:$B$3001,$C9348),0))</f>
      </c>
      <c r="F9348" s="15">
        <f>IF($C9348="","",$D9348*$E9348)</f>
      </c>
    </row>
    <row r="9349">
      <c r="A9349" s="11"/>
      <c r="B9349" s="7"/>
      <c r="C9349" s="7"/>
      <c r="D9349" s="10"/>
      <c r="E9349" s="21">
        <f>IF($C9349="","",IFERROR(SUMIFS(Pakan_Masuk!$D$2:$D$3001,Pakan_Masuk!$B$2:$B$3001,$C9349)/SUMIFS(Pakan_Masuk!$C$2:$C$3001,Pakan_Masuk!$B$2:$B$3001,$C9349),0))</f>
      </c>
      <c r="F9349" s="15">
        <f>IF($C9349="","",$D9349*$E9349)</f>
      </c>
    </row>
    <row r="9350">
      <c r="A9350" s="11"/>
      <c r="B9350" s="7"/>
      <c r="C9350" s="7"/>
      <c r="D9350" s="10"/>
      <c r="E9350" s="21">
        <f>IF($C9350="","",IFERROR(SUMIFS(Pakan_Masuk!$D$2:$D$3001,Pakan_Masuk!$B$2:$B$3001,$C9350)/SUMIFS(Pakan_Masuk!$C$2:$C$3001,Pakan_Masuk!$B$2:$B$3001,$C9350),0))</f>
      </c>
      <c r="F9350" s="15">
        <f>IF($C9350="","",$D9350*$E9350)</f>
      </c>
    </row>
    <row r="9351">
      <c r="A9351" s="11"/>
      <c r="B9351" s="7"/>
      <c r="C9351" s="7"/>
      <c r="D9351" s="10"/>
      <c r="E9351" s="21">
        <f>IF($C9351="","",IFERROR(SUMIFS(Pakan_Masuk!$D$2:$D$3001,Pakan_Masuk!$B$2:$B$3001,$C9351)/SUMIFS(Pakan_Masuk!$C$2:$C$3001,Pakan_Masuk!$B$2:$B$3001,$C9351),0))</f>
      </c>
      <c r="F9351" s="15">
        <f>IF($C9351="","",$D9351*$E9351)</f>
      </c>
    </row>
    <row r="9352">
      <c r="A9352" s="11"/>
      <c r="B9352" s="7"/>
      <c r="C9352" s="7"/>
      <c r="D9352" s="10"/>
      <c r="E9352" s="21">
        <f>IF($C9352="","",IFERROR(SUMIFS(Pakan_Masuk!$D$2:$D$3001,Pakan_Masuk!$B$2:$B$3001,$C9352)/SUMIFS(Pakan_Masuk!$C$2:$C$3001,Pakan_Masuk!$B$2:$B$3001,$C9352),0))</f>
      </c>
      <c r="F9352" s="15">
        <f>IF($C9352="","",$D9352*$E9352)</f>
      </c>
    </row>
    <row r="9353">
      <c r="A9353" s="11"/>
      <c r="B9353" s="7"/>
      <c r="C9353" s="7"/>
      <c r="D9353" s="10"/>
      <c r="E9353" s="21">
        <f>IF($C9353="","",IFERROR(SUMIFS(Pakan_Masuk!$D$2:$D$3001,Pakan_Masuk!$B$2:$B$3001,$C9353)/SUMIFS(Pakan_Masuk!$C$2:$C$3001,Pakan_Masuk!$B$2:$B$3001,$C9353),0))</f>
      </c>
      <c r="F9353" s="15">
        <f>IF($C9353="","",$D9353*$E9353)</f>
      </c>
    </row>
    <row r="9354">
      <c r="A9354" s="11"/>
      <c r="B9354" s="7"/>
      <c r="C9354" s="7"/>
      <c r="D9354" s="10"/>
      <c r="E9354" s="21">
        <f>IF($C9354="","",IFERROR(SUMIFS(Pakan_Masuk!$D$2:$D$3001,Pakan_Masuk!$B$2:$B$3001,$C9354)/SUMIFS(Pakan_Masuk!$C$2:$C$3001,Pakan_Masuk!$B$2:$B$3001,$C9354),0))</f>
      </c>
      <c r="F9354" s="15">
        <f>IF($C9354="","",$D9354*$E9354)</f>
      </c>
    </row>
    <row r="9355">
      <c r="A9355" s="11"/>
      <c r="B9355" s="7"/>
      <c r="C9355" s="7"/>
      <c r="D9355" s="10"/>
      <c r="E9355" s="21">
        <f>IF($C9355="","",IFERROR(SUMIFS(Pakan_Masuk!$D$2:$D$3001,Pakan_Masuk!$B$2:$B$3001,$C9355)/SUMIFS(Pakan_Masuk!$C$2:$C$3001,Pakan_Masuk!$B$2:$B$3001,$C9355),0))</f>
      </c>
      <c r="F9355" s="15">
        <f>IF($C9355="","",$D9355*$E9355)</f>
      </c>
    </row>
    <row r="9356">
      <c r="A9356" s="11"/>
      <c r="B9356" s="7"/>
      <c r="C9356" s="7"/>
      <c r="D9356" s="10"/>
      <c r="E9356" s="21">
        <f>IF($C9356="","",IFERROR(SUMIFS(Pakan_Masuk!$D$2:$D$3001,Pakan_Masuk!$B$2:$B$3001,$C9356)/SUMIFS(Pakan_Masuk!$C$2:$C$3001,Pakan_Masuk!$B$2:$B$3001,$C9356),0))</f>
      </c>
      <c r="F9356" s="15">
        <f>IF($C9356="","",$D9356*$E9356)</f>
      </c>
    </row>
    <row r="9357">
      <c r="A9357" s="11"/>
      <c r="B9357" s="7"/>
      <c r="C9357" s="7"/>
      <c r="D9357" s="10"/>
      <c r="E9357" s="21">
        <f>IF($C9357="","",IFERROR(SUMIFS(Pakan_Masuk!$D$2:$D$3001,Pakan_Masuk!$B$2:$B$3001,$C9357)/SUMIFS(Pakan_Masuk!$C$2:$C$3001,Pakan_Masuk!$B$2:$B$3001,$C9357),0))</f>
      </c>
      <c r="F9357" s="15">
        <f>IF($C9357="","",$D9357*$E9357)</f>
      </c>
    </row>
    <row r="9358">
      <c r="A9358" s="11"/>
      <c r="B9358" s="7"/>
      <c r="C9358" s="7"/>
      <c r="D9358" s="10"/>
      <c r="E9358" s="21">
        <f>IF($C9358="","",IFERROR(SUMIFS(Pakan_Masuk!$D$2:$D$3001,Pakan_Masuk!$B$2:$B$3001,$C9358)/SUMIFS(Pakan_Masuk!$C$2:$C$3001,Pakan_Masuk!$B$2:$B$3001,$C9358),0))</f>
      </c>
      <c r="F9358" s="15">
        <f>IF($C9358="","",$D9358*$E9358)</f>
      </c>
    </row>
    <row r="9359">
      <c r="A9359" s="11"/>
      <c r="B9359" s="7"/>
      <c r="C9359" s="7"/>
      <c r="D9359" s="10"/>
      <c r="E9359" s="21">
        <f>IF($C9359="","",IFERROR(SUMIFS(Pakan_Masuk!$D$2:$D$3001,Pakan_Masuk!$B$2:$B$3001,$C9359)/SUMIFS(Pakan_Masuk!$C$2:$C$3001,Pakan_Masuk!$B$2:$B$3001,$C9359),0))</f>
      </c>
      <c r="F9359" s="15">
        <f>IF($C9359="","",$D9359*$E9359)</f>
      </c>
    </row>
    <row r="9360">
      <c r="A9360" s="11"/>
      <c r="B9360" s="7"/>
      <c r="C9360" s="7"/>
      <c r="D9360" s="10"/>
      <c r="E9360" s="21">
        <f>IF($C9360="","",IFERROR(SUMIFS(Pakan_Masuk!$D$2:$D$3001,Pakan_Masuk!$B$2:$B$3001,$C9360)/SUMIFS(Pakan_Masuk!$C$2:$C$3001,Pakan_Masuk!$B$2:$B$3001,$C9360),0))</f>
      </c>
      <c r="F9360" s="15">
        <f>IF($C9360="","",$D9360*$E9360)</f>
      </c>
    </row>
    <row r="9361">
      <c r="A9361" s="11"/>
      <c r="B9361" s="7"/>
      <c r="C9361" s="7"/>
      <c r="D9361" s="10"/>
      <c r="E9361" s="21">
        <f>IF($C9361="","",IFERROR(SUMIFS(Pakan_Masuk!$D$2:$D$3001,Pakan_Masuk!$B$2:$B$3001,$C9361)/SUMIFS(Pakan_Masuk!$C$2:$C$3001,Pakan_Masuk!$B$2:$B$3001,$C9361),0))</f>
      </c>
      <c r="F9361" s="15">
        <f>IF($C9361="","",$D9361*$E9361)</f>
      </c>
    </row>
    <row r="9362">
      <c r="A9362" s="11"/>
      <c r="B9362" s="7"/>
      <c r="C9362" s="7"/>
      <c r="D9362" s="10"/>
      <c r="E9362" s="21">
        <f>IF($C9362="","",IFERROR(SUMIFS(Pakan_Masuk!$D$2:$D$3001,Pakan_Masuk!$B$2:$B$3001,$C9362)/SUMIFS(Pakan_Masuk!$C$2:$C$3001,Pakan_Masuk!$B$2:$B$3001,$C9362),0))</f>
      </c>
      <c r="F9362" s="15">
        <f>IF($C9362="","",$D9362*$E9362)</f>
      </c>
    </row>
    <row r="9363">
      <c r="A9363" s="11"/>
      <c r="B9363" s="7"/>
      <c r="C9363" s="7"/>
      <c r="D9363" s="10"/>
      <c r="E9363" s="21">
        <f>IF($C9363="","",IFERROR(SUMIFS(Pakan_Masuk!$D$2:$D$3001,Pakan_Masuk!$B$2:$B$3001,$C9363)/SUMIFS(Pakan_Masuk!$C$2:$C$3001,Pakan_Masuk!$B$2:$B$3001,$C9363),0))</f>
      </c>
      <c r="F9363" s="15">
        <f>IF($C9363="","",$D9363*$E9363)</f>
      </c>
    </row>
    <row r="9364">
      <c r="A9364" s="11"/>
      <c r="B9364" s="7"/>
      <c r="C9364" s="7"/>
      <c r="D9364" s="10"/>
      <c r="E9364" s="21">
        <f>IF($C9364="","",IFERROR(SUMIFS(Pakan_Masuk!$D$2:$D$3001,Pakan_Masuk!$B$2:$B$3001,$C9364)/SUMIFS(Pakan_Masuk!$C$2:$C$3001,Pakan_Masuk!$B$2:$B$3001,$C9364),0))</f>
      </c>
      <c r="F9364" s="15">
        <f>IF($C9364="","",$D9364*$E9364)</f>
      </c>
    </row>
    <row r="9365">
      <c r="A9365" s="11"/>
      <c r="B9365" s="7"/>
      <c r="C9365" s="7"/>
      <c r="D9365" s="10"/>
      <c r="E9365" s="21">
        <f>IF($C9365="","",IFERROR(SUMIFS(Pakan_Masuk!$D$2:$D$3001,Pakan_Masuk!$B$2:$B$3001,$C9365)/SUMIFS(Pakan_Masuk!$C$2:$C$3001,Pakan_Masuk!$B$2:$B$3001,$C9365),0))</f>
      </c>
      <c r="F9365" s="15">
        <f>IF($C9365="","",$D9365*$E9365)</f>
      </c>
    </row>
    <row r="9366">
      <c r="A9366" s="11"/>
      <c r="B9366" s="7"/>
      <c r="C9366" s="7"/>
      <c r="D9366" s="10"/>
      <c r="E9366" s="21">
        <f>IF($C9366="","",IFERROR(SUMIFS(Pakan_Masuk!$D$2:$D$3001,Pakan_Masuk!$B$2:$B$3001,$C9366)/SUMIFS(Pakan_Masuk!$C$2:$C$3001,Pakan_Masuk!$B$2:$B$3001,$C9366),0))</f>
      </c>
      <c r="F9366" s="15">
        <f>IF($C9366="","",$D9366*$E9366)</f>
      </c>
    </row>
    <row r="9367">
      <c r="A9367" s="11"/>
      <c r="B9367" s="7"/>
      <c r="C9367" s="7"/>
      <c r="D9367" s="10"/>
      <c r="E9367" s="21">
        <f>IF($C9367="","",IFERROR(SUMIFS(Pakan_Masuk!$D$2:$D$3001,Pakan_Masuk!$B$2:$B$3001,$C9367)/SUMIFS(Pakan_Masuk!$C$2:$C$3001,Pakan_Masuk!$B$2:$B$3001,$C9367),0))</f>
      </c>
      <c r="F9367" s="15">
        <f>IF($C9367="","",$D9367*$E9367)</f>
      </c>
    </row>
    <row r="9368">
      <c r="A9368" s="11"/>
      <c r="B9368" s="7"/>
      <c r="C9368" s="7"/>
      <c r="D9368" s="10"/>
      <c r="E9368" s="21">
        <f>IF($C9368="","",IFERROR(SUMIFS(Pakan_Masuk!$D$2:$D$3001,Pakan_Masuk!$B$2:$B$3001,$C9368)/SUMIFS(Pakan_Masuk!$C$2:$C$3001,Pakan_Masuk!$B$2:$B$3001,$C9368),0))</f>
      </c>
      <c r="F9368" s="15">
        <f>IF($C9368="","",$D9368*$E9368)</f>
      </c>
    </row>
    <row r="9369">
      <c r="A9369" s="11"/>
      <c r="B9369" s="7"/>
      <c r="C9369" s="7"/>
      <c r="D9369" s="10"/>
      <c r="E9369" s="21">
        <f>IF($C9369="","",IFERROR(SUMIFS(Pakan_Masuk!$D$2:$D$3001,Pakan_Masuk!$B$2:$B$3001,$C9369)/SUMIFS(Pakan_Masuk!$C$2:$C$3001,Pakan_Masuk!$B$2:$B$3001,$C9369),0))</f>
      </c>
      <c r="F9369" s="15">
        <f>IF($C9369="","",$D9369*$E9369)</f>
      </c>
    </row>
    <row r="9370">
      <c r="A9370" s="11"/>
      <c r="B9370" s="7"/>
      <c r="C9370" s="7"/>
      <c r="D9370" s="10"/>
      <c r="E9370" s="21">
        <f>IF($C9370="","",IFERROR(SUMIFS(Pakan_Masuk!$D$2:$D$3001,Pakan_Masuk!$B$2:$B$3001,$C9370)/SUMIFS(Pakan_Masuk!$C$2:$C$3001,Pakan_Masuk!$B$2:$B$3001,$C9370),0))</f>
      </c>
      <c r="F9370" s="15">
        <f>IF($C9370="","",$D9370*$E9370)</f>
      </c>
    </row>
    <row r="9371">
      <c r="A9371" s="11"/>
      <c r="B9371" s="7"/>
      <c r="C9371" s="7"/>
      <c r="D9371" s="10"/>
      <c r="E9371" s="21">
        <f>IF($C9371="","",IFERROR(SUMIFS(Pakan_Masuk!$D$2:$D$3001,Pakan_Masuk!$B$2:$B$3001,$C9371)/SUMIFS(Pakan_Masuk!$C$2:$C$3001,Pakan_Masuk!$B$2:$B$3001,$C9371),0))</f>
      </c>
      <c r="F9371" s="15">
        <f>IF($C9371="","",$D9371*$E9371)</f>
      </c>
    </row>
    <row r="9372">
      <c r="A9372" s="11"/>
      <c r="B9372" s="7"/>
      <c r="C9372" s="7"/>
      <c r="D9372" s="10"/>
      <c r="E9372" s="21">
        <f>IF($C9372="","",IFERROR(SUMIFS(Pakan_Masuk!$D$2:$D$3001,Pakan_Masuk!$B$2:$B$3001,$C9372)/SUMIFS(Pakan_Masuk!$C$2:$C$3001,Pakan_Masuk!$B$2:$B$3001,$C9372),0))</f>
      </c>
      <c r="F9372" s="15">
        <f>IF($C9372="","",$D9372*$E9372)</f>
      </c>
    </row>
    <row r="9373">
      <c r="A9373" s="11"/>
      <c r="B9373" s="7"/>
      <c r="C9373" s="7"/>
      <c r="D9373" s="10"/>
      <c r="E9373" s="21">
        <f>IF($C9373="","",IFERROR(SUMIFS(Pakan_Masuk!$D$2:$D$3001,Pakan_Masuk!$B$2:$B$3001,$C9373)/SUMIFS(Pakan_Masuk!$C$2:$C$3001,Pakan_Masuk!$B$2:$B$3001,$C9373),0))</f>
      </c>
      <c r="F9373" s="15">
        <f>IF($C9373="","",$D9373*$E9373)</f>
      </c>
    </row>
    <row r="9374">
      <c r="A9374" s="11"/>
      <c r="B9374" s="7"/>
      <c r="C9374" s="7"/>
      <c r="D9374" s="10"/>
      <c r="E9374" s="21">
        <f>IF($C9374="","",IFERROR(SUMIFS(Pakan_Masuk!$D$2:$D$3001,Pakan_Masuk!$B$2:$B$3001,$C9374)/SUMIFS(Pakan_Masuk!$C$2:$C$3001,Pakan_Masuk!$B$2:$B$3001,$C9374),0))</f>
      </c>
      <c r="F9374" s="15">
        <f>IF($C9374="","",$D9374*$E9374)</f>
      </c>
    </row>
    <row r="9375">
      <c r="A9375" s="11"/>
      <c r="B9375" s="7"/>
      <c r="C9375" s="7"/>
      <c r="D9375" s="10"/>
      <c r="E9375" s="21">
        <f>IF($C9375="","",IFERROR(SUMIFS(Pakan_Masuk!$D$2:$D$3001,Pakan_Masuk!$B$2:$B$3001,$C9375)/SUMIFS(Pakan_Masuk!$C$2:$C$3001,Pakan_Masuk!$B$2:$B$3001,$C9375),0))</f>
      </c>
      <c r="F9375" s="15">
        <f>IF($C9375="","",$D9375*$E9375)</f>
      </c>
    </row>
    <row r="9376">
      <c r="A9376" s="11"/>
      <c r="B9376" s="7"/>
      <c r="C9376" s="7"/>
      <c r="D9376" s="10"/>
      <c r="E9376" s="21">
        <f>IF($C9376="","",IFERROR(SUMIFS(Pakan_Masuk!$D$2:$D$3001,Pakan_Masuk!$B$2:$B$3001,$C9376)/SUMIFS(Pakan_Masuk!$C$2:$C$3001,Pakan_Masuk!$B$2:$B$3001,$C9376),0))</f>
      </c>
      <c r="F9376" s="15">
        <f>IF($C9376="","",$D9376*$E9376)</f>
      </c>
    </row>
    <row r="9377">
      <c r="A9377" s="11"/>
      <c r="B9377" s="7"/>
      <c r="C9377" s="7"/>
      <c r="D9377" s="10"/>
      <c r="E9377" s="21">
        <f>IF($C9377="","",IFERROR(SUMIFS(Pakan_Masuk!$D$2:$D$3001,Pakan_Masuk!$B$2:$B$3001,$C9377)/SUMIFS(Pakan_Masuk!$C$2:$C$3001,Pakan_Masuk!$B$2:$B$3001,$C9377),0))</f>
      </c>
      <c r="F9377" s="15">
        <f>IF($C9377="","",$D9377*$E9377)</f>
      </c>
    </row>
    <row r="9378">
      <c r="A9378" s="11"/>
      <c r="B9378" s="7"/>
      <c r="C9378" s="7"/>
      <c r="D9378" s="10"/>
      <c r="E9378" s="21">
        <f>IF($C9378="","",IFERROR(SUMIFS(Pakan_Masuk!$D$2:$D$3001,Pakan_Masuk!$B$2:$B$3001,$C9378)/SUMIFS(Pakan_Masuk!$C$2:$C$3001,Pakan_Masuk!$B$2:$B$3001,$C9378),0))</f>
      </c>
      <c r="F9378" s="15">
        <f>IF($C9378="","",$D9378*$E9378)</f>
      </c>
    </row>
    <row r="9379">
      <c r="A9379" s="11"/>
      <c r="B9379" s="7"/>
      <c r="C9379" s="7"/>
      <c r="D9379" s="10"/>
      <c r="E9379" s="21">
        <f>IF($C9379="","",IFERROR(SUMIFS(Pakan_Masuk!$D$2:$D$3001,Pakan_Masuk!$B$2:$B$3001,$C9379)/SUMIFS(Pakan_Masuk!$C$2:$C$3001,Pakan_Masuk!$B$2:$B$3001,$C9379),0))</f>
      </c>
      <c r="F9379" s="15">
        <f>IF($C9379="","",$D9379*$E9379)</f>
      </c>
    </row>
    <row r="9380">
      <c r="A9380" s="11"/>
      <c r="B9380" s="7"/>
      <c r="C9380" s="7"/>
      <c r="D9380" s="10"/>
      <c r="E9380" s="21">
        <f>IF($C9380="","",IFERROR(SUMIFS(Pakan_Masuk!$D$2:$D$3001,Pakan_Masuk!$B$2:$B$3001,$C9380)/SUMIFS(Pakan_Masuk!$C$2:$C$3001,Pakan_Masuk!$B$2:$B$3001,$C9380),0))</f>
      </c>
      <c r="F9380" s="15">
        <f>IF($C9380="","",$D9380*$E9380)</f>
      </c>
    </row>
    <row r="9381">
      <c r="A9381" s="11"/>
      <c r="B9381" s="7"/>
      <c r="C9381" s="7"/>
      <c r="D9381" s="10"/>
      <c r="E9381" s="21">
        <f>IF($C9381="","",IFERROR(SUMIFS(Pakan_Masuk!$D$2:$D$3001,Pakan_Masuk!$B$2:$B$3001,$C9381)/SUMIFS(Pakan_Masuk!$C$2:$C$3001,Pakan_Masuk!$B$2:$B$3001,$C9381),0))</f>
      </c>
      <c r="F9381" s="15">
        <f>IF($C9381="","",$D9381*$E9381)</f>
      </c>
    </row>
    <row r="9382">
      <c r="A9382" s="11"/>
      <c r="B9382" s="7"/>
      <c r="C9382" s="7"/>
      <c r="D9382" s="10"/>
      <c r="E9382" s="21">
        <f>IF($C9382="","",IFERROR(SUMIFS(Pakan_Masuk!$D$2:$D$3001,Pakan_Masuk!$B$2:$B$3001,$C9382)/SUMIFS(Pakan_Masuk!$C$2:$C$3001,Pakan_Masuk!$B$2:$B$3001,$C9382),0))</f>
      </c>
      <c r="F9382" s="15">
        <f>IF($C9382="","",$D9382*$E9382)</f>
      </c>
    </row>
    <row r="9383">
      <c r="A9383" s="11"/>
      <c r="B9383" s="7"/>
      <c r="C9383" s="7"/>
      <c r="D9383" s="10"/>
      <c r="E9383" s="21">
        <f>IF($C9383="","",IFERROR(SUMIFS(Pakan_Masuk!$D$2:$D$3001,Pakan_Masuk!$B$2:$B$3001,$C9383)/SUMIFS(Pakan_Masuk!$C$2:$C$3001,Pakan_Masuk!$B$2:$B$3001,$C9383),0))</f>
      </c>
      <c r="F9383" s="15">
        <f>IF($C9383="","",$D9383*$E9383)</f>
      </c>
    </row>
    <row r="9384">
      <c r="A9384" s="11"/>
      <c r="B9384" s="7"/>
      <c r="C9384" s="7"/>
      <c r="D9384" s="10"/>
      <c r="E9384" s="21">
        <f>IF($C9384="","",IFERROR(SUMIFS(Pakan_Masuk!$D$2:$D$3001,Pakan_Masuk!$B$2:$B$3001,$C9384)/SUMIFS(Pakan_Masuk!$C$2:$C$3001,Pakan_Masuk!$B$2:$B$3001,$C9384),0))</f>
      </c>
      <c r="F9384" s="15">
        <f>IF($C9384="","",$D9384*$E9384)</f>
      </c>
    </row>
    <row r="9385">
      <c r="A9385" s="11"/>
      <c r="B9385" s="7"/>
      <c r="C9385" s="7"/>
      <c r="D9385" s="10"/>
      <c r="E9385" s="21">
        <f>IF($C9385="","",IFERROR(SUMIFS(Pakan_Masuk!$D$2:$D$3001,Pakan_Masuk!$B$2:$B$3001,$C9385)/SUMIFS(Pakan_Masuk!$C$2:$C$3001,Pakan_Masuk!$B$2:$B$3001,$C9385),0))</f>
      </c>
      <c r="F9385" s="15">
        <f>IF($C9385="","",$D9385*$E9385)</f>
      </c>
    </row>
    <row r="9386">
      <c r="A9386" s="11"/>
      <c r="B9386" s="7"/>
      <c r="C9386" s="7"/>
      <c r="D9386" s="10"/>
      <c r="E9386" s="21">
        <f>IF($C9386="","",IFERROR(SUMIFS(Pakan_Masuk!$D$2:$D$3001,Pakan_Masuk!$B$2:$B$3001,$C9386)/SUMIFS(Pakan_Masuk!$C$2:$C$3001,Pakan_Masuk!$B$2:$B$3001,$C9386),0))</f>
      </c>
      <c r="F9386" s="15">
        <f>IF($C9386="","",$D9386*$E9386)</f>
      </c>
    </row>
    <row r="9387">
      <c r="A9387" s="11"/>
      <c r="B9387" s="7"/>
      <c r="C9387" s="7"/>
      <c r="D9387" s="10"/>
      <c r="E9387" s="21">
        <f>IF($C9387="","",IFERROR(SUMIFS(Pakan_Masuk!$D$2:$D$3001,Pakan_Masuk!$B$2:$B$3001,$C9387)/SUMIFS(Pakan_Masuk!$C$2:$C$3001,Pakan_Masuk!$B$2:$B$3001,$C9387),0))</f>
      </c>
      <c r="F9387" s="15">
        <f>IF($C9387="","",$D9387*$E9387)</f>
      </c>
    </row>
    <row r="9388">
      <c r="A9388" s="11"/>
      <c r="B9388" s="7"/>
      <c r="C9388" s="7"/>
      <c r="D9388" s="10"/>
      <c r="E9388" s="21">
        <f>IF($C9388="","",IFERROR(SUMIFS(Pakan_Masuk!$D$2:$D$3001,Pakan_Masuk!$B$2:$B$3001,$C9388)/SUMIFS(Pakan_Masuk!$C$2:$C$3001,Pakan_Masuk!$B$2:$B$3001,$C9388),0))</f>
      </c>
      <c r="F9388" s="15">
        <f>IF($C9388="","",$D9388*$E9388)</f>
      </c>
    </row>
    <row r="9389">
      <c r="A9389" s="11"/>
      <c r="B9389" s="7"/>
      <c r="C9389" s="7"/>
      <c r="D9389" s="10"/>
      <c r="E9389" s="21">
        <f>IF($C9389="","",IFERROR(SUMIFS(Pakan_Masuk!$D$2:$D$3001,Pakan_Masuk!$B$2:$B$3001,$C9389)/SUMIFS(Pakan_Masuk!$C$2:$C$3001,Pakan_Masuk!$B$2:$B$3001,$C9389),0))</f>
      </c>
      <c r="F9389" s="15">
        <f>IF($C9389="","",$D9389*$E9389)</f>
      </c>
    </row>
    <row r="9390">
      <c r="A9390" s="11"/>
      <c r="B9390" s="7"/>
      <c r="C9390" s="7"/>
      <c r="D9390" s="10"/>
      <c r="E9390" s="21">
        <f>IF($C9390="","",IFERROR(SUMIFS(Pakan_Masuk!$D$2:$D$3001,Pakan_Masuk!$B$2:$B$3001,$C9390)/SUMIFS(Pakan_Masuk!$C$2:$C$3001,Pakan_Masuk!$B$2:$B$3001,$C9390),0))</f>
      </c>
      <c r="F9390" s="15">
        <f>IF($C9390="","",$D9390*$E9390)</f>
      </c>
    </row>
    <row r="9391">
      <c r="A9391" s="11"/>
      <c r="B9391" s="7"/>
      <c r="C9391" s="7"/>
      <c r="D9391" s="10"/>
      <c r="E9391" s="21">
        <f>IF($C9391="","",IFERROR(SUMIFS(Pakan_Masuk!$D$2:$D$3001,Pakan_Masuk!$B$2:$B$3001,$C9391)/SUMIFS(Pakan_Masuk!$C$2:$C$3001,Pakan_Masuk!$B$2:$B$3001,$C9391),0))</f>
      </c>
      <c r="F9391" s="15">
        <f>IF($C9391="","",$D9391*$E9391)</f>
      </c>
    </row>
    <row r="9392">
      <c r="A9392" s="11"/>
      <c r="B9392" s="7"/>
      <c r="C9392" s="7"/>
      <c r="D9392" s="10"/>
      <c r="E9392" s="21">
        <f>IF($C9392="","",IFERROR(SUMIFS(Pakan_Masuk!$D$2:$D$3001,Pakan_Masuk!$B$2:$B$3001,$C9392)/SUMIFS(Pakan_Masuk!$C$2:$C$3001,Pakan_Masuk!$B$2:$B$3001,$C9392),0))</f>
      </c>
      <c r="F9392" s="15">
        <f>IF($C9392="","",$D9392*$E9392)</f>
      </c>
    </row>
    <row r="9393">
      <c r="A9393" s="11"/>
      <c r="B9393" s="7"/>
      <c r="C9393" s="7"/>
      <c r="D9393" s="10"/>
      <c r="E9393" s="21">
        <f>IF($C9393="","",IFERROR(SUMIFS(Pakan_Masuk!$D$2:$D$3001,Pakan_Masuk!$B$2:$B$3001,$C9393)/SUMIFS(Pakan_Masuk!$C$2:$C$3001,Pakan_Masuk!$B$2:$B$3001,$C9393),0))</f>
      </c>
      <c r="F9393" s="15">
        <f>IF($C9393="","",$D9393*$E9393)</f>
      </c>
    </row>
    <row r="9394">
      <c r="A9394" s="11"/>
      <c r="B9394" s="7"/>
      <c r="C9394" s="7"/>
      <c r="D9394" s="10"/>
      <c r="E9394" s="21">
        <f>IF($C9394="","",IFERROR(SUMIFS(Pakan_Masuk!$D$2:$D$3001,Pakan_Masuk!$B$2:$B$3001,$C9394)/SUMIFS(Pakan_Masuk!$C$2:$C$3001,Pakan_Masuk!$B$2:$B$3001,$C9394),0))</f>
      </c>
      <c r="F9394" s="15">
        <f>IF($C9394="","",$D9394*$E9394)</f>
      </c>
    </row>
    <row r="9395">
      <c r="A9395" s="11"/>
      <c r="B9395" s="7"/>
      <c r="C9395" s="7"/>
      <c r="D9395" s="10"/>
      <c r="E9395" s="21">
        <f>IF($C9395="","",IFERROR(SUMIFS(Pakan_Masuk!$D$2:$D$3001,Pakan_Masuk!$B$2:$B$3001,$C9395)/SUMIFS(Pakan_Masuk!$C$2:$C$3001,Pakan_Masuk!$B$2:$B$3001,$C9395),0))</f>
      </c>
      <c r="F9395" s="15">
        <f>IF($C9395="","",$D9395*$E9395)</f>
      </c>
    </row>
    <row r="9396">
      <c r="A9396" s="11"/>
      <c r="B9396" s="7"/>
      <c r="C9396" s="7"/>
      <c r="D9396" s="10"/>
      <c r="E9396" s="21">
        <f>IF($C9396="","",IFERROR(SUMIFS(Pakan_Masuk!$D$2:$D$3001,Pakan_Masuk!$B$2:$B$3001,$C9396)/SUMIFS(Pakan_Masuk!$C$2:$C$3001,Pakan_Masuk!$B$2:$B$3001,$C9396),0))</f>
      </c>
      <c r="F9396" s="15">
        <f>IF($C9396="","",$D9396*$E9396)</f>
      </c>
    </row>
    <row r="9397">
      <c r="A9397" s="11"/>
      <c r="B9397" s="7"/>
      <c r="C9397" s="7"/>
      <c r="D9397" s="10"/>
      <c r="E9397" s="21">
        <f>IF($C9397="","",IFERROR(SUMIFS(Pakan_Masuk!$D$2:$D$3001,Pakan_Masuk!$B$2:$B$3001,$C9397)/SUMIFS(Pakan_Masuk!$C$2:$C$3001,Pakan_Masuk!$B$2:$B$3001,$C9397),0))</f>
      </c>
      <c r="F9397" s="15">
        <f>IF($C9397="","",$D9397*$E9397)</f>
      </c>
    </row>
    <row r="9398">
      <c r="A9398" s="11"/>
      <c r="B9398" s="7"/>
      <c r="C9398" s="7"/>
      <c r="D9398" s="10"/>
      <c r="E9398" s="21">
        <f>IF($C9398="","",IFERROR(SUMIFS(Pakan_Masuk!$D$2:$D$3001,Pakan_Masuk!$B$2:$B$3001,$C9398)/SUMIFS(Pakan_Masuk!$C$2:$C$3001,Pakan_Masuk!$B$2:$B$3001,$C9398),0))</f>
      </c>
      <c r="F9398" s="15">
        <f>IF($C9398="","",$D9398*$E9398)</f>
      </c>
    </row>
    <row r="9399">
      <c r="A9399" s="11"/>
      <c r="B9399" s="7"/>
      <c r="C9399" s="7"/>
      <c r="D9399" s="10"/>
      <c r="E9399" s="21">
        <f>IF($C9399="","",IFERROR(SUMIFS(Pakan_Masuk!$D$2:$D$3001,Pakan_Masuk!$B$2:$B$3001,$C9399)/SUMIFS(Pakan_Masuk!$C$2:$C$3001,Pakan_Masuk!$B$2:$B$3001,$C9399),0))</f>
      </c>
      <c r="F9399" s="15">
        <f>IF($C9399="","",$D9399*$E9399)</f>
      </c>
    </row>
    <row r="9400">
      <c r="A9400" s="11"/>
      <c r="B9400" s="7"/>
      <c r="C9400" s="7"/>
      <c r="D9400" s="10"/>
      <c r="E9400" s="21">
        <f>IF($C9400="","",IFERROR(SUMIFS(Pakan_Masuk!$D$2:$D$3001,Pakan_Masuk!$B$2:$B$3001,$C9400)/SUMIFS(Pakan_Masuk!$C$2:$C$3001,Pakan_Masuk!$B$2:$B$3001,$C9400),0))</f>
      </c>
      <c r="F9400" s="15">
        <f>IF($C9400="","",$D9400*$E9400)</f>
      </c>
    </row>
    <row r="9401">
      <c r="A9401" s="11"/>
      <c r="B9401" s="7"/>
      <c r="C9401" s="7"/>
      <c r="D9401" s="10"/>
      <c r="E9401" s="21">
        <f>IF($C9401="","",IFERROR(SUMIFS(Pakan_Masuk!$D$2:$D$3001,Pakan_Masuk!$B$2:$B$3001,$C9401)/SUMIFS(Pakan_Masuk!$C$2:$C$3001,Pakan_Masuk!$B$2:$B$3001,$C9401),0))</f>
      </c>
      <c r="F9401" s="15">
        <f>IF($C9401="","",$D9401*$E9401)</f>
      </c>
    </row>
    <row r="9402">
      <c r="A9402" s="11"/>
      <c r="B9402" s="7"/>
      <c r="C9402" s="7"/>
      <c r="D9402" s="10"/>
      <c r="E9402" s="21">
        <f>IF($C9402="","",IFERROR(SUMIFS(Pakan_Masuk!$D$2:$D$3001,Pakan_Masuk!$B$2:$B$3001,$C9402)/SUMIFS(Pakan_Masuk!$C$2:$C$3001,Pakan_Masuk!$B$2:$B$3001,$C9402),0))</f>
      </c>
      <c r="F9402" s="15">
        <f>IF($C9402="","",$D9402*$E9402)</f>
      </c>
    </row>
    <row r="9403">
      <c r="A9403" s="11"/>
      <c r="B9403" s="7"/>
      <c r="C9403" s="7"/>
      <c r="D9403" s="10"/>
      <c r="E9403" s="21">
        <f>IF($C9403="","",IFERROR(SUMIFS(Pakan_Masuk!$D$2:$D$3001,Pakan_Masuk!$B$2:$B$3001,$C9403)/SUMIFS(Pakan_Masuk!$C$2:$C$3001,Pakan_Masuk!$B$2:$B$3001,$C9403),0))</f>
      </c>
      <c r="F9403" s="15">
        <f>IF($C9403="","",$D9403*$E9403)</f>
      </c>
    </row>
    <row r="9404">
      <c r="A9404" s="11"/>
      <c r="B9404" s="7"/>
      <c r="C9404" s="7"/>
      <c r="D9404" s="10"/>
      <c r="E9404" s="21">
        <f>IF($C9404="","",IFERROR(SUMIFS(Pakan_Masuk!$D$2:$D$3001,Pakan_Masuk!$B$2:$B$3001,$C9404)/SUMIFS(Pakan_Masuk!$C$2:$C$3001,Pakan_Masuk!$B$2:$B$3001,$C9404),0))</f>
      </c>
      <c r="F9404" s="15">
        <f>IF($C9404="","",$D9404*$E9404)</f>
      </c>
    </row>
    <row r="9405">
      <c r="A9405" s="11"/>
      <c r="B9405" s="7"/>
      <c r="C9405" s="7"/>
      <c r="D9405" s="10"/>
      <c r="E9405" s="21">
        <f>IF($C9405="","",IFERROR(SUMIFS(Pakan_Masuk!$D$2:$D$3001,Pakan_Masuk!$B$2:$B$3001,$C9405)/SUMIFS(Pakan_Masuk!$C$2:$C$3001,Pakan_Masuk!$B$2:$B$3001,$C9405),0))</f>
      </c>
      <c r="F9405" s="15">
        <f>IF($C9405="","",$D9405*$E9405)</f>
      </c>
    </row>
    <row r="9406">
      <c r="A9406" s="11"/>
      <c r="B9406" s="7"/>
      <c r="C9406" s="7"/>
      <c r="D9406" s="10"/>
      <c r="E9406" s="21">
        <f>IF($C9406="","",IFERROR(SUMIFS(Pakan_Masuk!$D$2:$D$3001,Pakan_Masuk!$B$2:$B$3001,$C9406)/SUMIFS(Pakan_Masuk!$C$2:$C$3001,Pakan_Masuk!$B$2:$B$3001,$C9406),0))</f>
      </c>
      <c r="F9406" s="15">
        <f>IF($C9406="","",$D9406*$E9406)</f>
      </c>
    </row>
    <row r="9407">
      <c r="A9407" s="11"/>
      <c r="B9407" s="7"/>
      <c r="C9407" s="7"/>
      <c r="D9407" s="10"/>
      <c r="E9407" s="21">
        <f>IF($C9407="","",IFERROR(SUMIFS(Pakan_Masuk!$D$2:$D$3001,Pakan_Masuk!$B$2:$B$3001,$C9407)/SUMIFS(Pakan_Masuk!$C$2:$C$3001,Pakan_Masuk!$B$2:$B$3001,$C9407),0))</f>
      </c>
      <c r="F9407" s="15">
        <f>IF($C9407="","",$D9407*$E9407)</f>
      </c>
    </row>
    <row r="9408">
      <c r="A9408" s="11"/>
      <c r="B9408" s="7"/>
      <c r="C9408" s="7"/>
      <c r="D9408" s="10"/>
      <c r="E9408" s="21">
        <f>IF($C9408="","",IFERROR(SUMIFS(Pakan_Masuk!$D$2:$D$3001,Pakan_Masuk!$B$2:$B$3001,$C9408)/SUMIFS(Pakan_Masuk!$C$2:$C$3001,Pakan_Masuk!$B$2:$B$3001,$C9408),0))</f>
      </c>
      <c r="F9408" s="15">
        <f>IF($C9408="","",$D9408*$E9408)</f>
      </c>
    </row>
    <row r="9409">
      <c r="A9409" s="11"/>
      <c r="B9409" s="7"/>
      <c r="C9409" s="7"/>
      <c r="D9409" s="10"/>
      <c r="E9409" s="21">
        <f>IF($C9409="","",IFERROR(SUMIFS(Pakan_Masuk!$D$2:$D$3001,Pakan_Masuk!$B$2:$B$3001,$C9409)/SUMIFS(Pakan_Masuk!$C$2:$C$3001,Pakan_Masuk!$B$2:$B$3001,$C9409),0))</f>
      </c>
      <c r="F9409" s="15">
        <f>IF($C9409="","",$D9409*$E9409)</f>
      </c>
    </row>
    <row r="9410">
      <c r="A9410" s="11"/>
      <c r="B9410" s="7"/>
      <c r="C9410" s="7"/>
      <c r="D9410" s="10"/>
      <c r="E9410" s="21">
        <f>IF($C9410="","",IFERROR(SUMIFS(Pakan_Masuk!$D$2:$D$3001,Pakan_Masuk!$B$2:$B$3001,$C9410)/SUMIFS(Pakan_Masuk!$C$2:$C$3001,Pakan_Masuk!$B$2:$B$3001,$C9410),0))</f>
      </c>
      <c r="F9410" s="15">
        <f>IF($C9410="","",$D9410*$E9410)</f>
      </c>
    </row>
    <row r="9411">
      <c r="A9411" s="11"/>
      <c r="B9411" s="7"/>
      <c r="C9411" s="7"/>
      <c r="D9411" s="10"/>
      <c r="E9411" s="21">
        <f>IF($C9411="","",IFERROR(SUMIFS(Pakan_Masuk!$D$2:$D$3001,Pakan_Masuk!$B$2:$B$3001,$C9411)/SUMIFS(Pakan_Masuk!$C$2:$C$3001,Pakan_Masuk!$B$2:$B$3001,$C9411),0))</f>
      </c>
      <c r="F9411" s="15">
        <f>IF($C9411="","",$D9411*$E9411)</f>
      </c>
    </row>
    <row r="9412">
      <c r="A9412" s="11"/>
      <c r="B9412" s="7"/>
      <c r="C9412" s="7"/>
      <c r="D9412" s="10"/>
      <c r="E9412" s="21">
        <f>IF($C9412="","",IFERROR(SUMIFS(Pakan_Masuk!$D$2:$D$3001,Pakan_Masuk!$B$2:$B$3001,$C9412)/SUMIFS(Pakan_Masuk!$C$2:$C$3001,Pakan_Masuk!$B$2:$B$3001,$C9412),0))</f>
      </c>
      <c r="F9412" s="15">
        <f>IF($C9412="","",$D9412*$E9412)</f>
      </c>
    </row>
    <row r="9413">
      <c r="A9413" s="11"/>
      <c r="B9413" s="7"/>
      <c r="C9413" s="7"/>
      <c r="D9413" s="10"/>
      <c r="E9413" s="21">
        <f>IF($C9413="","",IFERROR(SUMIFS(Pakan_Masuk!$D$2:$D$3001,Pakan_Masuk!$B$2:$B$3001,$C9413)/SUMIFS(Pakan_Masuk!$C$2:$C$3001,Pakan_Masuk!$B$2:$B$3001,$C9413),0))</f>
      </c>
      <c r="F9413" s="15">
        <f>IF($C9413="","",$D9413*$E9413)</f>
      </c>
    </row>
    <row r="9414">
      <c r="A9414" s="11"/>
      <c r="B9414" s="7"/>
      <c r="C9414" s="7"/>
      <c r="D9414" s="10"/>
      <c r="E9414" s="21">
        <f>IF($C9414="","",IFERROR(SUMIFS(Pakan_Masuk!$D$2:$D$3001,Pakan_Masuk!$B$2:$B$3001,$C9414)/SUMIFS(Pakan_Masuk!$C$2:$C$3001,Pakan_Masuk!$B$2:$B$3001,$C9414),0))</f>
      </c>
      <c r="F9414" s="15">
        <f>IF($C9414="","",$D9414*$E9414)</f>
      </c>
    </row>
    <row r="9415">
      <c r="A9415" s="11"/>
      <c r="B9415" s="7"/>
      <c r="C9415" s="7"/>
      <c r="D9415" s="10"/>
      <c r="E9415" s="21">
        <f>IF($C9415="","",IFERROR(SUMIFS(Pakan_Masuk!$D$2:$D$3001,Pakan_Masuk!$B$2:$B$3001,$C9415)/SUMIFS(Pakan_Masuk!$C$2:$C$3001,Pakan_Masuk!$B$2:$B$3001,$C9415),0))</f>
      </c>
      <c r="F9415" s="15">
        <f>IF($C9415="","",$D9415*$E9415)</f>
      </c>
    </row>
    <row r="9416">
      <c r="A9416" s="11"/>
      <c r="B9416" s="7"/>
      <c r="C9416" s="7"/>
      <c r="D9416" s="10"/>
      <c r="E9416" s="21">
        <f>IF($C9416="","",IFERROR(SUMIFS(Pakan_Masuk!$D$2:$D$3001,Pakan_Masuk!$B$2:$B$3001,$C9416)/SUMIFS(Pakan_Masuk!$C$2:$C$3001,Pakan_Masuk!$B$2:$B$3001,$C9416),0))</f>
      </c>
      <c r="F9416" s="15">
        <f>IF($C9416="","",$D9416*$E9416)</f>
      </c>
    </row>
    <row r="9417">
      <c r="A9417" s="11"/>
      <c r="B9417" s="7"/>
      <c r="C9417" s="7"/>
      <c r="D9417" s="10"/>
      <c r="E9417" s="21">
        <f>IF($C9417="","",IFERROR(SUMIFS(Pakan_Masuk!$D$2:$D$3001,Pakan_Masuk!$B$2:$B$3001,$C9417)/SUMIFS(Pakan_Masuk!$C$2:$C$3001,Pakan_Masuk!$B$2:$B$3001,$C9417),0))</f>
      </c>
      <c r="F9417" s="15">
        <f>IF($C9417="","",$D9417*$E9417)</f>
      </c>
    </row>
    <row r="9418">
      <c r="A9418" s="11"/>
      <c r="B9418" s="7"/>
      <c r="C9418" s="7"/>
      <c r="D9418" s="10"/>
      <c r="E9418" s="21">
        <f>IF($C9418="","",IFERROR(SUMIFS(Pakan_Masuk!$D$2:$D$3001,Pakan_Masuk!$B$2:$B$3001,$C9418)/SUMIFS(Pakan_Masuk!$C$2:$C$3001,Pakan_Masuk!$B$2:$B$3001,$C9418),0))</f>
      </c>
      <c r="F9418" s="15">
        <f>IF($C9418="","",$D9418*$E9418)</f>
      </c>
    </row>
    <row r="9419">
      <c r="A9419" s="11"/>
      <c r="B9419" s="7"/>
      <c r="C9419" s="7"/>
      <c r="D9419" s="10"/>
      <c r="E9419" s="21">
        <f>IF($C9419="","",IFERROR(SUMIFS(Pakan_Masuk!$D$2:$D$3001,Pakan_Masuk!$B$2:$B$3001,$C9419)/SUMIFS(Pakan_Masuk!$C$2:$C$3001,Pakan_Masuk!$B$2:$B$3001,$C9419),0))</f>
      </c>
      <c r="F9419" s="15">
        <f>IF($C9419="","",$D9419*$E9419)</f>
      </c>
    </row>
    <row r="9420">
      <c r="A9420" s="11"/>
      <c r="B9420" s="7"/>
      <c r="C9420" s="7"/>
      <c r="D9420" s="10"/>
      <c r="E9420" s="21">
        <f>IF($C9420="","",IFERROR(SUMIFS(Pakan_Masuk!$D$2:$D$3001,Pakan_Masuk!$B$2:$B$3001,$C9420)/SUMIFS(Pakan_Masuk!$C$2:$C$3001,Pakan_Masuk!$B$2:$B$3001,$C9420),0))</f>
      </c>
      <c r="F9420" s="15">
        <f>IF($C9420="","",$D9420*$E9420)</f>
      </c>
    </row>
    <row r="9421">
      <c r="A9421" s="11"/>
      <c r="B9421" s="7"/>
      <c r="C9421" s="7"/>
      <c r="D9421" s="10"/>
      <c r="E9421" s="21">
        <f>IF($C9421="","",IFERROR(SUMIFS(Pakan_Masuk!$D$2:$D$3001,Pakan_Masuk!$B$2:$B$3001,$C9421)/SUMIFS(Pakan_Masuk!$C$2:$C$3001,Pakan_Masuk!$B$2:$B$3001,$C9421),0))</f>
      </c>
      <c r="F9421" s="15">
        <f>IF($C9421="","",$D9421*$E9421)</f>
      </c>
    </row>
    <row r="9422">
      <c r="A9422" s="11"/>
      <c r="B9422" s="7"/>
      <c r="C9422" s="7"/>
      <c r="D9422" s="10"/>
      <c r="E9422" s="21">
        <f>IF($C9422="","",IFERROR(SUMIFS(Pakan_Masuk!$D$2:$D$3001,Pakan_Masuk!$B$2:$B$3001,$C9422)/SUMIFS(Pakan_Masuk!$C$2:$C$3001,Pakan_Masuk!$B$2:$B$3001,$C9422),0))</f>
      </c>
      <c r="F9422" s="15">
        <f>IF($C9422="","",$D9422*$E9422)</f>
      </c>
    </row>
    <row r="9423">
      <c r="A9423" s="11"/>
      <c r="B9423" s="7"/>
      <c r="C9423" s="7"/>
      <c r="D9423" s="10"/>
      <c r="E9423" s="21">
        <f>IF($C9423="","",IFERROR(SUMIFS(Pakan_Masuk!$D$2:$D$3001,Pakan_Masuk!$B$2:$B$3001,$C9423)/SUMIFS(Pakan_Masuk!$C$2:$C$3001,Pakan_Masuk!$B$2:$B$3001,$C9423),0))</f>
      </c>
      <c r="F9423" s="15">
        <f>IF($C9423="","",$D9423*$E9423)</f>
      </c>
    </row>
    <row r="9424">
      <c r="A9424" s="11"/>
      <c r="B9424" s="7"/>
      <c r="C9424" s="7"/>
      <c r="D9424" s="10"/>
      <c r="E9424" s="21">
        <f>IF($C9424="","",IFERROR(SUMIFS(Pakan_Masuk!$D$2:$D$3001,Pakan_Masuk!$B$2:$B$3001,$C9424)/SUMIFS(Pakan_Masuk!$C$2:$C$3001,Pakan_Masuk!$B$2:$B$3001,$C9424),0))</f>
      </c>
      <c r="F9424" s="15">
        <f>IF($C9424="","",$D9424*$E9424)</f>
      </c>
    </row>
    <row r="9425">
      <c r="A9425" s="11"/>
      <c r="B9425" s="7"/>
      <c r="C9425" s="7"/>
      <c r="D9425" s="10"/>
      <c r="E9425" s="21">
        <f>IF($C9425="","",IFERROR(SUMIFS(Pakan_Masuk!$D$2:$D$3001,Pakan_Masuk!$B$2:$B$3001,$C9425)/SUMIFS(Pakan_Masuk!$C$2:$C$3001,Pakan_Masuk!$B$2:$B$3001,$C9425),0))</f>
      </c>
      <c r="F9425" s="15">
        <f>IF($C9425="","",$D9425*$E9425)</f>
      </c>
    </row>
    <row r="9426">
      <c r="A9426" s="11"/>
      <c r="B9426" s="7"/>
      <c r="C9426" s="7"/>
      <c r="D9426" s="10"/>
      <c r="E9426" s="21">
        <f>IF($C9426="","",IFERROR(SUMIFS(Pakan_Masuk!$D$2:$D$3001,Pakan_Masuk!$B$2:$B$3001,$C9426)/SUMIFS(Pakan_Masuk!$C$2:$C$3001,Pakan_Masuk!$B$2:$B$3001,$C9426),0))</f>
      </c>
      <c r="F9426" s="15">
        <f>IF($C9426="","",$D9426*$E9426)</f>
      </c>
    </row>
    <row r="9427">
      <c r="A9427" s="11"/>
      <c r="B9427" s="7"/>
      <c r="C9427" s="7"/>
      <c r="D9427" s="10"/>
      <c r="E9427" s="21">
        <f>IF($C9427="","",IFERROR(SUMIFS(Pakan_Masuk!$D$2:$D$3001,Pakan_Masuk!$B$2:$B$3001,$C9427)/SUMIFS(Pakan_Masuk!$C$2:$C$3001,Pakan_Masuk!$B$2:$B$3001,$C9427),0))</f>
      </c>
      <c r="F9427" s="15">
        <f>IF($C9427="","",$D9427*$E9427)</f>
      </c>
    </row>
    <row r="9428">
      <c r="A9428" s="11"/>
      <c r="B9428" s="7"/>
      <c r="C9428" s="7"/>
      <c r="D9428" s="10"/>
      <c r="E9428" s="21">
        <f>IF($C9428="","",IFERROR(SUMIFS(Pakan_Masuk!$D$2:$D$3001,Pakan_Masuk!$B$2:$B$3001,$C9428)/SUMIFS(Pakan_Masuk!$C$2:$C$3001,Pakan_Masuk!$B$2:$B$3001,$C9428),0))</f>
      </c>
      <c r="F9428" s="15">
        <f>IF($C9428="","",$D9428*$E9428)</f>
      </c>
    </row>
    <row r="9429">
      <c r="A9429" s="11"/>
      <c r="B9429" s="7"/>
      <c r="C9429" s="7"/>
      <c r="D9429" s="10"/>
      <c r="E9429" s="21">
        <f>IF($C9429="","",IFERROR(SUMIFS(Pakan_Masuk!$D$2:$D$3001,Pakan_Masuk!$B$2:$B$3001,$C9429)/SUMIFS(Pakan_Masuk!$C$2:$C$3001,Pakan_Masuk!$B$2:$B$3001,$C9429),0))</f>
      </c>
      <c r="F9429" s="15">
        <f>IF($C9429="","",$D9429*$E9429)</f>
      </c>
    </row>
    <row r="9430">
      <c r="A9430" s="11"/>
      <c r="B9430" s="7"/>
      <c r="C9430" s="7"/>
      <c r="D9430" s="10"/>
      <c r="E9430" s="21">
        <f>IF($C9430="","",IFERROR(SUMIFS(Pakan_Masuk!$D$2:$D$3001,Pakan_Masuk!$B$2:$B$3001,$C9430)/SUMIFS(Pakan_Masuk!$C$2:$C$3001,Pakan_Masuk!$B$2:$B$3001,$C9430),0))</f>
      </c>
      <c r="F9430" s="15">
        <f>IF($C9430="","",$D9430*$E9430)</f>
      </c>
    </row>
    <row r="9431">
      <c r="A9431" s="11"/>
      <c r="B9431" s="7"/>
      <c r="C9431" s="7"/>
      <c r="D9431" s="10"/>
      <c r="E9431" s="21">
        <f>IF($C9431="","",IFERROR(SUMIFS(Pakan_Masuk!$D$2:$D$3001,Pakan_Masuk!$B$2:$B$3001,$C9431)/SUMIFS(Pakan_Masuk!$C$2:$C$3001,Pakan_Masuk!$B$2:$B$3001,$C9431),0))</f>
      </c>
      <c r="F9431" s="15">
        <f>IF($C9431="","",$D9431*$E9431)</f>
      </c>
    </row>
    <row r="9432">
      <c r="A9432" s="11"/>
      <c r="B9432" s="7"/>
      <c r="C9432" s="7"/>
      <c r="D9432" s="10"/>
      <c r="E9432" s="21">
        <f>IF($C9432="","",IFERROR(SUMIFS(Pakan_Masuk!$D$2:$D$3001,Pakan_Masuk!$B$2:$B$3001,$C9432)/SUMIFS(Pakan_Masuk!$C$2:$C$3001,Pakan_Masuk!$B$2:$B$3001,$C9432),0))</f>
      </c>
      <c r="F9432" s="15">
        <f>IF($C9432="","",$D9432*$E9432)</f>
      </c>
    </row>
    <row r="9433">
      <c r="A9433" s="11"/>
      <c r="B9433" s="7"/>
      <c r="C9433" s="7"/>
      <c r="D9433" s="10"/>
      <c r="E9433" s="21">
        <f>IF($C9433="","",IFERROR(SUMIFS(Pakan_Masuk!$D$2:$D$3001,Pakan_Masuk!$B$2:$B$3001,$C9433)/SUMIFS(Pakan_Masuk!$C$2:$C$3001,Pakan_Masuk!$B$2:$B$3001,$C9433),0))</f>
      </c>
      <c r="F9433" s="15">
        <f>IF($C9433="","",$D9433*$E9433)</f>
      </c>
    </row>
    <row r="9434">
      <c r="A9434" s="11"/>
      <c r="B9434" s="7"/>
      <c r="C9434" s="7"/>
      <c r="D9434" s="10"/>
      <c r="E9434" s="21">
        <f>IF($C9434="","",IFERROR(SUMIFS(Pakan_Masuk!$D$2:$D$3001,Pakan_Masuk!$B$2:$B$3001,$C9434)/SUMIFS(Pakan_Masuk!$C$2:$C$3001,Pakan_Masuk!$B$2:$B$3001,$C9434),0))</f>
      </c>
      <c r="F9434" s="15">
        <f>IF($C9434="","",$D9434*$E9434)</f>
      </c>
    </row>
    <row r="9435">
      <c r="A9435" s="11"/>
      <c r="B9435" s="7"/>
      <c r="C9435" s="7"/>
      <c r="D9435" s="10"/>
      <c r="E9435" s="21">
        <f>IF($C9435="","",IFERROR(SUMIFS(Pakan_Masuk!$D$2:$D$3001,Pakan_Masuk!$B$2:$B$3001,$C9435)/SUMIFS(Pakan_Masuk!$C$2:$C$3001,Pakan_Masuk!$B$2:$B$3001,$C9435),0))</f>
      </c>
      <c r="F9435" s="15">
        <f>IF($C9435="","",$D9435*$E9435)</f>
      </c>
    </row>
    <row r="9436">
      <c r="A9436" s="11"/>
      <c r="B9436" s="7"/>
      <c r="C9436" s="7"/>
      <c r="D9436" s="10"/>
      <c r="E9436" s="21">
        <f>IF($C9436="","",IFERROR(SUMIFS(Pakan_Masuk!$D$2:$D$3001,Pakan_Masuk!$B$2:$B$3001,$C9436)/SUMIFS(Pakan_Masuk!$C$2:$C$3001,Pakan_Masuk!$B$2:$B$3001,$C9436),0))</f>
      </c>
      <c r="F9436" s="15">
        <f>IF($C9436="","",$D9436*$E9436)</f>
      </c>
    </row>
    <row r="9437">
      <c r="A9437" s="11"/>
      <c r="B9437" s="7"/>
      <c r="C9437" s="7"/>
      <c r="D9437" s="10"/>
      <c r="E9437" s="21">
        <f>IF($C9437="","",IFERROR(SUMIFS(Pakan_Masuk!$D$2:$D$3001,Pakan_Masuk!$B$2:$B$3001,$C9437)/SUMIFS(Pakan_Masuk!$C$2:$C$3001,Pakan_Masuk!$B$2:$B$3001,$C9437),0))</f>
      </c>
      <c r="F9437" s="15">
        <f>IF($C9437="","",$D9437*$E9437)</f>
      </c>
    </row>
    <row r="9438">
      <c r="A9438" s="11"/>
      <c r="B9438" s="7"/>
      <c r="C9438" s="7"/>
      <c r="D9438" s="10"/>
      <c r="E9438" s="21">
        <f>IF($C9438="","",IFERROR(SUMIFS(Pakan_Masuk!$D$2:$D$3001,Pakan_Masuk!$B$2:$B$3001,$C9438)/SUMIFS(Pakan_Masuk!$C$2:$C$3001,Pakan_Masuk!$B$2:$B$3001,$C9438),0))</f>
      </c>
      <c r="F9438" s="15">
        <f>IF($C9438="","",$D9438*$E9438)</f>
      </c>
    </row>
    <row r="9439">
      <c r="A9439" s="11"/>
      <c r="B9439" s="7"/>
      <c r="C9439" s="7"/>
      <c r="D9439" s="10"/>
      <c r="E9439" s="21">
        <f>IF($C9439="","",IFERROR(SUMIFS(Pakan_Masuk!$D$2:$D$3001,Pakan_Masuk!$B$2:$B$3001,$C9439)/SUMIFS(Pakan_Masuk!$C$2:$C$3001,Pakan_Masuk!$B$2:$B$3001,$C9439),0))</f>
      </c>
      <c r="F9439" s="15">
        <f>IF($C9439="","",$D9439*$E9439)</f>
      </c>
    </row>
    <row r="9440">
      <c r="A9440" s="11"/>
      <c r="B9440" s="7"/>
      <c r="C9440" s="7"/>
      <c r="D9440" s="10"/>
      <c r="E9440" s="21">
        <f>IF($C9440="","",IFERROR(SUMIFS(Pakan_Masuk!$D$2:$D$3001,Pakan_Masuk!$B$2:$B$3001,$C9440)/SUMIFS(Pakan_Masuk!$C$2:$C$3001,Pakan_Masuk!$B$2:$B$3001,$C9440),0))</f>
      </c>
      <c r="F9440" s="15">
        <f>IF($C9440="","",$D9440*$E9440)</f>
      </c>
    </row>
    <row r="9441">
      <c r="A9441" s="11"/>
      <c r="B9441" s="7"/>
      <c r="C9441" s="7"/>
      <c r="D9441" s="10"/>
      <c r="E9441" s="21">
        <f>IF($C9441="","",IFERROR(SUMIFS(Pakan_Masuk!$D$2:$D$3001,Pakan_Masuk!$B$2:$B$3001,$C9441)/SUMIFS(Pakan_Masuk!$C$2:$C$3001,Pakan_Masuk!$B$2:$B$3001,$C9441),0))</f>
      </c>
      <c r="F9441" s="15">
        <f>IF($C9441="","",$D9441*$E9441)</f>
      </c>
    </row>
    <row r="9442">
      <c r="A9442" s="11"/>
      <c r="B9442" s="7"/>
      <c r="C9442" s="7"/>
      <c r="D9442" s="10"/>
      <c r="E9442" s="21">
        <f>IF($C9442="","",IFERROR(SUMIFS(Pakan_Masuk!$D$2:$D$3001,Pakan_Masuk!$B$2:$B$3001,$C9442)/SUMIFS(Pakan_Masuk!$C$2:$C$3001,Pakan_Masuk!$B$2:$B$3001,$C9442),0))</f>
      </c>
      <c r="F9442" s="15">
        <f>IF($C9442="","",$D9442*$E9442)</f>
      </c>
    </row>
    <row r="9443">
      <c r="A9443" s="11"/>
      <c r="B9443" s="7"/>
      <c r="C9443" s="7"/>
      <c r="D9443" s="10"/>
      <c r="E9443" s="21">
        <f>IF($C9443="","",IFERROR(SUMIFS(Pakan_Masuk!$D$2:$D$3001,Pakan_Masuk!$B$2:$B$3001,$C9443)/SUMIFS(Pakan_Masuk!$C$2:$C$3001,Pakan_Masuk!$B$2:$B$3001,$C9443),0))</f>
      </c>
      <c r="F9443" s="15">
        <f>IF($C9443="","",$D9443*$E9443)</f>
      </c>
    </row>
    <row r="9444">
      <c r="A9444" s="11"/>
      <c r="B9444" s="7"/>
      <c r="C9444" s="7"/>
      <c r="D9444" s="10"/>
      <c r="E9444" s="21">
        <f>IF($C9444="","",IFERROR(SUMIFS(Pakan_Masuk!$D$2:$D$3001,Pakan_Masuk!$B$2:$B$3001,$C9444)/SUMIFS(Pakan_Masuk!$C$2:$C$3001,Pakan_Masuk!$B$2:$B$3001,$C9444),0))</f>
      </c>
      <c r="F9444" s="15">
        <f>IF($C9444="","",$D9444*$E9444)</f>
      </c>
    </row>
    <row r="9445">
      <c r="A9445" s="11"/>
      <c r="B9445" s="7"/>
      <c r="C9445" s="7"/>
      <c r="D9445" s="10"/>
      <c r="E9445" s="21">
        <f>IF($C9445="","",IFERROR(SUMIFS(Pakan_Masuk!$D$2:$D$3001,Pakan_Masuk!$B$2:$B$3001,$C9445)/SUMIFS(Pakan_Masuk!$C$2:$C$3001,Pakan_Masuk!$B$2:$B$3001,$C9445),0))</f>
      </c>
      <c r="F9445" s="15">
        <f>IF($C9445="","",$D9445*$E9445)</f>
      </c>
    </row>
    <row r="9446">
      <c r="A9446" s="11"/>
      <c r="B9446" s="7"/>
      <c r="C9446" s="7"/>
      <c r="D9446" s="10"/>
      <c r="E9446" s="21">
        <f>IF($C9446="","",IFERROR(SUMIFS(Pakan_Masuk!$D$2:$D$3001,Pakan_Masuk!$B$2:$B$3001,$C9446)/SUMIFS(Pakan_Masuk!$C$2:$C$3001,Pakan_Masuk!$B$2:$B$3001,$C9446),0))</f>
      </c>
      <c r="F9446" s="15">
        <f>IF($C9446="","",$D9446*$E9446)</f>
      </c>
    </row>
    <row r="9447">
      <c r="A9447" s="11"/>
      <c r="B9447" s="7"/>
      <c r="C9447" s="7"/>
      <c r="D9447" s="10"/>
      <c r="E9447" s="21">
        <f>IF($C9447="","",IFERROR(SUMIFS(Pakan_Masuk!$D$2:$D$3001,Pakan_Masuk!$B$2:$B$3001,$C9447)/SUMIFS(Pakan_Masuk!$C$2:$C$3001,Pakan_Masuk!$B$2:$B$3001,$C9447),0))</f>
      </c>
      <c r="F9447" s="15">
        <f>IF($C9447="","",$D9447*$E9447)</f>
      </c>
    </row>
    <row r="9448">
      <c r="A9448" s="11"/>
      <c r="B9448" s="7"/>
      <c r="C9448" s="7"/>
      <c r="D9448" s="10"/>
      <c r="E9448" s="21">
        <f>IF($C9448="","",IFERROR(SUMIFS(Pakan_Masuk!$D$2:$D$3001,Pakan_Masuk!$B$2:$B$3001,$C9448)/SUMIFS(Pakan_Masuk!$C$2:$C$3001,Pakan_Masuk!$B$2:$B$3001,$C9448),0))</f>
      </c>
      <c r="F9448" s="15">
        <f>IF($C9448="","",$D9448*$E9448)</f>
      </c>
    </row>
    <row r="9449">
      <c r="A9449" s="11"/>
      <c r="B9449" s="7"/>
      <c r="C9449" s="7"/>
      <c r="D9449" s="10"/>
      <c r="E9449" s="21">
        <f>IF($C9449="","",IFERROR(SUMIFS(Pakan_Masuk!$D$2:$D$3001,Pakan_Masuk!$B$2:$B$3001,$C9449)/SUMIFS(Pakan_Masuk!$C$2:$C$3001,Pakan_Masuk!$B$2:$B$3001,$C9449),0))</f>
      </c>
      <c r="F9449" s="15">
        <f>IF($C9449="","",$D9449*$E9449)</f>
      </c>
    </row>
    <row r="9450">
      <c r="A9450" s="11"/>
      <c r="B9450" s="7"/>
      <c r="C9450" s="7"/>
      <c r="D9450" s="10"/>
      <c r="E9450" s="21">
        <f>IF($C9450="","",IFERROR(SUMIFS(Pakan_Masuk!$D$2:$D$3001,Pakan_Masuk!$B$2:$B$3001,$C9450)/SUMIFS(Pakan_Masuk!$C$2:$C$3001,Pakan_Masuk!$B$2:$B$3001,$C9450),0))</f>
      </c>
      <c r="F9450" s="15">
        <f>IF($C9450="","",$D9450*$E9450)</f>
      </c>
    </row>
    <row r="9451">
      <c r="A9451" s="11"/>
      <c r="B9451" s="7"/>
      <c r="C9451" s="7"/>
      <c r="D9451" s="10"/>
      <c r="E9451" s="21">
        <f>IF($C9451="","",IFERROR(SUMIFS(Pakan_Masuk!$D$2:$D$3001,Pakan_Masuk!$B$2:$B$3001,$C9451)/SUMIFS(Pakan_Masuk!$C$2:$C$3001,Pakan_Masuk!$B$2:$B$3001,$C9451),0))</f>
      </c>
      <c r="F9451" s="15">
        <f>IF($C9451="","",$D9451*$E9451)</f>
      </c>
    </row>
    <row r="9452">
      <c r="A9452" s="11"/>
      <c r="B9452" s="7"/>
      <c r="C9452" s="7"/>
      <c r="D9452" s="10"/>
      <c r="E9452" s="21">
        <f>IF($C9452="","",IFERROR(SUMIFS(Pakan_Masuk!$D$2:$D$3001,Pakan_Masuk!$B$2:$B$3001,$C9452)/SUMIFS(Pakan_Masuk!$C$2:$C$3001,Pakan_Masuk!$B$2:$B$3001,$C9452),0))</f>
      </c>
      <c r="F9452" s="15">
        <f>IF($C9452="","",$D9452*$E9452)</f>
      </c>
    </row>
    <row r="9453">
      <c r="A9453" s="11"/>
      <c r="B9453" s="7"/>
      <c r="C9453" s="7"/>
      <c r="D9453" s="10"/>
      <c r="E9453" s="21">
        <f>IF($C9453="","",IFERROR(SUMIFS(Pakan_Masuk!$D$2:$D$3001,Pakan_Masuk!$B$2:$B$3001,$C9453)/SUMIFS(Pakan_Masuk!$C$2:$C$3001,Pakan_Masuk!$B$2:$B$3001,$C9453),0))</f>
      </c>
      <c r="F9453" s="15">
        <f>IF($C9453="","",$D9453*$E9453)</f>
      </c>
    </row>
    <row r="9454">
      <c r="A9454" s="11"/>
      <c r="B9454" s="7"/>
      <c r="C9454" s="7"/>
      <c r="D9454" s="10"/>
      <c r="E9454" s="21">
        <f>IF($C9454="","",IFERROR(SUMIFS(Pakan_Masuk!$D$2:$D$3001,Pakan_Masuk!$B$2:$B$3001,$C9454)/SUMIFS(Pakan_Masuk!$C$2:$C$3001,Pakan_Masuk!$B$2:$B$3001,$C9454),0))</f>
      </c>
      <c r="F9454" s="15">
        <f>IF($C9454="","",$D9454*$E9454)</f>
      </c>
    </row>
    <row r="9455">
      <c r="A9455" s="11"/>
      <c r="B9455" s="7"/>
      <c r="C9455" s="7"/>
      <c r="D9455" s="10"/>
      <c r="E9455" s="21">
        <f>IF($C9455="","",IFERROR(SUMIFS(Pakan_Masuk!$D$2:$D$3001,Pakan_Masuk!$B$2:$B$3001,$C9455)/SUMIFS(Pakan_Masuk!$C$2:$C$3001,Pakan_Masuk!$B$2:$B$3001,$C9455),0))</f>
      </c>
      <c r="F9455" s="15">
        <f>IF($C9455="","",$D9455*$E9455)</f>
      </c>
    </row>
    <row r="9456">
      <c r="A9456" s="11"/>
      <c r="B9456" s="7"/>
      <c r="C9456" s="7"/>
      <c r="D9456" s="10"/>
      <c r="E9456" s="21">
        <f>IF($C9456="","",IFERROR(SUMIFS(Pakan_Masuk!$D$2:$D$3001,Pakan_Masuk!$B$2:$B$3001,$C9456)/SUMIFS(Pakan_Masuk!$C$2:$C$3001,Pakan_Masuk!$B$2:$B$3001,$C9456),0))</f>
      </c>
      <c r="F9456" s="15">
        <f>IF($C9456="","",$D9456*$E9456)</f>
      </c>
    </row>
    <row r="9457">
      <c r="A9457" s="11"/>
      <c r="B9457" s="7"/>
      <c r="C9457" s="7"/>
      <c r="D9457" s="10"/>
      <c r="E9457" s="21">
        <f>IF($C9457="","",IFERROR(SUMIFS(Pakan_Masuk!$D$2:$D$3001,Pakan_Masuk!$B$2:$B$3001,$C9457)/SUMIFS(Pakan_Masuk!$C$2:$C$3001,Pakan_Masuk!$B$2:$B$3001,$C9457),0))</f>
      </c>
      <c r="F9457" s="15">
        <f>IF($C9457="","",$D9457*$E9457)</f>
      </c>
    </row>
    <row r="9458">
      <c r="A9458" s="11"/>
      <c r="B9458" s="7"/>
      <c r="C9458" s="7"/>
      <c r="D9458" s="10"/>
      <c r="E9458" s="21">
        <f>IF($C9458="","",IFERROR(SUMIFS(Pakan_Masuk!$D$2:$D$3001,Pakan_Masuk!$B$2:$B$3001,$C9458)/SUMIFS(Pakan_Masuk!$C$2:$C$3001,Pakan_Masuk!$B$2:$B$3001,$C9458),0))</f>
      </c>
      <c r="F9458" s="15">
        <f>IF($C9458="","",$D9458*$E9458)</f>
      </c>
    </row>
    <row r="9459">
      <c r="A9459" s="11"/>
      <c r="B9459" s="7"/>
      <c r="C9459" s="7"/>
      <c r="D9459" s="10"/>
      <c r="E9459" s="21">
        <f>IF($C9459="","",IFERROR(SUMIFS(Pakan_Masuk!$D$2:$D$3001,Pakan_Masuk!$B$2:$B$3001,$C9459)/SUMIFS(Pakan_Masuk!$C$2:$C$3001,Pakan_Masuk!$B$2:$B$3001,$C9459),0))</f>
      </c>
      <c r="F9459" s="15">
        <f>IF($C9459="","",$D9459*$E9459)</f>
      </c>
    </row>
    <row r="9460">
      <c r="A9460" s="11"/>
      <c r="B9460" s="7"/>
      <c r="C9460" s="7"/>
      <c r="D9460" s="10"/>
      <c r="E9460" s="21">
        <f>IF($C9460="","",IFERROR(SUMIFS(Pakan_Masuk!$D$2:$D$3001,Pakan_Masuk!$B$2:$B$3001,$C9460)/SUMIFS(Pakan_Masuk!$C$2:$C$3001,Pakan_Masuk!$B$2:$B$3001,$C9460),0))</f>
      </c>
      <c r="F9460" s="15">
        <f>IF($C9460="","",$D9460*$E9460)</f>
      </c>
    </row>
    <row r="9461">
      <c r="A9461" s="11"/>
      <c r="B9461" s="7"/>
      <c r="C9461" s="7"/>
      <c r="D9461" s="10"/>
      <c r="E9461" s="21">
        <f>IF($C9461="","",IFERROR(SUMIFS(Pakan_Masuk!$D$2:$D$3001,Pakan_Masuk!$B$2:$B$3001,$C9461)/SUMIFS(Pakan_Masuk!$C$2:$C$3001,Pakan_Masuk!$B$2:$B$3001,$C9461),0))</f>
      </c>
      <c r="F9461" s="15">
        <f>IF($C9461="","",$D9461*$E9461)</f>
      </c>
    </row>
    <row r="9462">
      <c r="A9462" s="11"/>
      <c r="B9462" s="7"/>
      <c r="C9462" s="7"/>
      <c r="D9462" s="10"/>
      <c r="E9462" s="21">
        <f>IF($C9462="","",IFERROR(SUMIFS(Pakan_Masuk!$D$2:$D$3001,Pakan_Masuk!$B$2:$B$3001,$C9462)/SUMIFS(Pakan_Masuk!$C$2:$C$3001,Pakan_Masuk!$B$2:$B$3001,$C9462),0))</f>
      </c>
      <c r="F9462" s="15">
        <f>IF($C9462="","",$D9462*$E9462)</f>
      </c>
    </row>
    <row r="9463">
      <c r="A9463" s="11"/>
      <c r="B9463" s="7"/>
      <c r="C9463" s="7"/>
      <c r="D9463" s="10"/>
      <c r="E9463" s="21">
        <f>IF($C9463="","",IFERROR(SUMIFS(Pakan_Masuk!$D$2:$D$3001,Pakan_Masuk!$B$2:$B$3001,$C9463)/SUMIFS(Pakan_Masuk!$C$2:$C$3001,Pakan_Masuk!$B$2:$B$3001,$C9463),0))</f>
      </c>
      <c r="F9463" s="15">
        <f>IF($C9463="","",$D9463*$E9463)</f>
      </c>
    </row>
    <row r="9464">
      <c r="A9464" s="11"/>
      <c r="B9464" s="7"/>
      <c r="C9464" s="7"/>
      <c r="D9464" s="10"/>
      <c r="E9464" s="21">
        <f>IF($C9464="","",IFERROR(SUMIFS(Pakan_Masuk!$D$2:$D$3001,Pakan_Masuk!$B$2:$B$3001,$C9464)/SUMIFS(Pakan_Masuk!$C$2:$C$3001,Pakan_Masuk!$B$2:$B$3001,$C9464),0))</f>
      </c>
      <c r="F9464" s="15">
        <f>IF($C9464="","",$D9464*$E9464)</f>
      </c>
    </row>
    <row r="9465">
      <c r="A9465" s="11"/>
      <c r="B9465" s="7"/>
      <c r="C9465" s="7"/>
      <c r="D9465" s="10"/>
      <c r="E9465" s="21">
        <f>IF($C9465="","",IFERROR(SUMIFS(Pakan_Masuk!$D$2:$D$3001,Pakan_Masuk!$B$2:$B$3001,$C9465)/SUMIFS(Pakan_Masuk!$C$2:$C$3001,Pakan_Masuk!$B$2:$B$3001,$C9465),0))</f>
      </c>
      <c r="F9465" s="15">
        <f>IF($C9465="","",$D9465*$E9465)</f>
      </c>
    </row>
    <row r="9466">
      <c r="A9466" s="11"/>
      <c r="B9466" s="7"/>
      <c r="C9466" s="7"/>
      <c r="D9466" s="10"/>
      <c r="E9466" s="21">
        <f>IF($C9466="","",IFERROR(SUMIFS(Pakan_Masuk!$D$2:$D$3001,Pakan_Masuk!$B$2:$B$3001,$C9466)/SUMIFS(Pakan_Masuk!$C$2:$C$3001,Pakan_Masuk!$B$2:$B$3001,$C9466),0))</f>
      </c>
      <c r="F9466" s="15">
        <f>IF($C9466="","",$D9466*$E9466)</f>
      </c>
    </row>
    <row r="9467">
      <c r="A9467" s="11"/>
      <c r="B9467" s="7"/>
      <c r="C9467" s="7"/>
      <c r="D9467" s="10"/>
      <c r="E9467" s="21">
        <f>IF($C9467="","",IFERROR(SUMIFS(Pakan_Masuk!$D$2:$D$3001,Pakan_Masuk!$B$2:$B$3001,$C9467)/SUMIFS(Pakan_Masuk!$C$2:$C$3001,Pakan_Masuk!$B$2:$B$3001,$C9467),0))</f>
      </c>
      <c r="F9467" s="15">
        <f>IF($C9467="","",$D9467*$E9467)</f>
      </c>
    </row>
    <row r="9468">
      <c r="A9468" s="11"/>
      <c r="B9468" s="7"/>
      <c r="C9468" s="7"/>
      <c r="D9468" s="10"/>
      <c r="E9468" s="21">
        <f>IF($C9468="","",IFERROR(SUMIFS(Pakan_Masuk!$D$2:$D$3001,Pakan_Masuk!$B$2:$B$3001,$C9468)/SUMIFS(Pakan_Masuk!$C$2:$C$3001,Pakan_Masuk!$B$2:$B$3001,$C9468),0))</f>
      </c>
      <c r="F9468" s="15">
        <f>IF($C9468="","",$D9468*$E9468)</f>
      </c>
    </row>
    <row r="9469">
      <c r="A9469" s="11"/>
      <c r="B9469" s="7"/>
      <c r="C9469" s="7"/>
      <c r="D9469" s="10"/>
      <c r="E9469" s="21">
        <f>IF($C9469="","",IFERROR(SUMIFS(Pakan_Masuk!$D$2:$D$3001,Pakan_Masuk!$B$2:$B$3001,$C9469)/SUMIFS(Pakan_Masuk!$C$2:$C$3001,Pakan_Masuk!$B$2:$B$3001,$C9469),0))</f>
      </c>
      <c r="F9469" s="15">
        <f>IF($C9469="","",$D9469*$E9469)</f>
      </c>
    </row>
    <row r="9470">
      <c r="A9470" s="11"/>
      <c r="B9470" s="7"/>
      <c r="C9470" s="7"/>
      <c r="D9470" s="10"/>
      <c r="E9470" s="21">
        <f>IF($C9470="","",IFERROR(SUMIFS(Pakan_Masuk!$D$2:$D$3001,Pakan_Masuk!$B$2:$B$3001,$C9470)/SUMIFS(Pakan_Masuk!$C$2:$C$3001,Pakan_Masuk!$B$2:$B$3001,$C9470),0))</f>
      </c>
      <c r="F9470" s="15">
        <f>IF($C9470="","",$D9470*$E9470)</f>
      </c>
    </row>
    <row r="9471">
      <c r="A9471" s="11"/>
      <c r="B9471" s="7"/>
      <c r="C9471" s="7"/>
      <c r="D9471" s="10"/>
      <c r="E9471" s="21">
        <f>IF($C9471="","",IFERROR(SUMIFS(Pakan_Masuk!$D$2:$D$3001,Pakan_Masuk!$B$2:$B$3001,$C9471)/SUMIFS(Pakan_Masuk!$C$2:$C$3001,Pakan_Masuk!$B$2:$B$3001,$C9471),0))</f>
      </c>
      <c r="F9471" s="15">
        <f>IF($C9471="","",$D9471*$E9471)</f>
      </c>
    </row>
    <row r="9472">
      <c r="A9472" s="11"/>
      <c r="B9472" s="7"/>
      <c r="C9472" s="7"/>
      <c r="D9472" s="10"/>
      <c r="E9472" s="21">
        <f>IF($C9472="","",IFERROR(SUMIFS(Pakan_Masuk!$D$2:$D$3001,Pakan_Masuk!$B$2:$B$3001,$C9472)/SUMIFS(Pakan_Masuk!$C$2:$C$3001,Pakan_Masuk!$B$2:$B$3001,$C9472),0))</f>
      </c>
      <c r="F9472" s="15">
        <f>IF($C9472="","",$D9472*$E9472)</f>
      </c>
    </row>
    <row r="9473">
      <c r="A9473" s="11"/>
      <c r="B9473" s="7"/>
      <c r="C9473" s="7"/>
      <c r="D9473" s="10"/>
      <c r="E9473" s="21">
        <f>IF($C9473="","",IFERROR(SUMIFS(Pakan_Masuk!$D$2:$D$3001,Pakan_Masuk!$B$2:$B$3001,$C9473)/SUMIFS(Pakan_Masuk!$C$2:$C$3001,Pakan_Masuk!$B$2:$B$3001,$C9473),0))</f>
      </c>
      <c r="F9473" s="15">
        <f>IF($C9473="","",$D9473*$E9473)</f>
      </c>
    </row>
    <row r="9474">
      <c r="A9474" s="11"/>
      <c r="B9474" s="7"/>
      <c r="C9474" s="7"/>
      <c r="D9474" s="10"/>
      <c r="E9474" s="21">
        <f>IF($C9474="","",IFERROR(SUMIFS(Pakan_Masuk!$D$2:$D$3001,Pakan_Masuk!$B$2:$B$3001,$C9474)/SUMIFS(Pakan_Masuk!$C$2:$C$3001,Pakan_Masuk!$B$2:$B$3001,$C9474),0))</f>
      </c>
      <c r="F9474" s="15">
        <f>IF($C9474="","",$D9474*$E9474)</f>
      </c>
    </row>
    <row r="9475">
      <c r="A9475" s="11"/>
      <c r="B9475" s="7"/>
      <c r="C9475" s="7"/>
      <c r="D9475" s="10"/>
      <c r="E9475" s="21">
        <f>IF($C9475="","",IFERROR(SUMIFS(Pakan_Masuk!$D$2:$D$3001,Pakan_Masuk!$B$2:$B$3001,$C9475)/SUMIFS(Pakan_Masuk!$C$2:$C$3001,Pakan_Masuk!$B$2:$B$3001,$C9475),0))</f>
      </c>
      <c r="F9475" s="15">
        <f>IF($C9475="","",$D9475*$E9475)</f>
      </c>
    </row>
    <row r="9476">
      <c r="A9476" s="11"/>
      <c r="B9476" s="7"/>
      <c r="C9476" s="7"/>
      <c r="D9476" s="10"/>
      <c r="E9476" s="21">
        <f>IF($C9476="","",IFERROR(SUMIFS(Pakan_Masuk!$D$2:$D$3001,Pakan_Masuk!$B$2:$B$3001,$C9476)/SUMIFS(Pakan_Masuk!$C$2:$C$3001,Pakan_Masuk!$B$2:$B$3001,$C9476),0))</f>
      </c>
      <c r="F9476" s="15">
        <f>IF($C9476="","",$D9476*$E9476)</f>
      </c>
    </row>
    <row r="9477">
      <c r="A9477" s="11"/>
      <c r="B9477" s="7"/>
      <c r="C9477" s="7"/>
      <c r="D9477" s="10"/>
      <c r="E9477" s="21">
        <f>IF($C9477="","",IFERROR(SUMIFS(Pakan_Masuk!$D$2:$D$3001,Pakan_Masuk!$B$2:$B$3001,$C9477)/SUMIFS(Pakan_Masuk!$C$2:$C$3001,Pakan_Masuk!$B$2:$B$3001,$C9477),0))</f>
      </c>
      <c r="F9477" s="15">
        <f>IF($C9477="","",$D9477*$E9477)</f>
      </c>
    </row>
    <row r="9478">
      <c r="A9478" s="11"/>
      <c r="B9478" s="7"/>
      <c r="C9478" s="7"/>
      <c r="D9478" s="10"/>
      <c r="E9478" s="21">
        <f>IF($C9478="","",IFERROR(SUMIFS(Pakan_Masuk!$D$2:$D$3001,Pakan_Masuk!$B$2:$B$3001,$C9478)/SUMIFS(Pakan_Masuk!$C$2:$C$3001,Pakan_Masuk!$B$2:$B$3001,$C9478),0))</f>
      </c>
      <c r="F9478" s="15">
        <f>IF($C9478="","",$D9478*$E9478)</f>
      </c>
    </row>
    <row r="9479">
      <c r="A9479" s="11"/>
      <c r="B9479" s="7"/>
      <c r="C9479" s="7"/>
      <c r="D9479" s="10"/>
      <c r="E9479" s="21">
        <f>IF($C9479="","",IFERROR(SUMIFS(Pakan_Masuk!$D$2:$D$3001,Pakan_Masuk!$B$2:$B$3001,$C9479)/SUMIFS(Pakan_Masuk!$C$2:$C$3001,Pakan_Masuk!$B$2:$B$3001,$C9479),0))</f>
      </c>
      <c r="F9479" s="15">
        <f>IF($C9479="","",$D9479*$E9479)</f>
      </c>
    </row>
    <row r="9480">
      <c r="A9480" s="11"/>
      <c r="B9480" s="7"/>
      <c r="C9480" s="7"/>
      <c r="D9480" s="10"/>
      <c r="E9480" s="21">
        <f>IF($C9480="","",IFERROR(SUMIFS(Pakan_Masuk!$D$2:$D$3001,Pakan_Masuk!$B$2:$B$3001,$C9480)/SUMIFS(Pakan_Masuk!$C$2:$C$3001,Pakan_Masuk!$B$2:$B$3001,$C9480),0))</f>
      </c>
      <c r="F9480" s="15">
        <f>IF($C9480="","",$D9480*$E9480)</f>
      </c>
    </row>
    <row r="9481">
      <c r="A9481" s="11"/>
      <c r="B9481" s="7"/>
      <c r="C9481" s="7"/>
      <c r="D9481" s="10"/>
      <c r="E9481" s="21">
        <f>IF($C9481="","",IFERROR(SUMIFS(Pakan_Masuk!$D$2:$D$3001,Pakan_Masuk!$B$2:$B$3001,$C9481)/SUMIFS(Pakan_Masuk!$C$2:$C$3001,Pakan_Masuk!$B$2:$B$3001,$C9481),0))</f>
      </c>
      <c r="F9481" s="15">
        <f>IF($C9481="","",$D9481*$E9481)</f>
      </c>
    </row>
    <row r="9482">
      <c r="A9482" s="11"/>
      <c r="B9482" s="7"/>
      <c r="C9482" s="7"/>
      <c r="D9482" s="10"/>
      <c r="E9482" s="21">
        <f>IF($C9482="","",IFERROR(SUMIFS(Pakan_Masuk!$D$2:$D$3001,Pakan_Masuk!$B$2:$B$3001,$C9482)/SUMIFS(Pakan_Masuk!$C$2:$C$3001,Pakan_Masuk!$B$2:$B$3001,$C9482),0))</f>
      </c>
      <c r="F9482" s="15">
        <f>IF($C9482="","",$D9482*$E9482)</f>
      </c>
    </row>
    <row r="9483">
      <c r="A9483" s="11"/>
      <c r="B9483" s="7"/>
      <c r="C9483" s="7"/>
      <c r="D9483" s="10"/>
      <c r="E9483" s="21">
        <f>IF($C9483="","",IFERROR(SUMIFS(Pakan_Masuk!$D$2:$D$3001,Pakan_Masuk!$B$2:$B$3001,$C9483)/SUMIFS(Pakan_Masuk!$C$2:$C$3001,Pakan_Masuk!$B$2:$B$3001,$C9483),0))</f>
      </c>
      <c r="F9483" s="15">
        <f>IF($C9483="","",$D9483*$E9483)</f>
      </c>
    </row>
    <row r="9484">
      <c r="A9484" s="11"/>
      <c r="B9484" s="7"/>
      <c r="C9484" s="7"/>
      <c r="D9484" s="10"/>
      <c r="E9484" s="21">
        <f>IF($C9484="","",IFERROR(SUMIFS(Pakan_Masuk!$D$2:$D$3001,Pakan_Masuk!$B$2:$B$3001,$C9484)/SUMIFS(Pakan_Masuk!$C$2:$C$3001,Pakan_Masuk!$B$2:$B$3001,$C9484),0))</f>
      </c>
      <c r="F9484" s="15">
        <f>IF($C9484="","",$D9484*$E9484)</f>
      </c>
    </row>
    <row r="9485">
      <c r="A9485" s="11"/>
      <c r="B9485" s="7"/>
      <c r="C9485" s="7"/>
      <c r="D9485" s="10"/>
      <c r="E9485" s="21">
        <f>IF($C9485="","",IFERROR(SUMIFS(Pakan_Masuk!$D$2:$D$3001,Pakan_Masuk!$B$2:$B$3001,$C9485)/SUMIFS(Pakan_Masuk!$C$2:$C$3001,Pakan_Masuk!$B$2:$B$3001,$C9485),0))</f>
      </c>
      <c r="F9485" s="15">
        <f>IF($C9485="","",$D9485*$E9485)</f>
      </c>
    </row>
    <row r="9486">
      <c r="A9486" s="11"/>
      <c r="B9486" s="7"/>
      <c r="C9486" s="7"/>
      <c r="D9486" s="10"/>
      <c r="E9486" s="21">
        <f>IF($C9486="","",IFERROR(SUMIFS(Pakan_Masuk!$D$2:$D$3001,Pakan_Masuk!$B$2:$B$3001,$C9486)/SUMIFS(Pakan_Masuk!$C$2:$C$3001,Pakan_Masuk!$B$2:$B$3001,$C9486),0))</f>
      </c>
      <c r="F9486" s="15">
        <f>IF($C9486="","",$D9486*$E9486)</f>
      </c>
    </row>
    <row r="9487">
      <c r="A9487" s="11"/>
      <c r="B9487" s="7"/>
      <c r="C9487" s="7"/>
      <c r="D9487" s="10"/>
      <c r="E9487" s="21">
        <f>IF($C9487="","",IFERROR(SUMIFS(Pakan_Masuk!$D$2:$D$3001,Pakan_Masuk!$B$2:$B$3001,$C9487)/SUMIFS(Pakan_Masuk!$C$2:$C$3001,Pakan_Masuk!$B$2:$B$3001,$C9487),0))</f>
      </c>
      <c r="F9487" s="15">
        <f>IF($C9487="","",$D9487*$E9487)</f>
      </c>
    </row>
    <row r="9488">
      <c r="A9488" s="11"/>
      <c r="B9488" s="7"/>
      <c r="C9488" s="7"/>
      <c r="D9488" s="10"/>
      <c r="E9488" s="21">
        <f>IF($C9488="","",IFERROR(SUMIFS(Pakan_Masuk!$D$2:$D$3001,Pakan_Masuk!$B$2:$B$3001,$C9488)/SUMIFS(Pakan_Masuk!$C$2:$C$3001,Pakan_Masuk!$B$2:$B$3001,$C9488),0))</f>
      </c>
      <c r="F9488" s="15">
        <f>IF($C9488="","",$D9488*$E9488)</f>
      </c>
    </row>
    <row r="9489">
      <c r="A9489" s="11"/>
      <c r="B9489" s="7"/>
      <c r="C9489" s="7"/>
      <c r="D9489" s="10"/>
      <c r="E9489" s="21">
        <f>IF($C9489="","",IFERROR(SUMIFS(Pakan_Masuk!$D$2:$D$3001,Pakan_Masuk!$B$2:$B$3001,$C9489)/SUMIFS(Pakan_Masuk!$C$2:$C$3001,Pakan_Masuk!$B$2:$B$3001,$C9489),0))</f>
      </c>
      <c r="F9489" s="15">
        <f>IF($C9489="","",$D9489*$E9489)</f>
      </c>
    </row>
    <row r="9490">
      <c r="A9490" s="11"/>
      <c r="B9490" s="7"/>
      <c r="C9490" s="7"/>
      <c r="D9490" s="10"/>
      <c r="E9490" s="21">
        <f>IF($C9490="","",IFERROR(SUMIFS(Pakan_Masuk!$D$2:$D$3001,Pakan_Masuk!$B$2:$B$3001,$C9490)/SUMIFS(Pakan_Masuk!$C$2:$C$3001,Pakan_Masuk!$B$2:$B$3001,$C9490),0))</f>
      </c>
      <c r="F9490" s="15">
        <f>IF($C9490="","",$D9490*$E9490)</f>
      </c>
    </row>
    <row r="9491">
      <c r="A9491" s="11"/>
      <c r="B9491" s="7"/>
      <c r="C9491" s="7"/>
      <c r="D9491" s="10"/>
      <c r="E9491" s="21">
        <f>IF($C9491="","",IFERROR(SUMIFS(Pakan_Masuk!$D$2:$D$3001,Pakan_Masuk!$B$2:$B$3001,$C9491)/SUMIFS(Pakan_Masuk!$C$2:$C$3001,Pakan_Masuk!$B$2:$B$3001,$C9491),0))</f>
      </c>
      <c r="F9491" s="15">
        <f>IF($C9491="","",$D9491*$E9491)</f>
      </c>
    </row>
    <row r="9492">
      <c r="A9492" s="11"/>
      <c r="B9492" s="7"/>
      <c r="C9492" s="7"/>
      <c r="D9492" s="10"/>
      <c r="E9492" s="21">
        <f>IF($C9492="","",IFERROR(SUMIFS(Pakan_Masuk!$D$2:$D$3001,Pakan_Masuk!$B$2:$B$3001,$C9492)/SUMIFS(Pakan_Masuk!$C$2:$C$3001,Pakan_Masuk!$B$2:$B$3001,$C9492),0))</f>
      </c>
      <c r="F9492" s="15">
        <f>IF($C9492="","",$D9492*$E9492)</f>
      </c>
    </row>
    <row r="9493">
      <c r="A9493" s="11"/>
      <c r="B9493" s="7"/>
      <c r="C9493" s="7"/>
      <c r="D9493" s="10"/>
      <c r="E9493" s="21">
        <f>IF($C9493="","",IFERROR(SUMIFS(Pakan_Masuk!$D$2:$D$3001,Pakan_Masuk!$B$2:$B$3001,$C9493)/SUMIFS(Pakan_Masuk!$C$2:$C$3001,Pakan_Masuk!$B$2:$B$3001,$C9493),0))</f>
      </c>
      <c r="F9493" s="15">
        <f>IF($C9493="","",$D9493*$E9493)</f>
      </c>
    </row>
    <row r="9494">
      <c r="A9494" s="11"/>
      <c r="B9494" s="7"/>
      <c r="C9494" s="7"/>
      <c r="D9494" s="10"/>
      <c r="E9494" s="21">
        <f>IF($C9494="","",IFERROR(SUMIFS(Pakan_Masuk!$D$2:$D$3001,Pakan_Masuk!$B$2:$B$3001,$C9494)/SUMIFS(Pakan_Masuk!$C$2:$C$3001,Pakan_Masuk!$B$2:$B$3001,$C9494),0))</f>
      </c>
      <c r="F9494" s="15">
        <f>IF($C9494="","",$D9494*$E9494)</f>
      </c>
    </row>
    <row r="9495">
      <c r="A9495" s="11"/>
      <c r="B9495" s="7"/>
      <c r="C9495" s="7"/>
      <c r="D9495" s="10"/>
      <c r="E9495" s="21">
        <f>IF($C9495="","",IFERROR(SUMIFS(Pakan_Masuk!$D$2:$D$3001,Pakan_Masuk!$B$2:$B$3001,$C9495)/SUMIFS(Pakan_Masuk!$C$2:$C$3001,Pakan_Masuk!$B$2:$B$3001,$C9495),0))</f>
      </c>
      <c r="F9495" s="15">
        <f>IF($C9495="","",$D9495*$E9495)</f>
      </c>
    </row>
    <row r="9496">
      <c r="A9496" s="11"/>
      <c r="B9496" s="7"/>
      <c r="C9496" s="7"/>
      <c r="D9496" s="10"/>
      <c r="E9496" s="21">
        <f>IF($C9496="","",IFERROR(SUMIFS(Pakan_Masuk!$D$2:$D$3001,Pakan_Masuk!$B$2:$B$3001,$C9496)/SUMIFS(Pakan_Masuk!$C$2:$C$3001,Pakan_Masuk!$B$2:$B$3001,$C9496),0))</f>
      </c>
      <c r="F9496" s="15">
        <f>IF($C9496="","",$D9496*$E9496)</f>
      </c>
    </row>
    <row r="9497">
      <c r="A9497" s="11"/>
      <c r="B9497" s="7"/>
      <c r="C9497" s="7"/>
      <c r="D9497" s="10"/>
      <c r="E9497" s="21">
        <f>IF($C9497="","",IFERROR(SUMIFS(Pakan_Masuk!$D$2:$D$3001,Pakan_Masuk!$B$2:$B$3001,$C9497)/SUMIFS(Pakan_Masuk!$C$2:$C$3001,Pakan_Masuk!$B$2:$B$3001,$C9497),0))</f>
      </c>
      <c r="F9497" s="15">
        <f>IF($C9497="","",$D9497*$E9497)</f>
      </c>
    </row>
    <row r="9498">
      <c r="A9498" s="11"/>
      <c r="B9498" s="7"/>
      <c r="C9498" s="7"/>
      <c r="D9498" s="10"/>
      <c r="E9498" s="21">
        <f>IF($C9498="","",IFERROR(SUMIFS(Pakan_Masuk!$D$2:$D$3001,Pakan_Masuk!$B$2:$B$3001,$C9498)/SUMIFS(Pakan_Masuk!$C$2:$C$3001,Pakan_Masuk!$B$2:$B$3001,$C9498),0))</f>
      </c>
      <c r="F9498" s="15">
        <f>IF($C9498="","",$D9498*$E9498)</f>
      </c>
    </row>
    <row r="9499">
      <c r="A9499" s="11"/>
      <c r="B9499" s="7"/>
      <c r="C9499" s="7"/>
      <c r="D9499" s="10"/>
      <c r="E9499" s="21">
        <f>IF($C9499="","",IFERROR(SUMIFS(Pakan_Masuk!$D$2:$D$3001,Pakan_Masuk!$B$2:$B$3001,$C9499)/SUMIFS(Pakan_Masuk!$C$2:$C$3001,Pakan_Masuk!$B$2:$B$3001,$C9499),0))</f>
      </c>
      <c r="F9499" s="15">
        <f>IF($C9499="","",$D9499*$E9499)</f>
      </c>
    </row>
    <row r="9500">
      <c r="A9500" s="11"/>
      <c r="B9500" s="7"/>
      <c r="C9500" s="7"/>
      <c r="D9500" s="10"/>
      <c r="E9500" s="21">
        <f>IF($C9500="","",IFERROR(SUMIFS(Pakan_Masuk!$D$2:$D$3001,Pakan_Masuk!$B$2:$B$3001,$C9500)/SUMIFS(Pakan_Masuk!$C$2:$C$3001,Pakan_Masuk!$B$2:$B$3001,$C9500),0))</f>
      </c>
      <c r="F9500" s="15">
        <f>IF($C9500="","",$D9500*$E9500)</f>
      </c>
    </row>
    <row r="9501">
      <c r="A9501" s="11"/>
      <c r="B9501" s="7"/>
      <c r="C9501" s="7"/>
      <c r="D9501" s="10"/>
      <c r="E9501" s="21">
        <f>IF($C9501="","",IFERROR(SUMIFS(Pakan_Masuk!$D$2:$D$3001,Pakan_Masuk!$B$2:$B$3001,$C9501)/SUMIFS(Pakan_Masuk!$C$2:$C$3001,Pakan_Masuk!$B$2:$B$3001,$C9501),0))</f>
      </c>
      <c r="F9501" s="15">
        <f>IF($C9501="","",$D9501*$E9501)</f>
      </c>
    </row>
    <row r="9502">
      <c r="A9502" s="11"/>
      <c r="B9502" s="7"/>
      <c r="C9502" s="7"/>
      <c r="D9502" s="10"/>
      <c r="E9502" s="21">
        <f>IF($C9502="","",IFERROR(SUMIFS(Pakan_Masuk!$D$2:$D$3001,Pakan_Masuk!$B$2:$B$3001,$C9502)/SUMIFS(Pakan_Masuk!$C$2:$C$3001,Pakan_Masuk!$B$2:$B$3001,$C9502),0))</f>
      </c>
      <c r="F9502" s="15">
        <f>IF($C9502="","",$D9502*$E9502)</f>
      </c>
    </row>
    <row r="9503">
      <c r="A9503" s="11"/>
      <c r="B9503" s="7"/>
      <c r="C9503" s="7"/>
      <c r="D9503" s="10"/>
      <c r="E9503" s="21">
        <f>IF($C9503="","",IFERROR(SUMIFS(Pakan_Masuk!$D$2:$D$3001,Pakan_Masuk!$B$2:$B$3001,$C9503)/SUMIFS(Pakan_Masuk!$C$2:$C$3001,Pakan_Masuk!$B$2:$B$3001,$C9503),0))</f>
      </c>
      <c r="F9503" s="15">
        <f>IF($C9503="","",$D9503*$E9503)</f>
      </c>
    </row>
    <row r="9504">
      <c r="A9504" s="11"/>
      <c r="B9504" s="7"/>
      <c r="C9504" s="7"/>
      <c r="D9504" s="10"/>
      <c r="E9504" s="21">
        <f>IF($C9504="","",IFERROR(SUMIFS(Pakan_Masuk!$D$2:$D$3001,Pakan_Masuk!$B$2:$B$3001,$C9504)/SUMIFS(Pakan_Masuk!$C$2:$C$3001,Pakan_Masuk!$B$2:$B$3001,$C9504),0))</f>
      </c>
      <c r="F9504" s="15">
        <f>IF($C9504="","",$D9504*$E9504)</f>
      </c>
    </row>
    <row r="9505">
      <c r="A9505" s="11"/>
      <c r="B9505" s="7"/>
      <c r="C9505" s="7"/>
      <c r="D9505" s="10"/>
      <c r="E9505" s="21">
        <f>IF($C9505="","",IFERROR(SUMIFS(Pakan_Masuk!$D$2:$D$3001,Pakan_Masuk!$B$2:$B$3001,$C9505)/SUMIFS(Pakan_Masuk!$C$2:$C$3001,Pakan_Masuk!$B$2:$B$3001,$C9505),0))</f>
      </c>
      <c r="F9505" s="15">
        <f>IF($C9505="","",$D9505*$E9505)</f>
      </c>
    </row>
    <row r="9506">
      <c r="A9506" s="11"/>
      <c r="B9506" s="7"/>
      <c r="C9506" s="7"/>
      <c r="D9506" s="10"/>
      <c r="E9506" s="21">
        <f>IF($C9506="","",IFERROR(SUMIFS(Pakan_Masuk!$D$2:$D$3001,Pakan_Masuk!$B$2:$B$3001,$C9506)/SUMIFS(Pakan_Masuk!$C$2:$C$3001,Pakan_Masuk!$B$2:$B$3001,$C9506),0))</f>
      </c>
      <c r="F9506" s="15">
        <f>IF($C9506="","",$D9506*$E9506)</f>
      </c>
    </row>
    <row r="9507">
      <c r="A9507" s="11"/>
      <c r="B9507" s="7"/>
      <c r="C9507" s="7"/>
      <c r="D9507" s="10"/>
      <c r="E9507" s="21">
        <f>IF($C9507="","",IFERROR(SUMIFS(Pakan_Masuk!$D$2:$D$3001,Pakan_Masuk!$B$2:$B$3001,$C9507)/SUMIFS(Pakan_Masuk!$C$2:$C$3001,Pakan_Masuk!$B$2:$B$3001,$C9507),0))</f>
      </c>
      <c r="F9507" s="15">
        <f>IF($C9507="","",$D9507*$E9507)</f>
      </c>
    </row>
    <row r="9508">
      <c r="A9508" s="11"/>
      <c r="B9508" s="7"/>
      <c r="C9508" s="7"/>
      <c r="D9508" s="10"/>
      <c r="E9508" s="21">
        <f>IF($C9508="","",IFERROR(SUMIFS(Pakan_Masuk!$D$2:$D$3001,Pakan_Masuk!$B$2:$B$3001,$C9508)/SUMIFS(Pakan_Masuk!$C$2:$C$3001,Pakan_Masuk!$B$2:$B$3001,$C9508),0))</f>
      </c>
      <c r="F9508" s="15">
        <f>IF($C9508="","",$D9508*$E9508)</f>
      </c>
    </row>
    <row r="9509">
      <c r="A9509" s="11"/>
      <c r="B9509" s="7"/>
      <c r="C9509" s="7"/>
      <c r="D9509" s="10"/>
      <c r="E9509" s="21">
        <f>IF($C9509="","",IFERROR(SUMIFS(Pakan_Masuk!$D$2:$D$3001,Pakan_Masuk!$B$2:$B$3001,$C9509)/SUMIFS(Pakan_Masuk!$C$2:$C$3001,Pakan_Masuk!$B$2:$B$3001,$C9509),0))</f>
      </c>
      <c r="F9509" s="15">
        <f>IF($C9509="","",$D9509*$E9509)</f>
      </c>
    </row>
    <row r="9510">
      <c r="A9510" s="11"/>
      <c r="B9510" s="7"/>
      <c r="C9510" s="7"/>
      <c r="D9510" s="10"/>
      <c r="E9510" s="21">
        <f>IF($C9510="","",IFERROR(SUMIFS(Pakan_Masuk!$D$2:$D$3001,Pakan_Masuk!$B$2:$B$3001,$C9510)/SUMIFS(Pakan_Masuk!$C$2:$C$3001,Pakan_Masuk!$B$2:$B$3001,$C9510),0))</f>
      </c>
      <c r="F9510" s="15">
        <f>IF($C9510="","",$D9510*$E9510)</f>
      </c>
    </row>
    <row r="9511">
      <c r="A9511" s="11"/>
      <c r="B9511" s="7"/>
      <c r="C9511" s="7"/>
      <c r="D9511" s="10"/>
      <c r="E9511" s="21">
        <f>IF($C9511="","",IFERROR(SUMIFS(Pakan_Masuk!$D$2:$D$3001,Pakan_Masuk!$B$2:$B$3001,$C9511)/SUMIFS(Pakan_Masuk!$C$2:$C$3001,Pakan_Masuk!$B$2:$B$3001,$C9511),0))</f>
      </c>
      <c r="F9511" s="15">
        <f>IF($C9511="","",$D9511*$E9511)</f>
      </c>
    </row>
    <row r="9512">
      <c r="A9512" s="11"/>
      <c r="B9512" s="7"/>
      <c r="C9512" s="7"/>
      <c r="D9512" s="10"/>
      <c r="E9512" s="21">
        <f>IF($C9512="","",IFERROR(SUMIFS(Pakan_Masuk!$D$2:$D$3001,Pakan_Masuk!$B$2:$B$3001,$C9512)/SUMIFS(Pakan_Masuk!$C$2:$C$3001,Pakan_Masuk!$B$2:$B$3001,$C9512),0))</f>
      </c>
      <c r="F9512" s="15">
        <f>IF($C9512="","",$D9512*$E9512)</f>
      </c>
    </row>
    <row r="9513">
      <c r="A9513" s="11"/>
      <c r="B9513" s="7"/>
      <c r="C9513" s="7"/>
      <c r="D9513" s="10"/>
      <c r="E9513" s="21">
        <f>IF($C9513="","",IFERROR(SUMIFS(Pakan_Masuk!$D$2:$D$3001,Pakan_Masuk!$B$2:$B$3001,$C9513)/SUMIFS(Pakan_Masuk!$C$2:$C$3001,Pakan_Masuk!$B$2:$B$3001,$C9513),0))</f>
      </c>
      <c r="F9513" s="15">
        <f>IF($C9513="","",$D9513*$E9513)</f>
      </c>
    </row>
    <row r="9514">
      <c r="A9514" s="11"/>
      <c r="B9514" s="7"/>
      <c r="C9514" s="7"/>
      <c r="D9514" s="10"/>
      <c r="E9514" s="21">
        <f>IF($C9514="","",IFERROR(SUMIFS(Pakan_Masuk!$D$2:$D$3001,Pakan_Masuk!$B$2:$B$3001,$C9514)/SUMIFS(Pakan_Masuk!$C$2:$C$3001,Pakan_Masuk!$B$2:$B$3001,$C9514),0))</f>
      </c>
      <c r="F9514" s="15">
        <f>IF($C9514="","",$D9514*$E9514)</f>
      </c>
    </row>
    <row r="9515">
      <c r="A9515" s="11"/>
      <c r="B9515" s="7"/>
      <c r="C9515" s="7"/>
      <c r="D9515" s="10"/>
      <c r="E9515" s="21">
        <f>IF($C9515="","",IFERROR(SUMIFS(Pakan_Masuk!$D$2:$D$3001,Pakan_Masuk!$B$2:$B$3001,$C9515)/SUMIFS(Pakan_Masuk!$C$2:$C$3001,Pakan_Masuk!$B$2:$B$3001,$C9515),0))</f>
      </c>
      <c r="F9515" s="15">
        <f>IF($C9515="","",$D9515*$E9515)</f>
      </c>
    </row>
    <row r="9516">
      <c r="A9516" s="11"/>
      <c r="B9516" s="7"/>
      <c r="C9516" s="7"/>
      <c r="D9516" s="10"/>
      <c r="E9516" s="21">
        <f>IF($C9516="","",IFERROR(SUMIFS(Pakan_Masuk!$D$2:$D$3001,Pakan_Masuk!$B$2:$B$3001,$C9516)/SUMIFS(Pakan_Masuk!$C$2:$C$3001,Pakan_Masuk!$B$2:$B$3001,$C9516),0))</f>
      </c>
      <c r="F9516" s="15">
        <f>IF($C9516="","",$D9516*$E9516)</f>
      </c>
    </row>
    <row r="9517">
      <c r="A9517" s="11"/>
      <c r="B9517" s="7"/>
      <c r="C9517" s="7"/>
      <c r="D9517" s="10"/>
      <c r="E9517" s="21">
        <f>IF($C9517="","",IFERROR(SUMIFS(Pakan_Masuk!$D$2:$D$3001,Pakan_Masuk!$B$2:$B$3001,$C9517)/SUMIFS(Pakan_Masuk!$C$2:$C$3001,Pakan_Masuk!$B$2:$B$3001,$C9517),0))</f>
      </c>
      <c r="F9517" s="15">
        <f>IF($C9517="","",$D9517*$E9517)</f>
      </c>
    </row>
    <row r="9518">
      <c r="A9518" s="11"/>
      <c r="B9518" s="7"/>
      <c r="C9518" s="7"/>
      <c r="D9518" s="10"/>
      <c r="E9518" s="21">
        <f>IF($C9518="","",IFERROR(SUMIFS(Pakan_Masuk!$D$2:$D$3001,Pakan_Masuk!$B$2:$B$3001,$C9518)/SUMIFS(Pakan_Masuk!$C$2:$C$3001,Pakan_Masuk!$B$2:$B$3001,$C9518),0))</f>
      </c>
      <c r="F9518" s="15">
        <f>IF($C9518="","",$D9518*$E9518)</f>
      </c>
    </row>
    <row r="9519">
      <c r="A9519" s="11"/>
      <c r="B9519" s="7"/>
      <c r="C9519" s="7"/>
      <c r="D9519" s="10"/>
      <c r="E9519" s="21">
        <f>IF($C9519="","",IFERROR(SUMIFS(Pakan_Masuk!$D$2:$D$3001,Pakan_Masuk!$B$2:$B$3001,$C9519)/SUMIFS(Pakan_Masuk!$C$2:$C$3001,Pakan_Masuk!$B$2:$B$3001,$C9519),0))</f>
      </c>
      <c r="F9519" s="15">
        <f>IF($C9519="","",$D9519*$E9519)</f>
      </c>
    </row>
    <row r="9520">
      <c r="A9520" s="11"/>
      <c r="B9520" s="7"/>
      <c r="C9520" s="7"/>
      <c r="D9520" s="10"/>
      <c r="E9520" s="21">
        <f>IF($C9520="","",IFERROR(SUMIFS(Pakan_Masuk!$D$2:$D$3001,Pakan_Masuk!$B$2:$B$3001,$C9520)/SUMIFS(Pakan_Masuk!$C$2:$C$3001,Pakan_Masuk!$B$2:$B$3001,$C9520),0))</f>
      </c>
      <c r="F9520" s="15">
        <f>IF($C9520="","",$D9520*$E9520)</f>
      </c>
    </row>
    <row r="9521">
      <c r="A9521" s="11"/>
      <c r="B9521" s="7"/>
      <c r="C9521" s="7"/>
      <c r="D9521" s="10"/>
      <c r="E9521" s="21">
        <f>IF($C9521="","",IFERROR(SUMIFS(Pakan_Masuk!$D$2:$D$3001,Pakan_Masuk!$B$2:$B$3001,$C9521)/SUMIFS(Pakan_Masuk!$C$2:$C$3001,Pakan_Masuk!$B$2:$B$3001,$C9521),0))</f>
      </c>
      <c r="F9521" s="15">
        <f>IF($C9521="","",$D9521*$E9521)</f>
      </c>
    </row>
    <row r="9522">
      <c r="A9522" s="11"/>
      <c r="B9522" s="7"/>
      <c r="C9522" s="7"/>
      <c r="D9522" s="10"/>
      <c r="E9522" s="21">
        <f>IF($C9522="","",IFERROR(SUMIFS(Pakan_Masuk!$D$2:$D$3001,Pakan_Masuk!$B$2:$B$3001,$C9522)/SUMIFS(Pakan_Masuk!$C$2:$C$3001,Pakan_Masuk!$B$2:$B$3001,$C9522),0))</f>
      </c>
      <c r="F9522" s="15">
        <f>IF($C9522="","",$D9522*$E9522)</f>
      </c>
    </row>
    <row r="9523">
      <c r="A9523" s="11"/>
      <c r="B9523" s="7"/>
      <c r="C9523" s="7"/>
      <c r="D9523" s="10"/>
      <c r="E9523" s="21">
        <f>IF($C9523="","",IFERROR(SUMIFS(Pakan_Masuk!$D$2:$D$3001,Pakan_Masuk!$B$2:$B$3001,$C9523)/SUMIFS(Pakan_Masuk!$C$2:$C$3001,Pakan_Masuk!$B$2:$B$3001,$C9523),0))</f>
      </c>
      <c r="F9523" s="15">
        <f>IF($C9523="","",$D9523*$E9523)</f>
      </c>
    </row>
    <row r="9524">
      <c r="A9524" s="11"/>
      <c r="B9524" s="7"/>
      <c r="C9524" s="7"/>
      <c r="D9524" s="10"/>
      <c r="E9524" s="21">
        <f>IF($C9524="","",IFERROR(SUMIFS(Pakan_Masuk!$D$2:$D$3001,Pakan_Masuk!$B$2:$B$3001,$C9524)/SUMIFS(Pakan_Masuk!$C$2:$C$3001,Pakan_Masuk!$B$2:$B$3001,$C9524),0))</f>
      </c>
      <c r="F9524" s="15">
        <f>IF($C9524="","",$D9524*$E9524)</f>
      </c>
    </row>
    <row r="9525">
      <c r="A9525" s="11"/>
      <c r="B9525" s="7"/>
      <c r="C9525" s="7"/>
      <c r="D9525" s="10"/>
      <c r="E9525" s="21">
        <f>IF($C9525="","",IFERROR(SUMIFS(Pakan_Masuk!$D$2:$D$3001,Pakan_Masuk!$B$2:$B$3001,$C9525)/SUMIFS(Pakan_Masuk!$C$2:$C$3001,Pakan_Masuk!$B$2:$B$3001,$C9525),0))</f>
      </c>
      <c r="F9525" s="15">
        <f>IF($C9525="","",$D9525*$E9525)</f>
      </c>
    </row>
    <row r="9526">
      <c r="A9526" s="11"/>
      <c r="B9526" s="7"/>
      <c r="C9526" s="7"/>
      <c r="D9526" s="10"/>
      <c r="E9526" s="21">
        <f>IF($C9526="","",IFERROR(SUMIFS(Pakan_Masuk!$D$2:$D$3001,Pakan_Masuk!$B$2:$B$3001,$C9526)/SUMIFS(Pakan_Masuk!$C$2:$C$3001,Pakan_Masuk!$B$2:$B$3001,$C9526),0))</f>
      </c>
      <c r="F9526" s="15">
        <f>IF($C9526="","",$D9526*$E9526)</f>
      </c>
    </row>
    <row r="9527">
      <c r="A9527" s="11"/>
      <c r="B9527" s="7"/>
      <c r="C9527" s="7"/>
      <c r="D9527" s="10"/>
      <c r="E9527" s="21">
        <f>IF($C9527="","",IFERROR(SUMIFS(Pakan_Masuk!$D$2:$D$3001,Pakan_Masuk!$B$2:$B$3001,$C9527)/SUMIFS(Pakan_Masuk!$C$2:$C$3001,Pakan_Masuk!$B$2:$B$3001,$C9527),0))</f>
      </c>
      <c r="F9527" s="15">
        <f>IF($C9527="","",$D9527*$E9527)</f>
      </c>
    </row>
    <row r="9528">
      <c r="A9528" s="11"/>
      <c r="B9528" s="7"/>
      <c r="C9528" s="7"/>
      <c r="D9528" s="10"/>
      <c r="E9528" s="21">
        <f>IF($C9528="","",IFERROR(SUMIFS(Pakan_Masuk!$D$2:$D$3001,Pakan_Masuk!$B$2:$B$3001,$C9528)/SUMIFS(Pakan_Masuk!$C$2:$C$3001,Pakan_Masuk!$B$2:$B$3001,$C9528),0))</f>
      </c>
      <c r="F9528" s="15">
        <f>IF($C9528="","",$D9528*$E9528)</f>
      </c>
    </row>
    <row r="9529">
      <c r="A9529" s="11"/>
      <c r="B9529" s="7"/>
      <c r="C9529" s="7"/>
      <c r="D9529" s="10"/>
      <c r="E9529" s="21">
        <f>IF($C9529="","",IFERROR(SUMIFS(Pakan_Masuk!$D$2:$D$3001,Pakan_Masuk!$B$2:$B$3001,$C9529)/SUMIFS(Pakan_Masuk!$C$2:$C$3001,Pakan_Masuk!$B$2:$B$3001,$C9529),0))</f>
      </c>
      <c r="F9529" s="15">
        <f>IF($C9529="","",$D9529*$E9529)</f>
      </c>
    </row>
    <row r="9530">
      <c r="A9530" s="11"/>
      <c r="B9530" s="7"/>
      <c r="C9530" s="7"/>
      <c r="D9530" s="10"/>
      <c r="E9530" s="21">
        <f>IF($C9530="","",IFERROR(SUMIFS(Pakan_Masuk!$D$2:$D$3001,Pakan_Masuk!$B$2:$B$3001,$C9530)/SUMIFS(Pakan_Masuk!$C$2:$C$3001,Pakan_Masuk!$B$2:$B$3001,$C9530),0))</f>
      </c>
      <c r="F9530" s="15">
        <f>IF($C9530="","",$D9530*$E9530)</f>
      </c>
    </row>
    <row r="9531">
      <c r="A9531" s="11"/>
      <c r="B9531" s="7"/>
      <c r="C9531" s="7"/>
      <c r="D9531" s="10"/>
      <c r="E9531" s="21">
        <f>IF($C9531="","",IFERROR(SUMIFS(Pakan_Masuk!$D$2:$D$3001,Pakan_Masuk!$B$2:$B$3001,$C9531)/SUMIFS(Pakan_Masuk!$C$2:$C$3001,Pakan_Masuk!$B$2:$B$3001,$C9531),0))</f>
      </c>
      <c r="F9531" s="15">
        <f>IF($C9531="","",$D9531*$E9531)</f>
      </c>
    </row>
    <row r="9532">
      <c r="A9532" s="11"/>
      <c r="B9532" s="7"/>
      <c r="C9532" s="7"/>
      <c r="D9532" s="10"/>
      <c r="E9532" s="21">
        <f>IF($C9532="","",IFERROR(SUMIFS(Pakan_Masuk!$D$2:$D$3001,Pakan_Masuk!$B$2:$B$3001,$C9532)/SUMIFS(Pakan_Masuk!$C$2:$C$3001,Pakan_Masuk!$B$2:$B$3001,$C9532),0))</f>
      </c>
      <c r="F9532" s="15">
        <f>IF($C9532="","",$D9532*$E9532)</f>
      </c>
    </row>
    <row r="9533">
      <c r="A9533" s="11"/>
      <c r="B9533" s="7"/>
      <c r="C9533" s="7"/>
      <c r="D9533" s="10"/>
      <c r="E9533" s="21">
        <f>IF($C9533="","",IFERROR(SUMIFS(Pakan_Masuk!$D$2:$D$3001,Pakan_Masuk!$B$2:$B$3001,$C9533)/SUMIFS(Pakan_Masuk!$C$2:$C$3001,Pakan_Masuk!$B$2:$B$3001,$C9533),0))</f>
      </c>
      <c r="F9533" s="15">
        <f>IF($C9533="","",$D9533*$E9533)</f>
      </c>
    </row>
    <row r="9534">
      <c r="A9534" s="11"/>
      <c r="B9534" s="7"/>
      <c r="C9534" s="7"/>
      <c r="D9534" s="10"/>
      <c r="E9534" s="21">
        <f>IF($C9534="","",IFERROR(SUMIFS(Pakan_Masuk!$D$2:$D$3001,Pakan_Masuk!$B$2:$B$3001,$C9534)/SUMIFS(Pakan_Masuk!$C$2:$C$3001,Pakan_Masuk!$B$2:$B$3001,$C9534),0))</f>
      </c>
      <c r="F9534" s="15">
        <f>IF($C9534="","",$D9534*$E9534)</f>
      </c>
    </row>
    <row r="9535">
      <c r="A9535" s="11"/>
      <c r="B9535" s="7"/>
      <c r="C9535" s="7"/>
      <c r="D9535" s="10"/>
      <c r="E9535" s="21">
        <f>IF($C9535="","",IFERROR(SUMIFS(Pakan_Masuk!$D$2:$D$3001,Pakan_Masuk!$B$2:$B$3001,$C9535)/SUMIFS(Pakan_Masuk!$C$2:$C$3001,Pakan_Masuk!$B$2:$B$3001,$C9535),0))</f>
      </c>
      <c r="F9535" s="15">
        <f>IF($C9535="","",$D9535*$E9535)</f>
      </c>
    </row>
    <row r="9536">
      <c r="A9536" s="11"/>
      <c r="B9536" s="7"/>
      <c r="C9536" s="7"/>
      <c r="D9536" s="10"/>
      <c r="E9536" s="21">
        <f>IF($C9536="","",IFERROR(SUMIFS(Pakan_Masuk!$D$2:$D$3001,Pakan_Masuk!$B$2:$B$3001,$C9536)/SUMIFS(Pakan_Masuk!$C$2:$C$3001,Pakan_Masuk!$B$2:$B$3001,$C9536),0))</f>
      </c>
      <c r="F9536" s="15">
        <f>IF($C9536="","",$D9536*$E9536)</f>
      </c>
    </row>
    <row r="9537">
      <c r="A9537" s="11"/>
      <c r="B9537" s="7"/>
      <c r="C9537" s="7"/>
      <c r="D9537" s="10"/>
      <c r="E9537" s="21">
        <f>IF($C9537="","",IFERROR(SUMIFS(Pakan_Masuk!$D$2:$D$3001,Pakan_Masuk!$B$2:$B$3001,$C9537)/SUMIFS(Pakan_Masuk!$C$2:$C$3001,Pakan_Masuk!$B$2:$B$3001,$C9537),0))</f>
      </c>
      <c r="F9537" s="15">
        <f>IF($C9537="","",$D9537*$E9537)</f>
      </c>
    </row>
    <row r="9538">
      <c r="A9538" s="11"/>
      <c r="B9538" s="7"/>
      <c r="C9538" s="7"/>
      <c r="D9538" s="10"/>
      <c r="E9538" s="21">
        <f>IF($C9538="","",IFERROR(SUMIFS(Pakan_Masuk!$D$2:$D$3001,Pakan_Masuk!$B$2:$B$3001,$C9538)/SUMIFS(Pakan_Masuk!$C$2:$C$3001,Pakan_Masuk!$B$2:$B$3001,$C9538),0))</f>
      </c>
      <c r="F9538" s="15">
        <f>IF($C9538="","",$D9538*$E9538)</f>
      </c>
    </row>
    <row r="9539">
      <c r="A9539" s="11"/>
      <c r="B9539" s="7"/>
      <c r="C9539" s="7"/>
      <c r="D9539" s="10"/>
      <c r="E9539" s="21">
        <f>IF($C9539="","",IFERROR(SUMIFS(Pakan_Masuk!$D$2:$D$3001,Pakan_Masuk!$B$2:$B$3001,$C9539)/SUMIFS(Pakan_Masuk!$C$2:$C$3001,Pakan_Masuk!$B$2:$B$3001,$C9539),0))</f>
      </c>
      <c r="F9539" s="15">
        <f>IF($C9539="","",$D9539*$E9539)</f>
      </c>
    </row>
    <row r="9540">
      <c r="A9540" s="11"/>
      <c r="B9540" s="7"/>
      <c r="C9540" s="7"/>
      <c r="D9540" s="10"/>
      <c r="E9540" s="21">
        <f>IF($C9540="","",IFERROR(SUMIFS(Pakan_Masuk!$D$2:$D$3001,Pakan_Masuk!$B$2:$B$3001,$C9540)/SUMIFS(Pakan_Masuk!$C$2:$C$3001,Pakan_Masuk!$B$2:$B$3001,$C9540),0))</f>
      </c>
      <c r="F9540" s="15">
        <f>IF($C9540="","",$D9540*$E9540)</f>
      </c>
    </row>
    <row r="9541">
      <c r="A9541" s="11"/>
      <c r="B9541" s="7"/>
      <c r="C9541" s="7"/>
      <c r="D9541" s="10"/>
      <c r="E9541" s="21">
        <f>IF($C9541="","",IFERROR(SUMIFS(Pakan_Masuk!$D$2:$D$3001,Pakan_Masuk!$B$2:$B$3001,$C9541)/SUMIFS(Pakan_Masuk!$C$2:$C$3001,Pakan_Masuk!$B$2:$B$3001,$C9541),0))</f>
      </c>
      <c r="F9541" s="15">
        <f>IF($C9541="","",$D9541*$E9541)</f>
      </c>
    </row>
    <row r="9542">
      <c r="A9542" s="11"/>
      <c r="B9542" s="7"/>
      <c r="C9542" s="7"/>
      <c r="D9542" s="10"/>
      <c r="E9542" s="21">
        <f>IF($C9542="","",IFERROR(SUMIFS(Pakan_Masuk!$D$2:$D$3001,Pakan_Masuk!$B$2:$B$3001,$C9542)/SUMIFS(Pakan_Masuk!$C$2:$C$3001,Pakan_Masuk!$B$2:$B$3001,$C9542),0))</f>
      </c>
      <c r="F9542" s="15">
        <f>IF($C9542="","",$D9542*$E9542)</f>
      </c>
    </row>
    <row r="9543">
      <c r="A9543" s="11"/>
      <c r="B9543" s="7"/>
      <c r="C9543" s="7"/>
      <c r="D9543" s="10"/>
      <c r="E9543" s="21">
        <f>IF($C9543="","",IFERROR(SUMIFS(Pakan_Masuk!$D$2:$D$3001,Pakan_Masuk!$B$2:$B$3001,$C9543)/SUMIFS(Pakan_Masuk!$C$2:$C$3001,Pakan_Masuk!$B$2:$B$3001,$C9543),0))</f>
      </c>
      <c r="F9543" s="15">
        <f>IF($C9543="","",$D9543*$E9543)</f>
      </c>
    </row>
    <row r="9544">
      <c r="A9544" s="11"/>
      <c r="B9544" s="7"/>
      <c r="C9544" s="7"/>
      <c r="D9544" s="10"/>
      <c r="E9544" s="21">
        <f>IF($C9544="","",IFERROR(SUMIFS(Pakan_Masuk!$D$2:$D$3001,Pakan_Masuk!$B$2:$B$3001,$C9544)/SUMIFS(Pakan_Masuk!$C$2:$C$3001,Pakan_Masuk!$B$2:$B$3001,$C9544),0))</f>
      </c>
      <c r="F9544" s="15">
        <f>IF($C9544="","",$D9544*$E9544)</f>
      </c>
    </row>
    <row r="9545">
      <c r="A9545" s="11"/>
      <c r="B9545" s="7"/>
      <c r="C9545" s="7"/>
      <c r="D9545" s="10"/>
      <c r="E9545" s="21">
        <f>IF($C9545="","",IFERROR(SUMIFS(Pakan_Masuk!$D$2:$D$3001,Pakan_Masuk!$B$2:$B$3001,$C9545)/SUMIFS(Pakan_Masuk!$C$2:$C$3001,Pakan_Masuk!$B$2:$B$3001,$C9545),0))</f>
      </c>
      <c r="F9545" s="15">
        <f>IF($C9545="","",$D9545*$E9545)</f>
      </c>
    </row>
    <row r="9546">
      <c r="A9546" s="11"/>
      <c r="B9546" s="7"/>
      <c r="C9546" s="7"/>
      <c r="D9546" s="10"/>
      <c r="E9546" s="21">
        <f>IF($C9546="","",IFERROR(SUMIFS(Pakan_Masuk!$D$2:$D$3001,Pakan_Masuk!$B$2:$B$3001,$C9546)/SUMIFS(Pakan_Masuk!$C$2:$C$3001,Pakan_Masuk!$B$2:$B$3001,$C9546),0))</f>
      </c>
      <c r="F9546" s="15">
        <f>IF($C9546="","",$D9546*$E9546)</f>
      </c>
    </row>
    <row r="9547">
      <c r="A9547" s="11"/>
      <c r="B9547" s="7"/>
      <c r="C9547" s="7"/>
      <c r="D9547" s="10"/>
      <c r="E9547" s="21">
        <f>IF($C9547="","",IFERROR(SUMIFS(Pakan_Masuk!$D$2:$D$3001,Pakan_Masuk!$B$2:$B$3001,$C9547)/SUMIFS(Pakan_Masuk!$C$2:$C$3001,Pakan_Masuk!$B$2:$B$3001,$C9547),0))</f>
      </c>
      <c r="F9547" s="15">
        <f>IF($C9547="","",$D9547*$E9547)</f>
      </c>
    </row>
    <row r="9548">
      <c r="A9548" s="11"/>
      <c r="B9548" s="7"/>
      <c r="C9548" s="7"/>
      <c r="D9548" s="10"/>
      <c r="E9548" s="21">
        <f>IF($C9548="","",IFERROR(SUMIFS(Pakan_Masuk!$D$2:$D$3001,Pakan_Masuk!$B$2:$B$3001,$C9548)/SUMIFS(Pakan_Masuk!$C$2:$C$3001,Pakan_Masuk!$B$2:$B$3001,$C9548),0))</f>
      </c>
      <c r="F9548" s="15">
        <f>IF($C9548="","",$D9548*$E9548)</f>
      </c>
    </row>
    <row r="9549">
      <c r="A9549" s="11"/>
      <c r="B9549" s="7"/>
      <c r="C9549" s="7"/>
      <c r="D9549" s="10"/>
      <c r="E9549" s="21">
        <f>IF($C9549="","",IFERROR(SUMIFS(Pakan_Masuk!$D$2:$D$3001,Pakan_Masuk!$B$2:$B$3001,$C9549)/SUMIFS(Pakan_Masuk!$C$2:$C$3001,Pakan_Masuk!$B$2:$B$3001,$C9549),0))</f>
      </c>
      <c r="F9549" s="15">
        <f>IF($C9549="","",$D9549*$E9549)</f>
      </c>
    </row>
    <row r="9550">
      <c r="A9550" s="11"/>
      <c r="B9550" s="7"/>
      <c r="C9550" s="7"/>
      <c r="D9550" s="10"/>
      <c r="E9550" s="21">
        <f>IF($C9550="","",IFERROR(SUMIFS(Pakan_Masuk!$D$2:$D$3001,Pakan_Masuk!$B$2:$B$3001,$C9550)/SUMIFS(Pakan_Masuk!$C$2:$C$3001,Pakan_Masuk!$B$2:$B$3001,$C9550),0))</f>
      </c>
      <c r="F9550" s="15">
        <f>IF($C9550="","",$D9550*$E9550)</f>
      </c>
    </row>
    <row r="9551">
      <c r="A9551" s="11"/>
      <c r="B9551" s="7"/>
      <c r="C9551" s="7"/>
      <c r="D9551" s="10"/>
      <c r="E9551" s="21">
        <f>IF($C9551="","",IFERROR(SUMIFS(Pakan_Masuk!$D$2:$D$3001,Pakan_Masuk!$B$2:$B$3001,$C9551)/SUMIFS(Pakan_Masuk!$C$2:$C$3001,Pakan_Masuk!$B$2:$B$3001,$C9551),0))</f>
      </c>
      <c r="F9551" s="15">
        <f>IF($C9551="","",$D9551*$E9551)</f>
      </c>
    </row>
    <row r="9552">
      <c r="A9552" s="11"/>
      <c r="B9552" s="7"/>
      <c r="C9552" s="7"/>
      <c r="D9552" s="10"/>
      <c r="E9552" s="21">
        <f>IF($C9552="","",IFERROR(SUMIFS(Pakan_Masuk!$D$2:$D$3001,Pakan_Masuk!$B$2:$B$3001,$C9552)/SUMIFS(Pakan_Masuk!$C$2:$C$3001,Pakan_Masuk!$B$2:$B$3001,$C9552),0))</f>
      </c>
      <c r="F9552" s="15">
        <f>IF($C9552="","",$D9552*$E9552)</f>
      </c>
    </row>
    <row r="9553">
      <c r="A9553" s="11"/>
      <c r="B9553" s="7"/>
      <c r="C9553" s="7"/>
      <c r="D9553" s="10"/>
      <c r="E9553" s="21">
        <f>IF($C9553="","",IFERROR(SUMIFS(Pakan_Masuk!$D$2:$D$3001,Pakan_Masuk!$B$2:$B$3001,$C9553)/SUMIFS(Pakan_Masuk!$C$2:$C$3001,Pakan_Masuk!$B$2:$B$3001,$C9553),0))</f>
      </c>
      <c r="F9553" s="15">
        <f>IF($C9553="","",$D9553*$E9553)</f>
      </c>
    </row>
    <row r="9554">
      <c r="A9554" s="11"/>
      <c r="B9554" s="7"/>
      <c r="C9554" s="7"/>
      <c r="D9554" s="10"/>
      <c r="E9554" s="21">
        <f>IF($C9554="","",IFERROR(SUMIFS(Pakan_Masuk!$D$2:$D$3001,Pakan_Masuk!$B$2:$B$3001,$C9554)/SUMIFS(Pakan_Masuk!$C$2:$C$3001,Pakan_Masuk!$B$2:$B$3001,$C9554),0))</f>
      </c>
      <c r="F9554" s="15">
        <f>IF($C9554="","",$D9554*$E9554)</f>
      </c>
    </row>
    <row r="9555">
      <c r="A9555" s="11"/>
      <c r="B9555" s="7"/>
      <c r="C9555" s="7"/>
      <c r="D9555" s="10"/>
      <c r="E9555" s="21">
        <f>IF($C9555="","",IFERROR(SUMIFS(Pakan_Masuk!$D$2:$D$3001,Pakan_Masuk!$B$2:$B$3001,$C9555)/SUMIFS(Pakan_Masuk!$C$2:$C$3001,Pakan_Masuk!$B$2:$B$3001,$C9555),0))</f>
      </c>
      <c r="F9555" s="15">
        <f>IF($C9555="","",$D9555*$E9555)</f>
      </c>
    </row>
    <row r="9556">
      <c r="A9556" s="11"/>
      <c r="B9556" s="7"/>
      <c r="C9556" s="7"/>
      <c r="D9556" s="10"/>
      <c r="E9556" s="21">
        <f>IF($C9556="","",IFERROR(SUMIFS(Pakan_Masuk!$D$2:$D$3001,Pakan_Masuk!$B$2:$B$3001,$C9556)/SUMIFS(Pakan_Masuk!$C$2:$C$3001,Pakan_Masuk!$B$2:$B$3001,$C9556),0))</f>
      </c>
      <c r="F9556" s="15">
        <f>IF($C9556="","",$D9556*$E9556)</f>
      </c>
    </row>
    <row r="9557">
      <c r="A9557" s="11"/>
      <c r="B9557" s="7"/>
      <c r="C9557" s="7"/>
      <c r="D9557" s="10"/>
      <c r="E9557" s="21">
        <f>IF($C9557="","",IFERROR(SUMIFS(Pakan_Masuk!$D$2:$D$3001,Pakan_Masuk!$B$2:$B$3001,$C9557)/SUMIFS(Pakan_Masuk!$C$2:$C$3001,Pakan_Masuk!$B$2:$B$3001,$C9557),0))</f>
      </c>
      <c r="F9557" s="15">
        <f>IF($C9557="","",$D9557*$E9557)</f>
      </c>
    </row>
    <row r="9558">
      <c r="A9558" s="11"/>
      <c r="B9558" s="7"/>
      <c r="C9558" s="7"/>
      <c r="D9558" s="10"/>
      <c r="E9558" s="21">
        <f>IF($C9558="","",IFERROR(SUMIFS(Pakan_Masuk!$D$2:$D$3001,Pakan_Masuk!$B$2:$B$3001,$C9558)/SUMIFS(Pakan_Masuk!$C$2:$C$3001,Pakan_Masuk!$B$2:$B$3001,$C9558),0))</f>
      </c>
      <c r="F9558" s="15">
        <f>IF($C9558="","",$D9558*$E9558)</f>
      </c>
    </row>
    <row r="9559">
      <c r="A9559" s="11"/>
      <c r="B9559" s="7"/>
      <c r="C9559" s="7"/>
      <c r="D9559" s="10"/>
      <c r="E9559" s="21">
        <f>IF($C9559="","",IFERROR(SUMIFS(Pakan_Masuk!$D$2:$D$3001,Pakan_Masuk!$B$2:$B$3001,$C9559)/SUMIFS(Pakan_Masuk!$C$2:$C$3001,Pakan_Masuk!$B$2:$B$3001,$C9559),0))</f>
      </c>
      <c r="F9559" s="15">
        <f>IF($C9559="","",$D9559*$E9559)</f>
      </c>
    </row>
    <row r="9560">
      <c r="A9560" s="11"/>
      <c r="B9560" s="7"/>
      <c r="C9560" s="7"/>
      <c r="D9560" s="10"/>
      <c r="E9560" s="21">
        <f>IF($C9560="","",IFERROR(SUMIFS(Pakan_Masuk!$D$2:$D$3001,Pakan_Masuk!$B$2:$B$3001,$C9560)/SUMIFS(Pakan_Masuk!$C$2:$C$3001,Pakan_Masuk!$B$2:$B$3001,$C9560),0))</f>
      </c>
      <c r="F9560" s="15">
        <f>IF($C9560="","",$D9560*$E9560)</f>
      </c>
    </row>
    <row r="9561">
      <c r="A9561" s="11"/>
      <c r="B9561" s="7"/>
      <c r="C9561" s="7"/>
      <c r="D9561" s="10"/>
      <c r="E9561" s="21">
        <f>IF($C9561="","",IFERROR(SUMIFS(Pakan_Masuk!$D$2:$D$3001,Pakan_Masuk!$B$2:$B$3001,$C9561)/SUMIFS(Pakan_Masuk!$C$2:$C$3001,Pakan_Masuk!$B$2:$B$3001,$C9561),0))</f>
      </c>
      <c r="F9561" s="15">
        <f>IF($C9561="","",$D9561*$E9561)</f>
      </c>
    </row>
    <row r="9562">
      <c r="A9562" s="11"/>
      <c r="B9562" s="7"/>
      <c r="C9562" s="7"/>
      <c r="D9562" s="10"/>
      <c r="E9562" s="21">
        <f>IF($C9562="","",IFERROR(SUMIFS(Pakan_Masuk!$D$2:$D$3001,Pakan_Masuk!$B$2:$B$3001,$C9562)/SUMIFS(Pakan_Masuk!$C$2:$C$3001,Pakan_Masuk!$B$2:$B$3001,$C9562),0))</f>
      </c>
      <c r="F9562" s="15">
        <f>IF($C9562="","",$D9562*$E9562)</f>
      </c>
    </row>
    <row r="9563">
      <c r="A9563" s="11"/>
      <c r="B9563" s="7"/>
      <c r="C9563" s="7"/>
      <c r="D9563" s="10"/>
      <c r="E9563" s="21">
        <f>IF($C9563="","",IFERROR(SUMIFS(Pakan_Masuk!$D$2:$D$3001,Pakan_Masuk!$B$2:$B$3001,$C9563)/SUMIFS(Pakan_Masuk!$C$2:$C$3001,Pakan_Masuk!$B$2:$B$3001,$C9563),0))</f>
      </c>
      <c r="F9563" s="15">
        <f>IF($C9563="","",$D9563*$E9563)</f>
      </c>
    </row>
    <row r="9564">
      <c r="A9564" s="11"/>
      <c r="B9564" s="7"/>
      <c r="C9564" s="7"/>
      <c r="D9564" s="10"/>
      <c r="E9564" s="21">
        <f>IF($C9564="","",IFERROR(SUMIFS(Pakan_Masuk!$D$2:$D$3001,Pakan_Masuk!$B$2:$B$3001,$C9564)/SUMIFS(Pakan_Masuk!$C$2:$C$3001,Pakan_Masuk!$B$2:$B$3001,$C9564),0))</f>
      </c>
      <c r="F9564" s="15">
        <f>IF($C9564="","",$D9564*$E9564)</f>
      </c>
    </row>
    <row r="9565">
      <c r="A9565" s="11"/>
      <c r="B9565" s="7"/>
      <c r="C9565" s="7"/>
      <c r="D9565" s="10"/>
      <c r="E9565" s="21">
        <f>IF($C9565="","",IFERROR(SUMIFS(Pakan_Masuk!$D$2:$D$3001,Pakan_Masuk!$B$2:$B$3001,$C9565)/SUMIFS(Pakan_Masuk!$C$2:$C$3001,Pakan_Masuk!$B$2:$B$3001,$C9565),0))</f>
      </c>
      <c r="F9565" s="15">
        <f>IF($C9565="","",$D9565*$E9565)</f>
      </c>
    </row>
    <row r="9566">
      <c r="A9566" s="11"/>
      <c r="B9566" s="7"/>
      <c r="C9566" s="7"/>
      <c r="D9566" s="10"/>
      <c r="E9566" s="21">
        <f>IF($C9566="","",IFERROR(SUMIFS(Pakan_Masuk!$D$2:$D$3001,Pakan_Masuk!$B$2:$B$3001,$C9566)/SUMIFS(Pakan_Masuk!$C$2:$C$3001,Pakan_Masuk!$B$2:$B$3001,$C9566),0))</f>
      </c>
      <c r="F9566" s="15">
        <f>IF($C9566="","",$D9566*$E9566)</f>
      </c>
    </row>
    <row r="9567">
      <c r="A9567" s="11"/>
      <c r="B9567" s="7"/>
      <c r="C9567" s="7"/>
      <c r="D9567" s="10"/>
      <c r="E9567" s="21">
        <f>IF($C9567="","",IFERROR(SUMIFS(Pakan_Masuk!$D$2:$D$3001,Pakan_Masuk!$B$2:$B$3001,$C9567)/SUMIFS(Pakan_Masuk!$C$2:$C$3001,Pakan_Masuk!$B$2:$B$3001,$C9567),0))</f>
      </c>
      <c r="F9567" s="15">
        <f>IF($C9567="","",$D9567*$E9567)</f>
      </c>
    </row>
    <row r="9568">
      <c r="A9568" s="11"/>
      <c r="B9568" s="7"/>
      <c r="C9568" s="7"/>
      <c r="D9568" s="10"/>
      <c r="E9568" s="21">
        <f>IF($C9568="","",IFERROR(SUMIFS(Pakan_Masuk!$D$2:$D$3001,Pakan_Masuk!$B$2:$B$3001,$C9568)/SUMIFS(Pakan_Masuk!$C$2:$C$3001,Pakan_Masuk!$B$2:$B$3001,$C9568),0))</f>
      </c>
      <c r="F9568" s="15">
        <f>IF($C9568="","",$D9568*$E9568)</f>
      </c>
    </row>
    <row r="9569">
      <c r="A9569" s="11"/>
      <c r="B9569" s="7"/>
      <c r="C9569" s="7"/>
      <c r="D9569" s="10"/>
      <c r="E9569" s="21">
        <f>IF($C9569="","",IFERROR(SUMIFS(Pakan_Masuk!$D$2:$D$3001,Pakan_Masuk!$B$2:$B$3001,$C9569)/SUMIFS(Pakan_Masuk!$C$2:$C$3001,Pakan_Masuk!$B$2:$B$3001,$C9569),0))</f>
      </c>
      <c r="F9569" s="15">
        <f>IF($C9569="","",$D9569*$E9569)</f>
      </c>
    </row>
    <row r="9570">
      <c r="A9570" s="11"/>
      <c r="B9570" s="7"/>
      <c r="C9570" s="7"/>
      <c r="D9570" s="10"/>
      <c r="E9570" s="21">
        <f>IF($C9570="","",IFERROR(SUMIFS(Pakan_Masuk!$D$2:$D$3001,Pakan_Masuk!$B$2:$B$3001,$C9570)/SUMIFS(Pakan_Masuk!$C$2:$C$3001,Pakan_Masuk!$B$2:$B$3001,$C9570),0))</f>
      </c>
      <c r="F9570" s="15">
        <f>IF($C9570="","",$D9570*$E9570)</f>
      </c>
    </row>
    <row r="9571">
      <c r="A9571" s="11"/>
      <c r="B9571" s="7"/>
      <c r="C9571" s="7"/>
      <c r="D9571" s="10"/>
      <c r="E9571" s="21">
        <f>IF($C9571="","",IFERROR(SUMIFS(Pakan_Masuk!$D$2:$D$3001,Pakan_Masuk!$B$2:$B$3001,$C9571)/SUMIFS(Pakan_Masuk!$C$2:$C$3001,Pakan_Masuk!$B$2:$B$3001,$C9571),0))</f>
      </c>
      <c r="F9571" s="15">
        <f>IF($C9571="","",$D9571*$E9571)</f>
      </c>
    </row>
    <row r="9572">
      <c r="A9572" s="11"/>
      <c r="B9572" s="7"/>
      <c r="C9572" s="7"/>
      <c r="D9572" s="10"/>
      <c r="E9572" s="21">
        <f>IF($C9572="","",IFERROR(SUMIFS(Pakan_Masuk!$D$2:$D$3001,Pakan_Masuk!$B$2:$B$3001,$C9572)/SUMIFS(Pakan_Masuk!$C$2:$C$3001,Pakan_Masuk!$B$2:$B$3001,$C9572),0))</f>
      </c>
      <c r="F9572" s="15">
        <f>IF($C9572="","",$D9572*$E9572)</f>
      </c>
    </row>
    <row r="9573">
      <c r="A9573" s="11"/>
      <c r="B9573" s="7"/>
      <c r="C9573" s="7"/>
      <c r="D9573" s="10"/>
      <c r="E9573" s="21">
        <f>IF($C9573="","",IFERROR(SUMIFS(Pakan_Masuk!$D$2:$D$3001,Pakan_Masuk!$B$2:$B$3001,$C9573)/SUMIFS(Pakan_Masuk!$C$2:$C$3001,Pakan_Masuk!$B$2:$B$3001,$C9573),0))</f>
      </c>
      <c r="F9573" s="15">
        <f>IF($C9573="","",$D9573*$E9573)</f>
      </c>
    </row>
    <row r="9574">
      <c r="A9574" s="11"/>
      <c r="B9574" s="7"/>
      <c r="C9574" s="7"/>
      <c r="D9574" s="10"/>
      <c r="E9574" s="21">
        <f>IF($C9574="","",IFERROR(SUMIFS(Pakan_Masuk!$D$2:$D$3001,Pakan_Masuk!$B$2:$B$3001,$C9574)/SUMIFS(Pakan_Masuk!$C$2:$C$3001,Pakan_Masuk!$B$2:$B$3001,$C9574),0))</f>
      </c>
      <c r="F9574" s="15">
        <f>IF($C9574="","",$D9574*$E9574)</f>
      </c>
    </row>
    <row r="9575">
      <c r="A9575" s="11"/>
      <c r="B9575" s="7"/>
      <c r="C9575" s="7"/>
      <c r="D9575" s="10"/>
      <c r="E9575" s="21">
        <f>IF($C9575="","",IFERROR(SUMIFS(Pakan_Masuk!$D$2:$D$3001,Pakan_Masuk!$B$2:$B$3001,$C9575)/SUMIFS(Pakan_Masuk!$C$2:$C$3001,Pakan_Masuk!$B$2:$B$3001,$C9575),0))</f>
      </c>
      <c r="F9575" s="15">
        <f>IF($C9575="","",$D9575*$E9575)</f>
      </c>
    </row>
    <row r="9576">
      <c r="A9576" s="11"/>
      <c r="B9576" s="7"/>
      <c r="C9576" s="7"/>
      <c r="D9576" s="10"/>
      <c r="E9576" s="21">
        <f>IF($C9576="","",IFERROR(SUMIFS(Pakan_Masuk!$D$2:$D$3001,Pakan_Masuk!$B$2:$B$3001,$C9576)/SUMIFS(Pakan_Masuk!$C$2:$C$3001,Pakan_Masuk!$B$2:$B$3001,$C9576),0))</f>
      </c>
      <c r="F9576" s="15">
        <f>IF($C9576="","",$D9576*$E9576)</f>
      </c>
    </row>
    <row r="9577">
      <c r="A9577" s="11"/>
      <c r="B9577" s="7"/>
      <c r="C9577" s="7"/>
      <c r="D9577" s="10"/>
      <c r="E9577" s="21">
        <f>IF($C9577="","",IFERROR(SUMIFS(Pakan_Masuk!$D$2:$D$3001,Pakan_Masuk!$B$2:$B$3001,$C9577)/SUMIFS(Pakan_Masuk!$C$2:$C$3001,Pakan_Masuk!$B$2:$B$3001,$C9577),0))</f>
      </c>
      <c r="F9577" s="15">
        <f>IF($C9577="","",$D9577*$E9577)</f>
      </c>
    </row>
    <row r="9578">
      <c r="A9578" s="11"/>
      <c r="B9578" s="7"/>
      <c r="C9578" s="7"/>
      <c r="D9578" s="10"/>
      <c r="E9578" s="21">
        <f>IF($C9578="","",IFERROR(SUMIFS(Pakan_Masuk!$D$2:$D$3001,Pakan_Masuk!$B$2:$B$3001,$C9578)/SUMIFS(Pakan_Masuk!$C$2:$C$3001,Pakan_Masuk!$B$2:$B$3001,$C9578),0))</f>
      </c>
      <c r="F9578" s="15">
        <f>IF($C9578="","",$D9578*$E9578)</f>
      </c>
    </row>
    <row r="9579">
      <c r="A9579" s="11"/>
      <c r="B9579" s="7"/>
      <c r="C9579" s="7"/>
      <c r="D9579" s="10"/>
      <c r="E9579" s="21">
        <f>IF($C9579="","",IFERROR(SUMIFS(Pakan_Masuk!$D$2:$D$3001,Pakan_Masuk!$B$2:$B$3001,$C9579)/SUMIFS(Pakan_Masuk!$C$2:$C$3001,Pakan_Masuk!$B$2:$B$3001,$C9579),0))</f>
      </c>
      <c r="F9579" s="15">
        <f>IF($C9579="","",$D9579*$E9579)</f>
      </c>
    </row>
    <row r="9580">
      <c r="A9580" s="11"/>
      <c r="B9580" s="7"/>
      <c r="C9580" s="7"/>
      <c r="D9580" s="10"/>
      <c r="E9580" s="21">
        <f>IF($C9580="","",IFERROR(SUMIFS(Pakan_Masuk!$D$2:$D$3001,Pakan_Masuk!$B$2:$B$3001,$C9580)/SUMIFS(Pakan_Masuk!$C$2:$C$3001,Pakan_Masuk!$B$2:$B$3001,$C9580),0))</f>
      </c>
      <c r="F9580" s="15">
        <f>IF($C9580="","",$D9580*$E9580)</f>
      </c>
    </row>
    <row r="9581">
      <c r="A9581" s="11"/>
      <c r="B9581" s="7"/>
      <c r="C9581" s="7"/>
      <c r="D9581" s="10"/>
      <c r="E9581" s="21">
        <f>IF($C9581="","",IFERROR(SUMIFS(Pakan_Masuk!$D$2:$D$3001,Pakan_Masuk!$B$2:$B$3001,$C9581)/SUMIFS(Pakan_Masuk!$C$2:$C$3001,Pakan_Masuk!$B$2:$B$3001,$C9581),0))</f>
      </c>
      <c r="F9581" s="15">
        <f>IF($C9581="","",$D9581*$E9581)</f>
      </c>
    </row>
    <row r="9582">
      <c r="A9582" s="11"/>
      <c r="B9582" s="7"/>
      <c r="C9582" s="7"/>
      <c r="D9582" s="10"/>
      <c r="E9582" s="21">
        <f>IF($C9582="","",IFERROR(SUMIFS(Pakan_Masuk!$D$2:$D$3001,Pakan_Masuk!$B$2:$B$3001,$C9582)/SUMIFS(Pakan_Masuk!$C$2:$C$3001,Pakan_Masuk!$B$2:$B$3001,$C9582),0))</f>
      </c>
      <c r="F9582" s="15">
        <f>IF($C9582="","",$D9582*$E9582)</f>
      </c>
    </row>
    <row r="9583">
      <c r="A9583" s="11"/>
      <c r="B9583" s="7"/>
      <c r="C9583" s="7"/>
      <c r="D9583" s="10"/>
      <c r="E9583" s="21">
        <f>IF($C9583="","",IFERROR(SUMIFS(Pakan_Masuk!$D$2:$D$3001,Pakan_Masuk!$B$2:$B$3001,$C9583)/SUMIFS(Pakan_Masuk!$C$2:$C$3001,Pakan_Masuk!$B$2:$B$3001,$C9583),0))</f>
      </c>
      <c r="F9583" s="15">
        <f>IF($C9583="","",$D9583*$E9583)</f>
      </c>
    </row>
    <row r="9584">
      <c r="A9584" s="11"/>
      <c r="B9584" s="7"/>
      <c r="C9584" s="7"/>
      <c r="D9584" s="10"/>
      <c r="E9584" s="21">
        <f>IF($C9584="","",IFERROR(SUMIFS(Pakan_Masuk!$D$2:$D$3001,Pakan_Masuk!$B$2:$B$3001,$C9584)/SUMIFS(Pakan_Masuk!$C$2:$C$3001,Pakan_Masuk!$B$2:$B$3001,$C9584),0))</f>
      </c>
      <c r="F9584" s="15">
        <f>IF($C9584="","",$D9584*$E9584)</f>
      </c>
    </row>
    <row r="9585">
      <c r="A9585" s="11"/>
      <c r="B9585" s="7"/>
      <c r="C9585" s="7"/>
      <c r="D9585" s="10"/>
      <c r="E9585" s="21">
        <f>IF($C9585="","",IFERROR(SUMIFS(Pakan_Masuk!$D$2:$D$3001,Pakan_Masuk!$B$2:$B$3001,$C9585)/SUMIFS(Pakan_Masuk!$C$2:$C$3001,Pakan_Masuk!$B$2:$B$3001,$C9585),0))</f>
      </c>
      <c r="F9585" s="15">
        <f>IF($C9585="","",$D9585*$E9585)</f>
      </c>
    </row>
    <row r="9586">
      <c r="A9586" s="11"/>
      <c r="B9586" s="7"/>
      <c r="C9586" s="7"/>
      <c r="D9586" s="10"/>
      <c r="E9586" s="21">
        <f>IF($C9586="","",IFERROR(SUMIFS(Pakan_Masuk!$D$2:$D$3001,Pakan_Masuk!$B$2:$B$3001,$C9586)/SUMIFS(Pakan_Masuk!$C$2:$C$3001,Pakan_Masuk!$B$2:$B$3001,$C9586),0))</f>
      </c>
      <c r="F9586" s="15">
        <f>IF($C9586="","",$D9586*$E9586)</f>
      </c>
    </row>
    <row r="9587">
      <c r="A9587" s="11"/>
      <c r="B9587" s="7"/>
      <c r="C9587" s="7"/>
      <c r="D9587" s="10"/>
      <c r="E9587" s="21">
        <f>IF($C9587="","",IFERROR(SUMIFS(Pakan_Masuk!$D$2:$D$3001,Pakan_Masuk!$B$2:$B$3001,$C9587)/SUMIFS(Pakan_Masuk!$C$2:$C$3001,Pakan_Masuk!$B$2:$B$3001,$C9587),0))</f>
      </c>
      <c r="F9587" s="15">
        <f>IF($C9587="","",$D9587*$E9587)</f>
      </c>
    </row>
    <row r="9588">
      <c r="A9588" s="11"/>
      <c r="B9588" s="7"/>
      <c r="C9588" s="7"/>
      <c r="D9588" s="10"/>
      <c r="E9588" s="21">
        <f>IF($C9588="","",IFERROR(SUMIFS(Pakan_Masuk!$D$2:$D$3001,Pakan_Masuk!$B$2:$B$3001,$C9588)/SUMIFS(Pakan_Masuk!$C$2:$C$3001,Pakan_Masuk!$B$2:$B$3001,$C9588),0))</f>
      </c>
      <c r="F9588" s="15">
        <f>IF($C9588="","",$D9588*$E9588)</f>
      </c>
    </row>
    <row r="9589">
      <c r="A9589" s="11"/>
      <c r="B9589" s="7"/>
      <c r="C9589" s="7"/>
      <c r="D9589" s="10"/>
      <c r="E9589" s="21">
        <f>IF($C9589="","",IFERROR(SUMIFS(Pakan_Masuk!$D$2:$D$3001,Pakan_Masuk!$B$2:$B$3001,$C9589)/SUMIFS(Pakan_Masuk!$C$2:$C$3001,Pakan_Masuk!$B$2:$B$3001,$C9589),0))</f>
      </c>
      <c r="F9589" s="15">
        <f>IF($C9589="","",$D9589*$E9589)</f>
      </c>
    </row>
    <row r="9590">
      <c r="A9590" s="11"/>
      <c r="B9590" s="7"/>
      <c r="C9590" s="7"/>
      <c r="D9590" s="10"/>
      <c r="E9590" s="21">
        <f>IF($C9590="","",IFERROR(SUMIFS(Pakan_Masuk!$D$2:$D$3001,Pakan_Masuk!$B$2:$B$3001,$C9590)/SUMIFS(Pakan_Masuk!$C$2:$C$3001,Pakan_Masuk!$B$2:$B$3001,$C9590),0))</f>
      </c>
      <c r="F9590" s="15">
        <f>IF($C9590="","",$D9590*$E9590)</f>
      </c>
    </row>
    <row r="9591">
      <c r="A9591" s="11"/>
      <c r="B9591" s="7"/>
      <c r="C9591" s="7"/>
      <c r="D9591" s="10"/>
      <c r="E9591" s="21">
        <f>IF($C9591="","",IFERROR(SUMIFS(Pakan_Masuk!$D$2:$D$3001,Pakan_Masuk!$B$2:$B$3001,$C9591)/SUMIFS(Pakan_Masuk!$C$2:$C$3001,Pakan_Masuk!$B$2:$B$3001,$C9591),0))</f>
      </c>
      <c r="F9591" s="15">
        <f>IF($C9591="","",$D9591*$E9591)</f>
      </c>
    </row>
    <row r="9592">
      <c r="A9592" s="11"/>
      <c r="B9592" s="7"/>
      <c r="C9592" s="7"/>
      <c r="D9592" s="10"/>
      <c r="E9592" s="21">
        <f>IF($C9592="","",IFERROR(SUMIFS(Pakan_Masuk!$D$2:$D$3001,Pakan_Masuk!$B$2:$B$3001,$C9592)/SUMIFS(Pakan_Masuk!$C$2:$C$3001,Pakan_Masuk!$B$2:$B$3001,$C9592),0))</f>
      </c>
      <c r="F9592" s="15">
        <f>IF($C9592="","",$D9592*$E9592)</f>
      </c>
    </row>
    <row r="9593">
      <c r="A9593" s="11"/>
      <c r="B9593" s="7"/>
      <c r="C9593" s="7"/>
      <c r="D9593" s="10"/>
      <c r="E9593" s="21">
        <f>IF($C9593="","",IFERROR(SUMIFS(Pakan_Masuk!$D$2:$D$3001,Pakan_Masuk!$B$2:$B$3001,$C9593)/SUMIFS(Pakan_Masuk!$C$2:$C$3001,Pakan_Masuk!$B$2:$B$3001,$C9593),0))</f>
      </c>
      <c r="F9593" s="15">
        <f>IF($C9593="","",$D9593*$E9593)</f>
      </c>
    </row>
    <row r="9594">
      <c r="A9594" s="11"/>
      <c r="B9594" s="7"/>
      <c r="C9594" s="7"/>
      <c r="D9594" s="10"/>
      <c r="E9594" s="21">
        <f>IF($C9594="","",IFERROR(SUMIFS(Pakan_Masuk!$D$2:$D$3001,Pakan_Masuk!$B$2:$B$3001,$C9594)/SUMIFS(Pakan_Masuk!$C$2:$C$3001,Pakan_Masuk!$B$2:$B$3001,$C9594),0))</f>
      </c>
      <c r="F9594" s="15">
        <f>IF($C9594="","",$D9594*$E9594)</f>
      </c>
    </row>
    <row r="9595">
      <c r="A9595" s="11"/>
      <c r="B9595" s="7"/>
      <c r="C9595" s="7"/>
      <c r="D9595" s="10"/>
      <c r="E9595" s="21">
        <f>IF($C9595="","",IFERROR(SUMIFS(Pakan_Masuk!$D$2:$D$3001,Pakan_Masuk!$B$2:$B$3001,$C9595)/SUMIFS(Pakan_Masuk!$C$2:$C$3001,Pakan_Masuk!$B$2:$B$3001,$C9595),0))</f>
      </c>
      <c r="F9595" s="15">
        <f>IF($C9595="","",$D9595*$E9595)</f>
      </c>
    </row>
    <row r="9596">
      <c r="A9596" s="11"/>
      <c r="B9596" s="7"/>
      <c r="C9596" s="7"/>
      <c r="D9596" s="10"/>
      <c r="E9596" s="21">
        <f>IF($C9596="","",IFERROR(SUMIFS(Pakan_Masuk!$D$2:$D$3001,Pakan_Masuk!$B$2:$B$3001,$C9596)/SUMIFS(Pakan_Masuk!$C$2:$C$3001,Pakan_Masuk!$B$2:$B$3001,$C9596),0))</f>
      </c>
      <c r="F9596" s="15">
        <f>IF($C9596="","",$D9596*$E9596)</f>
      </c>
    </row>
    <row r="9597">
      <c r="A9597" s="11"/>
      <c r="B9597" s="7"/>
      <c r="C9597" s="7"/>
      <c r="D9597" s="10"/>
      <c r="E9597" s="21">
        <f>IF($C9597="","",IFERROR(SUMIFS(Pakan_Masuk!$D$2:$D$3001,Pakan_Masuk!$B$2:$B$3001,$C9597)/SUMIFS(Pakan_Masuk!$C$2:$C$3001,Pakan_Masuk!$B$2:$B$3001,$C9597),0))</f>
      </c>
      <c r="F9597" s="15">
        <f>IF($C9597="","",$D9597*$E9597)</f>
      </c>
    </row>
    <row r="9598">
      <c r="A9598" s="11"/>
      <c r="B9598" s="7"/>
      <c r="C9598" s="7"/>
      <c r="D9598" s="10"/>
      <c r="E9598" s="21">
        <f>IF($C9598="","",IFERROR(SUMIFS(Pakan_Masuk!$D$2:$D$3001,Pakan_Masuk!$B$2:$B$3001,$C9598)/SUMIFS(Pakan_Masuk!$C$2:$C$3001,Pakan_Masuk!$B$2:$B$3001,$C9598),0))</f>
      </c>
      <c r="F9598" s="15">
        <f>IF($C9598="","",$D9598*$E9598)</f>
      </c>
    </row>
    <row r="9599">
      <c r="A9599" s="11"/>
      <c r="B9599" s="7"/>
      <c r="C9599" s="7"/>
      <c r="D9599" s="10"/>
      <c r="E9599" s="21">
        <f>IF($C9599="","",IFERROR(SUMIFS(Pakan_Masuk!$D$2:$D$3001,Pakan_Masuk!$B$2:$B$3001,$C9599)/SUMIFS(Pakan_Masuk!$C$2:$C$3001,Pakan_Masuk!$B$2:$B$3001,$C9599),0))</f>
      </c>
      <c r="F9599" s="15">
        <f>IF($C9599="","",$D9599*$E9599)</f>
      </c>
    </row>
    <row r="9600">
      <c r="A9600" s="11"/>
      <c r="B9600" s="7"/>
      <c r="C9600" s="7"/>
      <c r="D9600" s="10"/>
      <c r="E9600" s="21">
        <f>IF($C9600="","",IFERROR(SUMIFS(Pakan_Masuk!$D$2:$D$3001,Pakan_Masuk!$B$2:$B$3001,$C9600)/SUMIFS(Pakan_Masuk!$C$2:$C$3001,Pakan_Masuk!$B$2:$B$3001,$C9600),0))</f>
      </c>
      <c r="F9600" s="15">
        <f>IF($C9600="","",$D9600*$E9600)</f>
      </c>
    </row>
    <row r="9601">
      <c r="A9601" s="11"/>
      <c r="B9601" s="7"/>
      <c r="C9601" s="7"/>
      <c r="D9601" s="10"/>
      <c r="E9601" s="21">
        <f>IF($C9601="","",IFERROR(SUMIFS(Pakan_Masuk!$D$2:$D$3001,Pakan_Masuk!$B$2:$B$3001,$C9601)/SUMIFS(Pakan_Masuk!$C$2:$C$3001,Pakan_Masuk!$B$2:$B$3001,$C9601),0))</f>
      </c>
      <c r="F9601" s="15">
        <f>IF($C9601="","",$D9601*$E9601)</f>
      </c>
    </row>
    <row r="9602">
      <c r="A9602" s="11"/>
      <c r="B9602" s="7"/>
      <c r="C9602" s="7"/>
      <c r="D9602" s="10"/>
      <c r="E9602" s="21">
        <f>IF($C9602="","",IFERROR(SUMIFS(Pakan_Masuk!$D$2:$D$3001,Pakan_Masuk!$B$2:$B$3001,$C9602)/SUMIFS(Pakan_Masuk!$C$2:$C$3001,Pakan_Masuk!$B$2:$B$3001,$C9602),0))</f>
      </c>
      <c r="F9602" s="15">
        <f>IF($C9602="","",$D9602*$E9602)</f>
      </c>
    </row>
    <row r="9603">
      <c r="A9603" s="11"/>
      <c r="B9603" s="7"/>
      <c r="C9603" s="7"/>
      <c r="D9603" s="10"/>
      <c r="E9603" s="21">
        <f>IF($C9603="","",IFERROR(SUMIFS(Pakan_Masuk!$D$2:$D$3001,Pakan_Masuk!$B$2:$B$3001,$C9603)/SUMIFS(Pakan_Masuk!$C$2:$C$3001,Pakan_Masuk!$B$2:$B$3001,$C9603),0))</f>
      </c>
      <c r="F9603" s="15">
        <f>IF($C9603="","",$D9603*$E9603)</f>
      </c>
    </row>
    <row r="9604">
      <c r="A9604" s="11"/>
      <c r="B9604" s="7"/>
      <c r="C9604" s="7"/>
      <c r="D9604" s="10"/>
      <c r="E9604" s="21">
        <f>IF($C9604="","",IFERROR(SUMIFS(Pakan_Masuk!$D$2:$D$3001,Pakan_Masuk!$B$2:$B$3001,$C9604)/SUMIFS(Pakan_Masuk!$C$2:$C$3001,Pakan_Masuk!$B$2:$B$3001,$C9604),0))</f>
      </c>
      <c r="F9604" s="15">
        <f>IF($C9604="","",$D9604*$E9604)</f>
      </c>
    </row>
    <row r="9605">
      <c r="A9605" s="11"/>
      <c r="B9605" s="7"/>
      <c r="C9605" s="7"/>
      <c r="D9605" s="10"/>
      <c r="E9605" s="21">
        <f>IF($C9605="","",IFERROR(SUMIFS(Pakan_Masuk!$D$2:$D$3001,Pakan_Masuk!$B$2:$B$3001,$C9605)/SUMIFS(Pakan_Masuk!$C$2:$C$3001,Pakan_Masuk!$B$2:$B$3001,$C9605),0))</f>
      </c>
      <c r="F9605" s="15">
        <f>IF($C9605="","",$D9605*$E9605)</f>
      </c>
    </row>
    <row r="9606">
      <c r="A9606" s="11"/>
      <c r="B9606" s="7"/>
      <c r="C9606" s="7"/>
      <c r="D9606" s="10"/>
      <c r="E9606" s="21">
        <f>IF($C9606="","",IFERROR(SUMIFS(Pakan_Masuk!$D$2:$D$3001,Pakan_Masuk!$B$2:$B$3001,$C9606)/SUMIFS(Pakan_Masuk!$C$2:$C$3001,Pakan_Masuk!$B$2:$B$3001,$C9606),0))</f>
      </c>
      <c r="F9606" s="15">
        <f>IF($C9606="","",$D9606*$E9606)</f>
      </c>
    </row>
    <row r="9607">
      <c r="A9607" s="11"/>
      <c r="B9607" s="7"/>
      <c r="C9607" s="7"/>
      <c r="D9607" s="10"/>
      <c r="E9607" s="21">
        <f>IF($C9607="","",IFERROR(SUMIFS(Pakan_Masuk!$D$2:$D$3001,Pakan_Masuk!$B$2:$B$3001,$C9607)/SUMIFS(Pakan_Masuk!$C$2:$C$3001,Pakan_Masuk!$B$2:$B$3001,$C9607),0))</f>
      </c>
      <c r="F9607" s="15">
        <f>IF($C9607="","",$D9607*$E9607)</f>
      </c>
    </row>
    <row r="9608">
      <c r="A9608" s="11"/>
      <c r="B9608" s="7"/>
      <c r="C9608" s="7"/>
      <c r="D9608" s="10"/>
      <c r="E9608" s="21">
        <f>IF($C9608="","",IFERROR(SUMIFS(Pakan_Masuk!$D$2:$D$3001,Pakan_Masuk!$B$2:$B$3001,$C9608)/SUMIFS(Pakan_Masuk!$C$2:$C$3001,Pakan_Masuk!$B$2:$B$3001,$C9608),0))</f>
      </c>
      <c r="F9608" s="15">
        <f>IF($C9608="","",$D9608*$E9608)</f>
      </c>
    </row>
    <row r="9609">
      <c r="A9609" s="11"/>
      <c r="B9609" s="7"/>
      <c r="C9609" s="7"/>
      <c r="D9609" s="10"/>
      <c r="E9609" s="21">
        <f>IF($C9609="","",IFERROR(SUMIFS(Pakan_Masuk!$D$2:$D$3001,Pakan_Masuk!$B$2:$B$3001,$C9609)/SUMIFS(Pakan_Masuk!$C$2:$C$3001,Pakan_Masuk!$B$2:$B$3001,$C9609),0))</f>
      </c>
      <c r="F9609" s="15">
        <f>IF($C9609="","",$D9609*$E9609)</f>
      </c>
    </row>
    <row r="9610">
      <c r="A9610" s="11"/>
      <c r="B9610" s="7"/>
      <c r="C9610" s="7"/>
      <c r="D9610" s="10"/>
      <c r="E9610" s="21">
        <f>IF($C9610="","",IFERROR(SUMIFS(Pakan_Masuk!$D$2:$D$3001,Pakan_Masuk!$B$2:$B$3001,$C9610)/SUMIFS(Pakan_Masuk!$C$2:$C$3001,Pakan_Masuk!$B$2:$B$3001,$C9610),0))</f>
      </c>
      <c r="F9610" s="15">
        <f>IF($C9610="","",$D9610*$E9610)</f>
      </c>
    </row>
    <row r="9611">
      <c r="A9611" s="11"/>
      <c r="B9611" s="7"/>
      <c r="C9611" s="7"/>
      <c r="D9611" s="10"/>
      <c r="E9611" s="21">
        <f>IF($C9611="","",IFERROR(SUMIFS(Pakan_Masuk!$D$2:$D$3001,Pakan_Masuk!$B$2:$B$3001,$C9611)/SUMIFS(Pakan_Masuk!$C$2:$C$3001,Pakan_Masuk!$B$2:$B$3001,$C9611),0))</f>
      </c>
      <c r="F9611" s="15">
        <f>IF($C9611="","",$D9611*$E9611)</f>
      </c>
    </row>
    <row r="9612">
      <c r="A9612" s="11"/>
      <c r="B9612" s="7"/>
      <c r="C9612" s="7"/>
      <c r="D9612" s="10"/>
      <c r="E9612" s="21">
        <f>IF($C9612="","",IFERROR(SUMIFS(Pakan_Masuk!$D$2:$D$3001,Pakan_Masuk!$B$2:$B$3001,$C9612)/SUMIFS(Pakan_Masuk!$C$2:$C$3001,Pakan_Masuk!$B$2:$B$3001,$C9612),0))</f>
      </c>
      <c r="F9612" s="15">
        <f>IF($C9612="","",$D9612*$E9612)</f>
      </c>
    </row>
    <row r="9613">
      <c r="A9613" s="11"/>
      <c r="B9613" s="7"/>
      <c r="C9613" s="7"/>
      <c r="D9613" s="10"/>
      <c r="E9613" s="21">
        <f>IF($C9613="","",IFERROR(SUMIFS(Pakan_Masuk!$D$2:$D$3001,Pakan_Masuk!$B$2:$B$3001,$C9613)/SUMIFS(Pakan_Masuk!$C$2:$C$3001,Pakan_Masuk!$B$2:$B$3001,$C9613),0))</f>
      </c>
      <c r="F9613" s="15">
        <f>IF($C9613="","",$D9613*$E9613)</f>
      </c>
    </row>
    <row r="9614">
      <c r="A9614" s="11"/>
      <c r="B9614" s="7"/>
      <c r="C9614" s="7"/>
      <c r="D9614" s="10"/>
      <c r="E9614" s="21">
        <f>IF($C9614="","",IFERROR(SUMIFS(Pakan_Masuk!$D$2:$D$3001,Pakan_Masuk!$B$2:$B$3001,$C9614)/SUMIFS(Pakan_Masuk!$C$2:$C$3001,Pakan_Masuk!$B$2:$B$3001,$C9614),0))</f>
      </c>
      <c r="F9614" s="15">
        <f>IF($C9614="","",$D9614*$E9614)</f>
      </c>
    </row>
    <row r="9615">
      <c r="A9615" s="11"/>
      <c r="B9615" s="7"/>
      <c r="C9615" s="7"/>
      <c r="D9615" s="10"/>
      <c r="E9615" s="21">
        <f>IF($C9615="","",IFERROR(SUMIFS(Pakan_Masuk!$D$2:$D$3001,Pakan_Masuk!$B$2:$B$3001,$C9615)/SUMIFS(Pakan_Masuk!$C$2:$C$3001,Pakan_Masuk!$B$2:$B$3001,$C9615),0))</f>
      </c>
      <c r="F9615" s="15">
        <f>IF($C9615="","",$D9615*$E9615)</f>
      </c>
    </row>
    <row r="9616">
      <c r="A9616" s="11"/>
      <c r="B9616" s="7"/>
      <c r="C9616" s="7"/>
      <c r="D9616" s="10"/>
      <c r="E9616" s="21">
        <f>IF($C9616="","",IFERROR(SUMIFS(Pakan_Masuk!$D$2:$D$3001,Pakan_Masuk!$B$2:$B$3001,$C9616)/SUMIFS(Pakan_Masuk!$C$2:$C$3001,Pakan_Masuk!$B$2:$B$3001,$C9616),0))</f>
      </c>
      <c r="F9616" s="15">
        <f>IF($C9616="","",$D9616*$E9616)</f>
      </c>
    </row>
    <row r="9617">
      <c r="A9617" s="11"/>
      <c r="B9617" s="7"/>
      <c r="C9617" s="7"/>
      <c r="D9617" s="10"/>
      <c r="E9617" s="21">
        <f>IF($C9617="","",IFERROR(SUMIFS(Pakan_Masuk!$D$2:$D$3001,Pakan_Masuk!$B$2:$B$3001,$C9617)/SUMIFS(Pakan_Masuk!$C$2:$C$3001,Pakan_Masuk!$B$2:$B$3001,$C9617),0))</f>
      </c>
      <c r="F9617" s="15">
        <f>IF($C9617="","",$D9617*$E9617)</f>
      </c>
    </row>
    <row r="9618">
      <c r="A9618" s="11"/>
      <c r="B9618" s="7"/>
      <c r="C9618" s="7"/>
      <c r="D9618" s="10"/>
      <c r="E9618" s="21">
        <f>IF($C9618="","",IFERROR(SUMIFS(Pakan_Masuk!$D$2:$D$3001,Pakan_Masuk!$B$2:$B$3001,$C9618)/SUMIFS(Pakan_Masuk!$C$2:$C$3001,Pakan_Masuk!$B$2:$B$3001,$C9618),0))</f>
      </c>
      <c r="F9618" s="15">
        <f>IF($C9618="","",$D9618*$E9618)</f>
      </c>
    </row>
    <row r="9619">
      <c r="A9619" s="11"/>
      <c r="B9619" s="7"/>
      <c r="C9619" s="7"/>
      <c r="D9619" s="10"/>
      <c r="E9619" s="21">
        <f>IF($C9619="","",IFERROR(SUMIFS(Pakan_Masuk!$D$2:$D$3001,Pakan_Masuk!$B$2:$B$3001,$C9619)/SUMIFS(Pakan_Masuk!$C$2:$C$3001,Pakan_Masuk!$B$2:$B$3001,$C9619),0))</f>
      </c>
      <c r="F9619" s="15">
        <f>IF($C9619="","",$D9619*$E9619)</f>
      </c>
    </row>
    <row r="9620">
      <c r="A9620" s="11"/>
      <c r="B9620" s="7"/>
      <c r="C9620" s="7"/>
      <c r="D9620" s="10"/>
      <c r="E9620" s="21">
        <f>IF($C9620="","",IFERROR(SUMIFS(Pakan_Masuk!$D$2:$D$3001,Pakan_Masuk!$B$2:$B$3001,$C9620)/SUMIFS(Pakan_Masuk!$C$2:$C$3001,Pakan_Masuk!$B$2:$B$3001,$C9620),0))</f>
      </c>
      <c r="F9620" s="15">
        <f>IF($C9620="","",$D9620*$E9620)</f>
      </c>
    </row>
    <row r="9621">
      <c r="A9621" s="11"/>
      <c r="B9621" s="7"/>
      <c r="C9621" s="7"/>
      <c r="D9621" s="10"/>
      <c r="E9621" s="21">
        <f>IF($C9621="","",IFERROR(SUMIFS(Pakan_Masuk!$D$2:$D$3001,Pakan_Masuk!$B$2:$B$3001,$C9621)/SUMIFS(Pakan_Masuk!$C$2:$C$3001,Pakan_Masuk!$B$2:$B$3001,$C9621),0))</f>
      </c>
      <c r="F9621" s="15">
        <f>IF($C9621="","",$D9621*$E9621)</f>
      </c>
    </row>
    <row r="9622">
      <c r="A9622" s="11"/>
      <c r="B9622" s="7"/>
      <c r="C9622" s="7"/>
      <c r="D9622" s="10"/>
      <c r="E9622" s="21">
        <f>IF($C9622="","",IFERROR(SUMIFS(Pakan_Masuk!$D$2:$D$3001,Pakan_Masuk!$B$2:$B$3001,$C9622)/SUMIFS(Pakan_Masuk!$C$2:$C$3001,Pakan_Masuk!$B$2:$B$3001,$C9622),0))</f>
      </c>
      <c r="F9622" s="15">
        <f>IF($C9622="","",$D9622*$E9622)</f>
      </c>
    </row>
    <row r="9623">
      <c r="A9623" s="11"/>
      <c r="B9623" s="7"/>
      <c r="C9623" s="7"/>
      <c r="D9623" s="10"/>
      <c r="E9623" s="21">
        <f>IF($C9623="","",IFERROR(SUMIFS(Pakan_Masuk!$D$2:$D$3001,Pakan_Masuk!$B$2:$B$3001,$C9623)/SUMIFS(Pakan_Masuk!$C$2:$C$3001,Pakan_Masuk!$B$2:$B$3001,$C9623),0))</f>
      </c>
      <c r="F9623" s="15">
        <f>IF($C9623="","",$D9623*$E9623)</f>
      </c>
    </row>
    <row r="9624">
      <c r="A9624" s="11"/>
      <c r="B9624" s="7"/>
      <c r="C9624" s="7"/>
      <c r="D9624" s="10"/>
      <c r="E9624" s="21">
        <f>IF($C9624="","",IFERROR(SUMIFS(Pakan_Masuk!$D$2:$D$3001,Pakan_Masuk!$B$2:$B$3001,$C9624)/SUMIFS(Pakan_Masuk!$C$2:$C$3001,Pakan_Masuk!$B$2:$B$3001,$C9624),0))</f>
      </c>
      <c r="F9624" s="15">
        <f>IF($C9624="","",$D9624*$E9624)</f>
      </c>
    </row>
    <row r="9625">
      <c r="A9625" s="11"/>
      <c r="B9625" s="7"/>
      <c r="C9625" s="7"/>
      <c r="D9625" s="10"/>
      <c r="E9625" s="21">
        <f>IF($C9625="","",IFERROR(SUMIFS(Pakan_Masuk!$D$2:$D$3001,Pakan_Masuk!$B$2:$B$3001,$C9625)/SUMIFS(Pakan_Masuk!$C$2:$C$3001,Pakan_Masuk!$B$2:$B$3001,$C9625),0))</f>
      </c>
      <c r="F9625" s="15">
        <f>IF($C9625="","",$D9625*$E9625)</f>
      </c>
    </row>
    <row r="9626">
      <c r="A9626" s="11"/>
      <c r="B9626" s="7"/>
      <c r="C9626" s="7"/>
      <c r="D9626" s="10"/>
      <c r="E9626" s="21">
        <f>IF($C9626="","",IFERROR(SUMIFS(Pakan_Masuk!$D$2:$D$3001,Pakan_Masuk!$B$2:$B$3001,$C9626)/SUMIFS(Pakan_Masuk!$C$2:$C$3001,Pakan_Masuk!$B$2:$B$3001,$C9626),0))</f>
      </c>
      <c r="F9626" s="15">
        <f>IF($C9626="","",$D9626*$E9626)</f>
      </c>
    </row>
    <row r="9627">
      <c r="A9627" s="11"/>
      <c r="B9627" s="7"/>
      <c r="C9627" s="7"/>
      <c r="D9627" s="10"/>
      <c r="E9627" s="21">
        <f>IF($C9627="","",IFERROR(SUMIFS(Pakan_Masuk!$D$2:$D$3001,Pakan_Masuk!$B$2:$B$3001,$C9627)/SUMIFS(Pakan_Masuk!$C$2:$C$3001,Pakan_Masuk!$B$2:$B$3001,$C9627),0))</f>
      </c>
      <c r="F9627" s="15">
        <f>IF($C9627="","",$D9627*$E9627)</f>
      </c>
    </row>
    <row r="9628">
      <c r="A9628" s="11"/>
      <c r="B9628" s="7"/>
      <c r="C9628" s="7"/>
      <c r="D9628" s="10"/>
      <c r="E9628" s="21">
        <f>IF($C9628="","",IFERROR(SUMIFS(Pakan_Masuk!$D$2:$D$3001,Pakan_Masuk!$B$2:$B$3001,$C9628)/SUMIFS(Pakan_Masuk!$C$2:$C$3001,Pakan_Masuk!$B$2:$B$3001,$C9628),0))</f>
      </c>
      <c r="F9628" s="15">
        <f>IF($C9628="","",$D9628*$E9628)</f>
      </c>
    </row>
    <row r="9629">
      <c r="A9629" s="11"/>
      <c r="B9629" s="7"/>
      <c r="C9629" s="7"/>
      <c r="D9629" s="10"/>
      <c r="E9629" s="21">
        <f>IF($C9629="","",IFERROR(SUMIFS(Pakan_Masuk!$D$2:$D$3001,Pakan_Masuk!$B$2:$B$3001,$C9629)/SUMIFS(Pakan_Masuk!$C$2:$C$3001,Pakan_Masuk!$B$2:$B$3001,$C9629),0))</f>
      </c>
      <c r="F9629" s="15">
        <f>IF($C9629="","",$D9629*$E9629)</f>
      </c>
    </row>
    <row r="9630">
      <c r="A9630" s="11"/>
      <c r="B9630" s="7"/>
      <c r="C9630" s="7"/>
      <c r="D9630" s="10"/>
      <c r="E9630" s="21">
        <f>IF($C9630="","",IFERROR(SUMIFS(Pakan_Masuk!$D$2:$D$3001,Pakan_Masuk!$B$2:$B$3001,$C9630)/SUMIFS(Pakan_Masuk!$C$2:$C$3001,Pakan_Masuk!$B$2:$B$3001,$C9630),0))</f>
      </c>
      <c r="F9630" s="15">
        <f>IF($C9630="","",$D9630*$E9630)</f>
      </c>
    </row>
    <row r="9631">
      <c r="A9631" s="11"/>
      <c r="B9631" s="7"/>
      <c r="C9631" s="7"/>
      <c r="D9631" s="10"/>
      <c r="E9631" s="21">
        <f>IF($C9631="","",IFERROR(SUMIFS(Pakan_Masuk!$D$2:$D$3001,Pakan_Masuk!$B$2:$B$3001,$C9631)/SUMIFS(Pakan_Masuk!$C$2:$C$3001,Pakan_Masuk!$B$2:$B$3001,$C9631),0))</f>
      </c>
      <c r="F9631" s="15">
        <f>IF($C9631="","",$D9631*$E9631)</f>
      </c>
    </row>
    <row r="9632">
      <c r="A9632" s="11"/>
      <c r="B9632" s="7"/>
      <c r="C9632" s="7"/>
      <c r="D9632" s="10"/>
      <c r="E9632" s="21">
        <f>IF($C9632="","",IFERROR(SUMIFS(Pakan_Masuk!$D$2:$D$3001,Pakan_Masuk!$B$2:$B$3001,$C9632)/SUMIFS(Pakan_Masuk!$C$2:$C$3001,Pakan_Masuk!$B$2:$B$3001,$C9632),0))</f>
      </c>
      <c r="F9632" s="15">
        <f>IF($C9632="","",$D9632*$E9632)</f>
      </c>
    </row>
    <row r="9633">
      <c r="A9633" s="11"/>
      <c r="B9633" s="7"/>
      <c r="C9633" s="7"/>
      <c r="D9633" s="10"/>
      <c r="E9633" s="21">
        <f>IF($C9633="","",IFERROR(SUMIFS(Pakan_Masuk!$D$2:$D$3001,Pakan_Masuk!$B$2:$B$3001,$C9633)/SUMIFS(Pakan_Masuk!$C$2:$C$3001,Pakan_Masuk!$B$2:$B$3001,$C9633),0))</f>
      </c>
      <c r="F9633" s="15">
        <f>IF($C9633="","",$D9633*$E9633)</f>
      </c>
    </row>
    <row r="9634">
      <c r="A9634" s="11"/>
      <c r="B9634" s="7"/>
      <c r="C9634" s="7"/>
      <c r="D9634" s="10"/>
      <c r="E9634" s="21">
        <f>IF($C9634="","",IFERROR(SUMIFS(Pakan_Masuk!$D$2:$D$3001,Pakan_Masuk!$B$2:$B$3001,$C9634)/SUMIFS(Pakan_Masuk!$C$2:$C$3001,Pakan_Masuk!$B$2:$B$3001,$C9634),0))</f>
      </c>
      <c r="F9634" s="15">
        <f>IF($C9634="","",$D9634*$E9634)</f>
      </c>
    </row>
    <row r="9635">
      <c r="A9635" s="11"/>
      <c r="B9635" s="7"/>
      <c r="C9635" s="7"/>
      <c r="D9635" s="10"/>
      <c r="E9635" s="21">
        <f>IF($C9635="","",IFERROR(SUMIFS(Pakan_Masuk!$D$2:$D$3001,Pakan_Masuk!$B$2:$B$3001,$C9635)/SUMIFS(Pakan_Masuk!$C$2:$C$3001,Pakan_Masuk!$B$2:$B$3001,$C9635),0))</f>
      </c>
      <c r="F9635" s="15">
        <f>IF($C9635="","",$D9635*$E9635)</f>
      </c>
    </row>
    <row r="9636">
      <c r="A9636" s="11"/>
      <c r="B9636" s="7"/>
      <c r="C9636" s="7"/>
      <c r="D9636" s="10"/>
      <c r="E9636" s="21">
        <f>IF($C9636="","",IFERROR(SUMIFS(Pakan_Masuk!$D$2:$D$3001,Pakan_Masuk!$B$2:$B$3001,$C9636)/SUMIFS(Pakan_Masuk!$C$2:$C$3001,Pakan_Masuk!$B$2:$B$3001,$C9636),0))</f>
      </c>
      <c r="F9636" s="15">
        <f>IF($C9636="","",$D9636*$E9636)</f>
      </c>
    </row>
    <row r="9637">
      <c r="A9637" s="11"/>
      <c r="B9637" s="7"/>
      <c r="C9637" s="7"/>
      <c r="D9637" s="10"/>
      <c r="E9637" s="21">
        <f>IF($C9637="","",IFERROR(SUMIFS(Pakan_Masuk!$D$2:$D$3001,Pakan_Masuk!$B$2:$B$3001,$C9637)/SUMIFS(Pakan_Masuk!$C$2:$C$3001,Pakan_Masuk!$B$2:$B$3001,$C9637),0))</f>
      </c>
      <c r="F9637" s="15">
        <f>IF($C9637="","",$D9637*$E9637)</f>
      </c>
    </row>
    <row r="9638">
      <c r="A9638" s="11"/>
      <c r="B9638" s="7"/>
      <c r="C9638" s="7"/>
      <c r="D9638" s="10"/>
      <c r="E9638" s="21">
        <f>IF($C9638="","",IFERROR(SUMIFS(Pakan_Masuk!$D$2:$D$3001,Pakan_Masuk!$B$2:$B$3001,$C9638)/SUMIFS(Pakan_Masuk!$C$2:$C$3001,Pakan_Masuk!$B$2:$B$3001,$C9638),0))</f>
      </c>
      <c r="F9638" s="15">
        <f>IF($C9638="","",$D9638*$E9638)</f>
      </c>
    </row>
    <row r="9639">
      <c r="A9639" s="11"/>
      <c r="B9639" s="7"/>
      <c r="C9639" s="7"/>
      <c r="D9639" s="10"/>
      <c r="E9639" s="21">
        <f>IF($C9639="","",IFERROR(SUMIFS(Pakan_Masuk!$D$2:$D$3001,Pakan_Masuk!$B$2:$B$3001,$C9639)/SUMIFS(Pakan_Masuk!$C$2:$C$3001,Pakan_Masuk!$B$2:$B$3001,$C9639),0))</f>
      </c>
      <c r="F9639" s="15">
        <f>IF($C9639="","",$D9639*$E9639)</f>
      </c>
    </row>
    <row r="9640">
      <c r="A9640" s="11"/>
      <c r="B9640" s="7"/>
      <c r="C9640" s="7"/>
      <c r="D9640" s="10"/>
      <c r="E9640" s="21">
        <f>IF($C9640="","",IFERROR(SUMIFS(Pakan_Masuk!$D$2:$D$3001,Pakan_Masuk!$B$2:$B$3001,$C9640)/SUMIFS(Pakan_Masuk!$C$2:$C$3001,Pakan_Masuk!$B$2:$B$3001,$C9640),0))</f>
      </c>
      <c r="F9640" s="15">
        <f>IF($C9640="","",$D9640*$E9640)</f>
      </c>
    </row>
    <row r="9641">
      <c r="A9641" s="11"/>
      <c r="B9641" s="7"/>
      <c r="C9641" s="7"/>
      <c r="D9641" s="10"/>
      <c r="E9641" s="21">
        <f>IF($C9641="","",IFERROR(SUMIFS(Pakan_Masuk!$D$2:$D$3001,Pakan_Masuk!$B$2:$B$3001,$C9641)/SUMIFS(Pakan_Masuk!$C$2:$C$3001,Pakan_Masuk!$B$2:$B$3001,$C9641),0))</f>
      </c>
      <c r="F9641" s="15">
        <f>IF($C9641="","",$D9641*$E9641)</f>
      </c>
    </row>
    <row r="9642">
      <c r="A9642" s="11"/>
      <c r="B9642" s="7"/>
      <c r="C9642" s="7"/>
      <c r="D9642" s="10"/>
      <c r="E9642" s="21">
        <f>IF($C9642="","",IFERROR(SUMIFS(Pakan_Masuk!$D$2:$D$3001,Pakan_Masuk!$B$2:$B$3001,$C9642)/SUMIFS(Pakan_Masuk!$C$2:$C$3001,Pakan_Masuk!$B$2:$B$3001,$C9642),0))</f>
      </c>
      <c r="F9642" s="15">
        <f>IF($C9642="","",$D9642*$E9642)</f>
      </c>
    </row>
    <row r="9643">
      <c r="A9643" s="11"/>
      <c r="B9643" s="7"/>
      <c r="C9643" s="7"/>
      <c r="D9643" s="10"/>
      <c r="E9643" s="21">
        <f>IF($C9643="","",IFERROR(SUMIFS(Pakan_Masuk!$D$2:$D$3001,Pakan_Masuk!$B$2:$B$3001,$C9643)/SUMIFS(Pakan_Masuk!$C$2:$C$3001,Pakan_Masuk!$B$2:$B$3001,$C9643),0))</f>
      </c>
      <c r="F9643" s="15">
        <f>IF($C9643="","",$D9643*$E9643)</f>
      </c>
    </row>
    <row r="9644">
      <c r="A9644" s="11"/>
      <c r="B9644" s="7"/>
      <c r="C9644" s="7"/>
      <c r="D9644" s="10"/>
      <c r="E9644" s="21">
        <f>IF($C9644="","",IFERROR(SUMIFS(Pakan_Masuk!$D$2:$D$3001,Pakan_Masuk!$B$2:$B$3001,$C9644)/SUMIFS(Pakan_Masuk!$C$2:$C$3001,Pakan_Masuk!$B$2:$B$3001,$C9644),0))</f>
      </c>
      <c r="F9644" s="15">
        <f>IF($C9644="","",$D9644*$E9644)</f>
      </c>
    </row>
    <row r="9645">
      <c r="A9645" s="11"/>
      <c r="B9645" s="7"/>
      <c r="C9645" s="7"/>
      <c r="D9645" s="10"/>
      <c r="E9645" s="21">
        <f>IF($C9645="","",IFERROR(SUMIFS(Pakan_Masuk!$D$2:$D$3001,Pakan_Masuk!$B$2:$B$3001,$C9645)/SUMIFS(Pakan_Masuk!$C$2:$C$3001,Pakan_Masuk!$B$2:$B$3001,$C9645),0))</f>
      </c>
      <c r="F9645" s="15">
        <f>IF($C9645="","",$D9645*$E9645)</f>
      </c>
    </row>
    <row r="9646">
      <c r="A9646" s="11"/>
      <c r="B9646" s="7"/>
      <c r="C9646" s="7"/>
      <c r="D9646" s="10"/>
      <c r="E9646" s="21">
        <f>IF($C9646="","",IFERROR(SUMIFS(Pakan_Masuk!$D$2:$D$3001,Pakan_Masuk!$B$2:$B$3001,$C9646)/SUMIFS(Pakan_Masuk!$C$2:$C$3001,Pakan_Masuk!$B$2:$B$3001,$C9646),0))</f>
      </c>
      <c r="F9646" s="15">
        <f>IF($C9646="","",$D9646*$E9646)</f>
      </c>
    </row>
    <row r="9647">
      <c r="A9647" s="11"/>
      <c r="B9647" s="7"/>
      <c r="C9647" s="7"/>
      <c r="D9647" s="10"/>
      <c r="E9647" s="21">
        <f>IF($C9647="","",IFERROR(SUMIFS(Pakan_Masuk!$D$2:$D$3001,Pakan_Masuk!$B$2:$B$3001,$C9647)/SUMIFS(Pakan_Masuk!$C$2:$C$3001,Pakan_Masuk!$B$2:$B$3001,$C9647),0))</f>
      </c>
      <c r="F9647" s="15">
        <f>IF($C9647="","",$D9647*$E9647)</f>
      </c>
    </row>
    <row r="9648">
      <c r="A9648" s="11"/>
      <c r="B9648" s="7"/>
      <c r="C9648" s="7"/>
      <c r="D9648" s="10"/>
      <c r="E9648" s="21">
        <f>IF($C9648="","",IFERROR(SUMIFS(Pakan_Masuk!$D$2:$D$3001,Pakan_Masuk!$B$2:$B$3001,$C9648)/SUMIFS(Pakan_Masuk!$C$2:$C$3001,Pakan_Masuk!$B$2:$B$3001,$C9648),0))</f>
      </c>
      <c r="F9648" s="15">
        <f>IF($C9648="","",$D9648*$E9648)</f>
      </c>
    </row>
    <row r="9649">
      <c r="A9649" s="11"/>
      <c r="B9649" s="7"/>
      <c r="C9649" s="7"/>
      <c r="D9649" s="10"/>
      <c r="E9649" s="21">
        <f>IF($C9649="","",IFERROR(SUMIFS(Pakan_Masuk!$D$2:$D$3001,Pakan_Masuk!$B$2:$B$3001,$C9649)/SUMIFS(Pakan_Masuk!$C$2:$C$3001,Pakan_Masuk!$B$2:$B$3001,$C9649),0))</f>
      </c>
      <c r="F9649" s="15">
        <f>IF($C9649="","",$D9649*$E9649)</f>
      </c>
    </row>
    <row r="9650">
      <c r="A9650" s="11"/>
      <c r="B9650" s="7"/>
      <c r="C9650" s="7"/>
      <c r="D9650" s="10"/>
      <c r="E9650" s="21">
        <f>IF($C9650="","",IFERROR(SUMIFS(Pakan_Masuk!$D$2:$D$3001,Pakan_Masuk!$B$2:$B$3001,$C9650)/SUMIFS(Pakan_Masuk!$C$2:$C$3001,Pakan_Masuk!$B$2:$B$3001,$C9650),0))</f>
      </c>
      <c r="F9650" s="15">
        <f>IF($C9650="","",$D9650*$E9650)</f>
      </c>
    </row>
    <row r="9651">
      <c r="A9651" s="11"/>
      <c r="B9651" s="7"/>
      <c r="C9651" s="7"/>
      <c r="D9651" s="10"/>
      <c r="E9651" s="21">
        <f>IF($C9651="","",IFERROR(SUMIFS(Pakan_Masuk!$D$2:$D$3001,Pakan_Masuk!$B$2:$B$3001,$C9651)/SUMIFS(Pakan_Masuk!$C$2:$C$3001,Pakan_Masuk!$B$2:$B$3001,$C9651),0))</f>
      </c>
      <c r="F9651" s="15">
        <f>IF($C9651="","",$D9651*$E9651)</f>
      </c>
    </row>
    <row r="9652">
      <c r="A9652" s="11"/>
      <c r="B9652" s="7"/>
      <c r="C9652" s="7"/>
      <c r="D9652" s="10"/>
      <c r="E9652" s="21">
        <f>IF($C9652="","",IFERROR(SUMIFS(Pakan_Masuk!$D$2:$D$3001,Pakan_Masuk!$B$2:$B$3001,$C9652)/SUMIFS(Pakan_Masuk!$C$2:$C$3001,Pakan_Masuk!$B$2:$B$3001,$C9652),0))</f>
      </c>
      <c r="F9652" s="15">
        <f>IF($C9652="","",$D9652*$E9652)</f>
      </c>
    </row>
    <row r="9653">
      <c r="A9653" s="11"/>
      <c r="B9653" s="7"/>
      <c r="C9653" s="7"/>
      <c r="D9653" s="10"/>
      <c r="E9653" s="21">
        <f>IF($C9653="","",IFERROR(SUMIFS(Pakan_Masuk!$D$2:$D$3001,Pakan_Masuk!$B$2:$B$3001,$C9653)/SUMIFS(Pakan_Masuk!$C$2:$C$3001,Pakan_Masuk!$B$2:$B$3001,$C9653),0))</f>
      </c>
      <c r="F9653" s="15">
        <f>IF($C9653="","",$D9653*$E9653)</f>
      </c>
    </row>
    <row r="9654">
      <c r="A9654" s="11"/>
      <c r="B9654" s="7"/>
      <c r="C9654" s="7"/>
      <c r="D9654" s="10"/>
      <c r="E9654" s="21">
        <f>IF($C9654="","",IFERROR(SUMIFS(Pakan_Masuk!$D$2:$D$3001,Pakan_Masuk!$B$2:$B$3001,$C9654)/SUMIFS(Pakan_Masuk!$C$2:$C$3001,Pakan_Masuk!$B$2:$B$3001,$C9654),0))</f>
      </c>
      <c r="F9654" s="15">
        <f>IF($C9654="","",$D9654*$E9654)</f>
      </c>
    </row>
    <row r="9655">
      <c r="A9655" s="11"/>
      <c r="B9655" s="7"/>
      <c r="C9655" s="7"/>
      <c r="D9655" s="10"/>
      <c r="E9655" s="21">
        <f>IF($C9655="","",IFERROR(SUMIFS(Pakan_Masuk!$D$2:$D$3001,Pakan_Masuk!$B$2:$B$3001,$C9655)/SUMIFS(Pakan_Masuk!$C$2:$C$3001,Pakan_Masuk!$B$2:$B$3001,$C9655),0))</f>
      </c>
      <c r="F9655" s="15">
        <f>IF($C9655="","",$D9655*$E9655)</f>
      </c>
    </row>
    <row r="9656">
      <c r="A9656" s="11"/>
      <c r="B9656" s="7"/>
      <c r="C9656" s="7"/>
      <c r="D9656" s="10"/>
      <c r="E9656" s="21">
        <f>IF($C9656="","",IFERROR(SUMIFS(Pakan_Masuk!$D$2:$D$3001,Pakan_Masuk!$B$2:$B$3001,$C9656)/SUMIFS(Pakan_Masuk!$C$2:$C$3001,Pakan_Masuk!$B$2:$B$3001,$C9656),0))</f>
      </c>
      <c r="F9656" s="15">
        <f>IF($C9656="","",$D9656*$E9656)</f>
      </c>
    </row>
    <row r="9657">
      <c r="A9657" s="11"/>
      <c r="B9657" s="7"/>
      <c r="C9657" s="7"/>
      <c r="D9657" s="10"/>
      <c r="E9657" s="21">
        <f>IF($C9657="","",IFERROR(SUMIFS(Pakan_Masuk!$D$2:$D$3001,Pakan_Masuk!$B$2:$B$3001,$C9657)/SUMIFS(Pakan_Masuk!$C$2:$C$3001,Pakan_Masuk!$B$2:$B$3001,$C9657),0))</f>
      </c>
      <c r="F9657" s="15">
        <f>IF($C9657="","",$D9657*$E9657)</f>
      </c>
    </row>
    <row r="9658">
      <c r="A9658" s="11"/>
      <c r="B9658" s="7"/>
      <c r="C9658" s="7"/>
      <c r="D9658" s="10"/>
      <c r="E9658" s="21">
        <f>IF($C9658="","",IFERROR(SUMIFS(Pakan_Masuk!$D$2:$D$3001,Pakan_Masuk!$B$2:$B$3001,$C9658)/SUMIFS(Pakan_Masuk!$C$2:$C$3001,Pakan_Masuk!$B$2:$B$3001,$C9658),0))</f>
      </c>
      <c r="F9658" s="15">
        <f>IF($C9658="","",$D9658*$E9658)</f>
      </c>
    </row>
    <row r="9659">
      <c r="A9659" s="11"/>
      <c r="B9659" s="7"/>
      <c r="C9659" s="7"/>
      <c r="D9659" s="10"/>
      <c r="E9659" s="21">
        <f>IF($C9659="","",IFERROR(SUMIFS(Pakan_Masuk!$D$2:$D$3001,Pakan_Masuk!$B$2:$B$3001,$C9659)/SUMIFS(Pakan_Masuk!$C$2:$C$3001,Pakan_Masuk!$B$2:$B$3001,$C9659),0))</f>
      </c>
      <c r="F9659" s="15">
        <f>IF($C9659="","",$D9659*$E9659)</f>
      </c>
    </row>
    <row r="9660">
      <c r="A9660" s="11"/>
      <c r="B9660" s="7"/>
      <c r="C9660" s="7"/>
      <c r="D9660" s="10"/>
      <c r="E9660" s="21">
        <f>IF($C9660="","",IFERROR(SUMIFS(Pakan_Masuk!$D$2:$D$3001,Pakan_Masuk!$B$2:$B$3001,$C9660)/SUMIFS(Pakan_Masuk!$C$2:$C$3001,Pakan_Masuk!$B$2:$B$3001,$C9660),0))</f>
      </c>
      <c r="F9660" s="15">
        <f>IF($C9660="","",$D9660*$E9660)</f>
      </c>
    </row>
    <row r="9661">
      <c r="A9661" s="11"/>
      <c r="B9661" s="7"/>
      <c r="C9661" s="7"/>
      <c r="D9661" s="10"/>
      <c r="E9661" s="21">
        <f>IF($C9661="","",IFERROR(SUMIFS(Pakan_Masuk!$D$2:$D$3001,Pakan_Masuk!$B$2:$B$3001,$C9661)/SUMIFS(Pakan_Masuk!$C$2:$C$3001,Pakan_Masuk!$B$2:$B$3001,$C9661),0))</f>
      </c>
      <c r="F9661" s="15">
        <f>IF($C9661="","",$D9661*$E9661)</f>
      </c>
    </row>
    <row r="9662">
      <c r="A9662" s="11"/>
      <c r="B9662" s="7"/>
      <c r="C9662" s="7"/>
      <c r="D9662" s="10"/>
      <c r="E9662" s="21">
        <f>IF($C9662="","",IFERROR(SUMIFS(Pakan_Masuk!$D$2:$D$3001,Pakan_Masuk!$B$2:$B$3001,$C9662)/SUMIFS(Pakan_Masuk!$C$2:$C$3001,Pakan_Masuk!$B$2:$B$3001,$C9662),0))</f>
      </c>
      <c r="F9662" s="15">
        <f>IF($C9662="","",$D9662*$E9662)</f>
      </c>
    </row>
    <row r="9663">
      <c r="A9663" s="11"/>
      <c r="B9663" s="7"/>
      <c r="C9663" s="7"/>
      <c r="D9663" s="10"/>
      <c r="E9663" s="21">
        <f>IF($C9663="","",IFERROR(SUMIFS(Pakan_Masuk!$D$2:$D$3001,Pakan_Masuk!$B$2:$B$3001,$C9663)/SUMIFS(Pakan_Masuk!$C$2:$C$3001,Pakan_Masuk!$B$2:$B$3001,$C9663),0))</f>
      </c>
      <c r="F9663" s="15">
        <f>IF($C9663="","",$D9663*$E9663)</f>
      </c>
    </row>
    <row r="9664">
      <c r="A9664" s="11"/>
      <c r="B9664" s="7"/>
      <c r="C9664" s="7"/>
      <c r="D9664" s="10"/>
      <c r="E9664" s="21">
        <f>IF($C9664="","",IFERROR(SUMIFS(Pakan_Masuk!$D$2:$D$3001,Pakan_Masuk!$B$2:$B$3001,$C9664)/SUMIFS(Pakan_Masuk!$C$2:$C$3001,Pakan_Masuk!$B$2:$B$3001,$C9664),0))</f>
      </c>
      <c r="F9664" s="15">
        <f>IF($C9664="","",$D9664*$E9664)</f>
      </c>
    </row>
    <row r="9665">
      <c r="A9665" s="11"/>
      <c r="B9665" s="7"/>
      <c r="C9665" s="7"/>
      <c r="D9665" s="10"/>
      <c r="E9665" s="21">
        <f>IF($C9665="","",IFERROR(SUMIFS(Pakan_Masuk!$D$2:$D$3001,Pakan_Masuk!$B$2:$B$3001,$C9665)/SUMIFS(Pakan_Masuk!$C$2:$C$3001,Pakan_Masuk!$B$2:$B$3001,$C9665),0))</f>
      </c>
      <c r="F9665" s="15">
        <f>IF($C9665="","",$D9665*$E9665)</f>
      </c>
    </row>
    <row r="9666">
      <c r="A9666" s="11"/>
      <c r="B9666" s="7"/>
      <c r="C9666" s="7"/>
      <c r="D9666" s="10"/>
      <c r="E9666" s="21">
        <f>IF($C9666="","",IFERROR(SUMIFS(Pakan_Masuk!$D$2:$D$3001,Pakan_Masuk!$B$2:$B$3001,$C9666)/SUMIFS(Pakan_Masuk!$C$2:$C$3001,Pakan_Masuk!$B$2:$B$3001,$C9666),0))</f>
      </c>
      <c r="F9666" s="15">
        <f>IF($C9666="","",$D9666*$E9666)</f>
      </c>
    </row>
    <row r="9667">
      <c r="A9667" s="11"/>
      <c r="B9667" s="7"/>
      <c r="C9667" s="7"/>
      <c r="D9667" s="10"/>
      <c r="E9667" s="21">
        <f>IF($C9667="","",IFERROR(SUMIFS(Pakan_Masuk!$D$2:$D$3001,Pakan_Masuk!$B$2:$B$3001,$C9667)/SUMIFS(Pakan_Masuk!$C$2:$C$3001,Pakan_Masuk!$B$2:$B$3001,$C9667),0))</f>
      </c>
      <c r="F9667" s="15">
        <f>IF($C9667="","",$D9667*$E9667)</f>
      </c>
    </row>
    <row r="9668">
      <c r="A9668" s="11"/>
      <c r="B9668" s="7"/>
      <c r="C9668" s="7"/>
      <c r="D9668" s="10"/>
      <c r="E9668" s="21">
        <f>IF($C9668="","",IFERROR(SUMIFS(Pakan_Masuk!$D$2:$D$3001,Pakan_Masuk!$B$2:$B$3001,$C9668)/SUMIFS(Pakan_Masuk!$C$2:$C$3001,Pakan_Masuk!$B$2:$B$3001,$C9668),0))</f>
      </c>
      <c r="F9668" s="15">
        <f>IF($C9668="","",$D9668*$E9668)</f>
      </c>
    </row>
    <row r="9669">
      <c r="A9669" s="11"/>
      <c r="B9669" s="7"/>
      <c r="C9669" s="7"/>
      <c r="D9669" s="10"/>
      <c r="E9669" s="21">
        <f>IF($C9669="","",IFERROR(SUMIFS(Pakan_Masuk!$D$2:$D$3001,Pakan_Masuk!$B$2:$B$3001,$C9669)/SUMIFS(Pakan_Masuk!$C$2:$C$3001,Pakan_Masuk!$B$2:$B$3001,$C9669),0))</f>
      </c>
      <c r="F9669" s="15">
        <f>IF($C9669="","",$D9669*$E9669)</f>
      </c>
    </row>
    <row r="9670">
      <c r="A9670" s="11"/>
      <c r="B9670" s="7"/>
      <c r="C9670" s="7"/>
      <c r="D9670" s="10"/>
      <c r="E9670" s="21">
        <f>IF($C9670="","",IFERROR(SUMIFS(Pakan_Masuk!$D$2:$D$3001,Pakan_Masuk!$B$2:$B$3001,$C9670)/SUMIFS(Pakan_Masuk!$C$2:$C$3001,Pakan_Masuk!$B$2:$B$3001,$C9670),0))</f>
      </c>
      <c r="F9670" s="15">
        <f>IF($C9670="","",$D9670*$E9670)</f>
      </c>
    </row>
    <row r="9671">
      <c r="A9671" s="11"/>
      <c r="B9671" s="7"/>
      <c r="C9671" s="7"/>
      <c r="D9671" s="10"/>
      <c r="E9671" s="21">
        <f>IF($C9671="","",IFERROR(SUMIFS(Pakan_Masuk!$D$2:$D$3001,Pakan_Masuk!$B$2:$B$3001,$C9671)/SUMIFS(Pakan_Masuk!$C$2:$C$3001,Pakan_Masuk!$B$2:$B$3001,$C9671),0))</f>
      </c>
      <c r="F9671" s="15">
        <f>IF($C9671="","",$D9671*$E9671)</f>
      </c>
    </row>
    <row r="9672">
      <c r="A9672" s="11"/>
      <c r="B9672" s="7"/>
      <c r="C9672" s="7"/>
      <c r="D9672" s="10"/>
      <c r="E9672" s="21">
        <f>IF($C9672="","",IFERROR(SUMIFS(Pakan_Masuk!$D$2:$D$3001,Pakan_Masuk!$B$2:$B$3001,$C9672)/SUMIFS(Pakan_Masuk!$C$2:$C$3001,Pakan_Masuk!$B$2:$B$3001,$C9672),0))</f>
      </c>
      <c r="F9672" s="15">
        <f>IF($C9672="","",$D9672*$E9672)</f>
      </c>
    </row>
    <row r="9673">
      <c r="A9673" s="11"/>
      <c r="B9673" s="7"/>
      <c r="C9673" s="7"/>
      <c r="D9673" s="10"/>
      <c r="E9673" s="21">
        <f>IF($C9673="","",IFERROR(SUMIFS(Pakan_Masuk!$D$2:$D$3001,Pakan_Masuk!$B$2:$B$3001,$C9673)/SUMIFS(Pakan_Masuk!$C$2:$C$3001,Pakan_Masuk!$B$2:$B$3001,$C9673),0))</f>
      </c>
      <c r="F9673" s="15">
        <f>IF($C9673="","",$D9673*$E9673)</f>
      </c>
    </row>
    <row r="9674">
      <c r="A9674" s="11"/>
      <c r="B9674" s="7"/>
      <c r="C9674" s="7"/>
      <c r="D9674" s="10"/>
      <c r="E9674" s="21">
        <f>IF($C9674="","",IFERROR(SUMIFS(Pakan_Masuk!$D$2:$D$3001,Pakan_Masuk!$B$2:$B$3001,$C9674)/SUMIFS(Pakan_Masuk!$C$2:$C$3001,Pakan_Masuk!$B$2:$B$3001,$C9674),0))</f>
      </c>
      <c r="F9674" s="15">
        <f>IF($C9674="","",$D9674*$E9674)</f>
      </c>
    </row>
    <row r="9675">
      <c r="A9675" s="11"/>
      <c r="B9675" s="7"/>
      <c r="C9675" s="7"/>
      <c r="D9675" s="10"/>
      <c r="E9675" s="21">
        <f>IF($C9675="","",IFERROR(SUMIFS(Pakan_Masuk!$D$2:$D$3001,Pakan_Masuk!$B$2:$B$3001,$C9675)/SUMIFS(Pakan_Masuk!$C$2:$C$3001,Pakan_Masuk!$B$2:$B$3001,$C9675),0))</f>
      </c>
      <c r="F9675" s="15">
        <f>IF($C9675="","",$D9675*$E9675)</f>
      </c>
    </row>
    <row r="9676">
      <c r="A9676" s="11"/>
      <c r="B9676" s="7"/>
      <c r="C9676" s="7"/>
      <c r="D9676" s="10"/>
      <c r="E9676" s="21">
        <f>IF($C9676="","",IFERROR(SUMIFS(Pakan_Masuk!$D$2:$D$3001,Pakan_Masuk!$B$2:$B$3001,$C9676)/SUMIFS(Pakan_Masuk!$C$2:$C$3001,Pakan_Masuk!$B$2:$B$3001,$C9676),0))</f>
      </c>
      <c r="F9676" s="15">
        <f>IF($C9676="","",$D9676*$E9676)</f>
      </c>
    </row>
    <row r="9677">
      <c r="A9677" s="11"/>
      <c r="B9677" s="7"/>
      <c r="C9677" s="7"/>
      <c r="D9677" s="10"/>
      <c r="E9677" s="21">
        <f>IF($C9677="","",IFERROR(SUMIFS(Pakan_Masuk!$D$2:$D$3001,Pakan_Masuk!$B$2:$B$3001,$C9677)/SUMIFS(Pakan_Masuk!$C$2:$C$3001,Pakan_Masuk!$B$2:$B$3001,$C9677),0))</f>
      </c>
      <c r="F9677" s="15">
        <f>IF($C9677="","",$D9677*$E9677)</f>
      </c>
    </row>
    <row r="9678">
      <c r="A9678" s="11"/>
      <c r="B9678" s="7"/>
      <c r="C9678" s="7"/>
      <c r="D9678" s="10"/>
      <c r="E9678" s="21">
        <f>IF($C9678="","",IFERROR(SUMIFS(Pakan_Masuk!$D$2:$D$3001,Pakan_Masuk!$B$2:$B$3001,$C9678)/SUMIFS(Pakan_Masuk!$C$2:$C$3001,Pakan_Masuk!$B$2:$B$3001,$C9678),0))</f>
      </c>
      <c r="F9678" s="15">
        <f>IF($C9678="","",$D9678*$E9678)</f>
      </c>
    </row>
    <row r="9679">
      <c r="A9679" s="11"/>
      <c r="B9679" s="7"/>
      <c r="C9679" s="7"/>
      <c r="D9679" s="10"/>
      <c r="E9679" s="21">
        <f>IF($C9679="","",IFERROR(SUMIFS(Pakan_Masuk!$D$2:$D$3001,Pakan_Masuk!$B$2:$B$3001,$C9679)/SUMIFS(Pakan_Masuk!$C$2:$C$3001,Pakan_Masuk!$B$2:$B$3001,$C9679),0))</f>
      </c>
      <c r="F9679" s="15">
        <f>IF($C9679="","",$D9679*$E9679)</f>
      </c>
    </row>
    <row r="9680">
      <c r="A9680" s="11"/>
      <c r="B9680" s="7"/>
      <c r="C9680" s="7"/>
      <c r="D9680" s="10"/>
      <c r="E9680" s="21">
        <f>IF($C9680="","",IFERROR(SUMIFS(Pakan_Masuk!$D$2:$D$3001,Pakan_Masuk!$B$2:$B$3001,$C9680)/SUMIFS(Pakan_Masuk!$C$2:$C$3001,Pakan_Masuk!$B$2:$B$3001,$C9680),0))</f>
      </c>
      <c r="F9680" s="15">
        <f>IF($C9680="","",$D9680*$E9680)</f>
      </c>
    </row>
    <row r="9681">
      <c r="A9681" s="11"/>
      <c r="B9681" s="7"/>
      <c r="C9681" s="7"/>
      <c r="D9681" s="10"/>
      <c r="E9681" s="21">
        <f>IF($C9681="","",IFERROR(SUMIFS(Pakan_Masuk!$D$2:$D$3001,Pakan_Masuk!$B$2:$B$3001,$C9681)/SUMIFS(Pakan_Masuk!$C$2:$C$3001,Pakan_Masuk!$B$2:$B$3001,$C9681),0))</f>
      </c>
      <c r="F9681" s="15">
        <f>IF($C9681="","",$D9681*$E9681)</f>
      </c>
    </row>
    <row r="9682">
      <c r="A9682" s="11"/>
      <c r="B9682" s="7"/>
      <c r="C9682" s="7"/>
      <c r="D9682" s="10"/>
      <c r="E9682" s="21">
        <f>IF($C9682="","",IFERROR(SUMIFS(Pakan_Masuk!$D$2:$D$3001,Pakan_Masuk!$B$2:$B$3001,$C9682)/SUMIFS(Pakan_Masuk!$C$2:$C$3001,Pakan_Masuk!$B$2:$B$3001,$C9682),0))</f>
      </c>
      <c r="F9682" s="15">
        <f>IF($C9682="","",$D9682*$E9682)</f>
      </c>
    </row>
    <row r="9683">
      <c r="A9683" s="11"/>
      <c r="B9683" s="7"/>
      <c r="C9683" s="7"/>
      <c r="D9683" s="10"/>
      <c r="E9683" s="21">
        <f>IF($C9683="","",IFERROR(SUMIFS(Pakan_Masuk!$D$2:$D$3001,Pakan_Masuk!$B$2:$B$3001,$C9683)/SUMIFS(Pakan_Masuk!$C$2:$C$3001,Pakan_Masuk!$B$2:$B$3001,$C9683),0))</f>
      </c>
      <c r="F9683" s="15">
        <f>IF($C9683="","",$D9683*$E9683)</f>
      </c>
    </row>
    <row r="9684">
      <c r="A9684" s="11"/>
      <c r="B9684" s="7"/>
      <c r="C9684" s="7"/>
      <c r="D9684" s="10"/>
      <c r="E9684" s="21">
        <f>IF($C9684="","",IFERROR(SUMIFS(Pakan_Masuk!$D$2:$D$3001,Pakan_Masuk!$B$2:$B$3001,$C9684)/SUMIFS(Pakan_Masuk!$C$2:$C$3001,Pakan_Masuk!$B$2:$B$3001,$C9684),0))</f>
      </c>
      <c r="F9684" s="15">
        <f>IF($C9684="","",$D9684*$E9684)</f>
      </c>
    </row>
    <row r="9685">
      <c r="A9685" s="11"/>
      <c r="B9685" s="7"/>
      <c r="C9685" s="7"/>
      <c r="D9685" s="10"/>
      <c r="E9685" s="21">
        <f>IF($C9685="","",IFERROR(SUMIFS(Pakan_Masuk!$D$2:$D$3001,Pakan_Masuk!$B$2:$B$3001,$C9685)/SUMIFS(Pakan_Masuk!$C$2:$C$3001,Pakan_Masuk!$B$2:$B$3001,$C9685),0))</f>
      </c>
      <c r="F9685" s="15">
        <f>IF($C9685="","",$D9685*$E9685)</f>
      </c>
    </row>
    <row r="9686">
      <c r="A9686" s="11"/>
      <c r="B9686" s="7"/>
      <c r="C9686" s="7"/>
      <c r="D9686" s="10"/>
      <c r="E9686" s="21">
        <f>IF($C9686="","",IFERROR(SUMIFS(Pakan_Masuk!$D$2:$D$3001,Pakan_Masuk!$B$2:$B$3001,$C9686)/SUMIFS(Pakan_Masuk!$C$2:$C$3001,Pakan_Masuk!$B$2:$B$3001,$C9686),0))</f>
      </c>
      <c r="F9686" s="15">
        <f>IF($C9686="","",$D9686*$E9686)</f>
      </c>
    </row>
    <row r="9687">
      <c r="A9687" s="11"/>
      <c r="B9687" s="7"/>
      <c r="C9687" s="7"/>
      <c r="D9687" s="10"/>
      <c r="E9687" s="21">
        <f>IF($C9687="","",IFERROR(SUMIFS(Pakan_Masuk!$D$2:$D$3001,Pakan_Masuk!$B$2:$B$3001,$C9687)/SUMIFS(Pakan_Masuk!$C$2:$C$3001,Pakan_Masuk!$B$2:$B$3001,$C9687),0))</f>
      </c>
      <c r="F9687" s="15">
        <f>IF($C9687="","",$D9687*$E9687)</f>
      </c>
    </row>
    <row r="9688">
      <c r="A9688" s="11"/>
      <c r="B9688" s="7"/>
      <c r="C9688" s="7"/>
      <c r="D9688" s="10"/>
      <c r="E9688" s="21">
        <f>IF($C9688="","",IFERROR(SUMIFS(Pakan_Masuk!$D$2:$D$3001,Pakan_Masuk!$B$2:$B$3001,$C9688)/SUMIFS(Pakan_Masuk!$C$2:$C$3001,Pakan_Masuk!$B$2:$B$3001,$C9688),0))</f>
      </c>
      <c r="F9688" s="15">
        <f>IF($C9688="","",$D9688*$E9688)</f>
      </c>
    </row>
    <row r="9689">
      <c r="A9689" s="11"/>
      <c r="B9689" s="7"/>
      <c r="C9689" s="7"/>
      <c r="D9689" s="10"/>
      <c r="E9689" s="21">
        <f>IF($C9689="","",IFERROR(SUMIFS(Pakan_Masuk!$D$2:$D$3001,Pakan_Masuk!$B$2:$B$3001,$C9689)/SUMIFS(Pakan_Masuk!$C$2:$C$3001,Pakan_Masuk!$B$2:$B$3001,$C9689),0))</f>
      </c>
      <c r="F9689" s="15">
        <f>IF($C9689="","",$D9689*$E9689)</f>
      </c>
    </row>
    <row r="9690">
      <c r="A9690" s="11"/>
      <c r="B9690" s="7"/>
      <c r="C9690" s="7"/>
      <c r="D9690" s="10"/>
      <c r="E9690" s="21">
        <f>IF($C9690="","",IFERROR(SUMIFS(Pakan_Masuk!$D$2:$D$3001,Pakan_Masuk!$B$2:$B$3001,$C9690)/SUMIFS(Pakan_Masuk!$C$2:$C$3001,Pakan_Masuk!$B$2:$B$3001,$C9690),0))</f>
      </c>
      <c r="F9690" s="15">
        <f>IF($C9690="","",$D9690*$E9690)</f>
      </c>
    </row>
    <row r="9691">
      <c r="A9691" s="11"/>
      <c r="B9691" s="7"/>
      <c r="C9691" s="7"/>
      <c r="D9691" s="10"/>
      <c r="E9691" s="21">
        <f>IF($C9691="","",IFERROR(SUMIFS(Pakan_Masuk!$D$2:$D$3001,Pakan_Masuk!$B$2:$B$3001,$C9691)/SUMIFS(Pakan_Masuk!$C$2:$C$3001,Pakan_Masuk!$B$2:$B$3001,$C9691),0))</f>
      </c>
      <c r="F9691" s="15">
        <f>IF($C9691="","",$D9691*$E9691)</f>
      </c>
    </row>
    <row r="9692">
      <c r="A9692" s="11"/>
      <c r="B9692" s="7"/>
      <c r="C9692" s="7"/>
      <c r="D9692" s="10"/>
      <c r="E9692" s="21">
        <f>IF($C9692="","",IFERROR(SUMIFS(Pakan_Masuk!$D$2:$D$3001,Pakan_Masuk!$B$2:$B$3001,$C9692)/SUMIFS(Pakan_Masuk!$C$2:$C$3001,Pakan_Masuk!$B$2:$B$3001,$C9692),0))</f>
      </c>
      <c r="F9692" s="15">
        <f>IF($C9692="","",$D9692*$E9692)</f>
      </c>
    </row>
    <row r="9693">
      <c r="A9693" s="11"/>
      <c r="B9693" s="7"/>
      <c r="C9693" s="7"/>
      <c r="D9693" s="10"/>
      <c r="E9693" s="21">
        <f>IF($C9693="","",IFERROR(SUMIFS(Pakan_Masuk!$D$2:$D$3001,Pakan_Masuk!$B$2:$B$3001,$C9693)/SUMIFS(Pakan_Masuk!$C$2:$C$3001,Pakan_Masuk!$B$2:$B$3001,$C9693),0))</f>
      </c>
      <c r="F9693" s="15">
        <f>IF($C9693="","",$D9693*$E9693)</f>
      </c>
    </row>
    <row r="9694">
      <c r="A9694" s="11"/>
      <c r="B9694" s="7"/>
      <c r="C9694" s="7"/>
      <c r="D9694" s="10"/>
      <c r="E9694" s="21">
        <f>IF($C9694="","",IFERROR(SUMIFS(Pakan_Masuk!$D$2:$D$3001,Pakan_Masuk!$B$2:$B$3001,$C9694)/SUMIFS(Pakan_Masuk!$C$2:$C$3001,Pakan_Masuk!$B$2:$B$3001,$C9694),0))</f>
      </c>
      <c r="F9694" s="15">
        <f>IF($C9694="","",$D9694*$E9694)</f>
      </c>
    </row>
    <row r="9695">
      <c r="A9695" s="11"/>
      <c r="B9695" s="7"/>
      <c r="C9695" s="7"/>
      <c r="D9695" s="10"/>
      <c r="E9695" s="21">
        <f>IF($C9695="","",IFERROR(SUMIFS(Pakan_Masuk!$D$2:$D$3001,Pakan_Masuk!$B$2:$B$3001,$C9695)/SUMIFS(Pakan_Masuk!$C$2:$C$3001,Pakan_Masuk!$B$2:$B$3001,$C9695),0))</f>
      </c>
      <c r="F9695" s="15">
        <f>IF($C9695="","",$D9695*$E9695)</f>
      </c>
    </row>
    <row r="9696">
      <c r="A9696" s="11"/>
      <c r="B9696" s="7"/>
      <c r="C9696" s="7"/>
      <c r="D9696" s="10"/>
      <c r="E9696" s="21">
        <f>IF($C9696="","",IFERROR(SUMIFS(Pakan_Masuk!$D$2:$D$3001,Pakan_Masuk!$B$2:$B$3001,$C9696)/SUMIFS(Pakan_Masuk!$C$2:$C$3001,Pakan_Masuk!$B$2:$B$3001,$C9696),0))</f>
      </c>
      <c r="F9696" s="15">
        <f>IF($C9696="","",$D9696*$E9696)</f>
      </c>
    </row>
    <row r="9697">
      <c r="A9697" s="11"/>
      <c r="B9697" s="7"/>
      <c r="C9697" s="7"/>
      <c r="D9697" s="10"/>
      <c r="E9697" s="21">
        <f>IF($C9697="","",IFERROR(SUMIFS(Pakan_Masuk!$D$2:$D$3001,Pakan_Masuk!$B$2:$B$3001,$C9697)/SUMIFS(Pakan_Masuk!$C$2:$C$3001,Pakan_Masuk!$B$2:$B$3001,$C9697),0))</f>
      </c>
      <c r="F9697" s="15">
        <f>IF($C9697="","",$D9697*$E9697)</f>
      </c>
    </row>
    <row r="9698">
      <c r="A9698" s="11"/>
      <c r="B9698" s="7"/>
      <c r="C9698" s="7"/>
      <c r="D9698" s="10"/>
      <c r="E9698" s="21">
        <f>IF($C9698="","",IFERROR(SUMIFS(Pakan_Masuk!$D$2:$D$3001,Pakan_Masuk!$B$2:$B$3001,$C9698)/SUMIFS(Pakan_Masuk!$C$2:$C$3001,Pakan_Masuk!$B$2:$B$3001,$C9698),0))</f>
      </c>
      <c r="F9698" s="15">
        <f>IF($C9698="","",$D9698*$E9698)</f>
      </c>
    </row>
    <row r="9699">
      <c r="A9699" s="11"/>
      <c r="B9699" s="7"/>
      <c r="C9699" s="7"/>
      <c r="D9699" s="10"/>
      <c r="E9699" s="21">
        <f>IF($C9699="","",IFERROR(SUMIFS(Pakan_Masuk!$D$2:$D$3001,Pakan_Masuk!$B$2:$B$3001,$C9699)/SUMIFS(Pakan_Masuk!$C$2:$C$3001,Pakan_Masuk!$B$2:$B$3001,$C9699),0))</f>
      </c>
      <c r="F9699" s="15">
        <f>IF($C9699="","",$D9699*$E9699)</f>
      </c>
    </row>
    <row r="9700">
      <c r="A9700" s="11"/>
      <c r="B9700" s="7"/>
      <c r="C9700" s="7"/>
      <c r="D9700" s="10"/>
      <c r="E9700" s="21">
        <f>IF($C9700="","",IFERROR(SUMIFS(Pakan_Masuk!$D$2:$D$3001,Pakan_Masuk!$B$2:$B$3001,$C9700)/SUMIFS(Pakan_Masuk!$C$2:$C$3001,Pakan_Masuk!$B$2:$B$3001,$C9700),0))</f>
      </c>
      <c r="F9700" s="15">
        <f>IF($C9700="","",$D9700*$E9700)</f>
      </c>
    </row>
    <row r="9701">
      <c r="A9701" s="11"/>
      <c r="B9701" s="7"/>
      <c r="C9701" s="7"/>
      <c r="D9701" s="10"/>
      <c r="E9701" s="21">
        <f>IF($C9701="","",IFERROR(SUMIFS(Pakan_Masuk!$D$2:$D$3001,Pakan_Masuk!$B$2:$B$3001,$C9701)/SUMIFS(Pakan_Masuk!$C$2:$C$3001,Pakan_Masuk!$B$2:$B$3001,$C9701),0))</f>
      </c>
      <c r="F9701" s="15">
        <f>IF($C9701="","",$D9701*$E9701)</f>
      </c>
    </row>
    <row r="9702">
      <c r="A9702" s="11"/>
      <c r="B9702" s="7"/>
      <c r="C9702" s="7"/>
      <c r="D9702" s="10"/>
      <c r="E9702" s="21">
        <f>IF($C9702="","",IFERROR(SUMIFS(Pakan_Masuk!$D$2:$D$3001,Pakan_Masuk!$B$2:$B$3001,$C9702)/SUMIFS(Pakan_Masuk!$C$2:$C$3001,Pakan_Masuk!$B$2:$B$3001,$C9702),0))</f>
      </c>
      <c r="F9702" s="15">
        <f>IF($C9702="","",$D9702*$E9702)</f>
      </c>
    </row>
    <row r="9703">
      <c r="A9703" s="11"/>
      <c r="B9703" s="7"/>
      <c r="C9703" s="7"/>
      <c r="D9703" s="10"/>
      <c r="E9703" s="21">
        <f>IF($C9703="","",IFERROR(SUMIFS(Pakan_Masuk!$D$2:$D$3001,Pakan_Masuk!$B$2:$B$3001,$C9703)/SUMIFS(Pakan_Masuk!$C$2:$C$3001,Pakan_Masuk!$B$2:$B$3001,$C9703),0))</f>
      </c>
      <c r="F9703" s="15">
        <f>IF($C9703="","",$D9703*$E9703)</f>
      </c>
    </row>
    <row r="9704">
      <c r="A9704" s="11"/>
      <c r="B9704" s="7"/>
      <c r="C9704" s="7"/>
      <c r="D9704" s="10"/>
      <c r="E9704" s="21">
        <f>IF($C9704="","",IFERROR(SUMIFS(Pakan_Masuk!$D$2:$D$3001,Pakan_Masuk!$B$2:$B$3001,$C9704)/SUMIFS(Pakan_Masuk!$C$2:$C$3001,Pakan_Masuk!$B$2:$B$3001,$C9704),0))</f>
      </c>
      <c r="F9704" s="15">
        <f>IF($C9704="","",$D9704*$E9704)</f>
      </c>
    </row>
    <row r="9705">
      <c r="A9705" s="11"/>
      <c r="B9705" s="7"/>
      <c r="C9705" s="7"/>
      <c r="D9705" s="10"/>
      <c r="E9705" s="21">
        <f>IF($C9705="","",IFERROR(SUMIFS(Pakan_Masuk!$D$2:$D$3001,Pakan_Masuk!$B$2:$B$3001,$C9705)/SUMIFS(Pakan_Masuk!$C$2:$C$3001,Pakan_Masuk!$B$2:$B$3001,$C9705),0))</f>
      </c>
      <c r="F9705" s="15">
        <f>IF($C9705="","",$D9705*$E9705)</f>
      </c>
    </row>
    <row r="9706">
      <c r="A9706" s="11"/>
      <c r="B9706" s="7"/>
      <c r="C9706" s="7"/>
      <c r="D9706" s="10"/>
      <c r="E9706" s="21">
        <f>IF($C9706="","",IFERROR(SUMIFS(Pakan_Masuk!$D$2:$D$3001,Pakan_Masuk!$B$2:$B$3001,$C9706)/SUMIFS(Pakan_Masuk!$C$2:$C$3001,Pakan_Masuk!$B$2:$B$3001,$C9706),0))</f>
      </c>
      <c r="F9706" s="15">
        <f>IF($C9706="","",$D9706*$E9706)</f>
      </c>
    </row>
    <row r="9707">
      <c r="A9707" s="11"/>
      <c r="B9707" s="7"/>
      <c r="C9707" s="7"/>
      <c r="D9707" s="10"/>
      <c r="E9707" s="21">
        <f>IF($C9707="","",IFERROR(SUMIFS(Pakan_Masuk!$D$2:$D$3001,Pakan_Masuk!$B$2:$B$3001,$C9707)/SUMIFS(Pakan_Masuk!$C$2:$C$3001,Pakan_Masuk!$B$2:$B$3001,$C9707),0))</f>
      </c>
      <c r="F9707" s="15">
        <f>IF($C9707="","",$D9707*$E9707)</f>
      </c>
    </row>
    <row r="9708">
      <c r="A9708" s="11"/>
      <c r="B9708" s="7"/>
      <c r="C9708" s="7"/>
      <c r="D9708" s="10"/>
      <c r="E9708" s="21">
        <f>IF($C9708="","",IFERROR(SUMIFS(Pakan_Masuk!$D$2:$D$3001,Pakan_Masuk!$B$2:$B$3001,$C9708)/SUMIFS(Pakan_Masuk!$C$2:$C$3001,Pakan_Masuk!$B$2:$B$3001,$C9708),0))</f>
      </c>
      <c r="F9708" s="15">
        <f>IF($C9708="","",$D9708*$E9708)</f>
      </c>
    </row>
    <row r="9709">
      <c r="A9709" s="11"/>
      <c r="B9709" s="7"/>
      <c r="C9709" s="7"/>
      <c r="D9709" s="10"/>
      <c r="E9709" s="21">
        <f>IF($C9709="","",IFERROR(SUMIFS(Pakan_Masuk!$D$2:$D$3001,Pakan_Masuk!$B$2:$B$3001,$C9709)/SUMIFS(Pakan_Masuk!$C$2:$C$3001,Pakan_Masuk!$B$2:$B$3001,$C9709),0))</f>
      </c>
      <c r="F9709" s="15">
        <f>IF($C9709="","",$D9709*$E9709)</f>
      </c>
    </row>
    <row r="9710">
      <c r="A9710" s="11"/>
      <c r="B9710" s="7"/>
      <c r="C9710" s="7"/>
      <c r="D9710" s="10"/>
      <c r="E9710" s="21">
        <f>IF($C9710="","",IFERROR(SUMIFS(Pakan_Masuk!$D$2:$D$3001,Pakan_Masuk!$B$2:$B$3001,$C9710)/SUMIFS(Pakan_Masuk!$C$2:$C$3001,Pakan_Masuk!$B$2:$B$3001,$C9710),0))</f>
      </c>
      <c r="F9710" s="15">
        <f>IF($C9710="","",$D9710*$E9710)</f>
      </c>
    </row>
    <row r="9711">
      <c r="A9711" s="11"/>
      <c r="B9711" s="7"/>
      <c r="C9711" s="7"/>
      <c r="D9711" s="10"/>
      <c r="E9711" s="21">
        <f>IF($C9711="","",IFERROR(SUMIFS(Pakan_Masuk!$D$2:$D$3001,Pakan_Masuk!$B$2:$B$3001,$C9711)/SUMIFS(Pakan_Masuk!$C$2:$C$3001,Pakan_Masuk!$B$2:$B$3001,$C9711),0))</f>
      </c>
      <c r="F9711" s="15">
        <f>IF($C9711="","",$D9711*$E9711)</f>
      </c>
    </row>
    <row r="9712">
      <c r="A9712" s="11"/>
      <c r="B9712" s="7"/>
      <c r="C9712" s="7"/>
      <c r="D9712" s="10"/>
      <c r="E9712" s="21">
        <f>IF($C9712="","",IFERROR(SUMIFS(Pakan_Masuk!$D$2:$D$3001,Pakan_Masuk!$B$2:$B$3001,$C9712)/SUMIFS(Pakan_Masuk!$C$2:$C$3001,Pakan_Masuk!$B$2:$B$3001,$C9712),0))</f>
      </c>
      <c r="F9712" s="15">
        <f>IF($C9712="","",$D9712*$E9712)</f>
      </c>
    </row>
    <row r="9713">
      <c r="A9713" s="11"/>
      <c r="B9713" s="7"/>
      <c r="C9713" s="7"/>
      <c r="D9713" s="10"/>
      <c r="E9713" s="21">
        <f>IF($C9713="","",IFERROR(SUMIFS(Pakan_Masuk!$D$2:$D$3001,Pakan_Masuk!$B$2:$B$3001,$C9713)/SUMIFS(Pakan_Masuk!$C$2:$C$3001,Pakan_Masuk!$B$2:$B$3001,$C9713),0))</f>
      </c>
      <c r="F9713" s="15">
        <f>IF($C9713="","",$D9713*$E9713)</f>
      </c>
    </row>
    <row r="9714">
      <c r="A9714" s="11"/>
      <c r="B9714" s="7"/>
      <c r="C9714" s="7"/>
      <c r="D9714" s="10"/>
      <c r="E9714" s="21">
        <f>IF($C9714="","",IFERROR(SUMIFS(Pakan_Masuk!$D$2:$D$3001,Pakan_Masuk!$B$2:$B$3001,$C9714)/SUMIFS(Pakan_Masuk!$C$2:$C$3001,Pakan_Masuk!$B$2:$B$3001,$C9714),0))</f>
      </c>
      <c r="F9714" s="15">
        <f>IF($C9714="","",$D9714*$E9714)</f>
      </c>
    </row>
    <row r="9715">
      <c r="A9715" s="11"/>
      <c r="B9715" s="7"/>
      <c r="C9715" s="7"/>
      <c r="D9715" s="10"/>
      <c r="E9715" s="21">
        <f>IF($C9715="","",IFERROR(SUMIFS(Pakan_Masuk!$D$2:$D$3001,Pakan_Masuk!$B$2:$B$3001,$C9715)/SUMIFS(Pakan_Masuk!$C$2:$C$3001,Pakan_Masuk!$B$2:$B$3001,$C9715),0))</f>
      </c>
      <c r="F9715" s="15">
        <f>IF($C9715="","",$D9715*$E9715)</f>
      </c>
    </row>
    <row r="9716">
      <c r="A9716" s="11"/>
      <c r="B9716" s="7"/>
      <c r="C9716" s="7"/>
      <c r="D9716" s="10"/>
      <c r="E9716" s="21">
        <f>IF($C9716="","",IFERROR(SUMIFS(Pakan_Masuk!$D$2:$D$3001,Pakan_Masuk!$B$2:$B$3001,$C9716)/SUMIFS(Pakan_Masuk!$C$2:$C$3001,Pakan_Masuk!$B$2:$B$3001,$C9716),0))</f>
      </c>
      <c r="F9716" s="15">
        <f>IF($C9716="","",$D9716*$E9716)</f>
      </c>
    </row>
    <row r="9717">
      <c r="A9717" s="11"/>
      <c r="B9717" s="7"/>
      <c r="C9717" s="7"/>
      <c r="D9717" s="10"/>
      <c r="E9717" s="21">
        <f>IF($C9717="","",IFERROR(SUMIFS(Pakan_Masuk!$D$2:$D$3001,Pakan_Masuk!$B$2:$B$3001,$C9717)/SUMIFS(Pakan_Masuk!$C$2:$C$3001,Pakan_Masuk!$B$2:$B$3001,$C9717),0))</f>
      </c>
      <c r="F9717" s="15">
        <f>IF($C9717="","",$D9717*$E9717)</f>
      </c>
    </row>
    <row r="9718">
      <c r="A9718" s="11"/>
      <c r="B9718" s="7"/>
      <c r="C9718" s="7"/>
      <c r="D9718" s="10"/>
      <c r="E9718" s="21">
        <f>IF($C9718="","",IFERROR(SUMIFS(Pakan_Masuk!$D$2:$D$3001,Pakan_Masuk!$B$2:$B$3001,$C9718)/SUMIFS(Pakan_Masuk!$C$2:$C$3001,Pakan_Masuk!$B$2:$B$3001,$C9718),0))</f>
      </c>
      <c r="F9718" s="15">
        <f>IF($C9718="","",$D9718*$E9718)</f>
      </c>
    </row>
    <row r="9719">
      <c r="A9719" s="11"/>
      <c r="B9719" s="7"/>
      <c r="C9719" s="7"/>
      <c r="D9719" s="10"/>
      <c r="E9719" s="21">
        <f>IF($C9719="","",IFERROR(SUMIFS(Pakan_Masuk!$D$2:$D$3001,Pakan_Masuk!$B$2:$B$3001,$C9719)/SUMIFS(Pakan_Masuk!$C$2:$C$3001,Pakan_Masuk!$B$2:$B$3001,$C9719),0))</f>
      </c>
      <c r="F9719" s="15">
        <f>IF($C9719="","",$D9719*$E9719)</f>
      </c>
    </row>
    <row r="9720">
      <c r="A9720" s="11"/>
      <c r="B9720" s="7"/>
      <c r="C9720" s="7"/>
      <c r="D9720" s="10"/>
      <c r="E9720" s="21">
        <f>IF($C9720="","",IFERROR(SUMIFS(Pakan_Masuk!$D$2:$D$3001,Pakan_Masuk!$B$2:$B$3001,$C9720)/SUMIFS(Pakan_Masuk!$C$2:$C$3001,Pakan_Masuk!$B$2:$B$3001,$C9720),0))</f>
      </c>
      <c r="F9720" s="15">
        <f>IF($C9720="","",$D9720*$E9720)</f>
      </c>
    </row>
    <row r="9721">
      <c r="A9721" s="11"/>
      <c r="B9721" s="7"/>
      <c r="C9721" s="7"/>
      <c r="D9721" s="10"/>
      <c r="E9721" s="21">
        <f>IF($C9721="","",IFERROR(SUMIFS(Pakan_Masuk!$D$2:$D$3001,Pakan_Masuk!$B$2:$B$3001,$C9721)/SUMIFS(Pakan_Masuk!$C$2:$C$3001,Pakan_Masuk!$B$2:$B$3001,$C9721),0))</f>
      </c>
      <c r="F9721" s="15">
        <f>IF($C9721="","",$D9721*$E9721)</f>
      </c>
    </row>
    <row r="9722">
      <c r="A9722" s="11"/>
      <c r="B9722" s="7"/>
      <c r="C9722" s="7"/>
      <c r="D9722" s="10"/>
      <c r="E9722" s="21">
        <f>IF($C9722="","",IFERROR(SUMIFS(Pakan_Masuk!$D$2:$D$3001,Pakan_Masuk!$B$2:$B$3001,$C9722)/SUMIFS(Pakan_Masuk!$C$2:$C$3001,Pakan_Masuk!$B$2:$B$3001,$C9722),0))</f>
      </c>
      <c r="F9722" s="15">
        <f>IF($C9722="","",$D9722*$E9722)</f>
      </c>
    </row>
    <row r="9723">
      <c r="A9723" s="11"/>
      <c r="B9723" s="7"/>
      <c r="C9723" s="7"/>
      <c r="D9723" s="10"/>
      <c r="E9723" s="21">
        <f>IF($C9723="","",IFERROR(SUMIFS(Pakan_Masuk!$D$2:$D$3001,Pakan_Masuk!$B$2:$B$3001,$C9723)/SUMIFS(Pakan_Masuk!$C$2:$C$3001,Pakan_Masuk!$B$2:$B$3001,$C9723),0))</f>
      </c>
      <c r="F9723" s="15">
        <f>IF($C9723="","",$D9723*$E9723)</f>
      </c>
    </row>
    <row r="9724">
      <c r="A9724" s="11"/>
      <c r="B9724" s="7"/>
      <c r="C9724" s="7"/>
      <c r="D9724" s="10"/>
      <c r="E9724" s="21">
        <f>IF($C9724="","",IFERROR(SUMIFS(Pakan_Masuk!$D$2:$D$3001,Pakan_Masuk!$B$2:$B$3001,$C9724)/SUMIFS(Pakan_Masuk!$C$2:$C$3001,Pakan_Masuk!$B$2:$B$3001,$C9724),0))</f>
      </c>
      <c r="F9724" s="15">
        <f>IF($C9724="","",$D9724*$E9724)</f>
      </c>
    </row>
    <row r="9725">
      <c r="A9725" s="11"/>
      <c r="B9725" s="7"/>
      <c r="C9725" s="7"/>
      <c r="D9725" s="10"/>
      <c r="E9725" s="21">
        <f>IF($C9725="","",IFERROR(SUMIFS(Pakan_Masuk!$D$2:$D$3001,Pakan_Masuk!$B$2:$B$3001,$C9725)/SUMIFS(Pakan_Masuk!$C$2:$C$3001,Pakan_Masuk!$B$2:$B$3001,$C9725),0))</f>
      </c>
      <c r="F9725" s="15">
        <f>IF($C9725="","",$D9725*$E9725)</f>
      </c>
    </row>
    <row r="9726">
      <c r="A9726" s="11"/>
      <c r="B9726" s="7"/>
      <c r="C9726" s="7"/>
      <c r="D9726" s="10"/>
      <c r="E9726" s="21">
        <f>IF($C9726="","",IFERROR(SUMIFS(Pakan_Masuk!$D$2:$D$3001,Pakan_Masuk!$B$2:$B$3001,$C9726)/SUMIFS(Pakan_Masuk!$C$2:$C$3001,Pakan_Masuk!$B$2:$B$3001,$C9726),0))</f>
      </c>
      <c r="F9726" s="15">
        <f>IF($C9726="","",$D9726*$E9726)</f>
      </c>
    </row>
    <row r="9727">
      <c r="A9727" s="11"/>
      <c r="B9727" s="7"/>
      <c r="C9727" s="7"/>
      <c r="D9727" s="10"/>
      <c r="E9727" s="21">
        <f>IF($C9727="","",IFERROR(SUMIFS(Pakan_Masuk!$D$2:$D$3001,Pakan_Masuk!$B$2:$B$3001,$C9727)/SUMIFS(Pakan_Masuk!$C$2:$C$3001,Pakan_Masuk!$B$2:$B$3001,$C9727),0))</f>
      </c>
      <c r="F9727" s="15">
        <f>IF($C9727="","",$D9727*$E9727)</f>
      </c>
    </row>
    <row r="9728">
      <c r="A9728" s="11"/>
      <c r="B9728" s="7"/>
      <c r="C9728" s="7"/>
      <c r="D9728" s="10"/>
      <c r="E9728" s="21">
        <f>IF($C9728="","",IFERROR(SUMIFS(Pakan_Masuk!$D$2:$D$3001,Pakan_Masuk!$B$2:$B$3001,$C9728)/SUMIFS(Pakan_Masuk!$C$2:$C$3001,Pakan_Masuk!$B$2:$B$3001,$C9728),0))</f>
      </c>
      <c r="F9728" s="15">
        <f>IF($C9728="","",$D9728*$E9728)</f>
      </c>
    </row>
    <row r="9729">
      <c r="A9729" s="11"/>
      <c r="B9729" s="7"/>
      <c r="C9729" s="7"/>
      <c r="D9729" s="10"/>
      <c r="E9729" s="21">
        <f>IF($C9729="","",IFERROR(SUMIFS(Pakan_Masuk!$D$2:$D$3001,Pakan_Masuk!$B$2:$B$3001,$C9729)/SUMIFS(Pakan_Masuk!$C$2:$C$3001,Pakan_Masuk!$B$2:$B$3001,$C9729),0))</f>
      </c>
      <c r="F9729" s="15">
        <f>IF($C9729="","",$D9729*$E9729)</f>
      </c>
    </row>
    <row r="9730">
      <c r="A9730" s="11"/>
      <c r="B9730" s="7"/>
      <c r="C9730" s="7"/>
      <c r="D9730" s="10"/>
      <c r="E9730" s="21">
        <f>IF($C9730="","",IFERROR(SUMIFS(Pakan_Masuk!$D$2:$D$3001,Pakan_Masuk!$B$2:$B$3001,$C9730)/SUMIFS(Pakan_Masuk!$C$2:$C$3001,Pakan_Masuk!$B$2:$B$3001,$C9730),0))</f>
      </c>
      <c r="F9730" s="15">
        <f>IF($C9730="","",$D9730*$E9730)</f>
      </c>
    </row>
    <row r="9731">
      <c r="A9731" s="11"/>
      <c r="B9731" s="7"/>
      <c r="C9731" s="7"/>
      <c r="D9731" s="10"/>
      <c r="E9731" s="21">
        <f>IF($C9731="","",IFERROR(SUMIFS(Pakan_Masuk!$D$2:$D$3001,Pakan_Masuk!$B$2:$B$3001,$C9731)/SUMIFS(Pakan_Masuk!$C$2:$C$3001,Pakan_Masuk!$B$2:$B$3001,$C9731),0))</f>
      </c>
      <c r="F9731" s="15">
        <f>IF($C9731="","",$D9731*$E9731)</f>
      </c>
    </row>
    <row r="9732">
      <c r="A9732" s="11"/>
      <c r="B9732" s="7"/>
      <c r="C9732" s="7"/>
      <c r="D9732" s="10"/>
      <c r="E9732" s="21">
        <f>IF($C9732="","",IFERROR(SUMIFS(Pakan_Masuk!$D$2:$D$3001,Pakan_Masuk!$B$2:$B$3001,$C9732)/SUMIFS(Pakan_Masuk!$C$2:$C$3001,Pakan_Masuk!$B$2:$B$3001,$C9732),0))</f>
      </c>
      <c r="F9732" s="15">
        <f>IF($C9732="","",$D9732*$E9732)</f>
      </c>
    </row>
    <row r="9733">
      <c r="A9733" s="11"/>
      <c r="B9733" s="7"/>
      <c r="C9733" s="7"/>
      <c r="D9733" s="10"/>
      <c r="E9733" s="21">
        <f>IF($C9733="","",IFERROR(SUMIFS(Pakan_Masuk!$D$2:$D$3001,Pakan_Masuk!$B$2:$B$3001,$C9733)/SUMIFS(Pakan_Masuk!$C$2:$C$3001,Pakan_Masuk!$B$2:$B$3001,$C9733),0))</f>
      </c>
      <c r="F9733" s="15">
        <f>IF($C9733="","",$D9733*$E9733)</f>
      </c>
    </row>
    <row r="9734">
      <c r="A9734" s="11"/>
      <c r="B9734" s="7"/>
      <c r="C9734" s="7"/>
      <c r="D9734" s="10"/>
      <c r="E9734" s="21">
        <f>IF($C9734="","",IFERROR(SUMIFS(Pakan_Masuk!$D$2:$D$3001,Pakan_Masuk!$B$2:$B$3001,$C9734)/SUMIFS(Pakan_Masuk!$C$2:$C$3001,Pakan_Masuk!$B$2:$B$3001,$C9734),0))</f>
      </c>
      <c r="F9734" s="15">
        <f>IF($C9734="","",$D9734*$E9734)</f>
      </c>
    </row>
    <row r="9735">
      <c r="A9735" s="11"/>
      <c r="B9735" s="7"/>
      <c r="C9735" s="7"/>
      <c r="D9735" s="10"/>
      <c r="E9735" s="21">
        <f>IF($C9735="","",IFERROR(SUMIFS(Pakan_Masuk!$D$2:$D$3001,Pakan_Masuk!$B$2:$B$3001,$C9735)/SUMIFS(Pakan_Masuk!$C$2:$C$3001,Pakan_Masuk!$B$2:$B$3001,$C9735),0))</f>
      </c>
      <c r="F9735" s="15">
        <f>IF($C9735="","",$D9735*$E9735)</f>
      </c>
    </row>
    <row r="9736">
      <c r="A9736" s="11"/>
      <c r="B9736" s="7"/>
      <c r="C9736" s="7"/>
      <c r="D9736" s="10"/>
      <c r="E9736" s="21">
        <f>IF($C9736="","",IFERROR(SUMIFS(Pakan_Masuk!$D$2:$D$3001,Pakan_Masuk!$B$2:$B$3001,$C9736)/SUMIFS(Pakan_Masuk!$C$2:$C$3001,Pakan_Masuk!$B$2:$B$3001,$C9736),0))</f>
      </c>
      <c r="F9736" s="15">
        <f>IF($C9736="","",$D9736*$E9736)</f>
      </c>
    </row>
    <row r="9737">
      <c r="A9737" s="11"/>
      <c r="B9737" s="7"/>
      <c r="C9737" s="7"/>
      <c r="D9737" s="10"/>
      <c r="E9737" s="21">
        <f>IF($C9737="","",IFERROR(SUMIFS(Pakan_Masuk!$D$2:$D$3001,Pakan_Masuk!$B$2:$B$3001,$C9737)/SUMIFS(Pakan_Masuk!$C$2:$C$3001,Pakan_Masuk!$B$2:$B$3001,$C9737),0))</f>
      </c>
      <c r="F9737" s="15">
        <f>IF($C9737="","",$D9737*$E9737)</f>
      </c>
    </row>
    <row r="9738">
      <c r="A9738" s="11"/>
      <c r="B9738" s="7"/>
      <c r="C9738" s="7"/>
      <c r="D9738" s="10"/>
      <c r="E9738" s="21">
        <f>IF($C9738="","",IFERROR(SUMIFS(Pakan_Masuk!$D$2:$D$3001,Pakan_Masuk!$B$2:$B$3001,$C9738)/SUMIFS(Pakan_Masuk!$C$2:$C$3001,Pakan_Masuk!$B$2:$B$3001,$C9738),0))</f>
      </c>
      <c r="F9738" s="15">
        <f>IF($C9738="","",$D9738*$E9738)</f>
      </c>
    </row>
    <row r="9739">
      <c r="A9739" s="11"/>
      <c r="B9739" s="7"/>
      <c r="C9739" s="7"/>
      <c r="D9739" s="10"/>
      <c r="E9739" s="21">
        <f>IF($C9739="","",IFERROR(SUMIFS(Pakan_Masuk!$D$2:$D$3001,Pakan_Masuk!$B$2:$B$3001,$C9739)/SUMIFS(Pakan_Masuk!$C$2:$C$3001,Pakan_Masuk!$B$2:$B$3001,$C9739),0))</f>
      </c>
      <c r="F9739" s="15">
        <f>IF($C9739="","",$D9739*$E9739)</f>
      </c>
    </row>
    <row r="9740">
      <c r="A9740" s="11"/>
      <c r="B9740" s="7"/>
      <c r="C9740" s="7"/>
      <c r="D9740" s="10"/>
      <c r="E9740" s="21">
        <f>IF($C9740="","",IFERROR(SUMIFS(Pakan_Masuk!$D$2:$D$3001,Pakan_Masuk!$B$2:$B$3001,$C9740)/SUMIFS(Pakan_Masuk!$C$2:$C$3001,Pakan_Masuk!$B$2:$B$3001,$C9740),0))</f>
      </c>
      <c r="F9740" s="15">
        <f>IF($C9740="","",$D9740*$E9740)</f>
      </c>
    </row>
    <row r="9741">
      <c r="A9741" s="11"/>
      <c r="B9741" s="7"/>
      <c r="C9741" s="7"/>
      <c r="D9741" s="10"/>
      <c r="E9741" s="21">
        <f>IF($C9741="","",IFERROR(SUMIFS(Pakan_Masuk!$D$2:$D$3001,Pakan_Masuk!$B$2:$B$3001,$C9741)/SUMIFS(Pakan_Masuk!$C$2:$C$3001,Pakan_Masuk!$B$2:$B$3001,$C9741),0))</f>
      </c>
      <c r="F9741" s="15">
        <f>IF($C9741="","",$D9741*$E9741)</f>
      </c>
    </row>
    <row r="9742">
      <c r="A9742" s="11"/>
      <c r="B9742" s="7"/>
      <c r="C9742" s="7"/>
      <c r="D9742" s="10"/>
      <c r="E9742" s="21">
        <f>IF($C9742="","",IFERROR(SUMIFS(Pakan_Masuk!$D$2:$D$3001,Pakan_Masuk!$B$2:$B$3001,$C9742)/SUMIFS(Pakan_Masuk!$C$2:$C$3001,Pakan_Masuk!$B$2:$B$3001,$C9742),0))</f>
      </c>
      <c r="F9742" s="15">
        <f>IF($C9742="","",$D9742*$E9742)</f>
      </c>
    </row>
    <row r="9743">
      <c r="A9743" s="11"/>
      <c r="B9743" s="7"/>
      <c r="C9743" s="7"/>
      <c r="D9743" s="10"/>
      <c r="E9743" s="21">
        <f>IF($C9743="","",IFERROR(SUMIFS(Pakan_Masuk!$D$2:$D$3001,Pakan_Masuk!$B$2:$B$3001,$C9743)/SUMIFS(Pakan_Masuk!$C$2:$C$3001,Pakan_Masuk!$B$2:$B$3001,$C9743),0))</f>
      </c>
      <c r="F9743" s="15">
        <f>IF($C9743="","",$D9743*$E9743)</f>
      </c>
    </row>
    <row r="9744">
      <c r="A9744" s="11"/>
      <c r="B9744" s="7"/>
      <c r="C9744" s="7"/>
      <c r="D9744" s="10"/>
      <c r="E9744" s="21">
        <f>IF($C9744="","",IFERROR(SUMIFS(Pakan_Masuk!$D$2:$D$3001,Pakan_Masuk!$B$2:$B$3001,$C9744)/SUMIFS(Pakan_Masuk!$C$2:$C$3001,Pakan_Masuk!$B$2:$B$3001,$C9744),0))</f>
      </c>
      <c r="F9744" s="15">
        <f>IF($C9744="","",$D9744*$E9744)</f>
      </c>
    </row>
    <row r="9745">
      <c r="A9745" s="11"/>
      <c r="B9745" s="7"/>
      <c r="C9745" s="7"/>
      <c r="D9745" s="10"/>
      <c r="E9745" s="21">
        <f>IF($C9745="","",IFERROR(SUMIFS(Pakan_Masuk!$D$2:$D$3001,Pakan_Masuk!$B$2:$B$3001,$C9745)/SUMIFS(Pakan_Masuk!$C$2:$C$3001,Pakan_Masuk!$B$2:$B$3001,$C9745),0))</f>
      </c>
      <c r="F9745" s="15">
        <f>IF($C9745="","",$D9745*$E9745)</f>
      </c>
    </row>
    <row r="9746">
      <c r="A9746" s="11"/>
      <c r="B9746" s="7"/>
      <c r="C9746" s="7"/>
      <c r="D9746" s="10"/>
      <c r="E9746" s="21">
        <f>IF($C9746="","",IFERROR(SUMIFS(Pakan_Masuk!$D$2:$D$3001,Pakan_Masuk!$B$2:$B$3001,$C9746)/SUMIFS(Pakan_Masuk!$C$2:$C$3001,Pakan_Masuk!$B$2:$B$3001,$C9746),0))</f>
      </c>
      <c r="F9746" s="15">
        <f>IF($C9746="","",$D9746*$E9746)</f>
      </c>
    </row>
    <row r="9747">
      <c r="A9747" s="11"/>
      <c r="B9747" s="7"/>
      <c r="C9747" s="7"/>
      <c r="D9747" s="10"/>
      <c r="E9747" s="21">
        <f>IF($C9747="","",IFERROR(SUMIFS(Pakan_Masuk!$D$2:$D$3001,Pakan_Masuk!$B$2:$B$3001,$C9747)/SUMIFS(Pakan_Masuk!$C$2:$C$3001,Pakan_Masuk!$B$2:$B$3001,$C9747),0))</f>
      </c>
      <c r="F9747" s="15">
        <f>IF($C9747="","",$D9747*$E9747)</f>
      </c>
    </row>
    <row r="9748">
      <c r="A9748" s="11"/>
      <c r="B9748" s="7"/>
      <c r="C9748" s="7"/>
      <c r="D9748" s="10"/>
      <c r="E9748" s="21">
        <f>IF($C9748="","",IFERROR(SUMIFS(Pakan_Masuk!$D$2:$D$3001,Pakan_Masuk!$B$2:$B$3001,$C9748)/SUMIFS(Pakan_Masuk!$C$2:$C$3001,Pakan_Masuk!$B$2:$B$3001,$C9748),0))</f>
      </c>
      <c r="F9748" s="15">
        <f>IF($C9748="","",$D9748*$E9748)</f>
      </c>
    </row>
    <row r="9749">
      <c r="A9749" s="11"/>
      <c r="B9749" s="7"/>
      <c r="C9749" s="7"/>
      <c r="D9749" s="10"/>
      <c r="E9749" s="21">
        <f>IF($C9749="","",IFERROR(SUMIFS(Pakan_Masuk!$D$2:$D$3001,Pakan_Masuk!$B$2:$B$3001,$C9749)/SUMIFS(Pakan_Masuk!$C$2:$C$3001,Pakan_Masuk!$B$2:$B$3001,$C9749),0))</f>
      </c>
      <c r="F9749" s="15">
        <f>IF($C9749="","",$D9749*$E9749)</f>
      </c>
    </row>
    <row r="9750">
      <c r="A9750" s="11"/>
      <c r="B9750" s="7"/>
      <c r="C9750" s="7"/>
      <c r="D9750" s="10"/>
      <c r="E9750" s="21">
        <f>IF($C9750="","",IFERROR(SUMIFS(Pakan_Masuk!$D$2:$D$3001,Pakan_Masuk!$B$2:$B$3001,$C9750)/SUMIFS(Pakan_Masuk!$C$2:$C$3001,Pakan_Masuk!$B$2:$B$3001,$C9750),0))</f>
      </c>
      <c r="F9750" s="15">
        <f>IF($C9750="","",$D9750*$E9750)</f>
      </c>
    </row>
    <row r="9751">
      <c r="A9751" s="11"/>
      <c r="B9751" s="7"/>
      <c r="C9751" s="7"/>
      <c r="D9751" s="10"/>
      <c r="E9751" s="21">
        <f>IF($C9751="","",IFERROR(SUMIFS(Pakan_Masuk!$D$2:$D$3001,Pakan_Masuk!$B$2:$B$3001,$C9751)/SUMIFS(Pakan_Masuk!$C$2:$C$3001,Pakan_Masuk!$B$2:$B$3001,$C9751),0))</f>
      </c>
      <c r="F9751" s="15">
        <f>IF($C9751="","",$D9751*$E9751)</f>
      </c>
    </row>
    <row r="9752">
      <c r="A9752" s="11"/>
      <c r="B9752" s="7"/>
      <c r="C9752" s="7"/>
      <c r="D9752" s="10"/>
      <c r="E9752" s="21">
        <f>IF($C9752="","",IFERROR(SUMIFS(Pakan_Masuk!$D$2:$D$3001,Pakan_Masuk!$B$2:$B$3001,$C9752)/SUMIFS(Pakan_Masuk!$C$2:$C$3001,Pakan_Masuk!$B$2:$B$3001,$C9752),0))</f>
      </c>
      <c r="F9752" s="15">
        <f>IF($C9752="","",$D9752*$E9752)</f>
      </c>
    </row>
    <row r="9753">
      <c r="A9753" s="11"/>
      <c r="B9753" s="7"/>
      <c r="C9753" s="7"/>
      <c r="D9753" s="10"/>
      <c r="E9753" s="21">
        <f>IF($C9753="","",IFERROR(SUMIFS(Pakan_Masuk!$D$2:$D$3001,Pakan_Masuk!$B$2:$B$3001,$C9753)/SUMIFS(Pakan_Masuk!$C$2:$C$3001,Pakan_Masuk!$B$2:$B$3001,$C9753),0))</f>
      </c>
      <c r="F9753" s="15">
        <f>IF($C9753="","",$D9753*$E9753)</f>
      </c>
    </row>
    <row r="9754">
      <c r="A9754" s="11"/>
      <c r="B9754" s="7"/>
      <c r="C9754" s="7"/>
      <c r="D9754" s="10"/>
      <c r="E9754" s="21">
        <f>IF($C9754="","",IFERROR(SUMIFS(Pakan_Masuk!$D$2:$D$3001,Pakan_Masuk!$B$2:$B$3001,$C9754)/SUMIFS(Pakan_Masuk!$C$2:$C$3001,Pakan_Masuk!$B$2:$B$3001,$C9754),0))</f>
      </c>
      <c r="F9754" s="15">
        <f>IF($C9754="","",$D9754*$E9754)</f>
      </c>
    </row>
    <row r="9755">
      <c r="A9755" s="11"/>
      <c r="B9755" s="7"/>
      <c r="C9755" s="7"/>
      <c r="D9755" s="10"/>
      <c r="E9755" s="21">
        <f>IF($C9755="","",IFERROR(SUMIFS(Pakan_Masuk!$D$2:$D$3001,Pakan_Masuk!$B$2:$B$3001,$C9755)/SUMIFS(Pakan_Masuk!$C$2:$C$3001,Pakan_Masuk!$B$2:$B$3001,$C9755),0))</f>
      </c>
      <c r="F9755" s="15">
        <f>IF($C9755="","",$D9755*$E9755)</f>
      </c>
    </row>
    <row r="9756">
      <c r="A9756" s="11"/>
      <c r="B9756" s="7"/>
      <c r="C9756" s="7"/>
      <c r="D9756" s="10"/>
      <c r="E9756" s="21">
        <f>IF($C9756="","",IFERROR(SUMIFS(Pakan_Masuk!$D$2:$D$3001,Pakan_Masuk!$B$2:$B$3001,$C9756)/SUMIFS(Pakan_Masuk!$C$2:$C$3001,Pakan_Masuk!$B$2:$B$3001,$C9756),0))</f>
      </c>
      <c r="F9756" s="15">
        <f>IF($C9756="","",$D9756*$E9756)</f>
      </c>
    </row>
    <row r="9757">
      <c r="A9757" s="11"/>
      <c r="B9757" s="7"/>
      <c r="C9757" s="7"/>
      <c r="D9757" s="10"/>
      <c r="E9757" s="21">
        <f>IF($C9757="","",IFERROR(SUMIFS(Pakan_Masuk!$D$2:$D$3001,Pakan_Masuk!$B$2:$B$3001,$C9757)/SUMIFS(Pakan_Masuk!$C$2:$C$3001,Pakan_Masuk!$B$2:$B$3001,$C9757),0))</f>
      </c>
      <c r="F9757" s="15">
        <f>IF($C9757="","",$D9757*$E9757)</f>
      </c>
    </row>
    <row r="9758">
      <c r="A9758" s="11"/>
      <c r="B9758" s="7"/>
      <c r="C9758" s="7"/>
      <c r="D9758" s="10"/>
      <c r="E9758" s="21">
        <f>IF($C9758="","",IFERROR(SUMIFS(Pakan_Masuk!$D$2:$D$3001,Pakan_Masuk!$B$2:$B$3001,$C9758)/SUMIFS(Pakan_Masuk!$C$2:$C$3001,Pakan_Masuk!$B$2:$B$3001,$C9758),0))</f>
      </c>
      <c r="F9758" s="15">
        <f>IF($C9758="","",$D9758*$E9758)</f>
      </c>
    </row>
    <row r="9759">
      <c r="A9759" s="11"/>
      <c r="B9759" s="7"/>
      <c r="C9759" s="7"/>
      <c r="D9759" s="10"/>
      <c r="E9759" s="21">
        <f>IF($C9759="","",IFERROR(SUMIFS(Pakan_Masuk!$D$2:$D$3001,Pakan_Masuk!$B$2:$B$3001,$C9759)/SUMIFS(Pakan_Masuk!$C$2:$C$3001,Pakan_Masuk!$B$2:$B$3001,$C9759),0))</f>
      </c>
      <c r="F9759" s="15">
        <f>IF($C9759="","",$D9759*$E9759)</f>
      </c>
    </row>
    <row r="9760">
      <c r="A9760" s="11"/>
      <c r="B9760" s="7"/>
      <c r="C9760" s="7"/>
      <c r="D9760" s="10"/>
      <c r="E9760" s="21">
        <f>IF($C9760="","",IFERROR(SUMIFS(Pakan_Masuk!$D$2:$D$3001,Pakan_Masuk!$B$2:$B$3001,$C9760)/SUMIFS(Pakan_Masuk!$C$2:$C$3001,Pakan_Masuk!$B$2:$B$3001,$C9760),0))</f>
      </c>
      <c r="F9760" s="15">
        <f>IF($C9760="","",$D9760*$E9760)</f>
      </c>
    </row>
    <row r="9761">
      <c r="A9761" s="11"/>
      <c r="B9761" s="7"/>
      <c r="C9761" s="7"/>
      <c r="D9761" s="10"/>
      <c r="E9761" s="21">
        <f>IF($C9761="","",IFERROR(SUMIFS(Pakan_Masuk!$D$2:$D$3001,Pakan_Masuk!$B$2:$B$3001,$C9761)/SUMIFS(Pakan_Masuk!$C$2:$C$3001,Pakan_Masuk!$B$2:$B$3001,$C9761),0))</f>
      </c>
      <c r="F9761" s="15">
        <f>IF($C9761="","",$D9761*$E9761)</f>
      </c>
    </row>
    <row r="9762">
      <c r="A9762" s="11"/>
      <c r="B9762" s="7"/>
      <c r="C9762" s="7"/>
      <c r="D9762" s="10"/>
      <c r="E9762" s="21">
        <f>IF($C9762="","",IFERROR(SUMIFS(Pakan_Masuk!$D$2:$D$3001,Pakan_Masuk!$B$2:$B$3001,$C9762)/SUMIFS(Pakan_Masuk!$C$2:$C$3001,Pakan_Masuk!$B$2:$B$3001,$C9762),0))</f>
      </c>
      <c r="F9762" s="15">
        <f>IF($C9762="","",$D9762*$E9762)</f>
      </c>
    </row>
    <row r="9763">
      <c r="A9763" s="11"/>
      <c r="B9763" s="7"/>
      <c r="C9763" s="7"/>
      <c r="D9763" s="10"/>
      <c r="E9763" s="21">
        <f>IF($C9763="","",IFERROR(SUMIFS(Pakan_Masuk!$D$2:$D$3001,Pakan_Masuk!$B$2:$B$3001,$C9763)/SUMIFS(Pakan_Masuk!$C$2:$C$3001,Pakan_Masuk!$B$2:$B$3001,$C9763),0))</f>
      </c>
      <c r="F9763" s="15">
        <f>IF($C9763="","",$D9763*$E9763)</f>
      </c>
    </row>
    <row r="9764">
      <c r="A9764" s="11"/>
      <c r="B9764" s="7"/>
      <c r="C9764" s="7"/>
      <c r="D9764" s="10"/>
      <c r="E9764" s="21">
        <f>IF($C9764="","",IFERROR(SUMIFS(Pakan_Masuk!$D$2:$D$3001,Pakan_Masuk!$B$2:$B$3001,$C9764)/SUMIFS(Pakan_Masuk!$C$2:$C$3001,Pakan_Masuk!$B$2:$B$3001,$C9764),0))</f>
      </c>
      <c r="F9764" s="15">
        <f>IF($C9764="","",$D9764*$E9764)</f>
      </c>
    </row>
    <row r="9765">
      <c r="A9765" s="11"/>
      <c r="B9765" s="7"/>
      <c r="C9765" s="7"/>
      <c r="D9765" s="10"/>
      <c r="E9765" s="21">
        <f>IF($C9765="","",IFERROR(SUMIFS(Pakan_Masuk!$D$2:$D$3001,Pakan_Masuk!$B$2:$B$3001,$C9765)/SUMIFS(Pakan_Masuk!$C$2:$C$3001,Pakan_Masuk!$B$2:$B$3001,$C9765),0))</f>
      </c>
      <c r="F9765" s="15">
        <f>IF($C9765="","",$D9765*$E9765)</f>
      </c>
    </row>
    <row r="9766">
      <c r="A9766" s="11"/>
      <c r="B9766" s="7"/>
      <c r="C9766" s="7"/>
      <c r="D9766" s="10"/>
      <c r="E9766" s="21">
        <f>IF($C9766="","",IFERROR(SUMIFS(Pakan_Masuk!$D$2:$D$3001,Pakan_Masuk!$B$2:$B$3001,$C9766)/SUMIFS(Pakan_Masuk!$C$2:$C$3001,Pakan_Masuk!$B$2:$B$3001,$C9766),0))</f>
      </c>
      <c r="F9766" s="15">
        <f>IF($C9766="","",$D9766*$E9766)</f>
      </c>
    </row>
    <row r="9767">
      <c r="A9767" s="11"/>
      <c r="B9767" s="7"/>
      <c r="C9767" s="7"/>
      <c r="D9767" s="10"/>
      <c r="E9767" s="21">
        <f>IF($C9767="","",IFERROR(SUMIFS(Pakan_Masuk!$D$2:$D$3001,Pakan_Masuk!$B$2:$B$3001,$C9767)/SUMIFS(Pakan_Masuk!$C$2:$C$3001,Pakan_Masuk!$B$2:$B$3001,$C9767),0))</f>
      </c>
      <c r="F9767" s="15">
        <f>IF($C9767="","",$D9767*$E9767)</f>
      </c>
    </row>
    <row r="9768">
      <c r="A9768" s="11"/>
      <c r="B9768" s="7"/>
      <c r="C9768" s="7"/>
      <c r="D9768" s="10"/>
      <c r="E9768" s="21">
        <f>IF($C9768="","",IFERROR(SUMIFS(Pakan_Masuk!$D$2:$D$3001,Pakan_Masuk!$B$2:$B$3001,$C9768)/SUMIFS(Pakan_Masuk!$C$2:$C$3001,Pakan_Masuk!$B$2:$B$3001,$C9768),0))</f>
      </c>
      <c r="F9768" s="15">
        <f>IF($C9768="","",$D9768*$E9768)</f>
      </c>
    </row>
    <row r="9769">
      <c r="A9769" s="11"/>
      <c r="B9769" s="7"/>
      <c r="C9769" s="7"/>
      <c r="D9769" s="10"/>
      <c r="E9769" s="21">
        <f>IF($C9769="","",IFERROR(SUMIFS(Pakan_Masuk!$D$2:$D$3001,Pakan_Masuk!$B$2:$B$3001,$C9769)/SUMIFS(Pakan_Masuk!$C$2:$C$3001,Pakan_Masuk!$B$2:$B$3001,$C9769),0))</f>
      </c>
      <c r="F9769" s="15">
        <f>IF($C9769="","",$D9769*$E9769)</f>
      </c>
    </row>
    <row r="9770">
      <c r="A9770" s="11"/>
      <c r="B9770" s="7"/>
      <c r="C9770" s="7"/>
      <c r="D9770" s="10"/>
      <c r="E9770" s="21">
        <f>IF($C9770="","",IFERROR(SUMIFS(Pakan_Masuk!$D$2:$D$3001,Pakan_Masuk!$B$2:$B$3001,$C9770)/SUMIFS(Pakan_Masuk!$C$2:$C$3001,Pakan_Masuk!$B$2:$B$3001,$C9770),0))</f>
      </c>
      <c r="F9770" s="15">
        <f>IF($C9770="","",$D9770*$E9770)</f>
      </c>
    </row>
    <row r="9771">
      <c r="A9771" s="11"/>
      <c r="B9771" s="7"/>
      <c r="C9771" s="7"/>
      <c r="D9771" s="10"/>
      <c r="E9771" s="21">
        <f>IF($C9771="","",IFERROR(SUMIFS(Pakan_Masuk!$D$2:$D$3001,Pakan_Masuk!$B$2:$B$3001,$C9771)/SUMIFS(Pakan_Masuk!$C$2:$C$3001,Pakan_Masuk!$B$2:$B$3001,$C9771),0))</f>
      </c>
      <c r="F9771" s="15">
        <f>IF($C9771="","",$D9771*$E9771)</f>
      </c>
    </row>
    <row r="9772">
      <c r="A9772" s="11"/>
      <c r="B9772" s="7"/>
      <c r="C9772" s="7"/>
      <c r="D9772" s="10"/>
      <c r="E9772" s="21">
        <f>IF($C9772="","",IFERROR(SUMIFS(Pakan_Masuk!$D$2:$D$3001,Pakan_Masuk!$B$2:$B$3001,$C9772)/SUMIFS(Pakan_Masuk!$C$2:$C$3001,Pakan_Masuk!$B$2:$B$3001,$C9772),0))</f>
      </c>
      <c r="F9772" s="15">
        <f>IF($C9772="","",$D9772*$E9772)</f>
      </c>
    </row>
    <row r="9773">
      <c r="A9773" s="11"/>
      <c r="B9773" s="7"/>
      <c r="C9773" s="7"/>
      <c r="D9773" s="10"/>
      <c r="E9773" s="21">
        <f>IF($C9773="","",IFERROR(SUMIFS(Pakan_Masuk!$D$2:$D$3001,Pakan_Masuk!$B$2:$B$3001,$C9773)/SUMIFS(Pakan_Masuk!$C$2:$C$3001,Pakan_Masuk!$B$2:$B$3001,$C9773),0))</f>
      </c>
      <c r="F9773" s="15">
        <f>IF($C9773="","",$D9773*$E9773)</f>
      </c>
    </row>
    <row r="9774">
      <c r="A9774" s="11"/>
      <c r="B9774" s="7"/>
      <c r="C9774" s="7"/>
      <c r="D9774" s="10"/>
      <c r="E9774" s="21">
        <f>IF($C9774="","",IFERROR(SUMIFS(Pakan_Masuk!$D$2:$D$3001,Pakan_Masuk!$B$2:$B$3001,$C9774)/SUMIFS(Pakan_Masuk!$C$2:$C$3001,Pakan_Masuk!$B$2:$B$3001,$C9774),0))</f>
      </c>
      <c r="F9774" s="15">
        <f>IF($C9774="","",$D9774*$E9774)</f>
      </c>
    </row>
    <row r="9775">
      <c r="A9775" s="11"/>
      <c r="B9775" s="7"/>
      <c r="C9775" s="7"/>
      <c r="D9775" s="10"/>
      <c r="E9775" s="21">
        <f>IF($C9775="","",IFERROR(SUMIFS(Pakan_Masuk!$D$2:$D$3001,Pakan_Masuk!$B$2:$B$3001,$C9775)/SUMIFS(Pakan_Masuk!$C$2:$C$3001,Pakan_Masuk!$B$2:$B$3001,$C9775),0))</f>
      </c>
      <c r="F9775" s="15">
        <f>IF($C9775="","",$D9775*$E9775)</f>
      </c>
    </row>
    <row r="9776">
      <c r="A9776" s="11"/>
      <c r="B9776" s="7"/>
      <c r="C9776" s="7"/>
      <c r="D9776" s="10"/>
      <c r="E9776" s="21">
        <f>IF($C9776="","",IFERROR(SUMIFS(Pakan_Masuk!$D$2:$D$3001,Pakan_Masuk!$B$2:$B$3001,$C9776)/SUMIFS(Pakan_Masuk!$C$2:$C$3001,Pakan_Masuk!$B$2:$B$3001,$C9776),0))</f>
      </c>
      <c r="F9776" s="15">
        <f>IF($C9776="","",$D9776*$E9776)</f>
      </c>
    </row>
    <row r="9777">
      <c r="A9777" s="11"/>
      <c r="B9777" s="7"/>
      <c r="C9777" s="7"/>
      <c r="D9777" s="10"/>
      <c r="E9777" s="21">
        <f>IF($C9777="","",IFERROR(SUMIFS(Pakan_Masuk!$D$2:$D$3001,Pakan_Masuk!$B$2:$B$3001,$C9777)/SUMIFS(Pakan_Masuk!$C$2:$C$3001,Pakan_Masuk!$B$2:$B$3001,$C9777),0))</f>
      </c>
      <c r="F9777" s="15">
        <f>IF($C9777="","",$D9777*$E9777)</f>
      </c>
    </row>
    <row r="9778">
      <c r="A9778" s="11"/>
      <c r="B9778" s="7"/>
      <c r="C9778" s="7"/>
      <c r="D9778" s="10"/>
      <c r="E9778" s="21">
        <f>IF($C9778="","",IFERROR(SUMIFS(Pakan_Masuk!$D$2:$D$3001,Pakan_Masuk!$B$2:$B$3001,$C9778)/SUMIFS(Pakan_Masuk!$C$2:$C$3001,Pakan_Masuk!$B$2:$B$3001,$C9778),0))</f>
      </c>
      <c r="F9778" s="15">
        <f>IF($C9778="","",$D9778*$E9778)</f>
      </c>
    </row>
    <row r="9779">
      <c r="A9779" s="11"/>
      <c r="B9779" s="7"/>
      <c r="C9779" s="7"/>
      <c r="D9779" s="10"/>
      <c r="E9779" s="21">
        <f>IF($C9779="","",IFERROR(SUMIFS(Pakan_Masuk!$D$2:$D$3001,Pakan_Masuk!$B$2:$B$3001,$C9779)/SUMIFS(Pakan_Masuk!$C$2:$C$3001,Pakan_Masuk!$B$2:$B$3001,$C9779),0))</f>
      </c>
      <c r="F9779" s="15">
        <f>IF($C9779="","",$D9779*$E9779)</f>
      </c>
    </row>
    <row r="9780">
      <c r="A9780" s="11"/>
      <c r="B9780" s="7"/>
      <c r="C9780" s="7"/>
      <c r="D9780" s="10"/>
      <c r="E9780" s="21">
        <f>IF($C9780="","",IFERROR(SUMIFS(Pakan_Masuk!$D$2:$D$3001,Pakan_Masuk!$B$2:$B$3001,$C9780)/SUMIFS(Pakan_Masuk!$C$2:$C$3001,Pakan_Masuk!$B$2:$B$3001,$C9780),0))</f>
      </c>
      <c r="F9780" s="15">
        <f>IF($C9780="","",$D9780*$E9780)</f>
      </c>
    </row>
    <row r="9781">
      <c r="A9781" s="11"/>
      <c r="B9781" s="7"/>
      <c r="C9781" s="7"/>
      <c r="D9781" s="10"/>
      <c r="E9781" s="21">
        <f>IF($C9781="","",IFERROR(SUMIFS(Pakan_Masuk!$D$2:$D$3001,Pakan_Masuk!$B$2:$B$3001,$C9781)/SUMIFS(Pakan_Masuk!$C$2:$C$3001,Pakan_Masuk!$B$2:$B$3001,$C9781),0))</f>
      </c>
      <c r="F9781" s="15">
        <f>IF($C9781="","",$D9781*$E9781)</f>
      </c>
    </row>
    <row r="9782">
      <c r="A9782" s="11"/>
      <c r="B9782" s="7"/>
      <c r="C9782" s="7"/>
      <c r="D9782" s="10"/>
      <c r="E9782" s="21">
        <f>IF($C9782="","",IFERROR(SUMIFS(Pakan_Masuk!$D$2:$D$3001,Pakan_Masuk!$B$2:$B$3001,$C9782)/SUMIFS(Pakan_Masuk!$C$2:$C$3001,Pakan_Masuk!$B$2:$B$3001,$C9782),0))</f>
      </c>
      <c r="F9782" s="15">
        <f>IF($C9782="","",$D9782*$E9782)</f>
      </c>
    </row>
    <row r="9783">
      <c r="A9783" s="11"/>
      <c r="B9783" s="7"/>
      <c r="C9783" s="7"/>
      <c r="D9783" s="10"/>
      <c r="E9783" s="21">
        <f>IF($C9783="","",IFERROR(SUMIFS(Pakan_Masuk!$D$2:$D$3001,Pakan_Masuk!$B$2:$B$3001,$C9783)/SUMIFS(Pakan_Masuk!$C$2:$C$3001,Pakan_Masuk!$B$2:$B$3001,$C9783),0))</f>
      </c>
      <c r="F9783" s="15">
        <f>IF($C9783="","",$D9783*$E9783)</f>
      </c>
    </row>
    <row r="9784">
      <c r="A9784" s="11"/>
      <c r="B9784" s="7"/>
      <c r="C9784" s="7"/>
      <c r="D9784" s="10"/>
      <c r="E9784" s="21">
        <f>IF($C9784="","",IFERROR(SUMIFS(Pakan_Masuk!$D$2:$D$3001,Pakan_Masuk!$B$2:$B$3001,$C9784)/SUMIFS(Pakan_Masuk!$C$2:$C$3001,Pakan_Masuk!$B$2:$B$3001,$C9784),0))</f>
      </c>
      <c r="F9784" s="15">
        <f>IF($C9784="","",$D9784*$E9784)</f>
      </c>
    </row>
    <row r="9785">
      <c r="A9785" s="11"/>
      <c r="B9785" s="7"/>
      <c r="C9785" s="7"/>
      <c r="D9785" s="10"/>
      <c r="E9785" s="21">
        <f>IF($C9785="","",IFERROR(SUMIFS(Pakan_Masuk!$D$2:$D$3001,Pakan_Masuk!$B$2:$B$3001,$C9785)/SUMIFS(Pakan_Masuk!$C$2:$C$3001,Pakan_Masuk!$B$2:$B$3001,$C9785),0))</f>
      </c>
      <c r="F9785" s="15">
        <f>IF($C9785="","",$D9785*$E9785)</f>
      </c>
    </row>
    <row r="9786">
      <c r="A9786" s="11"/>
      <c r="B9786" s="7"/>
      <c r="C9786" s="7"/>
      <c r="D9786" s="10"/>
      <c r="E9786" s="21">
        <f>IF($C9786="","",IFERROR(SUMIFS(Pakan_Masuk!$D$2:$D$3001,Pakan_Masuk!$B$2:$B$3001,$C9786)/SUMIFS(Pakan_Masuk!$C$2:$C$3001,Pakan_Masuk!$B$2:$B$3001,$C9786),0))</f>
      </c>
      <c r="F9786" s="15">
        <f>IF($C9786="","",$D9786*$E9786)</f>
      </c>
    </row>
    <row r="9787">
      <c r="A9787" s="11"/>
      <c r="B9787" s="7"/>
      <c r="C9787" s="7"/>
      <c r="D9787" s="10"/>
      <c r="E9787" s="21">
        <f>IF($C9787="","",IFERROR(SUMIFS(Pakan_Masuk!$D$2:$D$3001,Pakan_Masuk!$B$2:$B$3001,$C9787)/SUMIFS(Pakan_Masuk!$C$2:$C$3001,Pakan_Masuk!$B$2:$B$3001,$C9787),0))</f>
      </c>
      <c r="F9787" s="15">
        <f>IF($C9787="","",$D9787*$E9787)</f>
      </c>
    </row>
    <row r="9788">
      <c r="A9788" s="11"/>
      <c r="B9788" s="7"/>
      <c r="C9788" s="7"/>
      <c r="D9788" s="10"/>
      <c r="E9788" s="21">
        <f>IF($C9788="","",IFERROR(SUMIFS(Pakan_Masuk!$D$2:$D$3001,Pakan_Masuk!$B$2:$B$3001,$C9788)/SUMIFS(Pakan_Masuk!$C$2:$C$3001,Pakan_Masuk!$B$2:$B$3001,$C9788),0))</f>
      </c>
      <c r="F9788" s="15">
        <f>IF($C9788="","",$D9788*$E9788)</f>
      </c>
    </row>
    <row r="9789">
      <c r="A9789" s="11"/>
      <c r="B9789" s="7"/>
      <c r="C9789" s="7"/>
      <c r="D9789" s="10"/>
      <c r="E9789" s="21">
        <f>IF($C9789="","",IFERROR(SUMIFS(Pakan_Masuk!$D$2:$D$3001,Pakan_Masuk!$B$2:$B$3001,$C9789)/SUMIFS(Pakan_Masuk!$C$2:$C$3001,Pakan_Masuk!$B$2:$B$3001,$C9789),0))</f>
      </c>
      <c r="F9789" s="15">
        <f>IF($C9789="","",$D9789*$E9789)</f>
      </c>
    </row>
    <row r="9790">
      <c r="A9790" s="11"/>
      <c r="B9790" s="7"/>
      <c r="C9790" s="7"/>
      <c r="D9790" s="10"/>
      <c r="E9790" s="21">
        <f>IF($C9790="","",IFERROR(SUMIFS(Pakan_Masuk!$D$2:$D$3001,Pakan_Masuk!$B$2:$B$3001,$C9790)/SUMIFS(Pakan_Masuk!$C$2:$C$3001,Pakan_Masuk!$B$2:$B$3001,$C9790),0))</f>
      </c>
      <c r="F9790" s="15">
        <f>IF($C9790="","",$D9790*$E9790)</f>
      </c>
    </row>
    <row r="9791">
      <c r="A9791" s="11"/>
      <c r="B9791" s="7"/>
      <c r="C9791" s="7"/>
      <c r="D9791" s="10"/>
      <c r="E9791" s="21">
        <f>IF($C9791="","",IFERROR(SUMIFS(Pakan_Masuk!$D$2:$D$3001,Pakan_Masuk!$B$2:$B$3001,$C9791)/SUMIFS(Pakan_Masuk!$C$2:$C$3001,Pakan_Masuk!$B$2:$B$3001,$C9791),0))</f>
      </c>
      <c r="F9791" s="15">
        <f>IF($C9791="","",$D9791*$E9791)</f>
      </c>
    </row>
    <row r="9792">
      <c r="A9792" s="11"/>
      <c r="B9792" s="7"/>
      <c r="C9792" s="7"/>
      <c r="D9792" s="10"/>
      <c r="E9792" s="21">
        <f>IF($C9792="","",IFERROR(SUMIFS(Pakan_Masuk!$D$2:$D$3001,Pakan_Masuk!$B$2:$B$3001,$C9792)/SUMIFS(Pakan_Masuk!$C$2:$C$3001,Pakan_Masuk!$B$2:$B$3001,$C9792),0))</f>
      </c>
      <c r="F9792" s="15">
        <f>IF($C9792="","",$D9792*$E9792)</f>
      </c>
    </row>
    <row r="9793">
      <c r="A9793" s="11"/>
      <c r="B9793" s="7"/>
      <c r="C9793" s="7"/>
      <c r="D9793" s="10"/>
      <c r="E9793" s="21">
        <f>IF($C9793="","",IFERROR(SUMIFS(Pakan_Masuk!$D$2:$D$3001,Pakan_Masuk!$B$2:$B$3001,$C9793)/SUMIFS(Pakan_Masuk!$C$2:$C$3001,Pakan_Masuk!$B$2:$B$3001,$C9793),0))</f>
      </c>
      <c r="F9793" s="15">
        <f>IF($C9793="","",$D9793*$E9793)</f>
      </c>
    </row>
    <row r="9794">
      <c r="A9794" s="11"/>
      <c r="B9794" s="7"/>
      <c r="C9794" s="7"/>
      <c r="D9794" s="10"/>
      <c r="E9794" s="21">
        <f>IF($C9794="","",IFERROR(SUMIFS(Pakan_Masuk!$D$2:$D$3001,Pakan_Masuk!$B$2:$B$3001,$C9794)/SUMIFS(Pakan_Masuk!$C$2:$C$3001,Pakan_Masuk!$B$2:$B$3001,$C9794),0))</f>
      </c>
      <c r="F9794" s="15">
        <f>IF($C9794="","",$D9794*$E9794)</f>
      </c>
    </row>
    <row r="9795">
      <c r="A9795" s="11"/>
      <c r="B9795" s="7"/>
      <c r="C9795" s="7"/>
      <c r="D9795" s="10"/>
      <c r="E9795" s="21">
        <f>IF($C9795="","",IFERROR(SUMIFS(Pakan_Masuk!$D$2:$D$3001,Pakan_Masuk!$B$2:$B$3001,$C9795)/SUMIFS(Pakan_Masuk!$C$2:$C$3001,Pakan_Masuk!$B$2:$B$3001,$C9795),0))</f>
      </c>
      <c r="F9795" s="15">
        <f>IF($C9795="","",$D9795*$E9795)</f>
      </c>
    </row>
    <row r="9796">
      <c r="A9796" s="11"/>
      <c r="B9796" s="7"/>
      <c r="C9796" s="7"/>
      <c r="D9796" s="10"/>
      <c r="E9796" s="21">
        <f>IF($C9796="","",IFERROR(SUMIFS(Pakan_Masuk!$D$2:$D$3001,Pakan_Masuk!$B$2:$B$3001,$C9796)/SUMIFS(Pakan_Masuk!$C$2:$C$3001,Pakan_Masuk!$B$2:$B$3001,$C9796),0))</f>
      </c>
      <c r="F9796" s="15">
        <f>IF($C9796="","",$D9796*$E9796)</f>
      </c>
    </row>
    <row r="9797">
      <c r="A9797" s="11"/>
      <c r="B9797" s="7"/>
      <c r="C9797" s="7"/>
      <c r="D9797" s="10"/>
      <c r="E9797" s="21">
        <f>IF($C9797="","",IFERROR(SUMIFS(Pakan_Masuk!$D$2:$D$3001,Pakan_Masuk!$B$2:$B$3001,$C9797)/SUMIFS(Pakan_Masuk!$C$2:$C$3001,Pakan_Masuk!$B$2:$B$3001,$C9797),0))</f>
      </c>
      <c r="F9797" s="15">
        <f>IF($C9797="","",$D9797*$E9797)</f>
      </c>
    </row>
    <row r="9798">
      <c r="A9798" s="11"/>
      <c r="B9798" s="7"/>
      <c r="C9798" s="7"/>
      <c r="D9798" s="10"/>
      <c r="E9798" s="21">
        <f>IF($C9798="","",IFERROR(SUMIFS(Pakan_Masuk!$D$2:$D$3001,Pakan_Masuk!$B$2:$B$3001,$C9798)/SUMIFS(Pakan_Masuk!$C$2:$C$3001,Pakan_Masuk!$B$2:$B$3001,$C9798),0))</f>
      </c>
      <c r="F9798" s="15">
        <f>IF($C9798="","",$D9798*$E9798)</f>
      </c>
    </row>
    <row r="9799">
      <c r="A9799" s="11"/>
      <c r="B9799" s="7"/>
      <c r="C9799" s="7"/>
      <c r="D9799" s="10"/>
      <c r="E9799" s="21">
        <f>IF($C9799="","",IFERROR(SUMIFS(Pakan_Masuk!$D$2:$D$3001,Pakan_Masuk!$B$2:$B$3001,$C9799)/SUMIFS(Pakan_Masuk!$C$2:$C$3001,Pakan_Masuk!$B$2:$B$3001,$C9799),0))</f>
      </c>
      <c r="F9799" s="15">
        <f>IF($C9799="","",$D9799*$E9799)</f>
      </c>
    </row>
    <row r="9800">
      <c r="A9800" s="11"/>
      <c r="B9800" s="7"/>
      <c r="C9800" s="7"/>
      <c r="D9800" s="10"/>
      <c r="E9800" s="21">
        <f>IF($C9800="","",IFERROR(SUMIFS(Pakan_Masuk!$D$2:$D$3001,Pakan_Masuk!$B$2:$B$3001,$C9800)/SUMIFS(Pakan_Masuk!$C$2:$C$3001,Pakan_Masuk!$B$2:$B$3001,$C9800),0))</f>
      </c>
      <c r="F9800" s="15">
        <f>IF($C9800="","",$D9800*$E9800)</f>
      </c>
    </row>
    <row r="9801">
      <c r="A9801" s="11"/>
      <c r="B9801" s="7"/>
      <c r="C9801" s="7"/>
      <c r="D9801" s="10"/>
      <c r="E9801" s="21">
        <f>IF($C9801="","",IFERROR(SUMIFS(Pakan_Masuk!$D$2:$D$3001,Pakan_Masuk!$B$2:$B$3001,$C9801)/SUMIFS(Pakan_Masuk!$C$2:$C$3001,Pakan_Masuk!$B$2:$B$3001,$C9801),0))</f>
      </c>
      <c r="F9801" s="15">
        <f>IF($C9801="","",$D9801*$E9801)</f>
      </c>
    </row>
    <row r="9802">
      <c r="A9802" s="11"/>
      <c r="B9802" s="7"/>
      <c r="C9802" s="7"/>
      <c r="D9802" s="10"/>
      <c r="E9802" s="21">
        <f>IF($C9802="","",IFERROR(SUMIFS(Pakan_Masuk!$D$2:$D$3001,Pakan_Masuk!$B$2:$B$3001,$C9802)/SUMIFS(Pakan_Masuk!$C$2:$C$3001,Pakan_Masuk!$B$2:$B$3001,$C9802),0))</f>
      </c>
      <c r="F9802" s="15">
        <f>IF($C9802="","",$D9802*$E9802)</f>
      </c>
    </row>
    <row r="9803">
      <c r="A9803" s="11"/>
      <c r="B9803" s="7"/>
      <c r="C9803" s="7"/>
      <c r="D9803" s="10"/>
      <c r="E9803" s="21">
        <f>IF($C9803="","",IFERROR(SUMIFS(Pakan_Masuk!$D$2:$D$3001,Pakan_Masuk!$B$2:$B$3001,$C9803)/SUMIFS(Pakan_Masuk!$C$2:$C$3001,Pakan_Masuk!$B$2:$B$3001,$C9803),0))</f>
      </c>
      <c r="F9803" s="15">
        <f>IF($C9803="","",$D9803*$E9803)</f>
      </c>
    </row>
    <row r="9804">
      <c r="A9804" s="11"/>
      <c r="B9804" s="7"/>
      <c r="C9804" s="7"/>
      <c r="D9804" s="10"/>
      <c r="E9804" s="21">
        <f>IF($C9804="","",IFERROR(SUMIFS(Pakan_Masuk!$D$2:$D$3001,Pakan_Masuk!$B$2:$B$3001,$C9804)/SUMIFS(Pakan_Masuk!$C$2:$C$3001,Pakan_Masuk!$B$2:$B$3001,$C9804),0))</f>
      </c>
      <c r="F9804" s="15">
        <f>IF($C9804="","",$D9804*$E9804)</f>
      </c>
    </row>
    <row r="9805">
      <c r="A9805" s="11"/>
      <c r="B9805" s="7"/>
      <c r="C9805" s="7"/>
      <c r="D9805" s="10"/>
      <c r="E9805" s="21">
        <f>IF($C9805="","",IFERROR(SUMIFS(Pakan_Masuk!$D$2:$D$3001,Pakan_Masuk!$B$2:$B$3001,$C9805)/SUMIFS(Pakan_Masuk!$C$2:$C$3001,Pakan_Masuk!$B$2:$B$3001,$C9805),0))</f>
      </c>
      <c r="F9805" s="15">
        <f>IF($C9805="","",$D9805*$E9805)</f>
      </c>
    </row>
    <row r="9806">
      <c r="A9806" s="11"/>
      <c r="B9806" s="7"/>
      <c r="C9806" s="7"/>
      <c r="D9806" s="10"/>
      <c r="E9806" s="21">
        <f>IF($C9806="","",IFERROR(SUMIFS(Pakan_Masuk!$D$2:$D$3001,Pakan_Masuk!$B$2:$B$3001,$C9806)/SUMIFS(Pakan_Masuk!$C$2:$C$3001,Pakan_Masuk!$B$2:$B$3001,$C9806),0))</f>
      </c>
      <c r="F9806" s="15">
        <f>IF($C9806="","",$D9806*$E9806)</f>
      </c>
    </row>
    <row r="9807">
      <c r="A9807" s="11"/>
      <c r="B9807" s="7"/>
      <c r="C9807" s="7"/>
      <c r="D9807" s="10"/>
      <c r="E9807" s="21">
        <f>IF($C9807="","",IFERROR(SUMIFS(Pakan_Masuk!$D$2:$D$3001,Pakan_Masuk!$B$2:$B$3001,$C9807)/SUMIFS(Pakan_Masuk!$C$2:$C$3001,Pakan_Masuk!$B$2:$B$3001,$C9807),0))</f>
      </c>
      <c r="F9807" s="15">
        <f>IF($C9807="","",$D9807*$E9807)</f>
      </c>
    </row>
    <row r="9808">
      <c r="A9808" s="11"/>
      <c r="B9808" s="7"/>
      <c r="C9808" s="7"/>
      <c r="D9808" s="10"/>
      <c r="E9808" s="21">
        <f>IF($C9808="","",IFERROR(SUMIFS(Pakan_Masuk!$D$2:$D$3001,Pakan_Masuk!$B$2:$B$3001,$C9808)/SUMIFS(Pakan_Masuk!$C$2:$C$3001,Pakan_Masuk!$B$2:$B$3001,$C9808),0))</f>
      </c>
      <c r="F9808" s="15">
        <f>IF($C9808="","",$D9808*$E9808)</f>
      </c>
    </row>
    <row r="9809">
      <c r="A9809" s="11"/>
      <c r="B9809" s="7"/>
      <c r="C9809" s="7"/>
      <c r="D9809" s="10"/>
      <c r="E9809" s="21">
        <f>IF($C9809="","",IFERROR(SUMIFS(Pakan_Masuk!$D$2:$D$3001,Pakan_Masuk!$B$2:$B$3001,$C9809)/SUMIFS(Pakan_Masuk!$C$2:$C$3001,Pakan_Masuk!$B$2:$B$3001,$C9809),0))</f>
      </c>
      <c r="F9809" s="15">
        <f>IF($C9809="","",$D9809*$E9809)</f>
      </c>
    </row>
    <row r="9810">
      <c r="A9810" s="11"/>
      <c r="B9810" s="7"/>
      <c r="C9810" s="7"/>
      <c r="D9810" s="10"/>
      <c r="E9810" s="21">
        <f>IF($C9810="","",IFERROR(SUMIFS(Pakan_Masuk!$D$2:$D$3001,Pakan_Masuk!$B$2:$B$3001,$C9810)/SUMIFS(Pakan_Masuk!$C$2:$C$3001,Pakan_Masuk!$B$2:$B$3001,$C9810),0))</f>
      </c>
      <c r="F9810" s="15">
        <f>IF($C9810="","",$D9810*$E9810)</f>
      </c>
    </row>
    <row r="9811">
      <c r="A9811" s="11"/>
      <c r="B9811" s="7"/>
      <c r="C9811" s="7"/>
      <c r="D9811" s="10"/>
      <c r="E9811" s="21">
        <f>IF($C9811="","",IFERROR(SUMIFS(Pakan_Masuk!$D$2:$D$3001,Pakan_Masuk!$B$2:$B$3001,$C9811)/SUMIFS(Pakan_Masuk!$C$2:$C$3001,Pakan_Masuk!$B$2:$B$3001,$C9811),0))</f>
      </c>
      <c r="F9811" s="15">
        <f>IF($C9811="","",$D9811*$E9811)</f>
      </c>
    </row>
    <row r="9812">
      <c r="A9812" s="11"/>
      <c r="B9812" s="7"/>
      <c r="C9812" s="7"/>
      <c r="D9812" s="10"/>
      <c r="E9812" s="21">
        <f>IF($C9812="","",IFERROR(SUMIFS(Pakan_Masuk!$D$2:$D$3001,Pakan_Masuk!$B$2:$B$3001,$C9812)/SUMIFS(Pakan_Masuk!$C$2:$C$3001,Pakan_Masuk!$B$2:$B$3001,$C9812),0))</f>
      </c>
      <c r="F9812" s="15">
        <f>IF($C9812="","",$D9812*$E9812)</f>
      </c>
    </row>
    <row r="9813">
      <c r="A9813" s="11"/>
      <c r="B9813" s="7"/>
      <c r="C9813" s="7"/>
      <c r="D9813" s="10"/>
      <c r="E9813" s="21">
        <f>IF($C9813="","",IFERROR(SUMIFS(Pakan_Masuk!$D$2:$D$3001,Pakan_Masuk!$B$2:$B$3001,$C9813)/SUMIFS(Pakan_Masuk!$C$2:$C$3001,Pakan_Masuk!$B$2:$B$3001,$C9813),0))</f>
      </c>
      <c r="F9813" s="15">
        <f>IF($C9813="","",$D9813*$E9813)</f>
      </c>
    </row>
    <row r="9814">
      <c r="A9814" s="11"/>
      <c r="B9814" s="7"/>
      <c r="C9814" s="7"/>
      <c r="D9814" s="10"/>
      <c r="E9814" s="21">
        <f>IF($C9814="","",IFERROR(SUMIFS(Pakan_Masuk!$D$2:$D$3001,Pakan_Masuk!$B$2:$B$3001,$C9814)/SUMIFS(Pakan_Masuk!$C$2:$C$3001,Pakan_Masuk!$B$2:$B$3001,$C9814),0))</f>
      </c>
      <c r="F9814" s="15">
        <f>IF($C9814="","",$D9814*$E9814)</f>
      </c>
    </row>
    <row r="9815">
      <c r="A9815" s="11"/>
      <c r="B9815" s="7"/>
      <c r="C9815" s="7"/>
      <c r="D9815" s="10"/>
      <c r="E9815" s="21">
        <f>IF($C9815="","",IFERROR(SUMIFS(Pakan_Masuk!$D$2:$D$3001,Pakan_Masuk!$B$2:$B$3001,$C9815)/SUMIFS(Pakan_Masuk!$C$2:$C$3001,Pakan_Masuk!$B$2:$B$3001,$C9815),0))</f>
      </c>
      <c r="F9815" s="15">
        <f>IF($C9815="","",$D9815*$E9815)</f>
      </c>
    </row>
    <row r="9816">
      <c r="A9816" s="11"/>
      <c r="B9816" s="7"/>
      <c r="C9816" s="7"/>
      <c r="D9816" s="10"/>
      <c r="E9816" s="21">
        <f>IF($C9816="","",IFERROR(SUMIFS(Pakan_Masuk!$D$2:$D$3001,Pakan_Masuk!$B$2:$B$3001,$C9816)/SUMIFS(Pakan_Masuk!$C$2:$C$3001,Pakan_Masuk!$B$2:$B$3001,$C9816),0))</f>
      </c>
      <c r="F9816" s="15">
        <f>IF($C9816="","",$D9816*$E9816)</f>
      </c>
    </row>
    <row r="9817">
      <c r="A9817" s="11"/>
      <c r="B9817" s="7"/>
      <c r="C9817" s="7"/>
      <c r="D9817" s="10"/>
      <c r="E9817" s="21">
        <f>IF($C9817="","",IFERROR(SUMIFS(Pakan_Masuk!$D$2:$D$3001,Pakan_Masuk!$B$2:$B$3001,$C9817)/SUMIFS(Pakan_Masuk!$C$2:$C$3001,Pakan_Masuk!$B$2:$B$3001,$C9817),0))</f>
      </c>
      <c r="F9817" s="15">
        <f>IF($C9817="","",$D9817*$E9817)</f>
      </c>
    </row>
    <row r="9818">
      <c r="A9818" s="11"/>
      <c r="B9818" s="7"/>
      <c r="C9818" s="7"/>
      <c r="D9818" s="10"/>
      <c r="E9818" s="21">
        <f>IF($C9818="","",IFERROR(SUMIFS(Pakan_Masuk!$D$2:$D$3001,Pakan_Masuk!$B$2:$B$3001,$C9818)/SUMIFS(Pakan_Masuk!$C$2:$C$3001,Pakan_Masuk!$B$2:$B$3001,$C9818),0))</f>
      </c>
      <c r="F9818" s="15">
        <f>IF($C9818="","",$D9818*$E9818)</f>
      </c>
    </row>
    <row r="9819">
      <c r="A9819" s="11"/>
      <c r="B9819" s="7"/>
      <c r="C9819" s="7"/>
      <c r="D9819" s="10"/>
      <c r="E9819" s="21">
        <f>IF($C9819="","",IFERROR(SUMIFS(Pakan_Masuk!$D$2:$D$3001,Pakan_Masuk!$B$2:$B$3001,$C9819)/SUMIFS(Pakan_Masuk!$C$2:$C$3001,Pakan_Masuk!$B$2:$B$3001,$C9819),0))</f>
      </c>
      <c r="F9819" s="15">
        <f>IF($C9819="","",$D9819*$E9819)</f>
      </c>
    </row>
    <row r="9820">
      <c r="A9820" s="11"/>
      <c r="B9820" s="7"/>
      <c r="C9820" s="7"/>
      <c r="D9820" s="10"/>
      <c r="E9820" s="21">
        <f>IF($C9820="","",IFERROR(SUMIFS(Pakan_Masuk!$D$2:$D$3001,Pakan_Masuk!$B$2:$B$3001,$C9820)/SUMIFS(Pakan_Masuk!$C$2:$C$3001,Pakan_Masuk!$B$2:$B$3001,$C9820),0))</f>
      </c>
      <c r="F9820" s="15">
        <f>IF($C9820="","",$D9820*$E9820)</f>
      </c>
    </row>
    <row r="9821">
      <c r="A9821" s="11"/>
      <c r="B9821" s="7"/>
      <c r="C9821" s="7"/>
      <c r="D9821" s="10"/>
      <c r="E9821" s="21">
        <f>IF($C9821="","",IFERROR(SUMIFS(Pakan_Masuk!$D$2:$D$3001,Pakan_Masuk!$B$2:$B$3001,$C9821)/SUMIFS(Pakan_Masuk!$C$2:$C$3001,Pakan_Masuk!$B$2:$B$3001,$C9821),0))</f>
      </c>
      <c r="F9821" s="15">
        <f>IF($C9821="","",$D9821*$E9821)</f>
      </c>
    </row>
    <row r="9822">
      <c r="A9822" s="11"/>
      <c r="B9822" s="7"/>
      <c r="C9822" s="7"/>
      <c r="D9822" s="10"/>
      <c r="E9822" s="21">
        <f>IF($C9822="","",IFERROR(SUMIFS(Pakan_Masuk!$D$2:$D$3001,Pakan_Masuk!$B$2:$B$3001,$C9822)/SUMIFS(Pakan_Masuk!$C$2:$C$3001,Pakan_Masuk!$B$2:$B$3001,$C9822),0))</f>
      </c>
      <c r="F9822" s="15">
        <f>IF($C9822="","",$D9822*$E9822)</f>
      </c>
    </row>
    <row r="9823">
      <c r="A9823" s="11"/>
      <c r="B9823" s="7"/>
      <c r="C9823" s="7"/>
      <c r="D9823" s="10"/>
      <c r="E9823" s="21">
        <f>IF($C9823="","",IFERROR(SUMIFS(Pakan_Masuk!$D$2:$D$3001,Pakan_Masuk!$B$2:$B$3001,$C9823)/SUMIFS(Pakan_Masuk!$C$2:$C$3001,Pakan_Masuk!$B$2:$B$3001,$C9823),0))</f>
      </c>
      <c r="F9823" s="15">
        <f>IF($C9823="","",$D9823*$E9823)</f>
      </c>
    </row>
    <row r="9824">
      <c r="A9824" s="11"/>
      <c r="B9824" s="7"/>
      <c r="C9824" s="7"/>
      <c r="D9824" s="10"/>
      <c r="E9824" s="21">
        <f>IF($C9824="","",IFERROR(SUMIFS(Pakan_Masuk!$D$2:$D$3001,Pakan_Masuk!$B$2:$B$3001,$C9824)/SUMIFS(Pakan_Masuk!$C$2:$C$3001,Pakan_Masuk!$B$2:$B$3001,$C9824),0))</f>
      </c>
      <c r="F9824" s="15">
        <f>IF($C9824="","",$D9824*$E9824)</f>
      </c>
    </row>
    <row r="9825">
      <c r="A9825" s="11"/>
      <c r="B9825" s="7"/>
      <c r="C9825" s="7"/>
      <c r="D9825" s="10"/>
      <c r="E9825" s="21">
        <f>IF($C9825="","",IFERROR(SUMIFS(Pakan_Masuk!$D$2:$D$3001,Pakan_Masuk!$B$2:$B$3001,$C9825)/SUMIFS(Pakan_Masuk!$C$2:$C$3001,Pakan_Masuk!$B$2:$B$3001,$C9825),0))</f>
      </c>
      <c r="F9825" s="15">
        <f>IF($C9825="","",$D9825*$E9825)</f>
      </c>
    </row>
    <row r="9826">
      <c r="A9826" s="11"/>
      <c r="B9826" s="7"/>
      <c r="C9826" s="7"/>
      <c r="D9826" s="10"/>
      <c r="E9826" s="21">
        <f>IF($C9826="","",IFERROR(SUMIFS(Pakan_Masuk!$D$2:$D$3001,Pakan_Masuk!$B$2:$B$3001,$C9826)/SUMIFS(Pakan_Masuk!$C$2:$C$3001,Pakan_Masuk!$B$2:$B$3001,$C9826),0))</f>
      </c>
      <c r="F9826" s="15">
        <f>IF($C9826="","",$D9826*$E9826)</f>
      </c>
    </row>
    <row r="9827">
      <c r="A9827" s="11"/>
      <c r="B9827" s="7"/>
      <c r="C9827" s="7"/>
      <c r="D9827" s="10"/>
      <c r="E9827" s="21">
        <f>IF($C9827="","",IFERROR(SUMIFS(Pakan_Masuk!$D$2:$D$3001,Pakan_Masuk!$B$2:$B$3001,$C9827)/SUMIFS(Pakan_Masuk!$C$2:$C$3001,Pakan_Masuk!$B$2:$B$3001,$C9827),0))</f>
      </c>
      <c r="F9827" s="15">
        <f>IF($C9827="","",$D9827*$E9827)</f>
      </c>
    </row>
    <row r="9828">
      <c r="A9828" s="11"/>
      <c r="B9828" s="7"/>
      <c r="C9828" s="7"/>
      <c r="D9828" s="10"/>
      <c r="E9828" s="21">
        <f>IF($C9828="","",IFERROR(SUMIFS(Pakan_Masuk!$D$2:$D$3001,Pakan_Masuk!$B$2:$B$3001,$C9828)/SUMIFS(Pakan_Masuk!$C$2:$C$3001,Pakan_Masuk!$B$2:$B$3001,$C9828),0))</f>
      </c>
      <c r="F9828" s="15">
        <f>IF($C9828="","",$D9828*$E9828)</f>
      </c>
    </row>
    <row r="9829">
      <c r="A9829" s="11"/>
      <c r="B9829" s="7"/>
      <c r="C9829" s="7"/>
      <c r="D9829" s="10"/>
      <c r="E9829" s="21">
        <f>IF($C9829="","",IFERROR(SUMIFS(Pakan_Masuk!$D$2:$D$3001,Pakan_Masuk!$B$2:$B$3001,$C9829)/SUMIFS(Pakan_Masuk!$C$2:$C$3001,Pakan_Masuk!$B$2:$B$3001,$C9829),0))</f>
      </c>
      <c r="F9829" s="15">
        <f>IF($C9829="","",$D9829*$E9829)</f>
      </c>
    </row>
    <row r="9830">
      <c r="A9830" s="11"/>
      <c r="B9830" s="7"/>
      <c r="C9830" s="7"/>
      <c r="D9830" s="10"/>
      <c r="E9830" s="21">
        <f>IF($C9830="","",IFERROR(SUMIFS(Pakan_Masuk!$D$2:$D$3001,Pakan_Masuk!$B$2:$B$3001,$C9830)/SUMIFS(Pakan_Masuk!$C$2:$C$3001,Pakan_Masuk!$B$2:$B$3001,$C9830),0))</f>
      </c>
      <c r="F9830" s="15">
        <f>IF($C9830="","",$D9830*$E9830)</f>
      </c>
    </row>
    <row r="9831">
      <c r="A9831" s="11"/>
      <c r="B9831" s="7"/>
      <c r="C9831" s="7"/>
      <c r="D9831" s="10"/>
      <c r="E9831" s="21">
        <f>IF($C9831="","",IFERROR(SUMIFS(Pakan_Masuk!$D$2:$D$3001,Pakan_Masuk!$B$2:$B$3001,$C9831)/SUMIFS(Pakan_Masuk!$C$2:$C$3001,Pakan_Masuk!$B$2:$B$3001,$C9831),0))</f>
      </c>
      <c r="F9831" s="15">
        <f>IF($C9831="","",$D9831*$E9831)</f>
      </c>
    </row>
    <row r="9832">
      <c r="A9832" s="11"/>
      <c r="B9832" s="7"/>
      <c r="C9832" s="7"/>
      <c r="D9832" s="10"/>
      <c r="E9832" s="21">
        <f>IF($C9832="","",IFERROR(SUMIFS(Pakan_Masuk!$D$2:$D$3001,Pakan_Masuk!$B$2:$B$3001,$C9832)/SUMIFS(Pakan_Masuk!$C$2:$C$3001,Pakan_Masuk!$B$2:$B$3001,$C9832),0))</f>
      </c>
      <c r="F9832" s="15">
        <f>IF($C9832="","",$D9832*$E9832)</f>
      </c>
    </row>
    <row r="9833">
      <c r="A9833" s="11"/>
      <c r="B9833" s="7"/>
      <c r="C9833" s="7"/>
      <c r="D9833" s="10"/>
      <c r="E9833" s="21">
        <f>IF($C9833="","",IFERROR(SUMIFS(Pakan_Masuk!$D$2:$D$3001,Pakan_Masuk!$B$2:$B$3001,$C9833)/SUMIFS(Pakan_Masuk!$C$2:$C$3001,Pakan_Masuk!$B$2:$B$3001,$C9833),0))</f>
      </c>
      <c r="F9833" s="15">
        <f>IF($C9833="","",$D9833*$E9833)</f>
      </c>
    </row>
    <row r="9834">
      <c r="A9834" s="11"/>
      <c r="B9834" s="7"/>
      <c r="C9834" s="7"/>
      <c r="D9834" s="10"/>
      <c r="E9834" s="21">
        <f>IF($C9834="","",IFERROR(SUMIFS(Pakan_Masuk!$D$2:$D$3001,Pakan_Masuk!$B$2:$B$3001,$C9834)/SUMIFS(Pakan_Masuk!$C$2:$C$3001,Pakan_Masuk!$B$2:$B$3001,$C9834),0))</f>
      </c>
      <c r="F9834" s="15">
        <f>IF($C9834="","",$D9834*$E9834)</f>
      </c>
    </row>
    <row r="9835">
      <c r="A9835" s="11"/>
      <c r="B9835" s="7"/>
      <c r="C9835" s="7"/>
      <c r="D9835" s="10"/>
      <c r="E9835" s="21">
        <f>IF($C9835="","",IFERROR(SUMIFS(Pakan_Masuk!$D$2:$D$3001,Pakan_Masuk!$B$2:$B$3001,$C9835)/SUMIFS(Pakan_Masuk!$C$2:$C$3001,Pakan_Masuk!$B$2:$B$3001,$C9835),0))</f>
      </c>
      <c r="F9835" s="15">
        <f>IF($C9835="","",$D9835*$E9835)</f>
      </c>
    </row>
    <row r="9836">
      <c r="A9836" s="11"/>
      <c r="B9836" s="7"/>
      <c r="C9836" s="7"/>
      <c r="D9836" s="10"/>
      <c r="E9836" s="21">
        <f>IF($C9836="","",IFERROR(SUMIFS(Pakan_Masuk!$D$2:$D$3001,Pakan_Masuk!$B$2:$B$3001,$C9836)/SUMIFS(Pakan_Masuk!$C$2:$C$3001,Pakan_Masuk!$B$2:$B$3001,$C9836),0))</f>
      </c>
      <c r="F9836" s="15">
        <f>IF($C9836="","",$D9836*$E9836)</f>
      </c>
    </row>
    <row r="9837">
      <c r="A9837" s="11"/>
      <c r="B9837" s="7"/>
      <c r="C9837" s="7"/>
      <c r="D9837" s="10"/>
      <c r="E9837" s="21">
        <f>IF($C9837="","",IFERROR(SUMIFS(Pakan_Masuk!$D$2:$D$3001,Pakan_Masuk!$B$2:$B$3001,$C9837)/SUMIFS(Pakan_Masuk!$C$2:$C$3001,Pakan_Masuk!$B$2:$B$3001,$C9837),0))</f>
      </c>
      <c r="F9837" s="15">
        <f>IF($C9837="","",$D9837*$E9837)</f>
      </c>
    </row>
    <row r="9838">
      <c r="A9838" s="11"/>
      <c r="B9838" s="7"/>
      <c r="C9838" s="7"/>
      <c r="D9838" s="10"/>
      <c r="E9838" s="21">
        <f>IF($C9838="","",IFERROR(SUMIFS(Pakan_Masuk!$D$2:$D$3001,Pakan_Masuk!$B$2:$B$3001,$C9838)/SUMIFS(Pakan_Masuk!$C$2:$C$3001,Pakan_Masuk!$B$2:$B$3001,$C9838),0))</f>
      </c>
      <c r="F9838" s="15">
        <f>IF($C9838="","",$D9838*$E9838)</f>
      </c>
    </row>
    <row r="9839">
      <c r="A9839" s="11"/>
      <c r="B9839" s="7"/>
      <c r="C9839" s="7"/>
      <c r="D9839" s="10"/>
      <c r="E9839" s="21">
        <f>IF($C9839="","",IFERROR(SUMIFS(Pakan_Masuk!$D$2:$D$3001,Pakan_Masuk!$B$2:$B$3001,$C9839)/SUMIFS(Pakan_Masuk!$C$2:$C$3001,Pakan_Masuk!$B$2:$B$3001,$C9839),0))</f>
      </c>
      <c r="F9839" s="15">
        <f>IF($C9839="","",$D9839*$E9839)</f>
      </c>
    </row>
    <row r="9840">
      <c r="A9840" s="11"/>
      <c r="B9840" s="7"/>
      <c r="C9840" s="7"/>
      <c r="D9840" s="10"/>
      <c r="E9840" s="21">
        <f>IF($C9840="","",IFERROR(SUMIFS(Pakan_Masuk!$D$2:$D$3001,Pakan_Masuk!$B$2:$B$3001,$C9840)/SUMIFS(Pakan_Masuk!$C$2:$C$3001,Pakan_Masuk!$B$2:$B$3001,$C9840),0))</f>
      </c>
      <c r="F9840" s="15">
        <f>IF($C9840="","",$D9840*$E9840)</f>
      </c>
    </row>
    <row r="9841">
      <c r="A9841" s="11"/>
      <c r="B9841" s="7"/>
      <c r="C9841" s="7"/>
      <c r="D9841" s="10"/>
      <c r="E9841" s="21">
        <f>IF($C9841="","",IFERROR(SUMIFS(Pakan_Masuk!$D$2:$D$3001,Pakan_Masuk!$B$2:$B$3001,$C9841)/SUMIFS(Pakan_Masuk!$C$2:$C$3001,Pakan_Masuk!$B$2:$B$3001,$C9841),0))</f>
      </c>
      <c r="F9841" s="15">
        <f>IF($C9841="","",$D9841*$E9841)</f>
      </c>
    </row>
    <row r="9842">
      <c r="A9842" s="11"/>
      <c r="B9842" s="7"/>
      <c r="C9842" s="7"/>
      <c r="D9842" s="10"/>
      <c r="E9842" s="21">
        <f>IF($C9842="","",IFERROR(SUMIFS(Pakan_Masuk!$D$2:$D$3001,Pakan_Masuk!$B$2:$B$3001,$C9842)/SUMIFS(Pakan_Masuk!$C$2:$C$3001,Pakan_Masuk!$B$2:$B$3001,$C9842),0))</f>
      </c>
      <c r="F9842" s="15">
        <f>IF($C9842="","",$D9842*$E9842)</f>
      </c>
    </row>
    <row r="9843">
      <c r="A9843" s="11"/>
      <c r="B9843" s="7"/>
      <c r="C9843" s="7"/>
      <c r="D9843" s="10"/>
      <c r="E9843" s="21">
        <f>IF($C9843="","",IFERROR(SUMIFS(Pakan_Masuk!$D$2:$D$3001,Pakan_Masuk!$B$2:$B$3001,$C9843)/SUMIFS(Pakan_Masuk!$C$2:$C$3001,Pakan_Masuk!$B$2:$B$3001,$C9843),0))</f>
      </c>
      <c r="F9843" s="15">
        <f>IF($C9843="","",$D9843*$E9843)</f>
      </c>
    </row>
    <row r="9844">
      <c r="A9844" s="11"/>
      <c r="B9844" s="7"/>
      <c r="C9844" s="7"/>
      <c r="D9844" s="10"/>
      <c r="E9844" s="21">
        <f>IF($C9844="","",IFERROR(SUMIFS(Pakan_Masuk!$D$2:$D$3001,Pakan_Masuk!$B$2:$B$3001,$C9844)/SUMIFS(Pakan_Masuk!$C$2:$C$3001,Pakan_Masuk!$B$2:$B$3001,$C9844),0))</f>
      </c>
      <c r="F9844" s="15">
        <f>IF($C9844="","",$D9844*$E9844)</f>
      </c>
    </row>
    <row r="9845">
      <c r="A9845" s="11"/>
      <c r="B9845" s="7"/>
      <c r="C9845" s="7"/>
      <c r="D9845" s="10"/>
      <c r="E9845" s="21">
        <f>IF($C9845="","",IFERROR(SUMIFS(Pakan_Masuk!$D$2:$D$3001,Pakan_Masuk!$B$2:$B$3001,$C9845)/SUMIFS(Pakan_Masuk!$C$2:$C$3001,Pakan_Masuk!$B$2:$B$3001,$C9845),0))</f>
      </c>
      <c r="F9845" s="15">
        <f>IF($C9845="","",$D9845*$E9845)</f>
      </c>
    </row>
    <row r="9846">
      <c r="A9846" s="11"/>
      <c r="B9846" s="7"/>
      <c r="C9846" s="7"/>
      <c r="D9846" s="10"/>
      <c r="E9846" s="21">
        <f>IF($C9846="","",IFERROR(SUMIFS(Pakan_Masuk!$D$2:$D$3001,Pakan_Masuk!$B$2:$B$3001,$C9846)/SUMIFS(Pakan_Masuk!$C$2:$C$3001,Pakan_Masuk!$B$2:$B$3001,$C9846),0))</f>
      </c>
      <c r="F9846" s="15">
        <f>IF($C9846="","",$D9846*$E9846)</f>
      </c>
    </row>
    <row r="9847">
      <c r="A9847" s="11"/>
      <c r="B9847" s="7"/>
      <c r="C9847" s="7"/>
      <c r="D9847" s="10"/>
      <c r="E9847" s="21">
        <f>IF($C9847="","",IFERROR(SUMIFS(Pakan_Masuk!$D$2:$D$3001,Pakan_Masuk!$B$2:$B$3001,$C9847)/SUMIFS(Pakan_Masuk!$C$2:$C$3001,Pakan_Masuk!$B$2:$B$3001,$C9847),0))</f>
      </c>
      <c r="F9847" s="15">
        <f>IF($C9847="","",$D9847*$E9847)</f>
      </c>
    </row>
    <row r="9848">
      <c r="A9848" s="11"/>
      <c r="B9848" s="7"/>
      <c r="C9848" s="7"/>
      <c r="D9848" s="10"/>
      <c r="E9848" s="21">
        <f>IF($C9848="","",IFERROR(SUMIFS(Pakan_Masuk!$D$2:$D$3001,Pakan_Masuk!$B$2:$B$3001,$C9848)/SUMIFS(Pakan_Masuk!$C$2:$C$3001,Pakan_Masuk!$B$2:$B$3001,$C9848),0))</f>
      </c>
      <c r="F9848" s="15">
        <f>IF($C9848="","",$D9848*$E9848)</f>
      </c>
    </row>
    <row r="9849">
      <c r="A9849" s="11"/>
      <c r="B9849" s="7"/>
      <c r="C9849" s="7"/>
      <c r="D9849" s="10"/>
      <c r="E9849" s="21">
        <f>IF($C9849="","",IFERROR(SUMIFS(Pakan_Masuk!$D$2:$D$3001,Pakan_Masuk!$B$2:$B$3001,$C9849)/SUMIFS(Pakan_Masuk!$C$2:$C$3001,Pakan_Masuk!$B$2:$B$3001,$C9849),0))</f>
      </c>
      <c r="F9849" s="15">
        <f>IF($C9849="","",$D9849*$E9849)</f>
      </c>
    </row>
    <row r="9850">
      <c r="A9850" s="11"/>
      <c r="B9850" s="7"/>
      <c r="C9850" s="7"/>
      <c r="D9850" s="10"/>
      <c r="E9850" s="21">
        <f>IF($C9850="","",IFERROR(SUMIFS(Pakan_Masuk!$D$2:$D$3001,Pakan_Masuk!$B$2:$B$3001,$C9850)/SUMIFS(Pakan_Masuk!$C$2:$C$3001,Pakan_Masuk!$B$2:$B$3001,$C9850),0))</f>
      </c>
      <c r="F9850" s="15">
        <f>IF($C9850="","",$D9850*$E9850)</f>
      </c>
    </row>
    <row r="9851">
      <c r="A9851" s="11"/>
      <c r="B9851" s="7"/>
      <c r="C9851" s="7"/>
      <c r="D9851" s="10"/>
      <c r="E9851" s="21">
        <f>IF($C9851="","",IFERROR(SUMIFS(Pakan_Masuk!$D$2:$D$3001,Pakan_Masuk!$B$2:$B$3001,$C9851)/SUMIFS(Pakan_Masuk!$C$2:$C$3001,Pakan_Masuk!$B$2:$B$3001,$C9851),0))</f>
      </c>
      <c r="F9851" s="15">
        <f>IF($C9851="","",$D9851*$E9851)</f>
      </c>
    </row>
    <row r="9852">
      <c r="A9852" s="11"/>
      <c r="B9852" s="7"/>
      <c r="C9852" s="7"/>
      <c r="D9852" s="10"/>
      <c r="E9852" s="21">
        <f>IF($C9852="","",IFERROR(SUMIFS(Pakan_Masuk!$D$2:$D$3001,Pakan_Masuk!$B$2:$B$3001,$C9852)/SUMIFS(Pakan_Masuk!$C$2:$C$3001,Pakan_Masuk!$B$2:$B$3001,$C9852),0))</f>
      </c>
      <c r="F9852" s="15">
        <f>IF($C9852="","",$D9852*$E9852)</f>
      </c>
    </row>
    <row r="9853">
      <c r="A9853" s="11"/>
      <c r="B9853" s="7"/>
      <c r="C9853" s="7"/>
      <c r="D9853" s="10"/>
      <c r="E9853" s="21">
        <f>IF($C9853="","",IFERROR(SUMIFS(Pakan_Masuk!$D$2:$D$3001,Pakan_Masuk!$B$2:$B$3001,$C9853)/SUMIFS(Pakan_Masuk!$C$2:$C$3001,Pakan_Masuk!$B$2:$B$3001,$C9853),0))</f>
      </c>
      <c r="F9853" s="15">
        <f>IF($C9853="","",$D9853*$E9853)</f>
      </c>
    </row>
    <row r="9854">
      <c r="A9854" s="11"/>
      <c r="B9854" s="7"/>
      <c r="C9854" s="7"/>
      <c r="D9854" s="10"/>
      <c r="E9854" s="21">
        <f>IF($C9854="","",IFERROR(SUMIFS(Pakan_Masuk!$D$2:$D$3001,Pakan_Masuk!$B$2:$B$3001,$C9854)/SUMIFS(Pakan_Masuk!$C$2:$C$3001,Pakan_Masuk!$B$2:$B$3001,$C9854),0))</f>
      </c>
      <c r="F9854" s="15">
        <f>IF($C9854="","",$D9854*$E9854)</f>
      </c>
    </row>
    <row r="9855">
      <c r="A9855" s="11"/>
      <c r="B9855" s="7"/>
      <c r="C9855" s="7"/>
      <c r="D9855" s="10"/>
      <c r="E9855" s="21">
        <f>IF($C9855="","",IFERROR(SUMIFS(Pakan_Masuk!$D$2:$D$3001,Pakan_Masuk!$B$2:$B$3001,$C9855)/SUMIFS(Pakan_Masuk!$C$2:$C$3001,Pakan_Masuk!$B$2:$B$3001,$C9855),0))</f>
      </c>
      <c r="F9855" s="15">
        <f>IF($C9855="","",$D9855*$E9855)</f>
      </c>
    </row>
    <row r="9856">
      <c r="A9856" s="11"/>
      <c r="B9856" s="7"/>
      <c r="C9856" s="7"/>
      <c r="D9856" s="10"/>
      <c r="E9856" s="21">
        <f>IF($C9856="","",IFERROR(SUMIFS(Pakan_Masuk!$D$2:$D$3001,Pakan_Masuk!$B$2:$B$3001,$C9856)/SUMIFS(Pakan_Masuk!$C$2:$C$3001,Pakan_Masuk!$B$2:$B$3001,$C9856),0))</f>
      </c>
      <c r="F9856" s="15">
        <f>IF($C9856="","",$D9856*$E9856)</f>
      </c>
    </row>
    <row r="9857">
      <c r="A9857" s="11"/>
      <c r="B9857" s="7"/>
      <c r="C9857" s="7"/>
      <c r="D9857" s="10"/>
      <c r="E9857" s="21">
        <f>IF($C9857="","",IFERROR(SUMIFS(Pakan_Masuk!$D$2:$D$3001,Pakan_Masuk!$B$2:$B$3001,$C9857)/SUMIFS(Pakan_Masuk!$C$2:$C$3001,Pakan_Masuk!$B$2:$B$3001,$C9857),0))</f>
      </c>
      <c r="F9857" s="15">
        <f>IF($C9857="","",$D9857*$E9857)</f>
      </c>
    </row>
    <row r="9858">
      <c r="A9858" s="11"/>
      <c r="B9858" s="7"/>
      <c r="C9858" s="7"/>
      <c r="D9858" s="10"/>
      <c r="E9858" s="21">
        <f>IF($C9858="","",IFERROR(SUMIFS(Pakan_Masuk!$D$2:$D$3001,Pakan_Masuk!$B$2:$B$3001,$C9858)/SUMIFS(Pakan_Masuk!$C$2:$C$3001,Pakan_Masuk!$B$2:$B$3001,$C9858),0))</f>
      </c>
      <c r="F9858" s="15">
        <f>IF($C9858="","",$D9858*$E9858)</f>
      </c>
    </row>
    <row r="9859">
      <c r="A9859" s="11"/>
      <c r="B9859" s="7"/>
      <c r="C9859" s="7"/>
      <c r="D9859" s="10"/>
      <c r="E9859" s="21">
        <f>IF($C9859="","",IFERROR(SUMIFS(Pakan_Masuk!$D$2:$D$3001,Pakan_Masuk!$B$2:$B$3001,$C9859)/SUMIFS(Pakan_Masuk!$C$2:$C$3001,Pakan_Masuk!$B$2:$B$3001,$C9859),0))</f>
      </c>
      <c r="F9859" s="15">
        <f>IF($C9859="","",$D9859*$E9859)</f>
      </c>
    </row>
    <row r="9860">
      <c r="A9860" s="11"/>
      <c r="B9860" s="7"/>
      <c r="C9860" s="7"/>
      <c r="D9860" s="10"/>
      <c r="E9860" s="21">
        <f>IF($C9860="","",IFERROR(SUMIFS(Pakan_Masuk!$D$2:$D$3001,Pakan_Masuk!$B$2:$B$3001,$C9860)/SUMIFS(Pakan_Masuk!$C$2:$C$3001,Pakan_Masuk!$B$2:$B$3001,$C9860),0))</f>
      </c>
      <c r="F9860" s="15">
        <f>IF($C9860="","",$D9860*$E9860)</f>
      </c>
    </row>
    <row r="9861">
      <c r="A9861" s="11"/>
      <c r="B9861" s="7"/>
      <c r="C9861" s="7"/>
      <c r="D9861" s="10"/>
      <c r="E9861" s="21">
        <f>IF($C9861="","",IFERROR(SUMIFS(Pakan_Masuk!$D$2:$D$3001,Pakan_Masuk!$B$2:$B$3001,$C9861)/SUMIFS(Pakan_Masuk!$C$2:$C$3001,Pakan_Masuk!$B$2:$B$3001,$C9861),0))</f>
      </c>
      <c r="F9861" s="15">
        <f>IF($C9861="","",$D9861*$E9861)</f>
      </c>
    </row>
    <row r="9862">
      <c r="A9862" s="11"/>
      <c r="B9862" s="7"/>
      <c r="C9862" s="7"/>
      <c r="D9862" s="10"/>
      <c r="E9862" s="21">
        <f>IF($C9862="","",IFERROR(SUMIFS(Pakan_Masuk!$D$2:$D$3001,Pakan_Masuk!$B$2:$B$3001,$C9862)/SUMIFS(Pakan_Masuk!$C$2:$C$3001,Pakan_Masuk!$B$2:$B$3001,$C9862),0))</f>
      </c>
      <c r="F9862" s="15">
        <f>IF($C9862="","",$D9862*$E9862)</f>
      </c>
    </row>
    <row r="9863">
      <c r="A9863" s="11"/>
      <c r="B9863" s="7"/>
      <c r="C9863" s="7"/>
      <c r="D9863" s="10"/>
      <c r="E9863" s="21">
        <f>IF($C9863="","",IFERROR(SUMIFS(Pakan_Masuk!$D$2:$D$3001,Pakan_Masuk!$B$2:$B$3001,$C9863)/SUMIFS(Pakan_Masuk!$C$2:$C$3001,Pakan_Masuk!$B$2:$B$3001,$C9863),0))</f>
      </c>
      <c r="F9863" s="15">
        <f>IF($C9863="","",$D9863*$E9863)</f>
      </c>
    </row>
    <row r="9864">
      <c r="A9864" s="11"/>
      <c r="B9864" s="7"/>
      <c r="C9864" s="7"/>
      <c r="D9864" s="10"/>
      <c r="E9864" s="21">
        <f>IF($C9864="","",IFERROR(SUMIFS(Pakan_Masuk!$D$2:$D$3001,Pakan_Masuk!$B$2:$B$3001,$C9864)/SUMIFS(Pakan_Masuk!$C$2:$C$3001,Pakan_Masuk!$B$2:$B$3001,$C9864),0))</f>
      </c>
      <c r="F9864" s="15">
        <f>IF($C9864="","",$D9864*$E9864)</f>
      </c>
    </row>
    <row r="9865">
      <c r="A9865" s="11"/>
      <c r="B9865" s="7"/>
      <c r="C9865" s="7"/>
      <c r="D9865" s="10"/>
      <c r="E9865" s="21">
        <f>IF($C9865="","",IFERROR(SUMIFS(Pakan_Masuk!$D$2:$D$3001,Pakan_Masuk!$B$2:$B$3001,$C9865)/SUMIFS(Pakan_Masuk!$C$2:$C$3001,Pakan_Masuk!$B$2:$B$3001,$C9865),0))</f>
      </c>
      <c r="F9865" s="15">
        <f>IF($C9865="","",$D9865*$E9865)</f>
      </c>
    </row>
    <row r="9866">
      <c r="A9866" s="11"/>
      <c r="B9866" s="7"/>
      <c r="C9866" s="7"/>
      <c r="D9866" s="10"/>
      <c r="E9866" s="21">
        <f>IF($C9866="","",IFERROR(SUMIFS(Pakan_Masuk!$D$2:$D$3001,Pakan_Masuk!$B$2:$B$3001,$C9866)/SUMIFS(Pakan_Masuk!$C$2:$C$3001,Pakan_Masuk!$B$2:$B$3001,$C9866),0))</f>
      </c>
      <c r="F9866" s="15">
        <f>IF($C9866="","",$D9866*$E9866)</f>
      </c>
    </row>
    <row r="9867">
      <c r="A9867" s="11"/>
      <c r="B9867" s="7"/>
      <c r="C9867" s="7"/>
      <c r="D9867" s="10"/>
      <c r="E9867" s="21">
        <f>IF($C9867="","",IFERROR(SUMIFS(Pakan_Masuk!$D$2:$D$3001,Pakan_Masuk!$B$2:$B$3001,$C9867)/SUMIFS(Pakan_Masuk!$C$2:$C$3001,Pakan_Masuk!$B$2:$B$3001,$C9867),0))</f>
      </c>
      <c r="F9867" s="15">
        <f>IF($C9867="","",$D9867*$E9867)</f>
      </c>
    </row>
    <row r="9868">
      <c r="A9868" s="11"/>
      <c r="B9868" s="7"/>
      <c r="C9868" s="7"/>
      <c r="D9868" s="10"/>
      <c r="E9868" s="21">
        <f>IF($C9868="","",IFERROR(SUMIFS(Pakan_Masuk!$D$2:$D$3001,Pakan_Masuk!$B$2:$B$3001,$C9868)/SUMIFS(Pakan_Masuk!$C$2:$C$3001,Pakan_Masuk!$B$2:$B$3001,$C9868),0))</f>
      </c>
      <c r="F9868" s="15">
        <f>IF($C9868="","",$D9868*$E9868)</f>
      </c>
    </row>
    <row r="9869">
      <c r="A9869" s="11"/>
      <c r="B9869" s="7"/>
      <c r="C9869" s="7"/>
      <c r="D9869" s="10"/>
      <c r="E9869" s="21">
        <f>IF($C9869="","",IFERROR(SUMIFS(Pakan_Masuk!$D$2:$D$3001,Pakan_Masuk!$B$2:$B$3001,$C9869)/SUMIFS(Pakan_Masuk!$C$2:$C$3001,Pakan_Masuk!$B$2:$B$3001,$C9869),0))</f>
      </c>
      <c r="F9869" s="15">
        <f>IF($C9869="","",$D9869*$E9869)</f>
      </c>
    </row>
    <row r="9870">
      <c r="A9870" s="11"/>
      <c r="B9870" s="7"/>
      <c r="C9870" s="7"/>
      <c r="D9870" s="10"/>
      <c r="E9870" s="21">
        <f>IF($C9870="","",IFERROR(SUMIFS(Pakan_Masuk!$D$2:$D$3001,Pakan_Masuk!$B$2:$B$3001,$C9870)/SUMIFS(Pakan_Masuk!$C$2:$C$3001,Pakan_Masuk!$B$2:$B$3001,$C9870),0))</f>
      </c>
      <c r="F9870" s="15">
        <f>IF($C9870="","",$D9870*$E9870)</f>
      </c>
    </row>
    <row r="9871">
      <c r="A9871" s="11"/>
      <c r="B9871" s="7"/>
      <c r="C9871" s="7"/>
      <c r="D9871" s="10"/>
      <c r="E9871" s="21">
        <f>IF($C9871="","",IFERROR(SUMIFS(Pakan_Masuk!$D$2:$D$3001,Pakan_Masuk!$B$2:$B$3001,$C9871)/SUMIFS(Pakan_Masuk!$C$2:$C$3001,Pakan_Masuk!$B$2:$B$3001,$C9871),0))</f>
      </c>
      <c r="F9871" s="15">
        <f>IF($C9871="","",$D9871*$E9871)</f>
      </c>
    </row>
    <row r="9872">
      <c r="A9872" s="11"/>
      <c r="B9872" s="7"/>
      <c r="C9872" s="7"/>
      <c r="D9872" s="10"/>
      <c r="E9872" s="21">
        <f>IF($C9872="","",IFERROR(SUMIFS(Pakan_Masuk!$D$2:$D$3001,Pakan_Masuk!$B$2:$B$3001,$C9872)/SUMIFS(Pakan_Masuk!$C$2:$C$3001,Pakan_Masuk!$B$2:$B$3001,$C9872),0))</f>
      </c>
      <c r="F9872" s="15">
        <f>IF($C9872="","",$D9872*$E9872)</f>
      </c>
    </row>
    <row r="9873">
      <c r="A9873" s="11"/>
      <c r="B9873" s="7"/>
      <c r="C9873" s="7"/>
      <c r="D9873" s="10"/>
      <c r="E9873" s="21">
        <f>IF($C9873="","",IFERROR(SUMIFS(Pakan_Masuk!$D$2:$D$3001,Pakan_Masuk!$B$2:$B$3001,$C9873)/SUMIFS(Pakan_Masuk!$C$2:$C$3001,Pakan_Masuk!$B$2:$B$3001,$C9873),0))</f>
      </c>
      <c r="F9873" s="15">
        <f>IF($C9873="","",$D9873*$E9873)</f>
      </c>
    </row>
    <row r="9874">
      <c r="A9874" s="11"/>
      <c r="B9874" s="7"/>
      <c r="C9874" s="7"/>
      <c r="D9874" s="10"/>
      <c r="E9874" s="21">
        <f>IF($C9874="","",IFERROR(SUMIFS(Pakan_Masuk!$D$2:$D$3001,Pakan_Masuk!$B$2:$B$3001,$C9874)/SUMIFS(Pakan_Masuk!$C$2:$C$3001,Pakan_Masuk!$B$2:$B$3001,$C9874),0))</f>
      </c>
      <c r="F9874" s="15">
        <f>IF($C9874="","",$D9874*$E9874)</f>
      </c>
    </row>
    <row r="9875">
      <c r="A9875" s="11"/>
      <c r="B9875" s="7"/>
      <c r="C9875" s="7"/>
      <c r="D9875" s="10"/>
      <c r="E9875" s="21">
        <f>IF($C9875="","",IFERROR(SUMIFS(Pakan_Masuk!$D$2:$D$3001,Pakan_Masuk!$B$2:$B$3001,$C9875)/SUMIFS(Pakan_Masuk!$C$2:$C$3001,Pakan_Masuk!$B$2:$B$3001,$C9875),0))</f>
      </c>
      <c r="F9875" s="15">
        <f>IF($C9875="","",$D9875*$E9875)</f>
      </c>
    </row>
    <row r="9876">
      <c r="A9876" s="11"/>
      <c r="B9876" s="7"/>
      <c r="C9876" s="7"/>
      <c r="D9876" s="10"/>
      <c r="E9876" s="21">
        <f>IF($C9876="","",IFERROR(SUMIFS(Pakan_Masuk!$D$2:$D$3001,Pakan_Masuk!$B$2:$B$3001,$C9876)/SUMIFS(Pakan_Masuk!$C$2:$C$3001,Pakan_Masuk!$B$2:$B$3001,$C9876),0))</f>
      </c>
      <c r="F9876" s="15">
        <f>IF($C9876="","",$D9876*$E9876)</f>
      </c>
    </row>
    <row r="9877">
      <c r="A9877" s="11"/>
      <c r="B9877" s="7"/>
      <c r="C9877" s="7"/>
      <c r="D9877" s="10"/>
      <c r="E9877" s="21">
        <f>IF($C9877="","",IFERROR(SUMIFS(Pakan_Masuk!$D$2:$D$3001,Pakan_Masuk!$B$2:$B$3001,$C9877)/SUMIFS(Pakan_Masuk!$C$2:$C$3001,Pakan_Masuk!$B$2:$B$3001,$C9877),0))</f>
      </c>
      <c r="F9877" s="15">
        <f>IF($C9877="","",$D9877*$E9877)</f>
      </c>
    </row>
    <row r="9878">
      <c r="A9878" s="11"/>
      <c r="B9878" s="7"/>
      <c r="C9878" s="7"/>
      <c r="D9878" s="10"/>
      <c r="E9878" s="21">
        <f>IF($C9878="","",IFERROR(SUMIFS(Pakan_Masuk!$D$2:$D$3001,Pakan_Masuk!$B$2:$B$3001,$C9878)/SUMIFS(Pakan_Masuk!$C$2:$C$3001,Pakan_Masuk!$B$2:$B$3001,$C9878),0))</f>
      </c>
      <c r="F9878" s="15">
        <f>IF($C9878="","",$D9878*$E9878)</f>
      </c>
    </row>
    <row r="9879">
      <c r="A9879" s="11"/>
      <c r="B9879" s="7"/>
      <c r="C9879" s="7"/>
      <c r="D9879" s="10"/>
      <c r="E9879" s="21">
        <f>IF($C9879="","",IFERROR(SUMIFS(Pakan_Masuk!$D$2:$D$3001,Pakan_Masuk!$B$2:$B$3001,$C9879)/SUMIFS(Pakan_Masuk!$C$2:$C$3001,Pakan_Masuk!$B$2:$B$3001,$C9879),0))</f>
      </c>
      <c r="F9879" s="15">
        <f>IF($C9879="","",$D9879*$E9879)</f>
      </c>
    </row>
    <row r="9880">
      <c r="A9880" s="11"/>
      <c r="B9880" s="7"/>
      <c r="C9880" s="7"/>
      <c r="D9880" s="10"/>
      <c r="E9880" s="21">
        <f>IF($C9880="","",IFERROR(SUMIFS(Pakan_Masuk!$D$2:$D$3001,Pakan_Masuk!$B$2:$B$3001,$C9880)/SUMIFS(Pakan_Masuk!$C$2:$C$3001,Pakan_Masuk!$B$2:$B$3001,$C9880),0))</f>
      </c>
      <c r="F9880" s="15">
        <f>IF($C9880="","",$D9880*$E9880)</f>
      </c>
    </row>
    <row r="9881">
      <c r="A9881" s="11"/>
      <c r="B9881" s="7"/>
      <c r="C9881" s="7"/>
      <c r="D9881" s="10"/>
      <c r="E9881" s="21">
        <f>IF($C9881="","",IFERROR(SUMIFS(Pakan_Masuk!$D$2:$D$3001,Pakan_Masuk!$B$2:$B$3001,$C9881)/SUMIFS(Pakan_Masuk!$C$2:$C$3001,Pakan_Masuk!$B$2:$B$3001,$C9881),0))</f>
      </c>
      <c r="F9881" s="15">
        <f>IF($C9881="","",$D9881*$E9881)</f>
      </c>
    </row>
    <row r="9882">
      <c r="A9882" s="11"/>
      <c r="B9882" s="7"/>
      <c r="C9882" s="7"/>
      <c r="D9882" s="10"/>
      <c r="E9882" s="21">
        <f>IF($C9882="","",IFERROR(SUMIFS(Pakan_Masuk!$D$2:$D$3001,Pakan_Masuk!$B$2:$B$3001,$C9882)/SUMIFS(Pakan_Masuk!$C$2:$C$3001,Pakan_Masuk!$B$2:$B$3001,$C9882),0))</f>
      </c>
      <c r="F9882" s="15">
        <f>IF($C9882="","",$D9882*$E9882)</f>
      </c>
    </row>
    <row r="9883">
      <c r="A9883" s="11"/>
      <c r="B9883" s="7"/>
      <c r="C9883" s="7"/>
      <c r="D9883" s="10"/>
      <c r="E9883" s="21">
        <f>IF($C9883="","",IFERROR(SUMIFS(Pakan_Masuk!$D$2:$D$3001,Pakan_Masuk!$B$2:$B$3001,$C9883)/SUMIFS(Pakan_Masuk!$C$2:$C$3001,Pakan_Masuk!$B$2:$B$3001,$C9883),0))</f>
      </c>
      <c r="F9883" s="15">
        <f>IF($C9883="","",$D9883*$E9883)</f>
      </c>
    </row>
    <row r="9884">
      <c r="A9884" s="11"/>
      <c r="B9884" s="7"/>
      <c r="C9884" s="7"/>
      <c r="D9884" s="10"/>
      <c r="E9884" s="21">
        <f>IF($C9884="","",IFERROR(SUMIFS(Pakan_Masuk!$D$2:$D$3001,Pakan_Masuk!$B$2:$B$3001,$C9884)/SUMIFS(Pakan_Masuk!$C$2:$C$3001,Pakan_Masuk!$B$2:$B$3001,$C9884),0))</f>
      </c>
      <c r="F9884" s="15">
        <f>IF($C9884="","",$D9884*$E9884)</f>
      </c>
    </row>
    <row r="9885">
      <c r="A9885" s="11"/>
      <c r="B9885" s="7"/>
      <c r="C9885" s="7"/>
      <c r="D9885" s="10"/>
      <c r="E9885" s="21">
        <f>IF($C9885="","",IFERROR(SUMIFS(Pakan_Masuk!$D$2:$D$3001,Pakan_Masuk!$B$2:$B$3001,$C9885)/SUMIFS(Pakan_Masuk!$C$2:$C$3001,Pakan_Masuk!$B$2:$B$3001,$C9885),0))</f>
      </c>
      <c r="F9885" s="15">
        <f>IF($C9885="","",$D9885*$E9885)</f>
      </c>
    </row>
    <row r="9886">
      <c r="A9886" s="11"/>
      <c r="B9886" s="7"/>
      <c r="C9886" s="7"/>
      <c r="D9886" s="10"/>
      <c r="E9886" s="21">
        <f>IF($C9886="","",IFERROR(SUMIFS(Pakan_Masuk!$D$2:$D$3001,Pakan_Masuk!$B$2:$B$3001,$C9886)/SUMIFS(Pakan_Masuk!$C$2:$C$3001,Pakan_Masuk!$B$2:$B$3001,$C9886),0))</f>
      </c>
      <c r="F9886" s="15">
        <f>IF($C9886="","",$D9886*$E9886)</f>
      </c>
    </row>
    <row r="9887">
      <c r="A9887" s="11"/>
      <c r="B9887" s="7"/>
      <c r="C9887" s="7"/>
      <c r="D9887" s="10"/>
      <c r="E9887" s="21">
        <f>IF($C9887="","",IFERROR(SUMIFS(Pakan_Masuk!$D$2:$D$3001,Pakan_Masuk!$B$2:$B$3001,$C9887)/SUMIFS(Pakan_Masuk!$C$2:$C$3001,Pakan_Masuk!$B$2:$B$3001,$C9887),0))</f>
      </c>
      <c r="F9887" s="15">
        <f>IF($C9887="","",$D9887*$E9887)</f>
      </c>
    </row>
    <row r="9888">
      <c r="A9888" s="11"/>
      <c r="B9888" s="7"/>
      <c r="C9888" s="7"/>
      <c r="D9888" s="10"/>
      <c r="E9888" s="21">
        <f>IF($C9888="","",IFERROR(SUMIFS(Pakan_Masuk!$D$2:$D$3001,Pakan_Masuk!$B$2:$B$3001,$C9888)/SUMIFS(Pakan_Masuk!$C$2:$C$3001,Pakan_Masuk!$B$2:$B$3001,$C9888),0))</f>
      </c>
      <c r="F9888" s="15">
        <f>IF($C9888="","",$D9888*$E9888)</f>
      </c>
    </row>
    <row r="9889">
      <c r="A9889" s="11"/>
      <c r="B9889" s="7"/>
      <c r="C9889" s="7"/>
      <c r="D9889" s="10"/>
      <c r="E9889" s="21">
        <f>IF($C9889="","",IFERROR(SUMIFS(Pakan_Masuk!$D$2:$D$3001,Pakan_Masuk!$B$2:$B$3001,$C9889)/SUMIFS(Pakan_Masuk!$C$2:$C$3001,Pakan_Masuk!$B$2:$B$3001,$C9889),0))</f>
      </c>
      <c r="F9889" s="15">
        <f>IF($C9889="","",$D9889*$E9889)</f>
      </c>
    </row>
    <row r="9890">
      <c r="A9890" s="11"/>
      <c r="B9890" s="7"/>
      <c r="C9890" s="7"/>
      <c r="D9890" s="10"/>
      <c r="E9890" s="21">
        <f>IF($C9890="","",IFERROR(SUMIFS(Pakan_Masuk!$D$2:$D$3001,Pakan_Masuk!$B$2:$B$3001,$C9890)/SUMIFS(Pakan_Masuk!$C$2:$C$3001,Pakan_Masuk!$B$2:$B$3001,$C9890),0))</f>
      </c>
      <c r="F9890" s="15">
        <f>IF($C9890="","",$D9890*$E9890)</f>
      </c>
    </row>
    <row r="9891">
      <c r="A9891" s="11"/>
      <c r="B9891" s="7"/>
      <c r="C9891" s="7"/>
      <c r="D9891" s="10"/>
      <c r="E9891" s="21">
        <f>IF($C9891="","",IFERROR(SUMIFS(Pakan_Masuk!$D$2:$D$3001,Pakan_Masuk!$B$2:$B$3001,$C9891)/SUMIFS(Pakan_Masuk!$C$2:$C$3001,Pakan_Masuk!$B$2:$B$3001,$C9891),0))</f>
      </c>
      <c r="F9891" s="15">
        <f>IF($C9891="","",$D9891*$E9891)</f>
      </c>
    </row>
    <row r="9892">
      <c r="A9892" s="11"/>
      <c r="B9892" s="7"/>
      <c r="C9892" s="7"/>
      <c r="D9892" s="10"/>
      <c r="E9892" s="21">
        <f>IF($C9892="","",IFERROR(SUMIFS(Pakan_Masuk!$D$2:$D$3001,Pakan_Masuk!$B$2:$B$3001,$C9892)/SUMIFS(Pakan_Masuk!$C$2:$C$3001,Pakan_Masuk!$B$2:$B$3001,$C9892),0))</f>
      </c>
      <c r="F9892" s="15">
        <f>IF($C9892="","",$D9892*$E9892)</f>
      </c>
    </row>
    <row r="9893">
      <c r="A9893" s="11"/>
      <c r="B9893" s="7"/>
      <c r="C9893" s="7"/>
      <c r="D9893" s="10"/>
      <c r="E9893" s="21">
        <f>IF($C9893="","",IFERROR(SUMIFS(Pakan_Masuk!$D$2:$D$3001,Pakan_Masuk!$B$2:$B$3001,$C9893)/SUMIFS(Pakan_Masuk!$C$2:$C$3001,Pakan_Masuk!$B$2:$B$3001,$C9893),0))</f>
      </c>
      <c r="F9893" s="15">
        <f>IF($C9893="","",$D9893*$E9893)</f>
      </c>
    </row>
    <row r="9894">
      <c r="A9894" s="11"/>
      <c r="B9894" s="7"/>
      <c r="C9894" s="7"/>
      <c r="D9894" s="10"/>
      <c r="E9894" s="21">
        <f>IF($C9894="","",IFERROR(SUMIFS(Pakan_Masuk!$D$2:$D$3001,Pakan_Masuk!$B$2:$B$3001,$C9894)/SUMIFS(Pakan_Masuk!$C$2:$C$3001,Pakan_Masuk!$B$2:$B$3001,$C9894),0))</f>
      </c>
      <c r="F9894" s="15">
        <f>IF($C9894="","",$D9894*$E9894)</f>
      </c>
    </row>
    <row r="9895">
      <c r="A9895" s="11"/>
      <c r="B9895" s="7"/>
      <c r="C9895" s="7"/>
      <c r="D9895" s="10"/>
      <c r="E9895" s="21">
        <f>IF($C9895="","",IFERROR(SUMIFS(Pakan_Masuk!$D$2:$D$3001,Pakan_Masuk!$B$2:$B$3001,$C9895)/SUMIFS(Pakan_Masuk!$C$2:$C$3001,Pakan_Masuk!$B$2:$B$3001,$C9895),0))</f>
      </c>
      <c r="F9895" s="15">
        <f>IF($C9895="","",$D9895*$E9895)</f>
      </c>
    </row>
    <row r="9896">
      <c r="A9896" s="11"/>
      <c r="B9896" s="7"/>
      <c r="C9896" s="7"/>
      <c r="D9896" s="10"/>
      <c r="E9896" s="21">
        <f>IF($C9896="","",IFERROR(SUMIFS(Pakan_Masuk!$D$2:$D$3001,Pakan_Masuk!$B$2:$B$3001,$C9896)/SUMIFS(Pakan_Masuk!$C$2:$C$3001,Pakan_Masuk!$B$2:$B$3001,$C9896),0))</f>
      </c>
      <c r="F9896" s="15">
        <f>IF($C9896="","",$D9896*$E9896)</f>
      </c>
    </row>
    <row r="9897">
      <c r="A9897" s="11"/>
      <c r="B9897" s="7"/>
      <c r="C9897" s="7"/>
      <c r="D9897" s="10"/>
      <c r="E9897" s="21">
        <f>IF($C9897="","",IFERROR(SUMIFS(Pakan_Masuk!$D$2:$D$3001,Pakan_Masuk!$B$2:$B$3001,$C9897)/SUMIFS(Pakan_Masuk!$C$2:$C$3001,Pakan_Masuk!$B$2:$B$3001,$C9897),0))</f>
      </c>
      <c r="F9897" s="15">
        <f>IF($C9897="","",$D9897*$E9897)</f>
      </c>
    </row>
    <row r="9898">
      <c r="A9898" s="11"/>
      <c r="B9898" s="7"/>
      <c r="C9898" s="7"/>
      <c r="D9898" s="10"/>
      <c r="E9898" s="21">
        <f>IF($C9898="","",IFERROR(SUMIFS(Pakan_Masuk!$D$2:$D$3001,Pakan_Masuk!$B$2:$B$3001,$C9898)/SUMIFS(Pakan_Masuk!$C$2:$C$3001,Pakan_Masuk!$B$2:$B$3001,$C9898),0))</f>
      </c>
      <c r="F9898" s="15">
        <f>IF($C9898="","",$D9898*$E9898)</f>
      </c>
    </row>
    <row r="9899">
      <c r="A9899" s="11"/>
      <c r="B9899" s="7"/>
      <c r="C9899" s="7"/>
      <c r="D9899" s="10"/>
      <c r="E9899" s="21">
        <f>IF($C9899="","",IFERROR(SUMIFS(Pakan_Masuk!$D$2:$D$3001,Pakan_Masuk!$B$2:$B$3001,$C9899)/SUMIFS(Pakan_Masuk!$C$2:$C$3001,Pakan_Masuk!$B$2:$B$3001,$C9899),0))</f>
      </c>
      <c r="F9899" s="15">
        <f>IF($C9899="","",$D9899*$E9899)</f>
      </c>
    </row>
    <row r="9900">
      <c r="A9900" s="11"/>
      <c r="B9900" s="7"/>
      <c r="C9900" s="7"/>
      <c r="D9900" s="10"/>
      <c r="E9900" s="21">
        <f>IF($C9900="","",IFERROR(SUMIFS(Pakan_Masuk!$D$2:$D$3001,Pakan_Masuk!$B$2:$B$3001,$C9900)/SUMIFS(Pakan_Masuk!$C$2:$C$3001,Pakan_Masuk!$B$2:$B$3001,$C9900),0))</f>
      </c>
      <c r="F9900" s="15">
        <f>IF($C9900="","",$D9900*$E9900)</f>
      </c>
    </row>
    <row r="9901">
      <c r="A9901" s="11"/>
      <c r="B9901" s="7"/>
      <c r="C9901" s="7"/>
      <c r="D9901" s="10"/>
      <c r="E9901" s="21">
        <f>IF($C9901="","",IFERROR(SUMIFS(Pakan_Masuk!$D$2:$D$3001,Pakan_Masuk!$B$2:$B$3001,$C9901)/SUMIFS(Pakan_Masuk!$C$2:$C$3001,Pakan_Masuk!$B$2:$B$3001,$C9901),0))</f>
      </c>
      <c r="F9901" s="15">
        <f>IF($C9901="","",$D9901*$E9901)</f>
      </c>
    </row>
    <row r="9902">
      <c r="A9902" s="11"/>
      <c r="B9902" s="7"/>
      <c r="C9902" s="7"/>
      <c r="D9902" s="10"/>
      <c r="E9902" s="21">
        <f>IF($C9902="","",IFERROR(SUMIFS(Pakan_Masuk!$D$2:$D$3001,Pakan_Masuk!$B$2:$B$3001,$C9902)/SUMIFS(Pakan_Masuk!$C$2:$C$3001,Pakan_Masuk!$B$2:$B$3001,$C9902),0))</f>
      </c>
      <c r="F9902" s="15">
        <f>IF($C9902="","",$D9902*$E9902)</f>
      </c>
    </row>
    <row r="9903">
      <c r="A9903" s="11"/>
      <c r="B9903" s="7"/>
      <c r="C9903" s="7"/>
      <c r="D9903" s="10"/>
      <c r="E9903" s="21">
        <f>IF($C9903="","",IFERROR(SUMIFS(Pakan_Masuk!$D$2:$D$3001,Pakan_Masuk!$B$2:$B$3001,$C9903)/SUMIFS(Pakan_Masuk!$C$2:$C$3001,Pakan_Masuk!$B$2:$B$3001,$C9903),0))</f>
      </c>
      <c r="F9903" s="15">
        <f>IF($C9903="","",$D9903*$E9903)</f>
      </c>
    </row>
    <row r="9904">
      <c r="A9904" s="11"/>
      <c r="B9904" s="7"/>
      <c r="C9904" s="7"/>
      <c r="D9904" s="10"/>
      <c r="E9904" s="21">
        <f>IF($C9904="","",IFERROR(SUMIFS(Pakan_Masuk!$D$2:$D$3001,Pakan_Masuk!$B$2:$B$3001,$C9904)/SUMIFS(Pakan_Masuk!$C$2:$C$3001,Pakan_Masuk!$B$2:$B$3001,$C9904),0))</f>
      </c>
      <c r="F9904" s="15">
        <f>IF($C9904="","",$D9904*$E9904)</f>
      </c>
    </row>
    <row r="9905">
      <c r="A9905" s="11"/>
      <c r="B9905" s="7"/>
      <c r="C9905" s="7"/>
      <c r="D9905" s="10"/>
      <c r="E9905" s="21">
        <f>IF($C9905="","",IFERROR(SUMIFS(Pakan_Masuk!$D$2:$D$3001,Pakan_Masuk!$B$2:$B$3001,$C9905)/SUMIFS(Pakan_Masuk!$C$2:$C$3001,Pakan_Masuk!$B$2:$B$3001,$C9905),0))</f>
      </c>
      <c r="F9905" s="15">
        <f>IF($C9905="","",$D9905*$E9905)</f>
      </c>
    </row>
    <row r="9906">
      <c r="A9906" s="11"/>
      <c r="B9906" s="7"/>
      <c r="C9906" s="7"/>
      <c r="D9906" s="10"/>
      <c r="E9906" s="21">
        <f>IF($C9906="","",IFERROR(SUMIFS(Pakan_Masuk!$D$2:$D$3001,Pakan_Masuk!$B$2:$B$3001,$C9906)/SUMIFS(Pakan_Masuk!$C$2:$C$3001,Pakan_Masuk!$B$2:$B$3001,$C9906),0))</f>
      </c>
      <c r="F9906" s="15">
        <f>IF($C9906="","",$D9906*$E9906)</f>
      </c>
    </row>
    <row r="9907">
      <c r="A9907" s="11"/>
      <c r="B9907" s="7"/>
      <c r="C9907" s="7"/>
      <c r="D9907" s="10"/>
      <c r="E9907" s="21">
        <f>IF($C9907="","",IFERROR(SUMIFS(Pakan_Masuk!$D$2:$D$3001,Pakan_Masuk!$B$2:$B$3001,$C9907)/SUMIFS(Pakan_Masuk!$C$2:$C$3001,Pakan_Masuk!$B$2:$B$3001,$C9907),0))</f>
      </c>
      <c r="F9907" s="15">
        <f>IF($C9907="","",$D9907*$E9907)</f>
      </c>
    </row>
    <row r="9908">
      <c r="A9908" s="11"/>
      <c r="B9908" s="7"/>
      <c r="C9908" s="7"/>
      <c r="D9908" s="10"/>
      <c r="E9908" s="21">
        <f>IF($C9908="","",IFERROR(SUMIFS(Pakan_Masuk!$D$2:$D$3001,Pakan_Masuk!$B$2:$B$3001,$C9908)/SUMIFS(Pakan_Masuk!$C$2:$C$3001,Pakan_Masuk!$B$2:$B$3001,$C9908),0))</f>
      </c>
      <c r="F9908" s="15">
        <f>IF($C9908="","",$D9908*$E9908)</f>
      </c>
    </row>
    <row r="9909">
      <c r="A9909" s="11"/>
      <c r="B9909" s="7"/>
      <c r="C9909" s="7"/>
      <c r="D9909" s="10"/>
      <c r="E9909" s="21">
        <f>IF($C9909="","",IFERROR(SUMIFS(Pakan_Masuk!$D$2:$D$3001,Pakan_Masuk!$B$2:$B$3001,$C9909)/SUMIFS(Pakan_Masuk!$C$2:$C$3001,Pakan_Masuk!$B$2:$B$3001,$C9909),0))</f>
      </c>
      <c r="F9909" s="15">
        <f>IF($C9909="","",$D9909*$E9909)</f>
      </c>
    </row>
    <row r="9910">
      <c r="A9910" s="11"/>
      <c r="B9910" s="7"/>
      <c r="C9910" s="7"/>
      <c r="D9910" s="10"/>
      <c r="E9910" s="21">
        <f>IF($C9910="","",IFERROR(SUMIFS(Pakan_Masuk!$D$2:$D$3001,Pakan_Masuk!$B$2:$B$3001,$C9910)/SUMIFS(Pakan_Masuk!$C$2:$C$3001,Pakan_Masuk!$B$2:$B$3001,$C9910),0))</f>
      </c>
      <c r="F9910" s="15">
        <f>IF($C9910="","",$D9910*$E9910)</f>
      </c>
    </row>
    <row r="9911">
      <c r="A9911" s="11"/>
      <c r="B9911" s="7"/>
      <c r="C9911" s="7"/>
      <c r="D9911" s="10"/>
      <c r="E9911" s="21">
        <f>IF($C9911="","",IFERROR(SUMIFS(Pakan_Masuk!$D$2:$D$3001,Pakan_Masuk!$B$2:$B$3001,$C9911)/SUMIFS(Pakan_Masuk!$C$2:$C$3001,Pakan_Masuk!$B$2:$B$3001,$C9911),0))</f>
      </c>
      <c r="F9911" s="15">
        <f>IF($C9911="","",$D9911*$E9911)</f>
      </c>
    </row>
    <row r="9912">
      <c r="A9912" s="11"/>
      <c r="B9912" s="7"/>
      <c r="C9912" s="7"/>
      <c r="D9912" s="10"/>
      <c r="E9912" s="21">
        <f>IF($C9912="","",IFERROR(SUMIFS(Pakan_Masuk!$D$2:$D$3001,Pakan_Masuk!$B$2:$B$3001,$C9912)/SUMIFS(Pakan_Masuk!$C$2:$C$3001,Pakan_Masuk!$B$2:$B$3001,$C9912),0))</f>
      </c>
      <c r="F9912" s="15">
        <f>IF($C9912="","",$D9912*$E9912)</f>
      </c>
    </row>
    <row r="9913">
      <c r="A9913" s="11"/>
      <c r="B9913" s="7"/>
      <c r="C9913" s="7"/>
      <c r="D9913" s="10"/>
      <c r="E9913" s="21">
        <f>IF($C9913="","",IFERROR(SUMIFS(Pakan_Masuk!$D$2:$D$3001,Pakan_Masuk!$B$2:$B$3001,$C9913)/SUMIFS(Pakan_Masuk!$C$2:$C$3001,Pakan_Masuk!$B$2:$B$3001,$C9913),0))</f>
      </c>
      <c r="F9913" s="15">
        <f>IF($C9913="","",$D9913*$E9913)</f>
      </c>
    </row>
    <row r="9914">
      <c r="A9914" s="11"/>
      <c r="B9914" s="7"/>
      <c r="C9914" s="7"/>
      <c r="D9914" s="10"/>
      <c r="E9914" s="21">
        <f>IF($C9914="","",IFERROR(SUMIFS(Pakan_Masuk!$D$2:$D$3001,Pakan_Masuk!$B$2:$B$3001,$C9914)/SUMIFS(Pakan_Masuk!$C$2:$C$3001,Pakan_Masuk!$B$2:$B$3001,$C9914),0))</f>
      </c>
      <c r="F9914" s="15">
        <f>IF($C9914="","",$D9914*$E9914)</f>
      </c>
    </row>
    <row r="9915">
      <c r="A9915" s="11"/>
      <c r="B9915" s="7"/>
      <c r="C9915" s="7"/>
      <c r="D9915" s="10"/>
      <c r="E9915" s="21">
        <f>IF($C9915="","",IFERROR(SUMIFS(Pakan_Masuk!$D$2:$D$3001,Pakan_Masuk!$B$2:$B$3001,$C9915)/SUMIFS(Pakan_Masuk!$C$2:$C$3001,Pakan_Masuk!$B$2:$B$3001,$C9915),0))</f>
      </c>
      <c r="F9915" s="15">
        <f>IF($C9915="","",$D9915*$E9915)</f>
      </c>
    </row>
    <row r="9916">
      <c r="A9916" s="11"/>
      <c r="B9916" s="7"/>
      <c r="C9916" s="7"/>
      <c r="D9916" s="10"/>
      <c r="E9916" s="21">
        <f>IF($C9916="","",IFERROR(SUMIFS(Pakan_Masuk!$D$2:$D$3001,Pakan_Masuk!$B$2:$B$3001,$C9916)/SUMIFS(Pakan_Masuk!$C$2:$C$3001,Pakan_Masuk!$B$2:$B$3001,$C9916),0))</f>
      </c>
      <c r="F9916" s="15">
        <f>IF($C9916="","",$D9916*$E9916)</f>
      </c>
    </row>
    <row r="9917">
      <c r="A9917" s="11"/>
      <c r="B9917" s="7"/>
      <c r="C9917" s="7"/>
      <c r="D9917" s="10"/>
      <c r="E9917" s="21">
        <f>IF($C9917="","",IFERROR(SUMIFS(Pakan_Masuk!$D$2:$D$3001,Pakan_Masuk!$B$2:$B$3001,$C9917)/SUMIFS(Pakan_Masuk!$C$2:$C$3001,Pakan_Masuk!$B$2:$B$3001,$C9917),0))</f>
      </c>
      <c r="F9917" s="15">
        <f>IF($C9917="","",$D9917*$E9917)</f>
      </c>
    </row>
    <row r="9918">
      <c r="A9918" s="11"/>
      <c r="B9918" s="7"/>
      <c r="C9918" s="7"/>
      <c r="D9918" s="10"/>
      <c r="E9918" s="21">
        <f>IF($C9918="","",IFERROR(SUMIFS(Pakan_Masuk!$D$2:$D$3001,Pakan_Masuk!$B$2:$B$3001,$C9918)/SUMIFS(Pakan_Masuk!$C$2:$C$3001,Pakan_Masuk!$B$2:$B$3001,$C9918),0))</f>
      </c>
      <c r="F9918" s="15">
        <f>IF($C9918="","",$D9918*$E9918)</f>
      </c>
    </row>
    <row r="9919">
      <c r="A9919" s="11"/>
      <c r="B9919" s="7"/>
      <c r="C9919" s="7"/>
      <c r="D9919" s="10"/>
      <c r="E9919" s="21">
        <f>IF($C9919="","",IFERROR(SUMIFS(Pakan_Masuk!$D$2:$D$3001,Pakan_Masuk!$B$2:$B$3001,$C9919)/SUMIFS(Pakan_Masuk!$C$2:$C$3001,Pakan_Masuk!$B$2:$B$3001,$C9919),0))</f>
      </c>
      <c r="F9919" s="15">
        <f>IF($C9919="","",$D9919*$E9919)</f>
      </c>
    </row>
    <row r="9920">
      <c r="A9920" s="11"/>
      <c r="B9920" s="7"/>
      <c r="C9920" s="7"/>
      <c r="D9920" s="10"/>
      <c r="E9920" s="21">
        <f>IF($C9920="","",IFERROR(SUMIFS(Pakan_Masuk!$D$2:$D$3001,Pakan_Masuk!$B$2:$B$3001,$C9920)/SUMIFS(Pakan_Masuk!$C$2:$C$3001,Pakan_Masuk!$B$2:$B$3001,$C9920),0))</f>
      </c>
      <c r="F9920" s="15">
        <f>IF($C9920="","",$D9920*$E9920)</f>
      </c>
    </row>
    <row r="9921">
      <c r="A9921" s="11"/>
      <c r="B9921" s="7"/>
      <c r="C9921" s="7"/>
      <c r="D9921" s="10"/>
      <c r="E9921" s="21">
        <f>IF($C9921="","",IFERROR(SUMIFS(Pakan_Masuk!$D$2:$D$3001,Pakan_Masuk!$B$2:$B$3001,$C9921)/SUMIFS(Pakan_Masuk!$C$2:$C$3001,Pakan_Masuk!$B$2:$B$3001,$C9921),0))</f>
      </c>
      <c r="F9921" s="15">
        <f>IF($C9921="","",$D9921*$E9921)</f>
      </c>
    </row>
    <row r="9922">
      <c r="A9922" s="11"/>
      <c r="B9922" s="7"/>
      <c r="C9922" s="7"/>
      <c r="D9922" s="10"/>
      <c r="E9922" s="21">
        <f>IF($C9922="","",IFERROR(SUMIFS(Pakan_Masuk!$D$2:$D$3001,Pakan_Masuk!$B$2:$B$3001,$C9922)/SUMIFS(Pakan_Masuk!$C$2:$C$3001,Pakan_Masuk!$B$2:$B$3001,$C9922),0))</f>
      </c>
      <c r="F9922" s="15">
        <f>IF($C9922="","",$D9922*$E9922)</f>
      </c>
    </row>
    <row r="9923">
      <c r="A9923" s="11"/>
      <c r="B9923" s="7"/>
      <c r="C9923" s="7"/>
      <c r="D9923" s="10"/>
      <c r="E9923" s="21">
        <f>IF($C9923="","",IFERROR(SUMIFS(Pakan_Masuk!$D$2:$D$3001,Pakan_Masuk!$B$2:$B$3001,$C9923)/SUMIFS(Pakan_Masuk!$C$2:$C$3001,Pakan_Masuk!$B$2:$B$3001,$C9923),0))</f>
      </c>
      <c r="F9923" s="15">
        <f>IF($C9923="","",$D9923*$E9923)</f>
      </c>
    </row>
    <row r="9924">
      <c r="A9924" s="11"/>
      <c r="B9924" s="7"/>
      <c r="C9924" s="7"/>
      <c r="D9924" s="10"/>
      <c r="E9924" s="21">
        <f>IF($C9924="","",IFERROR(SUMIFS(Pakan_Masuk!$D$2:$D$3001,Pakan_Masuk!$B$2:$B$3001,$C9924)/SUMIFS(Pakan_Masuk!$C$2:$C$3001,Pakan_Masuk!$B$2:$B$3001,$C9924),0))</f>
      </c>
      <c r="F9924" s="15">
        <f>IF($C9924="","",$D9924*$E9924)</f>
      </c>
    </row>
    <row r="9925">
      <c r="A9925" s="11"/>
      <c r="B9925" s="7"/>
      <c r="C9925" s="7"/>
      <c r="D9925" s="10"/>
      <c r="E9925" s="21">
        <f>IF($C9925="","",IFERROR(SUMIFS(Pakan_Masuk!$D$2:$D$3001,Pakan_Masuk!$B$2:$B$3001,$C9925)/SUMIFS(Pakan_Masuk!$C$2:$C$3001,Pakan_Masuk!$B$2:$B$3001,$C9925),0))</f>
      </c>
      <c r="F9925" s="15">
        <f>IF($C9925="","",$D9925*$E9925)</f>
      </c>
    </row>
    <row r="9926">
      <c r="A9926" s="11"/>
      <c r="B9926" s="7"/>
      <c r="C9926" s="7"/>
      <c r="D9926" s="10"/>
      <c r="E9926" s="21">
        <f>IF($C9926="","",IFERROR(SUMIFS(Pakan_Masuk!$D$2:$D$3001,Pakan_Masuk!$B$2:$B$3001,$C9926)/SUMIFS(Pakan_Masuk!$C$2:$C$3001,Pakan_Masuk!$B$2:$B$3001,$C9926),0))</f>
      </c>
      <c r="F9926" s="15">
        <f>IF($C9926="","",$D9926*$E9926)</f>
      </c>
    </row>
    <row r="9927">
      <c r="A9927" s="11"/>
      <c r="B9927" s="7"/>
      <c r="C9927" s="7"/>
      <c r="D9927" s="10"/>
      <c r="E9927" s="21">
        <f>IF($C9927="","",IFERROR(SUMIFS(Pakan_Masuk!$D$2:$D$3001,Pakan_Masuk!$B$2:$B$3001,$C9927)/SUMIFS(Pakan_Masuk!$C$2:$C$3001,Pakan_Masuk!$B$2:$B$3001,$C9927),0))</f>
      </c>
      <c r="F9927" s="15">
        <f>IF($C9927="","",$D9927*$E9927)</f>
      </c>
    </row>
    <row r="9928">
      <c r="A9928" s="11"/>
      <c r="B9928" s="7"/>
      <c r="C9928" s="7"/>
      <c r="D9928" s="10"/>
      <c r="E9928" s="21">
        <f>IF($C9928="","",IFERROR(SUMIFS(Pakan_Masuk!$D$2:$D$3001,Pakan_Masuk!$B$2:$B$3001,$C9928)/SUMIFS(Pakan_Masuk!$C$2:$C$3001,Pakan_Masuk!$B$2:$B$3001,$C9928),0))</f>
      </c>
      <c r="F9928" s="15">
        <f>IF($C9928="","",$D9928*$E9928)</f>
      </c>
    </row>
    <row r="9929">
      <c r="A9929" s="11"/>
      <c r="B9929" s="7"/>
      <c r="C9929" s="7"/>
      <c r="D9929" s="10"/>
      <c r="E9929" s="21">
        <f>IF($C9929="","",IFERROR(SUMIFS(Pakan_Masuk!$D$2:$D$3001,Pakan_Masuk!$B$2:$B$3001,$C9929)/SUMIFS(Pakan_Masuk!$C$2:$C$3001,Pakan_Masuk!$B$2:$B$3001,$C9929),0))</f>
      </c>
      <c r="F9929" s="15">
        <f>IF($C9929="","",$D9929*$E9929)</f>
      </c>
    </row>
    <row r="9930">
      <c r="A9930" s="11"/>
      <c r="B9930" s="7"/>
      <c r="C9930" s="7"/>
      <c r="D9930" s="10"/>
      <c r="E9930" s="21">
        <f>IF($C9930="","",IFERROR(SUMIFS(Pakan_Masuk!$D$2:$D$3001,Pakan_Masuk!$B$2:$B$3001,$C9930)/SUMIFS(Pakan_Masuk!$C$2:$C$3001,Pakan_Masuk!$B$2:$B$3001,$C9930),0))</f>
      </c>
      <c r="F9930" s="15">
        <f>IF($C9930="","",$D9930*$E9930)</f>
      </c>
    </row>
    <row r="9931">
      <c r="A9931" s="11"/>
      <c r="B9931" s="7"/>
      <c r="C9931" s="7"/>
      <c r="D9931" s="10"/>
      <c r="E9931" s="21">
        <f>IF($C9931="","",IFERROR(SUMIFS(Pakan_Masuk!$D$2:$D$3001,Pakan_Masuk!$B$2:$B$3001,$C9931)/SUMIFS(Pakan_Masuk!$C$2:$C$3001,Pakan_Masuk!$B$2:$B$3001,$C9931),0))</f>
      </c>
      <c r="F9931" s="15">
        <f>IF($C9931="","",$D9931*$E9931)</f>
      </c>
    </row>
    <row r="9932">
      <c r="A9932" s="11"/>
      <c r="B9932" s="7"/>
      <c r="C9932" s="7"/>
      <c r="D9932" s="10"/>
      <c r="E9932" s="21">
        <f>IF($C9932="","",IFERROR(SUMIFS(Pakan_Masuk!$D$2:$D$3001,Pakan_Masuk!$B$2:$B$3001,$C9932)/SUMIFS(Pakan_Masuk!$C$2:$C$3001,Pakan_Masuk!$B$2:$B$3001,$C9932),0))</f>
      </c>
      <c r="F9932" s="15">
        <f>IF($C9932="","",$D9932*$E9932)</f>
      </c>
    </row>
    <row r="9933">
      <c r="A9933" s="11"/>
      <c r="B9933" s="7"/>
      <c r="C9933" s="7"/>
      <c r="D9933" s="10"/>
      <c r="E9933" s="21">
        <f>IF($C9933="","",IFERROR(SUMIFS(Pakan_Masuk!$D$2:$D$3001,Pakan_Masuk!$B$2:$B$3001,$C9933)/SUMIFS(Pakan_Masuk!$C$2:$C$3001,Pakan_Masuk!$B$2:$B$3001,$C9933),0))</f>
      </c>
      <c r="F9933" s="15">
        <f>IF($C9933="","",$D9933*$E9933)</f>
      </c>
    </row>
    <row r="9934">
      <c r="A9934" s="11"/>
      <c r="B9934" s="7"/>
      <c r="C9934" s="7"/>
      <c r="D9934" s="10"/>
      <c r="E9934" s="21">
        <f>IF($C9934="","",IFERROR(SUMIFS(Pakan_Masuk!$D$2:$D$3001,Pakan_Masuk!$B$2:$B$3001,$C9934)/SUMIFS(Pakan_Masuk!$C$2:$C$3001,Pakan_Masuk!$B$2:$B$3001,$C9934),0))</f>
      </c>
      <c r="F9934" s="15">
        <f>IF($C9934="","",$D9934*$E9934)</f>
      </c>
    </row>
    <row r="9935">
      <c r="A9935" s="11"/>
      <c r="B9935" s="7"/>
      <c r="C9935" s="7"/>
      <c r="D9935" s="10"/>
      <c r="E9935" s="21">
        <f>IF($C9935="","",IFERROR(SUMIFS(Pakan_Masuk!$D$2:$D$3001,Pakan_Masuk!$B$2:$B$3001,$C9935)/SUMIFS(Pakan_Masuk!$C$2:$C$3001,Pakan_Masuk!$B$2:$B$3001,$C9935),0))</f>
      </c>
      <c r="F9935" s="15">
        <f>IF($C9935="","",$D9935*$E9935)</f>
      </c>
    </row>
    <row r="9936">
      <c r="A9936" s="11"/>
      <c r="B9936" s="7"/>
      <c r="C9936" s="7"/>
      <c r="D9936" s="10"/>
      <c r="E9936" s="21">
        <f>IF($C9936="","",IFERROR(SUMIFS(Pakan_Masuk!$D$2:$D$3001,Pakan_Masuk!$B$2:$B$3001,$C9936)/SUMIFS(Pakan_Masuk!$C$2:$C$3001,Pakan_Masuk!$B$2:$B$3001,$C9936),0))</f>
      </c>
      <c r="F9936" s="15">
        <f>IF($C9936="","",$D9936*$E9936)</f>
      </c>
    </row>
    <row r="9937">
      <c r="A9937" s="11"/>
      <c r="B9937" s="7"/>
      <c r="C9937" s="7"/>
      <c r="D9937" s="10"/>
      <c r="E9937" s="21">
        <f>IF($C9937="","",IFERROR(SUMIFS(Pakan_Masuk!$D$2:$D$3001,Pakan_Masuk!$B$2:$B$3001,$C9937)/SUMIFS(Pakan_Masuk!$C$2:$C$3001,Pakan_Masuk!$B$2:$B$3001,$C9937),0))</f>
      </c>
      <c r="F9937" s="15">
        <f>IF($C9937="","",$D9937*$E9937)</f>
      </c>
    </row>
    <row r="9938">
      <c r="A9938" s="11"/>
      <c r="B9938" s="7"/>
      <c r="C9938" s="7"/>
      <c r="D9938" s="10"/>
      <c r="E9938" s="21">
        <f>IF($C9938="","",IFERROR(SUMIFS(Pakan_Masuk!$D$2:$D$3001,Pakan_Masuk!$B$2:$B$3001,$C9938)/SUMIFS(Pakan_Masuk!$C$2:$C$3001,Pakan_Masuk!$B$2:$B$3001,$C9938),0))</f>
      </c>
      <c r="F9938" s="15">
        <f>IF($C9938="","",$D9938*$E9938)</f>
      </c>
    </row>
    <row r="9939">
      <c r="A9939" s="11"/>
      <c r="B9939" s="7"/>
      <c r="C9939" s="7"/>
      <c r="D9939" s="10"/>
      <c r="E9939" s="21">
        <f>IF($C9939="","",IFERROR(SUMIFS(Pakan_Masuk!$D$2:$D$3001,Pakan_Masuk!$B$2:$B$3001,$C9939)/SUMIFS(Pakan_Masuk!$C$2:$C$3001,Pakan_Masuk!$B$2:$B$3001,$C9939),0))</f>
      </c>
      <c r="F9939" s="15">
        <f>IF($C9939="","",$D9939*$E9939)</f>
      </c>
    </row>
    <row r="9940">
      <c r="A9940" s="11"/>
      <c r="B9940" s="7"/>
      <c r="C9940" s="7"/>
      <c r="D9940" s="10"/>
      <c r="E9940" s="21">
        <f>IF($C9940="","",IFERROR(SUMIFS(Pakan_Masuk!$D$2:$D$3001,Pakan_Masuk!$B$2:$B$3001,$C9940)/SUMIFS(Pakan_Masuk!$C$2:$C$3001,Pakan_Masuk!$B$2:$B$3001,$C9940),0))</f>
      </c>
      <c r="F9940" s="15">
        <f>IF($C9940="","",$D9940*$E9940)</f>
      </c>
    </row>
    <row r="9941">
      <c r="A9941" s="11"/>
      <c r="B9941" s="7"/>
      <c r="C9941" s="7"/>
      <c r="D9941" s="10"/>
      <c r="E9941" s="21">
        <f>IF($C9941="","",IFERROR(SUMIFS(Pakan_Masuk!$D$2:$D$3001,Pakan_Masuk!$B$2:$B$3001,$C9941)/SUMIFS(Pakan_Masuk!$C$2:$C$3001,Pakan_Masuk!$B$2:$B$3001,$C9941),0))</f>
      </c>
      <c r="F9941" s="15">
        <f>IF($C9941="","",$D9941*$E9941)</f>
      </c>
    </row>
    <row r="9942">
      <c r="A9942" s="11"/>
      <c r="B9942" s="7"/>
      <c r="C9942" s="7"/>
      <c r="D9942" s="10"/>
      <c r="E9942" s="21">
        <f>IF($C9942="","",IFERROR(SUMIFS(Pakan_Masuk!$D$2:$D$3001,Pakan_Masuk!$B$2:$B$3001,$C9942)/SUMIFS(Pakan_Masuk!$C$2:$C$3001,Pakan_Masuk!$B$2:$B$3001,$C9942),0))</f>
      </c>
      <c r="F9942" s="15">
        <f>IF($C9942="","",$D9942*$E9942)</f>
      </c>
    </row>
    <row r="9943">
      <c r="A9943" s="11"/>
      <c r="B9943" s="7"/>
      <c r="C9943" s="7"/>
      <c r="D9943" s="10"/>
      <c r="E9943" s="21">
        <f>IF($C9943="","",IFERROR(SUMIFS(Pakan_Masuk!$D$2:$D$3001,Pakan_Masuk!$B$2:$B$3001,$C9943)/SUMIFS(Pakan_Masuk!$C$2:$C$3001,Pakan_Masuk!$B$2:$B$3001,$C9943),0))</f>
      </c>
      <c r="F9943" s="15">
        <f>IF($C9943="","",$D9943*$E9943)</f>
      </c>
    </row>
    <row r="9944">
      <c r="A9944" s="11"/>
      <c r="B9944" s="7"/>
      <c r="C9944" s="7"/>
      <c r="D9944" s="10"/>
      <c r="E9944" s="21">
        <f>IF($C9944="","",IFERROR(SUMIFS(Pakan_Masuk!$D$2:$D$3001,Pakan_Masuk!$B$2:$B$3001,$C9944)/SUMIFS(Pakan_Masuk!$C$2:$C$3001,Pakan_Masuk!$B$2:$B$3001,$C9944),0))</f>
      </c>
      <c r="F9944" s="15">
        <f>IF($C9944="","",$D9944*$E9944)</f>
      </c>
    </row>
    <row r="9945">
      <c r="A9945" s="11"/>
      <c r="B9945" s="7"/>
      <c r="C9945" s="7"/>
      <c r="D9945" s="10"/>
      <c r="E9945" s="21">
        <f>IF($C9945="","",IFERROR(SUMIFS(Pakan_Masuk!$D$2:$D$3001,Pakan_Masuk!$B$2:$B$3001,$C9945)/SUMIFS(Pakan_Masuk!$C$2:$C$3001,Pakan_Masuk!$B$2:$B$3001,$C9945),0))</f>
      </c>
      <c r="F9945" s="15">
        <f>IF($C9945="","",$D9945*$E9945)</f>
      </c>
    </row>
    <row r="9946">
      <c r="A9946" s="11"/>
      <c r="B9946" s="7"/>
      <c r="C9946" s="7"/>
      <c r="D9946" s="10"/>
      <c r="E9946" s="21">
        <f>IF($C9946="","",IFERROR(SUMIFS(Pakan_Masuk!$D$2:$D$3001,Pakan_Masuk!$B$2:$B$3001,$C9946)/SUMIFS(Pakan_Masuk!$C$2:$C$3001,Pakan_Masuk!$B$2:$B$3001,$C9946),0))</f>
      </c>
      <c r="F9946" s="15">
        <f>IF($C9946="","",$D9946*$E9946)</f>
      </c>
    </row>
    <row r="9947">
      <c r="A9947" s="11"/>
      <c r="B9947" s="7"/>
      <c r="C9947" s="7"/>
      <c r="D9947" s="10"/>
      <c r="E9947" s="21">
        <f>IF($C9947="","",IFERROR(SUMIFS(Pakan_Masuk!$D$2:$D$3001,Pakan_Masuk!$B$2:$B$3001,$C9947)/SUMIFS(Pakan_Masuk!$C$2:$C$3001,Pakan_Masuk!$B$2:$B$3001,$C9947),0))</f>
      </c>
      <c r="F9947" s="15">
        <f>IF($C9947="","",$D9947*$E9947)</f>
      </c>
    </row>
    <row r="9948">
      <c r="A9948" s="11"/>
      <c r="B9948" s="7"/>
      <c r="C9948" s="7"/>
      <c r="D9948" s="10"/>
      <c r="E9948" s="21">
        <f>IF($C9948="","",IFERROR(SUMIFS(Pakan_Masuk!$D$2:$D$3001,Pakan_Masuk!$B$2:$B$3001,$C9948)/SUMIFS(Pakan_Masuk!$C$2:$C$3001,Pakan_Masuk!$B$2:$B$3001,$C9948),0))</f>
      </c>
      <c r="F9948" s="15">
        <f>IF($C9948="","",$D9948*$E9948)</f>
      </c>
    </row>
    <row r="9949">
      <c r="A9949" s="11"/>
      <c r="B9949" s="7"/>
      <c r="C9949" s="7"/>
      <c r="D9949" s="10"/>
      <c r="E9949" s="21">
        <f>IF($C9949="","",IFERROR(SUMIFS(Pakan_Masuk!$D$2:$D$3001,Pakan_Masuk!$B$2:$B$3001,$C9949)/SUMIFS(Pakan_Masuk!$C$2:$C$3001,Pakan_Masuk!$B$2:$B$3001,$C9949),0))</f>
      </c>
      <c r="F9949" s="15">
        <f>IF($C9949="","",$D9949*$E9949)</f>
      </c>
    </row>
    <row r="9950">
      <c r="A9950" s="11"/>
      <c r="B9950" s="7"/>
      <c r="C9950" s="7"/>
      <c r="D9950" s="10"/>
      <c r="E9950" s="21">
        <f>IF($C9950="","",IFERROR(SUMIFS(Pakan_Masuk!$D$2:$D$3001,Pakan_Masuk!$B$2:$B$3001,$C9950)/SUMIFS(Pakan_Masuk!$C$2:$C$3001,Pakan_Masuk!$B$2:$B$3001,$C9950),0))</f>
      </c>
      <c r="F9950" s="15">
        <f>IF($C9950="","",$D9950*$E9950)</f>
      </c>
    </row>
    <row r="9951">
      <c r="A9951" s="11"/>
      <c r="B9951" s="7"/>
      <c r="C9951" s="7"/>
      <c r="D9951" s="10"/>
      <c r="E9951" s="21">
        <f>IF($C9951="","",IFERROR(SUMIFS(Pakan_Masuk!$D$2:$D$3001,Pakan_Masuk!$B$2:$B$3001,$C9951)/SUMIFS(Pakan_Masuk!$C$2:$C$3001,Pakan_Masuk!$B$2:$B$3001,$C9951),0))</f>
      </c>
      <c r="F9951" s="15">
        <f>IF($C9951="","",$D9951*$E9951)</f>
      </c>
    </row>
    <row r="9952">
      <c r="A9952" s="11"/>
      <c r="B9952" s="7"/>
      <c r="C9952" s="7"/>
      <c r="D9952" s="10"/>
      <c r="E9952" s="21">
        <f>IF($C9952="","",IFERROR(SUMIFS(Pakan_Masuk!$D$2:$D$3001,Pakan_Masuk!$B$2:$B$3001,$C9952)/SUMIFS(Pakan_Masuk!$C$2:$C$3001,Pakan_Masuk!$B$2:$B$3001,$C9952),0))</f>
      </c>
      <c r="F9952" s="15">
        <f>IF($C9952="","",$D9952*$E9952)</f>
      </c>
    </row>
    <row r="9953">
      <c r="A9953" s="11"/>
      <c r="B9953" s="7"/>
      <c r="C9953" s="7"/>
      <c r="D9953" s="10"/>
      <c r="E9953" s="21">
        <f>IF($C9953="","",IFERROR(SUMIFS(Pakan_Masuk!$D$2:$D$3001,Pakan_Masuk!$B$2:$B$3001,$C9953)/SUMIFS(Pakan_Masuk!$C$2:$C$3001,Pakan_Masuk!$B$2:$B$3001,$C9953),0))</f>
      </c>
      <c r="F9953" s="15">
        <f>IF($C9953="","",$D9953*$E9953)</f>
      </c>
    </row>
    <row r="9954">
      <c r="A9954" s="11"/>
      <c r="B9954" s="7"/>
      <c r="C9954" s="7"/>
      <c r="D9954" s="10"/>
      <c r="E9954" s="21">
        <f>IF($C9954="","",IFERROR(SUMIFS(Pakan_Masuk!$D$2:$D$3001,Pakan_Masuk!$B$2:$B$3001,$C9954)/SUMIFS(Pakan_Masuk!$C$2:$C$3001,Pakan_Masuk!$B$2:$B$3001,$C9954),0))</f>
      </c>
      <c r="F9954" s="15">
        <f>IF($C9954="","",$D9954*$E9954)</f>
      </c>
    </row>
    <row r="9955">
      <c r="A9955" s="11"/>
      <c r="B9955" s="7"/>
      <c r="C9955" s="7"/>
      <c r="D9955" s="10"/>
      <c r="E9955" s="21">
        <f>IF($C9955="","",IFERROR(SUMIFS(Pakan_Masuk!$D$2:$D$3001,Pakan_Masuk!$B$2:$B$3001,$C9955)/SUMIFS(Pakan_Masuk!$C$2:$C$3001,Pakan_Masuk!$B$2:$B$3001,$C9955),0))</f>
      </c>
      <c r="F9955" s="15">
        <f>IF($C9955="","",$D9955*$E9955)</f>
      </c>
    </row>
    <row r="9956">
      <c r="A9956" s="11"/>
      <c r="B9956" s="7"/>
      <c r="C9956" s="7"/>
      <c r="D9956" s="10"/>
      <c r="E9956" s="21">
        <f>IF($C9956="","",IFERROR(SUMIFS(Pakan_Masuk!$D$2:$D$3001,Pakan_Masuk!$B$2:$B$3001,$C9956)/SUMIFS(Pakan_Masuk!$C$2:$C$3001,Pakan_Masuk!$B$2:$B$3001,$C9956),0))</f>
      </c>
      <c r="F9956" s="15">
        <f>IF($C9956="","",$D9956*$E9956)</f>
      </c>
    </row>
    <row r="9957">
      <c r="A9957" s="11"/>
      <c r="B9957" s="7"/>
      <c r="C9957" s="7"/>
      <c r="D9957" s="10"/>
      <c r="E9957" s="21">
        <f>IF($C9957="","",IFERROR(SUMIFS(Pakan_Masuk!$D$2:$D$3001,Pakan_Masuk!$B$2:$B$3001,$C9957)/SUMIFS(Pakan_Masuk!$C$2:$C$3001,Pakan_Masuk!$B$2:$B$3001,$C9957),0))</f>
      </c>
      <c r="F9957" s="15">
        <f>IF($C9957="","",$D9957*$E9957)</f>
      </c>
    </row>
    <row r="9958">
      <c r="A9958" s="11"/>
      <c r="B9958" s="7"/>
      <c r="C9958" s="7"/>
      <c r="D9958" s="10"/>
      <c r="E9958" s="21">
        <f>IF($C9958="","",IFERROR(SUMIFS(Pakan_Masuk!$D$2:$D$3001,Pakan_Masuk!$B$2:$B$3001,$C9958)/SUMIFS(Pakan_Masuk!$C$2:$C$3001,Pakan_Masuk!$B$2:$B$3001,$C9958),0))</f>
      </c>
      <c r="F9958" s="15">
        <f>IF($C9958="","",$D9958*$E9958)</f>
      </c>
    </row>
    <row r="9959">
      <c r="A9959" s="11"/>
      <c r="B9959" s="7"/>
      <c r="C9959" s="7"/>
      <c r="D9959" s="10"/>
      <c r="E9959" s="21">
        <f>IF($C9959="","",IFERROR(SUMIFS(Pakan_Masuk!$D$2:$D$3001,Pakan_Masuk!$B$2:$B$3001,$C9959)/SUMIFS(Pakan_Masuk!$C$2:$C$3001,Pakan_Masuk!$B$2:$B$3001,$C9959),0))</f>
      </c>
      <c r="F9959" s="15">
        <f>IF($C9959="","",$D9959*$E9959)</f>
      </c>
    </row>
    <row r="9960">
      <c r="A9960" s="11"/>
      <c r="B9960" s="7"/>
      <c r="C9960" s="7"/>
      <c r="D9960" s="10"/>
      <c r="E9960" s="21">
        <f>IF($C9960="","",IFERROR(SUMIFS(Pakan_Masuk!$D$2:$D$3001,Pakan_Masuk!$B$2:$B$3001,$C9960)/SUMIFS(Pakan_Masuk!$C$2:$C$3001,Pakan_Masuk!$B$2:$B$3001,$C9960),0))</f>
      </c>
      <c r="F9960" s="15">
        <f>IF($C9960="","",$D9960*$E9960)</f>
      </c>
    </row>
    <row r="9961">
      <c r="A9961" s="11"/>
      <c r="B9961" s="7"/>
      <c r="C9961" s="7"/>
      <c r="D9961" s="10"/>
      <c r="E9961" s="21">
        <f>IF($C9961="","",IFERROR(SUMIFS(Pakan_Masuk!$D$2:$D$3001,Pakan_Masuk!$B$2:$B$3001,$C9961)/SUMIFS(Pakan_Masuk!$C$2:$C$3001,Pakan_Masuk!$B$2:$B$3001,$C9961),0))</f>
      </c>
      <c r="F9961" s="15">
        <f>IF($C9961="","",$D9961*$E9961)</f>
      </c>
    </row>
    <row r="9962">
      <c r="A9962" s="11"/>
      <c r="B9962" s="7"/>
      <c r="C9962" s="7"/>
      <c r="D9962" s="10"/>
      <c r="E9962" s="21">
        <f>IF($C9962="","",IFERROR(SUMIFS(Pakan_Masuk!$D$2:$D$3001,Pakan_Masuk!$B$2:$B$3001,$C9962)/SUMIFS(Pakan_Masuk!$C$2:$C$3001,Pakan_Masuk!$B$2:$B$3001,$C9962),0))</f>
      </c>
      <c r="F9962" s="15">
        <f>IF($C9962="","",$D9962*$E9962)</f>
      </c>
    </row>
    <row r="9963">
      <c r="A9963" s="11"/>
      <c r="B9963" s="7"/>
      <c r="C9963" s="7"/>
      <c r="D9963" s="10"/>
      <c r="E9963" s="21">
        <f>IF($C9963="","",IFERROR(SUMIFS(Pakan_Masuk!$D$2:$D$3001,Pakan_Masuk!$B$2:$B$3001,$C9963)/SUMIFS(Pakan_Masuk!$C$2:$C$3001,Pakan_Masuk!$B$2:$B$3001,$C9963),0))</f>
      </c>
      <c r="F9963" s="15">
        <f>IF($C9963="","",$D9963*$E9963)</f>
      </c>
    </row>
    <row r="9964">
      <c r="A9964" s="11"/>
      <c r="B9964" s="7"/>
      <c r="C9964" s="7"/>
      <c r="D9964" s="10"/>
      <c r="E9964" s="21">
        <f>IF($C9964="","",IFERROR(SUMIFS(Pakan_Masuk!$D$2:$D$3001,Pakan_Masuk!$B$2:$B$3001,$C9964)/SUMIFS(Pakan_Masuk!$C$2:$C$3001,Pakan_Masuk!$B$2:$B$3001,$C9964),0))</f>
      </c>
      <c r="F9964" s="15">
        <f>IF($C9964="","",$D9964*$E9964)</f>
      </c>
    </row>
    <row r="9965">
      <c r="A9965" s="11"/>
      <c r="B9965" s="7"/>
      <c r="C9965" s="7"/>
      <c r="D9965" s="10"/>
      <c r="E9965" s="21">
        <f>IF($C9965="","",IFERROR(SUMIFS(Pakan_Masuk!$D$2:$D$3001,Pakan_Masuk!$B$2:$B$3001,$C9965)/SUMIFS(Pakan_Masuk!$C$2:$C$3001,Pakan_Masuk!$B$2:$B$3001,$C9965),0))</f>
      </c>
      <c r="F9965" s="15">
        <f>IF($C9965="","",$D9965*$E9965)</f>
      </c>
    </row>
    <row r="9966">
      <c r="A9966" s="11"/>
      <c r="B9966" s="7"/>
      <c r="C9966" s="7"/>
      <c r="D9966" s="10"/>
      <c r="E9966" s="21">
        <f>IF($C9966="","",IFERROR(SUMIFS(Pakan_Masuk!$D$2:$D$3001,Pakan_Masuk!$B$2:$B$3001,$C9966)/SUMIFS(Pakan_Masuk!$C$2:$C$3001,Pakan_Masuk!$B$2:$B$3001,$C9966),0))</f>
      </c>
      <c r="F9966" s="15">
        <f>IF($C9966="","",$D9966*$E9966)</f>
      </c>
    </row>
    <row r="9967">
      <c r="A9967" s="11"/>
      <c r="B9967" s="7"/>
      <c r="C9967" s="7"/>
      <c r="D9967" s="10"/>
      <c r="E9967" s="21">
        <f>IF($C9967="","",IFERROR(SUMIFS(Pakan_Masuk!$D$2:$D$3001,Pakan_Masuk!$B$2:$B$3001,$C9967)/SUMIFS(Pakan_Masuk!$C$2:$C$3001,Pakan_Masuk!$B$2:$B$3001,$C9967),0))</f>
      </c>
      <c r="F9967" s="15">
        <f>IF($C9967="","",$D9967*$E9967)</f>
      </c>
    </row>
    <row r="9968">
      <c r="A9968" s="11"/>
      <c r="B9968" s="7"/>
      <c r="C9968" s="7"/>
      <c r="D9968" s="10"/>
      <c r="E9968" s="21">
        <f>IF($C9968="","",IFERROR(SUMIFS(Pakan_Masuk!$D$2:$D$3001,Pakan_Masuk!$B$2:$B$3001,$C9968)/SUMIFS(Pakan_Masuk!$C$2:$C$3001,Pakan_Masuk!$B$2:$B$3001,$C9968),0))</f>
      </c>
      <c r="F9968" s="15">
        <f>IF($C9968="","",$D9968*$E9968)</f>
      </c>
    </row>
    <row r="9969">
      <c r="A9969" s="11"/>
      <c r="B9969" s="7"/>
      <c r="C9969" s="7"/>
      <c r="D9969" s="10"/>
      <c r="E9969" s="21">
        <f>IF($C9969="","",IFERROR(SUMIFS(Pakan_Masuk!$D$2:$D$3001,Pakan_Masuk!$B$2:$B$3001,$C9969)/SUMIFS(Pakan_Masuk!$C$2:$C$3001,Pakan_Masuk!$B$2:$B$3001,$C9969),0))</f>
      </c>
      <c r="F9969" s="15">
        <f>IF($C9969="","",$D9969*$E9969)</f>
      </c>
    </row>
    <row r="9970">
      <c r="A9970" s="11"/>
      <c r="B9970" s="7"/>
      <c r="C9970" s="7"/>
      <c r="D9970" s="10"/>
      <c r="E9970" s="21">
        <f>IF($C9970="","",IFERROR(SUMIFS(Pakan_Masuk!$D$2:$D$3001,Pakan_Masuk!$B$2:$B$3001,$C9970)/SUMIFS(Pakan_Masuk!$C$2:$C$3001,Pakan_Masuk!$B$2:$B$3001,$C9970),0))</f>
      </c>
      <c r="F9970" s="15">
        <f>IF($C9970="","",$D9970*$E9970)</f>
      </c>
    </row>
    <row r="9971">
      <c r="A9971" s="11"/>
      <c r="B9971" s="7"/>
      <c r="C9971" s="7"/>
      <c r="D9971" s="10"/>
      <c r="E9971" s="21">
        <f>IF($C9971="","",IFERROR(SUMIFS(Pakan_Masuk!$D$2:$D$3001,Pakan_Masuk!$B$2:$B$3001,$C9971)/SUMIFS(Pakan_Masuk!$C$2:$C$3001,Pakan_Masuk!$B$2:$B$3001,$C9971),0))</f>
      </c>
      <c r="F9971" s="15">
        <f>IF($C9971="","",$D9971*$E9971)</f>
      </c>
    </row>
    <row r="9972">
      <c r="A9972" s="11"/>
      <c r="B9972" s="7"/>
      <c r="C9972" s="7"/>
      <c r="D9972" s="10"/>
      <c r="E9972" s="21">
        <f>IF($C9972="","",IFERROR(SUMIFS(Pakan_Masuk!$D$2:$D$3001,Pakan_Masuk!$B$2:$B$3001,$C9972)/SUMIFS(Pakan_Masuk!$C$2:$C$3001,Pakan_Masuk!$B$2:$B$3001,$C9972),0))</f>
      </c>
      <c r="F9972" s="15">
        <f>IF($C9972="","",$D9972*$E9972)</f>
      </c>
    </row>
    <row r="9973">
      <c r="A9973" s="11"/>
      <c r="B9973" s="7"/>
      <c r="C9973" s="7"/>
      <c r="D9973" s="10"/>
      <c r="E9973" s="21">
        <f>IF($C9973="","",IFERROR(SUMIFS(Pakan_Masuk!$D$2:$D$3001,Pakan_Masuk!$B$2:$B$3001,$C9973)/SUMIFS(Pakan_Masuk!$C$2:$C$3001,Pakan_Masuk!$B$2:$B$3001,$C9973),0))</f>
      </c>
      <c r="F9973" s="15">
        <f>IF($C9973="","",$D9973*$E9973)</f>
      </c>
    </row>
    <row r="9974">
      <c r="A9974" s="11"/>
      <c r="B9974" s="7"/>
      <c r="C9974" s="7"/>
      <c r="D9974" s="10"/>
      <c r="E9974" s="21">
        <f>IF($C9974="","",IFERROR(SUMIFS(Pakan_Masuk!$D$2:$D$3001,Pakan_Masuk!$B$2:$B$3001,$C9974)/SUMIFS(Pakan_Masuk!$C$2:$C$3001,Pakan_Masuk!$B$2:$B$3001,$C9974),0))</f>
      </c>
      <c r="F9974" s="15">
        <f>IF($C9974="","",$D9974*$E9974)</f>
      </c>
    </row>
    <row r="9975">
      <c r="A9975" s="11"/>
      <c r="B9975" s="7"/>
      <c r="C9975" s="7"/>
      <c r="D9975" s="10"/>
      <c r="E9975" s="21">
        <f>IF($C9975="","",IFERROR(SUMIFS(Pakan_Masuk!$D$2:$D$3001,Pakan_Masuk!$B$2:$B$3001,$C9975)/SUMIFS(Pakan_Masuk!$C$2:$C$3001,Pakan_Masuk!$B$2:$B$3001,$C9975),0))</f>
      </c>
      <c r="F9975" s="15">
        <f>IF($C9975="","",$D9975*$E9975)</f>
      </c>
    </row>
    <row r="9976">
      <c r="A9976" s="11"/>
      <c r="B9976" s="7"/>
      <c r="C9976" s="7"/>
      <c r="D9976" s="10"/>
      <c r="E9976" s="21">
        <f>IF($C9976="","",IFERROR(SUMIFS(Pakan_Masuk!$D$2:$D$3001,Pakan_Masuk!$B$2:$B$3001,$C9976)/SUMIFS(Pakan_Masuk!$C$2:$C$3001,Pakan_Masuk!$B$2:$B$3001,$C9976),0))</f>
      </c>
      <c r="F9976" s="15">
        <f>IF($C9976="","",$D9976*$E9976)</f>
      </c>
    </row>
    <row r="9977">
      <c r="A9977" s="11"/>
      <c r="B9977" s="7"/>
      <c r="C9977" s="7"/>
      <c r="D9977" s="10"/>
      <c r="E9977" s="21">
        <f>IF($C9977="","",IFERROR(SUMIFS(Pakan_Masuk!$D$2:$D$3001,Pakan_Masuk!$B$2:$B$3001,$C9977)/SUMIFS(Pakan_Masuk!$C$2:$C$3001,Pakan_Masuk!$B$2:$B$3001,$C9977),0))</f>
      </c>
      <c r="F9977" s="15">
        <f>IF($C9977="","",$D9977*$E9977)</f>
      </c>
    </row>
    <row r="9978">
      <c r="A9978" s="11"/>
      <c r="B9978" s="7"/>
      <c r="C9978" s="7"/>
      <c r="D9978" s="10"/>
      <c r="E9978" s="21">
        <f>IF($C9978="","",IFERROR(SUMIFS(Pakan_Masuk!$D$2:$D$3001,Pakan_Masuk!$B$2:$B$3001,$C9978)/SUMIFS(Pakan_Masuk!$C$2:$C$3001,Pakan_Masuk!$B$2:$B$3001,$C9978),0))</f>
      </c>
      <c r="F9978" s="15">
        <f>IF($C9978="","",$D9978*$E9978)</f>
      </c>
    </row>
    <row r="9979">
      <c r="A9979" s="11"/>
      <c r="B9979" s="7"/>
      <c r="C9979" s="7"/>
      <c r="D9979" s="10"/>
      <c r="E9979" s="21">
        <f>IF($C9979="","",IFERROR(SUMIFS(Pakan_Masuk!$D$2:$D$3001,Pakan_Masuk!$B$2:$B$3001,$C9979)/SUMIFS(Pakan_Masuk!$C$2:$C$3001,Pakan_Masuk!$B$2:$B$3001,$C9979),0))</f>
      </c>
      <c r="F9979" s="15">
        <f>IF($C9979="","",$D9979*$E9979)</f>
      </c>
    </row>
    <row r="9980">
      <c r="A9980" s="11"/>
      <c r="B9980" s="7"/>
      <c r="C9980" s="7"/>
      <c r="D9980" s="10"/>
      <c r="E9980" s="21">
        <f>IF($C9980="","",IFERROR(SUMIFS(Pakan_Masuk!$D$2:$D$3001,Pakan_Masuk!$B$2:$B$3001,$C9980)/SUMIFS(Pakan_Masuk!$C$2:$C$3001,Pakan_Masuk!$B$2:$B$3001,$C9980),0))</f>
      </c>
      <c r="F9980" s="15">
        <f>IF($C9980="","",$D9980*$E9980)</f>
      </c>
    </row>
    <row r="9981">
      <c r="A9981" s="11"/>
      <c r="B9981" s="7"/>
      <c r="C9981" s="7"/>
      <c r="D9981" s="10"/>
      <c r="E9981" s="21">
        <f>IF($C9981="","",IFERROR(SUMIFS(Pakan_Masuk!$D$2:$D$3001,Pakan_Masuk!$B$2:$B$3001,$C9981)/SUMIFS(Pakan_Masuk!$C$2:$C$3001,Pakan_Masuk!$B$2:$B$3001,$C9981),0))</f>
      </c>
      <c r="F9981" s="15">
        <f>IF($C9981="","",$D9981*$E9981)</f>
      </c>
    </row>
    <row r="9982">
      <c r="A9982" s="11"/>
      <c r="B9982" s="7"/>
      <c r="C9982" s="7"/>
      <c r="D9982" s="10"/>
      <c r="E9982" s="21">
        <f>IF($C9982="","",IFERROR(SUMIFS(Pakan_Masuk!$D$2:$D$3001,Pakan_Masuk!$B$2:$B$3001,$C9982)/SUMIFS(Pakan_Masuk!$C$2:$C$3001,Pakan_Masuk!$B$2:$B$3001,$C9982),0))</f>
      </c>
      <c r="F9982" s="15">
        <f>IF($C9982="","",$D9982*$E9982)</f>
      </c>
    </row>
    <row r="9983">
      <c r="A9983" s="11"/>
      <c r="B9983" s="7"/>
      <c r="C9983" s="7"/>
      <c r="D9983" s="10"/>
      <c r="E9983" s="21">
        <f>IF($C9983="","",IFERROR(SUMIFS(Pakan_Masuk!$D$2:$D$3001,Pakan_Masuk!$B$2:$B$3001,$C9983)/SUMIFS(Pakan_Masuk!$C$2:$C$3001,Pakan_Masuk!$B$2:$B$3001,$C9983),0))</f>
      </c>
      <c r="F9983" s="15">
        <f>IF($C9983="","",$D9983*$E9983)</f>
      </c>
    </row>
    <row r="9984">
      <c r="A9984" s="11"/>
      <c r="B9984" s="7"/>
      <c r="C9984" s="7"/>
      <c r="D9984" s="10"/>
      <c r="E9984" s="21">
        <f>IF($C9984="","",IFERROR(SUMIFS(Pakan_Masuk!$D$2:$D$3001,Pakan_Masuk!$B$2:$B$3001,$C9984)/SUMIFS(Pakan_Masuk!$C$2:$C$3001,Pakan_Masuk!$B$2:$B$3001,$C9984),0))</f>
      </c>
      <c r="F9984" s="15">
        <f>IF($C9984="","",$D9984*$E9984)</f>
      </c>
    </row>
    <row r="9985">
      <c r="A9985" s="11"/>
      <c r="B9985" s="7"/>
      <c r="C9985" s="7"/>
      <c r="D9985" s="10"/>
      <c r="E9985" s="21">
        <f>IF($C9985="","",IFERROR(SUMIFS(Pakan_Masuk!$D$2:$D$3001,Pakan_Masuk!$B$2:$B$3001,$C9985)/SUMIFS(Pakan_Masuk!$C$2:$C$3001,Pakan_Masuk!$B$2:$B$3001,$C9985),0))</f>
      </c>
      <c r="F9985" s="15">
        <f>IF($C9985="","",$D9985*$E9985)</f>
      </c>
    </row>
    <row r="9986">
      <c r="A9986" s="11"/>
      <c r="B9986" s="7"/>
      <c r="C9986" s="7"/>
      <c r="D9986" s="10"/>
      <c r="E9986" s="21">
        <f>IF($C9986="","",IFERROR(SUMIFS(Pakan_Masuk!$D$2:$D$3001,Pakan_Masuk!$B$2:$B$3001,$C9986)/SUMIFS(Pakan_Masuk!$C$2:$C$3001,Pakan_Masuk!$B$2:$B$3001,$C9986),0))</f>
      </c>
      <c r="F9986" s="15">
        <f>IF($C9986="","",$D9986*$E9986)</f>
      </c>
    </row>
    <row r="9987">
      <c r="A9987" s="11"/>
      <c r="B9987" s="7"/>
      <c r="C9987" s="7"/>
      <c r="D9987" s="10"/>
      <c r="E9987" s="21">
        <f>IF($C9987="","",IFERROR(SUMIFS(Pakan_Masuk!$D$2:$D$3001,Pakan_Masuk!$B$2:$B$3001,$C9987)/SUMIFS(Pakan_Masuk!$C$2:$C$3001,Pakan_Masuk!$B$2:$B$3001,$C9987),0))</f>
      </c>
      <c r="F9987" s="15">
        <f>IF($C9987="","",$D9987*$E9987)</f>
      </c>
    </row>
    <row r="9988">
      <c r="A9988" s="11"/>
      <c r="B9988" s="7"/>
      <c r="C9988" s="7"/>
      <c r="D9988" s="10"/>
      <c r="E9988" s="21">
        <f>IF($C9988="","",IFERROR(SUMIFS(Pakan_Masuk!$D$2:$D$3001,Pakan_Masuk!$B$2:$B$3001,$C9988)/SUMIFS(Pakan_Masuk!$C$2:$C$3001,Pakan_Masuk!$B$2:$B$3001,$C9988),0))</f>
      </c>
      <c r="F9988" s="15">
        <f>IF($C9988="","",$D9988*$E9988)</f>
      </c>
    </row>
    <row r="9989">
      <c r="A9989" s="11"/>
      <c r="B9989" s="7"/>
      <c r="C9989" s="7"/>
      <c r="D9989" s="10"/>
      <c r="E9989" s="21">
        <f>IF($C9989="","",IFERROR(SUMIFS(Pakan_Masuk!$D$2:$D$3001,Pakan_Masuk!$B$2:$B$3001,$C9989)/SUMIFS(Pakan_Masuk!$C$2:$C$3001,Pakan_Masuk!$B$2:$B$3001,$C9989),0))</f>
      </c>
      <c r="F9989" s="15">
        <f>IF($C9989="","",$D9989*$E9989)</f>
      </c>
    </row>
    <row r="9990">
      <c r="A9990" s="11"/>
      <c r="B9990" s="7"/>
      <c r="C9990" s="7"/>
      <c r="D9990" s="10"/>
      <c r="E9990" s="21">
        <f>IF($C9990="","",IFERROR(SUMIFS(Pakan_Masuk!$D$2:$D$3001,Pakan_Masuk!$B$2:$B$3001,$C9990)/SUMIFS(Pakan_Masuk!$C$2:$C$3001,Pakan_Masuk!$B$2:$B$3001,$C9990),0))</f>
      </c>
      <c r="F9990" s="15">
        <f>IF($C9990="","",$D9990*$E9990)</f>
      </c>
    </row>
    <row r="9991">
      <c r="A9991" s="11"/>
      <c r="B9991" s="7"/>
      <c r="C9991" s="7"/>
      <c r="D9991" s="10"/>
      <c r="E9991" s="21">
        <f>IF($C9991="","",IFERROR(SUMIFS(Pakan_Masuk!$D$2:$D$3001,Pakan_Masuk!$B$2:$B$3001,$C9991)/SUMIFS(Pakan_Masuk!$C$2:$C$3001,Pakan_Masuk!$B$2:$B$3001,$C9991),0))</f>
      </c>
      <c r="F9991" s="15">
        <f>IF($C9991="","",$D9991*$E9991)</f>
      </c>
    </row>
    <row r="9992">
      <c r="A9992" s="11"/>
      <c r="B9992" s="7"/>
      <c r="C9992" s="7"/>
      <c r="D9992" s="10"/>
      <c r="E9992" s="21">
        <f>IF($C9992="","",IFERROR(SUMIFS(Pakan_Masuk!$D$2:$D$3001,Pakan_Masuk!$B$2:$B$3001,$C9992)/SUMIFS(Pakan_Masuk!$C$2:$C$3001,Pakan_Masuk!$B$2:$B$3001,$C9992),0))</f>
      </c>
      <c r="F9992" s="15">
        <f>IF($C9992="","",$D9992*$E9992)</f>
      </c>
    </row>
    <row r="9993">
      <c r="A9993" s="11"/>
      <c r="B9993" s="7"/>
      <c r="C9993" s="7"/>
      <c r="D9993" s="10"/>
      <c r="E9993" s="21">
        <f>IF($C9993="","",IFERROR(SUMIFS(Pakan_Masuk!$D$2:$D$3001,Pakan_Masuk!$B$2:$B$3001,$C9993)/SUMIFS(Pakan_Masuk!$C$2:$C$3001,Pakan_Masuk!$B$2:$B$3001,$C9993),0))</f>
      </c>
      <c r="F9993" s="15">
        <f>IF($C9993="","",$D9993*$E9993)</f>
      </c>
    </row>
    <row r="9994">
      <c r="A9994" s="11"/>
      <c r="B9994" s="7"/>
      <c r="C9994" s="7"/>
      <c r="D9994" s="10"/>
      <c r="E9994" s="21">
        <f>IF($C9994="","",IFERROR(SUMIFS(Pakan_Masuk!$D$2:$D$3001,Pakan_Masuk!$B$2:$B$3001,$C9994)/SUMIFS(Pakan_Masuk!$C$2:$C$3001,Pakan_Masuk!$B$2:$B$3001,$C9994),0))</f>
      </c>
      <c r="F9994" s="15">
        <f>IF($C9994="","",$D9994*$E9994)</f>
      </c>
    </row>
    <row r="9995">
      <c r="A9995" s="11"/>
      <c r="B9995" s="7"/>
      <c r="C9995" s="7"/>
      <c r="D9995" s="10"/>
      <c r="E9995" s="21">
        <f>IF($C9995="","",IFERROR(SUMIFS(Pakan_Masuk!$D$2:$D$3001,Pakan_Masuk!$B$2:$B$3001,$C9995)/SUMIFS(Pakan_Masuk!$C$2:$C$3001,Pakan_Masuk!$B$2:$B$3001,$C9995),0))</f>
      </c>
      <c r="F9995" s="15">
        <f>IF($C9995="","",$D9995*$E9995)</f>
      </c>
    </row>
    <row r="9996">
      <c r="A9996" s="11"/>
      <c r="B9996" s="7"/>
      <c r="C9996" s="7"/>
      <c r="D9996" s="10"/>
      <c r="E9996" s="21">
        <f>IF($C9996="","",IFERROR(SUMIFS(Pakan_Masuk!$D$2:$D$3001,Pakan_Masuk!$B$2:$B$3001,$C9996)/SUMIFS(Pakan_Masuk!$C$2:$C$3001,Pakan_Masuk!$B$2:$B$3001,$C9996),0))</f>
      </c>
      <c r="F9996" s="15">
        <f>IF($C9996="","",$D9996*$E9996)</f>
      </c>
    </row>
    <row r="9997">
      <c r="A9997" s="11"/>
      <c r="B9997" s="7"/>
      <c r="C9997" s="7"/>
      <c r="D9997" s="10"/>
      <c r="E9997" s="21">
        <f>IF($C9997="","",IFERROR(SUMIFS(Pakan_Masuk!$D$2:$D$3001,Pakan_Masuk!$B$2:$B$3001,$C9997)/SUMIFS(Pakan_Masuk!$C$2:$C$3001,Pakan_Masuk!$B$2:$B$3001,$C9997),0))</f>
      </c>
      <c r="F9997" s="15">
        <f>IF($C9997="","",$D9997*$E9997)</f>
      </c>
    </row>
    <row r="9998">
      <c r="A9998" s="11"/>
      <c r="B9998" s="7"/>
      <c r="C9998" s="7"/>
      <c r="D9998" s="10"/>
      <c r="E9998" s="21">
        <f>IF($C9998="","",IFERROR(SUMIFS(Pakan_Masuk!$D$2:$D$3001,Pakan_Masuk!$B$2:$B$3001,$C9998)/SUMIFS(Pakan_Masuk!$C$2:$C$3001,Pakan_Masuk!$B$2:$B$3001,$C9998),0))</f>
      </c>
      <c r="F9998" s="15">
        <f>IF($C9998="","",$D9998*$E9998)</f>
      </c>
    </row>
    <row r="9999">
      <c r="A9999" s="11"/>
      <c r="B9999" s="7"/>
      <c r="C9999" s="7"/>
      <c r="D9999" s="10"/>
      <c r="E9999" s="21">
        <f>IF($C9999="","",IFERROR(SUMIFS(Pakan_Masuk!$D$2:$D$3001,Pakan_Masuk!$B$2:$B$3001,$C9999)/SUMIFS(Pakan_Masuk!$C$2:$C$3001,Pakan_Masuk!$B$2:$B$3001,$C9999),0))</f>
      </c>
      <c r="F9999" s="15">
        <f>IF($C9999="","",$D9999*$E9999)</f>
      </c>
    </row>
    <row r="10000">
      <c r="A10000" s="11"/>
      <c r="B10000" s="7"/>
      <c r="C10000" s="7"/>
      <c r="D10000" s="10"/>
      <c r="E10000" s="21">
        <f>IF($C10000="","",IFERROR(SUMIFS(Pakan_Masuk!$D$2:$D$3001,Pakan_Masuk!$B$2:$B$3001,$C10000)/SUMIFS(Pakan_Masuk!$C$2:$C$3001,Pakan_Masuk!$B$2:$B$3001,$C10000),0))</f>
      </c>
      <c r="F10000" s="15">
        <f>IF($C10000="","",$D10000*$E10000)</f>
      </c>
    </row>
    <row r="10001">
      <c r="A10001" s="11"/>
      <c r="B10001" s="7"/>
      <c r="C10001" s="7"/>
      <c r="D10001" s="10"/>
      <c r="E10001" s="21">
        <f>IF($C10001="","",IFERROR(SUMIFS(Pakan_Masuk!$D$2:$D$3001,Pakan_Masuk!$B$2:$B$3001,$C10001)/SUMIFS(Pakan_Masuk!$C$2:$C$3001,Pakan_Masuk!$B$2:$B$3001,$C10001),0))</f>
      </c>
      <c r="F10001" s="15">
        <f>IF($C10001="","",$D10001*$E10001)</f>
      </c>
    </row>
  </sheetData>
  <sheetProtection sheet="1" objects="1" scenarios="1" formatCells="0" formatColumns="0" formatRows="0" insertRows="0" sort="0" autoFilter="0" selectLockedCells="0" selectUnlockedCells="0"/>
  <dataValidations count="20000"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  <dataValidation type="list" allowBlank="1" showInputMessage="1" showErrorMessage="1" sqref="B2:B10001">
      <formula1>M_Batch!$A$2:$A$201</formula1>
    </dataValidation>
    <dataValidation type="list" allowBlank="1" showInputMessage="1" showErrorMessage="1" sqref="C2:C10001">
      <formula1>M_Pakan!$A$2:$A$51</formula1>
    </dataValidation>
  </dataValidations>
  <pageMargins left="0.5" right="0.5" top="0.5" bottom="0.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548235"/>
  </sheetPr>
  <dimension ref="A1:H600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3" customWidth="1"/>
    <col min="3" max="3" width="12" customWidth="1"/>
    <col min="4" max="4" width="12" customWidth="1"/>
    <col min="5" max="5" width="12" customWidth="1"/>
    <col min="6" max="6" width="15" customWidth="1"/>
    <col min="7" max="7" width="9" customWidth="1"/>
    <col min="8" max="8" width="13" customWidth="1"/>
  </cols>
  <sheetData>
    <row r="1">
      <c r="A1" s="1" t="inlineStr">
        <is>
          <t xml:space="preserve">ID Sapi</t>
        </is>
      </c>
      <c r="B1" s="1" t="inlineStr">
        <is>
          <t xml:space="preserve">Tgl Timbang</t>
        </is>
      </c>
      <c r="C1" s="1" t="inlineStr">
        <is>
          <t xml:space="preserve">Bobot (kg)</t>
        </is>
      </c>
      <c r="D1" s="1" t="inlineStr">
        <is>
          <t xml:space="preserve">Bobot Awal</t>
        </is>
      </c>
      <c r="E1" s="1" t="inlineStr">
        <is>
          <t xml:space="preserve">Tgl Masuk</t>
        </is>
      </c>
      <c r="F1" s="1" t="inlineStr">
        <is>
          <t xml:space="preserve">Pertambahan (kg)</t>
        </is>
      </c>
      <c r="G1" s="1" t="inlineStr">
        <is>
          <t xml:space="preserve">Hari</t>
        </is>
      </c>
      <c r="H1" s="1" t="inlineStr">
        <is>
          <t xml:space="preserve">ADG Kumulatif</t>
        </is>
      </c>
    </row>
    <row r="2">
      <c r="A2" s="7" t="inlineStr">
        <is>
          <t xml:space="preserve">S001</t>
        </is>
      </c>
      <c r="B2" s="11">
        <v>45931</v>
      </c>
      <c r="C2" s="10">
        <v>312</v>
      </c>
      <c r="D2" s="16">
        <f>IF($A2="","",IFERROR(VLOOKUP($A2,M_Sapi!$A$2:$D$501,4,0),""))</f>
      </c>
      <c r="E2" s="17">
        <f>IF($A2="","",IFERROR(VLOOKUP($A2,M_Sapi!$A$2:$B$501,2,0),""))</f>
      </c>
      <c r="F2" s="16">
        <f>IF(OR($A2="",$C2=""),"",$C2-$D2)</f>
      </c>
      <c r="G2" s="18">
        <f>IF(OR($A2="",$B2=""),"",$B2-$E2)</f>
      </c>
      <c r="H2" s="19">
        <f>IF(OR($G2="",$G2=0),"",$F2/$G2)</f>
      </c>
    </row>
    <row r="3">
      <c r="A3" s="7" t="inlineStr">
        <is>
          <t xml:space="preserve">S002</t>
        </is>
      </c>
      <c r="B3" s="11">
        <v>45931</v>
      </c>
      <c r="C3" s="10">
        <v>325</v>
      </c>
      <c r="D3" s="16">
        <f>IF($A3="","",IFERROR(VLOOKUP($A3,M_Sapi!$A$2:$D$501,4,0),""))</f>
      </c>
      <c r="E3" s="17">
        <f>IF($A3="","",IFERROR(VLOOKUP($A3,M_Sapi!$A$2:$B$501,2,0),""))</f>
      </c>
      <c r="F3" s="16">
        <f>IF(OR($A3="",$C3=""),"",$C3-$D3)</f>
      </c>
      <c r="G3" s="18">
        <f>IF(OR($A3="",$B3=""),"",$B3-$E3)</f>
      </c>
      <c r="H3" s="19">
        <f>IF(OR($G3="",$G3=0),"",$F3/$G3)</f>
      </c>
    </row>
    <row r="4">
      <c r="A4" s="7" t="inlineStr">
        <is>
          <t xml:space="preserve">S003</t>
        </is>
      </c>
      <c r="B4" s="11">
        <v>45931</v>
      </c>
      <c r="C4" s="10">
        <v>372</v>
      </c>
      <c r="D4" s="16">
        <f>IF($A4="","",IFERROR(VLOOKUP($A4,M_Sapi!$A$2:$D$501,4,0),""))</f>
      </c>
      <c r="E4" s="17">
        <f>IF($A4="","",IFERROR(VLOOKUP($A4,M_Sapi!$A$2:$B$501,2,0),""))</f>
      </c>
      <c r="F4" s="16">
        <f>IF(OR($A4="",$C4=""),"",$C4-$D4)</f>
      </c>
      <c r="G4" s="18">
        <f>IF(OR($A4="",$B4=""),"",$B4-$E4)</f>
      </c>
      <c r="H4" s="19">
        <f>IF(OR($G4="",$G4=0),"",$F4/$G4)</f>
      </c>
    </row>
    <row r="5">
      <c r="A5" s="7" t="inlineStr">
        <is>
          <t xml:space="preserve">S004</t>
        </is>
      </c>
      <c r="B5" s="11">
        <v>45931</v>
      </c>
      <c r="C5" s="10">
        <v>388</v>
      </c>
      <c r="D5" s="16">
        <f>IF($A5="","",IFERROR(VLOOKUP($A5,M_Sapi!$A$2:$D$501,4,0),""))</f>
      </c>
      <c r="E5" s="17">
        <f>IF($A5="","",IFERROR(VLOOKUP($A5,M_Sapi!$A$2:$B$501,2,0),""))</f>
      </c>
      <c r="F5" s="16">
        <f>IF(OR($A5="",$C5=""),"",$C5-$D5)</f>
      </c>
      <c r="G5" s="18">
        <f>IF(OR($A5="",$B5=""),"",$B5-$E5)</f>
      </c>
      <c r="H5" s="19">
        <f>IF(OR($G5="",$G5=0),"",$F5/$G5)</f>
      </c>
    </row>
    <row r="6">
      <c r="A6" s="7" t="inlineStr">
        <is>
          <t xml:space="preserve">S005</t>
        </is>
      </c>
      <c r="B6" s="11">
        <v>45931</v>
      </c>
      <c r="C6" s="10">
        <v>458</v>
      </c>
      <c r="D6" s="16">
        <f>IF($A6="","",IFERROR(VLOOKUP($A6,M_Sapi!$A$2:$D$501,4,0),""))</f>
      </c>
      <c r="E6" s="17">
        <f>IF($A6="","",IFERROR(VLOOKUP($A6,M_Sapi!$A$2:$B$501,2,0),""))</f>
      </c>
      <c r="F6" s="16">
        <f>IF(OR($A6="",$C6=""),"",$C6-$D6)</f>
      </c>
      <c r="G6" s="18">
        <f>IF(OR($A6="",$B6=""),"",$B6-$E6)</f>
      </c>
      <c r="H6" s="19">
        <f>IF(OR($G6="",$G6=0),"",$F6/$G6)</f>
      </c>
    </row>
    <row r="7">
      <c r="A7" s="7" t="inlineStr">
        <is>
          <t xml:space="preserve">S006</t>
        </is>
      </c>
      <c r="B7" s="11">
        <v>45931</v>
      </c>
      <c r="C7" s="10">
        <v>470</v>
      </c>
      <c r="D7" s="16">
        <f>IF($A7="","",IFERROR(VLOOKUP($A7,M_Sapi!$A$2:$D$501,4,0),""))</f>
      </c>
      <c r="E7" s="17">
        <f>IF($A7="","",IFERROR(VLOOKUP($A7,M_Sapi!$A$2:$B$501,2,0),""))</f>
      </c>
      <c r="F7" s="16">
        <f>IF(OR($A7="",$C7=""),"",$C7-$D7)</f>
      </c>
      <c r="G7" s="18">
        <f>IF(OR($A7="",$B7=""),"",$B7-$E7)</f>
      </c>
      <c r="H7" s="19">
        <f>IF(OR($G7="",$G7=0),"",$F7/$G7)</f>
      </c>
    </row>
    <row r="8">
      <c r="A8" s="7"/>
      <c r="B8" s="11"/>
      <c r="C8" s="10"/>
      <c r="D8" s="16">
        <f>IF($A8="","",IFERROR(VLOOKUP($A8,M_Sapi!$A$2:$D$501,4,0),""))</f>
      </c>
      <c r="E8" s="17">
        <f>IF($A8="","",IFERROR(VLOOKUP($A8,M_Sapi!$A$2:$B$501,2,0),""))</f>
      </c>
      <c r="F8" s="16">
        <f>IF(OR($A8="",$C8=""),"",$C8-$D8)</f>
      </c>
      <c r="G8" s="18">
        <f>IF(OR($A8="",$B8=""),"",$B8-$E8)</f>
      </c>
      <c r="H8" s="19">
        <f>IF(OR($G8="",$G8=0),"",$F8/$G8)</f>
      </c>
    </row>
    <row r="9">
      <c r="A9" s="7"/>
      <c r="B9" s="11"/>
      <c r="C9" s="10"/>
      <c r="D9" s="16">
        <f>IF($A9="","",IFERROR(VLOOKUP($A9,M_Sapi!$A$2:$D$501,4,0),""))</f>
      </c>
      <c r="E9" s="17">
        <f>IF($A9="","",IFERROR(VLOOKUP($A9,M_Sapi!$A$2:$B$501,2,0),""))</f>
      </c>
      <c r="F9" s="16">
        <f>IF(OR($A9="",$C9=""),"",$C9-$D9)</f>
      </c>
      <c r="G9" s="18">
        <f>IF(OR($A9="",$B9=""),"",$B9-$E9)</f>
      </c>
      <c r="H9" s="19">
        <f>IF(OR($G9="",$G9=0),"",$F9/$G9)</f>
      </c>
    </row>
    <row r="10">
      <c r="A10" s="7"/>
      <c r="B10" s="11"/>
      <c r="C10" s="10"/>
      <c r="D10" s="16">
        <f>IF($A10="","",IFERROR(VLOOKUP($A10,M_Sapi!$A$2:$D$501,4,0),""))</f>
      </c>
      <c r="E10" s="17">
        <f>IF($A10="","",IFERROR(VLOOKUP($A10,M_Sapi!$A$2:$B$501,2,0),""))</f>
      </c>
      <c r="F10" s="16">
        <f>IF(OR($A10="",$C10=""),"",$C10-$D10)</f>
      </c>
      <c r="G10" s="18">
        <f>IF(OR($A10="",$B10=""),"",$B10-$E10)</f>
      </c>
      <c r="H10" s="19">
        <f>IF(OR($G10="",$G10=0),"",$F10/$G10)</f>
      </c>
    </row>
    <row r="11">
      <c r="A11" s="7"/>
      <c r="B11" s="11"/>
      <c r="C11" s="10"/>
      <c r="D11" s="16">
        <f>IF($A11="","",IFERROR(VLOOKUP($A11,M_Sapi!$A$2:$D$501,4,0),""))</f>
      </c>
      <c r="E11" s="17">
        <f>IF($A11="","",IFERROR(VLOOKUP($A11,M_Sapi!$A$2:$B$501,2,0),""))</f>
      </c>
      <c r="F11" s="16">
        <f>IF(OR($A11="",$C11=""),"",$C11-$D11)</f>
      </c>
      <c r="G11" s="18">
        <f>IF(OR($A11="",$B11=""),"",$B11-$E11)</f>
      </c>
      <c r="H11" s="19">
        <f>IF(OR($G11="",$G11=0),"",$F11/$G11)</f>
      </c>
    </row>
    <row r="12">
      <c r="A12" s="7"/>
      <c r="B12" s="11"/>
      <c r="C12" s="10"/>
      <c r="D12" s="16">
        <f>IF($A12="","",IFERROR(VLOOKUP($A12,M_Sapi!$A$2:$D$501,4,0),""))</f>
      </c>
      <c r="E12" s="17">
        <f>IF($A12="","",IFERROR(VLOOKUP($A12,M_Sapi!$A$2:$B$501,2,0),""))</f>
      </c>
      <c r="F12" s="16">
        <f>IF(OR($A12="",$C12=""),"",$C12-$D12)</f>
      </c>
      <c r="G12" s="18">
        <f>IF(OR($A12="",$B12=""),"",$B12-$E12)</f>
      </c>
      <c r="H12" s="19">
        <f>IF(OR($G12="",$G12=0),"",$F12/$G12)</f>
      </c>
    </row>
    <row r="13">
      <c r="A13" s="7"/>
      <c r="B13" s="11"/>
      <c r="C13" s="10"/>
      <c r="D13" s="16">
        <f>IF($A13="","",IFERROR(VLOOKUP($A13,M_Sapi!$A$2:$D$501,4,0),""))</f>
      </c>
      <c r="E13" s="17">
        <f>IF($A13="","",IFERROR(VLOOKUP($A13,M_Sapi!$A$2:$B$501,2,0),""))</f>
      </c>
      <c r="F13" s="16">
        <f>IF(OR($A13="",$C13=""),"",$C13-$D13)</f>
      </c>
      <c r="G13" s="18">
        <f>IF(OR($A13="",$B13=""),"",$B13-$E13)</f>
      </c>
      <c r="H13" s="19">
        <f>IF(OR($G13="",$G13=0),"",$F13/$G13)</f>
      </c>
    </row>
    <row r="14">
      <c r="A14" s="7"/>
      <c r="B14" s="11"/>
      <c r="C14" s="10"/>
      <c r="D14" s="16">
        <f>IF($A14="","",IFERROR(VLOOKUP($A14,M_Sapi!$A$2:$D$501,4,0),""))</f>
      </c>
      <c r="E14" s="17">
        <f>IF($A14="","",IFERROR(VLOOKUP($A14,M_Sapi!$A$2:$B$501,2,0),""))</f>
      </c>
      <c r="F14" s="16">
        <f>IF(OR($A14="",$C14=""),"",$C14-$D14)</f>
      </c>
      <c r="G14" s="18">
        <f>IF(OR($A14="",$B14=""),"",$B14-$E14)</f>
      </c>
      <c r="H14" s="19">
        <f>IF(OR($G14="",$G14=0),"",$F14/$G14)</f>
      </c>
    </row>
    <row r="15">
      <c r="A15" s="7"/>
      <c r="B15" s="11"/>
      <c r="C15" s="10"/>
      <c r="D15" s="16">
        <f>IF($A15="","",IFERROR(VLOOKUP($A15,M_Sapi!$A$2:$D$501,4,0),""))</f>
      </c>
      <c r="E15" s="17">
        <f>IF($A15="","",IFERROR(VLOOKUP($A15,M_Sapi!$A$2:$B$501,2,0),""))</f>
      </c>
      <c r="F15" s="16">
        <f>IF(OR($A15="",$C15=""),"",$C15-$D15)</f>
      </c>
      <c r="G15" s="18">
        <f>IF(OR($A15="",$B15=""),"",$B15-$E15)</f>
      </c>
      <c r="H15" s="19">
        <f>IF(OR($G15="",$G15=0),"",$F15/$G15)</f>
      </c>
    </row>
    <row r="16">
      <c r="A16" s="7"/>
      <c r="B16" s="11"/>
      <c r="C16" s="10"/>
      <c r="D16" s="16">
        <f>IF($A16="","",IFERROR(VLOOKUP($A16,M_Sapi!$A$2:$D$501,4,0),""))</f>
      </c>
      <c r="E16" s="17">
        <f>IF($A16="","",IFERROR(VLOOKUP($A16,M_Sapi!$A$2:$B$501,2,0),""))</f>
      </c>
      <c r="F16" s="16">
        <f>IF(OR($A16="",$C16=""),"",$C16-$D16)</f>
      </c>
      <c r="G16" s="18">
        <f>IF(OR($A16="",$B16=""),"",$B16-$E16)</f>
      </c>
      <c r="H16" s="19">
        <f>IF(OR($G16="",$G16=0),"",$F16/$G16)</f>
      </c>
    </row>
    <row r="17">
      <c r="A17" s="7"/>
      <c r="B17" s="11"/>
      <c r="C17" s="10"/>
      <c r="D17" s="16">
        <f>IF($A17="","",IFERROR(VLOOKUP($A17,M_Sapi!$A$2:$D$501,4,0),""))</f>
      </c>
      <c r="E17" s="17">
        <f>IF($A17="","",IFERROR(VLOOKUP($A17,M_Sapi!$A$2:$B$501,2,0),""))</f>
      </c>
      <c r="F17" s="16">
        <f>IF(OR($A17="",$C17=""),"",$C17-$D17)</f>
      </c>
      <c r="G17" s="18">
        <f>IF(OR($A17="",$B17=""),"",$B17-$E17)</f>
      </c>
      <c r="H17" s="19">
        <f>IF(OR($G17="",$G17=0),"",$F17/$G17)</f>
      </c>
    </row>
    <row r="18">
      <c r="A18" s="7"/>
      <c r="B18" s="11"/>
      <c r="C18" s="10"/>
      <c r="D18" s="16">
        <f>IF($A18="","",IFERROR(VLOOKUP($A18,M_Sapi!$A$2:$D$501,4,0),""))</f>
      </c>
      <c r="E18" s="17">
        <f>IF($A18="","",IFERROR(VLOOKUP($A18,M_Sapi!$A$2:$B$501,2,0),""))</f>
      </c>
      <c r="F18" s="16">
        <f>IF(OR($A18="",$C18=""),"",$C18-$D18)</f>
      </c>
      <c r="G18" s="18">
        <f>IF(OR($A18="",$B18=""),"",$B18-$E18)</f>
      </c>
      <c r="H18" s="19">
        <f>IF(OR($G18="",$G18=0),"",$F18/$G18)</f>
      </c>
    </row>
    <row r="19">
      <c r="A19" s="7"/>
      <c r="B19" s="11"/>
      <c r="C19" s="10"/>
      <c r="D19" s="16">
        <f>IF($A19="","",IFERROR(VLOOKUP($A19,M_Sapi!$A$2:$D$501,4,0),""))</f>
      </c>
      <c r="E19" s="17">
        <f>IF($A19="","",IFERROR(VLOOKUP($A19,M_Sapi!$A$2:$B$501,2,0),""))</f>
      </c>
      <c r="F19" s="16">
        <f>IF(OR($A19="",$C19=""),"",$C19-$D19)</f>
      </c>
      <c r="G19" s="18">
        <f>IF(OR($A19="",$B19=""),"",$B19-$E19)</f>
      </c>
      <c r="H19" s="19">
        <f>IF(OR($G19="",$G19=0),"",$F19/$G19)</f>
      </c>
    </row>
    <row r="20">
      <c r="A20" s="7"/>
      <c r="B20" s="11"/>
      <c r="C20" s="10"/>
      <c r="D20" s="16">
        <f>IF($A20="","",IFERROR(VLOOKUP($A20,M_Sapi!$A$2:$D$501,4,0),""))</f>
      </c>
      <c r="E20" s="17">
        <f>IF($A20="","",IFERROR(VLOOKUP($A20,M_Sapi!$A$2:$B$501,2,0),""))</f>
      </c>
      <c r="F20" s="16">
        <f>IF(OR($A20="",$C20=""),"",$C20-$D20)</f>
      </c>
      <c r="G20" s="18">
        <f>IF(OR($A20="",$B20=""),"",$B20-$E20)</f>
      </c>
      <c r="H20" s="19">
        <f>IF(OR($G20="",$G20=0),"",$F20/$G20)</f>
      </c>
    </row>
    <row r="21">
      <c r="A21" s="7"/>
      <c r="B21" s="11"/>
      <c r="C21" s="10"/>
      <c r="D21" s="16">
        <f>IF($A21="","",IFERROR(VLOOKUP($A21,M_Sapi!$A$2:$D$501,4,0),""))</f>
      </c>
      <c r="E21" s="17">
        <f>IF($A21="","",IFERROR(VLOOKUP($A21,M_Sapi!$A$2:$B$501,2,0),""))</f>
      </c>
      <c r="F21" s="16">
        <f>IF(OR($A21="",$C21=""),"",$C21-$D21)</f>
      </c>
      <c r="G21" s="18">
        <f>IF(OR($A21="",$B21=""),"",$B21-$E21)</f>
      </c>
      <c r="H21" s="19">
        <f>IF(OR($G21="",$G21=0),"",$F21/$G21)</f>
      </c>
    </row>
    <row r="22">
      <c r="A22" s="7"/>
      <c r="B22" s="11"/>
      <c r="C22" s="10"/>
      <c r="D22" s="16">
        <f>IF($A22="","",IFERROR(VLOOKUP($A22,M_Sapi!$A$2:$D$501,4,0),""))</f>
      </c>
      <c r="E22" s="17">
        <f>IF($A22="","",IFERROR(VLOOKUP($A22,M_Sapi!$A$2:$B$501,2,0),""))</f>
      </c>
      <c r="F22" s="16">
        <f>IF(OR($A22="",$C22=""),"",$C22-$D22)</f>
      </c>
      <c r="G22" s="18">
        <f>IF(OR($A22="",$B22=""),"",$B22-$E22)</f>
      </c>
      <c r="H22" s="19">
        <f>IF(OR($G22="",$G22=0),"",$F22/$G22)</f>
      </c>
    </row>
    <row r="23">
      <c r="A23" s="7"/>
      <c r="B23" s="11"/>
      <c r="C23" s="10"/>
      <c r="D23" s="16">
        <f>IF($A23="","",IFERROR(VLOOKUP($A23,M_Sapi!$A$2:$D$501,4,0),""))</f>
      </c>
      <c r="E23" s="17">
        <f>IF($A23="","",IFERROR(VLOOKUP($A23,M_Sapi!$A$2:$B$501,2,0),""))</f>
      </c>
      <c r="F23" s="16">
        <f>IF(OR($A23="",$C23=""),"",$C23-$D23)</f>
      </c>
      <c r="G23" s="18">
        <f>IF(OR($A23="",$B23=""),"",$B23-$E23)</f>
      </c>
      <c r="H23" s="19">
        <f>IF(OR($G23="",$G23=0),"",$F23/$G23)</f>
      </c>
    </row>
    <row r="24">
      <c r="A24" s="7"/>
      <c r="B24" s="11"/>
      <c r="C24" s="10"/>
      <c r="D24" s="16">
        <f>IF($A24="","",IFERROR(VLOOKUP($A24,M_Sapi!$A$2:$D$501,4,0),""))</f>
      </c>
      <c r="E24" s="17">
        <f>IF($A24="","",IFERROR(VLOOKUP($A24,M_Sapi!$A$2:$B$501,2,0),""))</f>
      </c>
      <c r="F24" s="16">
        <f>IF(OR($A24="",$C24=""),"",$C24-$D24)</f>
      </c>
      <c r="G24" s="18">
        <f>IF(OR($A24="",$B24=""),"",$B24-$E24)</f>
      </c>
      <c r="H24" s="19">
        <f>IF(OR($G24="",$G24=0),"",$F24/$G24)</f>
      </c>
    </row>
    <row r="25">
      <c r="A25" s="7"/>
      <c r="B25" s="11"/>
      <c r="C25" s="10"/>
      <c r="D25" s="16">
        <f>IF($A25="","",IFERROR(VLOOKUP($A25,M_Sapi!$A$2:$D$501,4,0),""))</f>
      </c>
      <c r="E25" s="17">
        <f>IF($A25="","",IFERROR(VLOOKUP($A25,M_Sapi!$A$2:$B$501,2,0),""))</f>
      </c>
      <c r="F25" s="16">
        <f>IF(OR($A25="",$C25=""),"",$C25-$D25)</f>
      </c>
      <c r="G25" s="18">
        <f>IF(OR($A25="",$B25=""),"",$B25-$E25)</f>
      </c>
      <c r="H25" s="19">
        <f>IF(OR($G25="",$G25=0),"",$F25/$G25)</f>
      </c>
    </row>
    <row r="26">
      <c r="A26" s="7"/>
      <c r="B26" s="11"/>
      <c r="C26" s="10"/>
      <c r="D26" s="16">
        <f>IF($A26="","",IFERROR(VLOOKUP($A26,M_Sapi!$A$2:$D$501,4,0),""))</f>
      </c>
      <c r="E26" s="17">
        <f>IF($A26="","",IFERROR(VLOOKUP($A26,M_Sapi!$A$2:$B$501,2,0),""))</f>
      </c>
      <c r="F26" s="16">
        <f>IF(OR($A26="",$C26=""),"",$C26-$D26)</f>
      </c>
      <c r="G26" s="18">
        <f>IF(OR($A26="",$B26=""),"",$B26-$E26)</f>
      </c>
      <c r="H26" s="19">
        <f>IF(OR($G26="",$G26=0),"",$F26/$G26)</f>
      </c>
    </row>
    <row r="27">
      <c r="A27" s="7"/>
      <c r="B27" s="11"/>
      <c r="C27" s="10"/>
      <c r="D27" s="16">
        <f>IF($A27="","",IFERROR(VLOOKUP($A27,M_Sapi!$A$2:$D$501,4,0),""))</f>
      </c>
      <c r="E27" s="17">
        <f>IF($A27="","",IFERROR(VLOOKUP($A27,M_Sapi!$A$2:$B$501,2,0),""))</f>
      </c>
      <c r="F27" s="16">
        <f>IF(OR($A27="",$C27=""),"",$C27-$D27)</f>
      </c>
      <c r="G27" s="18">
        <f>IF(OR($A27="",$B27=""),"",$B27-$E27)</f>
      </c>
      <c r="H27" s="19">
        <f>IF(OR($G27="",$G27=0),"",$F27/$G27)</f>
      </c>
    </row>
    <row r="28">
      <c r="A28" s="7"/>
      <c r="B28" s="11"/>
      <c r="C28" s="10"/>
      <c r="D28" s="16">
        <f>IF($A28="","",IFERROR(VLOOKUP($A28,M_Sapi!$A$2:$D$501,4,0),""))</f>
      </c>
      <c r="E28" s="17">
        <f>IF($A28="","",IFERROR(VLOOKUP($A28,M_Sapi!$A$2:$B$501,2,0),""))</f>
      </c>
      <c r="F28" s="16">
        <f>IF(OR($A28="",$C28=""),"",$C28-$D28)</f>
      </c>
      <c r="G28" s="18">
        <f>IF(OR($A28="",$B28=""),"",$B28-$E28)</f>
      </c>
      <c r="H28" s="19">
        <f>IF(OR($G28="",$G28=0),"",$F28/$G28)</f>
      </c>
    </row>
    <row r="29">
      <c r="A29" s="7"/>
      <c r="B29" s="11"/>
      <c r="C29" s="10"/>
      <c r="D29" s="16">
        <f>IF($A29="","",IFERROR(VLOOKUP($A29,M_Sapi!$A$2:$D$501,4,0),""))</f>
      </c>
      <c r="E29" s="17">
        <f>IF($A29="","",IFERROR(VLOOKUP($A29,M_Sapi!$A$2:$B$501,2,0),""))</f>
      </c>
      <c r="F29" s="16">
        <f>IF(OR($A29="",$C29=""),"",$C29-$D29)</f>
      </c>
      <c r="G29" s="18">
        <f>IF(OR($A29="",$B29=""),"",$B29-$E29)</f>
      </c>
      <c r="H29" s="19">
        <f>IF(OR($G29="",$G29=0),"",$F29/$G29)</f>
      </c>
    </row>
    <row r="30">
      <c r="A30" s="7"/>
      <c r="B30" s="11"/>
      <c r="C30" s="10"/>
      <c r="D30" s="16">
        <f>IF($A30="","",IFERROR(VLOOKUP($A30,M_Sapi!$A$2:$D$501,4,0),""))</f>
      </c>
      <c r="E30" s="17">
        <f>IF($A30="","",IFERROR(VLOOKUP($A30,M_Sapi!$A$2:$B$501,2,0),""))</f>
      </c>
      <c r="F30" s="16">
        <f>IF(OR($A30="",$C30=""),"",$C30-$D30)</f>
      </c>
      <c r="G30" s="18">
        <f>IF(OR($A30="",$B30=""),"",$B30-$E30)</f>
      </c>
      <c r="H30" s="19">
        <f>IF(OR($G30="",$G30=0),"",$F30/$G30)</f>
      </c>
    </row>
    <row r="31">
      <c r="A31" s="7"/>
      <c r="B31" s="11"/>
      <c r="C31" s="10"/>
      <c r="D31" s="16">
        <f>IF($A31="","",IFERROR(VLOOKUP($A31,M_Sapi!$A$2:$D$501,4,0),""))</f>
      </c>
      <c r="E31" s="17">
        <f>IF($A31="","",IFERROR(VLOOKUP($A31,M_Sapi!$A$2:$B$501,2,0),""))</f>
      </c>
      <c r="F31" s="16">
        <f>IF(OR($A31="",$C31=""),"",$C31-$D31)</f>
      </c>
      <c r="G31" s="18">
        <f>IF(OR($A31="",$B31=""),"",$B31-$E31)</f>
      </c>
      <c r="H31" s="19">
        <f>IF(OR($G31="",$G31=0),"",$F31/$G31)</f>
      </c>
    </row>
    <row r="32">
      <c r="A32" s="7"/>
      <c r="B32" s="11"/>
      <c r="C32" s="10"/>
      <c r="D32" s="16">
        <f>IF($A32="","",IFERROR(VLOOKUP($A32,M_Sapi!$A$2:$D$501,4,0),""))</f>
      </c>
      <c r="E32" s="17">
        <f>IF($A32="","",IFERROR(VLOOKUP($A32,M_Sapi!$A$2:$B$501,2,0),""))</f>
      </c>
      <c r="F32" s="16">
        <f>IF(OR($A32="",$C32=""),"",$C32-$D32)</f>
      </c>
      <c r="G32" s="18">
        <f>IF(OR($A32="",$B32=""),"",$B32-$E32)</f>
      </c>
      <c r="H32" s="19">
        <f>IF(OR($G32="",$G32=0),"",$F32/$G32)</f>
      </c>
    </row>
    <row r="33">
      <c r="A33" s="7"/>
      <c r="B33" s="11"/>
      <c r="C33" s="10"/>
      <c r="D33" s="16">
        <f>IF($A33="","",IFERROR(VLOOKUP($A33,M_Sapi!$A$2:$D$501,4,0),""))</f>
      </c>
      <c r="E33" s="17">
        <f>IF($A33="","",IFERROR(VLOOKUP($A33,M_Sapi!$A$2:$B$501,2,0),""))</f>
      </c>
      <c r="F33" s="16">
        <f>IF(OR($A33="",$C33=""),"",$C33-$D33)</f>
      </c>
      <c r="G33" s="18">
        <f>IF(OR($A33="",$B33=""),"",$B33-$E33)</f>
      </c>
      <c r="H33" s="19">
        <f>IF(OR($G33="",$G33=0),"",$F33/$G33)</f>
      </c>
    </row>
    <row r="34">
      <c r="A34" s="7"/>
      <c r="B34" s="11"/>
      <c r="C34" s="10"/>
      <c r="D34" s="16">
        <f>IF($A34="","",IFERROR(VLOOKUP($A34,M_Sapi!$A$2:$D$501,4,0),""))</f>
      </c>
      <c r="E34" s="17">
        <f>IF($A34="","",IFERROR(VLOOKUP($A34,M_Sapi!$A$2:$B$501,2,0),""))</f>
      </c>
      <c r="F34" s="16">
        <f>IF(OR($A34="",$C34=""),"",$C34-$D34)</f>
      </c>
      <c r="G34" s="18">
        <f>IF(OR($A34="",$B34=""),"",$B34-$E34)</f>
      </c>
      <c r="H34" s="19">
        <f>IF(OR($G34="",$G34=0),"",$F34/$G34)</f>
      </c>
    </row>
    <row r="35">
      <c r="A35" s="7"/>
      <c r="B35" s="11"/>
      <c r="C35" s="10"/>
      <c r="D35" s="16">
        <f>IF($A35="","",IFERROR(VLOOKUP($A35,M_Sapi!$A$2:$D$501,4,0),""))</f>
      </c>
      <c r="E35" s="17">
        <f>IF($A35="","",IFERROR(VLOOKUP($A35,M_Sapi!$A$2:$B$501,2,0),""))</f>
      </c>
      <c r="F35" s="16">
        <f>IF(OR($A35="",$C35=""),"",$C35-$D35)</f>
      </c>
      <c r="G35" s="18">
        <f>IF(OR($A35="",$B35=""),"",$B35-$E35)</f>
      </c>
      <c r="H35" s="19">
        <f>IF(OR($G35="",$G35=0),"",$F35/$G35)</f>
      </c>
    </row>
    <row r="36">
      <c r="A36" s="7"/>
      <c r="B36" s="11"/>
      <c r="C36" s="10"/>
      <c r="D36" s="16">
        <f>IF($A36="","",IFERROR(VLOOKUP($A36,M_Sapi!$A$2:$D$501,4,0),""))</f>
      </c>
      <c r="E36" s="17">
        <f>IF($A36="","",IFERROR(VLOOKUP($A36,M_Sapi!$A$2:$B$501,2,0),""))</f>
      </c>
      <c r="F36" s="16">
        <f>IF(OR($A36="",$C36=""),"",$C36-$D36)</f>
      </c>
      <c r="G36" s="18">
        <f>IF(OR($A36="",$B36=""),"",$B36-$E36)</f>
      </c>
      <c r="H36" s="19">
        <f>IF(OR($G36="",$G36=0),"",$F36/$G36)</f>
      </c>
    </row>
    <row r="37">
      <c r="A37" s="7"/>
      <c r="B37" s="11"/>
      <c r="C37" s="10"/>
      <c r="D37" s="16">
        <f>IF($A37="","",IFERROR(VLOOKUP($A37,M_Sapi!$A$2:$D$501,4,0),""))</f>
      </c>
      <c r="E37" s="17">
        <f>IF($A37="","",IFERROR(VLOOKUP($A37,M_Sapi!$A$2:$B$501,2,0),""))</f>
      </c>
      <c r="F37" s="16">
        <f>IF(OR($A37="",$C37=""),"",$C37-$D37)</f>
      </c>
      <c r="G37" s="18">
        <f>IF(OR($A37="",$B37=""),"",$B37-$E37)</f>
      </c>
      <c r="H37" s="19">
        <f>IF(OR($G37="",$G37=0),"",$F37/$G37)</f>
      </c>
    </row>
    <row r="38">
      <c r="A38" s="7"/>
      <c r="B38" s="11"/>
      <c r="C38" s="10"/>
      <c r="D38" s="16">
        <f>IF($A38="","",IFERROR(VLOOKUP($A38,M_Sapi!$A$2:$D$501,4,0),""))</f>
      </c>
      <c r="E38" s="17">
        <f>IF($A38="","",IFERROR(VLOOKUP($A38,M_Sapi!$A$2:$B$501,2,0),""))</f>
      </c>
      <c r="F38" s="16">
        <f>IF(OR($A38="",$C38=""),"",$C38-$D38)</f>
      </c>
      <c r="G38" s="18">
        <f>IF(OR($A38="",$B38=""),"",$B38-$E38)</f>
      </c>
      <c r="H38" s="19">
        <f>IF(OR($G38="",$G38=0),"",$F38/$G38)</f>
      </c>
    </row>
    <row r="39">
      <c r="A39" s="7"/>
      <c r="B39" s="11"/>
      <c r="C39" s="10"/>
      <c r="D39" s="16">
        <f>IF($A39="","",IFERROR(VLOOKUP($A39,M_Sapi!$A$2:$D$501,4,0),""))</f>
      </c>
      <c r="E39" s="17">
        <f>IF($A39="","",IFERROR(VLOOKUP($A39,M_Sapi!$A$2:$B$501,2,0),""))</f>
      </c>
      <c r="F39" s="16">
        <f>IF(OR($A39="",$C39=""),"",$C39-$D39)</f>
      </c>
      <c r="G39" s="18">
        <f>IF(OR($A39="",$B39=""),"",$B39-$E39)</f>
      </c>
      <c r="H39" s="19">
        <f>IF(OR($G39="",$G39=0),"",$F39/$G39)</f>
      </c>
    </row>
    <row r="40">
      <c r="A40" s="7"/>
      <c r="B40" s="11"/>
      <c r="C40" s="10"/>
      <c r="D40" s="16">
        <f>IF($A40="","",IFERROR(VLOOKUP($A40,M_Sapi!$A$2:$D$501,4,0),""))</f>
      </c>
      <c r="E40" s="17">
        <f>IF($A40="","",IFERROR(VLOOKUP($A40,M_Sapi!$A$2:$B$501,2,0),""))</f>
      </c>
      <c r="F40" s="16">
        <f>IF(OR($A40="",$C40=""),"",$C40-$D40)</f>
      </c>
      <c r="G40" s="18">
        <f>IF(OR($A40="",$B40=""),"",$B40-$E40)</f>
      </c>
      <c r="H40" s="19">
        <f>IF(OR($G40="",$G40=0),"",$F40/$G40)</f>
      </c>
    </row>
    <row r="41">
      <c r="A41" s="7"/>
      <c r="B41" s="11"/>
      <c r="C41" s="10"/>
      <c r="D41" s="16">
        <f>IF($A41="","",IFERROR(VLOOKUP($A41,M_Sapi!$A$2:$D$501,4,0),""))</f>
      </c>
      <c r="E41" s="17">
        <f>IF($A41="","",IFERROR(VLOOKUP($A41,M_Sapi!$A$2:$B$501,2,0),""))</f>
      </c>
      <c r="F41" s="16">
        <f>IF(OR($A41="",$C41=""),"",$C41-$D41)</f>
      </c>
      <c r="G41" s="18">
        <f>IF(OR($A41="",$B41=""),"",$B41-$E41)</f>
      </c>
      <c r="H41" s="19">
        <f>IF(OR($G41="",$G41=0),"",$F41/$G41)</f>
      </c>
    </row>
    <row r="42">
      <c r="A42" s="7"/>
      <c r="B42" s="11"/>
      <c r="C42" s="10"/>
      <c r="D42" s="16">
        <f>IF($A42="","",IFERROR(VLOOKUP($A42,M_Sapi!$A$2:$D$501,4,0),""))</f>
      </c>
      <c r="E42" s="17">
        <f>IF($A42="","",IFERROR(VLOOKUP($A42,M_Sapi!$A$2:$B$501,2,0),""))</f>
      </c>
      <c r="F42" s="16">
        <f>IF(OR($A42="",$C42=""),"",$C42-$D42)</f>
      </c>
      <c r="G42" s="18">
        <f>IF(OR($A42="",$B42=""),"",$B42-$E42)</f>
      </c>
      <c r="H42" s="19">
        <f>IF(OR($G42="",$G42=0),"",$F42/$G42)</f>
      </c>
    </row>
    <row r="43">
      <c r="A43" s="7"/>
      <c r="B43" s="11"/>
      <c r="C43" s="10"/>
      <c r="D43" s="16">
        <f>IF($A43="","",IFERROR(VLOOKUP($A43,M_Sapi!$A$2:$D$501,4,0),""))</f>
      </c>
      <c r="E43" s="17">
        <f>IF($A43="","",IFERROR(VLOOKUP($A43,M_Sapi!$A$2:$B$501,2,0),""))</f>
      </c>
      <c r="F43" s="16">
        <f>IF(OR($A43="",$C43=""),"",$C43-$D43)</f>
      </c>
      <c r="G43" s="18">
        <f>IF(OR($A43="",$B43=""),"",$B43-$E43)</f>
      </c>
      <c r="H43" s="19">
        <f>IF(OR($G43="",$G43=0),"",$F43/$G43)</f>
      </c>
    </row>
    <row r="44">
      <c r="A44" s="7"/>
      <c r="B44" s="11"/>
      <c r="C44" s="10"/>
      <c r="D44" s="16">
        <f>IF($A44="","",IFERROR(VLOOKUP($A44,M_Sapi!$A$2:$D$501,4,0),""))</f>
      </c>
      <c r="E44" s="17">
        <f>IF($A44="","",IFERROR(VLOOKUP($A44,M_Sapi!$A$2:$B$501,2,0),""))</f>
      </c>
      <c r="F44" s="16">
        <f>IF(OR($A44="",$C44=""),"",$C44-$D44)</f>
      </c>
      <c r="G44" s="18">
        <f>IF(OR($A44="",$B44=""),"",$B44-$E44)</f>
      </c>
      <c r="H44" s="19">
        <f>IF(OR($G44="",$G44=0),"",$F44/$G44)</f>
      </c>
    </row>
    <row r="45">
      <c r="A45" s="7"/>
      <c r="B45" s="11"/>
      <c r="C45" s="10"/>
      <c r="D45" s="16">
        <f>IF($A45="","",IFERROR(VLOOKUP($A45,M_Sapi!$A$2:$D$501,4,0),""))</f>
      </c>
      <c r="E45" s="17">
        <f>IF($A45="","",IFERROR(VLOOKUP($A45,M_Sapi!$A$2:$B$501,2,0),""))</f>
      </c>
      <c r="F45" s="16">
        <f>IF(OR($A45="",$C45=""),"",$C45-$D45)</f>
      </c>
      <c r="G45" s="18">
        <f>IF(OR($A45="",$B45=""),"",$B45-$E45)</f>
      </c>
      <c r="H45" s="19">
        <f>IF(OR($G45="",$G45=0),"",$F45/$G45)</f>
      </c>
    </row>
    <row r="46">
      <c r="A46" s="7"/>
      <c r="B46" s="11"/>
      <c r="C46" s="10"/>
      <c r="D46" s="16">
        <f>IF($A46="","",IFERROR(VLOOKUP($A46,M_Sapi!$A$2:$D$501,4,0),""))</f>
      </c>
      <c r="E46" s="17">
        <f>IF($A46="","",IFERROR(VLOOKUP($A46,M_Sapi!$A$2:$B$501,2,0),""))</f>
      </c>
      <c r="F46" s="16">
        <f>IF(OR($A46="",$C46=""),"",$C46-$D46)</f>
      </c>
      <c r="G46" s="18">
        <f>IF(OR($A46="",$B46=""),"",$B46-$E46)</f>
      </c>
      <c r="H46" s="19">
        <f>IF(OR($G46="",$G46=0),"",$F46/$G46)</f>
      </c>
    </row>
    <row r="47">
      <c r="A47" s="7"/>
      <c r="B47" s="11"/>
      <c r="C47" s="10"/>
      <c r="D47" s="16">
        <f>IF($A47="","",IFERROR(VLOOKUP($A47,M_Sapi!$A$2:$D$501,4,0),""))</f>
      </c>
      <c r="E47" s="17">
        <f>IF($A47="","",IFERROR(VLOOKUP($A47,M_Sapi!$A$2:$B$501,2,0),""))</f>
      </c>
      <c r="F47" s="16">
        <f>IF(OR($A47="",$C47=""),"",$C47-$D47)</f>
      </c>
      <c r="G47" s="18">
        <f>IF(OR($A47="",$B47=""),"",$B47-$E47)</f>
      </c>
      <c r="H47" s="19">
        <f>IF(OR($G47="",$G47=0),"",$F47/$G47)</f>
      </c>
    </row>
    <row r="48">
      <c r="A48" s="7"/>
      <c r="B48" s="11"/>
      <c r="C48" s="10"/>
      <c r="D48" s="16">
        <f>IF($A48="","",IFERROR(VLOOKUP($A48,M_Sapi!$A$2:$D$501,4,0),""))</f>
      </c>
      <c r="E48" s="17">
        <f>IF($A48="","",IFERROR(VLOOKUP($A48,M_Sapi!$A$2:$B$501,2,0),""))</f>
      </c>
      <c r="F48" s="16">
        <f>IF(OR($A48="",$C48=""),"",$C48-$D48)</f>
      </c>
      <c r="G48" s="18">
        <f>IF(OR($A48="",$B48=""),"",$B48-$E48)</f>
      </c>
      <c r="H48" s="19">
        <f>IF(OR($G48="",$G48=0),"",$F48/$G48)</f>
      </c>
    </row>
    <row r="49">
      <c r="A49" s="7"/>
      <c r="B49" s="11"/>
      <c r="C49" s="10"/>
      <c r="D49" s="16">
        <f>IF($A49="","",IFERROR(VLOOKUP($A49,M_Sapi!$A$2:$D$501,4,0),""))</f>
      </c>
      <c r="E49" s="17">
        <f>IF($A49="","",IFERROR(VLOOKUP($A49,M_Sapi!$A$2:$B$501,2,0),""))</f>
      </c>
      <c r="F49" s="16">
        <f>IF(OR($A49="",$C49=""),"",$C49-$D49)</f>
      </c>
      <c r="G49" s="18">
        <f>IF(OR($A49="",$B49=""),"",$B49-$E49)</f>
      </c>
      <c r="H49" s="19">
        <f>IF(OR($G49="",$G49=0),"",$F49/$G49)</f>
      </c>
    </row>
    <row r="50">
      <c r="A50" s="7"/>
      <c r="B50" s="11"/>
      <c r="C50" s="10"/>
      <c r="D50" s="16">
        <f>IF($A50="","",IFERROR(VLOOKUP($A50,M_Sapi!$A$2:$D$501,4,0),""))</f>
      </c>
      <c r="E50" s="17">
        <f>IF($A50="","",IFERROR(VLOOKUP($A50,M_Sapi!$A$2:$B$501,2,0),""))</f>
      </c>
      <c r="F50" s="16">
        <f>IF(OR($A50="",$C50=""),"",$C50-$D50)</f>
      </c>
      <c r="G50" s="18">
        <f>IF(OR($A50="",$B50=""),"",$B50-$E50)</f>
      </c>
      <c r="H50" s="19">
        <f>IF(OR($G50="",$G50=0),"",$F50/$G50)</f>
      </c>
    </row>
    <row r="51">
      <c r="A51" s="7"/>
      <c r="B51" s="11"/>
      <c r="C51" s="10"/>
      <c r="D51" s="16">
        <f>IF($A51="","",IFERROR(VLOOKUP($A51,M_Sapi!$A$2:$D$501,4,0),""))</f>
      </c>
      <c r="E51" s="17">
        <f>IF($A51="","",IFERROR(VLOOKUP($A51,M_Sapi!$A$2:$B$501,2,0),""))</f>
      </c>
      <c r="F51" s="16">
        <f>IF(OR($A51="",$C51=""),"",$C51-$D51)</f>
      </c>
      <c r="G51" s="18">
        <f>IF(OR($A51="",$B51=""),"",$B51-$E51)</f>
      </c>
      <c r="H51" s="19">
        <f>IF(OR($G51="",$G51=0),"",$F51/$G51)</f>
      </c>
    </row>
    <row r="52">
      <c r="A52" s="7"/>
      <c r="B52" s="11"/>
      <c r="C52" s="10"/>
      <c r="D52" s="16">
        <f>IF($A52="","",IFERROR(VLOOKUP($A52,M_Sapi!$A$2:$D$501,4,0),""))</f>
      </c>
      <c r="E52" s="17">
        <f>IF($A52="","",IFERROR(VLOOKUP($A52,M_Sapi!$A$2:$B$501,2,0),""))</f>
      </c>
      <c r="F52" s="16">
        <f>IF(OR($A52="",$C52=""),"",$C52-$D52)</f>
      </c>
      <c r="G52" s="18">
        <f>IF(OR($A52="",$B52=""),"",$B52-$E52)</f>
      </c>
      <c r="H52" s="19">
        <f>IF(OR($G52="",$G52=0),"",$F52/$G52)</f>
      </c>
    </row>
    <row r="53">
      <c r="A53" s="7"/>
      <c r="B53" s="11"/>
      <c r="C53" s="10"/>
      <c r="D53" s="16">
        <f>IF($A53="","",IFERROR(VLOOKUP($A53,M_Sapi!$A$2:$D$501,4,0),""))</f>
      </c>
      <c r="E53" s="17">
        <f>IF($A53="","",IFERROR(VLOOKUP($A53,M_Sapi!$A$2:$B$501,2,0),""))</f>
      </c>
      <c r="F53" s="16">
        <f>IF(OR($A53="",$C53=""),"",$C53-$D53)</f>
      </c>
      <c r="G53" s="18">
        <f>IF(OR($A53="",$B53=""),"",$B53-$E53)</f>
      </c>
      <c r="H53" s="19">
        <f>IF(OR($G53="",$G53=0),"",$F53/$G53)</f>
      </c>
    </row>
    <row r="54">
      <c r="A54" s="7"/>
      <c r="B54" s="11"/>
      <c r="C54" s="10"/>
      <c r="D54" s="16">
        <f>IF($A54="","",IFERROR(VLOOKUP($A54,M_Sapi!$A$2:$D$501,4,0),""))</f>
      </c>
      <c r="E54" s="17">
        <f>IF($A54="","",IFERROR(VLOOKUP($A54,M_Sapi!$A$2:$B$501,2,0),""))</f>
      </c>
      <c r="F54" s="16">
        <f>IF(OR($A54="",$C54=""),"",$C54-$D54)</f>
      </c>
      <c r="G54" s="18">
        <f>IF(OR($A54="",$B54=""),"",$B54-$E54)</f>
      </c>
      <c r="H54" s="19">
        <f>IF(OR($G54="",$G54=0),"",$F54/$G54)</f>
      </c>
    </row>
    <row r="55">
      <c r="A55" s="7"/>
      <c r="B55" s="11"/>
      <c r="C55" s="10"/>
      <c r="D55" s="16">
        <f>IF($A55="","",IFERROR(VLOOKUP($A55,M_Sapi!$A$2:$D$501,4,0),""))</f>
      </c>
      <c r="E55" s="17">
        <f>IF($A55="","",IFERROR(VLOOKUP($A55,M_Sapi!$A$2:$B$501,2,0),""))</f>
      </c>
      <c r="F55" s="16">
        <f>IF(OR($A55="",$C55=""),"",$C55-$D55)</f>
      </c>
      <c r="G55" s="18">
        <f>IF(OR($A55="",$B55=""),"",$B55-$E55)</f>
      </c>
      <c r="H55" s="19">
        <f>IF(OR($G55="",$G55=0),"",$F55/$G55)</f>
      </c>
    </row>
    <row r="56">
      <c r="A56" s="7"/>
      <c r="B56" s="11"/>
      <c r="C56" s="10"/>
      <c r="D56" s="16">
        <f>IF($A56="","",IFERROR(VLOOKUP($A56,M_Sapi!$A$2:$D$501,4,0),""))</f>
      </c>
      <c r="E56" s="17">
        <f>IF($A56="","",IFERROR(VLOOKUP($A56,M_Sapi!$A$2:$B$501,2,0),""))</f>
      </c>
      <c r="F56" s="16">
        <f>IF(OR($A56="",$C56=""),"",$C56-$D56)</f>
      </c>
      <c r="G56" s="18">
        <f>IF(OR($A56="",$B56=""),"",$B56-$E56)</f>
      </c>
      <c r="H56" s="19">
        <f>IF(OR($G56="",$G56=0),"",$F56/$G56)</f>
      </c>
    </row>
    <row r="57">
      <c r="A57" s="7"/>
      <c r="B57" s="11"/>
      <c r="C57" s="10"/>
      <c r="D57" s="16">
        <f>IF($A57="","",IFERROR(VLOOKUP($A57,M_Sapi!$A$2:$D$501,4,0),""))</f>
      </c>
      <c r="E57" s="17">
        <f>IF($A57="","",IFERROR(VLOOKUP($A57,M_Sapi!$A$2:$B$501,2,0),""))</f>
      </c>
      <c r="F57" s="16">
        <f>IF(OR($A57="",$C57=""),"",$C57-$D57)</f>
      </c>
      <c r="G57" s="18">
        <f>IF(OR($A57="",$B57=""),"",$B57-$E57)</f>
      </c>
      <c r="H57" s="19">
        <f>IF(OR($G57="",$G57=0),"",$F57/$G57)</f>
      </c>
    </row>
    <row r="58">
      <c r="A58" s="7"/>
      <c r="B58" s="11"/>
      <c r="C58" s="10"/>
      <c r="D58" s="16">
        <f>IF($A58="","",IFERROR(VLOOKUP($A58,M_Sapi!$A$2:$D$501,4,0),""))</f>
      </c>
      <c r="E58" s="17">
        <f>IF($A58="","",IFERROR(VLOOKUP($A58,M_Sapi!$A$2:$B$501,2,0),""))</f>
      </c>
      <c r="F58" s="16">
        <f>IF(OR($A58="",$C58=""),"",$C58-$D58)</f>
      </c>
      <c r="G58" s="18">
        <f>IF(OR($A58="",$B58=""),"",$B58-$E58)</f>
      </c>
      <c r="H58" s="19">
        <f>IF(OR($G58="",$G58=0),"",$F58/$G58)</f>
      </c>
    </row>
    <row r="59">
      <c r="A59" s="7"/>
      <c r="B59" s="11"/>
      <c r="C59" s="10"/>
      <c r="D59" s="16">
        <f>IF($A59="","",IFERROR(VLOOKUP($A59,M_Sapi!$A$2:$D$501,4,0),""))</f>
      </c>
      <c r="E59" s="17">
        <f>IF($A59="","",IFERROR(VLOOKUP($A59,M_Sapi!$A$2:$B$501,2,0),""))</f>
      </c>
      <c r="F59" s="16">
        <f>IF(OR($A59="",$C59=""),"",$C59-$D59)</f>
      </c>
      <c r="G59" s="18">
        <f>IF(OR($A59="",$B59=""),"",$B59-$E59)</f>
      </c>
      <c r="H59" s="19">
        <f>IF(OR($G59="",$G59=0),"",$F59/$G59)</f>
      </c>
    </row>
    <row r="60">
      <c r="A60" s="7"/>
      <c r="B60" s="11"/>
      <c r="C60" s="10"/>
      <c r="D60" s="16">
        <f>IF($A60="","",IFERROR(VLOOKUP($A60,M_Sapi!$A$2:$D$501,4,0),""))</f>
      </c>
      <c r="E60" s="17">
        <f>IF($A60="","",IFERROR(VLOOKUP($A60,M_Sapi!$A$2:$B$501,2,0),""))</f>
      </c>
      <c r="F60" s="16">
        <f>IF(OR($A60="",$C60=""),"",$C60-$D60)</f>
      </c>
      <c r="G60" s="18">
        <f>IF(OR($A60="",$B60=""),"",$B60-$E60)</f>
      </c>
      <c r="H60" s="19">
        <f>IF(OR($G60="",$G60=0),"",$F60/$G60)</f>
      </c>
    </row>
    <row r="61">
      <c r="A61" s="7"/>
      <c r="B61" s="11"/>
      <c r="C61" s="10"/>
      <c r="D61" s="16">
        <f>IF($A61="","",IFERROR(VLOOKUP($A61,M_Sapi!$A$2:$D$501,4,0),""))</f>
      </c>
      <c r="E61" s="17">
        <f>IF($A61="","",IFERROR(VLOOKUP($A61,M_Sapi!$A$2:$B$501,2,0),""))</f>
      </c>
      <c r="F61" s="16">
        <f>IF(OR($A61="",$C61=""),"",$C61-$D61)</f>
      </c>
      <c r="G61" s="18">
        <f>IF(OR($A61="",$B61=""),"",$B61-$E61)</f>
      </c>
      <c r="H61" s="19">
        <f>IF(OR($G61="",$G61=0),"",$F61/$G61)</f>
      </c>
    </row>
    <row r="62">
      <c r="A62" s="7"/>
      <c r="B62" s="11"/>
      <c r="C62" s="10"/>
      <c r="D62" s="16">
        <f>IF($A62="","",IFERROR(VLOOKUP($A62,M_Sapi!$A$2:$D$501,4,0),""))</f>
      </c>
      <c r="E62" s="17">
        <f>IF($A62="","",IFERROR(VLOOKUP($A62,M_Sapi!$A$2:$B$501,2,0),""))</f>
      </c>
      <c r="F62" s="16">
        <f>IF(OR($A62="",$C62=""),"",$C62-$D62)</f>
      </c>
      <c r="G62" s="18">
        <f>IF(OR($A62="",$B62=""),"",$B62-$E62)</f>
      </c>
      <c r="H62" s="19">
        <f>IF(OR($G62="",$G62=0),"",$F62/$G62)</f>
      </c>
    </row>
    <row r="63">
      <c r="A63" s="7"/>
      <c r="B63" s="11"/>
      <c r="C63" s="10"/>
      <c r="D63" s="16">
        <f>IF($A63="","",IFERROR(VLOOKUP($A63,M_Sapi!$A$2:$D$501,4,0),""))</f>
      </c>
      <c r="E63" s="17">
        <f>IF($A63="","",IFERROR(VLOOKUP($A63,M_Sapi!$A$2:$B$501,2,0),""))</f>
      </c>
      <c r="F63" s="16">
        <f>IF(OR($A63="",$C63=""),"",$C63-$D63)</f>
      </c>
      <c r="G63" s="18">
        <f>IF(OR($A63="",$B63=""),"",$B63-$E63)</f>
      </c>
      <c r="H63" s="19">
        <f>IF(OR($G63="",$G63=0),"",$F63/$G63)</f>
      </c>
    </row>
    <row r="64">
      <c r="A64" s="7"/>
      <c r="B64" s="11"/>
      <c r="C64" s="10"/>
      <c r="D64" s="16">
        <f>IF($A64="","",IFERROR(VLOOKUP($A64,M_Sapi!$A$2:$D$501,4,0),""))</f>
      </c>
      <c r="E64" s="17">
        <f>IF($A64="","",IFERROR(VLOOKUP($A64,M_Sapi!$A$2:$B$501,2,0),""))</f>
      </c>
      <c r="F64" s="16">
        <f>IF(OR($A64="",$C64=""),"",$C64-$D64)</f>
      </c>
      <c r="G64" s="18">
        <f>IF(OR($A64="",$B64=""),"",$B64-$E64)</f>
      </c>
      <c r="H64" s="19">
        <f>IF(OR($G64="",$G64=0),"",$F64/$G64)</f>
      </c>
    </row>
    <row r="65">
      <c r="A65" s="7"/>
      <c r="B65" s="11"/>
      <c r="C65" s="10"/>
      <c r="D65" s="16">
        <f>IF($A65="","",IFERROR(VLOOKUP($A65,M_Sapi!$A$2:$D$501,4,0),""))</f>
      </c>
      <c r="E65" s="17">
        <f>IF($A65="","",IFERROR(VLOOKUP($A65,M_Sapi!$A$2:$B$501,2,0),""))</f>
      </c>
      <c r="F65" s="16">
        <f>IF(OR($A65="",$C65=""),"",$C65-$D65)</f>
      </c>
      <c r="G65" s="18">
        <f>IF(OR($A65="",$B65=""),"",$B65-$E65)</f>
      </c>
      <c r="H65" s="19">
        <f>IF(OR($G65="",$G65=0),"",$F65/$G65)</f>
      </c>
    </row>
    <row r="66">
      <c r="A66" s="7"/>
      <c r="B66" s="11"/>
      <c r="C66" s="10"/>
      <c r="D66" s="16">
        <f>IF($A66="","",IFERROR(VLOOKUP($A66,M_Sapi!$A$2:$D$501,4,0),""))</f>
      </c>
      <c r="E66" s="17">
        <f>IF($A66="","",IFERROR(VLOOKUP($A66,M_Sapi!$A$2:$B$501,2,0),""))</f>
      </c>
      <c r="F66" s="16">
        <f>IF(OR($A66="",$C66=""),"",$C66-$D66)</f>
      </c>
      <c r="G66" s="18">
        <f>IF(OR($A66="",$B66=""),"",$B66-$E66)</f>
      </c>
      <c r="H66" s="19">
        <f>IF(OR($G66="",$G66=0),"",$F66/$G66)</f>
      </c>
    </row>
    <row r="67">
      <c r="A67" s="7"/>
      <c r="B67" s="11"/>
      <c r="C67" s="10"/>
      <c r="D67" s="16">
        <f>IF($A67="","",IFERROR(VLOOKUP($A67,M_Sapi!$A$2:$D$501,4,0),""))</f>
      </c>
      <c r="E67" s="17">
        <f>IF($A67="","",IFERROR(VLOOKUP($A67,M_Sapi!$A$2:$B$501,2,0),""))</f>
      </c>
      <c r="F67" s="16">
        <f>IF(OR($A67="",$C67=""),"",$C67-$D67)</f>
      </c>
      <c r="G67" s="18">
        <f>IF(OR($A67="",$B67=""),"",$B67-$E67)</f>
      </c>
      <c r="H67" s="19">
        <f>IF(OR($G67="",$G67=0),"",$F67/$G67)</f>
      </c>
    </row>
    <row r="68">
      <c r="A68" s="7"/>
      <c r="B68" s="11"/>
      <c r="C68" s="10"/>
      <c r="D68" s="16">
        <f>IF($A68="","",IFERROR(VLOOKUP($A68,M_Sapi!$A$2:$D$501,4,0),""))</f>
      </c>
      <c r="E68" s="17">
        <f>IF($A68="","",IFERROR(VLOOKUP($A68,M_Sapi!$A$2:$B$501,2,0),""))</f>
      </c>
      <c r="F68" s="16">
        <f>IF(OR($A68="",$C68=""),"",$C68-$D68)</f>
      </c>
      <c r="G68" s="18">
        <f>IF(OR($A68="",$B68=""),"",$B68-$E68)</f>
      </c>
      <c r="H68" s="19">
        <f>IF(OR($G68="",$G68=0),"",$F68/$G68)</f>
      </c>
    </row>
    <row r="69">
      <c r="A69" s="7"/>
      <c r="B69" s="11"/>
      <c r="C69" s="10"/>
      <c r="D69" s="16">
        <f>IF($A69="","",IFERROR(VLOOKUP($A69,M_Sapi!$A$2:$D$501,4,0),""))</f>
      </c>
      <c r="E69" s="17">
        <f>IF($A69="","",IFERROR(VLOOKUP($A69,M_Sapi!$A$2:$B$501,2,0),""))</f>
      </c>
      <c r="F69" s="16">
        <f>IF(OR($A69="",$C69=""),"",$C69-$D69)</f>
      </c>
      <c r="G69" s="18">
        <f>IF(OR($A69="",$B69=""),"",$B69-$E69)</f>
      </c>
      <c r="H69" s="19">
        <f>IF(OR($G69="",$G69=0),"",$F69/$G69)</f>
      </c>
    </row>
    <row r="70">
      <c r="A70" s="7"/>
      <c r="B70" s="11"/>
      <c r="C70" s="10"/>
      <c r="D70" s="16">
        <f>IF($A70="","",IFERROR(VLOOKUP($A70,M_Sapi!$A$2:$D$501,4,0),""))</f>
      </c>
      <c r="E70" s="17">
        <f>IF($A70="","",IFERROR(VLOOKUP($A70,M_Sapi!$A$2:$B$501,2,0),""))</f>
      </c>
      <c r="F70" s="16">
        <f>IF(OR($A70="",$C70=""),"",$C70-$D70)</f>
      </c>
      <c r="G70" s="18">
        <f>IF(OR($A70="",$B70=""),"",$B70-$E70)</f>
      </c>
      <c r="H70" s="19">
        <f>IF(OR($G70="",$G70=0),"",$F70/$G70)</f>
      </c>
    </row>
    <row r="71">
      <c r="A71" s="7"/>
      <c r="B71" s="11"/>
      <c r="C71" s="10"/>
      <c r="D71" s="16">
        <f>IF($A71="","",IFERROR(VLOOKUP($A71,M_Sapi!$A$2:$D$501,4,0),""))</f>
      </c>
      <c r="E71" s="17">
        <f>IF($A71="","",IFERROR(VLOOKUP($A71,M_Sapi!$A$2:$B$501,2,0),""))</f>
      </c>
      <c r="F71" s="16">
        <f>IF(OR($A71="",$C71=""),"",$C71-$D71)</f>
      </c>
      <c r="G71" s="18">
        <f>IF(OR($A71="",$B71=""),"",$B71-$E71)</f>
      </c>
      <c r="H71" s="19">
        <f>IF(OR($G71="",$G71=0),"",$F71/$G71)</f>
      </c>
    </row>
    <row r="72">
      <c r="A72" s="7"/>
      <c r="B72" s="11"/>
      <c r="C72" s="10"/>
      <c r="D72" s="16">
        <f>IF($A72="","",IFERROR(VLOOKUP($A72,M_Sapi!$A$2:$D$501,4,0),""))</f>
      </c>
      <c r="E72" s="17">
        <f>IF($A72="","",IFERROR(VLOOKUP($A72,M_Sapi!$A$2:$B$501,2,0),""))</f>
      </c>
      <c r="F72" s="16">
        <f>IF(OR($A72="",$C72=""),"",$C72-$D72)</f>
      </c>
      <c r="G72" s="18">
        <f>IF(OR($A72="",$B72=""),"",$B72-$E72)</f>
      </c>
      <c r="H72" s="19">
        <f>IF(OR($G72="",$G72=0),"",$F72/$G72)</f>
      </c>
    </row>
    <row r="73">
      <c r="A73" s="7"/>
      <c r="B73" s="11"/>
      <c r="C73" s="10"/>
      <c r="D73" s="16">
        <f>IF($A73="","",IFERROR(VLOOKUP($A73,M_Sapi!$A$2:$D$501,4,0),""))</f>
      </c>
      <c r="E73" s="17">
        <f>IF($A73="","",IFERROR(VLOOKUP($A73,M_Sapi!$A$2:$B$501,2,0),""))</f>
      </c>
      <c r="F73" s="16">
        <f>IF(OR($A73="",$C73=""),"",$C73-$D73)</f>
      </c>
      <c r="G73" s="18">
        <f>IF(OR($A73="",$B73=""),"",$B73-$E73)</f>
      </c>
      <c r="H73" s="19">
        <f>IF(OR($G73="",$G73=0),"",$F73/$G73)</f>
      </c>
    </row>
    <row r="74">
      <c r="A74" s="7"/>
      <c r="B74" s="11"/>
      <c r="C74" s="10"/>
      <c r="D74" s="16">
        <f>IF($A74="","",IFERROR(VLOOKUP($A74,M_Sapi!$A$2:$D$501,4,0),""))</f>
      </c>
      <c r="E74" s="17">
        <f>IF($A74="","",IFERROR(VLOOKUP($A74,M_Sapi!$A$2:$B$501,2,0),""))</f>
      </c>
      <c r="F74" s="16">
        <f>IF(OR($A74="",$C74=""),"",$C74-$D74)</f>
      </c>
      <c r="G74" s="18">
        <f>IF(OR($A74="",$B74=""),"",$B74-$E74)</f>
      </c>
      <c r="H74" s="19">
        <f>IF(OR($G74="",$G74=0),"",$F74/$G74)</f>
      </c>
    </row>
    <row r="75">
      <c r="A75" s="7"/>
      <c r="B75" s="11"/>
      <c r="C75" s="10"/>
      <c r="D75" s="16">
        <f>IF($A75="","",IFERROR(VLOOKUP($A75,M_Sapi!$A$2:$D$501,4,0),""))</f>
      </c>
      <c r="E75" s="17">
        <f>IF($A75="","",IFERROR(VLOOKUP($A75,M_Sapi!$A$2:$B$501,2,0),""))</f>
      </c>
      <c r="F75" s="16">
        <f>IF(OR($A75="",$C75=""),"",$C75-$D75)</f>
      </c>
      <c r="G75" s="18">
        <f>IF(OR($A75="",$B75=""),"",$B75-$E75)</f>
      </c>
      <c r="H75" s="19">
        <f>IF(OR($G75="",$G75=0),"",$F75/$G75)</f>
      </c>
    </row>
    <row r="76">
      <c r="A76" s="7"/>
      <c r="B76" s="11"/>
      <c r="C76" s="10"/>
      <c r="D76" s="16">
        <f>IF($A76="","",IFERROR(VLOOKUP($A76,M_Sapi!$A$2:$D$501,4,0),""))</f>
      </c>
      <c r="E76" s="17">
        <f>IF($A76="","",IFERROR(VLOOKUP($A76,M_Sapi!$A$2:$B$501,2,0),""))</f>
      </c>
      <c r="F76" s="16">
        <f>IF(OR($A76="",$C76=""),"",$C76-$D76)</f>
      </c>
      <c r="G76" s="18">
        <f>IF(OR($A76="",$B76=""),"",$B76-$E76)</f>
      </c>
      <c r="H76" s="19">
        <f>IF(OR($G76="",$G76=0),"",$F76/$G76)</f>
      </c>
    </row>
    <row r="77">
      <c r="A77" s="7"/>
      <c r="B77" s="11"/>
      <c r="C77" s="10"/>
      <c r="D77" s="16">
        <f>IF($A77="","",IFERROR(VLOOKUP($A77,M_Sapi!$A$2:$D$501,4,0),""))</f>
      </c>
      <c r="E77" s="17">
        <f>IF($A77="","",IFERROR(VLOOKUP($A77,M_Sapi!$A$2:$B$501,2,0),""))</f>
      </c>
      <c r="F77" s="16">
        <f>IF(OR($A77="",$C77=""),"",$C77-$D77)</f>
      </c>
      <c r="G77" s="18">
        <f>IF(OR($A77="",$B77=""),"",$B77-$E77)</f>
      </c>
      <c r="H77" s="19">
        <f>IF(OR($G77="",$G77=0),"",$F77/$G77)</f>
      </c>
    </row>
    <row r="78">
      <c r="A78" s="7"/>
      <c r="B78" s="11"/>
      <c r="C78" s="10"/>
      <c r="D78" s="16">
        <f>IF($A78="","",IFERROR(VLOOKUP($A78,M_Sapi!$A$2:$D$501,4,0),""))</f>
      </c>
      <c r="E78" s="17">
        <f>IF($A78="","",IFERROR(VLOOKUP($A78,M_Sapi!$A$2:$B$501,2,0),""))</f>
      </c>
      <c r="F78" s="16">
        <f>IF(OR($A78="",$C78=""),"",$C78-$D78)</f>
      </c>
      <c r="G78" s="18">
        <f>IF(OR($A78="",$B78=""),"",$B78-$E78)</f>
      </c>
      <c r="H78" s="19">
        <f>IF(OR($G78="",$G78=0),"",$F78/$G78)</f>
      </c>
    </row>
    <row r="79">
      <c r="A79" s="7"/>
      <c r="B79" s="11"/>
      <c r="C79" s="10"/>
      <c r="D79" s="16">
        <f>IF($A79="","",IFERROR(VLOOKUP($A79,M_Sapi!$A$2:$D$501,4,0),""))</f>
      </c>
      <c r="E79" s="17">
        <f>IF($A79="","",IFERROR(VLOOKUP($A79,M_Sapi!$A$2:$B$501,2,0),""))</f>
      </c>
      <c r="F79" s="16">
        <f>IF(OR($A79="",$C79=""),"",$C79-$D79)</f>
      </c>
      <c r="G79" s="18">
        <f>IF(OR($A79="",$B79=""),"",$B79-$E79)</f>
      </c>
      <c r="H79" s="19">
        <f>IF(OR($G79="",$G79=0),"",$F79/$G79)</f>
      </c>
    </row>
    <row r="80">
      <c r="A80" s="7"/>
      <c r="B80" s="11"/>
      <c r="C80" s="10"/>
      <c r="D80" s="16">
        <f>IF($A80="","",IFERROR(VLOOKUP($A80,M_Sapi!$A$2:$D$501,4,0),""))</f>
      </c>
      <c r="E80" s="17">
        <f>IF($A80="","",IFERROR(VLOOKUP($A80,M_Sapi!$A$2:$B$501,2,0),""))</f>
      </c>
      <c r="F80" s="16">
        <f>IF(OR($A80="",$C80=""),"",$C80-$D80)</f>
      </c>
      <c r="G80" s="18">
        <f>IF(OR($A80="",$B80=""),"",$B80-$E80)</f>
      </c>
      <c r="H80" s="19">
        <f>IF(OR($G80="",$G80=0),"",$F80/$G80)</f>
      </c>
    </row>
    <row r="81">
      <c r="A81" s="7"/>
      <c r="B81" s="11"/>
      <c r="C81" s="10"/>
      <c r="D81" s="16">
        <f>IF($A81="","",IFERROR(VLOOKUP($A81,M_Sapi!$A$2:$D$501,4,0),""))</f>
      </c>
      <c r="E81" s="17">
        <f>IF($A81="","",IFERROR(VLOOKUP($A81,M_Sapi!$A$2:$B$501,2,0),""))</f>
      </c>
      <c r="F81" s="16">
        <f>IF(OR($A81="",$C81=""),"",$C81-$D81)</f>
      </c>
      <c r="G81" s="18">
        <f>IF(OR($A81="",$B81=""),"",$B81-$E81)</f>
      </c>
      <c r="H81" s="19">
        <f>IF(OR($G81="",$G81=0),"",$F81/$G81)</f>
      </c>
    </row>
    <row r="82">
      <c r="A82" s="7"/>
      <c r="B82" s="11"/>
      <c r="C82" s="10"/>
      <c r="D82" s="16">
        <f>IF($A82="","",IFERROR(VLOOKUP($A82,M_Sapi!$A$2:$D$501,4,0),""))</f>
      </c>
      <c r="E82" s="17">
        <f>IF($A82="","",IFERROR(VLOOKUP($A82,M_Sapi!$A$2:$B$501,2,0),""))</f>
      </c>
      <c r="F82" s="16">
        <f>IF(OR($A82="",$C82=""),"",$C82-$D82)</f>
      </c>
      <c r="G82" s="18">
        <f>IF(OR($A82="",$B82=""),"",$B82-$E82)</f>
      </c>
      <c r="H82" s="19">
        <f>IF(OR($G82="",$G82=0),"",$F82/$G82)</f>
      </c>
    </row>
    <row r="83">
      <c r="A83" s="7"/>
      <c r="B83" s="11"/>
      <c r="C83" s="10"/>
      <c r="D83" s="16">
        <f>IF($A83="","",IFERROR(VLOOKUP($A83,M_Sapi!$A$2:$D$501,4,0),""))</f>
      </c>
      <c r="E83" s="17">
        <f>IF($A83="","",IFERROR(VLOOKUP($A83,M_Sapi!$A$2:$B$501,2,0),""))</f>
      </c>
      <c r="F83" s="16">
        <f>IF(OR($A83="",$C83=""),"",$C83-$D83)</f>
      </c>
      <c r="G83" s="18">
        <f>IF(OR($A83="",$B83=""),"",$B83-$E83)</f>
      </c>
      <c r="H83" s="19">
        <f>IF(OR($G83="",$G83=0),"",$F83/$G83)</f>
      </c>
    </row>
    <row r="84">
      <c r="A84" s="7"/>
      <c r="B84" s="11"/>
      <c r="C84" s="10"/>
      <c r="D84" s="16">
        <f>IF($A84="","",IFERROR(VLOOKUP($A84,M_Sapi!$A$2:$D$501,4,0),""))</f>
      </c>
      <c r="E84" s="17">
        <f>IF($A84="","",IFERROR(VLOOKUP($A84,M_Sapi!$A$2:$B$501,2,0),""))</f>
      </c>
      <c r="F84" s="16">
        <f>IF(OR($A84="",$C84=""),"",$C84-$D84)</f>
      </c>
      <c r="G84" s="18">
        <f>IF(OR($A84="",$B84=""),"",$B84-$E84)</f>
      </c>
      <c r="H84" s="19">
        <f>IF(OR($G84="",$G84=0),"",$F84/$G84)</f>
      </c>
    </row>
    <row r="85">
      <c r="A85" s="7"/>
      <c r="B85" s="11"/>
      <c r="C85" s="10"/>
      <c r="D85" s="16">
        <f>IF($A85="","",IFERROR(VLOOKUP($A85,M_Sapi!$A$2:$D$501,4,0),""))</f>
      </c>
      <c r="E85" s="17">
        <f>IF($A85="","",IFERROR(VLOOKUP($A85,M_Sapi!$A$2:$B$501,2,0),""))</f>
      </c>
      <c r="F85" s="16">
        <f>IF(OR($A85="",$C85=""),"",$C85-$D85)</f>
      </c>
      <c r="G85" s="18">
        <f>IF(OR($A85="",$B85=""),"",$B85-$E85)</f>
      </c>
      <c r="H85" s="19">
        <f>IF(OR($G85="",$G85=0),"",$F85/$G85)</f>
      </c>
    </row>
    <row r="86">
      <c r="A86" s="7"/>
      <c r="B86" s="11"/>
      <c r="C86" s="10"/>
      <c r="D86" s="16">
        <f>IF($A86="","",IFERROR(VLOOKUP($A86,M_Sapi!$A$2:$D$501,4,0),""))</f>
      </c>
      <c r="E86" s="17">
        <f>IF($A86="","",IFERROR(VLOOKUP($A86,M_Sapi!$A$2:$B$501,2,0),""))</f>
      </c>
      <c r="F86" s="16">
        <f>IF(OR($A86="",$C86=""),"",$C86-$D86)</f>
      </c>
      <c r="G86" s="18">
        <f>IF(OR($A86="",$B86=""),"",$B86-$E86)</f>
      </c>
      <c r="H86" s="19">
        <f>IF(OR($G86="",$G86=0),"",$F86/$G86)</f>
      </c>
    </row>
    <row r="87">
      <c r="A87" s="7"/>
      <c r="B87" s="11"/>
      <c r="C87" s="10"/>
      <c r="D87" s="16">
        <f>IF($A87="","",IFERROR(VLOOKUP($A87,M_Sapi!$A$2:$D$501,4,0),""))</f>
      </c>
      <c r="E87" s="17">
        <f>IF($A87="","",IFERROR(VLOOKUP($A87,M_Sapi!$A$2:$B$501,2,0),""))</f>
      </c>
      <c r="F87" s="16">
        <f>IF(OR($A87="",$C87=""),"",$C87-$D87)</f>
      </c>
      <c r="G87" s="18">
        <f>IF(OR($A87="",$B87=""),"",$B87-$E87)</f>
      </c>
      <c r="H87" s="19">
        <f>IF(OR($G87="",$G87=0),"",$F87/$G87)</f>
      </c>
    </row>
    <row r="88">
      <c r="A88" s="7"/>
      <c r="B88" s="11"/>
      <c r="C88" s="10"/>
      <c r="D88" s="16">
        <f>IF($A88="","",IFERROR(VLOOKUP($A88,M_Sapi!$A$2:$D$501,4,0),""))</f>
      </c>
      <c r="E88" s="17">
        <f>IF($A88="","",IFERROR(VLOOKUP($A88,M_Sapi!$A$2:$B$501,2,0),""))</f>
      </c>
      <c r="F88" s="16">
        <f>IF(OR($A88="",$C88=""),"",$C88-$D88)</f>
      </c>
      <c r="G88" s="18">
        <f>IF(OR($A88="",$B88=""),"",$B88-$E88)</f>
      </c>
      <c r="H88" s="19">
        <f>IF(OR($G88="",$G88=0),"",$F88/$G88)</f>
      </c>
    </row>
    <row r="89">
      <c r="A89" s="7"/>
      <c r="B89" s="11"/>
      <c r="C89" s="10"/>
      <c r="D89" s="16">
        <f>IF($A89="","",IFERROR(VLOOKUP($A89,M_Sapi!$A$2:$D$501,4,0),""))</f>
      </c>
      <c r="E89" s="17">
        <f>IF($A89="","",IFERROR(VLOOKUP($A89,M_Sapi!$A$2:$B$501,2,0),""))</f>
      </c>
      <c r="F89" s="16">
        <f>IF(OR($A89="",$C89=""),"",$C89-$D89)</f>
      </c>
      <c r="G89" s="18">
        <f>IF(OR($A89="",$B89=""),"",$B89-$E89)</f>
      </c>
      <c r="H89" s="19">
        <f>IF(OR($G89="",$G89=0),"",$F89/$G89)</f>
      </c>
    </row>
    <row r="90">
      <c r="A90" s="7"/>
      <c r="B90" s="11"/>
      <c r="C90" s="10"/>
      <c r="D90" s="16">
        <f>IF($A90="","",IFERROR(VLOOKUP($A90,M_Sapi!$A$2:$D$501,4,0),""))</f>
      </c>
      <c r="E90" s="17">
        <f>IF($A90="","",IFERROR(VLOOKUP($A90,M_Sapi!$A$2:$B$501,2,0),""))</f>
      </c>
      <c r="F90" s="16">
        <f>IF(OR($A90="",$C90=""),"",$C90-$D90)</f>
      </c>
      <c r="G90" s="18">
        <f>IF(OR($A90="",$B90=""),"",$B90-$E90)</f>
      </c>
      <c r="H90" s="19">
        <f>IF(OR($G90="",$G90=0),"",$F90/$G90)</f>
      </c>
    </row>
    <row r="91">
      <c r="A91" s="7"/>
      <c r="B91" s="11"/>
      <c r="C91" s="10"/>
      <c r="D91" s="16">
        <f>IF($A91="","",IFERROR(VLOOKUP($A91,M_Sapi!$A$2:$D$501,4,0),""))</f>
      </c>
      <c r="E91" s="17">
        <f>IF($A91="","",IFERROR(VLOOKUP($A91,M_Sapi!$A$2:$B$501,2,0),""))</f>
      </c>
      <c r="F91" s="16">
        <f>IF(OR($A91="",$C91=""),"",$C91-$D91)</f>
      </c>
      <c r="G91" s="18">
        <f>IF(OR($A91="",$B91=""),"",$B91-$E91)</f>
      </c>
      <c r="H91" s="19">
        <f>IF(OR($G91="",$G91=0),"",$F91/$G91)</f>
      </c>
    </row>
    <row r="92">
      <c r="A92" s="7"/>
      <c r="B92" s="11"/>
      <c r="C92" s="10"/>
      <c r="D92" s="16">
        <f>IF($A92="","",IFERROR(VLOOKUP($A92,M_Sapi!$A$2:$D$501,4,0),""))</f>
      </c>
      <c r="E92" s="17">
        <f>IF($A92="","",IFERROR(VLOOKUP($A92,M_Sapi!$A$2:$B$501,2,0),""))</f>
      </c>
      <c r="F92" s="16">
        <f>IF(OR($A92="",$C92=""),"",$C92-$D92)</f>
      </c>
      <c r="G92" s="18">
        <f>IF(OR($A92="",$B92=""),"",$B92-$E92)</f>
      </c>
      <c r="H92" s="19">
        <f>IF(OR($G92="",$G92=0),"",$F92/$G92)</f>
      </c>
    </row>
    <row r="93">
      <c r="A93" s="7"/>
      <c r="B93" s="11"/>
      <c r="C93" s="10"/>
      <c r="D93" s="16">
        <f>IF($A93="","",IFERROR(VLOOKUP($A93,M_Sapi!$A$2:$D$501,4,0),""))</f>
      </c>
      <c r="E93" s="17">
        <f>IF($A93="","",IFERROR(VLOOKUP($A93,M_Sapi!$A$2:$B$501,2,0),""))</f>
      </c>
      <c r="F93" s="16">
        <f>IF(OR($A93="",$C93=""),"",$C93-$D93)</f>
      </c>
      <c r="G93" s="18">
        <f>IF(OR($A93="",$B93=""),"",$B93-$E93)</f>
      </c>
      <c r="H93" s="19">
        <f>IF(OR($G93="",$G93=0),"",$F93/$G93)</f>
      </c>
    </row>
    <row r="94">
      <c r="A94" s="7"/>
      <c r="B94" s="11"/>
      <c r="C94" s="10"/>
      <c r="D94" s="16">
        <f>IF($A94="","",IFERROR(VLOOKUP($A94,M_Sapi!$A$2:$D$501,4,0),""))</f>
      </c>
      <c r="E94" s="17">
        <f>IF($A94="","",IFERROR(VLOOKUP($A94,M_Sapi!$A$2:$B$501,2,0),""))</f>
      </c>
      <c r="F94" s="16">
        <f>IF(OR($A94="",$C94=""),"",$C94-$D94)</f>
      </c>
      <c r="G94" s="18">
        <f>IF(OR($A94="",$B94=""),"",$B94-$E94)</f>
      </c>
      <c r="H94" s="19">
        <f>IF(OR($G94="",$G94=0),"",$F94/$G94)</f>
      </c>
    </row>
    <row r="95">
      <c r="A95" s="7"/>
      <c r="B95" s="11"/>
      <c r="C95" s="10"/>
      <c r="D95" s="16">
        <f>IF($A95="","",IFERROR(VLOOKUP($A95,M_Sapi!$A$2:$D$501,4,0),""))</f>
      </c>
      <c r="E95" s="17">
        <f>IF($A95="","",IFERROR(VLOOKUP($A95,M_Sapi!$A$2:$B$501,2,0),""))</f>
      </c>
      <c r="F95" s="16">
        <f>IF(OR($A95="",$C95=""),"",$C95-$D95)</f>
      </c>
      <c r="G95" s="18">
        <f>IF(OR($A95="",$B95=""),"",$B95-$E95)</f>
      </c>
      <c r="H95" s="19">
        <f>IF(OR($G95="",$G95=0),"",$F95/$G95)</f>
      </c>
    </row>
    <row r="96">
      <c r="A96" s="7"/>
      <c r="B96" s="11"/>
      <c r="C96" s="10"/>
      <c r="D96" s="16">
        <f>IF($A96="","",IFERROR(VLOOKUP($A96,M_Sapi!$A$2:$D$501,4,0),""))</f>
      </c>
      <c r="E96" s="17">
        <f>IF($A96="","",IFERROR(VLOOKUP($A96,M_Sapi!$A$2:$B$501,2,0),""))</f>
      </c>
      <c r="F96" s="16">
        <f>IF(OR($A96="",$C96=""),"",$C96-$D96)</f>
      </c>
      <c r="G96" s="18">
        <f>IF(OR($A96="",$B96=""),"",$B96-$E96)</f>
      </c>
      <c r="H96" s="19">
        <f>IF(OR($G96="",$G96=0),"",$F96/$G96)</f>
      </c>
    </row>
    <row r="97">
      <c r="A97" s="7"/>
      <c r="B97" s="11"/>
      <c r="C97" s="10"/>
      <c r="D97" s="16">
        <f>IF($A97="","",IFERROR(VLOOKUP($A97,M_Sapi!$A$2:$D$501,4,0),""))</f>
      </c>
      <c r="E97" s="17">
        <f>IF($A97="","",IFERROR(VLOOKUP($A97,M_Sapi!$A$2:$B$501,2,0),""))</f>
      </c>
      <c r="F97" s="16">
        <f>IF(OR($A97="",$C97=""),"",$C97-$D97)</f>
      </c>
      <c r="G97" s="18">
        <f>IF(OR($A97="",$B97=""),"",$B97-$E97)</f>
      </c>
      <c r="H97" s="19">
        <f>IF(OR($G97="",$G97=0),"",$F97/$G97)</f>
      </c>
    </row>
    <row r="98">
      <c r="A98" s="7"/>
      <c r="B98" s="11"/>
      <c r="C98" s="10"/>
      <c r="D98" s="16">
        <f>IF($A98="","",IFERROR(VLOOKUP($A98,M_Sapi!$A$2:$D$501,4,0),""))</f>
      </c>
      <c r="E98" s="17">
        <f>IF($A98="","",IFERROR(VLOOKUP($A98,M_Sapi!$A$2:$B$501,2,0),""))</f>
      </c>
      <c r="F98" s="16">
        <f>IF(OR($A98="",$C98=""),"",$C98-$D98)</f>
      </c>
      <c r="G98" s="18">
        <f>IF(OR($A98="",$B98=""),"",$B98-$E98)</f>
      </c>
      <c r="H98" s="19">
        <f>IF(OR($G98="",$G98=0),"",$F98/$G98)</f>
      </c>
    </row>
    <row r="99">
      <c r="A99" s="7"/>
      <c r="B99" s="11"/>
      <c r="C99" s="10"/>
      <c r="D99" s="16">
        <f>IF($A99="","",IFERROR(VLOOKUP($A99,M_Sapi!$A$2:$D$501,4,0),""))</f>
      </c>
      <c r="E99" s="17">
        <f>IF($A99="","",IFERROR(VLOOKUP($A99,M_Sapi!$A$2:$B$501,2,0),""))</f>
      </c>
      <c r="F99" s="16">
        <f>IF(OR($A99="",$C99=""),"",$C99-$D99)</f>
      </c>
      <c r="G99" s="18">
        <f>IF(OR($A99="",$B99=""),"",$B99-$E99)</f>
      </c>
      <c r="H99" s="19">
        <f>IF(OR($G99="",$G99=0),"",$F99/$G99)</f>
      </c>
    </row>
    <row r="100">
      <c r="A100" s="7"/>
      <c r="B100" s="11"/>
      <c r="C100" s="10"/>
      <c r="D100" s="16">
        <f>IF($A100="","",IFERROR(VLOOKUP($A100,M_Sapi!$A$2:$D$501,4,0),""))</f>
      </c>
      <c r="E100" s="17">
        <f>IF($A100="","",IFERROR(VLOOKUP($A100,M_Sapi!$A$2:$B$501,2,0),""))</f>
      </c>
      <c r="F100" s="16">
        <f>IF(OR($A100="",$C100=""),"",$C100-$D100)</f>
      </c>
      <c r="G100" s="18">
        <f>IF(OR($A100="",$B100=""),"",$B100-$E100)</f>
      </c>
      <c r="H100" s="19">
        <f>IF(OR($G100="",$G100=0),"",$F100/$G100)</f>
      </c>
    </row>
    <row r="101">
      <c r="A101" s="7"/>
      <c r="B101" s="11"/>
      <c r="C101" s="10"/>
      <c r="D101" s="16">
        <f>IF($A101="","",IFERROR(VLOOKUP($A101,M_Sapi!$A$2:$D$501,4,0),""))</f>
      </c>
      <c r="E101" s="17">
        <f>IF($A101="","",IFERROR(VLOOKUP($A101,M_Sapi!$A$2:$B$501,2,0),""))</f>
      </c>
      <c r="F101" s="16">
        <f>IF(OR($A101="",$C101=""),"",$C101-$D101)</f>
      </c>
      <c r="G101" s="18">
        <f>IF(OR($A101="",$B101=""),"",$B101-$E101)</f>
      </c>
      <c r="H101" s="19">
        <f>IF(OR($G101="",$G101=0),"",$F101/$G101)</f>
      </c>
    </row>
    <row r="102">
      <c r="A102" s="7"/>
      <c r="B102" s="11"/>
      <c r="C102" s="10"/>
      <c r="D102" s="16">
        <f>IF($A102="","",IFERROR(VLOOKUP($A102,M_Sapi!$A$2:$D$501,4,0),""))</f>
      </c>
      <c r="E102" s="17">
        <f>IF($A102="","",IFERROR(VLOOKUP($A102,M_Sapi!$A$2:$B$501,2,0),""))</f>
      </c>
      <c r="F102" s="16">
        <f>IF(OR($A102="",$C102=""),"",$C102-$D102)</f>
      </c>
      <c r="G102" s="18">
        <f>IF(OR($A102="",$B102=""),"",$B102-$E102)</f>
      </c>
      <c r="H102" s="19">
        <f>IF(OR($G102="",$G102=0),"",$F102/$G102)</f>
      </c>
    </row>
    <row r="103">
      <c r="A103" s="7"/>
      <c r="B103" s="11"/>
      <c r="C103" s="10"/>
      <c r="D103" s="16">
        <f>IF($A103="","",IFERROR(VLOOKUP($A103,M_Sapi!$A$2:$D$501,4,0),""))</f>
      </c>
      <c r="E103" s="17">
        <f>IF($A103="","",IFERROR(VLOOKUP($A103,M_Sapi!$A$2:$B$501,2,0),""))</f>
      </c>
      <c r="F103" s="16">
        <f>IF(OR($A103="",$C103=""),"",$C103-$D103)</f>
      </c>
      <c r="G103" s="18">
        <f>IF(OR($A103="",$B103=""),"",$B103-$E103)</f>
      </c>
      <c r="H103" s="19">
        <f>IF(OR($G103="",$G103=0),"",$F103/$G103)</f>
      </c>
    </row>
    <row r="104">
      <c r="A104" s="7"/>
      <c r="B104" s="11"/>
      <c r="C104" s="10"/>
      <c r="D104" s="16">
        <f>IF($A104="","",IFERROR(VLOOKUP($A104,M_Sapi!$A$2:$D$501,4,0),""))</f>
      </c>
      <c r="E104" s="17">
        <f>IF($A104="","",IFERROR(VLOOKUP($A104,M_Sapi!$A$2:$B$501,2,0),""))</f>
      </c>
      <c r="F104" s="16">
        <f>IF(OR($A104="",$C104=""),"",$C104-$D104)</f>
      </c>
      <c r="G104" s="18">
        <f>IF(OR($A104="",$B104=""),"",$B104-$E104)</f>
      </c>
      <c r="H104" s="19">
        <f>IF(OR($G104="",$G104=0),"",$F104/$G104)</f>
      </c>
    </row>
    <row r="105">
      <c r="A105" s="7"/>
      <c r="B105" s="11"/>
      <c r="C105" s="10"/>
      <c r="D105" s="16">
        <f>IF($A105="","",IFERROR(VLOOKUP($A105,M_Sapi!$A$2:$D$501,4,0),""))</f>
      </c>
      <c r="E105" s="17">
        <f>IF($A105="","",IFERROR(VLOOKUP($A105,M_Sapi!$A$2:$B$501,2,0),""))</f>
      </c>
      <c r="F105" s="16">
        <f>IF(OR($A105="",$C105=""),"",$C105-$D105)</f>
      </c>
      <c r="G105" s="18">
        <f>IF(OR($A105="",$B105=""),"",$B105-$E105)</f>
      </c>
      <c r="H105" s="19">
        <f>IF(OR($G105="",$G105=0),"",$F105/$G105)</f>
      </c>
    </row>
    <row r="106">
      <c r="A106" s="7"/>
      <c r="B106" s="11"/>
      <c r="C106" s="10"/>
      <c r="D106" s="16">
        <f>IF($A106="","",IFERROR(VLOOKUP($A106,M_Sapi!$A$2:$D$501,4,0),""))</f>
      </c>
      <c r="E106" s="17">
        <f>IF($A106="","",IFERROR(VLOOKUP($A106,M_Sapi!$A$2:$B$501,2,0),""))</f>
      </c>
      <c r="F106" s="16">
        <f>IF(OR($A106="",$C106=""),"",$C106-$D106)</f>
      </c>
      <c r="G106" s="18">
        <f>IF(OR($A106="",$B106=""),"",$B106-$E106)</f>
      </c>
      <c r="H106" s="19">
        <f>IF(OR($G106="",$G106=0),"",$F106/$G106)</f>
      </c>
    </row>
    <row r="107">
      <c r="A107" s="7"/>
      <c r="B107" s="11"/>
      <c r="C107" s="10"/>
      <c r="D107" s="16">
        <f>IF($A107="","",IFERROR(VLOOKUP($A107,M_Sapi!$A$2:$D$501,4,0),""))</f>
      </c>
      <c r="E107" s="17">
        <f>IF($A107="","",IFERROR(VLOOKUP($A107,M_Sapi!$A$2:$B$501,2,0),""))</f>
      </c>
      <c r="F107" s="16">
        <f>IF(OR($A107="",$C107=""),"",$C107-$D107)</f>
      </c>
      <c r="G107" s="18">
        <f>IF(OR($A107="",$B107=""),"",$B107-$E107)</f>
      </c>
      <c r="H107" s="19">
        <f>IF(OR($G107="",$G107=0),"",$F107/$G107)</f>
      </c>
    </row>
    <row r="108">
      <c r="A108" s="7"/>
      <c r="B108" s="11"/>
      <c r="C108" s="10"/>
      <c r="D108" s="16">
        <f>IF($A108="","",IFERROR(VLOOKUP($A108,M_Sapi!$A$2:$D$501,4,0),""))</f>
      </c>
      <c r="E108" s="17">
        <f>IF($A108="","",IFERROR(VLOOKUP($A108,M_Sapi!$A$2:$B$501,2,0),""))</f>
      </c>
      <c r="F108" s="16">
        <f>IF(OR($A108="",$C108=""),"",$C108-$D108)</f>
      </c>
      <c r="G108" s="18">
        <f>IF(OR($A108="",$B108=""),"",$B108-$E108)</f>
      </c>
      <c r="H108" s="19">
        <f>IF(OR($G108="",$G108=0),"",$F108/$G108)</f>
      </c>
    </row>
    <row r="109">
      <c r="A109" s="7"/>
      <c r="B109" s="11"/>
      <c r="C109" s="10"/>
      <c r="D109" s="16">
        <f>IF($A109="","",IFERROR(VLOOKUP($A109,M_Sapi!$A$2:$D$501,4,0),""))</f>
      </c>
      <c r="E109" s="17">
        <f>IF($A109="","",IFERROR(VLOOKUP($A109,M_Sapi!$A$2:$B$501,2,0),""))</f>
      </c>
      <c r="F109" s="16">
        <f>IF(OR($A109="",$C109=""),"",$C109-$D109)</f>
      </c>
      <c r="G109" s="18">
        <f>IF(OR($A109="",$B109=""),"",$B109-$E109)</f>
      </c>
      <c r="H109" s="19">
        <f>IF(OR($G109="",$G109=0),"",$F109/$G109)</f>
      </c>
    </row>
    <row r="110">
      <c r="A110" s="7"/>
      <c r="B110" s="11"/>
      <c r="C110" s="10"/>
      <c r="D110" s="16">
        <f>IF($A110="","",IFERROR(VLOOKUP($A110,M_Sapi!$A$2:$D$501,4,0),""))</f>
      </c>
      <c r="E110" s="17">
        <f>IF($A110="","",IFERROR(VLOOKUP($A110,M_Sapi!$A$2:$B$501,2,0),""))</f>
      </c>
      <c r="F110" s="16">
        <f>IF(OR($A110="",$C110=""),"",$C110-$D110)</f>
      </c>
      <c r="G110" s="18">
        <f>IF(OR($A110="",$B110=""),"",$B110-$E110)</f>
      </c>
      <c r="H110" s="19">
        <f>IF(OR($G110="",$G110=0),"",$F110/$G110)</f>
      </c>
    </row>
    <row r="111">
      <c r="A111" s="7"/>
      <c r="B111" s="11"/>
      <c r="C111" s="10"/>
      <c r="D111" s="16">
        <f>IF($A111="","",IFERROR(VLOOKUP($A111,M_Sapi!$A$2:$D$501,4,0),""))</f>
      </c>
      <c r="E111" s="17">
        <f>IF($A111="","",IFERROR(VLOOKUP($A111,M_Sapi!$A$2:$B$501,2,0),""))</f>
      </c>
      <c r="F111" s="16">
        <f>IF(OR($A111="",$C111=""),"",$C111-$D111)</f>
      </c>
      <c r="G111" s="18">
        <f>IF(OR($A111="",$B111=""),"",$B111-$E111)</f>
      </c>
      <c r="H111" s="19">
        <f>IF(OR($G111="",$G111=0),"",$F111/$G111)</f>
      </c>
    </row>
    <row r="112">
      <c r="A112" s="7"/>
      <c r="B112" s="11"/>
      <c r="C112" s="10"/>
      <c r="D112" s="16">
        <f>IF($A112="","",IFERROR(VLOOKUP($A112,M_Sapi!$A$2:$D$501,4,0),""))</f>
      </c>
      <c r="E112" s="17">
        <f>IF($A112="","",IFERROR(VLOOKUP($A112,M_Sapi!$A$2:$B$501,2,0),""))</f>
      </c>
      <c r="F112" s="16">
        <f>IF(OR($A112="",$C112=""),"",$C112-$D112)</f>
      </c>
      <c r="G112" s="18">
        <f>IF(OR($A112="",$B112=""),"",$B112-$E112)</f>
      </c>
      <c r="H112" s="19">
        <f>IF(OR($G112="",$G112=0),"",$F112/$G112)</f>
      </c>
    </row>
    <row r="113">
      <c r="A113" s="7"/>
      <c r="B113" s="11"/>
      <c r="C113" s="10"/>
      <c r="D113" s="16">
        <f>IF($A113="","",IFERROR(VLOOKUP($A113,M_Sapi!$A$2:$D$501,4,0),""))</f>
      </c>
      <c r="E113" s="17">
        <f>IF($A113="","",IFERROR(VLOOKUP($A113,M_Sapi!$A$2:$B$501,2,0),""))</f>
      </c>
      <c r="F113" s="16">
        <f>IF(OR($A113="",$C113=""),"",$C113-$D113)</f>
      </c>
      <c r="G113" s="18">
        <f>IF(OR($A113="",$B113=""),"",$B113-$E113)</f>
      </c>
      <c r="H113" s="19">
        <f>IF(OR($G113="",$G113=0),"",$F113/$G113)</f>
      </c>
    </row>
    <row r="114">
      <c r="A114" s="7"/>
      <c r="B114" s="11"/>
      <c r="C114" s="10"/>
      <c r="D114" s="16">
        <f>IF($A114="","",IFERROR(VLOOKUP($A114,M_Sapi!$A$2:$D$501,4,0),""))</f>
      </c>
      <c r="E114" s="17">
        <f>IF($A114="","",IFERROR(VLOOKUP($A114,M_Sapi!$A$2:$B$501,2,0),""))</f>
      </c>
      <c r="F114" s="16">
        <f>IF(OR($A114="",$C114=""),"",$C114-$D114)</f>
      </c>
      <c r="G114" s="18">
        <f>IF(OR($A114="",$B114=""),"",$B114-$E114)</f>
      </c>
      <c r="H114" s="19">
        <f>IF(OR($G114="",$G114=0),"",$F114/$G114)</f>
      </c>
    </row>
    <row r="115">
      <c r="A115" s="7"/>
      <c r="B115" s="11"/>
      <c r="C115" s="10"/>
      <c r="D115" s="16">
        <f>IF($A115="","",IFERROR(VLOOKUP($A115,M_Sapi!$A$2:$D$501,4,0),""))</f>
      </c>
      <c r="E115" s="17">
        <f>IF($A115="","",IFERROR(VLOOKUP($A115,M_Sapi!$A$2:$B$501,2,0),""))</f>
      </c>
      <c r="F115" s="16">
        <f>IF(OR($A115="",$C115=""),"",$C115-$D115)</f>
      </c>
      <c r="G115" s="18">
        <f>IF(OR($A115="",$B115=""),"",$B115-$E115)</f>
      </c>
      <c r="H115" s="19">
        <f>IF(OR($G115="",$G115=0),"",$F115/$G115)</f>
      </c>
    </row>
    <row r="116">
      <c r="A116" s="7"/>
      <c r="B116" s="11"/>
      <c r="C116" s="10"/>
      <c r="D116" s="16">
        <f>IF($A116="","",IFERROR(VLOOKUP($A116,M_Sapi!$A$2:$D$501,4,0),""))</f>
      </c>
      <c r="E116" s="17">
        <f>IF($A116="","",IFERROR(VLOOKUP($A116,M_Sapi!$A$2:$B$501,2,0),""))</f>
      </c>
      <c r="F116" s="16">
        <f>IF(OR($A116="",$C116=""),"",$C116-$D116)</f>
      </c>
      <c r="G116" s="18">
        <f>IF(OR($A116="",$B116=""),"",$B116-$E116)</f>
      </c>
      <c r="H116" s="19">
        <f>IF(OR($G116="",$G116=0),"",$F116/$G116)</f>
      </c>
    </row>
    <row r="117">
      <c r="A117" s="7"/>
      <c r="B117" s="11"/>
      <c r="C117" s="10"/>
      <c r="D117" s="16">
        <f>IF($A117="","",IFERROR(VLOOKUP($A117,M_Sapi!$A$2:$D$501,4,0),""))</f>
      </c>
      <c r="E117" s="17">
        <f>IF($A117="","",IFERROR(VLOOKUP($A117,M_Sapi!$A$2:$B$501,2,0),""))</f>
      </c>
      <c r="F117" s="16">
        <f>IF(OR($A117="",$C117=""),"",$C117-$D117)</f>
      </c>
      <c r="G117" s="18">
        <f>IF(OR($A117="",$B117=""),"",$B117-$E117)</f>
      </c>
      <c r="H117" s="19">
        <f>IF(OR($G117="",$G117=0),"",$F117/$G117)</f>
      </c>
    </row>
    <row r="118">
      <c r="A118" s="7"/>
      <c r="B118" s="11"/>
      <c r="C118" s="10"/>
      <c r="D118" s="16">
        <f>IF($A118="","",IFERROR(VLOOKUP($A118,M_Sapi!$A$2:$D$501,4,0),""))</f>
      </c>
      <c r="E118" s="17">
        <f>IF($A118="","",IFERROR(VLOOKUP($A118,M_Sapi!$A$2:$B$501,2,0),""))</f>
      </c>
      <c r="F118" s="16">
        <f>IF(OR($A118="",$C118=""),"",$C118-$D118)</f>
      </c>
      <c r="G118" s="18">
        <f>IF(OR($A118="",$B118=""),"",$B118-$E118)</f>
      </c>
      <c r="H118" s="19">
        <f>IF(OR($G118="",$G118=0),"",$F118/$G118)</f>
      </c>
    </row>
    <row r="119">
      <c r="A119" s="7"/>
      <c r="B119" s="11"/>
      <c r="C119" s="10"/>
      <c r="D119" s="16">
        <f>IF($A119="","",IFERROR(VLOOKUP($A119,M_Sapi!$A$2:$D$501,4,0),""))</f>
      </c>
      <c r="E119" s="17">
        <f>IF($A119="","",IFERROR(VLOOKUP($A119,M_Sapi!$A$2:$B$501,2,0),""))</f>
      </c>
      <c r="F119" s="16">
        <f>IF(OR($A119="",$C119=""),"",$C119-$D119)</f>
      </c>
      <c r="G119" s="18">
        <f>IF(OR($A119="",$B119=""),"",$B119-$E119)</f>
      </c>
      <c r="H119" s="19">
        <f>IF(OR($G119="",$G119=0),"",$F119/$G119)</f>
      </c>
    </row>
    <row r="120">
      <c r="A120" s="7"/>
      <c r="B120" s="11"/>
      <c r="C120" s="10"/>
      <c r="D120" s="16">
        <f>IF($A120="","",IFERROR(VLOOKUP($A120,M_Sapi!$A$2:$D$501,4,0),""))</f>
      </c>
      <c r="E120" s="17">
        <f>IF($A120="","",IFERROR(VLOOKUP($A120,M_Sapi!$A$2:$B$501,2,0),""))</f>
      </c>
      <c r="F120" s="16">
        <f>IF(OR($A120="",$C120=""),"",$C120-$D120)</f>
      </c>
      <c r="G120" s="18">
        <f>IF(OR($A120="",$B120=""),"",$B120-$E120)</f>
      </c>
      <c r="H120" s="19">
        <f>IF(OR($G120="",$G120=0),"",$F120/$G120)</f>
      </c>
    </row>
    <row r="121">
      <c r="A121" s="7"/>
      <c r="B121" s="11"/>
      <c r="C121" s="10"/>
      <c r="D121" s="16">
        <f>IF($A121="","",IFERROR(VLOOKUP($A121,M_Sapi!$A$2:$D$501,4,0),""))</f>
      </c>
      <c r="E121" s="17">
        <f>IF($A121="","",IFERROR(VLOOKUP($A121,M_Sapi!$A$2:$B$501,2,0),""))</f>
      </c>
      <c r="F121" s="16">
        <f>IF(OR($A121="",$C121=""),"",$C121-$D121)</f>
      </c>
      <c r="G121" s="18">
        <f>IF(OR($A121="",$B121=""),"",$B121-$E121)</f>
      </c>
      <c r="H121" s="19">
        <f>IF(OR($G121="",$G121=0),"",$F121/$G121)</f>
      </c>
    </row>
    <row r="122">
      <c r="A122" s="7"/>
      <c r="B122" s="11"/>
      <c r="C122" s="10"/>
      <c r="D122" s="16">
        <f>IF($A122="","",IFERROR(VLOOKUP($A122,M_Sapi!$A$2:$D$501,4,0),""))</f>
      </c>
      <c r="E122" s="17">
        <f>IF($A122="","",IFERROR(VLOOKUP($A122,M_Sapi!$A$2:$B$501,2,0),""))</f>
      </c>
      <c r="F122" s="16">
        <f>IF(OR($A122="",$C122=""),"",$C122-$D122)</f>
      </c>
      <c r="G122" s="18">
        <f>IF(OR($A122="",$B122=""),"",$B122-$E122)</f>
      </c>
      <c r="H122" s="19">
        <f>IF(OR($G122="",$G122=0),"",$F122/$G122)</f>
      </c>
    </row>
    <row r="123">
      <c r="A123" s="7"/>
      <c r="B123" s="11"/>
      <c r="C123" s="10"/>
      <c r="D123" s="16">
        <f>IF($A123="","",IFERROR(VLOOKUP($A123,M_Sapi!$A$2:$D$501,4,0),""))</f>
      </c>
      <c r="E123" s="17">
        <f>IF($A123="","",IFERROR(VLOOKUP($A123,M_Sapi!$A$2:$B$501,2,0),""))</f>
      </c>
      <c r="F123" s="16">
        <f>IF(OR($A123="",$C123=""),"",$C123-$D123)</f>
      </c>
      <c r="G123" s="18">
        <f>IF(OR($A123="",$B123=""),"",$B123-$E123)</f>
      </c>
      <c r="H123" s="19">
        <f>IF(OR($G123="",$G123=0),"",$F123/$G123)</f>
      </c>
    </row>
    <row r="124">
      <c r="A124" s="7"/>
      <c r="B124" s="11"/>
      <c r="C124" s="10"/>
      <c r="D124" s="16">
        <f>IF($A124="","",IFERROR(VLOOKUP($A124,M_Sapi!$A$2:$D$501,4,0),""))</f>
      </c>
      <c r="E124" s="17">
        <f>IF($A124="","",IFERROR(VLOOKUP($A124,M_Sapi!$A$2:$B$501,2,0),""))</f>
      </c>
      <c r="F124" s="16">
        <f>IF(OR($A124="",$C124=""),"",$C124-$D124)</f>
      </c>
      <c r="G124" s="18">
        <f>IF(OR($A124="",$B124=""),"",$B124-$E124)</f>
      </c>
      <c r="H124" s="19">
        <f>IF(OR($G124="",$G124=0),"",$F124/$G124)</f>
      </c>
    </row>
    <row r="125">
      <c r="A125" s="7"/>
      <c r="B125" s="11"/>
      <c r="C125" s="10"/>
      <c r="D125" s="16">
        <f>IF($A125="","",IFERROR(VLOOKUP($A125,M_Sapi!$A$2:$D$501,4,0),""))</f>
      </c>
      <c r="E125" s="17">
        <f>IF($A125="","",IFERROR(VLOOKUP($A125,M_Sapi!$A$2:$B$501,2,0),""))</f>
      </c>
      <c r="F125" s="16">
        <f>IF(OR($A125="",$C125=""),"",$C125-$D125)</f>
      </c>
      <c r="G125" s="18">
        <f>IF(OR($A125="",$B125=""),"",$B125-$E125)</f>
      </c>
      <c r="H125" s="19">
        <f>IF(OR($G125="",$G125=0),"",$F125/$G125)</f>
      </c>
    </row>
    <row r="126">
      <c r="A126" s="7"/>
      <c r="B126" s="11"/>
      <c r="C126" s="10"/>
      <c r="D126" s="16">
        <f>IF($A126="","",IFERROR(VLOOKUP($A126,M_Sapi!$A$2:$D$501,4,0),""))</f>
      </c>
      <c r="E126" s="17">
        <f>IF($A126="","",IFERROR(VLOOKUP($A126,M_Sapi!$A$2:$B$501,2,0),""))</f>
      </c>
      <c r="F126" s="16">
        <f>IF(OR($A126="",$C126=""),"",$C126-$D126)</f>
      </c>
      <c r="G126" s="18">
        <f>IF(OR($A126="",$B126=""),"",$B126-$E126)</f>
      </c>
      <c r="H126" s="19">
        <f>IF(OR($G126="",$G126=0),"",$F126/$G126)</f>
      </c>
    </row>
    <row r="127">
      <c r="A127" s="7"/>
      <c r="B127" s="11"/>
      <c r="C127" s="10"/>
      <c r="D127" s="16">
        <f>IF($A127="","",IFERROR(VLOOKUP($A127,M_Sapi!$A$2:$D$501,4,0),""))</f>
      </c>
      <c r="E127" s="17">
        <f>IF($A127="","",IFERROR(VLOOKUP($A127,M_Sapi!$A$2:$B$501,2,0),""))</f>
      </c>
      <c r="F127" s="16">
        <f>IF(OR($A127="",$C127=""),"",$C127-$D127)</f>
      </c>
      <c r="G127" s="18">
        <f>IF(OR($A127="",$B127=""),"",$B127-$E127)</f>
      </c>
      <c r="H127" s="19">
        <f>IF(OR($G127="",$G127=0),"",$F127/$G127)</f>
      </c>
    </row>
    <row r="128">
      <c r="A128" s="7"/>
      <c r="B128" s="11"/>
      <c r="C128" s="10"/>
      <c r="D128" s="16">
        <f>IF($A128="","",IFERROR(VLOOKUP($A128,M_Sapi!$A$2:$D$501,4,0),""))</f>
      </c>
      <c r="E128" s="17">
        <f>IF($A128="","",IFERROR(VLOOKUP($A128,M_Sapi!$A$2:$B$501,2,0),""))</f>
      </c>
      <c r="F128" s="16">
        <f>IF(OR($A128="",$C128=""),"",$C128-$D128)</f>
      </c>
      <c r="G128" s="18">
        <f>IF(OR($A128="",$B128=""),"",$B128-$E128)</f>
      </c>
      <c r="H128" s="19">
        <f>IF(OR($G128="",$G128=0),"",$F128/$G128)</f>
      </c>
    </row>
    <row r="129">
      <c r="A129" s="7"/>
      <c r="B129" s="11"/>
      <c r="C129" s="10"/>
      <c r="D129" s="16">
        <f>IF($A129="","",IFERROR(VLOOKUP($A129,M_Sapi!$A$2:$D$501,4,0),""))</f>
      </c>
      <c r="E129" s="17">
        <f>IF($A129="","",IFERROR(VLOOKUP($A129,M_Sapi!$A$2:$B$501,2,0),""))</f>
      </c>
      <c r="F129" s="16">
        <f>IF(OR($A129="",$C129=""),"",$C129-$D129)</f>
      </c>
      <c r="G129" s="18">
        <f>IF(OR($A129="",$B129=""),"",$B129-$E129)</f>
      </c>
      <c r="H129" s="19">
        <f>IF(OR($G129="",$G129=0),"",$F129/$G129)</f>
      </c>
    </row>
    <row r="130">
      <c r="A130" s="7"/>
      <c r="B130" s="11"/>
      <c r="C130" s="10"/>
      <c r="D130" s="16">
        <f>IF($A130="","",IFERROR(VLOOKUP($A130,M_Sapi!$A$2:$D$501,4,0),""))</f>
      </c>
      <c r="E130" s="17">
        <f>IF($A130="","",IFERROR(VLOOKUP($A130,M_Sapi!$A$2:$B$501,2,0),""))</f>
      </c>
      <c r="F130" s="16">
        <f>IF(OR($A130="",$C130=""),"",$C130-$D130)</f>
      </c>
      <c r="G130" s="18">
        <f>IF(OR($A130="",$B130=""),"",$B130-$E130)</f>
      </c>
      <c r="H130" s="19">
        <f>IF(OR($G130="",$G130=0),"",$F130/$G130)</f>
      </c>
    </row>
    <row r="131">
      <c r="A131" s="7"/>
      <c r="B131" s="11"/>
      <c r="C131" s="10"/>
      <c r="D131" s="16">
        <f>IF($A131="","",IFERROR(VLOOKUP($A131,M_Sapi!$A$2:$D$501,4,0),""))</f>
      </c>
      <c r="E131" s="17">
        <f>IF($A131="","",IFERROR(VLOOKUP($A131,M_Sapi!$A$2:$B$501,2,0),""))</f>
      </c>
      <c r="F131" s="16">
        <f>IF(OR($A131="",$C131=""),"",$C131-$D131)</f>
      </c>
      <c r="G131" s="18">
        <f>IF(OR($A131="",$B131=""),"",$B131-$E131)</f>
      </c>
      <c r="H131" s="19">
        <f>IF(OR($G131="",$G131=0),"",$F131/$G131)</f>
      </c>
    </row>
    <row r="132">
      <c r="A132" s="7"/>
      <c r="B132" s="11"/>
      <c r="C132" s="10"/>
      <c r="D132" s="16">
        <f>IF($A132="","",IFERROR(VLOOKUP($A132,M_Sapi!$A$2:$D$501,4,0),""))</f>
      </c>
      <c r="E132" s="17">
        <f>IF($A132="","",IFERROR(VLOOKUP($A132,M_Sapi!$A$2:$B$501,2,0),""))</f>
      </c>
      <c r="F132" s="16">
        <f>IF(OR($A132="",$C132=""),"",$C132-$D132)</f>
      </c>
      <c r="G132" s="18">
        <f>IF(OR($A132="",$B132=""),"",$B132-$E132)</f>
      </c>
      <c r="H132" s="19">
        <f>IF(OR($G132="",$G132=0),"",$F132/$G132)</f>
      </c>
    </row>
    <row r="133">
      <c r="A133" s="7"/>
      <c r="B133" s="11"/>
      <c r="C133" s="10"/>
      <c r="D133" s="16">
        <f>IF($A133="","",IFERROR(VLOOKUP($A133,M_Sapi!$A$2:$D$501,4,0),""))</f>
      </c>
      <c r="E133" s="17">
        <f>IF($A133="","",IFERROR(VLOOKUP($A133,M_Sapi!$A$2:$B$501,2,0),""))</f>
      </c>
      <c r="F133" s="16">
        <f>IF(OR($A133="",$C133=""),"",$C133-$D133)</f>
      </c>
      <c r="G133" s="18">
        <f>IF(OR($A133="",$B133=""),"",$B133-$E133)</f>
      </c>
      <c r="H133" s="19">
        <f>IF(OR($G133="",$G133=0),"",$F133/$G133)</f>
      </c>
    </row>
    <row r="134">
      <c r="A134" s="7"/>
      <c r="B134" s="11"/>
      <c r="C134" s="10"/>
      <c r="D134" s="16">
        <f>IF($A134="","",IFERROR(VLOOKUP($A134,M_Sapi!$A$2:$D$501,4,0),""))</f>
      </c>
      <c r="E134" s="17">
        <f>IF($A134="","",IFERROR(VLOOKUP($A134,M_Sapi!$A$2:$B$501,2,0),""))</f>
      </c>
      <c r="F134" s="16">
        <f>IF(OR($A134="",$C134=""),"",$C134-$D134)</f>
      </c>
      <c r="G134" s="18">
        <f>IF(OR($A134="",$B134=""),"",$B134-$E134)</f>
      </c>
      <c r="H134" s="19">
        <f>IF(OR($G134="",$G134=0),"",$F134/$G134)</f>
      </c>
    </row>
    <row r="135">
      <c r="A135" s="7"/>
      <c r="B135" s="11"/>
      <c r="C135" s="10"/>
      <c r="D135" s="16">
        <f>IF($A135="","",IFERROR(VLOOKUP($A135,M_Sapi!$A$2:$D$501,4,0),""))</f>
      </c>
      <c r="E135" s="17">
        <f>IF($A135="","",IFERROR(VLOOKUP($A135,M_Sapi!$A$2:$B$501,2,0),""))</f>
      </c>
      <c r="F135" s="16">
        <f>IF(OR($A135="",$C135=""),"",$C135-$D135)</f>
      </c>
      <c r="G135" s="18">
        <f>IF(OR($A135="",$B135=""),"",$B135-$E135)</f>
      </c>
      <c r="H135" s="19">
        <f>IF(OR($G135="",$G135=0),"",$F135/$G135)</f>
      </c>
    </row>
    <row r="136">
      <c r="A136" s="7"/>
      <c r="B136" s="11"/>
      <c r="C136" s="10"/>
      <c r="D136" s="16">
        <f>IF($A136="","",IFERROR(VLOOKUP($A136,M_Sapi!$A$2:$D$501,4,0),""))</f>
      </c>
      <c r="E136" s="17">
        <f>IF($A136="","",IFERROR(VLOOKUP($A136,M_Sapi!$A$2:$B$501,2,0),""))</f>
      </c>
      <c r="F136" s="16">
        <f>IF(OR($A136="",$C136=""),"",$C136-$D136)</f>
      </c>
      <c r="G136" s="18">
        <f>IF(OR($A136="",$B136=""),"",$B136-$E136)</f>
      </c>
      <c r="H136" s="19">
        <f>IF(OR($G136="",$G136=0),"",$F136/$G136)</f>
      </c>
    </row>
    <row r="137">
      <c r="A137" s="7"/>
      <c r="B137" s="11"/>
      <c r="C137" s="10"/>
      <c r="D137" s="16">
        <f>IF($A137="","",IFERROR(VLOOKUP($A137,M_Sapi!$A$2:$D$501,4,0),""))</f>
      </c>
      <c r="E137" s="17">
        <f>IF($A137="","",IFERROR(VLOOKUP($A137,M_Sapi!$A$2:$B$501,2,0),""))</f>
      </c>
      <c r="F137" s="16">
        <f>IF(OR($A137="",$C137=""),"",$C137-$D137)</f>
      </c>
      <c r="G137" s="18">
        <f>IF(OR($A137="",$B137=""),"",$B137-$E137)</f>
      </c>
      <c r="H137" s="19">
        <f>IF(OR($G137="",$G137=0),"",$F137/$G137)</f>
      </c>
    </row>
    <row r="138">
      <c r="A138" s="7"/>
      <c r="B138" s="11"/>
      <c r="C138" s="10"/>
      <c r="D138" s="16">
        <f>IF($A138="","",IFERROR(VLOOKUP($A138,M_Sapi!$A$2:$D$501,4,0),""))</f>
      </c>
      <c r="E138" s="17">
        <f>IF($A138="","",IFERROR(VLOOKUP($A138,M_Sapi!$A$2:$B$501,2,0),""))</f>
      </c>
      <c r="F138" s="16">
        <f>IF(OR($A138="",$C138=""),"",$C138-$D138)</f>
      </c>
      <c r="G138" s="18">
        <f>IF(OR($A138="",$B138=""),"",$B138-$E138)</f>
      </c>
      <c r="H138" s="19">
        <f>IF(OR($G138="",$G138=0),"",$F138/$G138)</f>
      </c>
    </row>
    <row r="139">
      <c r="A139" s="7"/>
      <c r="B139" s="11"/>
      <c r="C139" s="10"/>
      <c r="D139" s="16">
        <f>IF($A139="","",IFERROR(VLOOKUP($A139,M_Sapi!$A$2:$D$501,4,0),""))</f>
      </c>
      <c r="E139" s="17">
        <f>IF($A139="","",IFERROR(VLOOKUP($A139,M_Sapi!$A$2:$B$501,2,0),""))</f>
      </c>
      <c r="F139" s="16">
        <f>IF(OR($A139="",$C139=""),"",$C139-$D139)</f>
      </c>
      <c r="G139" s="18">
        <f>IF(OR($A139="",$B139=""),"",$B139-$E139)</f>
      </c>
      <c r="H139" s="19">
        <f>IF(OR($G139="",$G139=0),"",$F139/$G139)</f>
      </c>
    </row>
    <row r="140">
      <c r="A140" s="7"/>
      <c r="B140" s="11"/>
      <c r="C140" s="10"/>
      <c r="D140" s="16">
        <f>IF($A140="","",IFERROR(VLOOKUP($A140,M_Sapi!$A$2:$D$501,4,0),""))</f>
      </c>
      <c r="E140" s="17">
        <f>IF($A140="","",IFERROR(VLOOKUP($A140,M_Sapi!$A$2:$B$501,2,0),""))</f>
      </c>
      <c r="F140" s="16">
        <f>IF(OR($A140="",$C140=""),"",$C140-$D140)</f>
      </c>
      <c r="G140" s="18">
        <f>IF(OR($A140="",$B140=""),"",$B140-$E140)</f>
      </c>
      <c r="H140" s="19">
        <f>IF(OR($G140="",$G140=0),"",$F140/$G140)</f>
      </c>
    </row>
    <row r="141">
      <c r="A141" s="7"/>
      <c r="B141" s="11"/>
      <c r="C141" s="10"/>
      <c r="D141" s="16">
        <f>IF($A141="","",IFERROR(VLOOKUP($A141,M_Sapi!$A$2:$D$501,4,0),""))</f>
      </c>
      <c r="E141" s="17">
        <f>IF($A141="","",IFERROR(VLOOKUP($A141,M_Sapi!$A$2:$B$501,2,0),""))</f>
      </c>
      <c r="F141" s="16">
        <f>IF(OR($A141="",$C141=""),"",$C141-$D141)</f>
      </c>
      <c r="G141" s="18">
        <f>IF(OR($A141="",$B141=""),"",$B141-$E141)</f>
      </c>
      <c r="H141" s="19">
        <f>IF(OR($G141="",$G141=0),"",$F141/$G141)</f>
      </c>
    </row>
    <row r="142">
      <c r="A142" s="7"/>
      <c r="B142" s="11"/>
      <c r="C142" s="10"/>
      <c r="D142" s="16">
        <f>IF($A142="","",IFERROR(VLOOKUP($A142,M_Sapi!$A$2:$D$501,4,0),""))</f>
      </c>
      <c r="E142" s="17">
        <f>IF($A142="","",IFERROR(VLOOKUP($A142,M_Sapi!$A$2:$B$501,2,0),""))</f>
      </c>
      <c r="F142" s="16">
        <f>IF(OR($A142="",$C142=""),"",$C142-$D142)</f>
      </c>
      <c r="G142" s="18">
        <f>IF(OR($A142="",$B142=""),"",$B142-$E142)</f>
      </c>
      <c r="H142" s="19">
        <f>IF(OR($G142="",$G142=0),"",$F142/$G142)</f>
      </c>
    </row>
    <row r="143">
      <c r="A143" s="7"/>
      <c r="B143" s="11"/>
      <c r="C143" s="10"/>
      <c r="D143" s="16">
        <f>IF($A143="","",IFERROR(VLOOKUP($A143,M_Sapi!$A$2:$D$501,4,0),""))</f>
      </c>
      <c r="E143" s="17">
        <f>IF($A143="","",IFERROR(VLOOKUP($A143,M_Sapi!$A$2:$B$501,2,0),""))</f>
      </c>
      <c r="F143" s="16">
        <f>IF(OR($A143="",$C143=""),"",$C143-$D143)</f>
      </c>
      <c r="G143" s="18">
        <f>IF(OR($A143="",$B143=""),"",$B143-$E143)</f>
      </c>
      <c r="H143" s="19">
        <f>IF(OR($G143="",$G143=0),"",$F143/$G143)</f>
      </c>
    </row>
    <row r="144">
      <c r="A144" s="7"/>
      <c r="B144" s="11"/>
      <c r="C144" s="10"/>
      <c r="D144" s="16">
        <f>IF($A144="","",IFERROR(VLOOKUP($A144,M_Sapi!$A$2:$D$501,4,0),""))</f>
      </c>
      <c r="E144" s="17">
        <f>IF($A144="","",IFERROR(VLOOKUP($A144,M_Sapi!$A$2:$B$501,2,0),""))</f>
      </c>
      <c r="F144" s="16">
        <f>IF(OR($A144="",$C144=""),"",$C144-$D144)</f>
      </c>
      <c r="G144" s="18">
        <f>IF(OR($A144="",$B144=""),"",$B144-$E144)</f>
      </c>
      <c r="H144" s="19">
        <f>IF(OR($G144="",$G144=0),"",$F144/$G144)</f>
      </c>
    </row>
    <row r="145">
      <c r="A145" s="7"/>
      <c r="B145" s="11"/>
      <c r="C145" s="10"/>
      <c r="D145" s="16">
        <f>IF($A145="","",IFERROR(VLOOKUP($A145,M_Sapi!$A$2:$D$501,4,0),""))</f>
      </c>
      <c r="E145" s="17">
        <f>IF($A145="","",IFERROR(VLOOKUP($A145,M_Sapi!$A$2:$B$501,2,0),""))</f>
      </c>
      <c r="F145" s="16">
        <f>IF(OR($A145="",$C145=""),"",$C145-$D145)</f>
      </c>
      <c r="G145" s="18">
        <f>IF(OR($A145="",$B145=""),"",$B145-$E145)</f>
      </c>
      <c r="H145" s="19">
        <f>IF(OR($G145="",$G145=0),"",$F145/$G145)</f>
      </c>
    </row>
    <row r="146">
      <c r="A146" s="7"/>
      <c r="B146" s="11"/>
      <c r="C146" s="10"/>
      <c r="D146" s="16">
        <f>IF($A146="","",IFERROR(VLOOKUP($A146,M_Sapi!$A$2:$D$501,4,0),""))</f>
      </c>
      <c r="E146" s="17">
        <f>IF($A146="","",IFERROR(VLOOKUP($A146,M_Sapi!$A$2:$B$501,2,0),""))</f>
      </c>
      <c r="F146" s="16">
        <f>IF(OR($A146="",$C146=""),"",$C146-$D146)</f>
      </c>
      <c r="G146" s="18">
        <f>IF(OR($A146="",$B146=""),"",$B146-$E146)</f>
      </c>
      <c r="H146" s="19">
        <f>IF(OR($G146="",$G146=0),"",$F146/$G146)</f>
      </c>
    </row>
    <row r="147">
      <c r="A147" s="7"/>
      <c r="B147" s="11"/>
      <c r="C147" s="10"/>
      <c r="D147" s="16">
        <f>IF($A147="","",IFERROR(VLOOKUP($A147,M_Sapi!$A$2:$D$501,4,0),""))</f>
      </c>
      <c r="E147" s="17">
        <f>IF($A147="","",IFERROR(VLOOKUP($A147,M_Sapi!$A$2:$B$501,2,0),""))</f>
      </c>
      <c r="F147" s="16">
        <f>IF(OR($A147="",$C147=""),"",$C147-$D147)</f>
      </c>
      <c r="G147" s="18">
        <f>IF(OR($A147="",$B147=""),"",$B147-$E147)</f>
      </c>
      <c r="H147" s="19">
        <f>IF(OR($G147="",$G147=0),"",$F147/$G147)</f>
      </c>
    </row>
    <row r="148">
      <c r="A148" s="7"/>
      <c r="B148" s="11"/>
      <c r="C148" s="10"/>
      <c r="D148" s="16">
        <f>IF($A148="","",IFERROR(VLOOKUP($A148,M_Sapi!$A$2:$D$501,4,0),""))</f>
      </c>
      <c r="E148" s="17">
        <f>IF($A148="","",IFERROR(VLOOKUP($A148,M_Sapi!$A$2:$B$501,2,0),""))</f>
      </c>
      <c r="F148" s="16">
        <f>IF(OR($A148="",$C148=""),"",$C148-$D148)</f>
      </c>
      <c r="G148" s="18">
        <f>IF(OR($A148="",$B148=""),"",$B148-$E148)</f>
      </c>
      <c r="H148" s="19">
        <f>IF(OR($G148="",$G148=0),"",$F148/$G148)</f>
      </c>
    </row>
    <row r="149">
      <c r="A149" s="7"/>
      <c r="B149" s="11"/>
      <c r="C149" s="10"/>
      <c r="D149" s="16">
        <f>IF($A149="","",IFERROR(VLOOKUP($A149,M_Sapi!$A$2:$D$501,4,0),""))</f>
      </c>
      <c r="E149" s="17">
        <f>IF($A149="","",IFERROR(VLOOKUP($A149,M_Sapi!$A$2:$B$501,2,0),""))</f>
      </c>
      <c r="F149" s="16">
        <f>IF(OR($A149="",$C149=""),"",$C149-$D149)</f>
      </c>
      <c r="G149" s="18">
        <f>IF(OR($A149="",$B149=""),"",$B149-$E149)</f>
      </c>
      <c r="H149" s="19">
        <f>IF(OR($G149="",$G149=0),"",$F149/$G149)</f>
      </c>
    </row>
    <row r="150">
      <c r="A150" s="7"/>
      <c r="B150" s="11"/>
      <c r="C150" s="10"/>
      <c r="D150" s="16">
        <f>IF($A150="","",IFERROR(VLOOKUP($A150,M_Sapi!$A$2:$D$501,4,0),""))</f>
      </c>
      <c r="E150" s="17">
        <f>IF($A150="","",IFERROR(VLOOKUP($A150,M_Sapi!$A$2:$B$501,2,0),""))</f>
      </c>
      <c r="F150" s="16">
        <f>IF(OR($A150="",$C150=""),"",$C150-$D150)</f>
      </c>
      <c r="G150" s="18">
        <f>IF(OR($A150="",$B150=""),"",$B150-$E150)</f>
      </c>
      <c r="H150" s="19">
        <f>IF(OR($G150="",$G150=0),"",$F150/$G150)</f>
      </c>
    </row>
    <row r="151">
      <c r="A151" s="7"/>
      <c r="B151" s="11"/>
      <c r="C151" s="10"/>
      <c r="D151" s="16">
        <f>IF($A151="","",IFERROR(VLOOKUP($A151,M_Sapi!$A$2:$D$501,4,0),""))</f>
      </c>
      <c r="E151" s="17">
        <f>IF($A151="","",IFERROR(VLOOKUP($A151,M_Sapi!$A$2:$B$501,2,0),""))</f>
      </c>
      <c r="F151" s="16">
        <f>IF(OR($A151="",$C151=""),"",$C151-$D151)</f>
      </c>
      <c r="G151" s="18">
        <f>IF(OR($A151="",$B151=""),"",$B151-$E151)</f>
      </c>
      <c r="H151" s="19">
        <f>IF(OR($G151="",$G151=0),"",$F151/$G151)</f>
      </c>
    </row>
    <row r="152">
      <c r="A152" s="7"/>
      <c r="B152" s="11"/>
      <c r="C152" s="10"/>
      <c r="D152" s="16">
        <f>IF($A152="","",IFERROR(VLOOKUP($A152,M_Sapi!$A$2:$D$501,4,0),""))</f>
      </c>
      <c r="E152" s="17">
        <f>IF($A152="","",IFERROR(VLOOKUP($A152,M_Sapi!$A$2:$B$501,2,0),""))</f>
      </c>
      <c r="F152" s="16">
        <f>IF(OR($A152="",$C152=""),"",$C152-$D152)</f>
      </c>
      <c r="G152" s="18">
        <f>IF(OR($A152="",$B152=""),"",$B152-$E152)</f>
      </c>
      <c r="H152" s="19">
        <f>IF(OR($G152="",$G152=0),"",$F152/$G152)</f>
      </c>
    </row>
    <row r="153">
      <c r="A153" s="7"/>
      <c r="B153" s="11"/>
      <c r="C153" s="10"/>
      <c r="D153" s="16">
        <f>IF($A153="","",IFERROR(VLOOKUP($A153,M_Sapi!$A$2:$D$501,4,0),""))</f>
      </c>
      <c r="E153" s="17">
        <f>IF($A153="","",IFERROR(VLOOKUP($A153,M_Sapi!$A$2:$B$501,2,0),""))</f>
      </c>
      <c r="F153" s="16">
        <f>IF(OR($A153="",$C153=""),"",$C153-$D153)</f>
      </c>
      <c r="G153" s="18">
        <f>IF(OR($A153="",$B153=""),"",$B153-$E153)</f>
      </c>
      <c r="H153" s="19">
        <f>IF(OR($G153="",$G153=0),"",$F153/$G153)</f>
      </c>
    </row>
    <row r="154">
      <c r="A154" s="7"/>
      <c r="B154" s="11"/>
      <c r="C154" s="10"/>
      <c r="D154" s="16">
        <f>IF($A154="","",IFERROR(VLOOKUP($A154,M_Sapi!$A$2:$D$501,4,0),""))</f>
      </c>
      <c r="E154" s="17">
        <f>IF($A154="","",IFERROR(VLOOKUP($A154,M_Sapi!$A$2:$B$501,2,0),""))</f>
      </c>
      <c r="F154" s="16">
        <f>IF(OR($A154="",$C154=""),"",$C154-$D154)</f>
      </c>
      <c r="G154" s="18">
        <f>IF(OR($A154="",$B154=""),"",$B154-$E154)</f>
      </c>
      <c r="H154" s="19">
        <f>IF(OR($G154="",$G154=0),"",$F154/$G154)</f>
      </c>
    </row>
    <row r="155">
      <c r="A155" s="7"/>
      <c r="B155" s="11"/>
      <c r="C155" s="10"/>
      <c r="D155" s="16">
        <f>IF($A155="","",IFERROR(VLOOKUP($A155,M_Sapi!$A$2:$D$501,4,0),""))</f>
      </c>
      <c r="E155" s="17">
        <f>IF($A155="","",IFERROR(VLOOKUP($A155,M_Sapi!$A$2:$B$501,2,0),""))</f>
      </c>
      <c r="F155" s="16">
        <f>IF(OR($A155="",$C155=""),"",$C155-$D155)</f>
      </c>
      <c r="G155" s="18">
        <f>IF(OR($A155="",$B155=""),"",$B155-$E155)</f>
      </c>
      <c r="H155" s="19">
        <f>IF(OR($G155="",$G155=0),"",$F155/$G155)</f>
      </c>
    </row>
    <row r="156">
      <c r="A156" s="7"/>
      <c r="B156" s="11"/>
      <c r="C156" s="10"/>
      <c r="D156" s="16">
        <f>IF($A156="","",IFERROR(VLOOKUP($A156,M_Sapi!$A$2:$D$501,4,0),""))</f>
      </c>
      <c r="E156" s="17">
        <f>IF($A156="","",IFERROR(VLOOKUP($A156,M_Sapi!$A$2:$B$501,2,0),""))</f>
      </c>
      <c r="F156" s="16">
        <f>IF(OR($A156="",$C156=""),"",$C156-$D156)</f>
      </c>
      <c r="G156" s="18">
        <f>IF(OR($A156="",$B156=""),"",$B156-$E156)</f>
      </c>
      <c r="H156" s="19">
        <f>IF(OR($G156="",$G156=0),"",$F156/$G156)</f>
      </c>
    </row>
    <row r="157">
      <c r="A157" s="7"/>
      <c r="B157" s="11"/>
      <c r="C157" s="10"/>
      <c r="D157" s="16">
        <f>IF($A157="","",IFERROR(VLOOKUP($A157,M_Sapi!$A$2:$D$501,4,0),""))</f>
      </c>
      <c r="E157" s="17">
        <f>IF($A157="","",IFERROR(VLOOKUP($A157,M_Sapi!$A$2:$B$501,2,0),""))</f>
      </c>
      <c r="F157" s="16">
        <f>IF(OR($A157="",$C157=""),"",$C157-$D157)</f>
      </c>
      <c r="G157" s="18">
        <f>IF(OR($A157="",$B157=""),"",$B157-$E157)</f>
      </c>
      <c r="H157" s="19">
        <f>IF(OR($G157="",$G157=0),"",$F157/$G157)</f>
      </c>
    </row>
    <row r="158">
      <c r="A158" s="7"/>
      <c r="B158" s="11"/>
      <c r="C158" s="10"/>
      <c r="D158" s="16">
        <f>IF($A158="","",IFERROR(VLOOKUP($A158,M_Sapi!$A$2:$D$501,4,0),""))</f>
      </c>
      <c r="E158" s="17">
        <f>IF($A158="","",IFERROR(VLOOKUP($A158,M_Sapi!$A$2:$B$501,2,0),""))</f>
      </c>
      <c r="F158" s="16">
        <f>IF(OR($A158="",$C158=""),"",$C158-$D158)</f>
      </c>
      <c r="G158" s="18">
        <f>IF(OR($A158="",$B158=""),"",$B158-$E158)</f>
      </c>
      <c r="H158" s="19">
        <f>IF(OR($G158="",$G158=0),"",$F158/$G158)</f>
      </c>
    </row>
    <row r="159">
      <c r="A159" s="7"/>
      <c r="B159" s="11"/>
      <c r="C159" s="10"/>
      <c r="D159" s="16">
        <f>IF($A159="","",IFERROR(VLOOKUP($A159,M_Sapi!$A$2:$D$501,4,0),""))</f>
      </c>
      <c r="E159" s="17">
        <f>IF($A159="","",IFERROR(VLOOKUP($A159,M_Sapi!$A$2:$B$501,2,0),""))</f>
      </c>
      <c r="F159" s="16">
        <f>IF(OR($A159="",$C159=""),"",$C159-$D159)</f>
      </c>
      <c r="G159" s="18">
        <f>IF(OR($A159="",$B159=""),"",$B159-$E159)</f>
      </c>
      <c r="H159" s="19">
        <f>IF(OR($G159="",$G159=0),"",$F159/$G159)</f>
      </c>
    </row>
    <row r="160">
      <c r="A160" s="7"/>
      <c r="B160" s="11"/>
      <c r="C160" s="10"/>
      <c r="D160" s="16">
        <f>IF($A160="","",IFERROR(VLOOKUP($A160,M_Sapi!$A$2:$D$501,4,0),""))</f>
      </c>
      <c r="E160" s="17">
        <f>IF($A160="","",IFERROR(VLOOKUP($A160,M_Sapi!$A$2:$B$501,2,0),""))</f>
      </c>
      <c r="F160" s="16">
        <f>IF(OR($A160="",$C160=""),"",$C160-$D160)</f>
      </c>
      <c r="G160" s="18">
        <f>IF(OR($A160="",$B160=""),"",$B160-$E160)</f>
      </c>
      <c r="H160" s="19">
        <f>IF(OR($G160="",$G160=0),"",$F160/$G160)</f>
      </c>
    </row>
    <row r="161">
      <c r="A161" s="7"/>
      <c r="B161" s="11"/>
      <c r="C161" s="10"/>
      <c r="D161" s="16">
        <f>IF($A161="","",IFERROR(VLOOKUP($A161,M_Sapi!$A$2:$D$501,4,0),""))</f>
      </c>
      <c r="E161" s="17">
        <f>IF($A161="","",IFERROR(VLOOKUP($A161,M_Sapi!$A$2:$B$501,2,0),""))</f>
      </c>
      <c r="F161" s="16">
        <f>IF(OR($A161="",$C161=""),"",$C161-$D161)</f>
      </c>
      <c r="G161" s="18">
        <f>IF(OR($A161="",$B161=""),"",$B161-$E161)</f>
      </c>
      <c r="H161" s="19">
        <f>IF(OR($G161="",$G161=0),"",$F161/$G161)</f>
      </c>
    </row>
    <row r="162">
      <c r="A162" s="7"/>
      <c r="B162" s="11"/>
      <c r="C162" s="10"/>
      <c r="D162" s="16">
        <f>IF($A162="","",IFERROR(VLOOKUP($A162,M_Sapi!$A$2:$D$501,4,0),""))</f>
      </c>
      <c r="E162" s="17">
        <f>IF($A162="","",IFERROR(VLOOKUP($A162,M_Sapi!$A$2:$B$501,2,0),""))</f>
      </c>
      <c r="F162" s="16">
        <f>IF(OR($A162="",$C162=""),"",$C162-$D162)</f>
      </c>
      <c r="G162" s="18">
        <f>IF(OR($A162="",$B162=""),"",$B162-$E162)</f>
      </c>
      <c r="H162" s="19">
        <f>IF(OR($G162="",$G162=0),"",$F162/$G162)</f>
      </c>
    </row>
    <row r="163">
      <c r="A163" s="7"/>
      <c r="B163" s="11"/>
      <c r="C163" s="10"/>
      <c r="D163" s="16">
        <f>IF($A163="","",IFERROR(VLOOKUP($A163,M_Sapi!$A$2:$D$501,4,0),""))</f>
      </c>
      <c r="E163" s="17">
        <f>IF($A163="","",IFERROR(VLOOKUP($A163,M_Sapi!$A$2:$B$501,2,0),""))</f>
      </c>
      <c r="F163" s="16">
        <f>IF(OR($A163="",$C163=""),"",$C163-$D163)</f>
      </c>
      <c r="G163" s="18">
        <f>IF(OR($A163="",$B163=""),"",$B163-$E163)</f>
      </c>
      <c r="H163" s="19">
        <f>IF(OR($G163="",$G163=0),"",$F163/$G163)</f>
      </c>
    </row>
    <row r="164">
      <c r="A164" s="7"/>
      <c r="B164" s="11"/>
      <c r="C164" s="10"/>
      <c r="D164" s="16">
        <f>IF($A164="","",IFERROR(VLOOKUP($A164,M_Sapi!$A$2:$D$501,4,0),""))</f>
      </c>
      <c r="E164" s="17">
        <f>IF($A164="","",IFERROR(VLOOKUP($A164,M_Sapi!$A$2:$B$501,2,0),""))</f>
      </c>
      <c r="F164" s="16">
        <f>IF(OR($A164="",$C164=""),"",$C164-$D164)</f>
      </c>
      <c r="G164" s="18">
        <f>IF(OR($A164="",$B164=""),"",$B164-$E164)</f>
      </c>
      <c r="H164" s="19">
        <f>IF(OR($G164="",$G164=0),"",$F164/$G164)</f>
      </c>
    </row>
    <row r="165">
      <c r="A165" s="7"/>
      <c r="B165" s="11"/>
      <c r="C165" s="10"/>
      <c r="D165" s="16">
        <f>IF($A165="","",IFERROR(VLOOKUP($A165,M_Sapi!$A$2:$D$501,4,0),""))</f>
      </c>
      <c r="E165" s="17">
        <f>IF($A165="","",IFERROR(VLOOKUP($A165,M_Sapi!$A$2:$B$501,2,0),""))</f>
      </c>
      <c r="F165" s="16">
        <f>IF(OR($A165="",$C165=""),"",$C165-$D165)</f>
      </c>
      <c r="G165" s="18">
        <f>IF(OR($A165="",$B165=""),"",$B165-$E165)</f>
      </c>
      <c r="H165" s="19">
        <f>IF(OR($G165="",$G165=0),"",$F165/$G165)</f>
      </c>
    </row>
    <row r="166">
      <c r="A166" s="7"/>
      <c r="B166" s="11"/>
      <c r="C166" s="10"/>
      <c r="D166" s="16">
        <f>IF($A166="","",IFERROR(VLOOKUP($A166,M_Sapi!$A$2:$D$501,4,0),""))</f>
      </c>
      <c r="E166" s="17">
        <f>IF($A166="","",IFERROR(VLOOKUP($A166,M_Sapi!$A$2:$B$501,2,0),""))</f>
      </c>
      <c r="F166" s="16">
        <f>IF(OR($A166="",$C166=""),"",$C166-$D166)</f>
      </c>
      <c r="G166" s="18">
        <f>IF(OR($A166="",$B166=""),"",$B166-$E166)</f>
      </c>
      <c r="H166" s="19">
        <f>IF(OR($G166="",$G166=0),"",$F166/$G166)</f>
      </c>
    </row>
    <row r="167">
      <c r="A167" s="7"/>
      <c r="B167" s="11"/>
      <c r="C167" s="10"/>
      <c r="D167" s="16">
        <f>IF($A167="","",IFERROR(VLOOKUP($A167,M_Sapi!$A$2:$D$501,4,0),""))</f>
      </c>
      <c r="E167" s="17">
        <f>IF($A167="","",IFERROR(VLOOKUP($A167,M_Sapi!$A$2:$B$501,2,0),""))</f>
      </c>
      <c r="F167" s="16">
        <f>IF(OR($A167="",$C167=""),"",$C167-$D167)</f>
      </c>
      <c r="G167" s="18">
        <f>IF(OR($A167="",$B167=""),"",$B167-$E167)</f>
      </c>
      <c r="H167" s="19">
        <f>IF(OR($G167="",$G167=0),"",$F167/$G167)</f>
      </c>
    </row>
    <row r="168">
      <c r="A168" s="7"/>
      <c r="B168" s="11"/>
      <c r="C168" s="10"/>
      <c r="D168" s="16">
        <f>IF($A168="","",IFERROR(VLOOKUP($A168,M_Sapi!$A$2:$D$501,4,0),""))</f>
      </c>
      <c r="E168" s="17">
        <f>IF($A168="","",IFERROR(VLOOKUP($A168,M_Sapi!$A$2:$B$501,2,0),""))</f>
      </c>
      <c r="F168" s="16">
        <f>IF(OR($A168="",$C168=""),"",$C168-$D168)</f>
      </c>
      <c r="G168" s="18">
        <f>IF(OR($A168="",$B168=""),"",$B168-$E168)</f>
      </c>
      <c r="H168" s="19">
        <f>IF(OR($G168="",$G168=0),"",$F168/$G168)</f>
      </c>
    </row>
    <row r="169">
      <c r="A169" s="7"/>
      <c r="B169" s="11"/>
      <c r="C169" s="10"/>
      <c r="D169" s="16">
        <f>IF($A169="","",IFERROR(VLOOKUP($A169,M_Sapi!$A$2:$D$501,4,0),""))</f>
      </c>
      <c r="E169" s="17">
        <f>IF($A169="","",IFERROR(VLOOKUP($A169,M_Sapi!$A$2:$B$501,2,0),""))</f>
      </c>
      <c r="F169" s="16">
        <f>IF(OR($A169="",$C169=""),"",$C169-$D169)</f>
      </c>
      <c r="G169" s="18">
        <f>IF(OR($A169="",$B169=""),"",$B169-$E169)</f>
      </c>
      <c r="H169" s="19">
        <f>IF(OR($G169="",$G169=0),"",$F169/$G169)</f>
      </c>
    </row>
    <row r="170">
      <c r="A170" s="7"/>
      <c r="B170" s="11"/>
      <c r="C170" s="10"/>
      <c r="D170" s="16">
        <f>IF($A170="","",IFERROR(VLOOKUP($A170,M_Sapi!$A$2:$D$501,4,0),""))</f>
      </c>
      <c r="E170" s="17">
        <f>IF($A170="","",IFERROR(VLOOKUP($A170,M_Sapi!$A$2:$B$501,2,0),""))</f>
      </c>
      <c r="F170" s="16">
        <f>IF(OR($A170="",$C170=""),"",$C170-$D170)</f>
      </c>
      <c r="G170" s="18">
        <f>IF(OR($A170="",$B170=""),"",$B170-$E170)</f>
      </c>
      <c r="H170" s="19">
        <f>IF(OR($G170="",$G170=0),"",$F170/$G170)</f>
      </c>
    </row>
    <row r="171">
      <c r="A171" s="7"/>
      <c r="B171" s="11"/>
      <c r="C171" s="10"/>
      <c r="D171" s="16">
        <f>IF($A171="","",IFERROR(VLOOKUP($A171,M_Sapi!$A$2:$D$501,4,0),""))</f>
      </c>
      <c r="E171" s="17">
        <f>IF($A171="","",IFERROR(VLOOKUP($A171,M_Sapi!$A$2:$B$501,2,0),""))</f>
      </c>
      <c r="F171" s="16">
        <f>IF(OR($A171="",$C171=""),"",$C171-$D171)</f>
      </c>
      <c r="G171" s="18">
        <f>IF(OR($A171="",$B171=""),"",$B171-$E171)</f>
      </c>
      <c r="H171" s="19">
        <f>IF(OR($G171="",$G171=0),"",$F171/$G171)</f>
      </c>
    </row>
    <row r="172">
      <c r="A172" s="7"/>
      <c r="B172" s="11"/>
      <c r="C172" s="10"/>
      <c r="D172" s="16">
        <f>IF($A172="","",IFERROR(VLOOKUP($A172,M_Sapi!$A$2:$D$501,4,0),""))</f>
      </c>
      <c r="E172" s="17">
        <f>IF($A172="","",IFERROR(VLOOKUP($A172,M_Sapi!$A$2:$B$501,2,0),""))</f>
      </c>
      <c r="F172" s="16">
        <f>IF(OR($A172="",$C172=""),"",$C172-$D172)</f>
      </c>
      <c r="G172" s="18">
        <f>IF(OR($A172="",$B172=""),"",$B172-$E172)</f>
      </c>
      <c r="H172" s="19">
        <f>IF(OR($G172="",$G172=0),"",$F172/$G172)</f>
      </c>
    </row>
    <row r="173">
      <c r="A173" s="7"/>
      <c r="B173" s="11"/>
      <c r="C173" s="10"/>
      <c r="D173" s="16">
        <f>IF($A173="","",IFERROR(VLOOKUP($A173,M_Sapi!$A$2:$D$501,4,0),""))</f>
      </c>
      <c r="E173" s="17">
        <f>IF($A173="","",IFERROR(VLOOKUP($A173,M_Sapi!$A$2:$B$501,2,0),""))</f>
      </c>
      <c r="F173" s="16">
        <f>IF(OR($A173="",$C173=""),"",$C173-$D173)</f>
      </c>
      <c r="G173" s="18">
        <f>IF(OR($A173="",$B173=""),"",$B173-$E173)</f>
      </c>
      <c r="H173" s="19">
        <f>IF(OR($G173="",$G173=0),"",$F173/$G173)</f>
      </c>
    </row>
    <row r="174">
      <c r="A174" s="7"/>
      <c r="B174" s="11"/>
      <c r="C174" s="10"/>
      <c r="D174" s="16">
        <f>IF($A174="","",IFERROR(VLOOKUP($A174,M_Sapi!$A$2:$D$501,4,0),""))</f>
      </c>
      <c r="E174" s="17">
        <f>IF($A174="","",IFERROR(VLOOKUP($A174,M_Sapi!$A$2:$B$501,2,0),""))</f>
      </c>
      <c r="F174" s="16">
        <f>IF(OR($A174="",$C174=""),"",$C174-$D174)</f>
      </c>
      <c r="G174" s="18">
        <f>IF(OR($A174="",$B174=""),"",$B174-$E174)</f>
      </c>
      <c r="H174" s="19">
        <f>IF(OR($G174="",$G174=0),"",$F174/$G174)</f>
      </c>
    </row>
    <row r="175">
      <c r="A175" s="7"/>
      <c r="B175" s="11"/>
      <c r="C175" s="10"/>
      <c r="D175" s="16">
        <f>IF($A175="","",IFERROR(VLOOKUP($A175,M_Sapi!$A$2:$D$501,4,0),""))</f>
      </c>
      <c r="E175" s="17">
        <f>IF($A175="","",IFERROR(VLOOKUP($A175,M_Sapi!$A$2:$B$501,2,0),""))</f>
      </c>
      <c r="F175" s="16">
        <f>IF(OR($A175="",$C175=""),"",$C175-$D175)</f>
      </c>
      <c r="G175" s="18">
        <f>IF(OR($A175="",$B175=""),"",$B175-$E175)</f>
      </c>
      <c r="H175" s="19">
        <f>IF(OR($G175="",$G175=0),"",$F175/$G175)</f>
      </c>
    </row>
    <row r="176">
      <c r="A176" s="7"/>
      <c r="B176" s="11"/>
      <c r="C176" s="10"/>
      <c r="D176" s="16">
        <f>IF($A176="","",IFERROR(VLOOKUP($A176,M_Sapi!$A$2:$D$501,4,0),""))</f>
      </c>
      <c r="E176" s="17">
        <f>IF($A176="","",IFERROR(VLOOKUP($A176,M_Sapi!$A$2:$B$501,2,0),""))</f>
      </c>
      <c r="F176" s="16">
        <f>IF(OR($A176="",$C176=""),"",$C176-$D176)</f>
      </c>
      <c r="G176" s="18">
        <f>IF(OR($A176="",$B176=""),"",$B176-$E176)</f>
      </c>
      <c r="H176" s="19">
        <f>IF(OR($G176="",$G176=0),"",$F176/$G176)</f>
      </c>
    </row>
    <row r="177">
      <c r="A177" s="7"/>
      <c r="B177" s="11"/>
      <c r="C177" s="10"/>
      <c r="D177" s="16">
        <f>IF($A177="","",IFERROR(VLOOKUP($A177,M_Sapi!$A$2:$D$501,4,0),""))</f>
      </c>
      <c r="E177" s="17">
        <f>IF($A177="","",IFERROR(VLOOKUP($A177,M_Sapi!$A$2:$B$501,2,0),""))</f>
      </c>
      <c r="F177" s="16">
        <f>IF(OR($A177="",$C177=""),"",$C177-$D177)</f>
      </c>
      <c r="G177" s="18">
        <f>IF(OR($A177="",$B177=""),"",$B177-$E177)</f>
      </c>
      <c r="H177" s="19">
        <f>IF(OR($G177="",$G177=0),"",$F177/$G177)</f>
      </c>
    </row>
    <row r="178">
      <c r="A178" s="7"/>
      <c r="B178" s="11"/>
      <c r="C178" s="10"/>
      <c r="D178" s="16">
        <f>IF($A178="","",IFERROR(VLOOKUP($A178,M_Sapi!$A$2:$D$501,4,0),""))</f>
      </c>
      <c r="E178" s="17">
        <f>IF($A178="","",IFERROR(VLOOKUP($A178,M_Sapi!$A$2:$B$501,2,0),""))</f>
      </c>
      <c r="F178" s="16">
        <f>IF(OR($A178="",$C178=""),"",$C178-$D178)</f>
      </c>
      <c r="G178" s="18">
        <f>IF(OR($A178="",$B178=""),"",$B178-$E178)</f>
      </c>
      <c r="H178" s="19">
        <f>IF(OR($G178="",$G178=0),"",$F178/$G178)</f>
      </c>
    </row>
    <row r="179">
      <c r="A179" s="7"/>
      <c r="B179" s="11"/>
      <c r="C179" s="10"/>
      <c r="D179" s="16">
        <f>IF($A179="","",IFERROR(VLOOKUP($A179,M_Sapi!$A$2:$D$501,4,0),""))</f>
      </c>
      <c r="E179" s="17">
        <f>IF($A179="","",IFERROR(VLOOKUP($A179,M_Sapi!$A$2:$B$501,2,0),""))</f>
      </c>
      <c r="F179" s="16">
        <f>IF(OR($A179="",$C179=""),"",$C179-$D179)</f>
      </c>
      <c r="G179" s="18">
        <f>IF(OR($A179="",$B179=""),"",$B179-$E179)</f>
      </c>
      <c r="H179" s="19">
        <f>IF(OR($G179="",$G179=0),"",$F179/$G179)</f>
      </c>
    </row>
    <row r="180">
      <c r="A180" s="7"/>
      <c r="B180" s="11"/>
      <c r="C180" s="10"/>
      <c r="D180" s="16">
        <f>IF($A180="","",IFERROR(VLOOKUP($A180,M_Sapi!$A$2:$D$501,4,0),""))</f>
      </c>
      <c r="E180" s="17">
        <f>IF($A180="","",IFERROR(VLOOKUP($A180,M_Sapi!$A$2:$B$501,2,0),""))</f>
      </c>
      <c r="F180" s="16">
        <f>IF(OR($A180="",$C180=""),"",$C180-$D180)</f>
      </c>
      <c r="G180" s="18">
        <f>IF(OR($A180="",$B180=""),"",$B180-$E180)</f>
      </c>
      <c r="H180" s="19">
        <f>IF(OR($G180="",$G180=0),"",$F180/$G180)</f>
      </c>
    </row>
    <row r="181">
      <c r="A181" s="7"/>
      <c r="B181" s="11"/>
      <c r="C181" s="10"/>
      <c r="D181" s="16">
        <f>IF($A181="","",IFERROR(VLOOKUP($A181,M_Sapi!$A$2:$D$501,4,0),""))</f>
      </c>
      <c r="E181" s="17">
        <f>IF($A181="","",IFERROR(VLOOKUP($A181,M_Sapi!$A$2:$B$501,2,0),""))</f>
      </c>
      <c r="F181" s="16">
        <f>IF(OR($A181="",$C181=""),"",$C181-$D181)</f>
      </c>
      <c r="G181" s="18">
        <f>IF(OR($A181="",$B181=""),"",$B181-$E181)</f>
      </c>
      <c r="H181" s="19">
        <f>IF(OR($G181="",$G181=0),"",$F181/$G181)</f>
      </c>
    </row>
    <row r="182">
      <c r="A182" s="7"/>
      <c r="B182" s="11"/>
      <c r="C182" s="10"/>
      <c r="D182" s="16">
        <f>IF($A182="","",IFERROR(VLOOKUP($A182,M_Sapi!$A$2:$D$501,4,0),""))</f>
      </c>
      <c r="E182" s="17">
        <f>IF($A182="","",IFERROR(VLOOKUP($A182,M_Sapi!$A$2:$B$501,2,0),""))</f>
      </c>
      <c r="F182" s="16">
        <f>IF(OR($A182="",$C182=""),"",$C182-$D182)</f>
      </c>
      <c r="G182" s="18">
        <f>IF(OR($A182="",$B182=""),"",$B182-$E182)</f>
      </c>
      <c r="H182" s="19">
        <f>IF(OR($G182="",$G182=0),"",$F182/$G182)</f>
      </c>
    </row>
    <row r="183">
      <c r="A183" s="7"/>
      <c r="B183" s="11"/>
      <c r="C183" s="10"/>
      <c r="D183" s="16">
        <f>IF($A183="","",IFERROR(VLOOKUP($A183,M_Sapi!$A$2:$D$501,4,0),""))</f>
      </c>
      <c r="E183" s="17">
        <f>IF($A183="","",IFERROR(VLOOKUP($A183,M_Sapi!$A$2:$B$501,2,0),""))</f>
      </c>
      <c r="F183" s="16">
        <f>IF(OR($A183="",$C183=""),"",$C183-$D183)</f>
      </c>
      <c r="G183" s="18">
        <f>IF(OR($A183="",$B183=""),"",$B183-$E183)</f>
      </c>
      <c r="H183" s="19">
        <f>IF(OR($G183="",$G183=0),"",$F183/$G183)</f>
      </c>
    </row>
    <row r="184">
      <c r="A184" s="7"/>
      <c r="B184" s="11"/>
      <c r="C184" s="10"/>
      <c r="D184" s="16">
        <f>IF($A184="","",IFERROR(VLOOKUP($A184,M_Sapi!$A$2:$D$501,4,0),""))</f>
      </c>
      <c r="E184" s="17">
        <f>IF($A184="","",IFERROR(VLOOKUP($A184,M_Sapi!$A$2:$B$501,2,0),""))</f>
      </c>
      <c r="F184" s="16">
        <f>IF(OR($A184="",$C184=""),"",$C184-$D184)</f>
      </c>
      <c r="G184" s="18">
        <f>IF(OR($A184="",$B184=""),"",$B184-$E184)</f>
      </c>
      <c r="H184" s="19">
        <f>IF(OR($G184="",$G184=0),"",$F184/$G184)</f>
      </c>
    </row>
    <row r="185">
      <c r="A185" s="7"/>
      <c r="B185" s="11"/>
      <c r="C185" s="10"/>
      <c r="D185" s="16">
        <f>IF($A185="","",IFERROR(VLOOKUP($A185,M_Sapi!$A$2:$D$501,4,0),""))</f>
      </c>
      <c r="E185" s="17">
        <f>IF($A185="","",IFERROR(VLOOKUP($A185,M_Sapi!$A$2:$B$501,2,0),""))</f>
      </c>
      <c r="F185" s="16">
        <f>IF(OR($A185="",$C185=""),"",$C185-$D185)</f>
      </c>
      <c r="G185" s="18">
        <f>IF(OR($A185="",$B185=""),"",$B185-$E185)</f>
      </c>
      <c r="H185" s="19">
        <f>IF(OR($G185="",$G185=0),"",$F185/$G185)</f>
      </c>
    </row>
    <row r="186">
      <c r="A186" s="7"/>
      <c r="B186" s="11"/>
      <c r="C186" s="10"/>
      <c r="D186" s="16">
        <f>IF($A186="","",IFERROR(VLOOKUP($A186,M_Sapi!$A$2:$D$501,4,0),""))</f>
      </c>
      <c r="E186" s="17">
        <f>IF($A186="","",IFERROR(VLOOKUP($A186,M_Sapi!$A$2:$B$501,2,0),""))</f>
      </c>
      <c r="F186" s="16">
        <f>IF(OR($A186="",$C186=""),"",$C186-$D186)</f>
      </c>
      <c r="G186" s="18">
        <f>IF(OR($A186="",$B186=""),"",$B186-$E186)</f>
      </c>
      <c r="H186" s="19">
        <f>IF(OR($G186="",$G186=0),"",$F186/$G186)</f>
      </c>
    </row>
    <row r="187">
      <c r="A187" s="7"/>
      <c r="B187" s="11"/>
      <c r="C187" s="10"/>
      <c r="D187" s="16">
        <f>IF($A187="","",IFERROR(VLOOKUP($A187,M_Sapi!$A$2:$D$501,4,0),""))</f>
      </c>
      <c r="E187" s="17">
        <f>IF($A187="","",IFERROR(VLOOKUP($A187,M_Sapi!$A$2:$B$501,2,0),""))</f>
      </c>
      <c r="F187" s="16">
        <f>IF(OR($A187="",$C187=""),"",$C187-$D187)</f>
      </c>
      <c r="G187" s="18">
        <f>IF(OR($A187="",$B187=""),"",$B187-$E187)</f>
      </c>
      <c r="H187" s="19">
        <f>IF(OR($G187="",$G187=0),"",$F187/$G187)</f>
      </c>
    </row>
    <row r="188">
      <c r="A188" s="7"/>
      <c r="B188" s="11"/>
      <c r="C188" s="10"/>
      <c r="D188" s="16">
        <f>IF($A188="","",IFERROR(VLOOKUP($A188,M_Sapi!$A$2:$D$501,4,0),""))</f>
      </c>
      <c r="E188" s="17">
        <f>IF($A188="","",IFERROR(VLOOKUP($A188,M_Sapi!$A$2:$B$501,2,0),""))</f>
      </c>
      <c r="F188" s="16">
        <f>IF(OR($A188="",$C188=""),"",$C188-$D188)</f>
      </c>
      <c r="G188" s="18">
        <f>IF(OR($A188="",$B188=""),"",$B188-$E188)</f>
      </c>
      <c r="H188" s="19">
        <f>IF(OR($G188="",$G188=0),"",$F188/$G188)</f>
      </c>
    </row>
    <row r="189">
      <c r="A189" s="7"/>
      <c r="B189" s="11"/>
      <c r="C189" s="10"/>
      <c r="D189" s="16">
        <f>IF($A189="","",IFERROR(VLOOKUP($A189,M_Sapi!$A$2:$D$501,4,0),""))</f>
      </c>
      <c r="E189" s="17">
        <f>IF($A189="","",IFERROR(VLOOKUP($A189,M_Sapi!$A$2:$B$501,2,0),""))</f>
      </c>
      <c r="F189" s="16">
        <f>IF(OR($A189="",$C189=""),"",$C189-$D189)</f>
      </c>
      <c r="G189" s="18">
        <f>IF(OR($A189="",$B189=""),"",$B189-$E189)</f>
      </c>
      <c r="H189" s="19">
        <f>IF(OR($G189="",$G189=0),"",$F189/$G189)</f>
      </c>
    </row>
    <row r="190">
      <c r="A190" s="7"/>
      <c r="B190" s="11"/>
      <c r="C190" s="10"/>
      <c r="D190" s="16">
        <f>IF($A190="","",IFERROR(VLOOKUP($A190,M_Sapi!$A$2:$D$501,4,0),""))</f>
      </c>
      <c r="E190" s="17">
        <f>IF($A190="","",IFERROR(VLOOKUP($A190,M_Sapi!$A$2:$B$501,2,0),""))</f>
      </c>
      <c r="F190" s="16">
        <f>IF(OR($A190="",$C190=""),"",$C190-$D190)</f>
      </c>
      <c r="G190" s="18">
        <f>IF(OR($A190="",$B190=""),"",$B190-$E190)</f>
      </c>
      <c r="H190" s="19">
        <f>IF(OR($G190="",$G190=0),"",$F190/$G190)</f>
      </c>
    </row>
    <row r="191">
      <c r="A191" s="7"/>
      <c r="B191" s="11"/>
      <c r="C191" s="10"/>
      <c r="D191" s="16">
        <f>IF($A191="","",IFERROR(VLOOKUP($A191,M_Sapi!$A$2:$D$501,4,0),""))</f>
      </c>
      <c r="E191" s="17">
        <f>IF($A191="","",IFERROR(VLOOKUP($A191,M_Sapi!$A$2:$B$501,2,0),""))</f>
      </c>
      <c r="F191" s="16">
        <f>IF(OR($A191="",$C191=""),"",$C191-$D191)</f>
      </c>
      <c r="G191" s="18">
        <f>IF(OR($A191="",$B191=""),"",$B191-$E191)</f>
      </c>
      <c r="H191" s="19">
        <f>IF(OR($G191="",$G191=0),"",$F191/$G191)</f>
      </c>
    </row>
    <row r="192">
      <c r="A192" s="7"/>
      <c r="B192" s="11"/>
      <c r="C192" s="10"/>
      <c r="D192" s="16">
        <f>IF($A192="","",IFERROR(VLOOKUP($A192,M_Sapi!$A$2:$D$501,4,0),""))</f>
      </c>
      <c r="E192" s="17">
        <f>IF($A192="","",IFERROR(VLOOKUP($A192,M_Sapi!$A$2:$B$501,2,0),""))</f>
      </c>
      <c r="F192" s="16">
        <f>IF(OR($A192="",$C192=""),"",$C192-$D192)</f>
      </c>
      <c r="G192" s="18">
        <f>IF(OR($A192="",$B192=""),"",$B192-$E192)</f>
      </c>
      <c r="H192" s="19">
        <f>IF(OR($G192="",$G192=0),"",$F192/$G192)</f>
      </c>
    </row>
    <row r="193">
      <c r="A193" s="7"/>
      <c r="B193" s="11"/>
      <c r="C193" s="10"/>
      <c r="D193" s="16">
        <f>IF($A193="","",IFERROR(VLOOKUP($A193,M_Sapi!$A$2:$D$501,4,0),""))</f>
      </c>
      <c r="E193" s="17">
        <f>IF($A193="","",IFERROR(VLOOKUP($A193,M_Sapi!$A$2:$B$501,2,0),""))</f>
      </c>
      <c r="F193" s="16">
        <f>IF(OR($A193="",$C193=""),"",$C193-$D193)</f>
      </c>
      <c r="G193" s="18">
        <f>IF(OR($A193="",$B193=""),"",$B193-$E193)</f>
      </c>
      <c r="H193" s="19">
        <f>IF(OR($G193="",$G193=0),"",$F193/$G193)</f>
      </c>
    </row>
    <row r="194">
      <c r="A194" s="7"/>
      <c r="B194" s="11"/>
      <c r="C194" s="10"/>
      <c r="D194" s="16">
        <f>IF($A194="","",IFERROR(VLOOKUP($A194,M_Sapi!$A$2:$D$501,4,0),""))</f>
      </c>
      <c r="E194" s="17">
        <f>IF($A194="","",IFERROR(VLOOKUP($A194,M_Sapi!$A$2:$B$501,2,0),""))</f>
      </c>
      <c r="F194" s="16">
        <f>IF(OR($A194="",$C194=""),"",$C194-$D194)</f>
      </c>
      <c r="G194" s="18">
        <f>IF(OR($A194="",$B194=""),"",$B194-$E194)</f>
      </c>
      <c r="H194" s="19">
        <f>IF(OR($G194="",$G194=0),"",$F194/$G194)</f>
      </c>
    </row>
    <row r="195">
      <c r="A195" s="7"/>
      <c r="B195" s="11"/>
      <c r="C195" s="10"/>
      <c r="D195" s="16">
        <f>IF($A195="","",IFERROR(VLOOKUP($A195,M_Sapi!$A$2:$D$501,4,0),""))</f>
      </c>
      <c r="E195" s="17">
        <f>IF($A195="","",IFERROR(VLOOKUP($A195,M_Sapi!$A$2:$B$501,2,0),""))</f>
      </c>
      <c r="F195" s="16">
        <f>IF(OR($A195="",$C195=""),"",$C195-$D195)</f>
      </c>
      <c r="G195" s="18">
        <f>IF(OR($A195="",$B195=""),"",$B195-$E195)</f>
      </c>
      <c r="H195" s="19">
        <f>IF(OR($G195="",$G195=0),"",$F195/$G195)</f>
      </c>
    </row>
    <row r="196">
      <c r="A196" s="7"/>
      <c r="B196" s="11"/>
      <c r="C196" s="10"/>
      <c r="D196" s="16">
        <f>IF($A196="","",IFERROR(VLOOKUP($A196,M_Sapi!$A$2:$D$501,4,0),""))</f>
      </c>
      <c r="E196" s="17">
        <f>IF($A196="","",IFERROR(VLOOKUP($A196,M_Sapi!$A$2:$B$501,2,0),""))</f>
      </c>
      <c r="F196" s="16">
        <f>IF(OR($A196="",$C196=""),"",$C196-$D196)</f>
      </c>
      <c r="G196" s="18">
        <f>IF(OR($A196="",$B196=""),"",$B196-$E196)</f>
      </c>
      <c r="H196" s="19">
        <f>IF(OR($G196="",$G196=0),"",$F196/$G196)</f>
      </c>
    </row>
    <row r="197">
      <c r="A197" s="7"/>
      <c r="B197" s="11"/>
      <c r="C197" s="10"/>
      <c r="D197" s="16">
        <f>IF($A197="","",IFERROR(VLOOKUP($A197,M_Sapi!$A$2:$D$501,4,0),""))</f>
      </c>
      <c r="E197" s="17">
        <f>IF($A197="","",IFERROR(VLOOKUP($A197,M_Sapi!$A$2:$B$501,2,0),""))</f>
      </c>
      <c r="F197" s="16">
        <f>IF(OR($A197="",$C197=""),"",$C197-$D197)</f>
      </c>
      <c r="G197" s="18">
        <f>IF(OR($A197="",$B197=""),"",$B197-$E197)</f>
      </c>
      <c r="H197" s="19">
        <f>IF(OR($G197="",$G197=0),"",$F197/$G197)</f>
      </c>
    </row>
    <row r="198">
      <c r="A198" s="7"/>
      <c r="B198" s="11"/>
      <c r="C198" s="10"/>
      <c r="D198" s="16">
        <f>IF($A198="","",IFERROR(VLOOKUP($A198,M_Sapi!$A$2:$D$501,4,0),""))</f>
      </c>
      <c r="E198" s="17">
        <f>IF($A198="","",IFERROR(VLOOKUP($A198,M_Sapi!$A$2:$B$501,2,0),""))</f>
      </c>
      <c r="F198" s="16">
        <f>IF(OR($A198="",$C198=""),"",$C198-$D198)</f>
      </c>
      <c r="G198" s="18">
        <f>IF(OR($A198="",$B198=""),"",$B198-$E198)</f>
      </c>
      <c r="H198" s="19">
        <f>IF(OR($G198="",$G198=0),"",$F198/$G198)</f>
      </c>
    </row>
    <row r="199">
      <c r="A199" s="7"/>
      <c r="B199" s="11"/>
      <c r="C199" s="10"/>
      <c r="D199" s="16">
        <f>IF($A199="","",IFERROR(VLOOKUP($A199,M_Sapi!$A$2:$D$501,4,0),""))</f>
      </c>
      <c r="E199" s="17">
        <f>IF($A199="","",IFERROR(VLOOKUP($A199,M_Sapi!$A$2:$B$501,2,0),""))</f>
      </c>
      <c r="F199" s="16">
        <f>IF(OR($A199="",$C199=""),"",$C199-$D199)</f>
      </c>
      <c r="G199" s="18">
        <f>IF(OR($A199="",$B199=""),"",$B199-$E199)</f>
      </c>
      <c r="H199" s="19">
        <f>IF(OR($G199="",$G199=0),"",$F199/$G199)</f>
      </c>
    </row>
    <row r="200">
      <c r="A200" s="7"/>
      <c r="B200" s="11"/>
      <c r="C200" s="10"/>
      <c r="D200" s="16">
        <f>IF($A200="","",IFERROR(VLOOKUP($A200,M_Sapi!$A$2:$D$501,4,0),""))</f>
      </c>
      <c r="E200" s="17">
        <f>IF($A200="","",IFERROR(VLOOKUP($A200,M_Sapi!$A$2:$B$501,2,0),""))</f>
      </c>
      <c r="F200" s="16">
        <f>IF(OR($A200="",$C200=""),"",$C200-$D200)</f>
      </c>
      <c r="G200" s="18">
        <f>IF(OR($A200="",$B200=""),"",$B200-$E200)</f>
      </c>
      <c r="H200" s="19">
        <f>IF(OR($G200="",$G200=0),"",$F200/$G200)</f>
      </c>
    </row>
    <row r="201">
      <c r="A201" s="7"/>
      <c r="B201" s="11"/>
      <c r="C201" s="10"/>
      <c r="D201" s="16">
        <f>IF($A201="","",IFERROR(VLOOKUP($A201,M_Sapi!$A$2:$D$501,4,0),""))</f>
      </c>
      <c r="E201" s="17">
        <f>IF($A201="","",IFERROR(VLOOKUP($A201,M_Sapi!$A$2:$B$501,2,0),""))</f>
      </c>
      <c r="F201" s="16">
        <f>IF(OR($A201="",$C201=""),"",$C201-$D201)</f>
      </c>
      <c r="G201" s="18">
        <f>IF(OR($A201="",$B201=""),"",$B201-$E201)</f>
      </c>
      <c r="H201" s="19">
        <f>IF(OR($G201="",$G201=0),"",$F201/$G201)</f>
      </c>
    </row>
    <row r="202">
      <c r="A202" s="7"/>
      <c r="B202" s="11"/>
      <c r="C202" s="10"/>
      <c r="D202" s="16">
        <f>IF($A202="","",IFERROR(VLOOKUP($A202,M_Sapi!$A$2:$D$501,4,0),""))</f>
      </c>
      <c r="E202" s="17">
        <f>IF($A202="","",IFERROR(VLOOKUP($A202,M_Sapi!$A$2:$B$501,2,0),""))</f>
      </c>
      <c r="F202" s="16">
        <f>IF(OR($A202="",$C202=""),"",$C202-$D202)</f>
      </c>
      <c r="G202" s="18">
        <f>IF(OR($A202="",$B202=""),"",$B202-$E202)</f>
      </c>
      <c r="H202" s="19">
        <f>IF(OR($G202="",$G202=0),"",$F202/$G202)</f>
      </c>
    </row>
    <row r="203">
      <c r="A203" s="7"/>
      <c r="B203" s="11"/>
      <c r="C203" s="10"/>
      <c r="D203" s="16">
        <f>IF($A203="","",IFERROR(VLOOKUP($A203,M_Sapi!$A$2:$D$501,4,0),""))</f>
      </c>
      <c r="E203" s="17">
        <f>IF($A203="","",IFERROR(VLOOKUP($A203,M_Sapi!$A$2:$B$501,2,0),""))</f>
      </c>
      <c r="F203" s="16">
        <f>IF(OR($A203="",$C203=""),"",$C203-$D203)</f>
      </c>
      <c r="G203" s="18">
        <f>IF(OR($A203="",$B203=""),"",$B203-$E203)</f>
      </c>
      <c r="H203" s="19">
        <f>IF(OR($G203="",$G203=0),"",$F203/$G203)</f>
      </c>
    </row>
    <row r="204">
      <c r="A204" s="7"/>
      <c r="B204" s="11"/>
      <c r="C204" s="10"/>
      <c r="D204" s="16">
        <f>IF($A204="","",IFERROR(VLOOKUP($A204,M_Sapi!$A$2:$D$501,4,0),""))</f>
      </c>
      <c r="E204" s="17">
        <f>IF($A204="","",IFERROR(VLOOKUP($A204,M_Sapi!$A$2:$B$501,2,0),""))</f>
      </c>
      <c r="F204" s="16">
        <f>IF(OR($A204="",$C204=""),"",$C204-$D204)</f>
      </c>
      <c r="G204" s="18">
        <f>IF(OR($A204="",$B204=""),"",$B204-$E204)</f>
      </c>
      <c r="H204" s="19">
        <f>IF(OR($G204="",$G204=0),"",$F204/$G204)</f>
      </c>
    </row>
    <row r="205">
      <c r="A205" s="7"/>
      <c r="B205" s="11"/>
      <c r="C205" s="10"/>
      <c r="D205" s="16">
        <f>IF($A205="","",IFERROR(VLOOKUP($A205,M_Sapi!$A$2:$D$501,4,0),""))</f>
      </c>
      <c r="E205" s="17">
        <f>IF($A205="","",IFERROR(VLOOKUP($A205,M_Sapi!$A$2:$B$501,2,0),""))</f>
      </c>
      <c r="F205" s="16">
        <f>IF(OR($A205="",$C205=""),"",$C205-$D205)</f>
      </c>
      <c r="G205" s="18">
        <f>IF(OR($A205="",$B205=""),"",$B205-$E205)</f>
      </c>
      <c r="H205" s="19">
        <f>IF(OR($G205="",$G205=0),"",$F205/$G205)</f>
      </c>
    </row>
    <row r="206">
      <c r="A206" s="7"/>
      <c r="B206" s="11"/>
      <c r="C206" s="10"/>
      <c r="D206" s="16">
        <f>IF($A206="","",IFERROR(VLOOKUP($A206,M_Sapi!$A$2:$D$501,4,0),""))</f>
      </c>
      <c r="E206" s="17">
        <f>IF($A206="","",IFERROR(VLOOKUP($A206,M_Sapi!$A$2:$B$501,2,0),""))</f>
      </c>
      <c r="F206" s="16">
        <f>IF(OR($A206="",$C206=""),"",$C206-$D206)</f>
      </c>
      <c r="G206" s="18">
        <f>IF(OR($A206="",$B206=""),"",$B206-$E206)</f>
      </c>
      <c r="H206" s="19">
        <f>IF(OR($G206="",$G206=0),"",$F206/$G206)</f>
      </c>
    </row>
    <row r="207">
      <c r="A207" s="7"/>
      <c r="B207" s="11"/>
      <c r="C207" s="10"/>
      <c r="D207" s="16">
        <f>IF($A207="","",IFERROR(VLOOKUP($A207,M_Sapi!$A$2:$D$501,4,0),""))</f>
      </c>
      <c r="E207" s="17">
        <f>IF($A207="","",IFERROR(VLOOKUP($A207,M_Sapi!$A$2:$B$501,2,0),""))</f>
      </c>
      <c r="F207" s="16">
        <f>IF(OR($A207="",$C207=""),"",$C207-$D207)</f>
      </c>
      <c r="G207" s="18">
        <f>IF(OR($A207="",$B207=""),"",$B207-$E207)</f>
      </c>
      <c r="H207" s="19">
        <f>IF(OR($G207="",$G207=0),"",$F207/$G207)</f>
      </c>
    </row>
    <row r="208">
      <c r="A208" s="7"/>
      <c r="B208" s="11"/>
      <c r="C208" s="10"/>
      <c r="D208" s="16">
        <f>IF($A208="","",IFERROR(VLOOKUP($A208,M_Sapi!$A$2:$D$501,4,0),""))</f>
      </c>
      <c r="E208" s="17">
        <f>IF($A208="","",IFERROR(VLOOKUP($A208,M_Sapi!$A$2:$B$501,2,0),""))</f>
      </c>
      <c r="F208" s="16">
        <f>IF(OR($A208="",$C208=""),"",$C208-$D208)</f>
      </c>
      <c r="G208" s="18">
        <f>IF(OR($A208="",$B208=""),"",$B208-$E208)</f>
      </c>
      <c r="H208" s="19">
        <f>IF(OR($G208="",$G208=0),"",$F208/$G208)</f>
      </c>
    </row>
    <row r="209">
      <c r="A209" s="7"/>
      <c r="B209" s="11"/>
      <c r="C209" s="10"/>
      <c r="D209" s="16">
        <f>IF($A209="","",IFERROR(VLOOKUP($A209,M_Sapi!$A$2:$D$501,4,0),""))</f>
      </c>
      <c r="E209" s="17">
        <f>IF($A209="","",IFERROR(VLOOKUP($A209,M_Sapi!$A$2:$B$501,2,0),""))</f>
      </c>
      <c r="F209" s="16">
        <f>IF(OR($A209="",$C209=""),"",$C209-$D209)</f>
      </c>
      <c r="G209" s="18">
        <f>IF(OR($A209="",$B209=""),"",$B209-$E209)</f>
      </c>
      <c r="H209" s="19">
        <f>IF(OR($G209="",$G209=0),"",$F209/$G209)</f>
      </c>
    </row>
    <row r="210">
      <c r="A210" s="7"/>
      <c r="B210" s="11"/>
      <c r="C210" s="10"/>
      <c r="D210" s="16">
        <f>IF($A210="","",IFERROR(VLOOKUP($A210,M_Sapi!$A$2:$D$501,4,0),""))</f>
      </c>
      <c r="E210" s="17">
        <f>IF($A210="","",IFERROR(VLOOKUP($A210,M_Sapi!$A$2:$B$501,2,0),""))</f>
      </c>
      <c r="F210" s="16">
        <f>IF(OR($A210="",$C210=""),"",$C210-$D210)</f>
      </c>
      <c r="G210" s="18">
        <f>IF(OR($A210="",$B210=""),"",$B210-$E210)</f>
      </c>
      <c r="H210" s="19">
        <f>IF(OR($G210="",$G210=0),"",$F210/$G210)</f>
      </c>
    </row>
    <row r="211">
      <c r="A211" s="7"/>
      <c r="B211" s="11"/>
      <c r="C211" s="10"/>
      <c r="D211" s="16">
        <f>IF($A211="","",IFERROR(VLOOKUP($A211,M_Sapi!$A$2:$D$501,4,0),""))</f>
      </c>
      <c r="E211" s="17">
        <f>IF($A211="","",IFERROR(VLOOKUP($A211,M_Sapi!$A$2:$B$501,2,0),""))</f>
      </c>
      <c r="F211" s="16">
        <f>IF(OR($A211="",$C211=""),"",$C211-$D211)</f>
      </c>
      <c r="G211" s="18">
        <f>IF(OR($A211="",$B211=""),"",$B211-$E211)</f>
      </c>
      <c r="H211" s="19">
        <f>IF(OR($G211="",$G211=0),"",$F211/$G211)</f>
      </c>
    </row>
    <row r="212">
      <c r="A212" s="7"/>
      <c r="B212" s="11"/>
      <c r="C212" s="10"/>
      <c r="D212" s="16">
        <f>IF($A212="","",IFERROR(VLOOKUP($A212,M_Sapi!$A$2:$D$501,4,0),""))</f>
      </c>
      <c r="E212" s="17">
        <f>IF($A212="","",IFERROR(VLOOKUP($A212,M_Sapi!$A$2:$B$501,2,0),""))</f>
      </c>
      <c r="F212" s="16">
        <f>IF(OR($A212="",$C212=""),"",$C212-$D212)</f>
      </c>
      <c r="G212" s="18">
        <f>IF(OR($A212="",$B212=""),"",$B212-$E212)</f>
      </c>
      <c r="H212" s="19">
        <f>IF(OR($G212="",$G212=0),"",$F212/$G212)</f>
      </c>
    </row>
    <row r="213">
      <c r="A213" s="7"/>
      <c r="B213" s="11"/>
      <c r="C213" s="10"/>
      <c r="D213" s="16">
        <f>IF($A213="","",IFERROR(VLOOKUP($A213,M_Sapi!$A$2:$D$501,4,0),""))</f>
      </c>
      <c r="E213" s="17">
        <f>IF($A213="","",IFERROR(VLOOKUP($A213,M_Sapi!$A$2:$B$501,2,0),""))</f>
      </c>
      <c r="F213" s="16">
        <f>IF(OR($A213="",$C213=""),"",$C213-$D213)</f>
      </c>
      <c r="G213" s="18">
        <f>IF(OR($A213="",$B213=""),"",$B213-$E213)</f>
      </c>
      <c r="H213" s="19">
        <f>IF(OR($G213="",$G213=0),"",$F213/$G213)</f>
      </c>
    </row>
    <row r="214">
      <c r="A214" s="7"/>
      <c r="B214" s="11"/>
      <c r="C214" s="10"/>
      <c r="D214" s="16">
        <f>IF($A214="","",IFERROR(VLOOKUP($A214,M_Sapi!$A$2:$D$501,4,0),""))</f>
      </c>
      <c r="E214" s="17">
        <f>IF($A214="","",IFERROR(VLOOKUP($A214,M_Sapi!$A$2:$B$501,2,0),""))</f>
      </c>
      <c r="F214" s="16">
        <f>IF(OR($A214="",$C214=""),"",$C214-$D214)</f>
      </c>
      <c r="G214" s="18">
        <f>IF(OR($A214="",$B214=""),"",$B214-$E214)</f>
      </c>
      <c r="H214" s="19">
        <f>IF(OR($G214="",$G214=0),"",$F214/$G214)</f>
      </c>
    </row>
    <row r="215">
      <c r="A215" s="7"/>
      <c r="B215" s="11"/>
      <c r="C215" s="10"/>
      <c r="D215" s="16">
        <f>IF($A215="","",IFERROR(VLOOKUP($A215,M_Sapi!$A$2:$D$501,4,0),""))</f>
      </c>
      <c r="E215" s="17">
        <f>IF($A215="","",IFERROR(VLOOKUP($A215,M_Sapi!$A$2:$B$501,2,0),""))</f>
      </c>
      <c r="F215" s="16">
        <f>IF(OR($A215="",$C215=""),"",$C215-$D215)</f>
      </c>
      <c r="G215" s="18">
        <f>IF(OR($A215="",$B215=""),"",$B215-$E215)</f>
      </c>
      <c r="H215" s="19">
        <f>IF(OR($G215="",$G215=0),"",$F215/$G215)</f>
      </c>
    </row>
    <row r="216">
      <c r="A216" s="7"/>
      <c r="B216" s="11"/>
      <c r="C216" s="10"/>
      <c r="D216" s="16">
        <f>IF($A216="","",IFERROR(VLOOKUP($A216,M_Sapi!$A$2:$D$501,4,0),""))</f>
      </c>
      <c r="E216" s="17">
        <f>IF($A216="","",IFERROR(VLOOKUP($A216,M_Sapi!$A$2:$B$501,2,0),""))</f>
      </c>
      <c r="F216" s="16">
        <f>IF(OR($A216="",$C216=""),"",$C216-$D216)</f>
      </c>
      <c r="G216" s="18">
        <f>IF(OR($A216="",$B216=""),"",$B216-$E216)</f>
      </c>
      <c r="H216" s="19">
        <f>IF(OR($G216="",$G216=0),"",$F216/$G216)</f>
      </c>
    </row>
    <row r="217">
      <c r="A217" s="7"/>
      <c r="B217" s="11"/>
      <c r="C217" s="10"/>
      <c r="D217" s="16">
        <f>IF($A217="","",IFERROR(VLOOKUP($A217,M_Sapi!$A$2:$D$501,4,0),""))</f>
      </c>
      <c r="E217" s="17">
        <f>IF($A217="","",IFERROR(VLOOKUP($A217,M_Sapi!$A$2:$B$501,2,0),""))</f>
      </c>
      <c r="F217" s="16">
        <f>IF(OR($A217="",$C217=""),"",$C217-$D217)</f>
      </c>
      <c r="G217" s="18">
        <f>IF(OR($A217="",$B217=""),"",$B217-$E217)</f>
      </c>
      <c r="H217" s="19">
        <f>IF(OR($G217="",$G217=0),"",$F217/$G217)</f>
      </c>
    </row>
    <row r="218">
      <c r="A218" s="7"/>
      <c r="B218" s="11"/>
      <c r="C218" s="10"/>
      <c r="D218" s="16">
        <f>IF($A218="","",IFERROR(VLOOKUP($A218,M_Sapi!$A$2:$D$501,4,0),""))</f>
      </c>
      <c r="E218" s="17">
        <f>IF($A218="","",IFERROR(VLOOKUP($A218,M_Sapi!$A$2:$B$501,2,0),""))</f>
      </c>
      <c r="F218" s="16">
        <f>IF(OR($A218="",$C218=""),"",$C218-$D218)</f>
      </c>
      <c r="G218" s="18">
        <f>IF(OR($A218="",$B218=""),"",$B218-$E218)</f>
      </c>
      <c r="H218" s="19">
        <f>IF(OR($G218="",$G218=0),"",$F218/$G218)</f>
      </c>
    </row>
    <row r="219">
      <c r="A219" s="7"/>
      <c r="B219" s="11"/>
      <c r="C219" s="10"/>
      <c r="D219" s="16">
        <f>IF($A219="","",IFERROR(VLOOKUP($A219,M_Sapi!$A$2:$D$501,4,0),""))</f>
      </c>
      <c r="E219" s="17">
        <f>IF($A219="","",IFERROR(VLOOKUP($A219,M_Sapi!$A$2:$B$501,2,0),""))</f>
      </c>
      <c r="F219" s="16">
        <f>IF(OR($A219="",$C219=""),"",$C219-$D219)</f>
      </c>
      <c r="G219" s="18">
        <f>IF(OR($A219="",$B219=""),"",$B219-$E219)</f>
      </c>
      <c r="H219" s="19">
        <f>IF(OR($G219="",$G219=0),"",$F219/$G219)</f>
      </c>
    </row>
    <row r="220">
      <c r="A220" s="7"/>
      <c r="B220" s="11"/>
      <c r="C220" s="10"/>
      <c r="D220" s="16">
        <f>IF($A220="","",IFERROR(VLOOKUP($A220,M_Sapi!$A$2:$D$501,4,0),""))</f>
      </c>
      <c r="E220" s="17">
        <f>IF($A220="","",IFERROR(VLOOKUP($A220,M_Sapi!$A$2:$B$501,2,0),""))</f>
      </c>
      <c r="F220" s="16">
        <f>IF(OR($A220="",$C220=""),"",$C220-$D220)</f>
      </c>
      <c r="G220" s="18">
        <f>IF(OR($A220="",$B220=""),"",$B220-$E220)</f>
      </c>
      <c r="H220" s="19">
        <f>IF(OR($G220="",$G220=0),"",$F220/$G220)</f>
      </c>
    </row>
    <row r="221">
      <c r="A221" s="7"/>
      <c r="B221" s="11"/>
      <c r="C221" s="10"/>
      <c r="D221" s="16">
        <f>IF($A221="","",IFERROR(VLOOKUP($A221,M_Sapi!$A$2:$D$501,4,0),""))</f>
      </c>
      <c r="E221" s="17">
        <f>IF($A221="","",IFERROR(VLOOKUP($A221,M_Sapi!$A$2:$B$501,2,0),""))</f>
      </c>
      <c r="F221" s="16">
        <f>IF(OR($A221="",$C221=""),"",$C221-$D221)</f>
      </c>
      <c r="G221" s="18">
        <f>IF(OR($A221="",$B221=""),"",$B221-$E221)</f>
      </c>
      <c r="H221" s="19">
        <f>IF(OR($G221="",$G221=0),"",$F221/$G221)</f>
      </c>
    </row>
    <row r="222">
      <c r="A222" s="7"/>
      <c r="B222" s="11"/>
      <c r="C222" s="10"/>
      <c r="D222" s="16">
        <f>IF($A222="","",IFERROR(VLOOKUP($A222,M_Sapi!$A$2:$D$501,4,0),""))</f>
      </c>
      <c r="E222" s="17">
        <f>IF($A222="","",IFERROR(VLOOKUP($A222,M_Sapi!$A$2:$B$501,2,0),""))</f>
      </c>
      <c r="F222" s="16">
        <f>IF(OR($A222="",$C222=""),"",$C222-$D222)</f>
      </c>
      <c r="G222" s="18">
        <f>IF(OR($A222="",$B222=""),"",$B222-$E222)</f>
      </c>
      <c r="H222" s="19">
        <f>IF(OR($G222="",$G222=0),"",$F222/$G222)</f>
      </c>
    </row>
    <row r="223">
      <c r="A223" s="7"/>
      <c r="B223" s="11"/>
      <c r="C223" s="10"/>
      <c r="D223" s="16">
        <f>IF($A223="","",IFERROR(VLOOKUP($A223,M_Sapi!$A$2:$D$501,4,0),""))</f>
      </c>
      <c r="E223" s="17">
        <f>IF($A223="","",IFERROR(VLOOKUP($A223,M_Sapi!$A$2:$B$501,2,0),""))</f>
      </c>
      <c r="F223" s="16">
        <f>IF(OR($A223="",$C223=""),"",$C223-$D223)</f>
      </c>
      <c r="G223" s="18">
        <f>IF(OR($A223="",$B223=""),"",$B223-$E223)</f>
      </c>
      <c r="H223" s="19">
        <f>IF(OR($G223="",$G223=0),"",$F223/$G223)</f>
      </c>
    </row>
    <row r="224">
      <c r="A224" s="7"/>
      <c r="B224" s="11"/>
      <c r="C224" s="10"/>
      <c r="D224" s="16">
        <f>IF($A224="","",IFERROR(VLOOKUP($A224,M_Sapi!$A$2:$D$501,4,0),""))</f>
      </c>
      <c r="E224" s="17">
        <f>IF($A224="","",IFERROR(VLOOKUP($A224,M_Sapi!$A$2:$B$501,2,0),""))</f>
      </c>
      <c r="F224" s="16">
        <f>IF(OR($A224="",$C224=""),"",$C224-$D224)</f>
      </c>
      <c r="G224" s="18">
        <f>IF(OR($A224="",$B224=""),"",$B224-$E224)</f>
      </c>
      <c r="H224" s="19">
        <f>IF(OR($G224="",$G224=0),"",$F224/$G224)</f>
      </c>
    </row>
    <row r="225">
      <c r="A225" s="7"/>
      <c r="B225" s="11"/>
      <c r="C225" s="10"/>
      <c r="D225" s="16">
        <f>IF($A225="","",IFERROR(VLOOKUP($A225,M_Sapi!$A$2:$D$501,4,0),""))</f>
      </c>
      <c r="E225" s="17">
        <f>IF($A225="","",IFERROR(VLOOKUP($A225,M_Sapi!$A$2:$B$501,2,0),""))</f>
      </c>
      <c r="F225" s="16">
        <f>IF(OR($A225="",$C225=""),"",$C225-$D225)</f>
      </c>
      <c r="G225" s="18">
        <f>IF(OR($A225="",$B225=""),"",$B225-$E225)</f>
      </c>
      <c r="H225" s="19">
        <f>IF(OR($G225="",$G225=0),"",$F225/$G225)</f>
      </c>
    </row>
    <row r="226">
      <c r="A226" s="7"/>
      <c r="B226" s="11"/>
      <c r="C226" s="10"/>
      <c r="D226" s="16">
        <f>IF($A226="","",IFERROR(VLOOKUP($A226,M_Sapi!$A$2:$D$501,4,0),""))</f>
      </c>
      <c r="E226" s="17">
        <f>IF($A226="","",IFERROR(VLOOKUP($A226,M_Sapi!$A$2:$B$501,2,0),""))</f>
      </c>
      <c r="F226" s="16">
        <f>IF(OR($A226="",$C226=""),"",$C226-$D226)</f>
      </c>
      <c r="G226" s="18">
        <f>IF(OR($A226="",$B226=""),"",$B226-$E226)</f>
      </c>
      <c r="H226" s="19">
        <f>IF(OR($G226="",$G226=0),"",$F226/$G226)</f>
      </c>
    </row>
    <row r="227">
      <c r="A227" s="7"/>
      <c r="B227" s="11"/>
      <c r="C227" s="10"/>
      <c r="D227" s="16">
        <f>IF($A227="","",IFERROR(VLOOKUP($A227,M_Sapi!$A$2:$D$501,4,0),""))</f>
      </c>
      <c r="E227" s="17">
        <f>IF($A227="","",IFERROR(VLOOKUP($A227,M_Sapi!$A$2:$B$501,2,0),""))</f>
      </c>
      <c r="F227" s="16">
        <f>IF(OR($A227="",$C227=""),"",$C227-$D227)</f>
      </c>
      <c r="G227" s="18">
        <f>IF(OR($A227="",$B227=""),"",$B227-$E227)</f>
      </c>
      <c r="H227" s="19">
        <f>IF(OR($G227="",$G227=0),"",$F227/$G227)</f>
      </c>
    </row>
    <row r="228">
      <c r="A228" s="7"/>
      <c r="B228" s="11"/>
      <c r="C228" s="10"/>
      <c r="D228" s="16">
        <f>IF($A228="","",IFERROR(VLOOKUP($A228,M_Sapi!$A$2:$D$501,4,0),""))</f>
      </c>
      <c r="E228" s="17">
        <f>IF($A228="","",IFERROR(VLOOKUP($A228,M_Sapi!$A$2:$B$501,2,0),""))</f>
      </c>
      <c r="F228" s="16">
        <f>IF(OR($A228="",$C228=""),"",$C228-$D228)</f>
      </c>
      <c r="G228" s="18">
        <f>IF(OR($A228="",$B228=""),"",$B228-$E228)</f>
      </c>
      <c r="H228" s="19">
        <f>IF(OR($G228="",$G228=0),"",$F228/$G228)</f>
      </c>
    </row>
    <row r="229">
      <c r="A229" s="7"/>
      <c r="B229" s="11"/>
      <c r="C229" s="10"/>
      <c r="D229" s="16">
        <f>IF($A229="","",IFERROR(VLOOKUP($A229,M_Sapi!$A$2:$D$501,4,0),""))</f>
      </c>
      <c r="E229" s="17">
        <f>IF($A229="","",IFERROR(VLOOKUP($A229,M_Sapi!$A$2:$B$501,2,0),""))</f>
      </c>
      <c r="F229" s="16">
        <f>IF(OR($A229="",$C229=""),"",$C229-$D229)</f>
      </c>
      <c r="G229" s="18">
        <f>IF(OR($A229="",$B229=""),"",$B229-$E229)</f>
      </c>
      <c r="H229" s="19">
        <f>IF(OR($G229="",$G229=0),"",$F229/$G229)</f>
      </c>
    </row>
    <row r="230">
      <c r="A230" s="7"/>
      <c r="B230" s="11"/>
      <c r="C230" s="10"/>
      <c r="D230" s="16">
        <f>IF($A230="","",IFERROR(VLOOKUP($A230,M_Sapi!$A$2:$D$501,4,0),""))</f>
      </c>
      <c r="E230" s="17">
        <f>IF($A230="","",IFERROR(VLOOKUP($A230,M_Sapi!$A$2:$B$501,2,0),""))</f>
      </c>
      <c r="F230" s="16">
        <f>IF(OR($A230="",$C230=""),"",$C230-$D230)</f>
      </c>
      <c r="G230" s="18">
        <f>IF(OR($A230="",$B230=""),"",$B230-$E230)</f>
      </c>
      <c r="H230" s="19">
        <f>IF(OR($G230="",$G230=0),"",$F230/$G230)</f>
      </c>
    </row>
    <row r="231">
      <c r="A231" s="7"/>
      <c r="B231" s="11"/>
      <c r="C231" s="10"/>
      <c r="D231" s="16">
        <f>IF($A231="","",IFERROR(VLOOKUP($A231,M_Sapi!$A$2:$D$501,4,0),""))</f>
      </c>
      <c r="E231" s="17">
        <f>IF($A231="","",IFERROR(VLOOKUP($A231,M_Sapi!$A$2:$B$501,2,0),""))</f>
      </c>
      <c r="F231" s="16">
        <f>IF(OR($A231="",$C231=""),"",$C231-$D231)</f>
      </c>
      <c r="G231" s="18">
        <f>IF(OR($A231="",$B231=""),"",$B231-$E231)</f>
      </c>
      <c r="H231" s="19">
        <f>IF(OR($G231="",$G231=0),"",$F231/$G231)</f>
      </c>
    </row>
    <row r="232">
      <c r="A232" s="7"/>
      <c r="B232" s="11"/>
      <c r="C232" s="10"/>
      <c r="D232" s="16">
        <f>IF($A232="","",IFERROR(VLOOKUP($A232,M_Sapi!$A$2:$D$501,4,0),""))</f>
      </c>
      <c r="E232" s="17">
        <f>IF($A232="","",IFERROR(VLOOKUP($A232,M_Sapi!$A$2:$B$501,2,0),""))</f>
      </c>
      <c r="F232" s="16">
        <f>IF(OR($A232="",$C232=""),"",$C232-$D232)</f>
      </c>
      <c r="G232" s="18">
        <f>IF(OR($A232="",$B232=""),"",$B232-$E232)</f>
      </c>
      <c r="H232" s="19">
        <f>IF(OR($G232="",$G232=0),"",$F232/$G232)</f>
      </c>
    </row>
    <row r="233">
      <c r="A233" s="7"/>
      <c r="B233" s="11"/>
      <c r="C233" s="10"/>
      <c r="D233" s="16">
        <f>IF($A233="","",IFERROR(VLOOKUP($A233,M_Sapi!$A$2:$D$501,4,0),""))</f>
      </c>
      <c r="E233" s="17">
        <f>IF($A233="","",IFERROR(VLOOKUP($A233,M_Sapi!$A$2:$B$501,2,0),""))</f>
      </c>
      <c r="F233" s="16">
        <f>IF(OR($A233="",$C233=""),"",$C233-$D233)</f>
      </c>
      <c r="G233" s="18">
        <f>IF(OR($A233="",$B233=""),"",$B233-$E233)</f>
      </c>
      <c r="H233" s="19">
        <f>IF(OR($G233="",$G233=0),"",$F233/$G233)</f>
      </c>
    </row>
    <row r="234">
      <c r="A234" s="7"/>
      <c r="B234" s="11"/>
      <c r="C234" s="10"/>
      <c r="D234" s="16">
        <f>IF($A234="","",IFERROR(VLOOKUP($A234,M_Sapi!$A$2:$D$501,4,0),""))</f>
      </c>
      <c r="E234" s="17">
        <f>IF($A234="","",IFERROR(VLOOKUP($A234,M_Sapi!$A$2:$B$501,2,0),""))</f>
      </c>
      <c r="F234" s="16">
        <f>IF(OR($A234="",$C234=""),"",$C234-$D234)</f>
      </c>
      <c r="G234" s="18">
        <f>IF(OR($A234="",$B234=""),"",$B234-$E234)</f>
      </c>
      <c r="H234" s="19">
        <f>IF(OR($G234="",$G234=0),"",$F234/$G234)</f>
      </c>
    </row>
    <row r="235">
      <c r="A235" s="7"/>
      <c r="B235" s="11"/>
      <c r="C235" s="10"/>
      <c r="D235" s="16">
        <f>IF($A235="","",IFERROR(VLOOKUP($A235,M_Sapi!$A$2:$D$501,4,0),""))</f>
      </c>
      <c r="E235" s="17">
        <f>IF($A235="","",IFERROR(VLOOKUP($A235,M_Sapi!$A$2:$B$501,2,0),""))</f>
      </c>
      <c r="F235" s="16">
        <f>IF(OR($A235="",$C235=""),"",$C235-$D235)</f>
      </c>
      <c r="G235" s="18">
        <f>IF(OR($A235="",$B235=""),"",$B235-$E235)</f>
      </c>
      <c r="H235" s="19">
        <f>IF(OR($G235="",$G235=0),"",$F235/$G235)</f>
      </c>
    </row>
    <row r="236">
      <c r="A236" s="7"/>
      <c r="B236" s="11"/>
      <c r="C236" s="10"/>
      <c r="D236" s="16">
        <f>IF($A236="","",IFERROR(VLOOKUP($A236,M_Sapi!$A$2:$D$501,4,0),""))</f>
      </c>
      <c r="E236" s="17">
        <f>IF($A236="","",IFERROR(VLOOKUP($A236,M_Sapi!$A$2:$B$501,2,0),""))</f>
      </c>
      <c r="F236" s="16">
        <f>IF(OR($A236="",$C236=""),"",$C236-$D236)</f>
      </c>
      <c r="G236" s="18">
        <f>IF(OR($A236="",$B236=""),"",$B236-$E236)</f>
      </c>
      <c r="H236" s="19">
        <f>IF(OR($G236="",$G236=0),"",$F236/$G236)</f>
      </c>
    </row>
    <row r="237">
      <c r="A237" s="7"/>
      <c r="B237" s="11"/>
      <c r="C237" s="10"/>
      <c r="D237" s="16">
        <f>IF($A237="","",IFERROR(VLOOKUP($A237,M_Sapi!$A$2:$D$501,4,0),""))</f>
      </c>
      <c r="E237" s="17">
        <f>IF($A237="","",IFERROR(VLOOKUP($A237,M_Sapi!$A$2:$B$501,2,0),""))</f>
      </c>
      <c r="F237" s="16">
        <f>IF(OR($A237="",$C237=""),"",$C237-$D237)</f>
      </c>
      <c r="G237" s="18">
        <f>IF(OR($A237="",$B237=""),"",$B237-$E237)</f>
      </c>
      <c r="H237" s="19">
        <f>IF(OR($G237="",$G237=0),"",$F237/$G237)</f>
      </c>
    </row>
    <row r="238">
      <c r="A238" s="7"/>
      <c r="B238" s="11"/>
      <c r="C238" s="10"/>
      <c r="D238" s="16">
        <f>IF($A238="","",IFERROR(VLOOKUP($A238,M_Sapi!$A$2:$D$501,4,0),""))</f>
      </c>
      <c r="E238" s="17">
        <f>IF($A238="","",IFERROR(VLOOKUP($A238,M_Sapi!$A$2:$B$501,2,0),""))</f>
      </c>
      <c r="F238" s="16">
        <f>IF(OR($A238="",$C238=""),"",$C238-$D238)</f>
      </c>
      <c r="G238" s="18">
        <f>IF(OR($A238="",$B238=""),"",$B238-$E238)</f>
      </c>
      <c r="H238" s="19">
        <f>IF(OR($G238="",$G238=0),"",$F238/$G238)</f>
      </c>
    </row>
    <row r="239">
      <c r="A239" s="7"/>
      <c r="B239" s="11"/>
      <c r="C239" s="10"/>
      <c r="D239" s="16">
        <f>IF($A239="","",IFERROR(VLOOKUP($A239,M_Sapi!$A$2:$D$501,4,0),""))</f>
      </c>
      <c r="E239" s="17">
        <f>IF($A239="","",IFERROR(VLOOKUP($A239,M_Sapi!$A$2:$B$501,2,0),""))</f>
      </c>
      <c r="F239" s="16">
        <f>IF(OR($A239="",$C239=""),"",$C239-$D239)</f>
      </c>
      <c r="G239" s="18">
        <f>IF(OR($A239="",$B239=""),"",$B239-$E239)</f>
      </c>
      <c r="H239" s="19">
        <f>IF(OR($G239="",$G239=0),"",$F239/$G239)</f>
      </c>
    </row>
    <row r="240">
      <c r="A240" s="7"/>
      <c r="B240" s="11"/>
      <c r="C240" s="10"/>
      <c r="D240" s="16">
        <f>IF($A240="","",IFERROR(VLOOKUP($A240,M_Sapi!$A$2:$D$501,4,0),""))</f>
      </c>
      <c r="E240" s="17">
        <f>IF($A240="","",IFERROR(VLOOKUP($A240,M_Sapi!$A$2:$B$501,2,0),""))</f>
      </c>
      <c r="F240" s="16">
        <f>IF(OR($A240="",$C240=""),"",$C240-$D240)</f>
      </c>
      <c r="G240" s="18">
        <f>IF(OR($A240="",$B240=""),"",$B240-$E240)</f>
      </c>
      <c r="H240" s="19">
        <f>IF(OR($G240="",$G240=0),"",$F240/$G240)</f>
      </c>
    </row>
    <row r="241">
      <c r="A241" s="7"/>
      <c r="B241" s="11"/>
      <c r="C241" s="10"/>
      <c r="D241" s="16">
        <f>IF($A241="","",IFERROR(VLOOKUP($A241,M_Sapi!$A$2:$D$501,4,0),""))</f>
      </c>
      <c r="E241" s="17">
        <f>IF($A241="","",IFERROR(VLOOKUP($A241,M_Sapi!$A$2:$B$501,2,0),""))</f>
      </c>
      <c r="F241" s="16">
        <f>IF(OR($A241="",$C241=""),"",$C241-$D241)</f>
      </c>
      <c r="G241" s="18">
        <f>IF(OR($A241="",$B241=""),"",$B241-$E241)</f>
      </c>
      <c r="H241" s="19">
        <f>IF(OR($G241="",$G241=0),"",$F241/$G241)</f>
      </c>
    </row>
    <row r="242">
      <c r="A242" s="7"/>
      <c r="B242" s="11"/>
      <c r="C242" s="10"/>
      <c r="D242" s="16">
        <f>IF($A242="","",IFERROR(VLOOKUP($A242,M_Sapi!$A$2:$D$501,4,0),""))</f>
      </c>
      <c r="E242" s="17">
        <f>IF($A242="","",IFERROR(VLOOKUP($A242,M_Sapi!$A$2:$B$501,2,0),""))</f>
      </c>
      <c r="F242" s="16">
        <f>IF(OR($A242="",$C242=""),"",$C242-$D242)</f>
      </c>
      <c r="G242" s="18">
        <f>IF(OR($A242="",$B242=""),"",$B242-$E242)</f>
      </c>
      <c r="H242" s="19">
        <f>IF(OR($G242="",$G242=0),"",$F242/$G242)</f>
      </c>
    </row>
    <row r="243">
      <c r="A243" s="7"/>
      <c r="B243" s="11"/>
      <c r="C243" s="10"/>
      <c r="D243" s="16">
        <f>IF($A243="","",IFERROR(VLOOKUP($A243,M_Sapi!$A$2:$D$501,4,0),""))</f>
      </c>
      <c r="E243" s="17">
        <f>IF($A243="","",IFERROR(VLOOKUP($A243,M_Sapi!$A$2:$B$501,2,0),""))</f>
      </c>
      <c r="F243" s="16">
        <f>IF(OR($A243="",$C243=""),"",$C243-$D243)</f>
      </c>
      <c r="G243" s="18">
        <f>IF(OR($A243="",$B243=""),"",$B243-$E243)</f>
      </c>
      <c r="H243" s="19">
        <f>IF(OR($G243="",$G243=0),"",$F243/$G243)</f>
      </c>
    </row>
    <row r="244">
      <c r="A244" s="7"/>
      <c r="B244" s="11"/>
      <c r="C244" s="10"/>
      <c r="D244" s="16">
        <f>IF($A244="","",IFERROR(VLOOKUP($A244,M_Sapi!$A$2:$D$501,4,0),""))</f>
      </c>
      <c r="E244" s="17">
        <f>IF($A244="","",IFERROR(VLOOKUP($A244,M_Sapi!$A$2:$B$501,2,0),""))</f>
      </c>
      <c r="F244" s="16">
        <f>IF(OR($A244="",$C244=""),"",$C244-$D244)</f>
      </c>
      <c r="G244" s="18">
        <f>IF(OR($A244="",$B244=""),"",$B244-$E244)</f>
      </c>
      <c r="H244" s="19">
        <f>IF(OR($G244="",$G244=0),"",$F244/$G244)</f>
      </c>
    </row>
    <row r="245">
      <c r="A245" s="7"/>
      <c r="B245" s="11"/>
      <c r="C245" s="10"/>
      <c r="D245" s="16">
        <f>IF($A245="","",IFERROR(VLOOKUP($A245,M_Sapi!$A$2:$D$501,4,0),""))</f>
      </c>
      <c r="E245" s="17">
        <f>IF($A245="","",IFERROR(VLOOKUP($A245,M_Sapi!$A$2:$B$501,2,0),""))</f>
      </c>
      <c r="F245" s="16">
        <f>IF(OR($A245="",$C245=""),"",$C245-$D245)</f>
      </c>
      <c r="G245" s="18">
        <f>IF(OR($A245="",$B245=""),"",$B245-$E245)</f>
      </c>
      <c r="H245" s="19">
        <f>IF(OR($G245="",$G245=0),"",$F245/$G245)</f>
      </c>
    </row>
    <row r="246">
      <c r="A246" s="7"/>
      <c r="B246" s="11"/>
      <c r="C246" s="10"/>
      <c r="D246" s="16">
        <f>IF($A246="","",IFERROR(VLOOKUP($A246,M_Sapi!$A$2:$D$501,4,0),""))</f>
      </c>
      <c r="E246" s="17">
        <f>IF($A246="","",IFERROR(VLOOKUP($A246,M_Sapi!$A$2:$B$501,2,0),""))</f>
      </c>
      <c r="F246" s="16">
        <f>IF(OR($A246="",$C246=""),"",$C246-$D246)</f>
      </c>
      <c r="G246" s="18">
        <f>IF(OR($A246="",$B246=""),"",$B246-$E246)</f>
      </c>
      <c r="H246" s="19">
        <f>IF(OR($G246="",$G246=0),"",$F246/$G246)</f>
      </c>
    </row>
    <row r="247">
      <c r="A247" s="7"/>
      <c r="B247" s="11"/>
      <c r="C247" s="10"/>
      <c r="D247" s="16">
        <f>IF($A247="","",IFERROR(VLOOKUP($A247,M_Sapi!$A$2:$D$501,4,0),""))</f>
      </c>
      <c r="E247" s="17">
        <f>IF($A247="","",IFERROR(VLOOKUP($A247,M_Sapi!$A$2:$B$501,2,0),""))</f>
      </c>
      <c r="F247" s="16">
        <f>IF(OR($A247="",$C247=""),"",$C247-$D247)</f>
      </c>
      <c r="G247" s="18">
        <f>IF(OR($A247="",$B247=""),"",$B247-$E247)</f>
      </c>
      <c r="H247" s="19">
        <f>IF(OR($G247="",$G247=0),"",$F247/$G247)</f>
      </c>
    </row>
    <row r="248">
      <c r="A248" s="7"/>
      <c r="B248" s="11"/>
      <c r="C248" s="10"/>
      <c r="D248" s="16">
        <f>IF($A248="","",IFERROR(VLOOKUP($A248,M_Sapi!$A$2:$D$501,4,0),""))</f>
      </c>
      <c r="E248" s="17">
        <f>IF($A248="","",IFERROR(VLOOKUP($A248,M_Sapi!$A$2:$B$501,2,0),""))</f>
      </c>
      <c r="F248" s="16">
        <f>IF(OR($A248="",$C248=""),"",$C248-$D248)</f>
      </c>
      <c r="G248" s="18">
        <f>IF(OR($A248="",$B248=""),"",$B248-$E248)</f>
      </c>
      <c r="H248" s="19">
        <f>IF(OR($G248="",$G248=0),"",$F248/$G248)</f>
      </c>
    </row>
    <row r="249">
      <c r="A249" s="7"/>
      <c r="B249" s="11"/>
      <c r="C249" s="10"/>
      <c r="D249" s="16">
        <f>IF($A249="","",IFERROR(VLOOKUP($A249,M_Sapi!$A$2:$D$501,4,0),""))</f>
      </c>
      <c r="E249" s="17">
        <f>IF($A249="","",IFERROR(VLOOKUP($A249,M_Sapi!$A$2:$B$501,2,0),""))</f>
      </c>
      <c r="F249" s="16">
        <f>IF(OR($A249="",$C249=""),"",$C249-$D249)</f>
      </c>
      <c r="G249" s="18">
        <f>IF(OR($A249="",$B249=""),"",$B249-$E249)</f>
      </c>
      <c r="H249" s="19">
        <f>IF(OR($G249="",$G249=0),"",$F249/$G249)</f>
      </c>
    </row>
    <row r="250">
      <c r="A250" s="7"/>
      <c r="B250" s="11"/>
      <c r="C250" s="10"/>
      <c r="D250" s="16">
        <f>IF($A250="","",IFERROR(VLOOKUP($A250,M_Sapi!$A$2:$D$501,4,0),""))</f>
      </c>
      <c r="E250" s="17">
        <f>IF($A250="","",IFERROR(VLOOKUP($A250,M_Sapi!$A$2:$B$501,2,0),""))</f>
      </c>
      <c r="F250" s="16">
        <f>IF(OR($A250="",$C250=""),"",$C250-$D250)</f>
      </c>
      <c r="G250" s="18">
        <f>IF(OR($A250="",$B250=""),"",$B250-$E250)</f>
      </c>
      <c r="H250" s="19">
        <f>IF(OR($G250="",$G250=0),"",$F250/$G250)</f>
      </c>
    </row>
    <row r="251">
      <c r="A251" s="7"/>
      <c r="B251" s="11"/>
      <c r="C251" s="10"/>
      <c r="D251" s="16">
        <f>IF($A251="","",IFERROR(VLOOKUP($A251,M_Sapi!$A$2:$D$501,4,0),""))</f>
      </c>
      <c r="E251" s="17">
        <f>IF($A251="","",IFERROR(VLOOKUP($A251,M_Sapi!$A$2:$B$501,2,0),""))</f>
      </c>
      <c r="F251" s="16">
        <f>IF(OR($A251="",$C251=""),"",$C251-$D251)</f>
      </c>
      <c r="G251" s="18">
        <f>IF(OR($A251="",$B251=""),"",$B251-$E251)</f>
      </c>
      <c r="H251" s="19">
        <f>IF(OR($G251="",$G251=0),"",$F251/$G251)</f>
      </c>
    </row>
    <row r="252">
      <c r="A252" s="7"/>
      <c r="B252" s="11"/>
      <c r="C252" s="10"/>
      <c r="D252" s="16">
        <f>IF($A252="","",IFERROR(VLOOKUP($A252,M_Sapi!$A$2:$D$501,4,0),""))</f>
      </c>
      <c r="E252" s="17">
        <f>IF($A252="","",IFERROR(VLOOKUP($A252,M_Sapi!$A$2:$B$501,2,0),""))</f>
      </c>
      <c r="F252" s="16">
        <f>IF(OR($A252="",$C252=""),"",$C252-$D252)</f>
      </c>
      <c r="G252" s="18">
        <f>IF(OR($A252="",$B252=""),"",$B252-$E252)</f>
      </c>
      <c r="H252" s="19">
        <f>IF(OR($G252="",$G252=0),"",$F252/$G252)</f>
      </c>
    </row>
    <row r="253">
      <c r="A253" s="7"/>
      <c r="B253" s="11"/>
      <c r="C253" s="10"/>
      <c r="D253" s="16">
        <f>IF($A253="","",IFERROR(VLOOKUP($A253,M_Sapi!$A$2:$D$501,4,0),""))</f>
      </c>
      <c r="E253" s="17">
        <f>IF($A253="","",IFERROR(VLOOKUP($A253,M_Sapi!$A$2:$B$501,2,0),""))</f>
      </c>
      <c r="F253" s="16">
        <f>IF(OR($A253="",$C253=""),"",$C253-$D253)</f>
      </c>
      <c r="G253" s="18">
        <f>IF(OR($A253="",$B253=""),"",$B253-$E253)</f>
      </c>
      <c r="H253" s="19">
        <f>IF(OR($G253="",$G253=0),"",$F253/$G253)</f>
      </c>
    </row>
    <row r="254">
      <c r="A254" s="7"/>
      <c r="B254" s="11"/>
      <c r="C254" s="10"/>
      <c r="D254" s="16">
        <f>IF($A254="","",IFERROR(VLOOKUP($A254,M_Sapi!$A$2:$D$501,4,0),""))</f>
      </c>
      <c r="E254" s="17">
        <f>IF($A254="","",IFERROR(VLOOKUP($A254,M_Sapi!$A$2:$B$501,2,0),""))</f>
      </c>
      <c r="F254" s="16">
        <f>IF(OR($A254="",$C254=""),"",$C254-$D254)</f>
      </c>
      <c r="G254" s="18">
        <f>IF(OR($A254="",$B254=""),"",$B254-$E254)</f>
      </c>
      <c r="H254" s="19">
        <f>IF(OR($G254="",$G254=0),"",$F254/$G254)</f>
      </c>
    </row>
    <row r="255">
      <c r="A255" s="7"/>
      <c r="B255" s="11"/>
      <c r="C255" s="10"/>
      <c r="D255" s="16">
        <f>IF($A255="","",IFERROR(VLOOKUP($A255,M_Sapi!$A$2:$D$501,4,0),""))</f>
      </c>
      <c r="E255" s="17">
        <f>IF($A255="","",IFERROR(VLOOKUP($A255,M_Sapi!$A$2:$B$501,2,0),""))</f>
      </c>
      <c r="F255" s="16">
        <f>IF(OR($A255="",$C255=""),"",$C255-$D255)</f>
      </c>
      <c r="G255" s="18">
        <f>IF(OR($A255="",$B255=""),"",$B255-$E255)</f>
      </c>
      <c r="H255" s="19">
        <f>IF(OR($G255="",$G255=0),"",$F255/$G255)</f>
      </c>
    </row>
    <row r="256">
      <c r="A256" s="7"/>
      <c r="B256" s="11"/>
      <c r="C256" s="10"/>
      <c r="D256" s="16">
        <f>IF($A256="","",IFERROR(VLOOKUP($A256,M_Sapi!$A$2:$D$501,4,0),""))</f>
      </c>
      <c r="E256" s="17">
        <f>IF($A256="","",IFERROR(VLOOKUP($A256,M_Sapi!$A$2:$B$501,2,0),""))</f>
      </c>
      <c r="F256" s="16">
        <f>IF(OR($A256="",$C256=""),"",$C256-$D256)</f>
      </c>
      <c r="G256" s="18">
        <f>IF(OR($A256="",$B256=""),"",$B256-$E256)</f>
      </c>
      <c r="H256" s="19">
        <f>IF(OR($G256="",$G256=0),"",$F256/$G256)</f>
      </c>
    </row>
    <row r="257">
      <c r="A257" s="7"/>
      <c r="B257" s="11"/>
      <c r="C257" s="10"/>
      <c r="D257" s="16">
        <f>IF($A257="","",IFERROR(VLOOKUP($A257,M_Sapi!$A$2:$D$501,4,0),""))</f>
      </c>
      <c r="E257" s="17">
        <f>IF($A257="","",IFERROR(VLOOKUP($A257,M_Sapi!$A$2:$B$501,2,0),""))</f>
      </c>
      <c r="F257" s="16">
        <f>IF(OR($A257="",$C257=""),"",$C257-$D257)</f>
      </c>
      <c r="G257" s="18">
        <f>IF(OR($A257="",$B257=""),"",$B257-$E257)</f>
      </c>
      <c r="H257" s="19">
        <f>IF(OR($G257="",$G257=0),"",$F257/$G257)</f>
      </c>
    </row>
    <row r="258">
      <c r="A258" s="7"/>
      <c r="B258" s="11"/>
      <c r="C258" s="10"/>
      <c r="D258" s="16">
        <f>IF($A258="","",IFERROR(VLOOKUP($A258,M_Sapi!$A$2:$D$501,4,0),""))</f>
      </c>
      <c r="E258" s="17">
        <f>IF($A258="","",IFERROR(VLOOKUP($A258,M_Sapi!$A$2:$B$501,2,0),""))</f>
      </c>
      <c r="F258" s="16">
        <f>IF(OR($A258="",$C258=""),"",$C258-$D258)</f>
      </c>
      <c r="G258" s="18">
        <f>IF(OR($A258="",$B258=""),"",$B258-$E258)</f>
      </c>
      <c r="H258" s="19">
        <f>IF(OR($G258="",$G258=0),"",$F258/$G258)</f>
      </c>
    </row>
    <row r="259">
      <c r="A259" s="7"/>
      <c r="B259" s="11"/>
      <c r="C259" s="10"/>
      <c r="D259" s="16">
        <f>IF($A259="","",IFERROR(VLOOKUP($A259,M_Sapi!$A$2:$D$501,4,0),""))</f>
      </c>
      <c r="E259" s="17">
        <f>IF($A259="","",IFERROR(VLOOKUP($A259,M_Sapi!$A$2:$B$501,2,0),""))</f>
      </c>
      <c r="F259" s="16">
        <f>IF(OR($A259="",$C259=""),"",$C259-$D259)</f>
      </c>
      <c r="G259" s="18">
        <f>IF(OR($A259="",$B259=""),"",$B259-$E259)</f>
      </c>
      <c r="H259" s="19">
        <f>IF(OR($G259="",$G259=0),"",$F259/$G259)</f>
      </c>
    </row>
    <row r="260">
      <c r="A260" s="7"/>
      <c r="B260" s="11"/>
      <c r="C260" s="10"/>
      <c r="D260" s="16">
        <f>IF($A260="","",IFERROR(VLOOKUP($A260,M_Sapi!$A$2:$D$501,4,0),""))</f>
      </c>
      <c r="E260" s="17">
        <f>IF($A260="","",IFERROR(VLOOKUP($A260,M_Sapi!$A$2:$B$501,2,0),""))</f>
      </c>
      <c r="F260" s="16">
        <f>IF(OR($A260="",$C260=""),"",$C260-$D260)</f>
      </c>
      <c r="G260" s="18">
        <f>IF(OR($A260="",$B260=""),"",$B260-$E260)</f>
      </c>
      <c r="H260" s="19">
        <f>IF(OR($G260="",$G260=0),"",$F260/$G260)</f>
      </c>
    </row>
    <row r="261">
      <c r="A261" s="7"/>
      <c r="B261" s="11"/>
      <c r="C261" s="10"/>
      <c r="D261" s="16">
        <f>IF($A261="","",IFERROR(VLOOKUP($A261,M_Sapi!$A$2:$D$501,4,0),""))</f>
      </c>
      <c r="E261" s="17">
        <f>IF($A261="","",IFERROR(VLOOKUP($A261,M_Sapi!$A$2:$B$501,2,0),""))</f>
      </c>
      <c r="F261" s="16">
        <f>IF(OR($A261="",$C261=""),"",$C261-$D261)</f>
      </c>
      <c r="G261" s="18">
        <f>IF(OR($A261="",$B261=""),"",$B261-$E261)</f>
      </c>
      <c r="H261" s="19">
        <f>IF(OR($G261="",$G261=0),"",$F261/$G261)</f>
      </c>
    </row>
    <row r="262">
      <c r="A262" s="7"/>
      <c r="B262" s="11"/>
      <c r="C262" s="10"/>
      <c r="D262" s="16">
        <f>IF($A262="","",IFERROR(VLOOKUP($A262,M_Sapi!$A$2:$D$501,4,0),""))</f>
      </c>
      <c r="E262" s="17">
        <f>IF($A262="","",IFERROR(VLOOKUP($A262,M_Sapi!$A$2:$B$501,2,0),""))</f>
      </c>
      <c r="F262" s="16">
        <f>IF(OR($A262="",$C262=""),"",$C262-$D262)</f>
      </c>
      <c r="G262" s="18">
        <f>IF(OR($A262="",$B262=""),"",$B262-$E262)</f>
      </c>
      <c r="H262" s="19">
        <f>IF(OR($G262="",$G262=0),"",$F262/$G262)</f>
      </c>
    </row>
    <row r="263">
      <c r="A263" s="7"/>
      <c r="B263" s="11"/>
      <c r="C263" s="10"/>
      <c r="D263" s="16">
        <f>IF($A263="","",IFERROR(VLOOKUP($A263,M_Sapi!$A$2:$D$501,4,0),""))</f>
      </c>
      <c r="E263" s="17">
        <f>IF($A263="","",IFERROR(VLOOKUP($A263,M_Sapi!$A$2:$B$501,2,0),""))</f>
      </c>
      <c r="F263" s="16">
        <f>IF(OR($A263="",$C263=""),"",$C263-$D263)</f>
      </c>
      <c r="G263" s="18">
        <f>IF(OR($A263="",$B263=""),"",$B263-$E263)</f>
      </c>
      <c r="H263" s="19">
        <f>IF(OR($G263="",$G263=0),"",$F263/$G263)</f>
      </c>
    </row>
    <row r="264">
      <c r="A264" s="7"/>
      <c r="B264" s="11"/>
      <c r="C264" s="10"/>
      <c r="D264" s="16">
        <f>IF($A264="","",IFERROR(VLOOKUP($A264,M_Sapi!$A$2:$D$501,4,0),""))</f>
      </c>
      <c r="E264" s="17">
        <f>IF($A264="","",IFERROR(VLOOKUP($A264,M_Sapi!$A$2:$B$501,2,0),""))</f>
      </c>
      <c r="F264" s="16">
        <f>IF(OR($A264="",$C264=""),"",$C264-$D264)</f>
      </c>
      <c r="G264" s="18">
        <f>IF(OR($A264="",$B264=""),"",$B264-$E264)</f>
      </c>
      <c r="H264" s="19">
        <f>IF(OR($G264="",$G264=0),"",$F264/$G264)</f>
      </c>
    </row>
    <row r="265">
      <c r="A265" s="7"/>
      <c r="B265" s="11"/>
      <c r="C265" s="10"/>
      <c r="D265" s="16">
        <f>IF($A265="","",IFERROR(VLOOKUP($A265,M_Sapi!$A$2:$D$501,4,0),""))</f>
      </c>
      <c r="E265" s="17">
        <f>IF($A265="","",IFERROR(VLOOKUP($A265,M_Sapi!$A$2:$B$501,2,0),""))</f>
      </c>
      <c r="F265" s="16">
        <f>IF(OR($A265="",$C265=""),"",$C265-$D265)</f>
      </c>
      <c r="G265" s="18">
        <f>IF(OR($A265="",$B265=""),"",$B265-$E265)</f>
      </c>
      <c r="H265" s="19">
        <f>IF(OR($G265="",$G265=0),"",$F265/$G265)</f>
      </c>
    </row>
    <row r="266">
      <c r="A266" s="7"/>
      <c r="B266" s="11"/>
      <c r="C266" s="10"/>
      <c r="D266" s="16">
        <f>IF($A266="","",IFERROR(VLOOKUP($A266,M_Sapi!$A$2:$D$501,4,0),""))</f>
      </c>
      <c r="E266" s="17">
        <f>IF($A266="","",IFERROR(VLOOKUP($A266,M_Sapi!$A$2:$B$501,2,0),""))</f>
      </c>
      <c r="F266" s="16">
        <f>IF(OR($A266="",$C266=""),"",$C266-$D266)</f>
      </c>
      <c r="G266" s="18">
        <f>IF(OR($A266="",$B266=""),"",$B266-$E266)</f>
      </c>
      <c r="H266" s="19">
        <f>IF(OR($G266="",$G266=0),"",$F266/$G266)</f>
      </c>
    </row>
    <row r="267">
      <c r="A267" s="7"/>
      <c r="B267" s="11"/>
      <c r="C267" s="10"/>
      <c r="D267" s="16">
        <f>IF($A267="","",IFERROR(VLOOKUP($A267,M_Sapi!$A$2:$D$501,4,0),""))</f>
      </c>
      <c r="E267" s="17">
        <f>IF($A267="","",IFERROR(VLOOKUP($A267,M_Sapi!$A$2:$B$501,2,0),""))</f>
      </c>
      <c r="F267" s="16">
        <f>IF(OR($A267="",$C267=""),"",$C267-$D267)</f>
      </c>
      <c r="G267" s="18">
        <f>IF(OR($A267="",$B267=""),"",$B267-$E267)</f>
      </c>
      <c r="H267" s="19">
        <f>IF(OR($G267="",$G267=0),"",$F267/$G267)</f>
      </c>
    </row>
    <row r="268">
      <c r="A268" s="7"/>
      <c r="B268" s="11"/>
      <c r="C268" s="10"/>
      <c r="D268" s="16">
        <f>IF($A268="","",IFERROR(VLOOKUP($A268,M_Sapi!$A$2:$D$501,4,0),""))</f>
      </c>
      <c r="E268" s="17">
        <f>IF($A268="","",IFERROR(VLOOKUP($A268,M_Sapi!$A$2:$B$501,2,0),""))</f>
      </c>
      <c r="F268" s="16">
        <f>IF(OR($A268="",$C268=""),"",$C268-$D268)</f>
      </c>
      <c r="G268" s="18">
        <f>IF(OR($A268="",$B268=""),"",$B268-$E268)</f>
      </c>
      <c r="H268" s="19">
        <f>IF(OR($G268="",$G268=0),"",$F268/$G268)</f>
      </c>
    </row>
    <row r="269">
      <c r="A269" s="7"/>
      <c r="B269" s="11"/>
      <c r="C269" s="10"/>
      <c r="D269" s="16">
        <f>IF($A269="","",IFERROR(VLOOKUP($A269,M_Sapi!$A$2:$D$501,4,0),""))</f>
      </c>
      <c r="E269" s="17">
        <f>IF($A269="","",IFERROR(VLOOKUP($A269,M_Sapi!$A$2:$B$501,2,0),""))</f>
      </c>
      <c r="F269" s="16">
        <f>IF(OR($A269="",$C269=""),"",$C269-$D269)</f>
      </c>
      <c r="G269" s="18">
        <f>IF(OR($A269="",$B269=""),"",$B269-$E269)</f>
      </c>
      <c r="H269" s="19">
        <f>IF(OR($G269="",$G269=0),"",$F269/$G269)</f>
      </c>
    </row>
    <row r="270">
      <c r="A270" s="7"/>
      <c r="B270" s="11"/>
      <c r="C270" s="10"/>
      <c r="D270" s="16">
        <f>IF($A270="","",IFERROR(VLOOKUP($A270,M_Sapi!$A$2:$D$501,4,0),""))</f>
      </c>
      <c r="E270" s="17">
        <f>IF($A270="","",IFERROR(VLOOKUP($A270,M_Sapi!$A$2:$B$501,2,0),""))</f>
      </c>
      <c r="F270" s="16">
        <f>IF(OR($A270="",$C270=""),"",$C270-$D270)</f>
      </c>
      <c r="G270" s="18">
        <f>IF(OR($A270="",$B270=""),"",$B270-$E270)</f>
      </c>
      <c r="H270" s="19">
        <f>IF(OR($G270="",$G270=0),"",$F270/$G270)</f>
      </c>
    </row>
    <row r="271">
      <c r="A271" s="7"/>
      <c r="B271" s="11"/>
      <c r="C271" s="10"/>
      <c r="D271" s="16">
        <f>IF($A271="","",IFERROR(VLOOKUP($A271,M_Sapi!$A$2:$D$501,4,0),""))</f>
      </c>
      <c r="E271" s="17">
        <f>IF($A271="","",IFERROR(VLOOKUP($A271,M_Sapi!$A$2:$B$501,2,0),""))</f>
      </c>
      <c r="F271" s="16">
        <f>IF(OR($A271="",$C271=""),"",$C271-$D271)</f>
      </c>
      <c r="G271" s="18">
        <f>IF(OR($A271="",$B271=""),"",$B271-$E271)</f>
      </c>
      <c r="H271" s="19">
        <f>IF(OR($G271="",$G271=0),"",$F271/$G271)</f>
      </c>
    </row>
    <row r="272">
      <c r="A272" s="7"/>
      <c r="B272" s="11"/>
      <c r="C272" s="10"/>
      <c r="D272" s="16">
        <f>IF($A272="","",IFERROR(VLOOKUP($A272,M_Sapi!$A$2:$D$501,4,0),""))</f>
      </c>
      <c r="E272" s="17">
        <f>IF($A272="","",IFERROR(VLOOKUP($A272,M_Sapi!$A$2:$B$501,2,0),""))</f>
      </c>
      <c r="F272" s="16">
        <f>IF(OR($A272="",$C272=""),"",$C272-$D272)</f>
      </c>
      <c r="G272" s="18">
        <f>IF(OR($A272="",$B272=""),"",$B272-$E272)</f>
      </c>
      <c r="H272" s="19">
        <f>IF(OR($G272="",$G272=0),"",$F272/$G272)</f>
      </c>
    </row>
    <row r="273">
      <c r="A273" s="7"/>
      <c r="B273" s="11"/>
      <c r="C273" s="10"/>
      <c r="D273" s="16">
        <f>IF($A273="","",IFERROR(VLOOKUP($A273,M_Sapi!$A$2:$D$501,4,0),""))</f>
      </c>
      <c r="E273" s="17">
        <f>IF($A273="","",IFERROR(VLOOKUP($A273,M_Sapi!$A$2:$B$501,2,0),""))</f>
      </c>
      <c r="F273" s="16">
        <f>IF(OR($A273="",$C273=""),"",$C273-$D273)</f>
      </c>
      <c r="G273" s="18">
        <f>IF(OR($A273="",$B273=""),"",$B273-$E273)</f>
      </c>
      <c r="H273" s="19">
        <f>IF(OR($G273="",$G273=0),"",$F273/$G273)</f>
      </c>
    </row>
    <row r="274">
      <c r="A274" s="7"/>
      <c r="B274" s="11"/>
      <c r="C274" s="10"/>
      <c r="D274" s="16">
        <f>IF($A274="","",IFERROR(VLOOKUP($A274,M_Sapi!$A$2:$D$501,4,0),""))</f>
      </c>
      <c r="E274" s="17">
        <f>IF($A274="","",IFERROR(VLOOKUP($A274,M_Sapi!$A$2:$B$501,2,0),""))</f>
      </c>
      <c r="F274" s="16">
        <f>IF(OR($A274="",$C274=""),"",$C274-$D274)</f>
      </c>
      <c r="G274" s="18">
        <f>IF(OR($A274="",$B274=""),"",$B274-$E274)</f>
      </c>
      <c r="H274" s="19">
        <f>IF(OR($G274="",$G274=0),"",$F274/$G274)</f>
      </c>
    </row>
    <row r="275">
      <c r="A275" s="7"/>
      <c r="B275" s="11"/>
      <c r="C275" s="10"/>
      <c r="D275" s="16">
        <f>IF($A275="","",IFERROR(VLOOKUP($A275,M_Sapi!$A$2:$D$501,4,0),""))</f>
      </c>
      <c r="E275" s="17">
        <f>IF($A275="","",IFERROR(VLOOKUP($A275,M_Sapi!$A$2:$B$501,2,0),""))</f>
      </c>
      <c r="F275" s="16">
        <f>IF(OR($A275="",$C275=""),"",$C275-$D275)</f>
      </c>
      <c r="G275" s="18">
        <f>IF(OR($A275="",$B275=""),"",$B275-$E275)</f>
      </c>
      <c r="H275" s="19">
        <f>IF(OR($G275="",$G275=0),"",$F275/$G275)</f>
      </c>
    </row>
    <row r="276">
      <c r="A276" s="7"/>
      <c r="B276" s="11"/>
      <c r="C276" s="10"/>
      <c r="D276" s="16">
        <f>IF($A276="","",IFERROR(VLOOKUP($A276,M_Sapi!$A$2:$D$501,4,0),""))</f>
      </c>
      <c r="E276" s="17">
        <f>IF($A276="","",IFERROR(VLOOKUP($A276,M_Sapi!$A$2:$B$501,2,0),""))</f>
      </c>
      <c r="F276" s="16">
        <f>IF(OR($A276="",$C276=""),"",$C276-$D276)</f>
      </c>
      <c r="G276" s="18">
        <f>IF(OR($A276="",$B276=""),"",$B276-$E276)</f>
      </c>
      <c r="H276" s="19">
        <f>IF(OR($G276="",$G276=0),"",$F276/$G276)</f>
      </c>
    </row>
    <row r="277">
      <c r="A277" s="7"/>
      <c r="B277" s="11"/>
      <c r="C277" s="10"/>
      <c r="D277" s="16">
        <f>IF($A277="","",IFERROR(VLOOKUP($A277,M_Sapi!$A$2:$D$501,4,0),""))</f>
      </c>
      <c r="E277" s="17">
        <f>IF($A277="","",IFERROR(VLOOKUP($A277,M_Sapi!$A$2:$B$501,2,0),""))</f>
      </c>
      <c r="F277" s="16">
        <f>IF(OR($A277="",$C277=""),"",$C277-$D277)</f>
      </c>
      <c r="G277" s="18">
        <f>IF(OR($A277="",$B277=""),"",$B277-$E277)</f>
      </c>
      <c r="H277" s="19">
        <f>IF(OR($G277="",$G277=0),"",$F277/$G277)</f>
      </c>
    </row>
    <row r="278">
      <c r="A278" s="7"/>
      <c r="B278" s="11"/>
      <c r="C278" s="10"/>
      <c r="D278" s="16">
        <f>IF($A278="","",IFERROR(VLOOKUP($A278,M_Sapi!$A$2:$D$501,4,0),""))</f>
      </c>
      <c r="E278" s="17">
        <f>IF($A278="","",IFERROR(VLOOKUP($A278,M_Sapi!$A$2:$B$501,2,0),""))</f>
      </c>
      <c r="F278" s="16">
        <f>IF(OR($A278="",$C278=""),"",$C278-$D278)</f>
      </c>
      <c r="G278" s="18">
        <f>IF(OR($A278="",$B278=""),"",$B278-$E278)</f>
      </c>
      <c r="H278" s="19">
        <f>IF(OR($G278="",$G278=0),"",$F278/$G278)</f>
      </c>
    </row>
    <row r="279">
      <c r="A279" s="7"/>
      <c r="B279" s="11"/>
      <c r="C279" s="10"/>
      <c r="D279" s="16">
        <f>IF($A279="","",IFERROR(VLOOKUP($A279,M_Sapi!$A$2:$D$501,4,0),""))</f>
      </c>
      <c r="E279" s="17">
        <f>IF($A279="","",IFERROR(VLOOKUP($A279,M_Sapi!$A$2:$B$501,2,0),""))</f>
      </c>
      <c r="F279" s="16">
        <f>IF(OR($A279="",$C279=""),"",$C279-$D279)</f>
      </c>
      <c r="G279" s="18">
        <f>IF(OR($A279="",$B279=""),"",$B279-$E279)</f>
      </c>
      <c r="H279" s="19">
        <f>IF(OR($G279="",$G279=0),"",$F279/$G279)</f>
      </c>
    </row>
    <row r="280">
      <c r="A280" s="7"/>
      <c r="B280" s="11"/>
      <c r="C280" s="10"/>
      <c r="D280" s="16">
        <f>IF($A280="","",IFERROR(VLOOKUP($A280,M_Sapi!$A$2:$D$501,4,0),""))</f>
      </c>
      <c r="E280" s="17">
        <f>IF($A280="","",IFERROR(VLOOKUP($A280,M_Sapi!$A$2:$B$501,2,0),""))</f>
      </c>
      <c r="F280" s="16">
        <f>IF(OR($A280="",$C280=""),"",$C280-$D280)</f>
      </c>
      <c r="G280" s="18">
        <f>IF(OR($A280="",$B280=""),"",$B280-$E280)</f>
      </c>
      <c r="H280" s="19">
        <f>IF(OR($G280="",$G280=0),"",$F280/$G280)</f>
      </c>
    </row>
    <row r="281">
      <c r="A281" s="7"/>
      <c r="B281" s="11"/>
      <c r="C281" s="10"/>
      <c r="D281" s="16">
        <f>IF($A281="","",IFERROR(VLOOKUP($A281,M_Sapi!$A$2:$D$501,4,0),""))</f>
      </c>
      <c r="E281" s="17">
        <f>IF($A281="","",IFERROR(VLOOKUP($A281,M_Sapi!$A$2:$B$501,2,0),""))</f>
      </c>
      <c r="F281" s="16">
        <f>IF(OR($A281="",$C281=""),"",$C281-$D281)</f>
      </c>
      <c r="G281" s="18">
        <f>IF(OR($A281="",$B281=""),"",$B281-$E281)</f>
      </c>
      <c r="H281" s="19">
        <f>IF(OR($G281="",$G281=0),"",$F281/$G281)</f>
      </c>
    </row>
    <row r="282">
      <c r="A282" s="7"/>
      <c r="B282" s="11"/>
      <c r="C282" s="10"/>
      <c r="D282" s="16">
        <f>IF($A282="","",IFERROR(VLOOKUP($A282,M_Sapi!$A$2:$D$501,4,0),""))</f>
      </c>
      <c r="E282" s="17">
        <f>IF($A282="","",IFERROR(VLOOKUP($A282,M_Sapi!$A$2:$B$501,2,0),""))</f>
      </c>
      <c r="F282" s="16">
        <f>IF(OR($A282="",$C282=""),"",$C282-$D282)</f>
      </c>
      <c r="G282" s="18">
        <f>IF(OR($A282="",$B282=""),"",$B282-$E282)</f>
      </c>
      <c r="H282" s="19">
        <f>IF(OR($G282="",$G282=0),"",$F282/$G282)</f>
      </c>
    </row>
    <row r="283">
      <c r="A283" s="7"/>
      <c r="B283" s="11"/>
      <c r="C283" s="10"/>
      <c r="D283" s="16">
        <f>IF($A283="","",IFERROR(VLOOKUP($A283,M_Sapi!$A$2:$D$501,4,0),""))</f>
      </c>
      <c r="E283" s="17">
        <f>IF($A283="","",IFERROR(VLOOKUP($A283,M_Sapi!$A$2:$B$501,2,0),""))</f>
      </c>
      <c r="F283" s="16">
        <f>IF(OR($A283="",$C283=""),"",$C283-$D283)</f>
      </c>
      <c r="G283" s="18">
        <f>IF(OR($A283="",$B283=""),"",$B283-$E283)</f>
      </c>
      <c r="H283" s="19">
        <f>IF(OR($G283="",$G283=0),"",$F283/$G283)</f>
      </c>
    </row>
    <row r="284">
      <c r="A284" s="7"/>
      <c r="B284" s="11"/>
      <c r="C284" s="10"/>
      <c r="D284" s="16">
        <f>IF($A284="","",IFERROR(VLOOKUP($A284,M_Sapi!$A$2:$D$501,4,0),""))</f>
      </c>
      <c r="E284" s="17">
        <f>IF($A284="","",IFERROR(VLOOKUP($A284,M_Sapi!$A$2:$B$501,2,0),""))</f>
      </c>
      <c r="F284" s="16">
        <f>IF(OR($A284="",$C284=""),"",$C284-$D284)</f>
      </c>
      <c r="G284" s="18">
        <f>IF(OR($A284="",$B284=""),"",$B284-$E284)</f>
      </c>
      <c r="H284" s="19">
        <f>IF(OR($G284="",$G284=0),"",$F284/$G284)</f>
      </c>
    </row>
    <row r="285">
      <c r="A285" s="7"/>
      <c r="B285" s="11"/>
      <c r="C285" s="10"/>
      <c r="D285" s="16">
        <f>IF($A285="","",IFERROR(VLOOKUP($A285,M_Sapi!$A$2:$D$501,4,0),""))</f>
      </c>
      <c r="E285" s="17">
        <f>IF($A285="","",IFERROR(VLOOKUP($A285,M_Sapi!$A$2:$B$501,2,0),""))</f>
      </c>
      <c r="F285" s="16">
        <f>IF(OR($A285="",$C285=""),"",$C285-$D285)</f>
      </c>
      <c r="G285" s="18">
        <f>IF(OR($A285="",$B285=""),"",$B285-$E285)</f>
      </c>
      <c r="H285" s="19">
        <f>IF(OR($G285="",$G285=0),"",$F285/$G285)</f>
      </c>
    </row>
    <row r="286">
      <c r="A286" s="7"/>
      <c r="B286" s="11"/>
      <c r="C286" s="10"/>
      <c r="D286" s="16">
        <f>IF($A286="","",IFERROR(VLOOKUP($A286,M_Sapi!$A$2:$D$501,4,0),""))</f>
      </c>
      <c r="E286" s="17">
        <f>IF($A286="","",IFERROR(VLOOKUP($A286,M_Sapi!$A$2:$B$501,2,0),""))</f>
      </c>
      <c r="F286" s="16">
        <f>IF(OR($A286="",$C286=""),"",$C286-$D286)</f>
      </c>
      <c r="G286" s="18">
        <f>IF(OR($A286="",$B286=""),"",$B286-$E286)</f>
      </c>
      <c r="H286" s="19">
        <f>IF(OR($G286="",$G286=0),"",$F286/$G286)</f>
      </c>
    </row>
    <row r="287">
      <c r="A287" s="7"/>
      <c r="B287" s="11"/>
      <c r="C287" s="10"/>
      <c r="D287" s="16">
        <f>IF($A287="","",IFERROR(VLOOKUP($A287,M_Sapi!$A$2:$D$501,4,0),""))</f>
      </c>
      <c r="E287" s="17">
        <f>IF($A287="","",IFERROR(VLOOKUP($A287,M_Sapi!$A$2:$B$501,2,0),""))</f>
      </c>
      <c r="F287" s="16">
        <f>IF(OR($A287="",$C287=""),"",$C287-$D287)</f>
      </c>
      <c r="G287" s="18">
        <f>IF(OR($A287="",$B287=""),"",$B287-$E287)</f>
      </c>
      <c r="H287" s="19">
        <f>IF(OR($G287="",$G287=0),"",$F287/$G287)</f>
      </c>
    </row>
    <row r="288">
      <c r="A288" s="7"/>
      <c r="B288" s="11"/>
      <c r="C288" s="10"/>
      <c r="D288" s="16">
        <f>IF($A288="","",IFERROR(VLOOKUP($A288,M_Sapi!$A$2:$D$501,4,0),""))</f>
      </c>
      <c r="E288" s="17">
        <f>IF($A288="","",IFERROR(VLOOKUP($A288,M_Sapi!$A$2:$B$501,2,0),""))</f>
      </c>
      <c r="F288" s="16">
        <f>IF(OR($A288="",$C288=""),"",$C288-$D288)</f>
      </c>
      <c r="G288" s="18">
        <f>IF(OR($A288="",$B288=""),"",$B288-$E288)</f>
      </c>
      <c r="H288" s="19">
        <f>IF(OR($G288="",$G288=0),"",$F288/$G288)</f>
      </c>
    </row>
    <row r="289">
      <c r="A289" s="7"/>
      <c r="B289" s="11"/>
      <c r="C289" s="10"/>
      <c r="D289" s="16">
        <f>IF($A289="","",IFERROR(VLOOKUP($A289,M_Sapi!$A$2:$D$501,4,0),""))</f>
      </c>
      <c r="E289" s="17">
        <f>IF($A289="","",IFERROR(VLOOKUP($A289,M_Sapi!$A$2:$B$501,2,0),""))</f>
      </c>
      <c r="F289" s="16">
        <f>IF(OR($A289="",$C289=""),"",$C289-$D289)</f>
      </c>
      <c r="G289" s="18">
        <f>IF(OR($A289="",$B289=""),"",$B289-$E289)</f>
      </c>
      <c r="H289" s="19">
        <f>IF(OR($G289="",$G289=0),"",$F289/$G289)</f>
      </c>
    </row>
    <row r="290">
      <c r="A290" s="7"/>
      <c r="B290" s="11"/>
      <c r="C290" s="10"/>
      <c r="D290" s="16">
        <f>IF($A290="","",IFERROR(VLOOKUP($A290,M_Sapi!$A$2:$D$501,4,0),""))</f>
      </c>
      <c r="E290" s="17">
        <f>IF($A290="","",IFERROR(VLOOKUP($A290,M_Sapi!$A$2:$B$501,2,0),""))</f>
      </c>
      <c r="F290" s="16">
        <f>IF(OR($A290="",$C290=""),"",$C290-$D290)</f>
      </c>
      <c r="G290" s="18">
        <f>IF(OR($A290="",$B290=""),"",$B290-$E290)</f>
      </c>
      <c r="H290" s="19">
        <f>IF(OR($G290="",$G290=0),"",$F290/$G290)</f>
      </c>
    </row>
    <row r="291">
      <c r="A291" s="7"/>
      <c r="B291" s="11"/>
      <c r="C291" s="10"/>
      <c r="D291" s="16">
        <f>IF($A291="","",IFERROR(VLOOKUP($A291,M_Sapi!$A$2:$D$501,4,0),""))</f>
      </c>
      <c r="E291" s="17">
        <f>IF($A291="","",IFERROR(VLOOKUP($A291,M_Sapi!$A$2:$B$501,2,0),""))</f>
      </c>
      <c r="F291" s="16">
        <f>IF(OR($A291="",$C291=""),"",$C291-$D291)</f>
      </c>
      <c r="G291" s="18">
        <f>IF(OR($A291="",$B291=""),"",$B291-$E291)</f>
      </c>
      <c r="H291" s="19">
        <f>IF(OR($G291="",$G291=0),"",$F291/$G291)</f>
      </c>
    </row>
    <row r="292">
      <c r="A292" s="7"/>
      <c r="B292" s="11"/>
      <c r="C292" s="10"/>
      <c r="D292" s="16">
        <f>IF($A292="","",IFERROR(VLOOKUP($A292,M_Sapi!$A$2:$D$501,4,0),""))</f>
      </c>
      <c r="E292" s="17">
        <f>IF($A292="","",IFERROR(VLOOKUP($A292,M_Sapi!$A$2:$B$501,2,0),""))</f>
      </c>
      <c r="F292" s="16">
        <f>IF(OR($A292="",$C292=""),"",$C292-$D292)</f>
      </c>
      <c r="G292" s="18">
        <f>IF(OR($A292="",$B292=""),"",$B292-$E292)</f>
      </c>
      <c r="H292" s="19">
        <f>IF(OR($G292="",$G292=0),"",$F292/$G292)</f>
      </c>
    </row>
    <row r="293">
      <c r="A293" s="7"/>
      <c r="B293" s="11"/>
      <c r="C293" s="10"/>
      <c r="D293" s="16">
        <f>IF($A293="","",IFERROR(VLOOKUP($A293,M_Sapi!$A$2:$D$501,4,0),""))</f>
      </c>
      <c r="E293" s="17">
        <f>IF($A293="","",IFERROR(VLOOKUP($A293,M_Sapi!$A$2:$B$501,2,0),""))</f>
      </c>
      <c r="F293" s="16">
        <f>IF(OR($A293="",$C293=""),"",$C293-$D293)</f>
      </c>
      <c r="G293" s="18">
        <f>IF(OR($A293="",$B293=""),"",$B293-$E293)</f>
      </c>
      <c r="H293" s="19">
        <f>IF(OR($G293="",$G293=0),"",$F293/$G293)</f>
      </c>
    </row>
    <row r="294">
      <c r="A294" s="7"/>
      <c r="B294" s="11"/>
      <c r="C294" s="10"/>
      <c r="D294" s="16">
        <f>IF($A294="","",IFERROR(VLOOKUP($A294,M_Sapi!$A$2:$D$501,4,0),""))</f>
      </c>
      <c r="E294" s="17">
        <f>IF($A294="","",IFERROR(VLOOKUP($A294,M_Sapi!$A$2:$B$501,2,0),""))</f>
      </c>
      <c r="F294" s="16">
        <f>IF(OR($A294="",$C294=""),"",$C294-$D294)</f>
      </c>
      <c r="G294" s="18">
        <f>IF(OR($A294="",$B294=""),"",$B294-$E294)</f>
      </c>
      <c r="H294" s="19">
        <f>IF(OR($G294="",$G294=0),"",$F294/$G294)</f>
      </c>
    </row>
    <row r="295">
      <c r="A295" s="7"/>
      <c r="B295" s="11"/>
      <c r="C295" s="10"/>
      <c r="D295" s="16">
        <f>IF($A295="","",IFERROR(VLOOKUP($A295,M_Sapi!$A$2:$D$501,4,0),""))</f>
      </c>
      <c r="E295" s="17">
        <f>IF($A295="","",IFERROR(VLOOKUP($A295,M_Sapi!$A$2:$B$501,2,0),""))</f>
      </c>
      <c r="F295" s="16">
        <f>IF(OR($A295="",$C295=""),"",$C295-$D295)</f>
      </c>
      <c r="G295" s="18">
        <f>IF(OR($A295="",$B295=""),"",$B295-$E295)</f>
      </c>
      <c r="H295" s="19">
        <f>IF(OR($G295="",$G295=0),"",$F295/$G295)</f>
      </c>
    </row>
    <row r="296">
      <c r="A296" s="7"/>
      <c r="B296" s="11"/>
      <c r="C296" s="10"/>
      <c r="D296" s="16">
        <f>IF($A296="","",IFERROR(VLOOKUP($A296,M_Sapi!$A$2:$D$501,4,0),""))</f>
      </c>
      <c r="E296" s="17">
        <f>IF($A296="","",IFERROR(VLOOKUP($A296,M_Sapi!$A$2:$B$501,2,0),""))</f>
      </c>
      <c r="F296" s="16">
        <f>IF(OR($A296="",$C296=""),"",$C296-$D296)</f>
      </c>
      <c r="G296" s="18">
        <f>IF(OR($A296="",$B296=""),"",$B296-$E296)</f>
      </c>
      <c r="H296" s="19">
        <f>IF(OR($G296="",$G296=0),"",$F296/$G296)</f>
      </c>
    </row>
    <row r="297">
      <c r="A297" s="7"/>
      <c r="B297" s="11"/>
      <c r="C297" s="10"/>
      <c r="D297" s="16">
        <f>IF($A297="","",IFERROR(VLOOKUP($A297,M_Sapi!$A$2:$D$501,4,0),""))</f>
      </c>
      <c r="E297" s="17">
        <f>IF($A297="","",IFERROR(VLOOKUP($A297,M_Sapi!$A$2:$B$501,2,0),""))</f>
      </c>
      <c r="F297" s="16">
        <f>IF(OR($A297="",$C297=""),"",$C297-$D297)</f>
      </c>
      <c r="G297" s="18">
        <f>IF(OR($A297="",$B297=""),"",$B297-$E297)</f>
      </c>
      <c r="H297" s="19">
        <f>IF(OR($G297="",$G297=0),"",$F297/$G297)</f>
      </c>
    </row>
    <row r="298">
      <c r="A298" s="7"/>
      <c r="B298" s="11"/>
      <c r="C298" s="10"/>
      <c r="D298" s="16">
        <f>IF($A298="","",IFERROR(VLOOKUP($A298,M_Sapi!$A$2:$D$501,4,0),""))</f>
      </c>
      <c r="E298" s="17">
        <f>IF($A298="","",IFERROR(VLOOKUP($A298,M_Sapi!$A$2:$B$501,2,0),""))</f>
      </c>
      <c r="F298" s="16">
        <f>IF(OR($A298="",$C298=""),"",$C298-$D298)</f>
      </c>
      <c r="G298" s="18">
        <f>IF(OR($A298="",$B298=""),"",$B298-$E298)</f>
      </c>
      <c r="H298" s="19">
        <f>IF(OR($G298="",$G298=0),"",$F298/$G298)</f>
      </c>
    </row>
    <row r="299">
      <c r="A299" s="7"/>
      <c r="B299" s="11"/>
      <c r="C299" s="10"/>
      <c r="D299" s="16">
        <f>IF($A299="","",IFERROR(VLOOKUP($A299,M_Sapi!$A$2:$D$501,4,0),""))</f>
      </c>
      <c r="E299" s="17">
        <f>IF($A299="","",IFERROR(VLOOKUP($A299,M_Sapi!$A$2:$B$501,2,0),""))</f>
      </c>
      <c r="F299" s="16">
        <f>IF(OR($A299="",$C299=""),"",$C299-$D299)</f>
      </c>
      <c r="G299" s="18">
        <f>IF(OR($A299="",$B299=""),"",$B299-$E299)</f>
      </c>
      <c r="H299" s="19">
        <f>IF(OR($G299="",$G299=0),"",$F299/$G299)</f>
      </c>
    </row>
    <row r="300">
      <c r="A300" s="7"/>
      <c r="B300" s="11"/>
      <c r="C300" s="10"/>
      <c r="D300" s="16">
        <f>IF($A300="","",IFERROR(VLOOKUP($A300,M_Sapi!$A$2:$D$501,4,0),""))</f>
      </c>
      <c r="E300" s="17">
        <f>IF($A300="","",IFERROR(VLOOKUP($A300,M_Sapi!$A$2:$B$501,2,0),""))</f>
      </c>
      <c r="F300" s="16">
        <f>IF(OR($A300="",$C300=""),"",$C300-$D300)</f>
      </c>
      <c r="G300" s="18">
        <f>IF(OR($A300="",$B300=""),"",$B300-$E300)</f>
      </c>
      <c r="H300" s="19">
        <f>IF(OR($G300="",$G300=0),"",$F300/$G300)</f>
      </c>
    </row>
    <row r="301">
      <c r="A301" s="7"/>
      <c r="B301" s="11"/>
      <c r="C301" s="10"/>
      <c r="D301" s="16">
        <f>IF($A301="","",IFERROR(VLOOKUP($A301,M_Sapi!$A$2:$D$501,4,0),""))</f>
      </c>
      <c r="E301" s="17">
        <f>IF($A301="","",IFERROR(VLOOKUP($A301,M_Sapi!$A$2:$B$501,2,0),""))</f>
      </c>
      <c r="F301" s="16">
        <f>IF(OR($A301="",$C301=""),"",$C301-$D301)</f>
      </c>
      <c r="G301" s="18">
        <f>IF(OR($A301="",$B301=""),"",$B301-$E301)</f>
      </c>
      <c r="H301" s="19">
        <f>IF(OR($G301="",$G301=0),"",$F301/$G301)</f>
      </c>
    </row>
    <row r="302">
      <c r="A302" s="7"/>
      <c r="B302" s="11"/>
      <c r="C302" s="10"/>
      <c r="D302" s="16">
        <f>IF($A302="","",IFERROR(VLOOKUP($A302,M_Sapi!$A$2:$D$501,4,0),""))</f>
      </c>
      <c r="E302" s="17">
        <f>IF($A302="","",IFERROR(VLOOKUP($A302,M_Sapi!$A$2:$B$501,2,0),""))</f>
      </c>
      <c r="F302" s="16">
        <f>IF(OR($A302="",$C302=""),"",$C302-$D302)</f>
      </c>
      <c r="G302" s="18">
        <f>IF(OR($A302="",$B302=""),"",$B302-$E302)</f>
      </c>
      <c r="H302" s="19">
        <f>IF(OR($G302="",$G302=0),"",$F302/$G302)</f>
      </c>
    </row>
    <row r="303">
      <c r="A303" s="7"/>
      <c r="B303" s="11"/>
      <c r="C303" s="10"/>
      <c r="D303" s="16">
        <f>IF($A303="","",IFERROR(VLOOKUP($A303,M_Sapi!$A$2:$D$501,4,0),""))</f>
      </c>
      <c r="E303" s="17">
        <f>IF($A303="","",IFERROR(VLOOKUP($A303,M_Sapi!$A$2:$B$501,2,0),""))</f>
      </c>
      <c r="F303" s="16">
        <f>IF(OR($A303="",$C303=""),"",$C303-$D303)</f>
      </c>
      <c r="G303" s="18">
        <f>IF(OR($A303="",$B303=""),"",$B303-$E303)</f>
      </c>
      <c r="H303" s="19">
        <f>IF(OR($G303="",$G303=0),"",$F303/$G303)</f>
      </c>
    </row>
    <row r="304">
      <c r="A304" s="7"/>
      <c r="B304" s="11"/>
      <c r="C304" s="10"/>
      <c r="D304" s="16">
        <f>IF($A304="","",IFERROR(VLOOKUP($A304,M_Sapi!$A$2:$D$501,4,0),""))</f>
      </c>
      <c r="E304" s="17">
        <f>IF($A304="","",IFERROR(VLOOKUP($A304,M_Sapi!$A$2:$B$501,2,0),""))</f>
      </c>
      <c r="F304" s="16">
        <f>IF(OR($A304="",$C304=""),"",$C304-$D304)</f>
      </c>
      <c r="G304" s="18">
        <f>IF(OR($A304="",$B304=""),"",$B304-$E304)</f>
      </c>
      <c r="H304" s="19">
        <f>IF(OR($G304="",$G304=0),"",$F304/$G304)</f>
      </c>
    </row>
    <row r="305">
      <c r="A305" s="7"/>
      <c r="B305" s="11"/>
      <c r="C305" s="10"/>
      <c r="D305" s="16">
        <f>IF($A305="","",IFERROR(VLOOKUP($A305,M_Sapi!$A$2:$D$501,4,0),""))</f>
      </c>
      <c r="E305" s="17">
        <f>IF($A305="","",IFERROR(VLOOKUP($A305,M_Sapi!$A$2:$B$501,2,0),""))</f>
      </c>
      <c r="F305" s="16">
        <f>IF(OR($A305="",$C305=""),"",$C305-$D305)</f>
      </c>
      <c r="G305" s="18">
        <f>IF(OR($A305="",$B305=""),"",$B305-$E305)</f>
      </c>
      <c r="H305" s="19">
        <f>IF(OR($G305="",$G305=0),"",$F305/$G305)</f>
      </c>
    </row>
    <row r="306">
      <c r="A306" s="7"/>
      <c r="B306" s="11"/>
      <c r="C306" s="10"/>
      <c r="D306" s="16">
        <f>IF($A306="","",IFERROR(VLOOKUP($A306,M_Sapi!$A$2:$D$501,4,0),""))</f>
      </c>
      <c r="E306" s="17">
        <f>IF($A306="","",IFERROR(VLOOKUP($A306,M_Sapi!$A$2:$B$501,2,0),""))</f>
      </c>
      <c r="F306" s="16">
        <f>IF(OR($A306="",$C306=""),"",$C306-$D306)</f>
      </c>
      <c r="G306" s="18">
        <f>IF(OR($A306="",$B306=""),"",$B306-$E306)</f>
      </c>
      <c r="H306" s="19">
        <f>IF(OR($G306="",$G306=0),"",$F306/$G306)</f>
      </c>
    </row>
    <row r="307">
      <c r="A307" s="7"/>
      <c r="B307" s="11"/>
      <c r="C307" s="10"/>
      <c r="D307" s="16">
        <f>IF($A307="","",IFERROR(VLOOKUP($A307,M_Sapi!$A$2:$D$501,4,0),""))</f>
      </c>
      <c r="E307" s="17">
        <f>IF($A307="","",IFERROR(VLOOKUP($A307,M_Sapi!$A$2:$B$501,2,0),""))</f>
      </c>
      <c r="F307" s="16">
        <f>IF(OR($A307="",$C307=""),"",$C307-$D307)</f>
      </c>
      <c r="G307" s="18">
        <f>IF(OR($A307="",$B307=""),"",$B307-$E307)</f>
      </c>
      <c r="H307" s="19">
        <f>IF(OR($G307="",$G307=0),"",$F307/$G307)</f>
      </c>
    </row>
    <row r="308">
      <c r="A308" s="7"/>
      <c r="B308" s="11"/>
      <c r="C308" s="10"/>
      <c r="D308" s="16">
        <f>IF($A308="","",IFERROR(VLOOKUP($A308,M_Sapi!$A$2:$D$501,4,0),""))</f>
      </c>
      <c r="E308" s="17">
        <f>IF($A308="","",IFERROR(VLOOKUP($A308,M_Sapi!$A$2:$B$501,2,0),""))</f>
      </c>
      <c r="F308" s="16">
        <f>IF(OR($A308="",$C308=""),"",$C308-$D308)</f>
      </c>
      <c r="G308" s="18">
        <f>IF(OR($A308="",$B308=""),"",$B308-$E308)</f>
      </c>
      <c r="H308" s="19">
        <f>IF(OR($G308="",$G308=0),"",$F308/$G308)</f>
      </c>
    </row>
    <row r="309">
      <c r="A309" s="7"/>
      <c r="B309" s="11"/>
      <c r="C309" s="10"/>
      <c r="D309" s="16">
        <f>IF($A309="","",IFERROR(VLOOKUP($A309,M_Sapi!$A$2:$D$501,4,0),""))</f>
      </c>
      <c r="E309" s="17">
        <f>IF($A309="","",IFERROR(VLOOKUP($A309,M_Sapi!$A$2:$B$501,2,0),""))</f>
      </c>
      <c r="F309" s="16">
        <f>IF(OR($A309="",$C309=""),"",$C309-$D309)</f>
      </c>
      <c r="G309" s="18">
        <f>IF(OR($A309="",$B309=""),"",$B309-$E309)</f>
      </c>
      <c r="H309" s="19">
        <f>IF(OR($G309="",$G309=0),"",$F309/$G309)</f>
      </c>
    </row>
    <row r="310">
      <c r="A310" s="7"/>
      <c r="B310" s="11"/>
      <c r="C310" s="10"/>
      <c r="D310" s="16">
        <f>IF($A310="","",IFERROR(VLOOKUP($A310,M_Sapi!$A$2:$D$501,4,0),""))</f>
      </c>
      <c r="E310" s="17">
        <f>IF($A310="","",IFERROR(VLOOKUP($A310,M_Sapi!$A$2:$B$501,2,0),""))</f>
      </c>
      <c r="F310" s="16">
        <f>IF(OR($A310="",$C310=""),"",$C310-$D310)</f>
      </c>
      <c r="G310" s="18">
        <f>IF(OR($A310="",$B310=""),"",$B310-$E310)</f>
      </c>
      <c r="H310" s="19">
        <f>IF(OR($G310="",$G310=0),"",$F310/$G310)</f>
      </c>
    </row>
    <row r="311">
      <c r="A311" s="7"/>
      <c r="B311" s="11"/>
      <c r="C311" s="10"/>
      <c r="D311" s="16">
        <f>IF($A311="","",IFERROR(VLOOKUP($A311,M_Sapi!$A$2:$D$501,4,0),""))</f>
      </c>
      <c r="E311" s="17">
        <f>IF($A311="","",IFERROR(VLOOKUP($A311,M_Sapi!$A$2:$B$501,2,0),""))</f>
      </c>
      <c r="F311" s="16">
        <f>IF(OR($A311="",$C311=""),"",$C311-$D311)</f>
      </c>
      <c r="G311" s="18">
        <f>IF(OR($A311="",$B311=""),"",$B311-$E311)</f>
      </c>
      <c r="H311" s="19">
        <f>IF(OR($G311="",$G311=0),"",$F311/$G311)</f>
      </c>
    </row>
    <row r="312">
      <c r="A312" s="7"/>
      <c r="B312" s="11"/>
      <c r="C312" s="10"/>
      <c r="D312" s="16">
        <f>IF($A312="","",IFERROR(VLOOKUP($A312,M_Sapi!$A$2:$D$501,4,0),""))</f>
      </c>
      <c r="E312" s="17">
        <f>IF($A312="","",IFERROR(VLOOKUP($A312,M_Sapi!$A$2:$B$501,2,0),""))</f>
      </c>
      <c r="F312" s="16">
        <f>IF(OR($A312="",$C312=""),"",$C312-$D312)</f>
      </c>
      <c r="G312" s="18">
        <f>IF(OR($A312="",$B312=""),"",$B312-$E312)</f>
      </c>
      <c r="H312" s="19">
        <f>IF(OR($G312="",$G312=0),"",$F312/$G312)</f>
      </c>
    </row>
    <row r="313">
      <c r="A313" s="7"/>
      <c r="B313" s="11"/>
      <c r="C313" s="10"/>
      <c r="D313" s="16">
        <f>IF($A313="","",IFERROR(VLOOKUP($A313,M_Sapi!$A$2:$D$501,4,0),""))</f>
      </c>
      <c r="E313" s="17">
        <f>IF($A313="","",IFERROR(VLOOKUP($A313,M_Sapi!$A$2:$B$501,2,0),""))</f>
      </c>
      <c r="F313" s="16">
        <f>IF(OR($A313="",$C313=""),"",$C313-$D313)</f>
      </c>
      <c r="G313" s="18">
        <f>IF(OR($A313="",$B313=""),"",$B313-$E313)</f>
      </c>
      <c r="H313" s="19">
        <f>IF(OR($G313="",$G313=0),"",$F313/$G313)</f>
      </c>
    </row>
    <row r="314">
      <c r="A314" s="7"/>
      <c r="B314" s="11"/>
      <c r="C314" s="10"/>
      <c r="D314" s="16">
        <f>IF($A314="","",IFERROR(VLOOKUP($A314,M_Sapi!$A$2:$D$501,4,0),""))</f>
      </c>
      <c r="E314" s="17">
        <f>IF($A314="","",IFERROR(VLOOKUP($A314,M_Sapi!$A$2:$B$501,2,0),""))</f>
      </c>
      <c r="F314" s="16">
        <f>IF(OR($A314="",$C314=""),"",$C314-$D314)</f>
      </c>
      <c r="G314" s="18">
        <f>IF(OR($A314="",$B314=""),"",$B314-$E314)</f>
      </c>
      <c r="H314" s="19">
        <f>IF(OR($G314="",$G314=0),"",$F314/$G314)</f>
      </c>
    </row>
    <row r="315">
      <c r="A315" s="7"/>
      <c r="B315" s="11"/>
      <c r="C315" s="10"/>
      <c r="D315" s="16">
        <f>IF($A315="","",IFERROR(VLOOKUP($A315,M_Sapi!$A$2:$D$501,4,0),""))</f>
      </c>
      <c r="E315" s="17">
        <f>IF($A315="","",IFERROR(VLOOKUP($A315,M_Sapi!$A$2:$B$501,2,0),""))</f>
      </c>
      <c r="F315" s="16">
        <f>IF(OR($A315="",$C315=""),"",$C315-$D315)</f>
      </c>
      <c r="G315" s="18">
        <f>IF(OR($A315="",$B315=""),"",$B315-$E315)</f>
      </c>
      <c r="H315" s="19">
        <f>IF(OR($G315="",$G315=0),"",$F315/$G315)</f>
      </c>
    </row>
    <row r="316">
      <c r="A316" s="7"/>
      <c r="B316" s="11"/>
      <c r="C316" s="10"/>
      <c r="D316" s="16">
        <f>IF($A316="","",IFERROR(VLOOKUP($A316,M_Sapi!$A$2:$D$501,4,0),""))</f>
      </c>
      <c r="E316" s="17">
        <f>IF($A316="","",IFERROR(VLOOKUP($A316,M_Sapi!$A$2:$B$501,2,0),""))</f>
      </c>
      <c r="F316" s="16">
        <f>IF(OR($A316="",$C316=""),"",$C316-$D316)</f>
      </c>
      <c r="G316" s="18">
        <f>IF(OR($A316="",$B316=""),"",$B316-$E316)</f>
      </c>
      <c r="H316" s="19">
        <f>IF(OR($G316="",$G316=0),"",$F316/$G316)</f>
      </c>
    </row>
    <row r="317">
      <c r="A317" s="7"/>
      <c r="B317" s="11"/>
      <c r="C317" s="10"/>
      <c r="D317" s="16">
        <f>IF($A317="","",IFERROR(VLOOKUP($A317,M_Sapi!$A$2:$D$501,4,0),""))</f>
      </c>
      <c r="E317" s="17">
        <f>IF($A317="","",IFERROR(VLOOKUP($A317,M_Sapi!$A$2:$B$501,2,0),""))</f>
      </c>
      <c r="F317" s="16">
        <f>IF(OR($A317="",$C317=""),"",$C317-$D317)</f>
      </c>
      <c r="G317" s="18">
        <f>IF(OR($A317="",$B317=""),"",$B317-$E317)</f>
      </c>
      <c r="H317" s="19">
        <f>IF(OR($G317="",$G317=0),"",$F317/$G317)</f>
      </c>
    </row>
    <row r="318">
      <c r="A318" s="7"/>
      <c r="B318" s="11"/>
      <c r="C318" s="10"/>
      <c r="D318" s="16">
        <f>IF($A318="","",IFERROR(VLOOKUP($A318,M_Sapi!$A$2:$D$501,4,0),""))</f>
      </c>
      <c r="E318" s="17">
        <f>IF($A318="","",IFERROR(VLOOKUP($A318,M_Sapi!$A$2:$B$501,2,0),""))</f>
      </c>
      <c r="F318" s="16">
        <f>IF(OR($A318="",$C318=""),"",$C318-$D318)</f>
      </c>
      <c r="G318" s="18">
        <f>IF(OR($A318="",$B318=""),"",$B318-$E318)</f>
      </c>
      <c r="H318" s="19">
        <f>IF(OR($G318="",$G318=0),"",$F318/$G318)</f>
      </c>
    </row>
    <row r="319">
      <c r="A319" s="7"/>
      <c r="B319" s="11"/>
      <c r="C319" s="10"/>
      <c r="D319" s="16">
        <f>IF($A319="","",IFERROR(VLOOKUP($A319,M_Sapi!$A$2:$D$501,4,0),""))</f>
      </c>
      <c r="E319" s="17">
        <f>IF($A319="","",IFERROR(VLOOKUP($A319,M_Sapi!$A$2:$B$501,2,0),""))</f>
      </c>
      <c r="F319" s="16">
        <f>IF(OR($A319="",$C319=""),"",$C319-$D319)</f>
      </c>
      <c r="G319" s="18">
        <f>IF(OR($A319="",$B319=""),"",$B319-$E319)</f>
      </c>
      <c r="H319" s="19">
        <f>IF(OR($G319="",$G319=0),"",$F319/$G319)</f>
      </c>
    </row>
    <row r="320">
      <c r="A320" s="7"/>
      <c r="B320" s="11"/>
      <c r="C320" s="10"/>
      <c r="D320" s="16">
        <f>IF($A320="","",IFERROR(VLOOKUP($A320,M_Sapi!$A$2:$D$501,4,0),""))</f>
      </c>
      <c r="E320" s="17">
        <f>IF($A320="","",IFERROR(VLOOKUP($A320,M_Sapi!$A$2:$B$501,2,0),""))</f>
      </c>
      <c r="F320" s="16">
        <f>IF(OR($A320="",$C320=""),"",$C320-$D320)</f>
      </c>
      <c r="G320" s="18">
        <f>IF(OR($A320="",$B320=""),"",$B320-$E320)</f>
      </c>
      <c r="H320" s="19">
        <f>IF(OR($G320="",$G320=0),"",$F320/$G320)</f>
      </c>
    </row>
    <row r="321">
      <c r="A321" s="7"/>
      <c r="B321" s="11"/>
      <c r="C321" s="10"/>
      <c r="D321" s="16">
        <f>IF($A321="","",IFERROR(VLOOKUP($A321,M_Sapi!$A$2:$D$501,4,0),""))</f>
      </c>
      <c r="E321" s="17">
        <f>IF($A321="","",IFERROR(VLOOKUP($A321,M_Sapi!$A$2:$B$501,2,0),""))</f>
      </c>
      <c r="F321" s="16">
        <f>IF(OR($A321="",$C321=""),"",$C321-$D321)</f>
      </c>
      <c r="G321" s="18">
        <f>IF(OR($A321="",$B321=""),"",$B321-$E321)</f>
      </c>
      <c r="H321" s="19">
        <f>IF(OR($G321="",$G321=0),"",$F321/$G321)</f>
      </c>
    </row>
    <row r="322">
      <c r="A322" s="7"/>
      <c r="B322" s="11"/>
      <c r="C322" s="10"/>
      <c r="D322" s="16">
        <f>IF($A322="","",IFERROR(VLOOKUP($A322,M_Sapi!$A$2:$D$501,4,0),""))</f>
      </c>
      <c r="E322" s="17">
        <f>IF($A322="","",IFERROR(VLOOKUP($A322,M_Sapi!$A$2:$B$501,2,0),""))</f>
      </c>
      <c r="F322" s="16">
        <f>IF(OR($A322="",$C322=""),"",$C322-$D322)</f>
      </c>
      <c r="G322" s="18">
        <f>IF(OR($A322="",$B322=""),"",$B322-$E322)</f>
      </c>
      <c r="H322" s="19">
        <f>IF(OR($G322="",$G322=0),"",$F322/$G322)</f>
      </c>
    </row>
    <row r="323">
      <c r="A323" s="7"/>
      <c r="B323" s="11"/>
      <c r="C323" s="10"/>
      <c r="D323" s="16">
        <f>IF($A323="","",IFERROR(VLOOKUP($A323,M_Sapi!$A$2:$D$501,4,0),""))</f>
      </c>
      <c r="E323" s="17">
        <f>IF($A323="","",IFERROR(VLOOKUP($A323,M_Sapi!$A$2:$B$501,2,0),""))</f>
      </c>
      <c r="F323" s="16">
        <f>IF(OR($A323="",$C323=""),"",$C323-$D323)</f>
      </c>
      <c r="G323" s="18">
        <f>IF(OR($A323="",$B323=""),"",$B323-$E323)</f>
      </c>
      <c r="H323" s="19">
        <f>IF(OR($G323="",$G323=0),"",$F323/$G323)</f>
      </c>
    </row>
    <row r="324">
      <c r="A324" s="7"/>
      <c r="B324" s="11"/>
      <c r="C324" s="10"/>
      <c r="D324" s="16">
        <f>IF($A324="","",IFERROR(VLOOKUP($A324,M_Sapi!$A$2:$D$501,4,0),""))</f>
      </c>
      <c r="E324" s="17">
        <f>IF($A324="","",IFERROR(VLOOKUP($A324,M_Sapi!$A$2:$B$501,2,0),""))</f>
      </c>
      <c r="F324" s="16">
        <f>IF(OR($A324="",$C324=""),"",$C324-$D324)</f>
      </c>
      <c r="G324" s="18">
        <f>IF(OR($A324="",$B324=""),"",$B324-$E324)</f>
      </c>
      <c r="H324" s="19">
        <f>IF(OR($G324="",$G324=0),"",$F324/$G324)</f>
      </c>
    </row>
    <row r="325">
      <c r="A325" s="7"/>
      <c r="B325" s="11"/>
      <c r="C325" s="10"/>
      <c r="D325" s="16">
        <f>IF($A325="","",IFERROR(VLOOKUP($A325,M_Sapi!$A$2:$D$501,4,0),""))</f>
      </c>
      <c r="E325" s="17">
        <f>IF($A325="","",IFERROR(VLOOKUP($A325,M_Sapi!$A$2:$B$501,2,0),""))</f>
      </c>
      <c r="F325" s="16">
        <f>IF(OR($A325="",$C325=""),"",$C325-$D325)</f>
      </c>
      <c r="G325" s="18">
        <f>IF(OR($A325="",$B325=""),"",$B325-$E325)</f>
      </c>
      <c r="H325" s="19">
        <f>IF(OR($G325="",$G325=0),"",$F325/$G325)</f>
      </c>
    </row>
    <row r="326">
      <c r="A326" s="7"/>
      <c r="B326" s="11"/>
      <c r="C326" s="10"/>
      <c r="D326" s="16">
        <f>IF($A326="","",IFERROR(VLOOKUP($A326,M_Sapi!$A$2:$D$501,4,0),""))</f>
      </c>
      <c r="E326" s="17">
        <f>IF($A326="","",IFERROR(VLOOKUP($A326,M_Sapi!$A$2:$B$501,2,0),""))</f>
      </c>
      <c r="F326" s="16">
        <f>IF(OR($A326="",$C326=""),"",$C326-$D326)</f>
      </c>
      <c r="G326" s="18">
        <f>IF(OR($A326="",$B326=""),"",$B326-$E326)</f>
      </c>
      <c r="H326" s="19">
        <f>IF(OR($G326="",$G326=0),"",$F326/$G326)</f>
      </c>
    </row>
    <row r="327">
      <c r="A327" s="7"/>
      <c r="B327" s="11"/>
      <c r="C327" s="10"/>
      <c r="D327" s="16">
        <f>IF($A327="","",IFERROR(VLOOKUP($A327,M_Sapi!$A$2:$D$501,4,0),""))</f>
      </c>
      <c r="E327" s="17">
        <f>IF($A327="","",IFERROR(VLOOKUP($A327,M_Sapi!$A$2:$B$501,2,0),""))</f>
      </c>
      <c r="F327" s="16">
        <f>IF(OR($A327="",$C327=""),"",$C327-$D327)</f>
      </c>
      <c r="G327" s="18">
        <f>IF(OR($A327="",$B327=""),"",$B327-$E327)</f>
      </c>
      <c r="H327" s="19">
        <f>IF(OR($G327="",$G327=0),"",$F327/$G327)</f>
      </c>
    </row>
    <row r="328">
      <c r="A328" s="7"/>
      <c r="B328" s="11"/>
      <c r="C328" s="10"/>
      <c r="D328" s="16">
        <f>IF($A328="","",IFERROR(VLOOKUP($A328,M_Sapi!$A$2:$D$501,4,0),""))</f>
      </c>
      <c r="E328" s="17">
        <f>IF($A328="","",IFERROR(VLOOKUP($A328,M_Sapi!$A$2:$B$501,2,0),""))</f>
      </c>
      <c r="F328" s="16">
        <f>IF(OR($A328="",$C328=""),"",$C328-$D328)</f>
      </c>
      <c r="G328" s="18">
        <f>IF(OR($A328="",$B328=""),"",$B328-$E328)</f>
      </c>
      <c r="H328" s="19">
        <f>IF(OR($G328="",$G328=0),"",$F328/$G328)</f>
      </c>
    </row>
    <row r="329">
      <c r="A329" s="7"/>
      <c r="B329" s="11"/>
      <c r="C329" s="10"/>
      <c r="D329" s="16">
        <f>IF($A329="","",IFERROR(VLOOKUP($A329,M_Sapi!$A$2:$D$501,4,0),""))</f>
      </c>
      <c r="E329" s="17">
        <f>IF($A329="","",IFERROR(VLOOKUP($A329,M_Sapi!$A$2:$B$501,2,0),""))</f>
      </c>
      <c r="F329" s="16">
        <f>IF(OR($A329="",$C329=""),"",$C329-$D329)</f>
      </c>
      <c r="G329" s="18">
        <f>IF(OR($A329="",$B329=""),"",$B329-$E329)</f>
      </c>
      <c r="H329" s="19">
        <f>IF(OR($G329="",$G329=0),"",$F329/$G329)</f>
      </c>
    </row>
    <row r="330">
      <c r="A330" s="7"/>
      <c r="B330" s="11"/>
      <c r="C330" s="10"/>
      <c r="D330" s="16">
        <f>IF($A330="","",IFERROR(VLOOKUP($A330,M_Sapi!$A$2:$D$501,4,0),""))</f>
      </c>
      <c r="E330" s="17">
        <f>IF($A330="","",IFERROR(VLOOKUP($A330,M_Sapi!$A$2:$B$501,2,0),""))</f>
      </c>
      <c r="F330" s="16">
        <f>IF(OR($A330="",$C330=""),"",$C330-$D330)</f>
      </c>
      <c r="G330" s="18">
        <f>IF(OR($A330="",$B330=""),"",$B330-$E330)</f>
      </c>
      <c r="H330" s="19">
        <f>IF(OR($G330="",$G330=0),"",$F330/$G330)</f>
      </c>
    </row>
    <row r="331">
      <c r="A331" s="7"/>
      <c r="B331" s="11"/>
      <c r="C331" s="10"/>
      <c r="D331" s="16">
        <f>IF($A331="","",IFERROR(VLOOKUP($A331,M_Sapi!$A$2:$D$501,4,0),""))</f>
      </c>
      <c r="E331" s="17">
        <f>IF($A331="","",IFERROR(VLOOKUP($A331,M_Sapi!$A$2:$B$501,2,0),""))</f>
      </c>
      <c r="F331" s="16">
        <f>IF(OR($A331="",$C331=""),"",$C331-$D331)</f>
      </c>
      <c r="G331" s="18">
        <f>IF(OR($A331="",$B331=""),"",$B331-$E331)</f>
      </c>
      <c r="H331" s="19">
        <f>IF(OR($G331="",$G331=0),"",$F331/$G331)</f>
      </c>
    </row>
    <row r="332">
      <c r="A332" s="7"/>
      <c r="B332" s="11"/>
      <c r="C332" s="10"/>
      <c r="D332" s="16">
        <f>IF($A332="","",IFERROR(VLOOKUP($A332,M_Sapi!$A$2:$D$501,4,0),""))</f>
      </c>
      <c r="E332" s="17">
        <f>IF($A332="","",IFERROR(VLOOKUP($A332,M_Sapi!$A$2:$B$501,2,0),""))</f>
      </c>
      <c r="F332" s="16">
        <f>IF(OR($A332="",$C332=""),"",$C332-$D332)</f>
      </c>
      <c r="G332" s="18">
        <f>IF(OR($A332="",$B332=""),"",$B332-$E332)</f>
      </c>
      <c r="H332" s="19">
        <f>IF(OR($G332="",$G332=0),"",$F332/$G332)</f>
      </c>
    </row>
    <row r="333">
      <c r="A333" s="7"/>
      <c r="B333" s="11"/>
      <c r="C333" s="10"/>
      <c r="D333" s="16">
        <f>IF($A333="","",IFERROR(VLOOKUP($A333,M_Sapi!$A$2:$D$501,4,0),""))</f>
      </c>
      <c r="E333" s="17">
        <f>IF($A333="","",IFERROR(VLOOKUP($A333,M_Sapi!$A$2:$B$501,2,0),""))</f>
      </c>
      <c r="F333" s="16">
        <f>IF(OR($A333="",$C333=""),"",$C333-$D333)</f>
      </c>
      <c r="G333" s="18">
        <f>IF(OR($A333="",$B333=""),"",$B333-$E333)</f>
      </c>
      <c r="H333" s="19">
        <f>IF(OR($G333="",$G333=0),"",$F333/$G333)</f>
      </c>
    </row>
    <row r="334">
      <c r="A334" s="7"/>
      <c r="B334" s="11"/>
      <c r="C334" s="10"/>
      <c r="D334" s="16">
        <f>IF($A334="","",IFERROR(VLOOKUP($A334,M_Sapi!$A$2:$D$501,4,0),""))</f>
      </c>
      <c r="E334" s="17">
        <f>IF($A334="","",IFERROR(VLOOKUP($A334,M_Sapi!$A$2:$B$501,2,0),""))</f>
      </c>
      <c r="F334" s="16">
        <f>IF(OR($A334="",$C334=""),"",$C334-$D334)</f>
      </c>
      <c r="G334" s="18">
        <f>IF(OR($A334="",$B334=""),"",$B334-$E334)</f>
      </c>
      <c r="H334" s="19">
        <f>IF(OR($G334="",$G334=0),"",$F334/$G334)</f>
      </c>
    </row>
    <row r="335">
      <c r="A335" s="7"/>
      <c r="B335" s="11"/>
      <c r="C335" s="10"/>
      <c r="D335" s="16">
        <f>IF($A335="","",IFERROR(VLOOKUP($A335,M_Sapi!$A$2:$D$501,4,0),""))</f>
      </c>
      <c r="E335" s="17">
        <f>IF($A335="","",IFERROR(VLOOKUP($A335,M_Sapi!$A$2:$B$501,2,0),""))</f>
      </c>
      <c r="F335" s="16">
        <f>IF(OR($A335="",$C335=""),"",$C335-$D335)</f>
      </c>
      <c r="G335" s="18">
        <f>IF(OR($A335="",$B335=""),"",$B335-$E335)</f>
      </c>
      <c r="H335" s="19">
        <f>IF(OR($G335="",$G335=0),"",$F335/$G335)</f>
      </c>
    </row>
    <row r="336">
      <c r="A336" s="7"/>
      <c r="B336" s="11"/>
      <c r="C336" s="10"/>
      <c r="D336" s="16">
        <f>IF($A336="","",IFERROR(VLOOKUP($A336,M_Sapi!$A$2:$D$501,4,0),""))</f>
      </c>
      <c r="E336" s="17">
        <f>IF($A336="","",IFERROR(VLOOKUP($A336,M_Sapi!$A$2:$B$501,2,0),""))</f>
      </c>
      <c r="F336" s="16">
        <f>IF(OR($A336="",$C336=""),"",$C336-$D336)</f>
      </c>
      <c r="G336" s="18">
        <f>IF(OR($A336="",$B336=""),"",$B336-$E336)</f>
      </c>
      <c r="H336" s="19">
        <f>IF(OR($G336="",$G336=0),"",$F336/$G336)</f>
      </c>
    </row>
    <row r="337">
      <c r="A337" s="7"/>
      <c r="B337" s="11"/>
      <c r="C337" s="10"/>
      <c r="D337" s="16">
        <f>IF($A337="","",IFERROR(VLOOKUP($A337,M_Sapi!$A$2:$D$501,4,0),""))</f>
      </c>
      <c r="E337" s="17">
        <f>IF($A337="","",IFERROR(VLOOKUP($A337,M_Sapi!$A$2:$B$501,2,0),""))</f>
      </c>
      <c r="F337" s="16">
        <f>IF(OR($A337="",$C337=""),"",$C337-$D337)</f>
      </c>
      <c r="G337" s="18">
        <f>IF(OR($A337="",$B337=""),"",$B337-$E337)</f>
      </c>
      <c r="H337" s="19">
        <f>IF(OR($G337="",$G337=0),"",$F337/$G337)</f>
      </c>
    </row>
    <row r="338">
      <c r="A338" s="7"/>
      <c r="B338" s="11"/>
      <c r="C338" s="10"/>
      <c r="D338" s="16">
        <f>IF($A338="","",IFERROR(VLOOKUP($A338,M_Sapi!$A$2:$D$501,4,0),""))</f>
      </c>
      <c r="E338" s="17">
        <f>IF($A338="","",IFERROR(VLOOKUP($A338,M_Sapi!$A$2:$B$501,2,0),""))</f>
      </c>
      <c r="F338" s="16">
        <f>IF(OR($A338="",$C338=""),"",$C338-$D338)</f>
      </c>
      <c r="G338" s="18">
        <f>IF(OR($A338="",$B338=""),"",$B338-$E338)</f>
      </c>
      <c r="H338" s="19">
        <f>IF(OR($G338="",$G338=0),"",$F338/$G338)</f>
      </c>
    </row>
    <row r="339">
      <c r="A339" s="7"/>
      <c r="B339" s="11"/>
      <c r="C339" s="10"/>
      <c r="D339" s="16">
        <f>IF($A339="","",IFERROR(VLOOKUP($A339,M_Sapi!$A$2:$D$501,4,0),""))</f>
      </c>
      <c r="E339" s="17">
        <f>IF($A339="","",IFERROR(VLOOKUP($A339,M_Sapi!$A$2:$B$501,2,0),""))</f>
      </c>
      <c r="F339" s="16">
        <f>IF(OR($A339="",$C339=""),"",$C339-$D339)</f>
      </c>
      <c r="G339" s="18">
        <f>IF(OR($A339="",$B339=""),"",$B339-$E339)</f>
      </c>
      <c r="H339" s="19">
        <f>IF(OR($G339="",$G339=0),"",$F339/$G339)</f>
      </c>
    </row>
    <row r="340">
      <c r="A340" s="7"/>
      <c r="B340" s="11"/>
      <c r="C340" s="10"/>
      <c r="D340" s="16">
        <f>IF($A340="","",IFERROR(VLOOKUP($A340,M_Sapi!$A$2:$D$501,4,0),""))</f>
      </c>
      <c r="E340" s="17">
        <f>IF($A340="","",IFERROR(VLOOKUP($A340,M_Sapi!$A$2:$B$501,2,0),""))</f>
      </c>
      <c r="F340" s="16">
        <f>IF(OR($A340="",$C340=""),"",$C340-$D340)</f>
      </c>
      <c r="G340" s="18">
        <f>IF(OR($A340="",$B340=""),"",$B340-$E340)</f>
      </c>
      <c r="H340" s="19">
        <f>IF(OR($G340="",$G340=0),"",$F340/$G340)</f>
      </c>
    </row>
    <row r="341">
      <c r="A341" s="7"/>
      <c r="B341" s="11"/>
      <c r="C341" s="10"/>
      <c r="D341" s="16">
        <f>IF($A341="","",IFERROR(VLOOKUP($A341,M_Sapi!$A$2:$D$501,4,0),""))</f>
      </c>
      <c r="E341" s="17">
        <f>IF($A341="","",IFERROR(VLOOKUP($A341,M_Sapi!$A$2:$B$501,2,0),""))</f>
      </c>
      <c r="F341" s="16">
        <f>IF(OR($A341="",$C341=""),"",$C341-$D341)</f>
      </c>
      <c r="G341" s="18">
        <f>IF(OR($A341="",$B341=""),"",$B341-$E341)</f>
      </c>
      <c r="H341" s="19">
        <f>IF(OR($G341="",$G341=0),"",$F341/$G341)</f>
      </c>
    </row>
    <row r="342">
      <c r="A342" s="7"/>
      <c r="B342" s="11"/>
      <c r="C342" s="10"/>
      <c r="D342" s="16">
        <f>IF($A342="","",IFERROR(VLOOKUP($A342,M_Sapi!$A$2:$D$501,4,0),""))</f>
      </c>
      <c r="E342" s="17">
        <f>IF($A342="","",IFERROR(VLOOKUP($A342,M_Sapi!$A$2:$B$501,2,0),""))</f>
      </c>
      <c r="F342" s="16">
        <f>IF(OR($A342="",$C342=""),"",$C342-$D342)</f>
      </c>
      <c r="G342" s="18">
        <f>IF(OR($A342="",$B342=""),"",$B342-$E342)</f>
      </c>
      <c r="H342" s="19">
        <f>IF(OR($G342="",$G342=0),"",$F342/$G342)</f>
      </c>
    </row>
    <row r="343">
      <c r="A343" s="7"/>
      <c r="B343" s="11"/>
      <c r="C343" s="10"/>
      <c r="D343" s="16">
        <f>IF($A343="","",IFERROR(VLOOKUP($A343,M_Sapi!$A$2:$D$501,4,0),""))</f>
      </c>
      <c r="E343" s="17">
        <f>IF($A343="","",IFERROR(VLOOKUP($A343,M_Sapi!$A$2:$B$501,2,0),""))</f>
      </c>
      <c r="F343" s="16">
        <f>IF(OR($A343="",$C343=""),"",$C343-$D343)</f>
      </c>
      <c r="G343" s="18">
        <f>IF(OR($A343="",$B343=""),"",$B343-$E343)</f>
      </c>
      <c r="H343" s="19">
        <f>IF(OR($G343="",$G343=0),"",$F343/$G343)</f>
      </c>
    </row>
    <row r="344">
      <c r="A344" s="7"/>
      <c r="B344" s="11"/>
      <c r="C344" s="10"/>
      <c r="D344" s="16">
        <f>IF($A344="","",IFERROR(VLOOKUP($A344,M_Sapi!$A$2:$D$501,4,0),""))</f>
      </c>
      <c r="E344" s="17">
        <f>IF($A344="","",IFERROR(VLOOKUP($A344,M_Sapi!$A$2:$B$501,2,0),""))</f>
      </c>
      <c r="F344" s="16">
        <f>IF(OR($A344="",$C344=""),"",$C344-$D344)</f>
      </c>
      <c r="G344" s="18">
        <f>IF(OR($A344="",$B344=""),"",$B344-$E344)</f>
      </c>
      <c r="H344" s="19">
        <f>IF(OR($G344="",$G344=0),"",$F344/$G344)</f>
      </c>
    </row>
    <row r="345">
      <c r="A345" s="7"/>
      <c r="B345" s="11"/>
      <c r="C345" s="10"/>
      <c r="D345" s="16">
        <f>IF($A345="","",IFERROR(VLOOKUP($A345,M_Sapi!$A$2:$D$501,4,0),""))</f>
      </c>
      <c r="E345" s="17">
        <f>IF($A345="","",IFERROR(VLOOKUP($A345,M_Sapi!$A$2:$B$501,2,0),""))</f>
      </c>
      <c r="F345" s="16">
        <f>IF(OR($A345="",$C345=""),"",$C345-$D345)</f>
      </c>
      <c r="G345" s="18">
        <f>IF(OR($A345="",$B345=""),"",$B345-$E345)</f>
      </c>
      <c r="H345" s="19">
        <f>IF(OR($G345="",$G345=0),"",$F345/$G345)</f>
      </c>
    </row>
    <row r="346">
      <c r="A346" s="7"/>
      <c r="B346" s="11"/>
      <c r="C346" s="10"/>
      <c r="D346" s="16">
        <f>IF($A346="","",IFERROR(VLOOKUP($A346,M_Sapi!$A$2:$D$501,4,0),""))</f>
      </c>
      <c r="E346" s="17">
        <f>IF($A346="","",IFERROR(VLOOKUP($A346,M_Sapi!$A$2:$B$501,2,0),""))</f>
      </c>
      <c r="F346" s="16">
        <f>IF(OR($A346="",$C346=""),"",$C346-$D346)</f>
      </c>
      <c r="G346" s="18">
        <f>IF(OR($A346="",$B346=""),"",$B346-$E346)</f>
      </c>
      <c r="H346" s="19">
        <f>IF(OR($G346="",$G346=0),"",$F346/$G346)</f>
      </c>
    </row>
    <row r="347">
      <c r="A347" s="7"/>
      <c r="B347" s="11"/>
      <c r="C347" s="10"/>
      <c r="D347" s="16">
        <f>IF($A347="","",IFERROR(VLOOKUP($A347,M_Sapi!$A$2:$D$501,4,0),""))</f>
      </c>
      <c r="E347" s="17">
        <f>IF($A347="","",IFERROR(VLOOKUP($A347,M_Sapi!$A$2:$B$501,2,0),""))</f>
      </c>
      <c r="F347" s="16">
        <f>IF(OR($A347="",$C347=""),"",$C347-$D347)</f>
      </c>
      <c r="G347" s="18">
        <f>IF(OR($A347="",$B347=""),"",$B347-$E347)</f>
      </c>
      <c r="H347" s="19">
        <f>IF(OR($G347="",$G347=0),"",$F347/$G347)</f>
      </c>
    </row>
    <row r="348">
      <c r="A348" s="7"/>
      <c r="B348" s="11"/>
      <c r="C348" s="10"/>
      <c r="D348" s="16">
        <f>IF($A348="","",IFERROR(VLOOKUP($A348,M_Sapi!$A$2:$D$501,4,0),""))</f>
      </c>
      <c r="E348" s="17">
        <f>IF($A348="","",IFERROR(VLOOKUP($A348,M_Sapi!$A$2:$B$501,2,0),""))</f>
      </c>
      <c r="F348" s="16">
        <f>IF(OR($A348="",$C348=""),"",$C348-$D348)</f>
      </c>
      <c r="G348" s="18">
        <f>IF(OR($A348="",$B348=""),"",$B348-$E348)</f>
      </c>
      <c r="H348" s="19">
        <f>IF(OR($G348="",$G348=0),"",$F348/$G348)</f>
      </c>
    </row>
    <row r="349">
      <c r="A349" s="7"/>
      <c r="B349" s="11"/>
      <c r="C349" s="10"/>
      <c r="D349" s="16">
        <f>IF($A349="","",IFERROR(VLOOKUP($A349,M_Sapi!$A$2:$D$501,4,0),""))</f>
      </c>
      <c r="E349" s="17">
        <f>IF($A349="","",IFERROR(VLOOKUP($A349,M_Sapi!$A$2:$B$501,2,0),""))</f>
      </c>
      <c r="F349" s="16">
        <f>IF(OR($A349="",$C349=""),"",$C349-$D349)</f>
      </c>
      <c r="G349" s="18">
        <f>IF(OR($A349="",$B349=""),"",$B349-$E349)</f>
      </c>
      <c r="H349" s="19">
        <f>IF(OR($G349="",$G349=0),"",$F349/$G349)</f>
      </c>
    </row>
    <row r="350">
      <c r="A350" s="7"/>
      <c r="B350" s="11"/>
      <c r="C350" s="10"/>
      <c r="D350" s="16">
        <f>IF($A350="","",IFERROR(VLOOKUP($A350,M_Sapi!$A$2:$D$501,4,0),""))</f>
      </c>
      <c r="E350" s="17">
        <f>IF($A350="","",IFERROR(VLOOKUP($A350,M_Sapi!$A$2:$B$501,2,0),""))</f>
      </c>
      <c r="F350" s="16">
        <f>IF(OR($A350="",$C350=""),"",$C350-$D350)</f>
      </c>
      <c r="G350" s="18">
        <f>IF(OR($A350="",$B350=""),"",$B350-$E350)</f>
      </c>
      <c r="H350" s="19">
        <f>IF(OR($G350="",$G350=0),"",$F350/$G350)</f>
      </c>
    </row>
    <row r="351">
      <c r="A351" s="7"/>
      <c r="B351" s="11"/>
      <c r="C351" s="10"/>
      <c r="D351" s="16">
        <f>IF($A351="","",IFERROR(VLOOKUP($A351,M_Sapi!$A$2:$D$501,4,0),""))</f>
      </c>
      <c r="E351" s="17">
        <f>IF($A351="","",IFERROR(VLOOKUP($A351,M_Sapi!$A$2:$B$501,2,0),""))</f>
      </c>
      <c r="F351" s="16">
        <f>IF(OR($A351="",$C351=""),"",$C351-$D351)</f>
      </c>
      <c r="G351" s="18">
        <f>IF(OR($A351="",$B351=""),"",$B351-$E351)</f>
      </c>
      <c r="H351" s="19">
        <f>IF(OR($G351="",$G351=0),"",$F351/$G351)</f>
      </c>
    </row>
    <row r="352">
      <c r="A352" s="7"/>
      <c r="B352" s="11"/>
      <c r="C352" s="10"/>
      <c r="D352" s="16">
        <f>IF($A352="","",IFERROR(VLOOKUP($A352,M_Sapi!$A$2:$D$501,4,0),""))</f>
      </c>
      <c r="E352" s="17">
        <f>IF($A352="","",IFERROR(VLOOKUP($A352,M_Sapi!$A$2:$B$501,2,0),""))</f>
      </c>
      <c r="F352" s="16">
        <f>IF(OR($A352="",$C352=""),"",$C352-$D352)</f>
      </c>
      <c r="G352" s="18">
        <f>IF(OR($A352="",$B352=""),"",$B352-$E352)</f>
      </c>
      <c r="H352" s="19">
        <f>IF(OR($G352="",$G352=0),"",$F352/$G352)</f>
      </c>
    </row>
    <row r="353">
      <c r="A353" s="7"/>
      <c r="B353" s="11"/>
      <c r="C353" s="10"/>
      <c r="D353" s="16">
        <f>IF($A353="","",IFERROR(VLOOKUP($A353,M_Sapi!$A$2:$D$501,4,0),""))</f>
      </c>
      <c r="E353" s="17">
        <f>IF($A353="","",IFERROR(VLOOKUP($A353,M_Sapi!$A$2:$B$501,2,0),""))</f>
      </c>
      <c r="F353" s="16">
        <f>IF(OR($A353="",$C353=""),"",$C353-$D353)</f>
      </c>
      <c r="G353" s="18">
        <f>IF(OR($A353="",$B353=""),"",$B353-$E353)</f>
      </c>
      <c r="H353" s="19">
        <f>IF(OR($G353="",$G353=0),"",$F353/$G353)</f>
      </c>
    </row>
    <row r="354">
      <c r="A354" s="7"/>
      <c r="B354" s="11"/>
      <c r="C354" s="10"/>
      <c r="D354" s="16">
        <f>IF($A354="","",IFERROR(VLOOKUP($A354,M_Sapi!$A$2:$D$501,4,0),""))</f>
      </c>
      <c r="E354" s="17">
        <f>IF($A354="","",IFERROR(VLOOKUP($A354,M_Sapi!$A$2:$B$501,2,0),""))</f>
      </c>
      <c r="F354" s="16">
        <f>IF(OR($A354="",$C354=""),"",$C354-$D354)</f>
      </c>
      <c r="G354" s="18">
        <f>IF(OR($A354="",$B354=""),"",$B354-$E354)</f>
      </c>
      <c r="H354" s="19">
        <f>IF(OR($G354="",$G354=0),"",$F354/$G354)</f>
      </c>
    </row>
    <row r="355">
      <c r="A355" s="7"/>
      <c r="B355" s="11"/>
      <c r="C355" s="10"/>
      <c r="D355" s="16">
        <f>IF($A355="","",IFERROR(VLOOKUP($A355,M_Sapi!$A$2:$D$501,4,0),""))</f>
      </c>
      <c r="E355" s="17">
        <f>IF($A355="","",IFERROR(VLOOKUP($A355,M_Sapi!$A$2:$B$501,2,0),""))</f>
      </c>
      <c r="F355" s="16">
        <f>IF(OR($A355="",$C355=""),"",$C355-$D355)</f>
      </c>
      <c r="G355" s="18">
        <f>IF(OR($A355="",$B355=""),"",$B355-$E355)</f>
      </c>
      <c r="H355" s="19">
        <f>IF(OR($G355="",$G355=0),"",$F355/$G355)</f>
      </c>
    </row>
    <row r="356">
      <c r="A356" s="7"/>
      <c r="B356" s="11"/>
      <c r="C356" s="10"/>
      <c r="D356" s="16">
        <f>IF($A356="","",IFERROR(VLOOKUP($A356,M_Sapi!$A$2:$D$501,4,0),""))</f>
      </c>
      <c r="E356" s="17">
        <f>IF($A356="","",IFERROR(VLOOKUP($A356,M_Sapi!$A$2:$B$501,2,0),""))</f>
      </c>
      <c r="F356" s="16">
        <f>IF(OR($A356="",$C356=""),"",$C356-$D356)</f>
      </c>
      <c r="G356" s="18">
        <f>IF(OR($A356="",$B356=""),"",$B356-$E356)</f>
      </c>
      <c r="H356" s="19">
        <f>IF(OR($G356="",$G356=0),"",$F356/$G356)</f>
      </c>
    </row>
    <row r="357">
      <c r="A357" s="7"/>
      <c r="B357" s="11"/>
      <c r="C357" s="10"/>
      <c r="D357" s="16">
        <f>IF($A357="","",IFERROR(VLOOKUP($A357,M_Sapi!$A$2:$D$501,4,0),""))</f>
      </c>
      <c r="E357" s="17">
        <f>IF($A357="","",IFERROR(VLOOKUP($A357,M_Sapi!$A$2:$B$501,2,0),""))</f>
      </c>
      <c r="F357" s="16">
        <f>IF(OR($A357="",$C357=""),"",$C357-$D357)</f>
      </c>
      <c r="G357" s="18">
        <f>IF(OR($A357="",$B357=""),"",$B357-$E357)</f>
      </c>
      <c r="H357" s="19">
        <f>IF(OR($G357="",$G357=0),"",$F357/$G357)</f>
      </c>
    </row>
    <row r="358">
      <c r="A358" s="7"/>
      <c r="B358" s="11"/>
      <c r="C358" s="10"/>
      <c r="D358" s="16">
        <f>IF($A358="","",IFERROR(VLOOKUP($A358,M_Sapi!$A$2:$D$501,4,0),""))</f>
      </c>
      <c r="E358" s="17">
        <f>IF($A358="","",IFERROR(VLOOKUP($A358,M_Sapi!$A$2:$B$501,2,0),""))</f>
      </c>
      <c r="F358" s="16">
        <f>IF(OR($A358="",$C358=""),"",$C358-$D358)</f>
      </c>
      <c r="G358" s="18">
        <f>IF(OR($A358="",$B358=""),"",$B358-$E358)</f>
      </c>
      <c r="H358" s="19">
        <f>IF(OR($G358="",$G358=0),"",$F358/$G358)</f>
      </c>
    </row>
    <row r="359">
      <c r="A359" s="7"/>
      <c r="B359" s="11"/>
      <c r="C359" s="10"/>
      <c r="D359" s="16">
        <f>IF($A359="","",IFERROR(VLOOKUP($A359,M_Sapi!$A$2:$D$501,4,0),""))</f>
      </c>
      <c r="E359" s="17">
        <f>IF($A359="","",IFERROR(VLOOKUP($A359,M_Sapi!$A$2:$B$501,2,0),""))</f>
      </c>
      <c r="F359" s="16">
        <f>IF(OR($A359="",$C359=""),"",$C359-$D359)</f>
      </c>
      <c r="G359" s="18">
        <f>IF(OR($A359="",$B359=""),"",$B359-$E359)</f>
      </c>
      <c r="H359" s="19">
        <f>IF(OR($G359="",$G359=0),"",$F359/$G359)</f>
      </c>
    </row>
    <row r="360">
      <c r="A360" s="7"/>
      <c r="B360" s="11"/>
      <c r="C360" s="10"/>
      <c r="D360" s="16">
        <f>IF($A360="","",IFERROR(VLOOKUP($A360,M_Sapi!$A$2:$D$501,4,0),""))</f>
      </c>
      <c r="E360" s="17">
        <f>IF($A360="","",IFERROR(VLOOKUP($A360,M_Sapi!$A$2:$B$501,2,0),""))</f>
      </c>
      <c r="F360" s="16">
        <f>IF(OR($A360="",$C360=""),"",$C360-$D360)</f>
      </c>
      <c r="G360" s="18">
        <f>IF(OR($A360="",$B360=""),"",$B360-$E360)</f>
      </c>
      <c r="H360" s="19">
        <f>IF(OR($G360="",$G360=0),"",$F360/$G360)</f>
      </c>
    </row>
    <row r="361">
      <c r="A361" s="7"/>
      <c r="B361" s="11"/>
      <c r="C361" s="10"/>
      <c r="D361" s="16">
        <f>IF($A361="","",IFERROR(VLOOKUP($A361,M_Sapi!$A$2:$D$501,4,0),""))</f>
      </c>
      <c r="E361" s="17">
        <f>IF($A361="","",IFERROR(VLOOKUP($A361,M_Sapi!$A$2:$B$501,2,0),""))</f>
      </c>
      <c r="F361" s="16">
        <f>IF(OR($A361="",$C361=""),"",$C361-$D361)</f>
      </c>
      <c r="G361" s="18">
        <f>IF(OR($A361="",$B361=""),"",$B361-$E361)</f>
      </c>
      <c r="H361" s="19">
        <f>IF(OR($G361="",$G361=0),"",$F361/$G361)</f>
      </c>
    </row>
    <row r="362">
      <c r="A362" s="7"/>
      <c r="B362" s="11"/>
      <c r="C362" s="10"/>
      <c r="D362" s="16">
        <f>IF($A362="","",IFERROR(VLOOKUP($A362,M_Sapi!$A$2:$D$501,4,0),""))</f>
      </c>
      <c r="E362" s="17">
        <f>IF($A362="","",IFERROR(VLOOKUP($A362,M_Sapi!$A$2:$B$501,2,0),""))</f>
      </c>
      <c r="F362" s="16">
        <f>IF(OR($A362="",$C362=""),"",$C362-$D362)</f>
      </c>
      <c r="G362" s="18">
        <f>IF(OR($A362="",$B362=""),"",$B362-$E362)</f>
      </c>
      <c r="H362" s="19">
        <f>IF(OR($G362="",$G362=0),"",$F362/$G362)</f>
      </c>
    </row>
    <row r="363">
      <c r="A363" s="7"/>
      <c r="B363" s="11"/>
      <c r="C363" s="10"/>
      <c r="D363" s="16">
        <f>IF($A363="","",IFERROR(VLOOKUP($A363,M_Sapi!$A$2:$D$501,4,0),""))</f>
      </c>
      <c r="E363" s="17">
        <f>IF($A363="","",IFERROR(VLOOKUP($A363,M_Sapi!$A$2:$B$501,2,0),""))</f>
      </c>
      <c r="F363" s="16">
        <f>IF(OR($A363="",$C363=""),"",$C363-$D363)</f>
      </c>
      <c r="G363" s="18">
        <f>IF(OR($A363="",$B363=""),"",$B363-$E363)</f>
      </c>
      <c r="H363" s="19">
        <f>IF(OR($G363="",$G363=0),"",$F363/$G363)</f>
      </c>
    </row>
    <row r="364">
      <c r="A364" s="7"/>
      <c r="B364" s="11"/>
      <c r="C364" s="10"/>
      <c r="D364" s="16">
        <f>IF($A364="","",IFERROR(VLOOKUP($A364,M_Sapi!$A$2:$D$501,4,0),""))</f>
      </c>
      <c r="E364" s="17">
        <f>IF($A364="","",IFERROR(VLOOKUP($A364,M_Sapi!$A$2:$B$501,2,0),""))</f>
      </c>
      <c r="F364" s="16">
        <f>IF(OR($A364="",$C364=""),"",$C364-$D364)</f>
      </c>
      <c r="G364" s="18">
        <f>IF(OR($A364="",$B364=""),"",$B364-$E364)</f>
      </c>
      <c r="H364" s="19">
        <f>IF(OR($G364="",$G364=0),"",$F364/$G364)</f>
      </c>
    </row>
    <row r="365">
      <c r="A365" s="7"/>
      <c r="B365" s="11"/>
      <c r="C365" s="10"/>
      <c r="D365" s="16">
        <f>IF($A365="","",IFERROR(VLOOKUP($A365,M_Sapi!$A$2:$D$501,4,0),""))</f>
      </c>
      <c r="E365" s="17">
        <f>IF($A365="","",IFERROR(VLOOKUP($A365,M_Sapi!$A$2:$B$501,2,0),""))</f>
      </c>
      <c r="F365" s="16">
        <f>IF(OR($A365="",$C365=""),"",$C365-$D365)</f>
      </c>
      <c r="G365" s="18">
        <f>IF(OR($A365="",$B365=""),"",$B365-$E365)</f>
      </c>
      <c r="H365" s="19">
        <f>IF(OR($G365="",$G365=0),"",$F365/$G365)</f>
      </c>
    </row>
    <row r="366">
      <c r="A366" s="7"/>
      <c r="B366" s="11"/>
      <c r="C366" s="10"/>
      <c r="D366" s="16">
        <f>IF($A366="","",IFERROR(VLOOKUP($A366,M_Sapi!$A$2:$D$501,4,0),""))</f>
      </c>
      <c r="E366" s="17">
        <f>IF($A366="","",IFERROR(VLOOKUP($A366,M_Sapi!$A$2:$B$501,2,0),""))</f>
      </c>
      <c r="F366" s="16">
        <f>IF(OR($A366="",$C366=""),"",$C366-$D366)</f>
      </c>
      <c r="G366" s="18">
        <f>IF(OR($A366="",$B366=""),"",$B366-$E366)</f>
      </c>
      <c r="H366" s="19">
        <f>IF(OR($G366="",$G366=0),"",$F366/$G366)</f>
      </c>
    </row>
    <row r="367">
      <c r="A367" s="7"/>
      <c r="B367" s="11"/>
      <c r="C367" s="10"/>
      <c r="D367" s="16">
        <f>IF($A367="","",IFERROR(VLOOKUP($A367,M_Sapi!$A$2:$D$501,4,0),""))</f>
      </c>
      <c r="E367" s="17">
        <f>IF($A367="","",IFERROR(VLOOKUP($A367,M_Sapi!$A$2:$B$501,2,0),""))</f>
      </c>
      <c r="F367" s="16">
        <f>IF(OR($A367="",$C367=""),"",$C367-$D367)</f>
      </c>
      <c r="G367" s="18">
        <f>IF(OR($A367="",$B367=""),"",$B367-$E367)</f>
      </c>
      <c r="H367" s="19">
        <f>IF(OR($G367="",$G367=0),"",$F367/$G367)</f>
      </c>
    </row>
    <row r="368">
      <c r="A368" s="7"/>
      <c r="B368" s="11"/>
      <c r="C368" s="10"/>
      <c r="D368" s="16">
        <f>IF($A368="","",IFERROR(VLOOKUP($A368,M_Sapi!$A$2:$D$501,4,0),""))</f>
      </c>
      <c r="E368" s="17">
        <f>IF($A368="","",IFERROR(VLOOKUP($A368,M_Sapi!$A$2:$B$501,2,0),""))</f>
      </c>
      <c r="F368" s="16">
        <f>IF(OR($A368="",$C368=""),"",$C368-$D368)</f>
      </c>
      <c r="G368" s="18">
        <f>IF(OR($A368="",$B368=""),"",$B368-$E368)</f>
      </c>
      <c r="H368" s="19">
        <f>IF(OR($G368="",$G368=0),"",$F368/$G368)</f>
      </c>
    </row>
    <row r="369">
      <c r="A369" s="7"/>
      <c r="B369" s="11"/>
      <c r="C369" s="10"/>
      <c r="D369" s="16">
        <f>IF($A369="","",IFERROR(VLOOKUP($A369,M_Sapi!$A$2:$D$501,4,0),""))</f>
      </c>
      <c r="E369" s="17">
        <f>IF($A369="","",IFERROR(VLOOKUP($A369,M_Sapi!$A$2:$B$501,2,0),""))</f>
      </c>
      <c r="F369" s="16">
        <f>IF(OR($A369="",$C369=""),"",$C369-$D369)</f>
      </c>
      <c r="G369" s="18">
        <f>IF(OR($A369="",$B369=""),"",$B369-$E369)</f>
      </c>
      <c r="H369" s="19">
        <f>IF(OR($G369="",$G369=0),"",$F369/$G369)</f>
      </c>
    </row>
    <row r="370">
      <c r="A370" s="7"/>
      <c r="B370" s="11"/>
      <c r="C370" s="10"/>
      <c r="D370" s="16">
        <f>IF($A370="","",IFERROR(VLOOKUP($A370,M_Sapi!$A$2:$D$501,4,0),""))</f>
      </c>
      <c r="E370" s="17">
        <f>IF($A370="","",IFERROR(VLOOKUP($A370,M_Sapi!$A$2:$B$501,2,0),""))</f>
      </c>
      <c r="F370" s="16">
        <f>IF(OR($A370="",$C370=""),"",$C370-$D370)</f>
      </c>
      <c r="G370" s="18">
        <f>IF(OR($A370="",$B370=""),"",$B370-$E370)</f>
      </c>
      <c r="H370" s="19">
        <f>IF(OR($G370="",$G370=0),"",$F370/$G370)</f>
      </c>
    </row>
    <row r="371">
      <c r="A371" s="7"/>
      <c r="B371" s="11"/>
      <c r="C371" s="10"/>
      <c r="D371" s="16">
        <f>IF($A371="","",IFERROR(VLOOKUP($A371,M_Sapi!$A$2:$D$501,4,0),""))</f>
      </c>
      <c r="E371" s="17">
        <f>IF($A371="","",IFERROR(VLOOKUP($A371,M_Sapi!$A$2:$B$501,2,0),""))</f>
      </c>
      <c r="F371" s="16">
        <f>IF(OR($A371="",$C371=""),"",$C371-$D371)</f>
      </c>
      <c r="G371" s="18">
        <f>IF(OR($A371="",$B371=""),"",$B371-$E371)</f>
      </c>
      <c r="H371" s="19">
        <f>IF(OR($G371="",$G371=0),"",$F371/$G371)</f>
      </c>
    </row>
    <row r="372">
      <c r="A372" s="7"/>
      <c r="B372" s="11"/>
      <c r="C372" s="10"/>
      <c r="D372" s="16">
        <f>IF($A372="","",IFERROR(VLOOKUP($A372,M_Sapi!$A$2:$D$501,4,0),""))</f>
      </c>
      <c r="E372" s="17">
        <f>IF($A372="","",IFERROR(VLOOKUP($A372,M_Sapi!$A$2:$B$501,2,0),""))</f>
      </c>
      <c r="F372" s="16">
        <f>IF(OR($A372="",$C372=""),"",$C372-$D372)</f>
      </c>
      <c r="G372" s="18">
        <f>IF(OR($A372="",$B372=""),"",$B372-$E372)</f>
      </c>
      <c r="H372" s="19">
        <f>IF(OR($G372="",$G372=0),"",$F372/$G372)</f>
      </c>
    </row>
    <row r="373">
      <c r="A373" s="7"/>
      <c r="B373" s="11"/>
      <c r="C373" s="10"/>
      <c r="D373" s="16">
        <f>IF($A373="","",IFERROR(VLOOKUP($A373,M_Sapi!$A$2:$D$501,4,0),""))</f>
      </c>
      <c r="E373" s="17">
        <f>IF($A373="","",IFERROR(VLOOKUP($A373,M_Sapi!$A$2:$B$501,2,0),""))</f>
      </c>
      <c r="F373" s="16">
        <f>IF(OR($A373="",$C373=""),"",$C373-$D373)</f>
      </c>
      <c r="G373" s="18">
        <f>IF(OR($A373="",$B373=""),"",$B373-$E373)</f>
      </c>
      <c r="H373" s="19">
        <f>IF(OR($G373="",$G373=0),"",$F373/$G373)</f>
      </c>
    </row>
    <row r="374">
      <c r="A374" s="7"/>
      <c r="B374" s="11"/>
      <c r="C374" s="10"/>
      <c r="D374" s="16">
        <f>IF($A374="","",IFERROR(VLOOKUP($A374,M_Sapi!$A$2:$D$501,4,0),""))</f>
      </c>
      <c r="E374" s="17">
        <f>IF($A374="","",IFERROR(VLOOKUP($A374,M_Sapi!$A$2:$B$501,2,0),""))</f>
      </c>
      <c r="F374" s="16">
        <f>IF(OR($A374="",$C374=""),"",$C374-$D374)</f>
      </c>
      <c r="G374" s="18">
        <f>IF(OR($A374="",$B374=""),"",$B374-$E374)</f>
      </c>
      <c r="H374" s="19">
        <f>IF(OR($G374="",$G374=0),"",$F374/$G374)</f>
      </c>
    </row>
    <row r="375">
      <c r="A375" s="7"/>
      <c r="B375" s="11"/>
      <c r="C375" s="10"/>
      <c r="D375" s="16">
        <f>IF($A375="","",IFERROR(VLOOKUP($A375,M_Sapi!$A$2:$D$501,4,0),""))</f>
      </c>
      <c r="E375" s="17">
        <f>IF($A375="","",IFERROR(VLOOKUP($A375,M_Sapi!$A$2:$B$501,2,0),""))</f>
      </c>
      <c r="F375" s="16">
        <f>IF(OR($A375="",$C375=""),"",$C375-$D375)</f>
      </c>
      <c r="G375" s="18">
        <f>IF(OR($A375="",$B375=""),"",$B375-$E375)</f>
      </c>
      <c r="H375" s="19">
        <f>IF(OR($G375="",$G375=0),"",$F375/$G375)</f>
      </c>
    </row>
    <row r="376">
      <c r="A376" s="7"/>
      <c r="B376" s="11"/>
      <c r="C376" s="10"/>
      <c r="D376" s="16">
        <f>IF($A376="","",IFERROR(VLOOKUP($A376,M_Sapi!$A$2:$D$501,4,0),""))</f>
      </c>
      <c r="E376" s="17">
        <f>IF($A376="","",IFERROR(VLOOKUP($A376,M_Sapi!$A$2:$B$501,2,0),""))</f>
      </c>
      <c r="F376" s="16">
        <f>IF(OR($A376="",$C376=""),"",$C376-$D376)</f>
      </c>
      <c r="G376" s="18">
        <f>IF(OR($A376="",$B376=""),"",$B376-$E376)</f>
      </c>
      <c r="H376" s="19">
        <f>IF(OR($G376="",$G376=0),"",$F376/$G376)</f>
      </c>
    </row>
    <row r="377">
      <c r="A377" s="7"/>
      <c r="B377" s="11"/>
      <c r="C377" s="10"/>
      <c r="D377" s="16">
        <f>IF($A377="","",IFERROR(VLOOKUP($A377,M_Sapi!$A$2:$D$501,4,0),""))</f>
      </c>
      <c r="E377" s="17">
        <f>IF($A377="","",IFERROR(VLOOKUP($A377,M_Sapi!$A$2:$B$501,2,0),""))</f>
      </c>
      <c r="F377" s="16">
        <f>IF(OR($A377="",$C377=""),"",$C377-$D377)</f>
      </c>
      <c r="G377" s="18">
        <f>IF(OR($A377="",$B377=""),"",$B377-$E377)</f>
      </c>
      <c r="H377" s="19">
        <f>IF(OR($G377="",$G377=0),"",$F377/$G377)</f>
      </c>
    </row>
    <row r="378">
      <c r="A378" s="7"/>
      <c r="B378" s="11"/>
      <c r="C378" s="10"/>
      <c r="D378" s="16">
        <f>IF($A378="","",IFERROR(VLOOKUP($A378,M_Sapi!$A$2:$D$501,4,0),""))</f>
      </c>
      <c r="E378" s="17">
        <f>IF($A378="","",IFERROR(VLOOKUP($A378,M_Sapi!$A$2:$B$501,2,0),""))</f>
      </c>
      <c r="F378" s="16">
        <f>IF(OR($A378="",$C378=""),"",$C378-$D378)</f>
      </c>
      <c r="G378" s="18">
        <f>IF(OR($A378="",$B378=""),"",$B378-$E378)</f>
      </c>
      <c r="H378" s="19">
        <f>IF(OR($G378="",$G378=0),"",$F378/$G378)</f>
      </c>
    </row>
    <row r="379">
      <c r="A379" s="7"/>
      <c r="B379" s="11"/>
      <c r="C379" s="10"/>
      <c r="D379" s="16">
        <f>IF($A379="","",IFERROR(VLOOKUP($A379,M_Sapi!$A$2:$D$501,4,0),""))</f>
      </c>
      <c r="E379" s="17">
        <f>IF($A379="","",IFERROR(VLOOKUP($A379,M_Sapi!$A$2:$B$501,2,0),""))</f>
      </c>
      <c r="F379" s="16">
        <f>IF(OR($A379="",$C379=""),"",$C379-$D379)</f>
      </c>
      <c r="G379" s="18">
        <f>IF(OR($A379="",$B379=""),"",$B379-$E379)</f>
      </c>
      <c r="H379" s="19">
        <f>IF(OR($G379="",$G379=0),"",$F379/$G379)</f>
      </c>
    </row>
    <row r="380">
      <c r="A380" s="7"/>
      <c r="B380" s="11"/>
      <c r="C380" s="10"/>
      <c r="D380" s="16">
        <f>IF($A380="","",IFERROR(VLOOKUP($A380,M_Sapi!$A$2:$D$501,4,0),""))</f>
      </c>
      <c r="E380" s="17">
        <f>IF($A380="","",IFERROR(VLOOKUP($A380,M_Sapi!$A$2:$B$501,2,0),""))</f>
      </c>
      <c r="F380" s="16">
        <f>IF(OR($A380="",$C380=""),"",$C380-$D380)</f>
      </c>
      <c r="G380" s="18">
        <f>IF(OR($A380="",$B380=""),"",$B380-$E380)</f>
      </c>
      <c r="H380" s="19">
        <f>IF(OR($G380="",$G380=0),"",$F380/$G380)</f>
      </c>
    </row>
    <row r="381">
      <c r="A381" s="7"/>
      <c r="B381" s="11"/>
      <c r="C381" s="10"/>
      <c r="D381" s="16">
        <f>IF($A381="","",IFERROR(VLOOKUP($A381,M_Sapi!$A$2:$D$501,4,0),""))</f>
      </c>
      <c r="E381" s="17">
        <f>IF($A381="","",IFERROR(VLOOKUP($A381,M_Sapi!$A$2:$B$501,2,0),""))</f>
      </c>
      <c r="F381" s="16">
        <f>IF(OR($A381="",$C381=""),"",$C381-$D381)</f>
      </c>
      <c r="G381" s="18">
        <f>IF(OR($A381="",$B381=""),"",$B381-$E381)</f>
      </c>
      <c r="H381" s="19">
        <f>IF(OR($G381="",$G381=0),"",$F381/$G381)</f>
      </c>
    </row>
    <row r="382">
      <c r="A382" s="7"/>
      <c r="B382" s="11"/>
      <c r="C382" s="10"/>
      <c r="D382" s="16">
        <f>IF($A382="","",IFERROR(VLOOKUP($A382,M_Sapi!$A$2:$D$501,4,0),""))</f>
      </c>
      <c r="E382" s="17">
        <f>IF($A382="","",IFERROR(VLOOKUP($A382,M_Sapi!$A$2:$B$501,2,0),""))</f>
      </c>
      <c r="F382" s="16">
        <f>IF(OR($A382="",$C382=""),"",$C382-$D382)</f>
      </c>
      <c r="G382" s="18">
        <f>IF(OR($A382="",$B382=""),"",$B382-$E382)</f>
      </c>
      <c r="H382" s="19">
        <f>IF(OR($G382="",$G382=0),"",$F382/$G382)</f>
      </c>
    </row>
    <row r="383">
      <c r="A383" s="7"/>
      <c r="B383" s="11"/>
      <c r="C383" s="10"/>
      <c r="D383" s="16">
        <f>IF($A383="","",IFERROR(VLOOKUP($A383,M_Sapi!$A$2:$D$501,4,0),""))</f>
      </c>
      <c r="E383" s="17">
        <f>IF($A383="","",IFERROR(VLOOKUP($A383,M_Sapi!$A$2:$B$501,2,0),""))</f>
      </c>
      <c r="F383" s="16">
        <f>IF(OR($A383="",$C383=""),"",$C383-$D383)</f>
      </c>
      <c r="G383" s="18">
        <f>IF(OR($A383="",$B383=""),"",$B383-$E383)</f>
      </c>
      <c r="H383" s="19">
        <f>IF(OR($G383="",$G383=0),"",$F383/$G383)</f>
      </c>
    </row>
    <row r="384">
      <c r="A384" s="7"/>
      <c r="B384" s="11"/>
      <c r="C384" s="10"/>
      <c r="D384" s="16">
        <f>IF($A384="","",IFERROR(VLOOKUP($A384,M_Sapi!$A$2:$D$501,4,0),""))</f>
      </c>
      <c r="E384" s="17">
        <f>IF($A384="","",IFERROR(VLOOKUP($A384,M_Sapi!$A$2:$B$501,2,0),""))</f>
      </c>
      <c r="F384" s="16">
        <f>IF(OR($A384="",$C384=""),"",$C384-$D384)</f>
      </c>
      <c r="G384" s="18">
        <f>IF(OR($A384="",$B384=""),"",$B384-$E384)</f>
      </c>
      <c r="H384" s="19">
        <f>IF(OR($G384="",$G384=0),"",$F384/$G384)</f>
      </c>
    </row>
    <row r="385">
      <c r="A385" s="7"/>
      <c r="B385" s="11"/>
      <c r="C385" s="10"/>
      <c r="D385" s="16">
        <f>IF($A385="","",IFERROR(VLOOKUP($A385,M_Sapi!$A$2:$D$501,4,0),""))</f>
      </c>
      <c r="E385" s="17">
        <f>IF($A385="","",IFERROR(VLOOKUP($A385,M_Sapi!$A$2:$B$501,2,0),""))</f>
      </c>
      <c r="F385" s="16">
        <f>IF(OR($A385="",$C385=""),"",$C385-$D385)</f>
      </c>
      <c r="G385" s="18">
        <f>IF(OR($A385="",$B385=""),"",$B385-$E385)</f>
      </c>
      <c r="H385" s="19">
        <f>IF(OR($G385="",$G385=0),"",$F385/$G385)</f>
      </c>
    </row>
    <row r="386">
      <c r="A386" s="7"/>
      <c r="B386" s="11"/>
      <c r="C386" s="10"/>
      <c r="D386" s="16">
        <f>IF($A386="","",IFERROR(VLOOKUP($A386,M_Sapi!$A$2:$D$501,4,0),""))</f>
      </c>
      <c r="E386" s="17">
        <f>IF($A386="","",IFERROR(VLOOKUP($A386,M_Sapi!$A$2:$B$501,2,0),""))</f>
      </c>
      <c r="F386" s="16">
        <f>IF(OR($A386="",$C386=""),"",$C386-$D386)</f>
      </c>
      <c r="G386" s="18">
        <f>IF(OR($A386="",$B386=""),"",$B386-$E386)</f>
      </c>
      <c r="H386" s="19">
        <f>IF(OR($G386="",$G386=0),"",$F386/$G386)</f>
      </c>
    </row>
    <row r="387">
      <c r="A387" s="7"/>
      <c r="B387" s="11"/>
      <c r="C387" s="10"/>
      <c r="D387" s="16">
        <f>IF($A387="","",IFERROR(VLOOKUP($A387,M_Sapi!$A$2:$D$501,4,0),""))</f>
      </c>
      <c r="E387" s="17">
        <f>IF($A387="","",IFERROR(VLOOKUP($A387,M_Sapi!$A$2:$B$501,2,0),""))</f>
      </c>
      <c r="F387" s="16">
        <f>IF(OR($A387="",$C387=""),"",$C387-$D387)</f>
      </c>
      <c r="G387" s="18">
        <f>IF(OR($A387="",$B387=""),"",$B387-$E387)</f>
      </c>
      <c r="H387" s="19">
        <f>IF(OR($G387="",$G387=0),"",$F387/$G387)</f>
      </c>
    </row>
    <row r="388">
      <c r="A388" s="7"/>
      <c r="B388" s="11"/>
      <c r="C388" s="10"/>
      <c r="D388" s="16">
        <f>IF($A388="","",IFERROR(VLOOKUP($A388,M_Sapi!$A$2:$D$501,4,0),""))</f>
      </c>
      <c r="E388" s="17">
        <f>IF($A388="","",IFERROR(VLOOKUP($A388,M_Sapi!$A$2:$B$501,2,0),""))</f>
      </c>
      <c r="F388" s="16">
        <f>IF(OR($A388="",$C388=""),"",$C388-$D388)</f>
      </c>
      <c r="G388" s="18">
        <f>IF(OR($A388="",$B388=""),"",$B388-$E388)</f>
      </c>
      <c r="H388" s="19">
        <f>IF(OR($G388="",$G388=0),"",$F388/$G388)</f>
      </c>
    </row>
    <row r="389">
      <c r="A389" s="7"/>
      <c r="B389" s="11"/>
      <c r="C389" s="10"/>
      <c r="D389" s="16">
        <f>IF($A389="","",IFERROR(VLOOKUP($A389,M_Sapi!$A$2:$D$501,4,0),""))</f>
      </c>
      <c r="E389" s="17">
        <f>IF($A389="","",IFERROR(VLOOKUP($A389,M_Sapi!$A$2:$B$501,2,0),""))</f>
      </c>
      <c r="F389" s="16">
        <f>IF(OR($A389="",$C389=""),"",$C389-$D389)</f>
      </c>
      <c r="G389" s="18">
        <f>IF(OR($A389="",$B389=""),"",$B389-$E389)</f>
      </c>
      <c r="H389" s="19">
        <f>IF(OR($G389="",$G389=0),"",$F389/$G389)</f>
      </c>
    </row>
    <row r="390">
      <c r="A390" s="7"/>
      <c r="B390" s="11"/>
      <c r="C390" s="10"/>
      <c r="D390" s="16">
        <f>IF($A390="","",IFERROR(VLOOKUP($A390,M_Sapi!$A$2:$D$501,4,0),""))</f>
      </c>
      <c r="E390" s="17">
        <f>IF($A390="","",IFERROR(VLOOKUP($A390,M_Sapi!$A$2:$B$501,2,0),""))</f>
      </c>
      <c r="F390" s="16">
        <f>IF(OR($A390="",$C390=""),"",$C390-$D390)</f>
      </c>
      <c r="G390" s="18">
        <f>IF(OR($A390="",$B390=""),"",$B390-$E390)</f>
      </c>
      <c r="H390" s="19">
        <f>IF(OR($G390="",$G390=0),"",$F390/$G390)</f>
      </c>
    </row>
    <row r="391">
      <c r="A391" s="7"/>
      <c r="B391" s="11"/>
      <c r="C391" s="10"/>
      <c r="D391" s="16">
        <f>IF($A391="","",IFERROR(VLOOKUP($A391,M_Sapi!$A$2:$D$501,4,0),""))</f>
      </c>
      <c r="E391" s="17">
        <f>IF($A391="","",IFERROR(VLOOKUP($A391,M_Sapi!$A$2:$B$501,2,0),""))</f>
      </c>
      <c r="F391" s="16">
        <f>IF(OR($A391="",$C391=""),"",$C391-$D391)</f>
      </c>
      <c r="G391" s="18">
        <f>IF(OR($A391="",$B391=""),"",$B391-$E391)</f>
      </c>
      <c r="H391" s="19">
        <f>IF(OR($G391="",$G391=0),"",$F391/$G391)</f>
      </c>
    </row>
    <row r="392">
      <c r="A392" s="7"/>
      <c r="B392" s="11"/>
      <c r="C392" s="10"/>
      <c r="D392" s="16">
        <f>IF($A392="","",IFERROR(VLOOKUP($A392,M_Sapi!$A$2:$D$501,4,0),""))</f>
      </c>
      <c r="E392" s="17">
        <f>IF($A392="","",IFERROR(VLOOKUP($A392,M_Sapi!$A$2:$B$501,2,0),""))</f>
      </c>
      <c r="F392" s="16">
        <f>IF(OR($A392="",$C392=""),"",$C392-$D392)</f>
      </c>
      <c r="G392" s="18">
        <f>IF(OR($A392="",$B392=""),"",$B392-$E392)</f>
      </c>
      <c r="H392" s="19">
        <f>IF(OR($G392="",$G392=0),"",$F392/$G392)</f>
      </c>
    </row>
    <row r="393">
      <c r="A393" s="7"/>
      <c r="B393" s="11"/>
      <c r="C393" s="10"/>
      <c r="D393" s="16">
        <f>IF($A393="","",IFERROR(VLOOKUP($A393,M_Sapi!$A$2:$D$501,4,0),""))</f>
      </c>
      <c r="E393" s="17">
        <f>IF($A393="","",IFERROR(VLOOKUP($A393,M_Sapi!$A$2:$B$501,2,0),""))</f>
      </c>
      <c r="F393" s="16">
        <f>IF(OR($A393="",$C393=""),"",$C393-$D393)</f>
      </c>
      <c r="G393" s="18">
        <f>IF(OR($A393="",$B393=""),"",$B393-$E393)</f>
      </c>
      <c r="H393" s="19">
        <f>IF(OR($G393="",$G393=0),"",$F393/$G393)</f>
      </c>
    </row>
    <row r="394">
      <c r="A394" s="7"/>
      <c r="B394" s="11"/>
      <c r="C394" s="10"/>
      <c r="D394" s="16">
        <f>IF($A394="","",IFERROR(VLOOKUP($A394,M_Sapi!$A$2:$D$501,4,0),""))</f>
      </c>
      <c r="E394" s="17">
        <f>IF($A394="","",IFERROR(VLOOKUP($A394,M_Sapi!$A$2:$B$501,2,0),""))</f>
      </c>
      <c r="F394" s="16">
        <f>IF(OR($A394="",$C394=""),"",$C394-$D394)</f>
      </c>
      <c r="G394" s="18">
        <f>IF(OR($A394="",$B394=""),"",$B394-$E394)</f>
      </c>
      <c r="H394" s="19">
        <f>IF(OR($G394="",$G394=0),"",$F394/$G394)</f>
      </c>
    </row>
    <row r="395">
      <c r="A395" s="7"/>
      <c r="B395" s="11"/>
      <c r="C395" s="10"/>
      <c r="D395" s="16">
        <f>IF($A395="","",IFERROR(VLOOKUP($A395,M_Sapi!$A$2:$D$501,4,0),""))</f>
      </c>
      <c r="E395" s="17">
        <f>IF($A395="","",IFERROR(VLOOKUP($A395,M_Sapi!$A$2:$B$501,2,0),""))</f>
      </c>
      <c r="F395" s="16">
        <f>IF(OR($A395="",$C395=""),"",$C395-$D395)</f>
      </c>
      <c r="G395" s="18">
        <f>IF(OR($A395="",$B395=""),"",$B395-$E395)</f>
      </c>
      <c r="H395" s="19">
        <f>IF(OR($G395="",$G395=0),"",$F395/$G395)</f>
      </c>
    </row>
    <row r="396">
      <c r="A396" s="7"/>
      <c r="B396" s="11"/>
      <c r="C396" s="10"/>
      <c r="D396" s="16">
        <f>IF($A396="","",IFERROR(VLOOKUP($A396,M_Sapi!$A$2:$D$501,4,0),""))</f>
      </c>
      <c r="E396" s="17">
        <f>IF($A396="","",IFERROR(VLOOKUP($A396,M_Sapi!$A$2:$B$501,2,0),""))</f>
      </c>
      <c r="F396" s="16">
        <f>IF(OR($A396="",$C396=""),"",$C396-$D396)</f>
      </c>
      <c r="G396" s="18">
        <f>IF(OR($A396="",$B396=""),"",$B396-$E396)</f>
      </c>
      <c r="H396" s="19">
        <f>IF(OR($G396="",$G396=0),"",$F396/$G396)</f>
      </c>
    </row>
    <row r="397">
      <c r="A397" s="7"/>
      <c r="B397" s="11"/>
      <c r="C397" s="10"/>
      <c r="D397" s="16">
        <f>IF($A397="","",IFERROR(VLOOKUP($A397,M_Sapi!$A$2:$D$501,4,0),""))</f>
      </c>
      <c r="E397" s="17">
        <f>IF($A397="","",IFERROR(VLOOKUP($A397,M_Sapi!$A$2:$B$501,2,0),""))</f>
      </c>
      <c r="F397" s="16">
        <f>IF(OR($A397="",$C397=""),"",$C397-$D397)</f>
      </c>
      <c r="G397" s="18">
        <f>IF(OR($A397="",$B397=""),"",$B397-$E397)</f>
      </c>
      <c r="H397" s="19">
        <f>IF(OR($G397="",$G397=0),"",$F397/$G397)</f>
      </c>
    </row>
    <row r="398">
      <c r="A398" s="7"/>
      <c r="B398" s="11"/>
      <c r="C398" s="10"/>
      <c r="D398" s="16">
        <f>IF($A398="","",IFERROR(VLOOKUP($A398,M_Sapi!$A$2:$D$501,4,0),""))</f>
      </c>
      <c r="E398" s="17">
        <f>IF($A398="","",IFERROR(VLOOKUP($A398,M_Sapi!$A$2:$B$501,2,0),""))</f>
      </c>
      <c r="F398" s="16">
        <f>IF(OR($A398="",$C398=""),"",$C398-$D398)</f>
      </c>
      <c r="G398" s="18">
        <f>IF(OR($A398="",$B398=""),"",$B398-$E398)</f>
      </c>
      <c r="H398" s="19">
        <f>IF(OR($G398="",$G398=0),"",$F398/$G398)</f>
      </c>
    </row>
    <row r="399">
      <c r="A399" s="7"/>
      <c r="B399" s="11"/>
      <c r="C399" s="10"/>
      <c r="D399" s="16">
        <f>IF($A399="","",IFERROR(VLOOKUP($A399,M_Sapi!$A$2:$D$501,4,0),""))</f>
      </c>
      <c r="E399" s="17">
        <f>IF($A399="","",IFERROR(VLOOKUP($A399,M_Sapi!$A$2:$B$501,2,0),""))</f>
      </c>
      <c r="F399" s="16">
        <f>IF(OR($A399="",$C399=""),"",$C399-$D399)</f>
      </c>
      <c r="G399" s="18">
        <f>IF(OR($A399="",$B399=""),"",$B399-$E399)</f>
      </c>
      <c r="H399" s="19">
        <f>IF(OR($G399="",$G399=0),"",$F399/$G399)</f>
      </c>
    </row>
    <row r="400">
      <c r="A400" s="7"/>
      <c r="B400" s="11"/>
      <c r="C400" s="10"/>
      <c r="D400" s="16">
        <f>IF($A400="","",IFERROR(VLOOKUP($A400,M_Sapi!$A$2:$D$501,4,0),""))</f>
      </c>
      <c r="E400" s="17">
        <f>IF($A400="","",IFERROR(VLOOKUP($A400,M_Sapi!$A$2:$B$501,2,0),""))</f>
      </c>
      <c r="F400" s="16">
        <f>IF(OR($A400="",$C400=""),"",$C400-$D400)</f>
      </c>
      <c r="G400" s="18">
        <f>IF(OR($A400="",$B400=""),"",$B400-$E400)</f>
      </c>
      <c r="H400" s="19">
        <f>IF(OR($G400="",$G400=0),"",$F400/$G400)</f>
      </c>
    </row>
    <row r="401">
      <c r="A401" s="7"/>
      <c r="B401" s="11"/>
      <c r="C401" s="10"/>
      <c r="D401" s="16">
        <f>IF($A401="","",IFERROR(VLOOKUP($A401,M_Sapi!$A$2:$D$501,4,0),""))</f>
      </c>
      <c r="E401" s="17">
        <f>IF($A401="","",IFERROR(VLOOKUP($A401,M_Sapi!$A$2:$B$501,2,0),""))</f>
      </c>
      <c r="F401" s="16">
        <f>IF(OR($A401="",$C401=""),"",$C401-$D401)</f>
      </c>
      <c r="G401" s="18">
        <f>IF(OR($A401="",$B401=""),"",$B401-$E401)</f>
      </c>
      <c r="H401" s="19">
        <f>IF(OR($G401="",$G401=0),"",$F401/$G401)</f>
      </c>
    </row>
    <row r="402">
      <c r="A402" s="7"/>
      <c r="B402" s="11"/>
      <c r="C402" s="10"/>
      <c r="D402" s="16">
        <f>IF($A402="","",IFERROR(VLOOKUP($A402,M_Sapi!$A$2:$D$501,4,0),""))</f>
      </c>
      <c r="E402" s="17">
        <f>IF($A402="","",IFERROR(VLOOKUP($A402,M_Sapi!$A$2:$B$501,2,0),""))</f>
      </c>
      <c r="F402" s="16">
        <f>IF(OR($A402="",$C402=""),"",$C402-$D402)</f>
      </c>
      <c r="G402" s="18">
        <f>IF(OR($A402="",$B402=""),"",$B402-$E402)</f>
      </c>
      <c r="H402" s="19">
        <f>IF(OR($G402="",$G402=0),"",$F402/$G402)</f>
      </c>
    </row>
    <row r="403">
      <c r="A403" s="7"/>
      <c r="B403" s="11"/>
      <c r="C403" s="10"/>
      <c r="D403" s="16">
        <f>IF($A403="","",IFERROR(VLOOKUP($A403,M_Sapi!$A$2:$D$501,4,0),""))</f>
      </c>
      <c r="E403" s="17">
        <f>IF($A403="","",IFERROR(VLOOKUP($A403,M_Sapi!$A$2:$B$501,2,0),""))</f>
      </c>
      <c r="F403" s="16">
        <f>IF(OR($A403="",$C403=""),"",$C403-$D403)</f>
      </c>
      <c r="G403" s="18">
        <f>IF(OR($A403="",$B403=""),"",$B403-$E403)</f>
      </c>
      <c r="H403" s="19">
        <f>IF(OR($G403="",$G403=0),"",$F403/$G403)</f>
      </c>
    </row>
    <row r="404">
      <c r="A404" s="7"/>
      <c r="B404" s="11"/>
      <c r="C404" s="10"/>
      <c r="D404" s="16">
        <f>IF($A404="","",IFERROR(VLOOKUP($A404,M_Sapi!$A$2:$D$501,4,0),""))</f>
      </c>
      <c r="E404" s="17">
        <f>IF($A404="","",IFERROR(VLOOKUP($A404,M_Sapi!$A$2:$B$501,2,0),""))</f>
      </c>
      <c r="F404" s="16">
        <f>IF(OR($A404="",$C404=""),"",$C404-$D404)</f>
      </c>
      <c r="G404" s="18">
        <f>IF(OR($A404="",$B404=""),"",$B404-$E404)</f>
      </c>
      <c r="H404" s="19">
        <f>IF(OR($G404="",$G404=0),"",$F404/$G404)</f>
      </c>
    </row>
    <row r="405">
      <c r="A405" s="7"/>
      <c r="B405" s="11"/>
      <c r="C405" s="10"/>
      <c r="D405" s="16">
        <f>IF($A405="","",IFERROR(VLOOKUP($A405,M_Sapi!$A$2:$D$501,4,0),""))</f>
      </c>
      <c r="E405" s="17">
        <f>IF($A405="","",IFERROR(VLOOKUP($A405,M_Sapi!$A$2:$B$501,2,0),""))</f>
      </c>
      <c r="F405" s="16">
        <f>IF(OR($A405="",$C405=""),"",$C405-$D405)</f>
      </c>
      <c r="G405" s="18">
        <f>IF(OR($A405="",$B405=""),"",$B405-$E405)</f>
      </c>
      <c r="H405" s="19">
        <f>IF(OR($G405="",$G405=0),"",$F405/$G405)</f>
      </c>
    </row>
    <row r="406">
      <c r="A406" s="7"/>
      <c r="B406" s="11"/>
      <c r="C406" s="10"/>
      <c r="D406" s="16">
        <f>IF($A406="","",IFERROR(VLOOKUP($A406,M_Sapi!$A$2:$D$501,4,0),""))</f>
      </c>
      <c r="E406" s="17">
        <f>IF($A406="","",IFERROR(VLOOKUP($A406,M_Sapi!$A$2:$B$501,2,0),""))</f>
      </c>
      <c r="F406" s="16">
        <f>IF(OR($A406="",$C406=""),"",$C406-$D406)</f>
      </c>
      <c r="G406" s="18">
        <f>IF(OR($A406="",$B406=""),"",$B406-$E406)</f>
      </c>
      <c r="H406" s="19">
        <f>IF(OR($G406="",$G406=0),"",$F406/$G406)</f>
      </c>
    </row>
    <row r="407">
      <c r="A407" s="7"/>
      <c r="B407" s="11"/>
      <c r="C407" s="10"/>
      <c r="D407" s="16">
        <f>IF($A407="","",IFERROR(VLOOKUP($A407,M_Sapi!$A$2:$D$501,4,0),""))</f>
      </c>
      <c r="E407" s="17">
        <f>IF($A407="","",IFERROR(VLOOKUP($A407,M_Sapi!$A$2:$B$501,2,0),""))</f>
      </c>
      <c r="F407" s="16">
        <f>IF(OR($A407="",$C407=""),"",$C407-$D407)</f>
      </c>
      <c r="G407" s="18">
        <f>IF(OR($A407="",$B407=""),"",$B407-$E407)</f>
      </c>
      <c r="H407" s="19">
        <f>IF(OR($G407="",$G407=0),"",$F407/$G407)</f>
      </c>
    </row>
    <row r="408">
      <c r="A408" s="7"/>
      <c r="B408" s="11"/>
      <c r="C408" s="10"/>
      <c r="D408" s="16">
        <f>IF($A408="","",IFERROR(VLOOKUP($A408,M_Sapi!$A$2:$D$501,4,0),""))</f>
      </c>
      <c r="E408" s="17">
        <f>IF($A408="","",IFERROR(VLOOKUP($A408,M_Sapi!$A$2:$B$501,2,0),""))</f>
      </c>
      <c r="F408" s="16">
        <f>IF(OR($A408="",$C408=""),"",$C408-$D408)</f>
      </c>
      <c r="G408" s="18">
        <f>IF(OR($A408="",$B408=""),"",$B408-$E408)</f>
      </c>
      <c r="H408" s="19">
        <f>IF(OR($G408="",$G408=0),"",$F408/$G408)</f>
      </c>
    </row>
    <row r="409">
      <c r="A409" s="7"/>
      <c r="B409" s="11"/>
      <c r="C409" s="10"/>
      <c r="D409" s="16">
        <f>IF($A409="","",IFERROR(VLOOKUP($A409,M_Sapi!$A$2:$D$501,4,0),""))</f>
      </c>
      <c r="E409" s="17">
        <f>IF($A409="","",IFERROR(VLOOKUP($A409,M_Sapi!$A$2:$B$501,2,0),""))</f>
      </c>
      <c r="F409" s="16">
        <f>IF(OR($A409="",$C409=""),"",$C409-$D409)</f>
      </c>
      <c r="G409" s="18">
        <f>IF(OR($A409="",$B409=""),"",$B409-$E409)</f>
      </c>
      <c r="H409" s="19">
        <f>IF(OR($G409="",$G409=0),"",$F409/$G409)</f>
      </c>
    </row>
    <row r="410">
      <c r="A410" s="7"/>
      <c r="B410" s="11"/>
      <c r="C410" s="10"/>
      <c r="D410" s="16">
        <f>IF($A410="","",IFERROR(VLOOKUP($A410,M_Sapi!$A$2:$D$501,4,0),""))</f>
      </c>
      <c r="E410" s="17">
        <f>IF($A410="","",IFERROR(VLOOKUP($A410,M_Sapi!$A$2:$B$501,2,0),""))</f>
      </c>
      <c r="F410" s="16">
        <f>IF(OR($A410="",$C410=""),"",$C410-$D410)</f>
      </c>
      <c r="G410" s="18">
        <f>IF(OR($A410="",$B410=""),"",$B410-$E410)</f>
      </c>
      <c r="H410" s="19">
        <f>IF(OR($G410="",$G410=0),"",$F410/$G410)</f>
      </c>
    </row>
    <row r="411">
      <c r="A411" s="7"/>
      <c r="B411" s="11"/>
      <c r="C411" s="10"/>
      <c r="D411" s="16">
        <f>IF($A411="","",IFERROR(VLOOKUP($A411,M_Sapi!$A$2:$D$501,4,0),""))</f>
      </c>
      <c r="E411" s="17">
        <f>IF($A411="","",IFERROR(VLOOKUP($A411,M_Sapi!$A$2:$B$501,2,0),""))</f>
      </c>
      <c r="F411" s="16">
        <f>IF(OR($A411="",$C411=""),"",$C411-$D411)</f>
      </c>
      <c r="G411" s="18">
        <f>IF(OR($A411="",$B411=""),"",$B411-$E411)</f>
      </c>
      <c r="H411" s="19">
        <f>IF(OR($G411="",$G411=0),"",$F411/$G411)</f>
      </c>
    </row>
    <row r="412">
      <c r="A412" s="7"/>
      <c r="B412" s="11"/>
      <c r="C412" s="10"/>
      <c r="D412" s="16">
        <f>IF($A412="","",IFERROR(VLOOKUP($A412,M_Sapi!$A$2:$D$501,4,0),""))</f>
      </c>
      <c r="E412" s="17">
        <f>IF($A412="","",IFERROR(VLOOKUP($A412,M_Sapi!$A$2:$B$501,2,0),""))</f>
      </c>
      <c r="F412" s="16">
        <f>IF(OR($A412="",$C412=""),"",$C412-$D412)</f>
      </c>
      <c r="G412" s="18">
        <f>IF(OR($A412="",$B412=""),"",$B412-$E412)</f>
      </c>
      <c r="H412" s="19">
        <f>IF(OR($G412="",$G412=0),"",$F412/$G412)</f>
      </c>
    </row>
    <row r="413">
      <c r="A413" s="7"/>
      <c r="B413" s="11"/>
      <c r="C413" s="10"/>
      <c r="D413" s="16">
        <f>IF($A413="","",IFERROR(VLOOKUP($A413,M_Sapi!$A$2:$D$501,4,0),""))</f>
      </c>
      <c r="E413" s="17">
        <f>IF($A413="","",IFERROR(VLOOKUP($A413,M_Sapi!$A$2:$B$501,2,0),""))</f>
      </c>
      <c r="F413" s="16">
        <f>IF(OR($A413="",$C413=""),"",$C413-$D413)</f>
      </c>
      <c r="G413" s="18">
        <f>IF(OR($A413="",$B413=""),"",$B413-$E413)</f>
      </c>
      <c r="H413" s="19">
        <f>IF(OR($G413="",$G413=0),"",$F413/$G413)</f>
      </c>
    </row>
    <row r="414">
      <c r="A414" s="7"/>
      <c r="B414" s="11"/>
      <c r="C414" s="10"/>
      <c r="D414" s="16">
        <f>IF($A414="","",IFERROR(VLOOKUP($A414,M_Sapi!$A$2:$D$501,4,0),""))</f>
      </c>
      <c r="E414" s="17">
        <f>IF($A414="","",IFERROR(VLOOKUP($A414,M_Sapi!$A$2:$B$501,2,0),""))</f>
      </c>
      <c r="F414" s="16">
        <f>IF(OR($A414="",$C414=""),"",$C414-$D414)</f>
      </c>
      <c r="G414" s="18">
        <f>IF(OR($A414="",$B414=""),"",$B414-$E414)</f>
      </c>
      <c r="H414" s="19">
        <f>IF(OR($G414="",$G414=0),"",$F414/$G414)</f>
      </c>
    </row>
    <row r="415">
      <c r="A415" s="7"/>
      <c r="B415" s="11"/>
      <c r="C415" s="10"/>
      <c r="D415" s="16">
        <f>IF($A415="","",IFERROR(VLOOKUP($A415,M_Sapi!$A$2:$D$501,4,0),""))</f>
      </c>
      <c r="E415" s="17">
        <f>IF($A415="","",IFERROR(VLOOKUP($A415,M_Sapi!$A$2:$B$501,2,0),""))</f>
      </c>
      <c r="F415" s="16">
        <f>IF(OR($A415="",$C415=""),"",$C415-$D415)</f>
      </c>
      <c r="G415" s="18">
        <f>IF(OR($A415="",$B415=""),"",$B415-$E415)</f>
      </c>
      <c r="H415" s="19">
        <f>IF(OR($G415="",$G415=0),"",$F415/$G415)</f>
      </c>
    </row>
    <row r="416">
      <c r="A416" s="7"/>
      <c r="B416" s="11"/>
      <c r="C416" s="10"/>
      <c r="D416" s="16">
        <f>IF($A416="","",IFERROR(VLOOKUP($A416,M_Sapi!$A$2:$D$501,4,0),""))</f>
      </c>
      <c r="E416" s="17">
        <f>IF($A416="","",IFERROR(VLOOKUP($A416,M_Sapi!$A$2:$B$501,2,0),""))</f>
      </c>
      <c r="F416" s="16">
        <f>IF(OR($A416="",$C416=""),"",$C416-$D416)</f>
      </c>
      <c r="G416" s="18">
        <f>IF(OR($A416="",$B416=""),"",$B416-$E416)</f>
      </c>
      <c r="H416" s="19">
        <f>IF(OR($G416="",$G416=0),"",$F416/$G416)</f>
      </c>
    </row>
    <row r="417">
      <c r="A417" s="7"/>
      <c r="B417" s="11"/>
      <c r="C417" s="10"/>
      <c r="D417" s="16">
        <f>IF($A417="","",IFERROR(VLOOKUP($A417,M_Sapi!$A$2:$D$501,4,0),""))</f>
      </c>
      <c r="E417" s="17">
        <f>IF($A417="","",IFERROR(VLOOKUP($A417,M_Sapi!$A$2:$B$501,2,0),""))</f>
      </c>
      <c r="F417" s="16">
        <f>IF(OR($A417="",$C417=""),"",$C417-$D417)</f>
      </c>
      <c r="G417" s="18">
        <f>IF(OR($A417="",$B417=""),"",$B417-$E417)</f>
      </c>
      <c r="H417" s="19">
        <f>IF(OR($G417="",$G417=0),"",$F417/$G417)</f>
      </c>
    </row>
    <row r="418">
      <c r="A418" s="7"/>
      <c r="B418" s="11"/>
      <c r="C418" s="10"/>
      <c r="D418" s="16">
        <f>IF($A418="","",IFERROR(VLOOKUP($A418,M_Sapi!$A$2:$D$501,4,0),""))</f>
      </c>
      <c r="E418" s="17">
        <f>IF($A418="","",IFERROR(VLOOKUP($A418,M_Sapi!$A$2:$B$501,2,0),""))</f>
      </c>
      <c r="F418" s="16">
        <f>IF(OR($A418="",$C418=""),"",$C418-$D418)</f>
      </c>
      <c r="G418" s="18">
        <f>IF(OR($A418="",$B418=""),"",$B418-$E418)</f>
      </c>
      <c r="H418" s="19">
        <f>IF(OR($G418="",$G418=0),"",$F418/$G418)</f>
      </c>
    </row>
    <row r="419">
      <c r="A419" s="7"/>
      <c r="B419" s="11"/>
      <c r="C419" s="10"/>
      <c r="D419" s="16">
        <f>IF($A419="","",IFERROR(VLOOKUP($A419,M_Sapi!$A$2:$D$501,4,0),""))</f>
      </c>
      <c r="E419" s="17">
        <f>IF($A419="","",IFERROR(VLOOKUP($A419,M_Sapi!$A$2:$B$501,2,0),""))</f>
      </c>
      <c r="F419" s="16">
        <f>IF(OR($A419="",$C419=""),"",$C419-$D419)</f>
      </c>
      <c r="G419" s="18">
        <f>IF(OR($A419="",$B419=""),"",$B419-$E419)</f>
      </c>
      <c r="H419" s="19">
        <f>IF(OR($G419="",$G419=0),"",$F419/$G419)</f>
      </c>
    </row>
    <row r="420">
      <c r="A420" s="7"/>
      <c r="B420" s="11"/>
      <c r="C420" s="10"/>
      <c r="D420" s="16">
        <f>IF($A420="","",IFERROR(VLOOKUP($A420,M_Sapi!$A$2:$D$501,4,0),""))</f>
      </c>
      <c r="E420" s="17">
        <f>IF($A420="","",IFERROR(VLOOKUP($A420,M_Sapi!$A$2:$B$501,2,0),""))</f>
      </c>
      <c r="F420" s="16">
        <f>IF(OR($A420="",$C420=""),"",$C420-$D420)</f>
      </c>
      <c r="G420" s="18">
        <f>IF(OR($A420="",$B420=""),"",$B420-$E420)</f>
      </c>
      <c r="H420" s="19">
        <f>IF(OR($G420="",$G420=0),"",$F420/$G420)</f>
      </c>
    </row>
    <row r="421">
      <c r="A421" s="7"/>
      <c r="B421" s="11"/>
      <c r="C421" s="10"/>
      <c r="D421" s="16">
        <f>IF($A421="","",IFERROR(VLOOKUP($A421,M_Sapi!$A$2:$D$501,4,0),""))</f>
      </c>
      <c r="E421" s="17">
        <f>IF($A421="","",IFERROR(VLOOKUP($A421,M_Sapi!$A$2:$B$501,2,0),""))</f>
      </c>
      <c r="F421" s="16">
        <f>IF(OR($A421="",$C421=""),"",$C421-$D421)</f>
      </c>
      <c r="G421" s="18">
        <f>IF(OR($A421="",$B421=""),"",$B421-$E421)</f>
      </c>
      <c r="H421" s="19">
        <f>IF(OR($G421="",$G421=0),"",$F421/$G421)</f>
      </c>
    </row>
    <row r="422">
      <c r="A422" s="7"/>
      <c r="B422" s="11"/>
      <c r="C422" s="10"/>
      <c r="D422" s="16">
        <f>IF($A422="","",IFERROR(VLOOKUP($A422,M_Sapi!$A$2:$D$501,4,0),""))</f>
      </c>
      <c r="E422" s="17">
        <f>IF($A422="","",IFERROR(VLOOKUP($A422,M_Sapi!$A$2:$B$501,2,0),""))</f>
      </c>
      <c r="F422" s="16">
        <f>IF(OR($A422="",$C422=""),"",$C422-$D422)</f>
      </c>
      <c r="G422" s="18">
        <f>IF(OR($A422="",$B422=""),"",$B422-$E422)</f>
      </c>
      <c r="H422" s="19">
        <f>IF(OR($G422="",$G422=0),"",$F422/$G422)</f>
      </c>
    </row>
    <row r="423">
      <c r="A423" s="7"/>
      <c r="B423" s="11"/>
      <c r="C423" s="10"/>
      <c r="D423" s="16">
        <f>IF($A423="","",IFERROR(VLOOKUP($A423,M_Sapi!$A$2:$D$501,4,0),""))</f>
      </c>
      <c r="E423" s="17">
        <f>IF($A423="","",IFERROR(VLOOKUP($A423,M_Sapi!$A$2:$B$501,2,0),""))</f>
      </c>
      <c r="F423" s="16">
        <f>IF(OR($A423="",$C423=""),"",$C423-$D423)</f>
      </c>
      <c r="G423" s="18">
        <f>IF(OR($A423="",$B423=""),"",$B423-$E423)</f>
      </c>
      <c r="H423" s="19">
        <f>IF(OR($G423="",$G423=0),"",$F423/$G423)</f>
      </c>
    </row>
    <row r="424">
      <c r="A424" s="7"/>
      <c r="B424" s="11"/>
      <c r="C424" s="10"/>
      <c r="D424" s="16">
        <f>IF($A424="","",IFERROR(VLOOKUP($A424,M_Sapi!$A$2:$D$501,4,0),""))</f>
      </c>
      <c r="E424" s="17">
        <f>IF($A424="","",IFERROR(VLOOKUP($A424,M_Sapi!$A$2:$B$501,2,0),""))</f>
      </c>
      <c r="F424" s="16">
        <f>IF(OR($A424="",$C424=""),"",$C424-$D424)</f>
      </c>
      <c r="G424" s="18">
        <f>IF(OR($A424="",$B424=""),"",$B424-$E424)</f>
      </c>
      <c r="H424" s="19">
        <f>IF(OR($G424="",$G424=0),"",$F424/$G424)</f>
      </c>
    </row>
    <row r="425">
      <c r="A425" s="7"/>
      <c r="B425" s="11"/>
      <c r="C425" s="10"/>
      <c r="D425" s="16">
        <f>IF($A425="","",IFERROR(VLOOKUP($A425,M_Sapi!$A$2:$D$501,4,0),""))</f>
      </c>
      <c r="E425" s="17">
        <f>IF($A425="","",IFERROR(VLOOKUP($A425,M_Sapi!$A$2:$B$501,2,0),""))</f>
      </c>
      <c r="F425" s="16">
        <f>IF(OR($A425="",$C425=""),"",$C425-$D425)</f>
      </c>
      <c r="G425" s="18">
        <f>IF(OR($A425="",$B425=""),"",$B425-$E425)</f>
      </c>
      <c r="H425" s="19">
        <f>IF(OR($G425="",$G425=0),"",$F425/$G425)</f>
      </c>
    </row>
    <row r="426">
      <c r="A426" s="7"/>
      <c r="B426" s="11"/>
      <c r="C426" s="10"/>
      <c r="D426" s="16">
        <f>IF($A426="","",IFERROR(VLOOKUP($A426,M_Sapi!$A$2:$D$501,4,0),""))</f>
      </c>
      <c r="E426" s="17">
        <f>IF($A426="","",IFERROR(VLOOKUP($A426,M_Sapi!$A$2:$B$501,2,0),""))</f>
      </c>
      <c r="F426" s="16">
        <f>IF(OR($A426="",$C426=""),"",$C426-$D426)</f>
      </c>
      <c r="G426" s="18">
        <f>IF(OR($A426="",$B426=""),"",$B426-$E426)</f>
      </c>
      <c r="H426" s="19">
        <f>IF(OR($G426="",$G426=0),"",$F426/$G426)</f>
      </c>
    </row>
    <row r="427">
      <c r="A427" s="7"/>
      <c r="B427" s="11"/>
      <c r="C427" s="10"/>
      <c r="D427" s="16">
        <f>IF($A427="","",IFERROR(VLOOKUP($A427,M_Sapi!$A$2:$D$501,4,0),""))</f>
      </c>
      <c r="E427" s="17">
        <f>IF($A427="","",IFERROR(VLOOKUP($A427,M_Sapi!$A$2:$B$501,2,0),""))</f>
      </c>
      <c r="F427" s="16">
        <f>IF(OR($A427="",$C427=""),"",$C427-$D427)</f>
      </c>
      <c r="G427" s="18">
        <f>IF(OR($A427="",$B427=""),"",$B427-$E427)</f>
      </c>
      <c r="H427" s="19">
        <f>IF(OR($G427="",$G427=0),"",$F427/$G427)</f>
      </c>
    </row>
    <row r="428">
      <c r="A428" s="7"/>
      <c r="B428" s="11"/>
      <c r="C428" s="10"/>
      <c r="D428" s="16">
        <f>IF($A428="","",IFERROR(VLOOKUP($A428,M_Sapi!$A$2:$D$501,4,0),""))</f>
      </c>
      <c r="E428" s="17">
        <f>IF($A428="","",IFERROR(VLOOKUP($A428,M_Sapi!$A$2:$B$501,2,0),""))</f>
      </c>
      <c r="F428" s="16">
        <f>IF(OR($A428="",$C428=""),"",$C428-$D428)</f>
      </c>
      <c r="G428" s="18">
        <f>IF(OR($A428="",$B428=""),"",$B428-$E428)</f>
      </c>
      <c r="H428" s="19">
        <f>IF(OR($G428="",$G428=0),"",$F428/$G428)</f>
      </c>
    </row>
    <row r="429">
      <c r="A429" s="7"/>
      <c r="B429" s="11"/>
      <c r="C429" s="10"/>
      <c r="D429" s="16">
        <f>IF($A429="","",IFERROR(VLOOKUP($A429,M_Sapi!$A$2:$D$501,4,0),""))</f>
      </c>
      <c r="E429" s="17">
        <f>IF($A429="","",IFERROR(VLOOKUP($A429,M_Sapi!$A$2:$B$501,2,0),""))</f>
      </c>
      <c r="F429" s="16">
        <f>IF(OR($A429="",$C429=""),"",$C429-$D429)</f>
      </c>
      <c r="G429" s="18">
        <f>IF(OR($A429="",$B429=""),"",$B429-$E429)</f>
      </c>
      <c r="H429" s="19">
        <f>IF(OR($G429="",$G429=0),"",$F429/$G429)</f>
      </c>
    </row>
    <row r="430">
      <c r="A430" s="7"/>
      <c r="B430" s="11"/>
      <c r="C430" s="10"/>
      <c r="D430" s="16">
        <f>IF($A430="","",IFERROR(VLOOKUP($A430,M_Sapi!$A$2:$D$501,4,0),""))</f>
      </c>
      <c r="E430" s="17">
        <f>IF($A430="","",IFERROR(VLOOKUP($A430,M_Sapi!$A$2:$B$501,2,0),""))</f>
      </c>
      <c r="F430" s="16">
        <f>IF(OR($A430="",$C430=""),"",$C430-$D430)</f>
      </c>
      <c r="G430" s="18">
        <f>IF(OR($A430="",$B430=""),"",$B430-$E430)</f>
      </c>
      <c r="H430" s="19">
        <f>IF(OR($G430="",$G430=0),"",$F430/$G430)</f>
      </c>
    </row>
    <row r="431">
      <c r="A431" s="7"/>
      <c r="B431" s="11"/>
      <c r="C431" s="10"/>
      <c r="D431" s="16">
        <f>IF($A431="","",IFERROR(VLOOKUP($A431,M_Sapi!$A$2:$D$501,4,0),""))</f>
      </c>
      <c r="E431" s="17">
        <f>IF($A431="","",IFERROR(VLOOKUP($A431,M_Sapi!$A$2:$B$501,2,0),""))</f>
      </c>
      <c r="F431" s="16">
        <f>IF(OR($A431="",$C431=""),"",$C431-$D431)</f>
      </c>
      <c r="G431" s="18">
        <f>IF(OR($A431="",$B431=""),"",$B431-$E431)</f>
      </c>
      <c r="H431" s="19">
        <f>IF(OR($G431="",$G431=0),"",$F431/$G431)</f>
      </c>
    </row>
    <row r="432">
      <c r="A432" s="7"/>
      <c r="B432" s="11"/>
      <c r="C432" s="10"/>
      <c r="D432" s="16">
        <f>IF($A432="","",IFERROR(VLOOKUP($A432,M_Sapi!$A$2:$D$501,4,0),""))</f>
      </c>
      <c r="E432" s="17">
        <f>IF($A432="","",IFERROR(VLOOKUP($A432,M_Sapi!$A$2:$B$501,2,0),""))</f>
      </c>
      <c r="F432" s="16">
        <f>IF(OR($A432="",$C432=""),"",$C432-$D432)</f>
      </c>
      <c r="G432" s="18">
        <f>IF(OR($A432="",$B432=""),"",$B432-$E432)</f>
      </c>
      <c r="H432" s="19">
        <f>IF(OR($G432="",$G432=0),"",$F432/$G432)</f>
      </c>
    </row>
    <row r="433">
      <c r="A433" s="7"/>
      <c r="B433" s="11"/>
      <c r="C433" s="10"/>
      <c r="D433" s="16">
        <f>IF($A433="","",IFERROR(VLOOKUP($A433,M_Sapi!$A$2:$D$501,4,0),""))</f>
      </c>
      <c r="E433" s="17">
        <f>IF($A433="","",IFERROR(VLOOKUP($A433,M_Sapi!$A$2:$B$501,2,0),""))</f>
      </c>
      <c r="F433" s="16">
        <f>IF(OR($A433="",$C433=""),"",$C433-$D433)</f>
      </c>
      <c r="G433" s="18">
        <f>IF(OR($A433="",$B433=""),"",$B433-$E433)</f>
      </c>
      <c r="H433" s="19">
        <f>IF(OR($G433="",$G433=0),"",$F433/$G433)</f>
      </c>
    </row>
    <row r="434">
      <c r="A434" s="7"/>
      <c r="B434" s="11"/>
      <c r="C434" s="10"/>
      <c r="D434" s="16">
        <f>IF($A434="","",IFERROR(VLOOKUP($A434,M_Sapi!$A$2:$D$501,4,0),""))</f>
      </c>
      <c r="E434" s="17">
        <f>IF($A434="","",IFERROR(VLOOKUP($A434,M_Sapi!$A$2:$B$501,2,0),""))</f>
      </c>
      <c r="F434" s="16">
        <f>IF(OR($A434="",$C434=""),"",$C434-$D434)</f>
      </c>
      <c r="G434" s="18">
        <f>IF(OR($A434="",$B434=""),"",$B434-$E434)</f>
      </c>
      <c r="H434" s="19">
        <f>IF(OR($G434="",$G434=0),"",$F434/$G434)</f>
      </c>
    </row>
    <row r="435">
      <c r="A435" s="7"/>
      <c r="B435" s="11"/>
      <c r="C435" s="10"/>
      <c r="D435" s="16">
        <f>IF($A435="","",IFERROR(VLOOKUP($A435,M_Sapi!$A$2:$D$501,4,0),""))</f>
      </c>
      <c r="E435" s="17">
        <f>IF($A435="","",IFERROR(VLOOKUP($A435,M_Sapi!$A$2:$B$501,2,0),""))</f>
      </c>
      <c r="F435" s="16">
        <f>IF(OR($A435="",$C435=""),"",$C435-$D435)</f>
      </c>
      <c r="G435" s="18">
        <f>IF(OR($A435="",$B435=""),"",$B435-$E435)</f>
      </c>
      <c r="H435" s="19">
        <f>IF(OR($G435="",$G435=0),"",$F435/$G435)</f>
      </c>
    </row>
    <row r="436">
      <c r="A436" s="7"/>
      <c r="B436" s="11"/>
      <c r="C436" s="10"/>
      <c r="D436" s="16">
        <f>IF($A436="","",IFERROR(VLOOKUP($A436,M_Sapi!$A$2:$D$501,4,0),""))</f>
      </c>
      <c r="E436" s="17">
        <f>IF($A436="","",IFERROR(VLOOKUP($A436,M_Sapi!$A$2:$B$501,2,0),""))</f>
      </c>
      <c r="F436" s="16">
        <f>IF(OR($A436="",$C436=""),"",$C436-$D436)</f>
      </c>
      <c r="G436" s="18">
        <f>IF(OR($A436="",$B436=""),"",$B436-$E436)</f>
      </c>
      <c r="H436" s="19">
        <f>IF(OR($G436="",$G436=0),"",$F436/$G436)</f>
      </c>
    </row>
    <row r="437">
      <c r="A437" s="7"/>
      <c r="B437" s="11"/>
      <c r="C437" s="10"/>
      <c r="D437" s="16">
        <f>IF($A437="","",IFERROR(VLOOKUP($A437,M_Sapi!$A$2:$D$501,4,0),""))</f>
      </c>
      <c r="E437" s="17">
        <f>IF($A437="","",IFERROR(VLOOKUP($A437,M_Sapi!$A$2:$B$501,2,0),""))</f>
      </c>
      <c r="F437" s="16">
        <f>IF(OR($A437="",$C437=""),"",$C437-$D437)</f>
      </c>
      <c r="G437" s="18">
        <f>IF(OR($A437="",$B437=""),"",$B437-$E437)</f>
      </c>
      <c r="H437" s="19">
        <f>IF(OR($G437="",$G437=0),"",$F437/$G437)</f>
      </c>
    </row>
    <row r="438">
      <c r="A438" s="7"/>
      <c r="B438" s="11"/>
      <c r="C438" s="10"/>
      <c r="D438" s="16">
        <f>IF($A438="","",IFERROR(VLOOKUP($A438,M_Sapi!$A$2:$D$501,4,0),""))</f>
      </c>
      <c r="E438" s="17">
        <f>IF($A438="","",IFERROR(VLOOKUP($A438,M_Sapi!$A$2:$B$501,2,0),""))</f>
      </c>
      <c r="F438" s="16">
        <f>IF(OR($A438="",$C438=""),"",$C438-$D438)</f>
      </c>
      <c r="G438" s="18">
        <f>IF(OR($A438="",$B438=""),"",$B438-$E438)</f>
      </c>
      <c r="H438" s="19">
        <f>IF(OR($G438="",$G438=0),"",$F438/$G438)</f>
      </c>
    </row>
    <row r="439">
      <c r="A439" s="7"/>
      <c r="B439" s="11"/>
      <c r="C439" s="10"/>
      <c r="D439" s="16">
        <f>IF($A439="","",IFERROR(VLOOKUP($A439,M_Sapi!$A$2:$D$501,4,0),""))</f>
      </c>
      <c r="E439" s="17">
        <f>IF($A439="","",IFERROR(VLOOKUP($A439,M_Sapi!$A$2:$B$501,2,0),""))</f>
      </c>
      <c r="F439" s="16">
        <f>IF(OR($A439="",$C439=""),"",$C439-$D439)</f>
      </c>
      <c r="G439" s="18">
        <f>IF(OR($A439="",$B439=""),"",$B439-$E439)</f>
      </c>
      <c r="H439" s="19">
        <f>IF(OR($G439="",$G439=0),"",$F439/$G439)</f>
      </c>
    </row>
    <row r="440">
      <c r="A440" s="7"/>
      <c r="B440" s="11"/>
      <c r="C440" s="10"/>
      <c r="D440" s="16">
        <f>IF($A440="","",IFERROR(VLOOKUP($A440,M_Sapi!$A$2:$D$501,4,0),""))</f>
      </c>
      <c r="E440" s="17">
        <f>IF($A440="","",IFERROR(VLOOKUP($A440,M_Sapi!$A$2:$B$501,2,0),""))</f>
      </c>
      <c r="F440" s="16">
        <f>IF(OR($A440="",$C440=""),"",$C440-$D440)</f>
      </c>
      <c r="G440" s="18">
        <f>IF(OR($A440="",$B440=""),"",$B440-$E440)</f>
      </c>
      <c r="H440" s="19">
        <f>IF(OR($G440="",$G440=0),"",$F440/$G440)</f>
      </c>
    </row>
    <row r="441">
      <c r="A441" s="7"/>
      <c r="B441" s="11"/>
      <c r="C441" s="10"/>
      <c r="D441" s="16">
        <f>IF($A441="","",IFERROR(VLOOKUP($A441,M_Sapi!$A$2:$D$501,4,0),""))</f>
      </c>
      <c r="E441" s="17">
        <f>IF($A441="","",IFERROR(VLOOKUP($A441,M_Sapi!$A$2:$B$501,2,0),""))</f>
      </c>
      <c r="F441" s="16">
        <f>IF(OR($A441="",$C441=""),"",$C441-$D441)</f>
      </c>
      <c r="G441" s="18">
        <f>IF(OR($A441="",$B441=""),"",$B441-$E441)</f>
      </c>
      <c r="H441" s="19">
        <f>IF(OR($G441="",$G441=0),"",$F441/$G441)</f>
      </c>
    </row>
    <row r="442">
      <c r="A442" s="7"/>
      <c r="B442" s="11"/>
      <c r="C442" s="10"/>
      <c r="D442" s="16">
        <f>IF($A442="","",IFERROR(VLOOKUP($A442,M_Sapi!$A$2:$D$501,4,0),""))</f>
      </c>
      <c r="E442" s="17">
        <f>IF($A442="","",IFERROR(VLOOKUP($A442,M_Sapi!$A$2:$B$501,2,0),""))</f>
      </c>
      <c r="F442" s="16">
        <f>IF(OR($A442="",$C442=""),"",$C442-$D442)</f>
      </c>
      <c r="G442" s="18">
        <f>IF(OR($A442="",$B442=""),"",$B442-$E442)</f>
      </c>
      <c r="H442" s="19">
        <f>IF(OR($G442="",$G442=0),"",$F442/$G442)</f>
      </c>
    </row>
    <row r="443">
      <c r="A443" s="7"/>
      <c r="B443" s="11"/>
      <c r="C443" s="10"/>
      <c r="D443" s="16">
        <f>IF($A443="","",IFERROR(VLOOKUP($A443,M_Sapi!$A$2:$D$501,4,0),""))</f>
      </c>
      <c r="E443" s="17">
        <f>IF($A443="","",IFERROR(VLOOKUP($A443,M_Sapi!$A$2:$B$501,2,0),""))</f>
      </c>
      <c r="F443" s="16">
        <f>IF(OR($A443="",$C443=""),"",$C443-$D443)</f>
      </c>
      <c r="G443" s="18">
        <f>IF(OR($A443="",$B443=""),"",$B443-$E443)</f>
      </c>
      <c r="H443" s="19">
        <f>IF(OR($G443="",$G443=0),"",$F443/$G443)</f>
      </c>
    </row>
    <row r="444">
      <c r="A444" s="7"/>
      <c r="B444" s="11"/>
      <c r="C444" s="10"/>
      <c r="D444" s="16">
        <f>IF($A444="","",IFERROR(VLOOKUP($A444,M_Sapi!$A$2:$D$501,4,0),""))</f>
      </c>
      <c r="E444" s="17">
        <f>IF($A444="","",IFERROR(VLOOKUP($A444,M_Sapi!$A$2:$B$501,2,0),""))</f>
      </c>
      <c r="F444" s="16">
        <f>IF(OR($A444="",$C444=""),"",$C444-$D444)</f>
      </c>
      <c r="G444" s="18">
        <f>IF(OR($A444="",$B444=""),"",$B444-$E444)</f>
      </c>
      <c r="H444" s="19">
        <f>IF(OR($G444="",$G444=0),"",$F444/$G444)</f>
      </c>
    </row>
    <row r="445">
      <c r="A445" s="7"/>
      <c r="B445" s="11"/>
      <c r="C445" s="10"/>
      <c r="D445" s="16">
        <f>IF($A445="","",IFERROR(VLOOKUP($A445,M_Sapi!$A$2:$D$501,4,0),""))</f>
      </c>
      <c r="E445" s="17">
        <f>IF($A445="","",IFERROR(VLOOKUP($A445,M_Sapi!$A$2:$B$501,2,0),""))</f>
      </c>
      <c r="F445" s="16">
        <f>IF(OR($A445="",$C445=""),"",$C445-$D445)</f>
      </c>
      <c r="G445" s="18">
        <f>IF(OR($A445="",$B445=""),"",$B445-$E445)</f>
      </c>
      <c r="H445" s="19">
        <f>IF(OR($G445="",$G445=0),"",$F445/$G445)</f>
      </c>
    </row>
    <row r="446">
      <c r="A446" s="7"/>
      <c r="B446" s="11"/>
      <c r="C446" s="10"/>
      <c r="D446" s="16">
        <f>IF($A446="","",IFERROR(VLOOKUP($A446,M_Sapi!$A$2:$D$501,4,0),""))</f>
      </c>
      <c r="E446" s="17">
        <f>IF($A446="","",IFERROR(VLOOKUP($A446,M_Sapi!$A$2:$B$501,2,0),""))</f>
      </c>
      <c r="F446" s="16">
        <f>IF(OR($A446="",$C446=""),"",$C446-$D446)</f>
      </c>
      <c r="G446" s="18">
        <f>IF(OR($A446="",$B446=""),"",$B446-$E446)</f>
      </c>
      <c r="H446" s="19">
        <f>IF(OR($G446="",$G446=0),"",$F446/$G446)</f>
      </c>
    </row>
    <row r="447">
      <c r="A447" s="7"/>
      <c r="B447" s="11"/>
      <c r="C447" s="10"/>
      <c r="D447" s="16">
        <f>IF($A447="","",IFERROR(VLOOKUP($A447,M_Sapi!$A$2:$D$501,4,0),""))</f>
      </c>
      <c r="E447" s="17">
        <f>IF($A447="","",IFERROR(VLOOKUP($A447,M_Sapi!$A$2:$B$501,2,0),""))</f>
      </c>
      <c r="F447" s="16">
        <f>IF(OR($A447="",$C447=""),"",$C447-$D447)</f>
      </c>
      <c r="G447" s="18">
        <f>IF(OR($A447="",$B447=""),"",$B447-$E447)</f>
      </c>
      <c r="H447" s="19">
        <f>IF(OR($G447="",$G447=0),"",$F447/$G447)</f>
      </c>
    </row>
    <row r="448">
      <c r="A448" s="7"/>
      <c r="B448" s="11"/>
      <c r="C448" s="10"/>
      <c r="D448" s="16">
        <f>IF($A448="","",IFERROR(VLOOKUP($A448,M_Sapi!$A$2:$D$501,4,0),""))</f>
      </c>
      <c r="E448" s="17">
        <f>IF($A448="","",IFERROR(VLOOKUP($A448,M_Sapi!$A$2:$B$501,2,0),""))</f>
      </c>
      <c r="F448" s="16">
        <f>IF(OR($A448="",$C448=""),"",$C448-$D448)</f>
      </c>
      <c r="G448" s="18">
        <f>IF(OR($A448="",$B448=""),"",$B448-$E448)</f>
      </c>
      <c r="H448" s="19">
        <f>IF(OR($G448="",$G448=0),"",$F448/$G448)</f>
      </c>
    </row>
    <row r="449">
      <c r="A449" s="7"/>
      <c r="B449" s="11"/>
      <c r="C449" s="10"/>
      <c r="D449" s="16">
        <f>IF($A449="","",IFERROR(VLOOKUP($A449,M_Sapi!$A$2:$D$501,4,0),""))</f>
      </c>
      <c r="E449" s="17">
        <f>IF($A449="","",IFERROR(VLOOKUP($A449,M_Sapi!$A$2:$B$501,2,0),""))</f>
      </c>
      <c r="F449" s="16">
        <f>IF(OR($A449="",$C449=""),"",$C449-$D449)</f>
      </c>
      <c r="G449" s="18">
        <f>IF(OR($A449="",$B449=""),"",$B449-$E449)</f>
      </c>
      <c r="H449" s="19">
        <f>IF(OR($G449="",$G449=0),"",$F449/$G449)</f>
      </c>
    </row>
    <row r="450">
      <c r="A450" s="7"/>
      <c r="B450" s="11"/>
      <c r="C450" s="10"/>
      <c r="D450" s="16">
        <f>IF($A450="","",IFERROR(VLOOKUP($A450,M_Sapi!$A$2:$D$501,4,0),""))</f>
      </c>
      <c r="E450" s="17">
        <f>IF($A450="","",IFERROR(VLOOKUP($A450,M_Sapi!$A$2:$B$501,2,0),""))</f>
      </c>
      <c r="F450" s="16">
        <f>IF(OR($A450="",$C450=""),"",$C450-$D450)</f>
      </c>
      <c r="G450" s="18">
        <f>IF(OR($A450="",$B450=""),"",$B450-$E450)</f>
      </c>
      <c r="H450" s="19">
        <f>IF(OR($G450="",$G450=0),"",$F450/$G450)</f>
      </c>
    </row>
    <row r="451">
      <c r="A451" s="7"/>
      <c r="B451" s="11"/>
      <c r="C451" s="10"/>
      <c r="D451" s="16">
        <f>IF($A451="","",IFERROR(VLOOKUP($A451,M_Sapi!$A$2:$D$501,4,0),""))</f>
      </c>
      <c r="E451" s="17">
        <f>IF($A451="","",IFERROR(VLOOKUP($A451,M_Sapi!$A$2:$B$501,2,0),""))</f>
      </c>
      <c r="F451" s="16">
        <f>IF(OR($A451="",$C451=""),"",$C451-$D451)</f>
      </c>
      <c r="G451" s="18">
        <f>IF(OR($A451="",$B451=""),"",$B451-$E451)</f>
      </c>
      <c r="H451" s="19">
        <f>IF(OR($G451="",$G451=0),"",$F451/$G451)</f>
      </c>
    </row>
    <row r="452">
      <c r="A452" s="7"/>
      <c r="B452" s="11"/>
      <c r="C452" s="10"/>
      <c r="D452" s="16">
        <f>IF($A452="","",IFERROR(VLOOKUP($A452,M_Sapi!$A$2:$D$501,4,0),""))</f>
      </c>
      <c r="E452" s="17">
        <f>IF($A452="","",IFERROR(VLOOKUP($A452,M_Sapi!$A$2:$B$501,2,0),""))</f>
      </c>
      <c r="F452" s="16">
        <f>IF(OR($A452="",$C452=""),"",$C452-$D452)</f>
      </c>
      <c r="G452" s="18">
        <f>IF(OR($A452="",$B452=""),"",$B452-$E452)</f>
      </c>
      <c r="H452" s="19">
        <f>IF(OR($G452="",$G452=0),"",$F452/$G452)</f>
      </c>
    </row>
    <row r="453">
      <c r="A453" s="7"/>
      <c r="B453" s="11"/>
      <c r="C453" s="10"/>
      <c r="D453" s="16">
        <f>IF($A453="","",IFERROR(VLOOKUP($A453,M_Sapi!$A$2:$D$501,4,0),""))</f>
      </c>
      <c r="E453" s="17">
        <f>IF($A453="","",IFERROR(VLOOKUP($A453,M_Sapi!$A$2:$B$501,2,0),""))</f>
      </c>
      <c r="F453" s="16">
        <f>IF(OR($A453="",$C453=""),"",$C453-$D453)</f>
      </c>
      <c r="G453" s="18">
        <f>IF(OR($A453="",$B453=""),"",$B453-$E453)</f>
      </c>
      <c r="H453" s="19">
        <f>IF(OR($G453="",$G453=0),"",$F453/$G453)</f>
      </c>
    </row>
    <row r="454">
      <c r="A454" s="7"/>
      <c r="B454" s="11"/>
      <c r="C454" s="10"/>
      <c r="D454" s="16">
        <f>IF($A454="","",IFERROR(VLOOKUP($A454,M_Sapi!$A$2:$D$501,4,0),""))</f>
      </c>
      <c r="E454" s="17">
        <f>IF($A454="","",IFERROR(VLOOKUP($A454,M_Sapi!$A$2:$B$501,2,0),""))</f>
      </c>
      <c r="F454" s="16">
        <f>IF(OR($A454="",$C454=""),"",$C454-$D454)</f>
      </c>
      <c r="G454" s="18">
        <f>IF(OR($A454="",$B454=""),"",$B454-$E454)</f>
      </c>
      <c r="H454" s="19">
        <f>IF(OR($G454="",$G454=0),"",$F454/$G454)</f>
      </c>
    </row>
    <row r="455">
      <c r="A455" s="7"/>
      <c r="B455" s="11"/>
      <c r="C455" s="10"/>
      <c r="D455" s="16">
        <f>IF($A455="","",IFERROR(VLOOKUP($A455,M_Sapi!$A$2:$D$501,4,0),""))</f>
      </c>
      <c r="E455" s="17">
        <f>IF($A455="","",IFERROR(VLOOKUP($A455,M_Sapi!$A$2:$B$501,2,0),""))</f>
      </c>
      <c r="F455" s="16">
        <f>IF(OR($A455="",$C455=""),"",$C455-$D455)</f>
      </c>
      <c r="G455" s="18">
        <f>IF(OR($A455="",$B455=""),"",$B455-$E455)</f>
      </c>
      <c r="H455" s="19">
        <f>IF(OR($G455="",$G455=0),"",$F455/$G455)</f>
      </c>
    </row>
    <row r="456">
      <c r="A456" s="7"/>
      <c r="B456" s="11"/>
      <c r="C456" s="10"/>
      <c r="D456" s="16">
        <f>IF($A456="","",IFERROR(VLOOKUP($A456,M_Sapi!$A$2:$D$501,4,0),""))</f>
      </c>
      <c r="E456" s="17">
        <f>IF($A456="","",IFERROR(VLOOKUP($A456,M_Sapi!$A$2:$B$501,2,0),""))</f>
      </c>
      <c r="F456" s="16">
        <f>IF(OR($A456="",$C456=""),"",$C456-$D456)</f>
      </c>
      <c r="G456" s="18">
        <f>IF(OR($A456="",$B456=""),"",$B456-$E456)</f>
      </c>
      <c r="H456" s="19">
        <f>IF(OR($G456="",$G456=0),"",$F456/$G456)</f>
      </c>
    </row>
    <row r="457">
      <c r="A457" s="7"/>
      <c r="B457" s="11"/>
      <c r="C457" s="10"/>
      <c r="D457" s="16">
        <f>IF($A457="","",IFERROR(VLOOKUP($A457,M_Sapi!$A$2:$D$501,4,0),""))</f>
      </c>
      <c r="E457" s="17">
        <f>IF($A457="","",IFERROR(VLOOKUP($A457,M_Sapi!$A$2:$B$501,2,0),""))</f>
      </c>
      <c r="F457" s="16">
        <f>IF(OR($A457="",$C457=""),"",$C457-$D457)</f>
      </c>
      <c r="G457" s="18">
        <f>IF(OR($A457="",$B457=""),"",$B457-$E457)</f>
      </c>
      <c r="H457" s="19">
        <f>IF(OR($G457="",$G457=0),"",$F457/$G457)</f>
      </c>
    </row>
    <row r="458">
      <c r="A458" s="7"/>
      <c r="B458" s="11"/>
      <c r="C458" s="10"/>
      <c r="D458" s="16">
        <f>IF($A458="","",IFERROR(VLOOKUP($A458,M_Sapi!$A$2:$D$501,4,0),""))</f>
      </c>
      <c r="E458" s="17">
        <f>IF($A458="","",IFERROR(VLOOKUP($A458,M_Sapi!$A$2:$B$501,2,0),""))</f>
      </c>
      <c r="F458" s="16">
        <f>IF(OR($A458="",$C458=""),"",$C458-$D458)</f>
      </c>
      <c r="G458" s="18">
        <f>IF(OR($A458="",$B458=""),"",$B458-$E458)</f>
      </c>
      <c r="H458" s="19">
        <f>IF(OR($G458="",$G458=0),"",$F458/$G458)</f>
      </c>
    </row>
    <row r="459">
      <c r="A459" s="7"/>
      <c r="B459" s="11"/>
      <c r="C459" s="10"/>
      <c r="D459" s="16">
        <f>IF($A459="","",IFERROR(VLOOKUP($A459,M_Sapi!$A$2:$D$501,4,0),""))</f>
      </c>
      <c r="E459" s="17">
        <f>IF($A459="","",IFERROR(VLOOKUP($A459,M_Sapi!$A$2:$B$501,2,0),""))</f>
      </c>
      <c r="F459" s="16">
        <f>IF(OR($A459="",$C459=""),"",$C459-$D459)</f>
      </c>
      <c r="G459" s="18">
        <f>IF(OR($A459="",$B459=""),"",$B459-$E459)</f>
      </c>
      <c r="H459" s="19">
        <f>IF(OR($G459="",$G459=0),"",$F459/$G459)</f>
      </c>
    </row>
    <row r="460">
      <c r="A460" s="7"/>
      <c r="B460" s="11"/>
      <c r="C460" s="10"/>
      <c r="D460" s="16">
        <f>IF($A460="","",IFERROR(VLOOKUP($A460,M_Sapi!$A$2:$D$501,4,0),""))</f>
      </c>
      <c r="E460" s="17">
        <f>IF($A460="","",IFERROR(VLOOKUP($A460,M_Sapi!$A$2:$B$501,2,0),""))</f>
      </c>
      <c r="F460" s="16">
        <f>IF(OR($A460="",$C460=""),"",$C460-$D460)</f>
      </c>
      <c r="G460" s="18">
        <f>IF(OR($A460="",$B460=""),"",$B460-$E460)</f>
      </c>
      <c r="H460" s="19">
        <f>IF(OR($G460="",$G460=0),"",$F460/$G460)</f>
      </c>
    </row>
    <row r="461">
      <c r="A461" s="7"/>
      <c r="B461" s="11"/>
      <c r="C461" s="10"/>
      <c r="D461" s="16">
        <f>IF($A461="","",IFERROR(VLOOKUP($A461,M_Sapi!$A$2:$D$501,4,0),""))</f>
      </c>
      <c r="E461" s="17">
        <f>IF($A461="","",IFERROR(VLOOKUP($A461,M_Sapi!$A$2:$B$501,2,0),""))</f>
      </c>
      <c r="F461" s="16">
        <f>IF(OR($A461="",$C461=""),"",$C461-$D461)</f>
      </c>
      <c r="G461" s="18">
        <f>IF(OR($A461="",$B461=""),"",$B461-$E461)</f>
      </c>
      <c r="H461" s="19">
        <f>IF(OR($G461="",$G461=0),"",$F461/$G461)</f>
      </c>
    </row>
    <row r="462">
      <c r="A462" s="7"/>
      <c r="B462" s="11"/>
      <c r="C462" s="10"/>
      <c r="D462" s="16">
        <f>IF($A462="","",IFERROR(VLOOKUP($A462,M_Sapi!$A$2:$D$501,4,0),""))</f>
      </c>
      <c r="E462" s="17">
        <f>IF($A462="","",IFERROR(VLOOKUP($A462,M_Sapi!$A$2:$B$501,2,0),""))</f>
      </c>
      <c r="F462" s="16">
        <f>IF(OR($A462="",$C462=""),"",$C462-$D462)</f>
      </c>
      <c r="G462" s="18">
        <f>IF(OR($A462="",$B462=""),"",$B462-$E462)</f>
      </c>
      <c r="H462" s="19">
        <f>IF(OR($G462="",$G462=0),"",$F462/$G462)</f>
      </c>
    </row>
    <row r="463">
      <c r="A463" s="7"/>
      <c r="B463" s="11"/>
      <c r="C463" s="10"/>
      <c r="D463" s="16">
        <f>IF($A463="","",IFERROR(VLOOKUP($A463,M_Sapi!$A$2:$D$501,4,0),""))</f>
      </c>
      <c r="E463" s="17">
        <f>IF($A463="","",IFERROR(VLOOKUP($A463,M_Sapi!$A$2:$B$501,2,0),""))</f>
      </c>
      <c r="F463" s="16">
        <f>IF(OR($A463="",$C463=""),"",$C463-$D463)</f>
      </c>
      <c r="G463" s="18">
        <f>IF(OR($A463="",$B463=""),"",$B463-$E463)</f>
      </c>
      <c r="H463" s="19">
        <f>IF(OR($G463="",$G463=0),"",$F463/$G463)</f>
      </c>
    </row>
    <row r="464">
      <c r="A464" s="7"/>
      <c r="B464" s="11"/>
      <c r="C464" s="10"/>
      <c r="D464" s="16">
        <f>IF($A464="","",IFERROR(VLOOKUP($A464,M_Sapi!$A$2:$D$501,4,0),""))</f>
      </c>
      <c r="E464" s="17">
        <f>IF($A464="","",IFERROR(VLOOKUP($A464,M_Sapi!$A$2:$B$501,2,0),""))</f>
      </c>
      <c r="F464" s="16">
        <f>IF(OR($A464="",$C464=""),"",$C464-$D464)</f>
      </c>
      <c r="G464" s="18">
        <f>IF(OR($A464="",$B464=""),"",$B464-$E464)</f>
      </c>
      <c r="H464" s="19">
        <f>IF(OR($G464="",$G464=0),"",$F464/$G464)</f>
      </c>
    </row>
    <row r="465">
      <c r="A465" s="7"/>
      <c r="B465" s="11"/>
      <c r="C465" s="10"/>
      <c r="D465" s="16">
        <f>IF($A465="","",IFERROR(VLOOKUP($A465,M_Sapi!$A$2:$D$501,4,0),""))</f>
      </c>
      <c r="E465" s="17">
        <f>IF($A465="","",IFERROR(VLOOKUP($A465,M_Sapi!$A$2:$B$501,2,0),""))</f>
      </c>
      <c r="F465" s="16">
        <f>IF(OR($A465="",$C465=""),"",$C465-$D465)</f>
      </c>
      <c r="G465" s="18">
        <f>IF(OR($A465="",$B465=""),"",$B465-$E465)</f>
      </c>
      <c r="H465" s="19">
        <f>IF(OR($G465="",$G465=0),"",$F465/$G465)</f>
      </c>
    </row>
    <row r="466">
      <c r="A466" s="7"/>
      <c r="B466" s="11"/>
      <c r="C466" s="10"/>
      <c r="D466" s="16">
        <f>IF($A466="","",IFERROR(VLOOKUP($A466,M_Sapi!$A$2:$D$501,4,0),""))</f>
      </c>
      <c r="E466" s="17">
        <f>IF($A466="","",IFERROR(VLOOKUP($A466,M_Sapi!$A$2:$B$501,2,0),""))</f>
      </c>
      <c r="F466" s="16">
        <f>IF(OR($A466="",$C466=""),"",$C466-$D466)</f>
      </c>
      <c r="G466" s="18">
        <f>IF(OR($A466="",$B466=""),"",$B466-$E466)</f>
      </c>
      <c r="H466" s="19">
        <f>IF(OR($G466="",$G466=0),"",$F466/$G466)</f>
      </c>
    </row>
    <row r="467">
      <c r="A467" s="7"/>
      <c r="B467" s="11"/>
      <c r="C467" s="10"/>
      <c r="D467" s="16">
        <f>IF($A467="","",IFERROR(VLOOKUP($A467,M_Sapi!$A$2:$D$501,4,0),""))</f>
      </c>
      <c r="E467" s="17">
        <f>IF($A467="","",IFERROR(VLOOKUP($A467,M_Sapi!$A$2:$B$501,2,0),""))</f>
      </c>
      <c r="F467" s="16">
        <f>IF(OR($A467="",$C467=""),"",$C467-$D467)</f>
      </c>
      <c r="G467" s="18">
        <f>IF(OR($A467="",$B467=""),"",$B467-$E467)</f>
      </c>
      <c r="H467" s="19">
        <f>IF(OR($G467="",$G467=0),"",$F467/$G467)</f>
      </c>
    </row>
    <row r="468">
      <c r="A468" s="7"/>
      <c r="B468" s="11"/>
      <c r="C468" s="10"/>
      <c r="D468" s="16">
        <f>IF($A468="","",IFERROR(VLOOKUP($A468,M_Sapi!$A$2:$D$501,4,0),""))</f>
      </c>
      <c r="E468" s="17">
        <f>IF($A468="","",IFERROR(VLOOKUP($A468,M_Sapi!$A$2:$B$501,2,0),""))</f>
      </c>
      <c r="F468" s="16">
        <f>IF(OR($A468="",$C468=""),"",$C468-$D468)</f>
      </c>
      <c r="G468" s="18">
        <f>IF(OR($A468="",$B468=""),"",$B468-$E468)</f>
      </c>
      <c r="H468" s="19">
        <f>IF(OR($G468="",$G468=0),"",$F468/$G468)</f>
      </c>
    </row>
    <row r="469">
      <c r="A469" s="7"/>
      <c r="B469" s="11"/>
      <c r="C469" s="10"/>
      <c r="D469" s="16">
        <f>IF($A469="","",IFERROR(VLOOKUP($A469,M_Sapi!$A$2:$D$501,4,0),""))</f>
      </c>
      <c r="E469" s="17">
        <f>IF($A469="","",IFERROR(VLOOKUP($A469,M_Sapi!$A$2:$B$501,2,0),""))</f>
      </c>
      <c r="F469" s="16">
        <f>IF(OR($A469="",$C469=""),"",$C469-$D469)</f>
      </c>
      <c r="G469" s="18">
        <f>IF(OR($A469="",$B469=""),"",$B469-$E469)</f>
      </c>
      <c r="H469" s="19">
        <f>IF(OR($G469="",$G469=0),"",$F469/$G469)</f>
      </c>
    </row>
    <row r="470">
      <c r="A470" s="7"/>
      <c r="B470" s="11"/>
      <c r="C470" s="10"/>
      <c r="D470" s="16">
        <f>IF($A470="","",IFERROR(VLOOKUP($A470,M_Sapi!$A$2:$D$501,4,0),""))</f>
      </c>
      <c r="E470" s="17">
        <f>IF($A470="","",IFERROR(VLOOKUP($A470,M_Sapi!$A$2:$B$501,2,0),""))</f>
      </c>
      <c r="F470" s="16">
        <f>IF(OR($A470="",$C470=""),"",$C470-$D470)</f>
      </c>
      <c r="G470" s="18">
        <f>IF(OR($A470="",$B470=""),"",$B470-$E470)</f>
      </c>
      <c r="H470" s="19">
        <f>IF(OR($G470="",$G470=0),"",$F470/$G470)</f>
      </c>
    </row>
    <row r="471">
      <c r="A471" s="7"/>
      <c r="B471" s="11"/>
      <c r="C471" s="10"/>
      <c r="D471" s="16">
        <f>IF($A471="","",IFERROR(VLOOKUP($A471,M_Sapi!$A$2:$D$501,4,0),""))</f>
      </c>
      <c r="E471" s="17">
        <f>IF($A471="","",IFERROR(VLOOKUP($A471,M_Sapi!$A$2:$B$501,2,0),""))</f>
      </c>
      <c r="F471" s="16">
        <f>IF(OR($A471="",$C471=""),"",$C471-$D471)</f>
      </c>
      <c r="G471" s="18">
        <f>IF(OR($A471="",$B471=""),"",$B471-$E471)</f>
      </c>
      <c r="H471" s="19">
        <f>IF(OR($G471="",$G471=0),"",$F471/$G471)</f>
      </c>
    </row>
    <row r="472">
      <c r="A472" s="7"/>
      <c r="B472" s="11"/>
      <c r="C472" s="10"/>
      <c r="D472" s="16">
        <f>IF($A472="","",IFERROR(VLOOKUP($A472,M_Sapi!$A$2:$D$501,4,0),""))</f>
      </c>
      <c r="E472" s="17">
        <f>IF($A472="","",IFERROR(VLOOKUP($A472,M_Sapi!$A$2:$B$501,2,0),""))</f>
      </c>
      <c r="F472" s="16">
        <f>IF(OR($A472="",$C472=""),"",$C472-$D472)</f>
      </c>
      <c r="G472" s="18">
        <f>IF(OR($A472="",$B472=""),"",$B472-$E472)</f>
      </c>
      <c r="H472" s="19">
        <f>IF(OR($G472="",$G472=0),"",$F472/$G472)</f>
      </c>
    </row>
    <row r="473">
      <c r="A473" s="7"/>
      <c r="B473" s="11"/>
      <c r="C473" s="10"/>
      <c r="D473" s="16">
        <f>IF($A473="","",IFERROR(VLOOKUP($A473,M_Sapi!$A$2:$D$501,4,0),""))</f>
      </c>
      <c r="E473" s="17">
        <f>IF($A473="","",IFERROR(VLOOKUP($A473,M_Sapi!$A$2:$B$501,2,0),""))</f>
      </c>
      <c r="F473" s="16">
        <f>IF(OR($A473="",$C473=""),"",$C473-$D473)</f>
      </c>
      <c r="G473" s="18">
        <f>IF(OR($A473="",$B473=""),"",$B473-$E473)</f>
      </c>
      <c r="H473" s="19">
        <f>IF(OR($G473="",$G473=0),"",$F473/$G473)</f>
      </c>
    </row>
    <row r="474">
      <c r="A474" s="7"/>
      <c r="B474" s="11"/>
      <c r="C474" s="10"/>
      <c r="D474" s="16">
        <f>IF($A474="","",IFERROR(VLOOKUP($A474,M_Sapi!$A$2:$D$501,4,0),""))</f>
      </c>
      <c r="E474" s="17">
        <f>IF($A474="","",IFERROR(VLOOKUP($A474,M_Sapi!$A$2:$B$501,2,0),""))</f>
      </c>
      <c r="F474" s="16">
        <f>IF(OR($A474="",$C474=""),"",$C474-$D474)</f>
      </c>
      <c r="G474" s="18">
        <f>IF(OR($A474="",$B474=""),"",$B474-$E474)</f>
      </c>
      <c r="H474" s="19">
        <f>IF(OR($G474="",$G474=0),"",$F474/$G474)</f>
      </c>
    </row>
    <row r="475">
      <c r="A475" s="7"/>
      <c r="B475" s="11"/>
      <c r="C475" s="10"/>
      <c r="D475" s="16">
        <f>IF($A475="","",IFERROR(VLOOKUP($A475,M_Sapi!$A$2:$D$501,4,0),""))</f>
      </c>
      <c r="E475" s="17">
        <f>IF($A475="","",IFERROR(VLOOKUP($A475,M_Sapi!$A$2:$B$501,2,0),""))</f>
      </c>
      <c r="F475" s="16">
        <f>IF(OR($A475="",$C475=""),"",$C475-$D475)</f>
      </c>
      <c r="G475" s="18">
        <f>IF(OR($A475="",$B475=""),"",$B475-$E475)</f>
      </c>
      <c r="H475" s="19">
        <f>IF(OR($G475="",$G475=0),"",$F475/$G475)</f>
      </c>
    </row>
    <row r="476">
      <c r="A476" s="7"/>
      <c r="B476" s="11"/>
      <c r="C476" s="10"/>
      <c r="D476" s="16">
        <f>IF($A476="","",IFERROR(VLOOKUP($A476,M_Sapi!$A$2:$D$501,4,0),""))</f>
      </c>
      <c r="E476" s="17">
        <f>IF($A476="","",IFERROR(VLOOKUP($A476,M_Sapi!$A$2:$B$501,2,0),""))</f>
      </c>
      <c r="F476" s="16">
        <f>IF(OR($A476="",$C476=""),"",$C476-$D476)</f>
      </c>
      <c r="G476" s="18">
        <f>IF(OR($A476="",$B476=""),"",$B476-$E476)</f>
      </c>
      <c r="H476" s="19">
        <f>IF(OR($G476="",$G476=0),"",$F476/$G476)</f>
      </c>
    </row>
    <row r="477">
      <c r="A477" s="7"/>
      <c r="B477" s="11"/>
      <c r="C477" s="10"/>
      <c r="D477" s="16">
        <f>IF($A477="","",IFERROR(VLOOKUP($A477,M_Sapi!$A$2:$D$501,4,0),""))</f>
      </c>
      <c r="E477" s="17">
        <f>IF($A477="","",IFERROR(VLOOKUP($A477,M_Sapi!$A$2:$B$501,2,0),""))</f>
      </c>
      <c r="F477" s="16">
        <f>IF(OR($A477="",$C477=""),"",$C477-$D477)</f>
      </c>
      <c r="G477" s="18">
        <f>IF(OR($A477="",$B477=""),"",$B477-$E477)</f>
      </c>
      <c r="H477" s="19">
        <f>IF(OR($G477="",$G477=0),"",$F477/$G477)</f>
      </c>
    </row>
    <row r="478">
      <c r="A478" s="7"/>
      <c r="B478" s="11"/>
      <c r="C478" s="10"/>
      <c r="D478" s="16">
        <f>IF($A478="","",IFERROR(VLOOKUP($A478,M_Sapi!$A$2:$D$501,4,0),""))</f>
      </c>
      <c r="E478" s="17">
        <f>IF($A478="","",IFERROR(VLOOKUP($A478,M_Sapi!$A$2:$B$501,2,0),""))</f>
      </c>
      <c r="F478" s="16">
        <f>IF(OR($A478="",$C478=""),"",$C478-$D478)</f>
      </c>
      <c r="G478" s="18">
        <f>IF(OR($A478="",$B478=""),"",$B478-$E478)</f>
      </c>
      <c r="H478" s="19">
        <f>IF(OR($G478="",$G478=0),"",$F478/$G478)</f>
      </c>
    </row>
    <row r="479">
      <c r="A479" s="7"/>
      <c r="B479" s="11"/>
      <c r="C479" s="10"/>
      <c r="D479" s="16">
        <f>IF($A479="","",IFERROR(VLOOKUP($A479,M_Sapi!$A$2:$D$501,4,0),""))</f>
      </c>
      <c r="E479" s="17">
        <f>IF($A479="","",IFERROR(VLOOKUP($A479,M_Sapi!$A$2:$B$501,2,0),""))</f>
      </c>
      <c r="F479" s="16">
        <f>IF(OR($A479="",$C479=""),"",$C479-$D479)</f>
      </c>
      <c r="G479" s="18">
        <f>IF(OR($A479="",$B479=""),"",$B479-$E479)</f>
      </c>
      <c r="H479" s="19">
        <f>IF(OR($G479="",$G479=0),"",$F479/$G479)</f>
      </c>
    </row>
    <row r="480">
      <c r="A480" s="7"/>
      <c r="B480" s="11"/>
      <c r="C480" s="10"/>
      <c r="D480" s="16">
        <f>IF($A480="","",IFERROR(VLOOKUP($A480,M_Sapi!$A$2:$D$501,4,0),""))</f>
      </c>
      <c r="E480" s="17">
        <f>IF($A480="","",IFERROR(VLOOKUP($A480,M_Sapi!$A$2:$B$501,2,0),""))</f>
      </c>
      <c r="F480" s="16">
        <f>IF(OR($A480="",$C480=""),"",$C480-$D480)</f>
      </c>
      <c r="G480" s="18">
        <f>IF(OR($A480="",$B480=""),"",$B480-$E480)</f>
      </c>
      <c r="H480" s="19">
        <f>IF(OR($G480="",$G480=0),"",$F480/$G480)</f>
      </c>
    </row>
    <row r="481">
      <c r="A481" s="7"/>
      <c r="B481" s="11"/>
      <c r="C481" s="10"/>
      <c r="D481" s="16">
        <f>IF($A481="","",IFERROR(VLOOKUP($A481,M_Sapi!$A$2:$D$501,4,0),""))</f>
      </c>
      <c r="E481" s="17">
        <f>IF($A481="","",IFERROR(VLOOKUP($A481,M_Sapi!$A$2:$B$501,2,0),""))</f>
      </c>
      <c r="F481" s="16">
        <f>IF(OR($A481="",$C481=""),"",$C481-$D481)</f>
      </c>
      <c r="G481" s="18">
        <f>IF(OR($A481="",$B481=""),"",$B481-$E481)</f>
      </c>
      <c r="H481" s="19">
        <f>IF(OR($G481="",$G481=0),"",$F481/$G481)</f>
      </c>
    </row>
    <row r="482">
      <c r="A482" s="7"/>
      <c r="B482" s="11"/>
      <c r="C482" s="10"/>
      <c r="D482" s="16">
        <f>IF($A482="","",IFERROR(VLOOKUP($A482,M_Sapi!$A$2:$D$501,4,0),""))</f>
      </c>
      <c r="E482" s="17">
        <f>IF($A482="","",IFERROR(VLOOKUP($A482,M_Sapi!$A$2:$B$501,2,0),""))</f>
      </c>
      <c r="F482" s="16">
        <f>IF(OR($A482="",$C482=""),"",$C482-$D482)</f>
      </c>
      <c r="G482" s="18">
        <f>IF(OR($A482="",$B482=""),"",$B482-$E482)</f>
      </c>
      <c r="H482" s="19">
        <f>IF(OR($G482="",$G482=0),"",$F482/$G482)</f>
      </c>
    </row>
    <row r="483">
      <c r="A483" s="7"/>
      <c r="B483" s="11"/>
      <c r="C483" s="10"/>
      <c r="D483" s="16">
        <f>IF($A483="","",IFERROR(VLOOKUP($A483,M_Sapi!$A$2:$D$501,4,0),""))</f>
      </c>
      <c r="E483" s="17">
        <f>IF($A483="","",IFERROR(VLOOKUP($A483,M_Sapi!$A$2:$B$501,2,0),""))</f>
      </c>
      <c r="F483" s="16">
        <f>IF(OR($A483="",$C483=""),"",$C483-$D483)</f>
      </c>
      <c r="G483" s="18">
        <f>IF(OR($A483="",$B483=""),"",$B483-$E483)</f>
      </c>
      <c r="H483" s="19">
        <f>IF(OR($G483="",$G483=0),"",$F483/$G483)</f>
      </c>
    </row>
    <row r="484">
      <c r="A484" s="7"/>
      <c r="B484" s="11"/>
      <c r="C484" s="10"/>
      <c r="D484" s="16">
        <f>IF($A484="","",IFERROR(VLOOKUP($A484,M_Sapi!$A$2:$D$501,4,0),""))</f>
      </c>
      <c r="E484" s="17">
        <f>IF($A484="","",IFERROR(VLOOKUP($A484,M_Sapi!$A$2:$B$501,2,0),""))</f>
      </c>
      <c r="F484" s="16">
        <f>IF(OR($A484="",$C484=""),"",$C484-$D484)</f>
      </c>
      <c r="G484" s="18">
        <f>IF(OR($A484="",$B484=""),"",$B484-$E484)</f>
      </c>
      <c r="H484" s="19">
        <f>IF(OR($G484="",$G484=0),"",$F484/$G484)</f>
      </c>
    </row>
    <row r="485">
      <c r="A485" s="7"/>
      <c r="B485" s="11"/>
      <c r="C485" s="10"/>
      <c r="D485" s="16">
        <f>IF($A485="","",IFERROR(VLOOKUP($A485,M_Sapi!$A$2:$D$501,4,0),""))</f>
      </c>
      <c r="E485" s="17">
        <f>IF($A485="","",IFERROR(VLOOKUP($A485,M_Sapi!$A$2:$B$501,2,0),""))</f>
      </c>
      <c r="F485" s="16">
        <f>IF(OR($A485="",$C485=""),"",$C485-$D485)</f>
      </c>
      <c r="G485" s="18">
        <f>IF(OR($A485="",$B485=""),"",$B485-$E485)</f>
      </c>
      <c r="H485" s="19">
        <f>IF(OR($G485="",$G485=0),"",$F485/$G485)</f>
      </c>
    </row>
    <row r="486">
      <c r="A486" s="7"/>
      <c r="B486" s="11"/>
      <c r="C486" s="10"/>
      <c r="D486" s="16">
        <f>IF($A486="","",IFERROR(VLOOKUP($A486,M_Sapi!$A$2:$D$501,4,0),""))</f>
      </c>
      <c r="E486" s="17">
        <f>IF($A486="","",IFERROR(VLOOKUP($A486,M_Sapi!$A$2:$B$501,2,0),""))</f>
      </c>
      <c r="F486" s="16">
        <f>IF(OR($A486="",$C486=""),"",$C486-$D486)</f>
      </c>
      <c r="G486" s="18">
        <f>IF(OR($A486="",$B486=""),"",$B486-$E486)</f>
      </c>
      <c r="H486" s="19">
        <f>IF(OR($G486="",$G486=0),"",$F486/$G486)</f>
      </c>
    </row>
    <row r="487">
      <c r="A487" s="7"/>
      <c r="B487" s="11"/>
      <c r="C487" s="10"/>
      <c r="D487" s="16">
        <f>IF($A487="","",IFERROR(VLOOKUP($A487,M_Sapi!$A$2:$D$501,4,0),""))</f>
      </c>
      <c r="E487" s="17">
        <f>IF($A487="","",IFERROR(VLOOKUP($A487,M_Sapi!$A$2:$B$501,2,0),""))</f>
      </c>
      <c r="F487" s="16">
        <f>IF(OR($A487="",$C487=""),"",$C487-$D487)</f>
      </c>
      <c r="G487" s="18">
        <f>IF(OR($A487="",$B487=""),"",$B487-$E487)</f>
      </c>
      <c r="H487" s="19">
        <f>IF(OR($G487="",$G487=0),"",$F487/$G487)</f>
      </c>
    </row>
    <row r="488">
      <c r="A488" s="7"/>
      <c r="B488" s="11"/>
      <c r="C488" s="10"/>
      <c r="D488" s="16">
        <f>IF($A488="","",IFERROR(VLOOKUP($A488,M_Sapi!$A$2:$D$501,4,0),""))</f>
      </c>
      <c r="E488" s="17">
        <f>IF($A488="","",IFERROR(VLOOKUP($A488,M_Sapi!$A$2:$B$501,2,0),""))</f>
      </c>
      <c r="F488" s="16">
        <f>IF(OR($A488="",$C488=""),"",$C488-$D488)</f>
      </c>
      <c r="G488" s="18">
        <f>IF(OR($A488="",$B488=""),"",$B488-$E488)</f>
      </c>
      <c r="H488" s="19">
        <f>IF(OR($G488="",$G488=0),"",$F488/$G488)</f>
      </c>
    </row>
    <row r="489">
      <c r="A489" s="7"/>
      <c r="B489" s="11"/>
      <c r="C489" s="10"/>
      <c r="D489" s="16">
        <f>IF($A489="","",IFERROR(VLOOKUP($A489,M_Sapi!$A$2:$D$501,4,0),""))</f>
      </c>
      <c r="E489" s="17">
        <f>IF($A489="","",IFERROR(VLOOKUP($A489,M_Sapi!$A$2:$B$501,2,0),""))</f>
      </c>
      <c r="F489" s="16">
        <f>IF(OR($A489="",$C489=""),"",$C489-$D489)</f>
      </c>
      <c r="G489" s="18">
        <f>IF(OR($A489="",$B489=""),"",$B489-$E489)</f>
      </c>
      <c r="H489" s="19">
        <f>IF(OR($G489="",$G489=0),"",$F489/$G489)</f>
      </c>
    </row>
    <row r="490">
      <c r="A490" s="7"/>
      <c r="B490" s="11"/>
      <c r="C490" s="10"/>
      <c r="D490" s="16">
        <f>IF($A490="","",IFERROR(VLOOKUP($A490,M_Sapi!$A$2:$D$501,4,0),""))</f>
      </c>
      <c r="E490" s="17">
        <f>IF($A490="","",IFERROR(VLOOKUP($A490,M_Sapi!$A$2:$B$501,2,0),""))</f>
      </c>
      <c r="F490" s="16">
        <f>IF(OR($A490="",$C490=""),"",$C490-$D490)</f>
      </c>
      <c r="G490" s="18">
        <f>IF(OR($A490="",$B490=""),"",$B490-$E490)</f>
      </c>
      <c r="H490" s="19">
        <f>IF(OR($G490="",$G490=0),"",$F490/$G490)</f>
      </c>
    </row>
    <row r="491">
      <c r="A491" s="7"/>
      <c r="B491" s="11"/>
      <c r="C491" s="10"/>
      <c r="D491" s="16">
        <f>IF($A491="","",IFERROR(VLOOKUP($A491,M_Sapi!$A$2:$D$501,4,0),""))</f>
      </c>
      <c r="E491" s="17">
        <f>IF($A491="","",IFERROR(VLOOKUP($A491,M_Sapi!$A$2:$B$501,2,0),""))</f>
      </c>
      <c r="F491" s="16">
        <f>IF(OR($A491="",$C491=""),"",$C491-$D491)</f>
      </c>
      <c r="G491" s="18">
        <f>IF(OR($A491="",$B491=""),"",$B491-$E491)</f>
      </c>
      <c r="H491" s="19">
        <f>IF(OR($G491="",$G491=0),"",$F491/$G491)</f>
      </c>
    </row>
    <row r="492">
      <c r="A492" s="7"/>
      <c r="B492" s="11"/>
      <c r="C492" s="10"/>
      <c r="D492" s="16">
        <f>IF($A492="","",IFERROR(VLOOKUP($A492,M_Sapi!$A$2:$D$501,4,0),""))</f>
      </c>
      <c r="E492" s="17">
        <f>IF($A492="","",IFERROR(VLOOKUP($A492,M_Sapi!$A$2:$B$501,2,0),""))</f>
      </c>
      <c r="F492" s="16">
        <f>IF(OR($A492="",$C492=""),"",$C492-$D492)</f>
      </c>
      <c r="G492" s="18">
        <f>IF(OR($A492="",$B492=""),"",$B492-$E492)</f>
      </c>
      <c r="H492" s="19">
        <f>IF(OR($G492="",$G492=0),"",$F492/$G492)</f>
      </c>
    </row>
    <row r="493">
      <c r="A493" s="7"/>
      <c r="B493" s="11"/>
      <c r="C493" s="10"/>
      <c r="D493" s="16">
        <f>IF($A493="","",IFERROR(VLOOKUP($A493,M_Sapi!$A$2:$D$501,4,0),""))</f>
      </c>
      <c r="E493" s="17">
        <f>IF($A493="","",IFERROR(VLOOKUP($A493,M_Sapi!$A$2:$B$501,2,0),""))</f>
      </c>
      <c r="F493" s="16">
        <f>IF(OR($A493="",$C493=""),"",$C493-$D493)</f>
      </c>
      <c r="G493" s="18">
        <f>IF(OR($A493="",$B493=""),"",$B493-$E493)</f>
      </c>
      <c r="H493" s="19">
        <f>IF(OR($G493="",$G493=0),"",$F493/$G493)</f>
      </c>
    </row>
    <row r="494">
      <c r="A494" s="7"/>
      <c r="B494" s="11"/>
      <c r="C494" s="10"/>
      <c r="D494" s="16">
        <f>IF($A494="","",IFERROR(VLOOKUP($A494,M_Sapi!$A$2:$D$501,4,0),""))</f>
      </c>
      <c r="E494" s="17">
        <f>IF($A494="","",IFERROR(VLOOKUP($A494,M_Sapi!$A$2:$B$501,2,0),""))</f>
      </c>
      <c r="F494" s="16">
        <f>IF(OR($A494="",$C494=""),"",$C494-$D494)</f>
      </c>
      <c r="G494" s="18">
        <f>IF(OR($A494="",$B494=""),"",$B494-$E494)</f>
      </c>
      <c r="H494" s="19">
        <f>IF(OR($G494="",$G494=0),"",$F494/$G494)</f>
      </c>
    </row>
    <row r="495">
      <c r="A495" s="7"/>
      <c r="B495" s="11"/>
      <c r="C495" s="10"/>
      <c r="D495" s="16">
        <f>IF($A495="","",IFERROR(VLOOKUP($A495,M_Sapi!$A$2:$D$501,4,0),""))</f>
      </c>
      <c r="E495" s="17">
        <f>IF($A495="","",IFERROR(VLOOKUP($A495,M_Sapi!$A$2:$B$501,2,0),""))</f>
      </c>
      <c r="F495" s="16">
        <f>IF(OR($A495="",$C495=""),"",$C495-$D495)</f>
      </c>
      <c r="G495" s="18">
        <f>IF(OR($A495="",$B495=""),"",$B495-$E495)</f>
      </c>
      <c r="H495" s="19">
        <f>IF(OR($G495="",$G495=0),"",$F495/$G495)</f>
      </c>
    </row>
    <row r="496">
      <c r="A496" s="7"/>
      <c r="B496" s="11"/>
      <c r="C496" s="10"/>
      <c r="D496" s="16">
        <f>IF($A496="","",IFERROR(VLOOKUP($A496,M_Sapi!$A$2:$D$501,4,0),""))</f>
      </c>
      <c r="E496" s="17">
        <f>IF($A496="","",IFERROR(VLOOKUP($A496,M_Sapi!$A$2:$B$501,2,0),""))</f>
      </c>
      <c r="F496" s="16">
        <f>IF(OR($A496="",$C496=""),"",$C496-$D496)</f>
      </c>
      <c r="G496" s="18">
        <f>IF(OR($A496="",$B496=""),"",$B496-$E496)</f>
      </c>
      <c r="H496" s="19">
        <f>IF(OR($G496="",$G496=0),"",$F496/$G496)</f>
      </c>
    </row>
    <row r="497">
      <c r="A497" s="7"/>
      <c r="B497" s="11"/>
      <c r="C497" s="10"/>
      <c r="D497" s="16">
        <f>IF($A497="","",IFERROR(VLOOKUP($A497,M_Sapi!$A$2:$D$501,4,0),""))</f>
      </c>
      <c r="E497" s="17">
        <f>IF($A497="","",IFERROR(VLOOKUP($A497,M_Sapi!$A$2:$B$501,2,0),""))</f>
      </c>
      <c r="F497" s="16">
        <f>IF(OR($A497="",$C497=""),"",$C497-$D497)</f>
      </c>
      <c r="G497" s="18">
        <f>IF(OR($A497="",$B497=""),"",$B497-$E497)</f>
      </c>
      <c r="H497" s="19">
        <f>IF(OR($G497="",$G497=0),"",$F497/$G497)</f>
      </c>
    </row>
    <row r="498">
      <c r="A498" s="7"/>
      <c r="B498" s="11"/>
      <c r="C498" s="10"/>
      <c r="D498" s="16">
        <f>IF($A498="","",IFERROR(VLOOKUP($A498,M_Sapi!$A$2:$D$501,4,0),""))</f>
      </c>
      <c r="E498" s="17">
        <f>IF($A498="","",IFERROR(VLOOKUP($A498,M_Sapi!$A$2:$B$501,2,0),""))</f>
      </c>
      <c r="F498" s="16">
        <f>IF(OR($A498="",$C498=""),"",$C498-$D498)</f>
      </c>
      <c r="G498" s="18">
        <f>IF(OR($A498="",$B498=""),"",$B498-$E498)</f>
      </c>
      <c r="H498" s="19">
        <f>IF(OR($G498="",$G498=0),"",$F498/$G498)</f>
      </c>
    </row>
    <row r="499">
      <c r="A499" s="7"/>
      <c r="B499" s="11"/>
      <c r="C499" s="10"/>
      <c r="D499" s="16">
        <f>IF($A499="","",IFERROR(VLOOKUP($A499,M_Sapi!$A$2:$D$501,4,0),""))</f>
      </c>
      <c r="E499" s="17">
        <f>IF($A499="","",IFERROR(VLOOKUP($A499,M_Sapi!$A$2:$B$501,2,0),""))</f>
      </c>
      <c r="F499" s="16">
        <f>IF(OR($A499="",$C499=""),"",$C499-$D499)</f>
      </c>
      <c r="G499" s="18">
        <f>IF(OR($A499="",$B499=""),"",$B499-$E499)</f>
      </c>
      <c r="H499" s="19">
        <f>IF(OR($G499="",$G499=0),"",$F499/$G499)</f>
      </c>
    </row>
    <row r="500">
      <c r="A500" s="7"/>
      <c r="B500" s="11"/>
      <c r="C500" s="10"/>
      <c r="D500" s="16">
        <f>IF($A500="","",IFERROR(VLOOKUP($A500,M_Sapi!$A$2:$D$501,4,0),""))</f>
      </c>
      <c r="E500" s="17">
        <f>IF($A500="","",IFERROR(VLOOKUP($A500,M_Sapi!$A$2:$B$501,2,0),""))</f>
      </c>
      <c r="F500" s="16">
        <f>IF(OR($A500="",$C500=""),"",$C500-$D500)</f>
      </c>
      <c r="G500" s="18">
        <f>IF(OR($A500="",$B500=""),"",$B500-$E500)</f>
      </c>
      <c r="H500" s="19">
        <f>IF(OR($G500="",$G500=0),"",$F500/$G500)</f>
      </c>
    </row>
    <row r="501">
      <c r="A501" s="7"/>
      <c r="B501" s="11"/>
      <c r="C501" s="10"/>
      <c r="D501" s="16">
        <f>IF($A501="","",IFERROR(VLOOKUP($A501,M_Sapi!$A$2:$D$501,4,0),""))</f>
      </c>
      <c r="E501" s="17">
        <f>IF($A501="","",IFERROR(VLOOKUP($A501,M_Sapi!$A$2:$B$501,2,0),""))</f>
      </c>
      <c r="F501" s="16">
        <f>IF(OR($A501="",$C501=""),"",$C501-$D501)</f>
      </c>
      <c r="G501" s="18">
        <f>IF(OR($A501="",$B501=""),"",$B501-$E501)</f>
      </c>
      <c r="H501" s="19">
        <f>IF(OR($G501="",$G501=0),"",$F501/$G501)</f>
      </c>
    </row>
    <row r="502">
      <c r="A502" s="7"/>
      <c r="B502" s="11"/>
      <c r="C502" s="10"/>
      <c r="D502" s="16">
        <f>IF($A502="","",IFERROR(VLOOKUP($A502,M_Sapi!$A$2:$D$501,4,0),""))</f>
      </c>
      <c r="E502" s="17">
        <f>IF($A502="","",IFERROR(VLOOKUP($A502,M_Sapi!$A$2:$B$501,2,0),""))</f>
      </c>
      <c r="F502" s="16">
        <f>IF(OR($A502="",$C502=""),"",$C502-$D502)</f>
      </c>
      <c r="G502" s="18">
        <f>IF(OR($A502="",$B502=""),"",$B502-$E502)</f>
      </c>
      <c r="H502" s="19">
        <f>IF(OR($G502="",$G502=0),"",$F502/$G502)</f>
      </c>
    </row>
    <row r="503">
      <c r="A503" s="7"/>
      <c r="B503" s="11"/>
      <c r="C503" s="10"/>
      <c r="D503" s="16">
        <f>IF($A503="","",IFERROR(VLOOKUP($A503,M_Sapi!$A$2:$D$501,4,0),""))</f>
      </c>
      <c r="E503" s="17">
        <f>IF($A503="","",IFERROR(VLOOKUP($A503,M_Sapi!$A$2:$B$501,2,0),""))</f>
      </c>
      <c r="F503" s="16">
        <f>IF(OR($A503="",$C503=""),"",$C503-$D503)</f>
      </c>
      <c r="G503" s="18">
        <f>IF(OR($A503="",$B503=""),"",$B503-$E503)</f>
      </c>
      <c r="H503" s="19">
        <f>IF(OR($G503="",$G503=0),"",$F503/$G503)</f>
      </c>
    </row>
    <row r="504">
      <c r="A504" s="7"/>
      <c r="B504" s="11"/>
      <c r="C504" s="10"/>
      <c r="D504" s="16">
        <f>IF($A504="","",IFERROR(VLOOKUP($A504,M_Sapi!$A$2:$D$501,4,0),""))</f>
      </c>
      <c r="E504" s="17">
        <f>IF($A504="","",IFERROR(VLOOKUP($A504,M_Sapi!$A$2:$B$501,2,0),""))</f>
      </c>
      <c r="F504" s="16">
        <f>IF(OR($A504="",$C504=""),"",$C504-$D504)</f>
      </c>
      <c r="G504" s="18">
        <f>IF(OR($A504="",$B504=""),"",$B504-$E504)</f>
      </c>
      <c r="H504" s="19">
        <f>IF(OR($G504="",$G504=0),"",$F504/$G504)</f>
      </c>
    </row>
    <row r="505">
      <c r="A505" s="7"/>
      <c r="B505" s="11"/>
      <c r="C505" s="10"/>
      <c r="D505" s="16">
        <f>IF($A505="","",IFERROR(VLOOKUP($A505,M_Sapi!$A$2:$D$501,4,0),""))</f>
      </c>
      <c r="E505" s="17">
        <f>IF($A505="","",IFERROR(VLOOKUP($A505,M_Sapi!$A$2:$B$501,2,0),""))</f>
      </c>
      <c r="F505" s="16">
        <f>IF(OR($A505="",$C505=""),"",$C505-$D505)</f>
      </c>
      <c r="G505" s="18">
        <f>IF(OR($A505="",$B505=""),"",$B505-$E505)</f>
      </c>
      <c r="H505" s="19">
        <f>IF(OR($G505="",$G505=0),"",$F505/$G505)</f>
      </c>
    </row>
    <row r="506">
      <c r="A506" s="7"/>
      <c r="B506" s="11"/>
      <c r="C506" s="10"/>
      <c r="D506" s="16">
        <f>IF($A506="","",IFERROR(VLOOKUP($A506,M_Sapi!$A$2:$D$501,4,0),""))</f>
      </c>
      <c r="E506" s="17">
        <f>IF($A506="","",IFERROR(VLOOKUP($A506,M_Sapi!$A$2:$B$501,2,0),""))</f>
      </c>
      <c r="F506" s="16">
        <f>IF(OR($A506="",$C506=""),"",$C506-$D506)</f>
      </c>
      <c r="G506" s="18">
        <f>IF(OR($A506="",$B506=""),"",$B506-$E506)</f>
      </c>
      <c r="H506" s="19">
        <f>IF(OR($G506="",$G506=0),"",$F506/$G506)</f>
      </c>
    </row>
    <row r="507">
      <c r="A507" s="7"/>
      <c r="B507" s="11"/>
      <c r="C507" s="10"/>
      <c r="D507" s="16">
        <f>IF($A507="","",IFERROR(VLOOKUP($A507,M_Sapi!$A$2:$D$501,4,0),""))</f>
      </c>
      <c r="E507" s="17">
        <f>IF($A507="","",IFERROR(VLOOKUP($A507,M_Sapi!$A$2:$B$501,2,0),""))</f>
      </c>
      <c r="F507" s="16">
        <f>IF(OR($A507="",$C507=""),"",$C507-$D507)</f>
      </c>
      <c r="G507" s="18">
        <f>IF(OR($A507="",$B507=""),"",$B507-$E507)</f>
      </c>
      <c r="H507" s="19">
        <f>IF(OR($G507="",$G507=0),"",$F507/$G507)</f>
      </c>
    </row>
    <row r="508">
      <c r="A508" s="7"/>
      <c r="B508" s="11"/>
      <c r="C508" s="10"/>
      <c r="D508" s="16">
        <f>IF($A508="","",IFERROR(VLOOKUP($A508,M_Sapi!$A$2:$D$501,4,0),""))</f>
      </c>
      <c r="E508" s="17">
        <f>IF($A508="","",IFERROR(VLOOKUP($A508,M_Sapi!$A$2:$B$501,2,0),""))</f>
      </c>
      <c r="F508" s="16">
        <f>IF(OR($A508="",$C508=""),"",$C508-$D508)</f>
      </c>
      <c r="G508" s="18">
        <f>IF(OR($A508="",$B508=""),"",$B508-$E508)</f>
      </c>
      <c r="H508" s="19">
        <f>IF(OR($G508="",$G508=0),"",$F508/$G508)</f>
      </c>
    </row>
    <row r="509">
      <c r="A509" s="7"/>
      <c r="B509" s="11"/>
      <c r="C509" s="10"/>
      <c r="D509" s="16">
        <f>IF($A509="","",IFERROR(VLOOKUP($A509,M_Sapi!$A$2:$D$501,4,0),""))</f>
      </c>
      <c r="E509" s="17">
        <f>IF($A509="","",IFERROR(VLOOKUP($A509,M_Sapi!$A$2:$B$501,2,0),""))</f>
      </c>
      <c r="F509" s="16">
        <f>IF(OR($A509="",$C509=""),"",$C509-$D509)</f>
      </c>
      <c r="G509" s="18">
        <f>IF(OR($A509="",$B509=""),"",$B509-$E509)</f>
      </c>
      <c r="H509" s="19">
        <f>IF(OR($G509="",$G509=0),"",$F509/$G509)</f>
      </c>
    </row>
    <row r="510">
      <c r="A510" s="7"/>
      <c r="B510" s="11"/>
      <c r="C510" s="10"/>
      <c r="D510" s="16">
        <f>IF($A510="","",IFERROR(VLOOKUP($A510,M_Sapi!$A$2:$D$501,4,0),""))</f>
      </c>
      <c r="E510" s="17">
        <f>IF($A510="","",IFERROR(VLOOKUP($A510,M_Sapi!$A$2:$B$501,2,0),""))</f>
      </c>
      <c r="F510" s="16">
        <f>IF(OR($A510="",$C510=""),"",$C510-$D510)</f>
      </c>
      <c r="G510" s="18">
        <f>IF(OR($A510="",$B510=""),"",$B510-$E510)</f>
      </c>
      <c r="H510" s="19">
        <f>IF(OR($G510="",$G510=0),"",$F510/$G510)</f>
      </c>
    </row>
    <row r="511">
      <c r="A511" s="7"/>
      <c r="B511" s="11"/>
      <c r="C511" s="10"/>
      <c r="D511" s="16">
        <f>IF($A511="","",IFERROR(VLOOKUP($A511,M_Sapi!$A$2:$D$501,4,0),""))</f>
      </c>
      <c r="E511" s="17">
        <f>IF($A511="","",IFERROR(VLOOKUP($A511,M_Sapi!$A$2:$B$501,2,0),""))</f>
      </c>
      <c r="F511" s="16">
        <f>IF(OR($A511="",$C511=""),"",$C511-$D511)</f>
      </c>
      <c r="G511" s="18">
        <f>IF(OR($A511="",$B511=""),"",$B511-$E511)</f>
      </c>
      <c r="H511" s="19">
        <f>IF(OR($G511="",$G511=0),"",$F511/$G511)</f>
      </c>
    </row>
    <row r="512">
      <c r="A512" s="7"/>
      <c r="B512" s="11"/>
      <c r="C512" s="10"/>
      <c r="D512" s="16">
        <f>IF($A512="","",IFERROR(VLOOKUP($A512,M_Sapi!$A$2:$D$501,4,0),""))</f>
      </c>
      <c r="E512" s="17">
        <f>IF($A512="","",IFERROR(VLOOKUP($A512,M_Sapi!$A$2:$B$501,2,0),""))</f>
      </c>
      <c r="F512" s="16">
        <f>IF(OR($A512="",$C512=""),"",$C512-$D512)</f>
      </c>
      <c r="G512" s="18">
        <f>IF(OR($A512="",$B512=""),"",$B512-$E512)</f>
      </c>
      <c r="H512" s="19">
        <f>IF(OR($G512="",$G512=0),"",$F512/$G512)</f>
      </c>
    </row>
    <row r="513">
      <c r="A513" s="7"/>
      <c r="B513" s="11"/>
      <c r="C513" s="10"/>
      <c r="D513" s="16">
        <f>IF($A513="","",IFERROR(VLOOKUP($A513,M_Sapi!$A$2:$D$501,4,0),""))</f>
      </c>
      <c r="E513" s="17">
        <f>IF($A513="","",IFERROR(VLOOKUP($A513,M_Sapi!$A$2:$B$501,2,0),""))</f>
      </c>
      <c r="F513" s="16">
        <f>IF(OR($A513="",$C513=""),"",$C513-$D513)</f>
      </c>
      <c r="G513" s="18">
        <f>IF(OR($A513="",$B513=""),"",$B513-$E513)</f>
      </c>
      <c r="H513" s="19">
        <f>IF(OR($G513="",$G513=0),"",$F513/$G513)</f>
      </c>
    </row>
    <row r="514">
      <c r="A514" s="7"/>
      <c r="B514" s="11"/>
      <c r="C514" s="10"/>
      <c r="D514" s="16">
        <f>IF($A514="","",IFERROR(VLOOKUP($A514,M_Sapi!$A$2:$D$501,4,0),""))</f>
      </c>
      <c r="E514" s="17">
        <f>IF($A514="","",IFERROR(VLOOKUP($A514,M_Sapi!$A$2:$B$501,2,0),""))</f>
      </c>
      <c r="F514" s="16">
        <f>IF(OR($A514="",$C514=""),"",$C514-$D514)</f>
      </c>
      <c r="G514" s="18">
        <f>IF(OR($A514="",$B514=""),"",$B514-$E514)</f>
      </c>
      <c r="H514" s="19">
        <f>IF(OR($G514="",$G514=0),"",$F514/$G514)</f>
      </c>
    </row>
    <row r="515">
      <c r="A515" s="7"/>
      <c r="B515" s="11"/>
      <c r="C515" s="10"/>
      <c r="D515" s="16">
        <f>IF($A515="","",IFERROR(VLOOKUP($A515,M_Sapi!$A$2:$D$501,4,0),""))</f>
      </c>
      <c r="E515" s="17">
        <f>IF($A515="","",IFERROR(VLOOKUP($A515,M_Sapi!$A$2:$B$501,2,0),""))</f>
      </c>
      <c r="F515" s="16">
        <f>IF(OR($A515="",$C515=""),"",$C515-$D515)</f>
      </c>
      <c r="G515" s="18">
        <f>IF(OR($A515="",$B515=""),"",$B515-$E515)</f>
      </c>
      <c r="H515" s="19">
        <f>IF(OR($G515="",$G515=0),"",$F515/$G515)</f>
      </c>
    </row>
    <row r="516">
      <c r="A516" s="7"/>
      <c r="B516" s="11"/>
      <c r="C516" s="10"/>
      <c r="D516" s="16">
        <f>IF($A516="","",IFERROR(VLOOKUP($A516,M_Sapi!$A$2:$D$501,4,0),""))</f>
      </c>
      <c r="E516" s="17">
        <f>IF($A516="","",IFERROR(VLOOKUP($A516,M_Sapi!$A$2:$B$501,2,0),""))</f>
      </c>
      <c r="F516" s="16">
        <f>IF(OR($A516="",$C516=""),"",$C516-$D516)</f>
      </c>
      <c r="G516" s="18">
        <f>IF(OR($A516="",$B516=""),"",$B516-$E516)</f>
      </c>
      <c r="H516" s="19">
        <f>IF(OR($G516="",$G516=0),"",$F516/$G516)</f>
      </c>
    </row>
    <row r="517">
      <c r="A517" s="7"/>
      <c r="B517" s="11"/>
      <c r="C517" s="10"/>
      <c r="D517" s="16">
        <f>IF($A517="","",IFERROR(VLOOKUP($A517,M_Sapi!$A$2:$D$501,4,0),""))</f>
      </c>
      <c r="E517" s="17">
        <f>IF($A517="","",IFERROR(VLOOKUP($A517,M_Sapi!$A$2:$B$501,2,0),""))</f>
      </c>
      <c r="F517" s="16">
        <f>IF(OR($A517="",$C517=""),"",$C517-$D517)</f>
      </c>
      <c r="G517" s="18">
        <f>IF(OR($A517="",$B517=""),"",$B517-$E517)</f>
      </c>
      <c r="H517" s="19">
        <f>IF(OR($G517="",$G517=0),"",$F517/$G517)</f>
      </c>
    </row>
    <row r="518">
      <c r="A518" s="7"/>
      <c r="B518" s="11"/>
      <c r="C518" s="10"/>
      <c r="D518" s="16">
        <f>IF($A518="","",IFERROR(VLOOKUP($A518,M_Sapi!$A$2:$D$501,4,0),""))</f>
      </c>
      <c r="E518" s="17">
        <f>IF($A518="","",IFERROR(VLOOKUP($A518,M_Sapi!$A$2:$B$501,2,0),""))</f>
      </c>
      <c r="F518" s="16">
        <f>IF(OR($A518="",$C518=""),"",$C518-$D518)</f>
      </c>
      <c r="G518" s="18">
        <f>IF(OR($A518="",$B518=""),"",$B518-$E518)</f>
      </c>
      <c r="H518" s="19">
        <f>IF(OR($G518="",$G518=0),"",$F518/$G518)</f>
      </c>
    </row>
    <row r="519">
      <c r="A519" s="7"/>
      <c r="B519" s="11"/>
      <c r="C519" s="10"/>
      <c r="D519" s="16">
        <f>IF($A519="","",IFERROR(VLOOKUP($A519,M_Sapi!$A$2:$D$501,4,0),""))</f>
      </c>
      <c r="E519" s="17">
        <f>IF($A519="","",IFERROR(VLOOKUP($A519,M_Sapi!$A$2:$B$501,2,0),""))</f>
      </c>
      <c r="F519" s="16">
        <f>IF(OR($A519="",$C519=""),"",$C519-$D519)</f>
      </c>
      <c r="G519" s="18">
        <f>IF(OR($A519="",$B519=""),"",$B519-$E519)</f>
      </c>
      <c r="H519" s="19">
        <f>IF(OR($G519="",$G519=0),"",$F519/$G519)</f>
      </c>
    </row>
    <row r="520">
      <c r="A520" s="7"/>
      <c r="B520" s="11"/>
      <c r="C520" s="10"/>
      <c r="D520" s="16">
        <f>IF($A520="","",IFERROR(VLOOKUP($A520,M_Sapi!$A$2:$D$501,4,0),""))</f>
      </c>
      <c r="E520" s="17">
        <f>IF($A520="","",IFERROR(VLOOKUP($A520,M_Sapi!$A$2:$B$501,2,0),""))</f>
      </c>
      <c r="F520" s="16">
        <f>IF(OR($A520="",$C520=""),"",$C520-$D520)</f>
      </c>
      <c r="G520" s="18">
        <f>IF(OR($A520="",$B520=""),"",$B520-$E520)</f>
      </c>
      <c r="H520" s="19">
        <f>IF(OR($G520="",$G520=0),"",$F520/$G520)</f>
      </c>
    </row>
    <row r="521">
      <c r="A521" s="7"/>
      <c r="B521" s="11"/>
      <c r="C521" s="10"/>
      <c r="D521" s="16">
        <f>IF($A521="","",IFERROR(VLOOKUP($A521,M_Sapi!$A$2:$D$501,4,0),""))</f>
      </c>
      <c r="E521" s="17">
        <f>IF($A521="","",IFERROR(VLOOKUP($A521,M_Sapi!$A$2:$B$501,2,0),""))</f>
      </c>
      <c r="F521" s="16">
        <f>IF(OR($A521="",$C521=""),"",$C521-$D521)</f>
      </c>
      <c r="G521" s="18">
        <f>IF(OR($A521="",$B521=""),"",$B521-$E521)</f>
      </c>
      <c r="H521" s="19">
        <f>IF(OR($G521="",$G521=0),"",$F521/$G521)</f>
      </c>
    </row>
    <row r="522">
      <c r="A522" s="7"/>
      <c r="B522" s="11"/>
      <c r="C522" s="10"/>
      <c r="D522" s="16">
        <f>IF($A522="","",IFERROR(VLOOKUP($A522,M_Sapi!$A$2:$D$501,4,0),""))</f>
      </c>
      <c r="E522" s="17">
        <f>IF($A522="","",IFERROR(VLOOKUP($A522,M_Sapi!$A$2:$B$501,2,0),""))</f>
      </c>
      <c r="F522" s="16">
        <f>IF(OR($A522="",$C522=""),"",$C522-$D522)</f>
      </c>
      <c r="G522" s="18">
        <f>IF(OR($A522="",$B522=""),"",$B522-$E522)</f>
      </c>
      <c r="H522" s="19">
        <f>IF(OR($G522="",$G522=0),"",$F522/$G522)</f>
      </c>
    </row>
    <row r="523">
      <c r="A523" s="7"/>
      <c r="B523" s="11"/>
      <c r="C523" s="10"/>
      <c r="D523" s="16">
        <f>IF($A523="","",IFERROR(VLOOKUP($A523,M_Sapi!$A$2:$D$501,4,0),""))</f>
      </c>
      <c r="E523" s="17">
        <f>IF($A523="","",IFERROR(VLOOKUP($A523,M_Sapi!$A$2:$B$501,2,0),""))</f>
      </c>
      <c r="F523" s="16">
        <f>IF(OR($A523="",$C523=""),"",$C523-$D523)</f>
      </c>
      <c r="G523" s="18">
        <f>IF(OR($A523="",$B523=""),"",$B523-$E523)</f>
      </c>
      <c r="H523" s="19">
        <f>IF(OR($G523="",$G523=0),"",$F523/$G523)</f>
      </c>
    </row>
    <row r="524">
      <c r="A524" s="7"/>
      <c r="B524" s="11"/>
      <c r="C524" s="10"/>
      <c r="D524" s="16">
        <f>IF($A524="","",IFERROR(VLOOKUP($A524,M_Sapi!$A$2:$D$501,4,0),""))</f>
      </c>
      <c r="E524" s="17">
        <f>IF($A524="","",IFERROR(VLOOKUP($A524,M_Sapi!$A$2:$B$501,2,0),""))</f>
      </c>
      <c r="F524" s="16">
        <f>IF(OR($A524="",$C524=""),"",$C524-$D524)</f>
      </c>
      <c r="G524" s="18">
        <f>IF(OR($A524="",$B524=""),"",$B524-$E524)</f>
      </c>
      <c r="H524" s="19">
        <f>IF(OR($G524="",$G524=0),"",$F524/$G524)</f>
      </c>
    </row>
    <row r="525">
      <c r="A525" s="7"/>
      <c r="B525" s="11"/>
      <c r="C525" s="10"/>
      <c r="D525" s="16">
        <f>IF($A525="","",IFERROR(VLOOKUP($A525,M_Sapi!$A$2:$D$501,4,0),""))</f>
      </c>
      <c r="E525" s="17">
        <f>IF($A525="","",IFERROR(VLOOKUP($A525,M_Sapi!$A$2:$B$501,2,0),""))</f>
      </c>
      <c r="F525" s="16">
        <f>IF(OR($A525="",$C525=""),"",$C525-$D525)</f>
      </c>
      <c r="G525" s="18">
        <f>IF(OR($A525="",$B525=""),"",$B525-$E525)</f>
      </c>
      <c r="H525" s="19">
        <f>IF(OR($G525="",$G525=0),"",$F525/$G525)</f>
      </c>
    </row>
    <row r="526">
      <c r="A526" s="7"/>
      <c r="B526" s="11"/>
      <c r="C526" s="10"/>
      <c r="D526" s="16">
        <f>IF($A526="","",IFERROR(VLOOKUP($A526,M_Sapi!$A$2:$D$501,4,0),""))</f>
      </c>
      <c r="E526" s="17">
        <f>IF($A526="","",IFERROR(VLOOKUP($A526,M_Sapi!$A$2:$B$501,2,0),""))</f>
      </c>
      <c r="F526" s="16">
        <f>IF(OR($A526="",$C526=""),"",$C526-$D526)</f>
      </c>
      <c r="G526" s="18">
        <f>IF(OR($A526="",$B526=""),"",$B526-$E526)</f>
      </c>
      <c r="H526" s="19">
        <f>IF(OR($G526="",$G526=0),"",$F526/$G526)</f>
      </c>
    </row>
    <row r="527">
      <c r="A527" s="7"/>
      <c r="B527" s="11"/>
      <c r="C527" s="10"/>
      <c r="D527" s="16">
        <f>IF($A527="","",IFERROR(VLOOKUP($A527,M_Sapi!$A$2:$D$501,4,0),""))</f>
      </c>
      <c r="E527" s="17">
        <f>IF($A527="","",IFERROR(VLOOKUP($A527,M_Sapi!$A$2:$B$501,2,0),""))</f>
      </c>
      <c r="F527" s="16">
        <f>IF(OR($A527="",$C527=""),"",$C527-$D527)</f>
      </c>
      <c r="G527" s="18">
        <f>IF(OR($A527="",$B527=""),"",$B527-$E527)</f>
      </c>
      <c r="H527" s="19">
        <f>IF(OR($G527="",$G527=0),"",$F527/$G527)</f>
      </c>
    </row>
    <row r="528">
      <c r="A528" s="7"/>
      <c r="B528" s="11"/>
      <c r="C528" s="10"/>
      <c r="D528" s="16">
        <f>IF($A528="","",IFERROR(VLOOKUP($A528,M_Sapi!$A$2:$D$501,4,0),""))</f>
      </c>
      <c r="E528" s="17">
        <f>IF($A528="","",IFERROR(VLOOKUP($A528,M_Sapi!$A$2:$B$501,2,0),""))</f>
      </c>
      <c r="F528" s="16">
        <f>IF(OR($A528="",$C528=""),"",$C528-$D528)</f>
      </c>
      <c r="G528" s="18">
        <f>IF(OR($A528="",$B528=""),"",$B528-$E528)</f>
      </c>
      <c r="H528" s="19">
        <f>IF(OR($G528="",$G528=0),"",$F528/$G528)</f>
      </c>
    </row>
    <row r="529">
      <c r="A529" s="7"/>
      <c r="B529" s="11"/>
      <c r="C529" s="10"/>
      <c r="D529" s="16">
        <f>IF($A529="","",IFERROR(VLOOKUP($A529,M_Sapi!$A$2:$D$501,4,0),""))</f>
      </c>
      <c r="E529" s="17">
        <f>IF($A529="","",IFERROR(VLOOKUP($A529,M_Sapi!$A$2:$B$501,2,0),""))</f>
      </c>
      <c r="F529" s="16">
        <f>IF(OR($A529="",$C529=""),"",$C529-$D529)</f>
      </c>
      <c r="G529" s="18">
        <f>IF(OR($A529="",$B529=""),"",$B529-$E529)</f>
      </c>
      <c r="H529" s="19">
        <f>IF(OR($G529="",$G529=0),"",$F529/$G529)</f>
      </c>
    </row>
    <row r="530">
      <c r="A530" s="7"/>
      <c r="B530" s="11"/>
      <c r="C530" s="10"/>
      <c r="D530" s="16">
        <f>IF($A530="","",IFERROR(VLOOKUP($A530,M_Sapi!$A$2:$D$501,4,0),""))</f>
      </c>
      <c r="E530" s="17">
        <f>IF($A530="","",IFERROR(VLOOKUP($A530,M_Sapi!$A$2:$B$501,2,0),""))</f>
      </c>
      <c r="F530" s="16">
        <f>IF(OR($A530="",$C530=""),"",$C530-$D530)</f>
      </c>
      <c r="G530" s="18">
        <f>IF(OR($A530="",$B530=""),"",$B530-$E530)</f>
      </c>
      <c r="H530" s="19">
        <f>IF(OR($G530="",$G530=0),"",$F530/$G530)</f>
      </c>
    </row>
    <row r="531">
      <c r="A531" s="7"/>
      <c r="B531" s="11"/>
      <c r="C531" s="10"/>
      <c r="D531" s="16">
        <f>IF($A531="","",IFERROR(VLOOKUP($A531,M_Sapi!$A$2:$D$501,4,0),""))</f>
      </c>
      <c r="E531" s="17">
        <f>IF($A531="","",IFERROR(VLOOKUP($A531,M_Sapi!$A$2:$B$501,2,0),""))</f>
      </c>
      <c r="F531" s="16">
        <f>IF(OR($A531="",$C531=""),"",$C531-$D531)</f>
      </c>
      <c r="G531" s="18">
        <f>IF(OR($A531="",$B531=""),"",$B531-$E531)</f>
      </c>
      <c r="H531" s="19">
        <f>IF(OR($G531="",$G531=0),"",$F531/$G531)</f>
      </c>
    </row>
    <row r="532">
      <c r="A532" s="7"/>
      <c r="B532" s="11"/>
      <c r="C532" s="10"/>
      <c r="D532" s="16">
        <f>IF($A532="","",IFERROR(VLOOKUP($A532,M_Sapi!$A$2:$D$501,4,0),""))</f>
      </c>
      <c r="E532" s="17">
        <f>IF($A532="","",IFERROR(VLOOKUP($A532,M_Sapi!$A$2:$B$501,2,0),""))</f>
      </c>
      <c r="F532" s="16">
        <f>IF(OR($A532="",$C532=""),"",$C532-$D532)</f>
      </c>
      <c r="G532" s="18">
        <f>IF(OR($A532="",$B532=""),"",$B532-$E532)</f>
      </c>
      <c r="H532" s="19">
        <f>IF(OR($G532="",$G532=0),"",$F532/$G532)</f>
      </c>
    </row>
    <row r="533">
      <c r="A533" s="7"/>
      <c r="B533" s="11"/>
      <c r="C533" s="10"/>
      <c r="D533" s="16">
        <f>IF($A533="","",IFERROR(VLOOKUP($A533,M_Sapi!$A$2:$D$501,4,0),""))</f>
      </c>
      <c r="E533" s="17">
        <f>IF($A533="","",IFERROR(VLOOKUP($A533,M_Sapi!$A$2:$B$501,2,0),""))</f>
      </c>
      <c r="F533" s="16">
        <f>IF(OR($A533="",$C533=""),"",$C533-$D533)</f>
      </c>
      <c r="G533" s="18">
        <f>IF(OR($A533="",$B533=""),"",$B533-$E533)</f>
      </c>
      <c r="H533" s="19">
        <f>IF(OR($G533="",$G533=0),"",$F533/$G533)</f>
      </c>
    </row>
    <row r="534">
      <c r="A534" s="7"/>
      <c r="B534" s="11"/>
      <c r="C534" s="10"/>
      <c r="D534" s="16">
        <f>IF($A534="","",IFERROR(VLOOKUP($A534,M_Sapi!$A$2:$D$501,4,0),""))</f>
      </c>
      <c r="E534" s="17">
        <f>IF($A534="","",IFERROR(VLOOKUP($A534,M_Sapi!$A$2:$B$501,2,0),""))</f>
      </c>
      <c r="F534" s="16">
        <f>IF(OR($A534="",$C534=""),"",$C534-$D534)</f>
      </c>
      <c r="G534" s="18">
        <f>IF(OR($A534="",$B534=""),"",$B534-$E534)</f>
      </c>
      <c r="H534" s="19">
        <f>IF(OR($G534="",$G534=0),"",$F534/$G534)</f>
      </c>
    </row>
    <row r="535">
      <c r="A535" s="7"/>
      <c r="B535" s="11"/>
      <c r="C535" s="10"/>
      <c r="D535" s="16">
        <f>IF($A535="","",IFERROR(VLOOKUP($A535,M_Sapi!$A$2:$D$501,4,0),""))</f>
      </c>
      <c r="E535" s="17">
        <f>IF($A535="","",IFERROR(VLOOKUP($A535,M_Sapi!$A$2:$B$501,2,0),""))</f>
      </c>
      <c r="F535" s="16">
        <f>IF(OR($A535="",$C535=""),"",$C535-$D535)</f>
      </c>
      <c r="G535" s="18">
        <f>IF(OR($A535="",$B535=""),"",$B535-$E535)</f>
      </c>
      <c r="H535" s="19">
        <f>IF(OR($G535="",$G535=0),"",$F535/$G535)</f>
      </c>
    </row>
    <row r="536">
      <c r="A536" s="7"/>
      <c r="B536" s="11"/>
      <c r="C536" s="10"/>
      <c r="D536" s="16">
        <f>IF($A536="","",IFERROR(VLOOKUP($A536,M_Sapi!$A$2:$D$501,4,0),""))</f>
      </c>
      <c r="E536" s="17">
        <f>IF($A536="","",IFERROR(VLOOKUP($A536,M_Sapi!$A$2:$B$501,2,0),""))</f>
      </c>
      <c r="F536" s="16">
        <f>IF(OR($A536="",$C536=""),"",$C536-$D536)</f>
      </c>
      <c r="G536" s="18">
        <f>IF(OR($A536="",$B536=""),"",$B536-$E536)</f>
      </c>
      <c r="H536" s="19">
        <f>IF(OR($G536="",$G536=0),"",$F536/$G536)</f>
      </c>
    </row>
    <row r="537">
      <c r="A537" s="7"/>
      <c r="B537" s="11"/>
      <c r="C537" s="10"/>
      <c r="D537" s="16">
        <f>IF($A537="","",IFERROR(VLOOKUP($A537,M_Sapi!$A$2:$D$501,4,0),""))</f>
      </c>
      <c r="E537" s="17">
        <f>IF($A537="","",IFERROR(VLOOKUP($A537,M_Sapi!$A$2:$B$501,2,0),""))</f>
      </c>
      <c r="F537" s="16">
        <f>IF(OR($A537="",$C537=""),"",$C537-$D537)</f>
      </c>
      <c r="G537" s="18">
        <f>IF(OR($A537="",$B537=""),"",$B537-$E537)</f>
      </c>
      <c r="H537" s="19">
        <f>IF(OR($G537="",$G537=0),"",$F537/$G537)</f>
      </c>
    </row>
    <row r="538">
      <c r="A538" s="7"/>
      <c r="B538" s="11"/>
      <c r="C538" s="10"/>
      <c r="D538" s="16">
        <f>IF($A538="","",IFERROR(VLOOKUP($A538,M_Sapi!$A$2:$D$501,4,0),""))</f>
      </c>
      <c r="E538" s="17">
        <f>IF($A538="","",IFERROR(VLOOKUP($A538,M_Sapi!$A$2:$B$501,2,0),""))</f>
      </c>
      <c r="F538" s="16">
        <f>IF(OR($A538="",$C538=""),"",$C538-$D538)</f>
      </c>
      <c r="G538" s="18">
        <f>IF(OR($A538="",$B538=""),"",$B538-$E538)</f>
      </c>
      <c r="H538" s="19">
        <f>IF(OR($G538="",$G538=0),"",$F538/$G538)</f>
      </c>
    </row>
    <row r="539">
      <c r="A539" s="7"/>
      <c r="B539" s="11"/>
      <c r="C539" s="10"/>
      <c r="D539" s="16">
        <f>IF($A539="","",IFERROR(VLOOKUP($A539,M_Sapi!$A$2:$D$501,4,0),""))</f>
      </c>
      <c r="E539" s="17">
        <f>IF($A539="","",IFERROR(VLOOKUP($A539,M_Sapi!$A$2:$B$501,2,0),""))</f>
      </c>
      <c r="F539" s="16">
        <f>IF(OR($A539="",$C539=""),"",$C539-$D539)</f>
      </c>
      <c r="G539" s="18">
        <f>IF(OR($A539="",$B539=""),"",$B539-$E539)</f>
      </c>
      <c r="H539" s="19">
        <f>IF(OR($G539="",$G539=0),"",$F539/$G539)</f>
      </c>
    </row>
    <row r="540">
      <c r="A540" s="7"/>
      <c r="B540" s="11"/>
      <c r="C540" s="10"/>
      <c r="D540" s="16">
        <f>IF($A540="","",IFERROR(VLOOKUP($A540,M_Sapi!$A$2:$D$501,4,0),""))</f>
      </c>
      <c r="E540" s="17">
        <f>IF($A540="","",IFERROR(VLOOKUP($A540,M_Sapi!$A$2:$B$501,2,0),""))</f>
      </c>
      <c r="F540" s="16">
        <f>IF(OR($A540="",$C540=""),"",$C540-$D540)</f>
      </c>
      <c r="G540" s="18">
        <f>IF(OR($A540="",$B540=""),"",$B540-$E540)</f>
      </c>
      <c r="H540" s="19">
        <f>IF(OR($G540="",$G540=0),"",$F540/$G540)</f>
      </c>
    </row>
    <row r="541">
      <c r="A541" s="7"/>
      <c r="B541" s="11"/>
      <c r="C541" s="10"/>
      <c r="D541" s="16">
        <f>IF($A541="","",IFERROR(VLOOKUP($A541,M_Sapi!$A$2:$D$501,4,0),""))</f>
      </c>
      <c r="E541" s="17">
        <f>IF($A541="","",IFERROR(VLOOKUP($A541,M_Sapi!$A$2:$B$501,2,0),""))</f>
      </c>
      <c r="F541" s="16">
        <f>IF(OR($A541="",$C541=""),"",$C541-$D541)</f>
      </c>
      <c r="G541" s="18">
        <f>IF(OR($A541="",$B541=""),"",$B541-$E541)</f>
      </c>
      <c r="H541" s="19">
        <f>IF(OR($G541="",$G541=0),"",$F541/$G541)</f>
      </c>
    </row>
    <row r="542">
      <c r="A542" s="7"/>
      <c r="B542" s="11"/>
      <c r="C542" s="10"/>
      <c r="D542" s="16">
        <f>IF($A542="","",IFERROR(VLOOKUP($A542,M_Sapi!$A$2:$D$501,4,0),""))</f>
      </c>
      <c r="E542" s="17">
        <f>IF($A542="","",IFERROR(VLOOKUP($A542,M_Sapi!$A$2:$B$501,2,0),""))</f>
      </c>
      <c r="F542" s="16">
        <f>IF(OR($A542="",$C542=""),"",$C542-$D542)</f>
      </c>
      <c r="G542" s="18">
        <f>IF(OR($A542="",$B542=""),"",$B542-$E542)</f>
      </c>
      <c r="H542" s="19">
        <f>IF(OR($G542="",$G542=0),"",$F542/$G542)</f>
      </c>
    </row>
    <row r="543">
      <c r="A543" s="7"/>
      <c r="B543" s="11"/>
      <c r="C543" s="10"/>
      <c r="D543" s="16">
        <f>IF($A543="","",IFERROR(VLOOKUP($A543,M_Sapi!$A$2:$D$501,4,0),""))</f>
      </c>
      <c r="E543" s="17">
        <f>IF($A543="","",IFERROR(VLOOKUP($A543,M_Sapi!$A$2:$B$501,2,0),""))</f>
      </c>
      <c r="F543" s="16">
        <f>IF(OR($A543="",$C543=""),"",$C543-$D543)</f>
      </c>
      <c r="G543" s="18">
        <f>IF(OR($A543="",$B543=""),"",$B543-$E543)</f>
      </c>
      <c r="H543" s="19">
        <f>IF(OR($G543="",$G543=0),"",$F543/$G543)</f>
      </c>
    </row>
    <row r="544">
      <c r="A544" s="7"/>
      <c r="B544" s="11"/>
      <c r="C544" s="10"/>
      <c r="D544" s="16">
        <f>IF($A544="","",IFERROR(VLOOKUP($A544,M_Sapi!$A$2:$D$501,4,0),""))</f>
      </c>
      <c r="E544" s="17">
        <f>IF($A544="","",IFERROR(VLOOKUP($A544,M_Sapi!$A$2:$B$501,2,0),""))</f>
      </c>
      <c r="F544" s="16">
        <f>IF(OR($A544="",$C544=""),"",$C544-$D544)</f>
      </c>
      <c r="G544" s="18">
        <f>IF(OR($A544="",$B544=""),"",$B544-$E544)</f>
      </c>
      <c r="H544" s="19">
        <f>IF(OR($G544="",$G544=0),"",$F544/$G544)</f>
      </c>
    </row>
    <row r="545">
      <c r="A545" s="7"/>
      <c r="B545" s="11"/>
      <c r="C545" s="10"/>
      <c r="D545" s="16">
        <f>IF($A545="","",IFERROR(VLOOKUP($A545,M_Sapi!$A$2:$D$501,4,0),""))</f>
      </c>
      <c r="E545" s="17">
        <f>IF($A545="","",IFERROR(VLOOKUP($A545,M_Sapi!$A$2:$B$501,2,0),""))</f>
      </c>
      <c r="F545" s="16">
        <f>IF(OR($A545="",$C545=""),"",$C545-$D545)</f>
      </c>
      <c r="G545" s="18">
        <f>IF(OR($A545="",$B545=""),"",$B545-$E545)</f>
      </c>
      <c r="H545" s="19">
        <f>IF(OR($G545="",$G545=0),"",$F545/$G545)</f>
      </c>
    </row>
    <row r="546">
      <c r="A546" s="7"/>
      <c r="B546" s="11"/>
      <c r="C546" s="10"/>
      <c r="D546" s="16">
        <f>IF($A546="","",IFERROR(VLOOKUP($A546,M_Sapi!$A$2:$D$501,4,0),""))</f>
      </c>
      <c r="E546" s="17">
        <f>IF($A546="","",IFERROR(VLOOKUP($A546,M_Sapi!$A$2:$B$501,2,0),""))</f>
      </c>
      <c r="F546" s="16">
        <f>IF(OR($A546="",$C546=""),"",$C546-$D546)</f>
      </c>
      <c r="G546" s="18">
        <f>IF(OR($A546="",$B546=""),"",$B546-$E546)</f>
      </c>
      <c r="H546" s="19">
        <f>IF(OR($G546="",$G546=0),"",$F546/$G546)</f>
      </c>
    </row>
    <row r="547">
      <c r="A547" s="7"/>
      <c r="B547" s="11"/>
      <c r="C547" s="10"/>
      <c r="D547" s="16">
        <f>IF($A547="","",IFERROR(VLOOKUP($A547,M_Sapi!$A$2:$D$501,4,0),""))</f>
      </c>
      <c r="E547" s="17">
        <f>IF($A547="","",IFERROR(VLOOKUP($A547,M_Sapi!$A$2:$B$501,2,0),""))</f>
      </c>
      <c r="F547" s="16">
        <f>IF(OR($A547="",$C547=""),"",$C547-$D547)</f>
      </c>
      <c r="G547" s="18">
        <f>IF(OR($A547="",$B547=""),"",$B547-$E547)</f>
      </c>
      <c r="H547" s="19">
        <f>IF(OR($G547="",$G547=0),"",$F547/$G547)</f>
      </c>
    </row>
    <row r="548">
      <c r="A548" s="7"/>
      <c r="B548" s="11"/>
      <c r="C548" s="10"/>
      <c r="D548" s="16">
        <f>IF($A548="","",IFERROR(VLOOKUP($A548,M_Sapi!$A$2:$D$501,4,0),""))</f>
      </c>
      <c r="E548" s="17">
        <f>IF($A548="","",IFERROR(VLOOKUP($A548,M_Sapi!$A$2:$B$501,2,0),""))</f>
      </c>
      <c r="F548" s="16">
        <f>IF(OR($A548="",$C548=""),"",$C548-$D548)</f>
      </c>
      <c r="G548" s="18">
        <f>IF(OR($A548="",$B548=""),"",$B548-$E548)</f>
      </c>
      <c r="H548" s="19">
        <f>IF(OR($G548="",$G548=0),"",$F548/$G548)</f>
      </c>
    </row>
    <row r="549">
      <c r="A549" s="7"/>
      <c r="B549" s="11"/>
      <c r="C549" s="10"/>
      <c r="D549" s="16">
        <f>IF($A549="","",IFERROR(VLOOKUP($A549,M_Sapi!$A$2:$D$501,4,0),""))</f>
      </c>
      <c r="E549" s="17">
        <f>IF($A549="","",IFERROR(VLOOKUP($A549,M_Sapi!$A$2:$B$501,2,0),""))</f>
      </c>
      <c r="F549" s="16">
        <f>IF(OR($A549="",$C549=""),"",$C549-$D549)</f>
      </c>
      <c r="G549" s="18">
        <f>IF(OR($A549="",$B549=""),"",$B549-$E549)</f>
      </c>
      <c r="H549" s="19">
        <f>IF(OR($G549="",$G549=0),"",$F549/$G549)</f>
      </c>
    </row>
    <row r="550">
      <c r="A550" s="7"/>
      <c r="B550" s="11"/>
      <c r="C550" s="10"/>
      <c r="D550" s="16">
        <f>IF($A550="","",IFERROR(VLOOKUP($A550,M_Sapi!$A$2:$D$501,4,0),""))</f>
      </c>
      <c r="E550" s="17">
        <f>IF($A550="","",IFERROR(VLOOKUP($A550,M_Sapi!$A$2:$B$501,2,0),""))</f>
      </c>
      <c r="F550" s="16">
        <f>IF(OR($A550="",$C550=""),"",$C550-$D550)</f>
      </c>
      <c r="G550" s="18">
        <f>IF(OR($A550="",$B550=""),"",$B550-$E550)</f>
      </c>
      <c r="H550" s="19">
        <f>IF(OR($G550="",$G550=0),"",$F550/$G550)</f>
      </c>
    </row>
    <row r="551">
      <c r="A551" s="7"/>
      <c r="B551" s="11"/>
      <c r="C551" s="10"/>
      <c r="D551" s="16">
        <f>IF($A551="","",IFERROR(VLOOKUP($A551,M_Sapi!$A$2:$D$501,4,0),""))</f>
      </c>
      <c r="E551" s="17">
        <f>IF($A551="","",IFERROR(VLOOKUP($A551,M_Sapi!$A$2:$B$501,2,0),""))</f>
      </c>
      <c r="F551" s="16">
        <f>IF(OR($A551="",$C551=""),"",$C551-$D551)</f>
      </c>
      <c r="G551" s="18">
        <f>IF(OR($A551="",$B551=""),"",$B551-$E551)</f>
      </c>
      <c r="H551" s="19">
        <f>IF(OR($G551="",$G551=0),"",$F551/$G551)</f>
      </c>
    </row>
    <row r="552">
      <c r="A552" s="7"/>
      <c r="B552" s="11"/>
      <c r="C552" s="10"/>
      <c r="D552" s="16">
        <f>IF($A552="","",IFERROR(VLOOKUP($A552,M_Sapi!$A$2:$D$501,4,0),""))</f>
      </c>
      <c r="E552" s="17">
        <f>IF($A552="","",IFERROR(VLOOKUP($A552,M_Sapi!$A$2:$B$501,2,0),""))</f>
      </c>
      <c r="F552" s="16">
        <f>IF(OR($A552="",$C552=""),"",$C552-$D552)</f>
      </c>
      <c r="G552" s="18">
        <f>IF(OR($A552="",$B552=""),"",$B552-$E552)</f>
      </c>
      <c r="H552" s="19">
        <f>IF(OR($G552="",$G552=0),"",$F552/$G552)</f>
      </c>
    </row>
    <row r="553">
      <c r="A553" s="7"/>
      <c r="B553" s="11"/>
      <c r="C553" s="10"/>
      <c r="D553" s="16">
        <f>IF($A553="","",IFERROR(VLOOKUP($A553,M_Sapi!$A$2:$D$501,4,0),""))</f>
      </c>
      <c r="E553" s="17">
        <f>IF($A553="","",IFERROR(VLOOKUP($A553,M_Sapi!$A$2:$B$501,2,0),""))</f>
      </c>
      <c r="F553" s="16">
        <f>IF(OR($A553="",$C553=""),"",$C553-$D553)</f>
      </c>
      <c r="G553" s="18">
        <f>IF(OR($A553="",$B553=""),"",$B553-$E553)</f>
      </c>
      <c r="H553" s="19">
        <f>IF(OR($G553="",$G553=0),"",$F553/$G553)</f>
      </c>
    </row>
    <row r="554">
      <c r="A554" s="7"/>
      <c r="B554" s="11"/>
      <c r="C554" s="10"/>
      <c r="D554" s="16">
        <f>IF($A554="","",IFERROR(VLOOKUP($A554,M_Sapi!$A$2:$D$501,4,0),""))</f>
      </c>
      <c r="E554" s="17">
        <f>IF($A554="","",IFERROR(VLOOKUP($A554,M_Sapi!$A$2:$B$501,2,0),""))</f>
      </c>
      <c r="F554" s="16">
        <f>IF(OR($A554="",$C554=""),"",$C554-$D554)</f>
      </c>
      <c r="G554" s="18">
        <f>IF(OR($A554="",$B554=""),"",$B554-$E554)</f>
      </c>
      <c r="H554" s="19">
        <f>IF(OR($G554="",$G554=0),"",$F554/$G554)</f>
      </c>
    </row>
    <row r="555">
      <c r="A555" s="7"/>
      <c r="B555" s="11"/>
      <c r="C555" s="10"/>
      <c r="D555" s="16">
        <f>IF($A555="","",IFERROR(VLOOKUP($A555,M_Sapi!$A$2:$D$501,4,0),""))</f>
      </c>
      <c r="E555" s="17">
        <f>IF($A555="","",IFERROR(VLOOKUP($A555,M_Sapi!$A$2:$B$501,2,0),""))</f>
      </c>
      <c r="F555" s="16">
        <f>IF(OR($A555="",$C555=""),"",$C555-$D555)</f>
      </c>
      <c r="G555" s="18">
        <f>IF(OR($A555="",$B555=""),"",$B555-$E555)</f>
      </c>
      <c r="H555" s="19">
        <f>IF(OR($G555="",$G555=0),"",$F555/$G555)</f>
      </c>
    </row>
    <row r="556">
      <c r="A556" s="7"/>
      <c r="B556" s="11"/>
      <c r="C556" s="10"/>
      <c r="D556" s="16">
        <f>IF($A556="","",IFERROR(VLOOKUP($A556,M_Sapi!$A$2:$D$501,4,0),""))</f>
      </c>
      <c r="E556" s="17">
        <f>IF($A556="","",IFERROR(VLOOKUP($A556,M_Sapi!$A$2:$B$501,2,0),""))</f>
      </c>
      <c r="F556" s="16">
        <f>IF(OR($A556="",$C556=""),"",$C556-$D556)</f>
      </c>
      <c r="G556" s="18">
        <f>IF(OR($A556="",$B556=""),"",$B556-$E556)</f>
      </c>
      <c r="H556" s="19">
        <f>IF(OR($G556="",$G556=0),"",$F556/$G556)</f>
      </c>
    </row>
    <row r="557">
      <c r="A557" s="7"/>
      <c r="B557" s="11"/>
      <c r="C557" s="10"/>
      <c r="D557" s="16">
        <f>IF($A557="","",IFERROR(VLOOKUP($A557,M_Sapi!$A$2:$D$501,4,0),""))</f>
      </c>
      <c r="E557" s="17">
        <f>IF($A557="","",IFERROR(VLOOKUP($A557,M_Sapi!$A$2:$B$501,2,0),""))</f>
      </c>
      <c r="F557" s="16">
        <f>IF(OR($A557="",$C557=""),"",$C557-$D557)</f>
      </c>
      <c r="G557" s="18">
        <f>IF(OR($A557="",$B557=""),"",$B557-$E557)</f>
      </c>
      <c r="H557" s="19">
        <f>IF(OR($G557="",$G557=0),"",$F557/$G557)</f>
      </c>
    </row>
    <row r="558">
      <c r="A558" s="7"/>
      <c r="B558" s="11"/>
      <c r="C558" s="10"/>
      <c r="D558" s="16">
        <f>IF($A558="","",IFERROR(VLOOKUP($A558,M_Sapi!$A$2:$D$501,4,0),""))</f>
      </c>
      <c r="E558" s="17">
        <f>IF($A558="","",IFERROR(VLOOKUP($A558,M_Sapi!$A$2:$B$501,2,0),""))</f>
      </c>
      <c r="F558" s="16">
        <f>IF(OR($A558="",$C558=""),"",$C558-$D558)</f>
      </c>
      <c r="G558" s="18">
        <f>IF(OR($A558="",$B558=""),"",$B558-$E558)</f>
      </c>
      <c r="H558" s="19">
        <f>IF(OR($G558="",$G558=0),"",$F558/$G558)</f>
      </c>
    </row>
    <row r="559">
      <c r="A559" s="7"/>
      <c r="B559" s="11"/>
      <c r="C559" s="10"/>
      <c r="D559" s="16">
        <f>IF($A559="","",IFERROR(VLOOKUP($A559,M_Sapi!$A$2:$D$501,4,0),""))</f>
      </c>
      <c r="E559" s="17">
        <f>IF($A559="","",IFERROR(VLOOKUP($A559,M_Sapi!$A$2:$B$501,2,0),""))</f>
      </c>
      <c r="F559" s="16">
        <f>IF(OR($A559="",$C559=""),"",$C559-$D559)</f>
      </c>
      <c r="G559" s="18">
        <f>IF(OR($A559="",$B559=""),"",$B559-$E559)</f>
      </c>
      <c r="H559" s="19">
        <f>IF(OR($G559="",$G559=0),"",$F559/$G559)</f>
      </c>
    </row>
    <row r="560">
      <c r="A560" s="7"/>
      <c r="B560" s="11"/>
      <c r="C560" s="10"/>
      <c r="D560" s="16">
        <f>IF($A560="","",IFERROR(VLOOKUP($A560,M_Sapi!$A$2:$D$501,4,0),""))</f>
      </c>
      <c r="E560" s="17">
        <f>IF($A560="","",IFERROR(VLOOKUP($A560,M_Sapi!$A$2:$B$501,2,0),""))</f>
      </c>
      <c r="F560" s="16">
        <f>IF(OR($A560="",$C560=""),"",$C560-$D560)</f>
      </c>
      <c r="G560" s="18">
        <f>IF(OR($A560="",$B560=""),"",$B560-$E560)</f>
      </c>
      <c r="H560" s="19">
        <f>IF(OR($G560="",$G560=0),"",$F560/$G560)</f>
      </c>
    </row>
    <row r="561">
      <c r="A561" s="7"/>
      <c r="B561" s="11"/>
      <c r="C561" s="10"/>
      <c r="D561" s="16">
        <f>IF($A561="","",IFERROR(VLOOKUP($A561,M_Sapi!$A$2:$D$501,4,0),""))</f>
      </c>
      <c r="E561" s="17">
        <f>IF($A561="","",IFERROR(VLOOKUP($A561,M_Sapi!$A$2:$B$501,2,0),""))</f>
      </c>
      <c r="F561" s="16">
        <f>IF(OR($A561="",$C561=""),"",$C561-$D561)</f>
      </c>
      <c r="G561" s="18">
        <f>IF(OR($A561="",$B561=""),"",$B561-$E561)</f>
      </c>
      <c r="H561" s="19">
        <f>IF(OR($G561="",$G561=0),"",$F561/$G561)</f>
      </c>
    </row>
    <row r="562">
      <c r="A562" s="7"/>
      <c r="B562" s="11"/>
      <c r="C562" s="10"/>
      <c r="D562" s="16">
        <f>IF($A562="","",IFERROR(VLOOKUP($A562,M_Sapi!$A$2:$D$501,4,0),""))</f>
      </c>
      <c r="E562" s="17">
        <f>IF($A562="","",IFERROR(VLOOKUP($A562,M_Sapi!$A$2:$B$501,2,0),""))</f>
      </c>
      <c r="F562" s="16">
        <f>IF(OR($A562="",$C562=""),"",$C562-$D562)</f>
      </c>
      <c r="G562" s="18">
        <f>IF(OR($A562="",$B562=""),"",$B562-$E562)</f>
      </c>
      <c r="H562" s="19">
        <f>IF(OR($G562="",$G562=0),"",$F562/$G562)</f>
      </c>
    </row>
    <row r="563">
      <c r="A563" s="7"/>
      <c r="B563" s="11"/>
      <c r="C563" s="10"/>
      <c r="D563" s="16">
        <f>IF($A563="","",IFERROR(VLOOKUP($A563,M_Sapi!$A$2:$D$501,4,0),""))</f>
      </c>
      <c r="E563" s="17">
        <f>IF($A563="","",IFERROR(VLOOKUP($A563,M_Sapi!$A$2:$B$501,2,0),""))</f>
      </c>
      <c r="F563" s="16">
        <f>IF(OR($A563="",$C563=""),"",$C563-$D563)</f>
      </c>
      <c r="G563" s="18">
        <f>IF(OR($A563="",$B563=""),"",$B563-$E563)</f>
      </c>
      <c r="H563" s="19">
        <f>IF(OR($G563="",$G563=0),"",$F563/$G563)</f>
      </c>
    </row>
    <row r="564">
      <c r="A564" s="7"/>
      <c r="B564" s="11"/>
      <c r="C564" s="10"/>
      <c r="D564" s="16">
        <f>IF($A564="","",IFERROR(VLOOKUP($A564,M_Sapi!$A$2:$D$501,4,0),""))</f>
      </c>
      <c r="E564" s="17">
        <f>IF($A564="","",IFERROR(VLOOKUP($A564,M_Sapi!$A$2:$B$501,2,0),""))</f>
      </c>
      <c r="F564" s="16">
        <f>IF(OR($A564="",$C564=""),"",$C564-$D564)</f>
      </c>
      <c r="G564" s="18">
        <f>IF(OR($A564="",$B564=""),"",$B564-$E564)</f>
      </c>
      <c r="H564" s="19">
        <f>IF(OR($G564="",$G564=0),"",$F564/$G564)</f>
      </c>
    </row>
    <row r="565">
      <c r="A565" s="7"/>
      <c r="B565" s="11"/>
      <c r="C565" s="10"/>
      <c r="D565" s="16">
        <f>IF($A565="","",IFERROR(VLOOKUP($A565,M_Sapi!$A$2:$D$501,4,0),""))</f>
      </c>
      <c r="E565" s="17">
        <f>IF($A565="","",IFERROR(VLOOKUP($A565,M_Sapi!$A$2:$B$501,2,0),""))</f>
      </c>
      <c r="F565" s="16">
        <f>IF(OR($A565="",$C565=""),"",$C565-$D565)</f>
      </c>
      <c r="G565" s="18">
        <f>IF(OR($A565="",$B565=""),"",$B565-$E565)</f>
      </c>
      <c r="H565" s="19">
        <f>IF(OR($G565="",$G565=0),"",$F565/$G565)</f>
      </c>
    </row>
    <row r="566">
      <c r="A566" s="7"/>
      <c r="B566" s="11"/>
      <c r="C566" s="10"/>
      <c r="D566" s="16">
        <f>IF($A566="","",IFERROR(VLOOKUP($A566,M_Sapi!$A$2:$D$501,4,0),""))</f>
      </c>
      <c r="E566" s="17">
        <f>IF($A566="","",IFERROR(VLOOKUP($A566,M_Sapi!$A$2:$B$501,2,0),""))</f>
      </c>
      <c r="F566" s="16">
        <f>IF(OR($A566="",$C566=""),"",$C566-$D566)</f>
      </c>
      <c r="G566" s="18">
        <f>IF(OR($A566="",$B566=""),"",$B566-$E566)</f>
      </c>
      <c r="H566" s="19">
        <f>IF(OR($G566="",$G566=0),"",$F566/$G566)</f>
      </c>
    </row>
    <row r="567">
      <c r="A567" s="7"/>
      <c r="B567" s="11"/>
      <c r="C567" s="10"/>
      <c r="D567" s="16">
        <f>IF($A567="","",IFERROR(VLOOKUP($A567,M_Sapi!$A$2:$D$501,4,0),""))</f>
      </c>
      <c r="E567" s="17">
        <f>IF($A567="","",IFERROR(VLOOKUP($A567,M_Sapi!$A$2:$B$501,2,0),""))</f>
      </c>
      <c r="F567" s="16">
        <f>IF(OR($A567="",$C567=""),"",$C567-$D567)</f>
      </c>
      <c r="G567" s="18">
        <f>IF(OR($A567="",$B567=""),"",$B567-$E567)</f>
      </c>
      <c r="H567" s="19">
        <f>IF(OR($G567="",$G567=0),"",$F567/$G567)</f>
      </c>
    </row>
    <row r="568">
      <c r="A568" s="7"/>
      <c r="B568" s="11"/>
      <c r="C568" s="10"/>
      <c r="D568" s="16">
        <f>IF($A568="","",IFERROR(VLOOKUP($A568,M_Sapi!$A$2:$D$501,4,0),""))</f>
      </c>
      <c r="E568" s="17">
        <f>IF($A568="","",IFERROR(VLOOKUP($A568,M_Sapi!$A$2:$B$501,2,0),""))</f>
      </c>
      <c r="F568" s="16">
        <f>IF(OR($A568="",$C568=""),"",$C568-$D568)</f>
      </c>
      <c r="G568" s="18">
        <f>IF(OR($A568="",$B568=""),"",$B568-$E568)</f>
      </c>
      <c r="H568" s="19">
        <f>IF(OR($G568="",$G568=0),"",$F568/$G568)</f>
      </c>
    </row>
    <row r="569">
      <c r="A569" s="7"/>
      <c r="B569" s="11"/>
      <c r="C569" s="10"/>
      <c r="D569" s="16">
        <f>IF($A569="","",IFERROR(VLOOKUP($A569,M_Sapi!$A$2:$D$501,4,0),""))</f>
      </c>
      <c r="E569" s="17">
        <f>IF($A569="","",IFERROR(VLOOKUP($A569,M_Sapi!$A$2:$B$501,2,0),""))</f>
      </c>
      <c r="F569" s="16">
        <f>IF(OR($A569="",$C569=""),"",$C569-$D569)</f>
      </c>
      <c r="G569" s="18">
        <f>IF(OR($A569="",$B569=""),"",$B569-$E569)</f>
      </c>
      <c r="H569" s="19">
        <f>IF(OR($G569="",$G569=0),"",$F569/$G569)</f>
      </c>
    </row>
    <row r="570">
      <c r="A570" s="7"/>
      <c r="B570" s="11"/>
      <c r="C570" s="10"/>
      <c r="D570" s="16">
        <f>IF($A570="","",IFERROR(VLOOKUP($A570,M_Sapi!$A$2:$D$501,4,0),""))</f>
      </c>
      <c r="E570" s="17">
        <f>IF($A570="","",IFERROR(VLOOKUP($A570,M_Sapi!$A$2:$B$501,2,0),""))</f>
      </c>
      <c r="F570" s="16">
        <f>IF(OR($A570="",$C570=""),"",$C570-$D570)</f>
      </c>
      <c r="G570" s="18">
        <f>IF(OR($A570="",$B570=""),"",$B570-$E570)</f>
      </c>
      <c r="H570" s="19">
        <f>IF(OR($G570="",$G570=0),"",$F570/$G570)</f>
      </c>
    </row>
    <row r="571">
      <c r="A571" s="7"/>
      <c r="B571" s="11"/>
      <c r="C571" s="10"/>
      <c r="D571" s="16">
        <f>IF($A571="","",IFERROR(VLOOKUP($A571,M_Sapi!$A$2:$D$501,4,0),""))</f>
      </c>
      <c r="E571" s="17">
        <f>IF($A571="","",IFERROR(VLOOKUP($A571,M_Sapi!$A$2:$B$501,2,0),""))</f>
      </c>
      <c r="F571" s="16">
        <f>IF(OR($A571="",$C571=""),"",$C571-$D571)</f>
      </c>
      <c r="G571" s="18">
        <f>IF(OR($A571="",$B571=""),"",$B571-$E571)</f>
      </c>
      <c r="H571" s="19">
        <f>IF(OR($G571="",$G571=0),"",$F571/$G571)</f>
      </c>
    </row>
    <row r="572">
      <c r="A572" s="7"/>
      <c r="B572" s="11"/>
      <c r="C572" s="10"/>
      <c r="D572" s="16">
        <f>IF($A572="","",IFERROR(VLOOKUP($A572,M_Sapi!$A$2:$D$501,4,0),""))</f>
      </c>
      <c r="E572" s="17">
        <f>IF($A572="","",IFERROR(VLOOKUP($A572,M_Sapi!$A$2:$B$501,2,0),""))</f>
      </c>
      <c r="F572" s="16">
        <f>IF(OR($A572="",$C572=""),"",$C572-$D572)</f>
      </c>
      <c r="G572" s="18">
        <f>IF(OR($A572="",$B572=""),"",$B572-$E572)</f>
      </c>
      <c r="H572" s="19">
        <f>IF(OR($G572="",$G572=0),"",$F572/$G572)</f>
      </c>
    </row>
    <row r="573">
      <c r="A573" s="7"/>
      <c r="B573" s="11"/>
      <c r="C573" s="10"/>
      <c r="D573" s="16">
        <f>IF($A573="","",IFERROR(VLOOKUP($A573,M_Sapi!$A$2:$D$501,4,0),""))</f>
      </c>
      <c r="E573" s="17">
        <f>IF($A573="","",IFERROR(VLOOKUP($A573,M_Sapi!$A$2:$B$501,2,0),""))</f>
      </c>
      <c r="F573" s="16">
        <f>IF(OR($A573="",$C573=""),"",$C573-$D573)</f>
      </c>
      <c r="G573" s="18">
        <f>IF(OR($A573="",$B573=""),"",$B573-$E573)</f>
      </c>
      <c r="H573" s="19">
        <f>IF(OR($G573="",$G573=0),"",$F573/$G573)</f>
      </c>
    </row>
    <row r="574">
      <c r="A574" s="7"/>
      <c r="B574" s="11"/>
      <c r="C574" s="10"/>
      <c r="D574" s="16">
        <f>IF($A574="","",IFERROR(VLOOKUP($A574,M_Sapi!$A$2:$D$501,4,0),""))</f>
      </c>
      <c r="E574" s="17">
        <f>IF($A574="","",IFERROR(VLOOKUP($A574,M_Sapi!$A$2:$B$501,2,0),""))</f>
      </c>
      <c r="F574" s="16">
        <f>IF(OR($A574="",$C574=""),"",$C574-$D574)</f>
      </c>
      <c r="G574" s="18">
        <f>IF(OR($A574="",$B574=""),"",$B574-$E574)</f>
      </c>
      <c r="H574" s="19">
        <f>IF(OR($G574="",$G574=0),"",$F574/$G574)</f>
      </c>
    </row>
    <row r="575">
      <c r="A575" s="7"/>
      <c r="B575" s="11"/>
      <c r="C575" s="10"/>
      <c r="D575" s="16">
        <f>IF($A575="","",IFERROR(VLOOKUP($A575,M_Sapi!$A$2:$D$501,4,0),""))</f>
      </c>
      <c r="E575" s="17">
        <f>IF($A575="","",IFERROR(VLOOKUP($A575,M_Sapi!$A$2:$B$501,2,0),""))</f>
      </c>
      <c r="F575" s="16">
        <f>IF(OR($A575="",$C575=""),"",$C575-$D575)</f>
      </c>
      <c r="G575" s="18">
        <f>IF(OR($A575="",$B575=""),"",$B575-$E575)</f>
      </c>
      <c r="H575" s="19">
        <f>IF(OR($G575="",$G575=0),"",$F575/$G575)</f>
      </c>
    </row>
    <row r="576">
      <c r="A576" s="7"/>
      <c r="B576" s="11"/>
      <c r="C576" s="10"/>
      <c r="D576" s="16">
        <f>IF($A576="","",IFERROR(VLOOKUP($A576,M_Sapi!$A$2:$D$501,4,0),""))</f>
      </c>
      <c r="E576" s="17">
        <f>IF($A576="","",IFERROR(VLOOKUP($A576,M_Sapi!$A$2:$B$501,2,0),""))</f>
      </c>
      <c r="F576" s="16">
        <f>IF(OR($A576="",$C576=""),"",$C576-$D576)</f>
      </c>
      <c r="G576" s="18">
        <f>IF(OR($A576="",$B576=""),"",$B576-$E576)</f>
      </c>
      <c r="H576" s="19">
        <f>IF(OR($G576="",$G576=0),"",$F576/$G576)</f>
      </c>
    </row>
    <row r="577">
      <c r="A577" s="7"/>
      <c r="B577" s="11"/>
      <c r="C577" s="10"/>
      <c r="D577" s="16">
        <f>IF($A577="","",IFERROR(VLOOKUP($A577,M_Sapi!$A$2:$D$501,4,0),""))</f>
      </c>
      <c r="E577" s="17">
        <f>IF($A577="","",IFERROR(VLOOKUP($A577,M_Sapi!$A$2:$B$501,2,0),""))</f>
      </c>
      <c r="F577" s="16">
        <f>IF(OR($A577="",$C577=""),"",$C577-$D577)</f>
      </c>
      <c r="G577" s="18">
        <f>IF(OR($A577="",$B577=""),"",$B577-$E577)</f>
      </c>
      <c r="H577" s="19">
        <f>IF(OR($G577="",$G577=0),"",$F577/$G577)</f>
      </c>
    </row>
    <row r="578">
      <c r="A578" s="7"/>
      <c r="B578" s="11"/>
      <c r="C578" s="10"/>
      <c r="D578" s="16">
        <f>IF($A578="","",IFERROR(VLOOKUP($A578,M_Sapi!$A$2:$D$501,4,0),""))</f>
      </c>
      <c r="E578" s="17">
        <f>IF($A578="","",IFERROR(VLOOKUP($A578,M_Sapi!$A$2:$B$501,2,0),""))</f>
      </c>
      <c r="F578" s="16">
        <f>IF(OR($A578="",$C578=""),"",$C578-$D578)</f>
      </c>
      <c r="G578" s="18">
        <f>IF(OR($A578="",$B578=""),"",$B578-$E578)</f>
      </c>
      <c r="H578" s="19">
        <f>IF(OR($G578="",$G578=0),"",$F578/$G578)</f>
      </c>
    </row>
    <row r="579">
      <c r="A579" s="7"/>
      <c r="B579" s="11"/>
      <c r="C579" s="10"/>
      <c r="D579" s="16">
        <f>IF($A579="","",IFERROR(VLOOKUP($A579,M_Sapi!$A$2:$D$501,4,0),""))</f>
      </c>
      <c r="E579" s="17">
        <f>IF($A579="","",IFERROR(VLOOKUP($A579,M_Sapi!$A$2:$B$501,2,0),""))</f>
      </c>
      <c r="F579" s="16">
        <f>IF(OR($A579="",$C579=""),"",$C579-$D579)</f>
      </c>
      <c r="G579" s="18">
        <f>IF(OR($A579="",$B579=""),"",$B579-$E579)</f>
      </c>
      <c r="H579" s="19">
        <f>IF(OR($G579="",$G579=0),"",$F579/$G579)</f>
      </c>
    </row>
    <row r="580">
      <c r="A580" s="7"/>
      <c r="B580" s="11"/>
      <c r="C580" s="10"/>
      <c r="D580" s="16">
        <f>IF($A580="","",IFERROR(VLOOKUP($A580,M_Sapi!$A$2:$D$501,4,0),""))</f>
      </c>
      <c r="E580" s="17">
        <f>IF($A580="","",IFERROR(VLOOKUP($A580,M_Sapi!$A$2:$B$501,2,0),""))</f>
      </c>
      <c r="F580" s="16">
        <f>IF(OR($A580="",$C580=""),"",$C580-$D580)</f>
      </c>
      <c r="G580" s="18">
        <f>IF(OR($A580="",$B580=""),"",$B580-$E580)</f>
      </c>
      <c r="H580" s="19">
        <f>IF(OR($G580="",$G580=0),"",$F580/$G580)</f>
      </c>
    </row>
    <row r="581">
      <c r="A581" s="7"/>
      <c r="B581" s="11"/>
      <c r="C581" s="10"/>
      <c r="D581" s="16">
        <f>IF($A581="","",IFERROR(VLOOKUP($A581,M_Sapi!$A$2:$D$501,4,0),""))</f>
      </c>
      <c r="E581" s="17">
        <f>IF($A581="","",IFERROR(VLOOKUP($A581,M_Sapi!$A$2:$B$501,2,0),""))</f>
      </c>
      <c r="F581" s="16">
        <f>IF(OR($A581="",$C581=""),"",$C581-$D581)</f>
      </c>
      <c r="G581" s="18">
        <f>IF(OR($A581="",$B581=""),"",$B581-$E581)</f>
      </c>
      <c r="H581" s="19">
        <f>IF(OR($G581="",$G581=0),"",$F581/$G581)</f>
      </c>
    </row>
    <row r="582">
      <c r="A582" s="7"/>
      <c r="B582" s="11"/>
      <c r="C582" s="10"/>
      <c r="D582" s="16">
        <f>IF($A582="","",IFERROR(VLOOKUP($A582,M_Sapi!$A$2:$D$501,4,0),""))</f>
      </c>
      <c r="E582" s="17">
        <f>IF($A582="","",IFERROR(VLOOKUP($A582,M_Sapi!$A$2:$B$501,2,0),""))</f>
      </c>
      <c r="F582" s="16">
        <f>IF(OR($A582="",$C582=""),"",$C582-$D582)</f>
      </c>
      <c r="G582" s="18">
        <f>IF(OR($A582="",$B582=""),"",$B582-$E582)</f>
      </c>
      <c r="H582" s="19">
        <f>IF(OR($G582="",$G582=0),"",$F582/$G582)</f>
      </c>
    </row>
    <row r="583">
      <c r="A583" s="7"/>
      <c r="B583" s="11"/>
      <c r="C583" s="10"/>
      <c r="D583" s="16">
        <f>IF($A583="","",IFERROR(VLOOKUP($A583,M_Sapi!$A$2:$D$501,4,0),""))</f>
      </c>
      <c r="E583" s="17">
        <f>IF($A583="","",IFERROR(VLOOKUP($A583,M_Sapi!$A$2:$B$501,2,0),""))</f>
      </c>
      <c r="F583" s="16">
        <f>IF(OR($A583="",$C583=""),"",$C583-$D583)</f>
      </c>
      <c r="G583" s="18">
        <f>IF(OR($A583="",$B583=""),"",$B583-$E583)</f>
      </c>
      <c r="H583" s="19">
        <f>IF(OR($G583="",$G583=0),"",$F583/$G583)</f>
      </c>
    </row>
    <row r="584">
      <c r="A584" s="7"/>
      <c r="B584" s="11"/>
      <c r="C584" s="10"/>
      <c r="D584" s="16">
        <f>IF($A584="","",IFERROR(VLOOKUP($A584,M_Sapi!$A$2:$D$501,4,0),""))</f>
      </c>
      <c r="E584" s="17">
        <f>IF($A584="","",IFERROR(VLOOKUP($A584,M_Sapi!$A$2:$B$501,2,0),""))</f>
      </c>
      <c r="F584" s="16">
        <f>IF(OR($A584="",$C584=""),"",$C584-$D584)</f>
      </c>
      <c r="G584" s="18">
        <f>IF(OR($A584="",$B584=""),"",$B584-$E584)</f>
      </c>
      <c r="H584" s="19">
        <f>IF(OR($G584="",$G584=0),"",$F584/$G584)</f>
      </c>
    </row>
    <row r="585">
      <c r="A585" s="7"/>
      <c r="B585" s="11"/>
      <c r="C585" s="10"/>
      <c r="D585" s="16">
        <f>IF($A585="","",IFERROR(VLOOKUP($A585,M_Sapi!$A$2:$D$501,4,0),""))</f>
      </c>
      <c r="E585" s="17">
        <f>IF($A585="","",IFERROR(VLOOKUP($A585,M_Sapi!$A$2:$B$501,2,0),""))</f>
      </c>
      <c r="F585" s="16">
        <f>IF(OR($A585="",$C585=""),"",$C585-$D585)</f>
      </c>
      <c r="G585" s="18">
        <f>IF(OR($A585="",$B585=""),"",$B585-$E585)</f>
      </c>
      <c r="H585" s="19">
        <f>IF(OR($G585="",$G585=0),"",$F585/$G585)</f>
      </c>
    </row>
    <row r="586">
      <c r="A586" s="7"/>
      <c r="B586" s="11"/>
      <c r="C586" s="10"/>
      <c r="D586" s="16">
        <f>IF($A586="","",IFERROR(VLOOKUP($A586,M_Sapi!$A$2:$D$501,4,0),""))</f>
      </c>
      <c r="E586" s="17">
        <f>IF($A586="","",IFERROR(VLOOKUP($A586,M_Sapi!$A$2:$B$501,2,0),""))</f>
      </c>
      <c r="F586" s="16">
        <f>IF(OR($A586="",$C586=""),"",$C586-$D586)</f>
      </c>
      <c r="G586" s="18">
        <f>IF(OR($A586="",$B586=""),"",$B586-$E586)</f>
      </c>
      <c r="H586" s="19">
        <f>IF(OR($G586="",$G586=0),"",$F586/$G586)</f>
      </c>
    </row>
    <row r="587">
      <c r="A587" s="7"/>
      <c r="B587" s="11"/>
      <c r="C587" s="10"/>
      <c r="D587" s="16">
        <f>IF($A587="","",IFERROR(VLOOKUP($A587,M_Sapi!$A$2:$D$501,4,0),""))</f>
      </c>
      <c r="E587" s="17">
        <f>IF($A587="","",IFERROR(VLOOKUP($A587,M_Sapi!$A$2:$B$501,2,0),""))</f>
      </c>
      <c r="F587" s="16">
        <f>IF(OR($A587="",$C587=""),"",$C587-$D587)</f>
      </c>
      <c r="G587" s="18">
        <f>IF(OR($A587="",$B587=""),"",$B587-$E587)</f>
      </c>
      <c r="H587" s="19">
        <f>IF(OR($G587="",$G587=0),"",$F587/$G587)</f>
      </c>
    </row>
    <row r="588">
      <c r="A588" s="7"/>
      <c r="B588" s="11"/>
      <c r="C588" s="10"/>
      <c r="D588" s="16">
        <f>IF($A588="","",IFERROR(VLOOKUP($A588,M_Sapi!$A$2:$D$501,4,0),""))</f>
      </c>
      <c r="E588" s="17">
        <f>IF($A588="","",IFERROR(VLOOKUP($A588,M_Sapi!$A$2:$B$501,2,0),""))</f>
      </c>
      <c r="F588" s="16">
        <f>IF(OR($A588="",$C588=""),"",$C588-$D588)</f>
      </c>
      <c r="G588" s="18">
        <f>IF(OR($A588="",$B588=""),"",$B588-$E588)</f>
      </c>
      <c r="H588" s="19">
        <f>IF(OR($G588="",$G588=0),"",$F588/$G588)</f>
      </c>
    </row>
    <row r="589">
      <c r="A589" s="7"/>
      <c r="B589" s="11"/>
      <c r="C589" s="10"/>
      <c r="D589" s="16">
        <f>IF($A589="","",IFERROR(VLOOKUP($A589,M_Sapi!$A$2:$D$501,4,0),""))</f>
      </c>
      <c r="E589" s="17">
        <f>IF($A589="","",IFERROR(VLOOKUP($A589,M_Sapi!$A$2:$B$501,2,0),""))</f>
      </c>
      <c r="F589" s="16">
        <f>IF(OR($A589="",$C589=""),"",$C589-$D589)</f>
      </c>
      <c r="G589" s="18">
        <f>IF(OR($A589="",$B589=""),"",$B589-$E589)</f>
      </c>
      <c r="H589" s="19">
        <f>IF(OR($G589="",$G589=0),"",$F589/$G589)</f>
      </c>
    </row>
    <row r="590">
      <c r="A590" s="7"/>
      <c r="B590" s="11"/>
      <c r="C590" s="10"/>
      <c r="D590" s="16">
        <f>IF($A590="","",IFERROR(VLOOKUP($A590,M_Sapi!$A$2:$D$501,4,0),""))</f>
      </c>
      <c r="E590" s="17">
        <f>IF($A590="","",IFERROR(VLOOKUP($A590,M_Sapi!$A$2:$B$501,2,0),""))</f>
      </c>
      <c r="F590" s="16">
        <f>IF(OR($A590="",$C590=""),"",$C590-$D590)</f>
      </c>
      <c r="G590" s="18">
        <f>IF(OR($A590="",$B590=""),"",$B590-$E590)</f>
      </c>
      <c r="H590" s="19">
        <f>IF(OR($G590="",$G590=0),"",$F590/$G590)</f>
      </c>
    </row>
    <row r="591">
      <c r="A591" s="7"/>
      <c r="B591" s="11"/>
      <c r="C591" s="10"/>
      <c r="D591" s="16">
        <f>IF($A591="","",IFERROR(VLOOKUP($A591,M_Sapi!$A$2:$D$501,4,0),""))</f>
      </c>
      <c r="E591" s="17">
        <f>IF($A591="","",IFERROR(VLOOKUP($A591,M_Sapi!$A$2:$B$501,2,0),""))</f>
      </c>
      <c r="F591" s="16">
        <f>IF(OR($A591="",$C591=""),"",$C591-$D591)</f>
      </c>
      <c r="G591" s="18">
        <f>IF(OR($A591="",$B591=""),"",$B591-$E591)</f>
      </c>
      <c r="H591" s="19">
        <f>IF(OR($G591="",$G591=0),"",$F591/$G591)</f>
      </c>
    </row>
    <row r="592">
      <c r="A592" s="7"/>
      <c r="B592" s="11"/>
      <c r="C592" s="10"/>
      <c r="D592" s="16">
        <f>IF($A592="","",IFERROR(VLOOKUP($A592,M_Sapi!$A$2:$D$501,4,0),""))</f>
      </c>
      <c r="E592" s="17">
        <f>IF($A592="","",IFERROR(VLOOKUP($A592,M_Sapi!$A$2:$B$501,2,0),""))</f>
      </c>
      <c r="F592" s="16">
        <f>IF(OR($A592="",$C592=""),"",$C592-$D592)</f>
      </c>
      <c r="G592" s="18">
        <f>IF(OR($A592="",$B592=""),"",$B592-$E592)</f>
      </c>
      <c r="H592" s="19">
        <f>IF(OR($G592="",$G592=0),"",$F592/$G592)</f>
      </c>
    </row>
    <row r="593">
      <c r="A593" s="7"/>
      <c r="B593" s="11"/>
      <c r="C593" s="10"/>
      <c r="D593" s="16">
        <f>IF($A593="","",IFERROR(VLOOKUP($A593,M_Sapi!$A$2:$D$501,4,0),""))</f>
      </c>
      <c r="E593" s="17">
        <f>IF($A593="","",IFERROR(VLOOKUP($A593,M_Sapi!$A$2:$B$501,2,0),""))</f>
      </c>
      <c r="F593" s="16">
        <f>IF(OR($A593="",$C593=""),"",$C593-$D593)</f>
      </c>
      <c r="G593" s="18">
        <f>IF(OR($A593="",$B593=""),"",$B593-$E593)</f>
      </c>
      <c r="H593" s="19">
        <f>IF(OR($G593="",$G593=0),"",$F593/$G593)</f>
      </c>
    </row>
    <row r="594">
      <c r="A594" s="7"/>
      <c r="B594" s="11"/>
      <c r="C594" s="10"/>
      <c r="D594" s="16">
        <f>IF($A594="","",IFERROR(VLOOKUP($A594,M_Sapi!$A$2:$D$501,4,0),""))</f>
      </c>
      <c r="E594" s="17">
        <f>IF($A594="","",IFERROR(VLOOKUP($A594,M_Sapi!$A$2:$B$501,2,0),""))</f>
      </c>
      <c r="F594" s="16">
        <f>IF(OR($A594="",$C594=""),"",$C594-$D594)</f>
      </c>
      <c r="G594" s="18">
        <f>IF(OR($A594="",$B594=""),"",$B594-$E594)</f>
      </c>
      <c r="H594" s="19">
        <f>IF(OR($G594="",$G594=0),"",$F594/$G594)</f>
      </c>
    </row>
    <row r="595">
      <c r="A595" s="7"/>
      <c r="B595" s="11"/>
      <c r="C595" s="10"/>
      <c r="D595" s="16">
        <f>IF($A595="","",IFERROR(VLOOKUP($A595,M_Sapi!$A$2:$D$501,4,0),""))</f>
      </c>
      <c r="E595" s="17">
        <f>IF($A595="","",IFERROR(VLOOKUP($A595,M_Sapi!$A$2:$B$501,2,0),""))</f>
      </c>
      <c r="F595" s="16">
        <f>IF(OR($A595="",$C595=""),"",$C595-$D595)</f>
      </c>
      <c r="G595" s="18">
        <f>IF(OR($A595="",$B595=""),"",$B595-$E595)</f>
      </c>
      <c r="H595" s="19">
        <f>IF(OR($G595="",$G595=0),"",$F595/$G595)</f>
      </c>
    </row>
    <row r="596">
      <c r="A596" s="7"/>
      <c r="B596" s="11"/>
      <c r="C596" s="10"/>
      <c r="D596" s="16">
        <f>IF($A596="","",IFERROR(VLOOKUP($A596,M_Sapi!$A$2:$D$501,4,0),""))</f>
      </c>
      <c r="E596" s="17">
        <f>IF($A596="","",IFERROR(VLOOKUP($A596,M_Sapi!$A$2:$B$501,2,0),""))</f>
      </c>
      <c r="F596" s="16">
        <f>IF(OR($A596="",$C596=""),"",$C596-$D596)</f>
      </c>
      <c r="G596" s="18">
        <f>IF(OR($A596="",$B596=""),"",$B596-$E596)</f>
      </c>
      <c r="H596" s="19">
        <f>IF(OR($G596="",$G596=0),"",$F596/$G596)</f>
      </c>
    </row>
    <row r="597">
      <c r="A597" s="7"/>
      <c r="B597" s="11"/>
      <c r="C597" s="10"/>
      <c r="D597" s="16">
        <f>IF($A597="","",IFERROR(VLOOKUP($A597,M_Sapi!$A$2:$D$501,4,0),""))</f>
      </c>
      <c r="E597" s="17">
        <f>IF($A597="","",IFERROR(VLOOKUP($A597,M_Sapi!$A$2:$B$501,2,0),""))</f>
      </c>
      <c r="F597" s="16">
        <f>IF(OR($A597="",$C597=""),"",$C597-$D597)</f>
      </c>
      <c r="G597" s="18">
        <f>IF(OR($A597="",$B597=""),"",$B597-$E597)</f>
      </c>
      <c r="H597" s="19">
        <f>IF(OR($G597="",$G597=0),"",$F597/$G597)</f>
      </c>
    </row>
    <row r="598">
      <c r="A598" s="7"/>
      <c r="B598" s="11"/>
      <c r="C598" s="10"/>
      <c r="D598" s="16">
        <f>IF($A598="","",IFERROR(VLOOKUP($A598,M_Sapi!$A$2:$D$501,4,0),""))</f>
      </c>
      <c r="E598" s="17">
        <f>IF($A598="","",IFERROR(VLOOKUP($A598,M_Sapi!$A$2:$B$501,2,0),""))</f>
      </c>
      <c r="F598" s="16">
        <f>IF(OR($A598="",$C598=""),"",$C598-$D598)</f>
      </c>
      <c r="G598" s="18">
        <f>IF(OR($A598="",$B598=""),"",$B598-$E598)</f>
      </c>
      <c r="H598" s="19">
        <f>IF(OR($G598="",$G598=0),"",$F598/$G598)</f>
      </c>
    </row>
    <row r="599">
      <c r="A599" s="7"/>
      <c r="B599" s="11"/>
      <c r="C599" s="10"/>
      <c r="D599" s="16">
        <f>IF($A599="","",IFERROR(VLOOKUP($A599,M_Sapi!$A$2:$D$501,4,0),""))</f>
      </c>
      <c r="E599" s="17">
        <f>IF($A599="","",IFERROR(VLOOKUP($A599,M_Sapi!$A$2:$B$501,2,0),""))</f>
      </c>
      <c r="F599" s="16">
        <f>IF(OR($A599="",$C599=""),"",$C599-$D599)</f>
      </c>
      <c r="G599" s="18">
        <f>IF(OR($A599="",$B599=""),"",$B599-$E599)</f>
      </c>
      <c r="H599" s="19">
        <f>IF(OR($G599="",$G599=0),"",$F599/$G599)</f>
      </c>
    </row>
    <row r="600">
      <c r="A600" s="7"/>
      <c r="B600" s="11"/>
      <c r="C600" s="10"/>
      <c r="D600" s="16">
        <f>IF($A600="","",IFERROR(VLOOKUP($A600,M_Sapi!$A$2:$D$501,4,0),""))</f>
      </c>
      <c r="E600" s="17">
        <f>IF($A600="","",IFERROR(VLOOKUP($A600,M_Sapi!$A$2:$B$501,2,0),""))</f>
      </c>
      <c r="F600" s="16">
        <f>IF(OR($A600="",$C600=""),"",$C600-$D600)</f>
      </c>
      <c r="G600" s="18">
        <f>IF(OR($A600="",$B600=""),"",$B600-$E600)</f>
      </c>
      <c r="H600" s="19">
        <f>IF(OR($G600="",$G600=0),"",$F600/$G600)</f>
      </c>
    </row>
    <row r="601">
      <c r="A601" s="7"/>
      <c r="B601" s="11"/>
      <c r="C601" s="10"/>
      <c r="D601" s="16">
        <f>IF($A601="","",IFERROR(VLOOKUP($A601,M_Sapi!$A$2:$D$501,4,0),""))</f>
      </c>
      <c r="E601" s="17">
        <f>IF($A601="","",IFERROR(VLOOKUP($A601,M_Sapi!$A$2:$B$501,2,0),""))</f>
      </c>
      <c r="F601" s="16">
        <f>IF(OR($A601="",$C601=""),"",$C601-$D601)</f>
      </c>
      <c r="G601" s="18">
        <f>IF(OR($A601="",$B601=""),"",$B601-$E601)</f>
      </c>
      <c r="H601" s="19">
        <f>IF(OR($G601="",$G601=0),"",$F601/$G601)</f>
      </c>
    </row>
    <row r="602">
      <c r="A602" s="7"/>
      <c r="B602" s="11"/>
      <c r="C602" s="10"/>
      <c r="D602" s="16">
        <f>IF($A602="","",IFERROR(VLOOKUP($A602,M_Sapi!$A$2:$D$501,4,0),""))</f>
      </c>
      <c r="E602" s="17">
        <f>IF($A602="","",IFERROR(VLOOKUP($A602,M_Sapi!$A$2:$B$501,2,0),""))</f>
      </c>
      <c r="F602" s="16">
        <f>IF(OR($A602="",$C602=""),"",$C602-$D602)</f>
      </c>
      <c r="G602" s="18">
        <f>IF(OR($A602="",$B602=""),"",$B602-$E602)</f>
      </c>
      <c r="H602" s="19">
        <f>IF(OR($G602="",$G602=0),"",$F602/$G602)</f>
      </c>
    </row>
    <row r="603">
      <c r="A603" s="7"/>
      <c r="B603" s="11"/>
      <c r="C603" s="10"/>
      <c r="D603" s="16">
        <f>IF($A603="","",IFERROR(VLOOKUP($A603,M_Sapi!$A$2:$D$501,4,0),""))</f>
      </c>
      <c r="E603" s="17">
        <f>IF($A603="","",IFERROR(VLOOKUP($A603,M_Sapi!$A$2:$B$501,2,0),""))</f>
      </c>
      <c r="F603" s="16">
        <f>IF(OR($A603="",$C603=""),"",$C603-$D603)</f>
      </c>
      <c r="G603" s="18">
        <f>IF(OR($A603="",$B603=""),"",$B603-$E603)</f>
      </c>
      <c r="H603" s="19">
        <f>IF(OR($G603="",$G603=0),"",$F603/$G603)</f>
      </c>
    </row>
    <row r="604">
      <c r="A604" s="7"/>
      <c r="B604" s="11"/>
      <c r="C604" s="10"/>
      <c r="D604" s="16">
        <f>IF($A604="","",IFERROR(VLOOKUP($A604,M_Sapi!$A$2:$D$501,4,0),""))</f>
      </c>
      <c r="E604" s="17">
        <f>IF($A604="","",IFERROR(VLOOKUP($A604,M_Sapi!$A$2:$B$501,2,0),""))</f>
      </c>
      <c r="F604" s="16">
        <f>IF(OR($A604="",$C604=""),"",$C604-$D604)</f>
      </c>
      <c r="G604" s="18">
        <f>IF(OR($A604="",$B604=""),"",$B604-$E604)</f>
      </c>
      <c r="H604" s="19">
        <f>IF(OR($G604="",$G604=0),"",$F604/$G604)</f>
      </c>
    </row>
    <row r="605">
      <c r="A605" s="7"/>
      <c r="B605" s="11"/>
      <c r="C605" s="10"/>
      <c r="D605" s="16">
        <f>IF($A605="","",IFERROR(VLOOKUP($A605,M_Sapi!$A$2:$D$501,4,0),""))</f>
      </c>
      <c r="E605" s="17">
        <f>IF($A605="","",IFERROR(VLOOKUP($A605,M_Sapi!$A$2:$B$501,2,0),""))</f>
      </c>
      <c r="F605" s="16">
        <f>IF(OR($A605="",$C605=""),"",$C605-$D605)</f>
      </c>
      <c r="G605" s="18">
        <f>IF(OR($A605="",$B605=""),"",$B605-$E605)</f>
      </c>
      <c r="H605" s="19">
        <f>IF(OR($G605="",$G605=0),"",$F605/$G605)</f>
      </c>
    </row>
    <row r="606">
      <c r="A606" s="7"/>
      <c r="B606" s="11"/>
      <c r="C606" s="10"/>
      <c r="D606" s="16">
        <f>IF($A606="","",IFERROR(VLOOKUP($A606,M_Sapi!$A$2:$D$501,4,0),""))</f>
      </c>
      <c r="E606" s="17">
        <f>IF($A606="","",IFERROR(VLOOKUP($A606,M_Sapi!$A$2:$B$501,2,0),""))</f>
      </c>
      <c r="F606" s="16">
        <f>IF(OR($A606="",$C606=""),"",$C606-$D606)</f>
      </c>
      <c r="G606" s="18">
        <f>IF(OR($A606="",$B606=""),"",$B606-$E606)</f>
      </c>
      <c r="H606" s="19">
        <f>IF(OR($G606="",$G606=0),"",$F606/$G606)</f>
      </c>
    </row>
    <row r="607">
      <c r="A607" s="7"/>
      <c r="B607" s="11"/>
      <c r="C607" s="10"/>
      <c r="D607" s="16">
        <f>IF($A607="","",IFERROR(VLOOKUP($A607,M_Sapi!$A$2:$D$501,4,0),""))</f>
      </c>
      <c r="E607" s="17">
        <f>IF($A607="","",IFERROR(VLOOKUP($A607,M_Sapi!$A$2:$B$501,2,0),""))</f>
      </c>
      <c r="F607" s="16">
        <f>IF(OR($A607="",$C607=""),"",$C607-$D607)</f>
      </c>
      <c r="G607" s="18">
        <f>IF(OR($A607="",$B607=""),"",$B607-$E607)</f>
      </c>
      <c r="H607" s="19">
        <f>IF(OR($G607="",$G607=0),"",$F607/$G607)</f>
      </c>
    </row>
    <row r="608">
      <c r="A608" s="7"/>
      <c r="B608" s="11"/>
      <c r="C608" s="10"/>
      <c r="D608" s="16">
        <f>IF($A608="","",IFERROR(VLOOKUP($A608,M_Sapi!$A$2:$D$501,4,0),""))</f>
      </c>
      <c r="E608" s="17">
        <f>IF($A608="","",IFERROR(VLOOKUP($A608,M_Sapi!$A$2:$B$501,2,0),""))</f>
      </c>
      <c r="F608" s="16">
        <f>IF(OR($A608="",$C608=""),"",$C608-$D608)</f>
      </c>
      <c r="G608" s="18">
        <f>IF(OR($A608="",$B608=""),"",$B608-$E608)</f>
      </c>
      <c r="H608" s="19">
        <f>IF(OR($G608="",$G608=0),"",$F608/$G608)</f>
      </c>
    </row>
    <row r="609">
      <c r="A609" s="7"/>
      <c r="B609" s="11"/>
      <c r="C609" s="10"/>
      <c r="D609" s="16">
        <f>IF($A609="","",IFERROR(VLOOKUP($A609,M_Sapi!$A$2:$D$501,4,0),""))</f>
      </c>
      <c r="E609" s="17">
        <f>IF($A609="","",IFERROR(VLOOKUP($A609,M_Sapi!$A$2:$B$501,2,0),""))</f>
      </c>
      <c r="F609" s="16">
        <f>IF(OR($A609="",$C609=""),"",$C609-$D609)</f>
      </c>
      <c r="G609" s="18">
        <f>IF(OR($A609="",$B609=""),"",$B609-$E609)</f>
      </c>
      <c r="H609" s="19">
        <f>IF(OR($G609="",$G609=0),"",$F609/$G609)</f>
      </c>
    </row>
    <row r="610">
      <c r="A610" s="7"/>
      <c r="B610" s="11"/>
      <c r="C610" s="10"/>
      <c r="D610" s="16">
        <f>IF($A610="","",IFERROR(VLOOKUP($A610,M_Sapi!$A$2:$D$501,4,0),""))</f>
      </c>
      <c r="E610" s="17">
        <f>IF($A610="","",IFERROR(VLOOKUP($A610,M_Sapi!$A$2:$B$501,2,0),""))</f>
      </c>
      <c r="F610" s="16">
        <f>IF(OR($A610="",$C610=""),"",$C610-$D610)</f>
      </c>
      <c r="G610" s="18">
        <f>IF(OR($A610="",$B610=""),"",$B610-$E610)</f>
      </c>
      <c r="H610" s="19">
        <f>IF(OR($G610="",$G610=0),"",$F610/$G610)</f>
      </c>
    </row>
    <row r="611">
      <c r="A611" s="7"/>
      <c r="B611" s="11"/>
      <c r="C611" s="10"/>
      <c r="D611" s="16">
        <f>IF($A611="","",IFERROR(VLOOKUP($A611,M_Sapi!$A$2:$D$501,4,0),""))</f>
      </c>
      <c r="E611" s="17">
        <f>IF($A611="","",IFERROR(VLOOKUP($A611,M_Sapi!$A$2:$B$501,2,0),""))</f>
      </c>
      <c r="F611" s="16">
        <f>IF(OR($A611="",$C611=""),"",$C611-$D611)</f>
      </c>
      <c r="G611" s="18">
        <f>IF(OR($A611="",$B611=""),"",$B611-$E611)</f>
      </c>
      <c r="H611" s="19">
        <f>IF(OR($G611="",$G611=0),"",$F611/$G611)</f>
      </c>
    </row>
    <row r="612">
      <c r="A612" s="7"/>
      <c r="B612" s="11"/>
      <c r="C612" s="10"/>
      <c r="D612" s="16">
        <f>IF($A612="","",IFERROR(VLOOKUP($A612,M_Sapi!$A$2:$D$501,4,0),""))</f>
      </c>
      <c r="E612" s="17">
        <f>IF($A612="","",IFERROR(VLOOKUP($A612,M_Sapi!$A$2:$B$501,2,0),""))</f>
      </c>
      <c r="F612" s="16">
        <f>IF(OR($A612="",$C612=""),"",$C612-$D612)</f>
      </c>
      <c r="G612" s="18">
        <f>IF(OR($A612="",$B612=""),"",$B612-$E612)</f>
      </c>
      <c r="H612" s="19">
        <f>IF(OR($G612="",$G612=0),"",$F612/$G612)</f>
      </c>
    </row>
    <row r="613">
      <c r="A613" s="7"/>
      <c r="B613" s="11"/>
      <c r="C613" s="10"/>
      <c r="D613" s="16">
        <f>IF($A613="","",IFERROR(VLOOKUP($A613,M_Sapi!$A$2:$D$501,4,0),""))</f>
      </c>
      <c r="E613" s="17">
        <f>IF($A613="","",IFERROR(VLOOKUP($A613,M_Sapi!$A$2:$B$501,2,0),""))</f>
      </c>
      <c r="F613" s="16">
        <f>IF(OR($A613="",$C613=""),"",$C613-$D613)</f>
      </c>
      <c r="G613" s="18">
        <f>IF(OR($A613="",$B613=""),"",$B613-$E613)</f>
      </c>
      <c r="H613" s="19">
        <f>IF(OR($G613="",$G613=0),"",$F613/$G613)</f>
      </c>
    </row>
    <row r="614">
      <c r="A614" s="7"/>
      <c r="B614" s="11"/>
      <c r="C614" s="10"/>
      <c r="D614" s="16">
        <f>IF($A614="","",IFERROR(VLOOKUP($A614,M_Sapi!$A$2:$D$501,4,0),""))</f>
      </c>
      <c r="E614" s="17">
        <f>IF($A614="","",IFERROR(VLOOKUP($A614,M_Sapi!$A$2:$B$501,2,0),""))</f>
      </c>
      <c r="F614" s="16">
        <f>IF(OR($A614="",$C614=""),"",$C614-$D614)</f>
      </c>
      <c r="G614" s="18">
        <f>IF(OR($A614="",$B614=""),"",$B614-$E614)</f>
      </c>
      <c r="H614" s="19">
        <f>IF(OR($G614="",$G614=0),"",$F614/$G614)</f>
      </c>
    </row>
    <row r="615">
      <c r="A615" s="7"/>
      <c r="B615" s="11"/>
      <c r="C615" s="10"/>
      <c r="D615" s="16">
        <f>IF($A615="","",IFERROR(VLOOKUP($A615,M_Sapi!$A$2:$D$501,4,0),""))</f>
      </c>
      <c r="E615" s="17">
        <f>IF($A615="","",IFERROR(VLOOKUP($A615,M_Sapi!$A$2:$B$501,2,0),""))</f>
      </c>
      <c r="F615" s="16">
        <f>IF(OR($A615="",$C615=""),"",$C615-$D615)</f>
      </c>
      <c r="G615" s="18">
        <f>IF(OR($A615="",$B615=""),"",$B615-$E615)</f>
      </c>
      <c r="H615" s="19">
        <f>IF(OR($G615="",$G615=0),"",$F615/$G615)</f>
      </c>
    </row>
    <row r="616">
      <c r="A616" s="7"/>
      <c r="B616" s="11"/>
      <c r="C616" s="10"/>
      <c r="D616" s="16">
        <f>IF($A616="","",IFERROR(VLOOKUP($A616,M_Sapi!$A$2:$D$501,4,0),""))</f>
      </c>
      <c r="E616" s="17">
        <f>IF($A616="","",IFERROR(VLOOKUP($A616,M_Sapi!$A$2:$B$501,2,0),""))</f>
      </c>
      <c r="F616" s="16">
        <f>IF(OR($A616="",$C616=""),"",$C616-$D616)</f>
      </c>
      <c r="G616" s="18">
        <f>IF(OR($A616="",$B616=""),"",$B616-$E616)</f>
      </c>
      <c r="H616" s="19">
        <f>IF(OR($G616="",$G616=0),"",$F616/$G616)</f>
      </c>
    </row>
    <row r="617">
      <c r="A617" s="7"/>
      <c r="B617" s="11"/>
      <c r="C617" s="10"/>
      <c r="D617" s="16">
        <f>IF($A617="","",IFERROR(VLOOKUP($A617,M_Sapi!$A$2:$D$501,4,0),""))</f>
      </c>
      <c r="E617" s="17">
        <f>IF($A617="","",IFERROR(VLOOKUP($A617,M_Sapi!$A$2:$B$501,2,0),""))</f>
      </c>
      <c r="F617" s="16">
        <f>IF(OR($A617="",$C617=""),"",$C617-$D617)</f>
      </c>
      <c r="G617" s="18">
        <f>IF(OR($A617="",$B617=""),"",$B617-$E617)</f>
      </c>
      <c r="H617" s="19">
        <f>IF(OR($G617="",$G617=0),"",$F617/$G617)</f>
      </c>
    </row>
    <row r="618">
      <c r="A618" s="7"/>
      <c r="B618" s="11"/>
      <c r="C618" s="10"/>
      <c r="D618" s="16">
        <f>IF($A618="","",IFERROR(VLOOKUP($A618,M_Sapi!$A$2:$D$501,4,0),""))</f>
      </c>
      <c r="E618" s="17">
        <f>IF($A618="","",IFERROR(VLOOKUP($A618,M_Sapi!$A$2:$B$501,2,0),""))</f>
      </c>
      <c r="F618" s="16">
        <f>IF(OR($A618="",$C618=""),"",$C618-$D618)</f>
      </c>
      <c r="G618" s="18">
        <f>IF(OR($A618="",$B618=""),"",$B618-$E618)</f>
      </c>
      <c r="H618" s="19">
        <f>IF(OR($G618="",$G618=0),"",$F618/$G618)</f>
      </c>
    </row>
    <row r="619">
      <c r="A619" s="7"/>
      <c r="B619" s="11"/>
      <c r="C619" s="10"/>
      <c r="D619" s="16">
        <f>IF($A619="","",IFERROR(VLOOKUP($A619,M_Sapi!$A$2:$D$501,4,0),""))</f>
      </c>
      <c r="E619" s="17">
        <f>IF($A619="","",IFERROR(VLOOKUP($A619,M_Sapi!$A$2:$B$501,2,0),""))</f>
      </c>
      <c r="F619" s="16">
        <f>IF(OR($A619="",$C619=""),"",$C619-$D619)</f>
      </c>
      <c r="G619" s="18">
        <f>IF(OR($A619="",$B619=""),"",$B619-$E619)</f>
      </c>
      <c r="H619" s="19">
        <f>IF(OR($G619="",$G619=0),"",$F619/$G619)</f>
      </c>
    </row>
    <row r="620">
      <c r="A620" s="7"/>
      <c r="B620" s="11"/>
      <c r="C620" s="10"/>
      <c r="D620" s="16">
        <f>IF($A620="","",IFERROR(VLOOKUP($A620,M_Sapi!$A$2:$D$501,4,0),""))</f>
      </c>
      <c r="E620" s="17">
        <f>IF($A620="","",IFERROR(VLOOKUP($A620,M_Sapi!$A$2:$B$501,2,0),""))</f>
      </c>
      <c r="F620" s="16">
        <f>IF(OR($A620="",$C620=""),"",$C620-$D620)</f>
      </c>
      <c r="G620" s="18">
        <f>IF(OR($A620="",$B620=""),"",$B620-$E620)</f>
      </c>
      <c r="H620" s="19">
        <f>IF(OR($G620="",$G620=0),"",$F620/$G620)</f>
      </c>
    </row>
    <row r="621">
      <c r="A621" s="7"/>
      <c r="B621" s="11"/>
      <c r="C621" s="10"/>
      <c r="D621" s="16">
        <f>IF($A621="","",IFERROR(VLOOKUP($A621,M_Sapi!$A$2:$D$501,4,0),""))</f>
      </c>
      <c r="E621" s="17">
        <f>IF($A621="","",IFERROR(VLOOKUP($A621,M_Sapi!$A$2:$B$501,2,0),""))</f>
      </c>
      <c r="F621" s="16">
        <f>IF(OR($A621="",$C621=""),"",$C621-$D621)</f>
      </c>
      <c r="G621" s="18">
        <f>IF(OR($A621="",$B621=""),"",$B621-$E621)</f>
      </c>
      <c r="H621" s="19">
        <f>IF(OR($G621="",$G621=0),"",$F621/$G621)</f>
      </c>
    </row>
    <row r="622">
      <c r="A622" s="7"/>
      <c r="B622" s="11"/>
      <c r="C622" s="10"/>
      <c r="D622" s="16">
        <f>IF($A622="","",IFERROR(VLOOKUP($A622,M_Sapi!$A$2:$D$501,4,0),""))</f>
      </c>
      <c r="E622" s="17">
        <f>IF($A622="","",IFERROR(VLOOKUP($A622,M_Sapi!$A$2:$B$501,2,0),""))</f>
      </c>
      <c r="F622" s="16">
        <f>IF(OR($A622="",$C622=""),"",$C622-$D622)</f>
      </c>
      <c r="G622" s="18">
        <f>IF(OR($A622="",$B622=""),"",$B622-$E622)</f>
      </c>
      <c r="H622" s="19">
        <f>IF(OR($G622="",$G622=0),"",$F622/$G622)</f>
      </c>
    </row>
    <row r="623">
      <c r="A623" s="7"/>
      <c r="B623" s="11"/>
      <c r="C623" s="10"/>
      <c r="D623" s="16">
        <f>IF($A623="","",IFERROR(VLOOKUP($A623,M_Sapi!$A$2:$D$501,4,0),""))</f>
      </c>
      <c r="E623" s="17">
        <f>IF($A623="","",IFERROR(VLOOKUP($A623,M_Sapi!$A$2:$B$501,2,0),""))</f>
      </c>
      <c r="F623" s="16">
        <f>IF(OR($A623="",$C623=""),"",$C623-$D623)</f>
      </c>
      <c r="G623" s="18">
        <f>IF(OR($A623="",$B623=""),"",$B623-$E623)</f>
      </c>
      <c r="H623" s="19">
        <f>IF(OR($G623="",$G623=0),"",$F623/$G623)</f>
      </c>
    </row>
    <row r="624">
      <c r="A624" s="7"/>
      <c r="B624" s="11"/>
      <c r="C624" s="10"/>
      <c r="D624" s="16">
        <f>IF($A624="","",IFERROR(VLOOKUP($A624,M_Sapi!$A$2:$D$501,4,0),""))</f>
      </c>
      <c r="E624" s="17">
        <f>IF($A624="","",IFERROR(VLOOKUP($A624,M_Sapi!$A$2:$B$501,2,0),""))</f>
      </c>
      <c r="F624" s="16">
        <f>IF(OR($A624="",$C624=""),"",$C624-$D624)</f>
      </c>
      <c r="G624" s="18">
        <f>IF(OR($A624="",$B624=""),"",$B624-$E624)</f>
      </c>
      <c r="H624" s="19">
        <f>IF(OR($G624="",$G624=0),"",$F624/$G624)</f>
      </c>
    </row>
    <row r="625">
      <c r="A625" s="7"/>
      <c r="B625" s="11"/>
      <c r="C625" s="10"/>
      <c r="D625" s="16">
        <f>IF($A625="","",IFERROR(VLOOKUP($A625,M_Sapi!$A$2:$D$501,4,0),""))</f>
      </c>
      <c r="E625" s="17">
        <f>IF($A625="","",IFERROR(VLOOKUP($A625,M_Sapi!$A$2:$B$501,2,0),""))</f>
      </c>
      <c r="F625" s="16">
        <f>IF(OR($A625="",$C625=""),"",$C625-$D625)</f>
      </c>
      <c r="G625" s="18">
        <f>IF(OR($A625="",$B625=""),"",$B625-$E625)</f>
      </c>
      <c r="H625" s="19">
        <f>IF(OR($G625="",$G625=0),"",$F625/$G625)</f>
      </c>
    </row>
    <row r="626">
      <c r="A626" s="7"/>
      <c r="B626" s="11"/>
      <c r="C626" s="10"/>
      <c r="D626" s="16">
        <f>IF($A626="","",IFERROR(VLOOKUP($A626,M_Sapi!$A$2:$D$501,4,0),""))</f>
      </c>
      <c r="E626" s="17">
        <f>IF($A626="","",IFERROR(VLOOKUP($A626,M_Sapi!$A$2:$B$501,2,0),""))</f>
      </c>
      <c r="F626" s="16">
        <f>IF(OR($A626="",$C626=""),"",$C626-$D626)</f>
      </c>
      <c r="G626" s="18">
        <f>IF(OR($A626="",$B626=""),"",$B626-$E626)</f>
      </c>
      <c r="H626" s="19">
        <f>IF(OR($G626="",$G626=0),"",$F626/$G626)</f>
      </c>
    </row>
    <row r="627">
      <c r="A627" s="7"/>
      <c r="B627" s="11"/>
      <c r="C627" s="10"/>
      <c r="D627" s="16">
        <f>IF($A627="","",IFERROR(VLOOKUP($A627,M_Sapi!$A$2:$D$501,4,0),""))</f>
      </c>
      <c r="E627" s="17">
        <f>IF($A627="","",IFERROR(VLOOKUP($A627,M_Sapi!$A$2:$B$501,2,0),""))</f>
      </c>
      <c r="F627" s="16">
        <f>IF(OR($A627="",$C627=""),"",$C627-$D627)</f>
      </c>
      <c r="G627" s="18">
        <f>IF(OR($A627="",$B627=""),"",$B627-$E627)</f>
      </c>
      <c r="H627" s="19">
        <f>IF(OR($G627="",$G627=0),"",$F627/$G627)</f>
      </c>
    </row>
    <row r="628">
      <c r="A628" s="7"/>
      <c r="B628" s="11"/>
      <c r="C628" s="10"/>
      <c r="D628" s="16">
        <f>IF($A628="","",IFERROR(VLOOKUP($A628,M_Sapi!$A$2:$D$501,4,0),""))</f>
      </c>
      <c r="E628" s="17">
        <f>IF($A628="","",IFERROR(VLOOKUP($A628,M_Sapi!$A$2:$B$501,2,0),""))</f>
      </c>
      <c r="F628" s="16">
        <f>IF(OR($A628="",$C628=""),"",$C628-$D628)</f>
      </c>
      <c r="G628" s="18">
        <f>IF(OR($A628="",$B628=""),"",$B628-$E628)</f>
      </c>
      <c r="H628" s="19">
        <f>IF(OR($G628="",$G628=0),"",$F628/$G628)</f>
      </c>
    </row>
    <row r="629">
      <c r="A629" s="7"/>
      <c r="B629" s="11"/>
      <c r="C629" s="10"/>
      <c r="D629" s="16">
        <f>IF($A629="","",IFERROR(VLOOKUP($A629,M_Sapi!$A$2:$D$501,4,0),""))</f>
      </c>
      <c r="E629" s="17">
        <f>IF($A629="","",IFERROR(VLOOKUP($A629,M_Sapi!$A$2:$B$501,2,0),""))</f>
      </c>
      <c r="F629" s="16">
        <f>IF(OR($A629="",$C629=""),"",$C629-$D629)</f>
      </c>
      <c r="G629" s="18">
        <f>IF(OR($A629="",$B629=""),"",$B629-$E629)</f>
      </c>
      <c r="H629" s="19">
        <f>IF(OR($G629="",$G629=0),"",$F629/$G629)</f>
      </c>
    </row>
    <row r="630">
      <c r="A630" s="7"/>
      <c r="B630" s="11"/>
      <c r="C630" s="10"/>
      <c r="D630" s="16">
        <f>IF($A630="","",IFERROR(VLOOKUP($A630,M_Sapi!$A$2:$D$501,4,0),""))</f>
      </c>
      <c r="E630" s="17">
        <f>IF($A630="","",IFERROR(VLOOKUP($A630,M_Sapi!$A$2:$B$501,2,0),""))</f>
      </c>
      <c r="F630" s="16">
        <f>IF(OR($A630="",$C630=""),"",$C630-$D630)</f>
      </c>
      <c r="G630" s="18">
        <f>IF(OR($A630="",$B630=""),"",$B630-$E630)</f>
      </c>
      <c r="H630" s="19">
        <f>IF(OR($G630="",$G630=0),"",$F630/$G630)</f>
      </c>
    </row>
    <row r="631">
      <c r="A631" s="7"/>
      <c r="B631" s="11"/>
      <c r="C631" s="10"/>
      <c r="D631" s="16">
        <f>IF($A631="","",IFERROR(VLOOKUP($A631,M_Sapi!$A$2:$D$501,4,0),""))</f>
      </c>
      <c r="E631" s="17">
        <f>IF($A631="","",IFERROR(VLOOKUP($A631,M_Sapi!$A$2:$B$501,2,0),""))</f>
      </c>
      <c r="F631" s="16">
        <f>IF(OR($A631="",$C631=""),"",$C631-$D631)</f>
      </c>
      <c r="G631" s="18">
        <f>IF(OR($A631="",$B631=""),"",$B631-$E631)</f>
      </c>
      <c r="H631" s="19">
        <f>IF(OR($G631="",$G631=0),"",$F631/$G631)</f>
      </c>
    </row>
    <row r="632">
      <c r="A632" s="7"/>
      <c r="B632" s="11"/>
      <c r="C632" s="10"/>
      <c r="D632" s="16">
        <f>IF($A632="","",IFERROR(VLOOKUP($A632,M_Sapi!$A$2:$D$501,4,0),""))</f>
      </c>
      <c r="E632" s="17">
        <f>IF($A632="","",IFERROR(VLOOKUP($A632,M_Sapi!$A$2:$B$501,2,0),""))</f>
      </c>
      <c r="F632" s="16">
        <f>IF(OR($A632="",$C632=""),"",$C632-$D632)</f>
      </c>
      <c r="G632" s="18">
        <f>IF(OR($A632="",$B632=""),"",$B632-$E632)</f>
      </c>
      <c r="H632" s="19">
        <f>IF(OR($G632="",$G632=0),"",$F632/$G632)</f>
      </c>
    </row>
    <row r="633">
      <c r="A633" s="7"/>
      <c r="B633" s="11"/>
      <c r="C633" s="10"/>
      <c r="D633" s="16">
        <f>IF($A633="","",IFERROR(VLOOKUP($A633,M_Sapi!$A$2:$D$501,4,0),""))</f>
      </c>
      <c r="E633" s="17">
        <f>IF($A633="","",IFERROR(VLOOKUP($A633,M_Sapi!$A$2:$B$501,2,0),""))</f>
      </c>
      <c r="F633" s="16">
        <f>IF(OR($A633="",$C633=""),"",$C633-$D633)</f>
      </c>
      <c r="G633" s="18">
        <f>IF(OR($A633="",$B633=""),"",$B633-$E633)</f>
      </c>
      <c r="H633" s="19">
        <f>IF(OR($G633="",$G633=0),"",$F633/$G633)</f>
      </c>
    </row>
    <row r="634">
      <c r="A634" s="7"/>
      <c r="B634" s="11"/>
      <c r="C634" s="10"/>
      <c r="D634" s="16">
        <f>IF($A634="","",IFERROR(VLOOKUP($A634,M_Sapi!$A$2:$D$501,4,0),""))</f>
      </c>
      <c r="E634" s="17">
        <f>IF($A634="","",IFERROR(VLOOKUP($A634,M_Sapi!$A$2:$B$501,2,0),""))</f>
      </c>
      <c r="F634" s="16">
        <f>IF(OR($A634="",$C634=""),"",$C634-$D634)</f>
      </c>
      <c r="G634" s="18">
        <f>IF(OR($A634="",$B634=""),"",$B634-$E634)</f>
      </c>
      <c r="H634" s="19">
        <f>IF(OR($G634="",$G634=0),"",$F634/$G634)</f>
      </c>
    </row>
    <row r="635">
      <c r="A635" s="7"/>
      <c r="B635" s="11"/>
      <c r="C635" s="10"/>
      <c r="D635" s="16">
        <f>IF($A635="","",IFERROR(VLOOKUP($A635,M_Sapi!$A$2:$D$501,4,0),""))</f>
      </c>
      <c r="E635" s="17">
        <f>IF($A635="","",IFERROR(VLOOKUP($A635,M_Sapi!$A$2:$B$501,2,0),""))</f>
      </c>
      <c r="F635" s="16">
        <f>IF(OR($A635="",$C635=""),"",$C635-$D635)</f>
      </c>
      <c r="G635" s="18">
        <f>IF(OR($A635="",$B635=""),"",$B635-$E635)</f>
      </c>
      <c r="H635" s="19">
        <f>IF(OR($G635="",$G635=0),"",$F635/$G635)</f>
      </c>
    </row>
    <row r="636">
      <c r="A636" s="7"/>
      <c r="B636" s="11"/>
      <c r="C636" s="10"/>
      <c r="D636" s="16">
        <f>IF($A636="","",IFERROR(VLOOKUP($A636,M_Sapi!$A$2:$D$501,4,0),""))</f>
      </c>
      <c r="E636" s="17">
        <f>IF($A636="","",IFERROR(VLOOKUP($A636,M_Sapi!$A$2:$B$501,2,0),""))</f>
      </c>
      <c r="F636" s="16">
        <f>IF(OR($A636="",$C636=""),"",$C636-$D636)</f>
      </c>
      <c r="G636" s="18">
        <f>IF(OR($A636="",$B636=""),"",$B636-$E636)</f>
      </c>
      <c r="H636" s="19">
        <f>IF(OR($G636="",$G636=0),"",$F636/$G636)</f>
      </c>
    </row>
    <row r="637">
      <c r="A637" s="7"/>
      <c r="B637" s="11"/>
      <c r="C637" s="10"/>
      <c r="D637" s="16">
        <f>IF($A637="","",IFERROR(VLOOKUP($A637,M_Sapi!$A$2:$D$501,4,0),""))</f>
      </c>
      <c r="E637" s="17">
        <f>IF($A637="","",IFERROR(VLOOKUP($A637,M_Sapi!$A$2:$B$501,2,0),""))</f>
      </c>
      <c r="F637" s="16">
        <f>IF(OR($A637="",$C637=""),"",$C637-$D637)</f>
      </c>
      <c r="G637" s="18">
        <f>IF(OR($A637="",$B637=""),"",$B637-$E637)</f>
      </c>
      <c r="H637" s="19">
        <f>IF(OR($G637="",$G637=0),"",$F637/$G637)</f>
      </c>
    </row>
    <row r="638">
      <c r="A638" s="7"/>
      <c r="B638" s="11"/>
      <c r="C638" s="10"/>
      <c r="D638" s="16">
        <f>IF($A638="","",IFERROR(VLOOKUP($A638,M_Sapi!$A$2:$D$501,4,0),""))</f>
      </c>
      <c r="E638" s="17">
        <f>IF($A638="","",IFERROR(VLOOKUP($A638,M_Sapi!$A$2:$B$501,2,0),""))</f>
      </c>
      <c r="F638" s="16">
        <f>IF(OR($A638="",$C638=""),"",$C638-$D638)</f>
      </c>
      <c r="G638" s="18">
        <f>IF(OR($A638="",$B638=""),"",$B638-$E638)</f>
      </c>
      <c r="H638" s="19">
        <f>IF(OR($G638="",$G638=0),"",$F638/$G638)</f>
      </c>
    </row>
    <row r="639">
      <c r="A639" s="7"/>
      <c r="B639" s="11"/>
      <c r="C639" s="10"/>
      <c r="D639" s="16">
        <f>IF($A639="","",IFERROR(VLOOKUP($A639,M_Sapi!$A$2:$D$501,4,0),""))</f>
      </c>
      <c r="E639" s="17">
        <f>IF($A639="","",IFERROR(VLOOKUP($A639,M_Sapi!$A$2:$B$501,2,0),""))</f>
      </c>
      <c r="F639" s="16">
        <f>IF(OR($A639="",$C639=""),"",$C639-$D639)</f>
      </c>
      <c r="G639" s="18">
        <f>IF(OR($A639="",$B639=""),"",$B639-$E639)</f>
      </c>
      <c r="H639" s="19">
        <f>IF(OR($G639="",$G639=0),"",$F639/$G639)</f>
      </c>
    </row>
    <row r="640">
      <c r="A640" s="7"/>
      <c r="B640" s="11"/>
      <c r="C640" s="10"/>
      <c r="D640" s="16">
        <f>IF($A640="","",IFERROR(VLOOKUP($A640,M_Sapi!$A$2:$D$501,4,0),""))</f>
      </c>
      <c r="E640" s="17">
        <f>IF($A640="","",IFERROR(VLOOKUP($A640,M_Sapi!$A$2:$B$501,2,0),""))</f>
      </c>
      <c r="F640" s="16">
        <f>IF(OR($A640="",$C640=""),"",$C640-$D640)</f>
      </c>
      <c r="G640" s="18">
        <f>IF(OR($A640="",$B640=""),"",$B640-$E640)</f>
      </c>
      <c r="H640" s="19">
        <f>IF(OR($G640="",$G640=0),"",$F640/$G640)</f>
      </c>
    </row>
    <row r="641">
      <c r="A641" s="7"/>
      <c r="B641" s="11"/>
      <c r="C641" s="10"/>
      <c r="D641" s="16">
        <f>IF($A641="","",IFERROR(VLOOKUP($A641,M_Sapi!$A$2:$D$501,4,0),""))</f>
      </c>
      <c r="E641" s="17">
        <f>IF($A641="","",IFERROR(VLOOKUP($A641,M_Sapi!$A$2:$B$501,2,0),""))</f>
      </c>
      <c r="F641" s="16">
        <f>IF(OR($A641="",$C641=""),"",$C641-$D641)</f>
      </c>
      <c r="G641" s="18">
        <f>IF(OR($A641="",$B641=""),"",$B641-$E641)</f>
      </c>
      <c r="H641" s="19">
        <f>IF(OR($G641="",$G641=0),"",$F641/$G641)</f>
      </c>
    </row>
    <row r="642">
      <c r="A642" s="7"/>
      <c r="B642" s="11"/>
      <c r="C642" s="10"/>
      <c r="D642" s="16">
        <f>IF($A642="","",IFERROR(VLOOKUP($A642,M_Sapi!$A$2:$D$501,4,0),""))</f>
      </c>
      <c r="E642" s="17">
        <f>IF($A642="","",IFERROR(VLOOKUP($A642,M_Sapi!$A$2:$B$501,2,0),""))</f>
      </c>
      <c r="F642" s="16">
        <f>IF(OR($A642="",$C642=""),"",$C642-$D642)</f>
      </c>
      <c r="G642" s="18">
        <f>IF(OR($A642="",$B642=""),"",$B642-$E642)</f>
      </c>
      <c r="H642" s="19">
        <f>IF(OR($G642="",$G642=0),"",$F642/$G642)</f>
      </c>
    </row>
    <row r="643">
      <c r="A643" s="7"/>
      <c r="B643" s="11"/>
      <c r="C643" s="10"/>
      <c r="D643" s="16">
        <f>IF($A643="","",IFERROR(VLOOKUP($A643,M_Sapi!$A$2:$D$501,4,0),""))</f>
      </c>
      <c r="E643" s="17">
        <f>IF($A643="","",IFERROR(VLOOKUP($A643,M_Sapi!$A$2:$B$501,2,0),""))</f>
      </c>
      <c r="F643" s="16">
        <f>IF(OR($A643="",$C643=""),"",$C643-$D643)</f>
      </c>
      <c r="G643" s="18">
        <f>IF(OR($A643="",$B643=""),"",$B643-$E643)</f>
      </c>
      <c r="H643" s="19">
        <f>IF(OR($G643="",$G643=0),"",$F643/$G643)</f>
      </c>
    </row>
    <row r="644">
      <c r="A644" s="7"/>
      <c r="B644" s="11"/>
      <c r="C644" s="10"/>
      <c r="D644" s="16">
        <f>IF($A644="","",IFERROR(VLOOKUP($A644,M_Sapi!$A$2:$D$501,4,0),""))</f>
      </c>
      <c r="E644" s="17">
        <f>IF($A644="","",IFERROR(VLOOKUP($A644,M_Sapi!$A$2:$B$501,2,0),""))</f>
      </c>
      <c r="F644" s="16">
        <f>IF(OR($A644="",$C644=""),"",$C644-$D644)</f>
      </c>
      <c r="G644" s="18">
        <f>IF(OR($A644="",$B644=""),"",$B644-$E644)</f>
      </c>
      <c r="H644" s="19">
        <f>IF(OR($G644="",$G644=0),"",$F644/$G644)</f>
      </c>
    </row>
    <row r="645">
      <c r="A645" s="7"/>
      <c r="B645" s="11"/>
      <c r="C645" s="10"/>
      <c r="D645" s="16">
        <f>IF($A645="","",IFERROR(VLOOKUP($A645,M_Sapi!$A$2:$D$501,4,0),""))</f>
      </c>
      <c r="E645" s="17">
        <f>IF($A645="","",IFERROR(VLOOKUP($A645,M_Sapi!$A$2:$B$501,2,0),""))</f>
      </c>
      <c r="F645" s="16">
        <f>IF(OR($A645="",$C645=""),"",$C645-$D645)</f>
      </c>
      <c r="G645" s="18">
        <f>IF(OR($A645="",$B645=""),"",$B645-$E645)</f>
      </c>
      <c r="H645" s="19">
        <f>IF(OR($G645="",$G645=0),"",$F645/$G645)</f>
      </c>
    </row>
    <row r="646">
      <c r="A646" s="7"/>
      <c r="B646" s="11"/>
      <c r="C646" s="10"/>
      <c r="D646" s="16">
        <f>IF($A646="","",IFERROR(VLOOKUP($A646,M_Sapi!$A$2:$D$501,4,0),""))</f>
      </c>
      <c r="E646" s="17">
        <f>IF($A646="","",IFERROR(VLOOKUP($A646,M_Sapi!$A$2:$B$501,2,0),""))</f>
      </c>
      <c r="F646" s="16">
        <f>IF(OR($A646="",$C646=""),"",$C646-$D646)</f>
      </c>
      <c r="G646" s="18">
        <f>IF(OR($A646="",$B646=""),"",$B646-$E646)</f>
      </c>
      <c r="H646" s="19">
        <f>IF(OR($G646="",$G646=0),"",$F646/$G646)</f>
      </c>
    </row>
    <row r="647">
      <c r="A647" s="7"/>
      <c r="B647" s="11"/>
      <c r="C647" s="10"/>
      <c r="D647" s="16">
        <f>IF($A647="","",IFERROR(VLOOKUP($A647,M_Sapi!$A$2:$D$501,4,0),""))</f>
      </c>
      <c r="E647" s="17">
        <f>IF($A647="","",IFERROR(VLOOKUP($A647,M_Sapi!$A$2:$B$501,2,0),""))</f>
      </c>
      <c r="F647" s="16">
        <f>IF(OR($A647="",$C647=""),"",$C647-$D647)</f>
      </c>
      <c r="G647" s="18">
        <f>IF(OR($A647="",$B647=""),"",$B647-$E647)</f>
      </c>
      <c r="H647" s="19">
        <f>IF(OR($G647="",$G647=0),"",$F647/$G647)</f>
      </c>
    </row>
    <row r="648">
      <c r="A648" s="7"/>
      <c r="B648" s="11"/>
      <c r="C648" s="10"/>
      <c r="D648" s="16">
        <f>IF($A648="","",IFERROR(VLOOKUP($A648,M_Sapi!$A$2:$D$501,4,0),""))</f>
      </c>
      <c r="E648" s="17">
        <f>IF($A648="","",IFERROR(VLOOKUP($A648,M_Sapi!$A$2:$B$501,2,0),""))</f>
      </c>
      <c r="F648" s="16">
        <f>IF(OR($A648="",$C648=""),"",$C648-$D648)</f>
      </c>
      <c r="G648" s="18">
        <f>IF(OR($A648="",$B648=""),"",$B648-$E648)</f>
      </c>
      <c r="H648" s="19">
        <f>IF(OR($G648="",$G648=0),"",$F648/$G648)</f>
      </c>
    </row>
    <row r="649">
      <c r="A649" s="7"/>
      <c r="B649" s="11"/>
      <c r="C649" s="10"/>
      <c r="D649" s="16">
        <f>IF($A649="","",IFERROR(VLOOKUP($A649,M_Sapi!$A$2:$D$501,4,0),""))</f>
      </c>
      <c r="E649" s="17">
        <f>IF($A649="","",IFERROR(VLOOKUP($A649,M_Sapi!$A$2:$B$501,2,0),""))</f>
      </c>
      <c r="F649" s="16">
        <f>IF(OR($A649="",$C649=""),"",$C649-$D649)</f>
      </c>
      <c r="G649" s="18">
        <f>IF(OR($A649="",$B649=""),"",$B649-$E649)</f>
      </c>
      <c r="H649" s="19">
        <f>IF(OR($G649="",$G649=0),"",$F649/$G649)</f>
      </c>
    </row>
    <row r="650">
      <c r="A650" s="7"/>
      <c r="B650" s="11"/>
      <c r="C650" s="10"/>
      <c r="D650" s="16">
        <f>IF($A650="","",IFERROR(VLOOKUP($A650,M_Sapi!$A$2:$D$501,4,0),""))</f>
      </c>
      <c r="E650" s="17">
        <f>IF($A650="","",IFERROR(VLOOKUP($A650,M_Sapi!$A$2:$B$501,2,0),""))</f>
      </c>
      <c r="F650" s="16">
        <f>IF(OR($A650="",$C650=""),"",$C650-$D650)</f>
      </c>
      <c r="G650" s="18">
        <f>IF(OR($A650="",$B650=""),"",$B650-$E650)</f>
      </c>
      <c r="H650" s="19">
        <f>IF(OR($G650="",$G650=0),"",$F650/$G650)</f>
      </c>
    </row>
    <row r="651">
      <c r="A651" s="7"/>
      <c r="B651" s="11"/>
      <c r="C651" s="10"/>
      <c r="D651" s="16">
        <f>IF($A651="","",IFERROR(VLOOKUP($A651,M_Sapi!$A$2:$D$501,4,0),""))</f>
      </c>
      <c r="E651" s="17">
        <f>IF($A651="","",IFERROR(VLOOKUP($A651,M_Sapi!$A$2:$B$501,2,0),""))</f>
      </c>
      <c r="F651" s="16">
        <f>IF(OR($A651="",$C651=""),"",$C651-$D651)</f>
      </c>
      <c r="G651" s="18">
        <f>IF(OR($A651="",$B651=""),"",$B651-$E651)</f>
      </c>
      <c r="H651" s="19">
        <f>IF(OR($G651="",$G651=0),"",$F651/$G651)</f>
      </c>
    </row>
    <row r="652">
      <c r="A652" s="7"/>
      <c r="B652" s="11"/>
      <c r="C652" s="10"/>
      <c r="D652" s="16">
        <f>IF($A652="","",IFERROR(VLOOKUP($A652,M_Sapi!$A$2:$D$501,4,0),""))</f>
      </c>
      <c r="E652" s="17">
        <f>IF($A652="","",IFERROR(VLOOKUP($A652,M_Sapi!$A$2:$B$501,2,0),""))</f>
      </c>
      <c r="F652" s="16">
        <f>IF(OR($A652="",$C652=""),"",$C652-$D652)</f>
      </c>
      <c r="G652" s="18">
        <f>IF(OR($A652="",$B652=""),"",$B652-$E652)</f>
      </c>
      <c r="H652" s="19">
        <f>IF(OR($G652="",$G652=0),"",$F652/$G652)</f>
      </c>
    </row>
    <row r="653">
      <c r="A653" s="7"/>
      <c r="B653" s="11"/>
      <c r="C653" s="10"/>
      <c r="D653" s="16">
        <f>IF($A653="","",IFERROR(VLOOKUP($A653,M_Sapi!$A$2:$D$501,4,0),""))</f>
      </c>
      <c r="E653" s="17">
        <f>IF($A653="","",IFERROR(VLOOKUP($A653,M_Sapi!$A$2:$B$501,2,0),""))</f>
      </c>
      <c r="F653" s="16">
        <f>IF(OR($A653="",$C653=""),"",$C653-$D653)</f>
      </c>
      <c r="G653" s="18">
        <f>IF(OR($A653="",$B653=""),"",$B653-$E653)</f>
      </c>
      <c r="H653" s="19">
        <f>IF(OR($G653="",$G653=0),"",$F653/$G653)</f>
      </c>
    </row>
    <row r="654">
      <c r="A654" s="7"/>
      <c r="B654" s="11"/>
      <c r="C654" s="10"/>
      <c r="D654" s="16">
        <f>IF($A654="","",IFERROR(VLOOKUP($A654,M_Sapi!$A$2:$D$501,4,0),""))</f>
      </c>
      <c r="E654" s="17">
        <f>IF($A654="","",IFERROR(VLOOKUP($A654,M_Sapi!$A$2:$B$501,2,0),""))</f>
      </c>
      <c r="F654" s="16">
        <f>IF(OR($A654="",$C654=""),"",$C654-$D654)</f>
      </c>
      <c r="G654" s="18">
        <f>IF(OR($A654="",$B654=""),"",$B654-$E654)</f>
      </c>
      <c r="H654" s="19">
        <f>IF(OR($G654="",$G654=0),"",$F654/$G654)</f>
      </c>
    </row>
    <row r="655">
      <c r="A655" s="7"/>
      <c r="B655" s="11"/>
      <c r="C655" s="10"/>
      <c r="D655" s="16">
        <f>IF($A655="","",IFERROR(VLOOKUP($A655,M_Sapi!$A$2:$D$501,4,0),""))</f>
      </c>
      <c r="E655" s="17">
        <f>IF($A655="","",IFERROR(VLOOKUP($A655,M_Sapi!$A$2:$B$501,2,0),""))</f>
      </c>
      <c r="F655" s="16">
        <f>IF(OR($A655="",$C655=""),"",$C655-$D655)</f>
      </c>
      <c r="G655" s="18">
        <f>IF(OR($A655="",$B655=""),"",$B655-$E655)</f>
      </c>
      <c r="H655" s="19">
        <f>IF(OR($G655="",$G655=0),"",$F655/$G655)</f>
      </c>
    </row>
    <row r="656">
      <c r="A656" s="7"/>
      <c r="B656" s="11"/>
      <c r="C656" s="10"/>
      <c r="D656" s="16">
        <f>IF($A656="","",IFERROR(VLOOKUP($A656,M_Sapi!$A$2:$D$501,4,0),""))</f>
      </c>
      <c r="E656" s="17">
        <f>IF($A656="","",IFERROR(VLOOKUP($A656,M_Sapi!$A$2:$B$501,2,0),""))</f>
      </c>
      <c r="F656" s="16">
        <f>IF(OR($A656="",$C656=""),"",$C656-$D656)</f>
      </c>
      <c r="G656" s="18">
        <f>IF(OR($A656="",$B656=""),"",$B656-$E656)</f>
      </c>
      <c r="H656" s="19">
        <f>IF(OR($G656="",$G656=0),"",$F656/$G656)</f>
      </c>
    </row>
    <row r="657">
      <c r="A657" s="7"/>
      <c r="B657" s="11"/>
      <c r="C657" s="10"/>
      <c r="D657" s="16">
        <f>IF($A657="","",IFERROR(VLOOKUP($A657,M_Sapi!$A$2:$D$501,4,0),""))</f>
      </c>
      <c r="E657" s="17">
        <f>IF($A657="","",IFERROR(VLOOKUP($A657,M_Sapi!$A$2:$B$501,2,0),""))</f>
      </c>
      <c r="F657" s="16">
        <f>IF(OR($A657="",$C657=""),"",$C657-$D657)</f>
      </c>
      <c r="G657" s="18">
        <f>IF(OR($A657="",$B657=""),"",$B657-$E657)</f>
      </c>
      <c r="H657" s="19">
        <f>IF(OR($G657="",$G657=0),"",$F657/$G657)</f>
      </c>
    </row>
    <row r="658">
      <c r="A658" s="7"/>
      <c r="B658" s="11"/>
      <c r="C658" s="10"/>
      <c r="D658" s="16">
        <f>IF($A658="","",IFERROR(VLOOKUP($A658,M_Sapi!$A$2:$D$501,4,0),""))</f>
      </c>
      <c r="E658" s="17">
        <f>IF($A658="","",IFERROR(VLOOKUP($A658,M_Sapi!$A$2:$B$501,2,0),""))</f>
      </c>
      <c r="F658" s="16">
        <f>IF(OR($A658="",$C658=""),"",$C658-$D658)</f>
      </c>
      <c r="G658" s="18">
        <f>IF(OR($A658="",$B658=""),"",$B658-$E658)</f>
      </c>
      <c r="H658" s="19">
        <f>IF(OR($G658="",$G658=0),"",$F658/$G658)</f>
      </c>
    </row>
    <row r="659">
      <c r="A659" s="7"/>
      <c r="B659" s="11"/>
      <c r="C659" s="10"/>
      <c r="D659" s="16">
        <f>IF($A659="","",IFERROR(VLOOKUP($A659,M_Sapi!$A$2:$D$501,4,0),""))</f>
      </c>
      <c r="E659" s="17">
        <f>IF($A659="","",IFERROR(VLOOKUP($A659,M_Sapi!$A$2:$B$501,2,0),""))</f>
      </c>
      <c r="F659" s="16">
        <f>IF(OR($A659="",$C659=""),"",$C659-$D659)</f>
      </c>
      <c r="G659" s="18">
        <f>IF(OR($A659="",$B659=""),"",$B659-$E659)</f>
      </c>
      <c r="H659" s="19">
        <f>IF(OR($G659="",$G659=0),"",$F659/$G659)</f>
      </c>
    </row>
    <row r="660">
      <c r="A660" s="7"/>
      <c r="B660" s="11"/>
      <c r="C660" s="10"/>
      <c r="D660" s="16">
        <f>IF($A660="","",IFERROR(VLOOKUP($A660,M_Sapi!$A$2:$D$501,4,0),""))</f>
      </c>
      <c r="E660" s="17">
        <f>IF($A660="","",IFERROR(VLOOKUP($A660,M_Sapi!$A$2:$B$501,2,0),""))</f>
      </c>
      <c r="F660" s="16">
        <f>IF(OR($A660="",$C660=""),"",$C660-$D660)</f>
      </c>
      <c r="G660" s="18">
        <f>IF(OR($A660="",$B660=""),"",$B660-$E660)</f>
      </c>
      <c r="H660" s="19">
        <f>IF(OR($G660="",$G660=0),"",$F660/$G660)</f>
      </c>
    </row>
    <row r="661">
      <c r="A661" s="7"/>
      <c r="B661" s="11"/>
      <c r="C661" s="10"/>
      <c r="D661" s="16">
        <f>IF($A661="","",IFERROR(VLOOKUP($A661,M_Sapi!$A$2:$D$501,4,0),""))</f>
      </c>
      <c r="E661" s="17">
        <f>IF($A661="","",IFERROR(VLOOKUP($A661,M_Sapi!$A$2:$B$501,2,0),""))</f>
      </c>
      <c r="F661" s="16">
        <f>IF(OR($A661="",$C661=""),"",$C661-$D661)</f>
      </c>
      <c r="G661" s="18">
        <f>IF(OR($A661="",$B661=""),"",$B661-$E661)</f>
      </c>
      <c r="H661" s="19">
        <f>IF(OR($G661="",$G661=0),"",$F661/$G661)</f>
      </c>
    </row>
    <row r="662">
      <c r="A662" s="7"/>
      <c r="B662" s="11"/>
      <c r="C662" s="10"/>
      <c r="D662" s="16">
        <f>IF($A662="","",IFERROR(VLOOKUP($A662,M_Sapi!$A$2:$D$501,4,0),""))</f>
      </c>
      <c r="E662" s="17">
        <f>IF($A662="","",IFERROR(VLOOKUP($A662,M_Sapi!$A$2:$B$501,2,0),""))</f>
      </c>
      <c r="F662" s="16">
        <f>IF(OR($A662="",$C662=""),"",$C662-$D662)</f>
      </c>
      <c r="G662" s="18">
        <f>IF(OR($A662="",$B662=""),"",$B662-$E662)</f>
      </c>
      <c r="H662" s="19">
        <f>IF(OR($G662="",$G662=0),"",$F662/$G662)</f>
      </c>
    </row>
    <row r="663">
      <c r="A663" s="7"/>
      <c r="B663" s="11"/>
      <c r="C663" s="10"/>
      <c r="D663" s="16">
        <f>IF($A663="","",IFERROR(VLOOKUP($A663,M_Sapi!$A$2:$D$501,4,0),""))</f>
      </c>
      <c r="E663" s="17">
        <f>IF($A663="","",IFERROR(VLOOKUP($A663,M_Sapi!$A$2:$B$501,2,0),""))</f>
      </c>
      <c r="F663" s="16">
        <f>IF(OR($A663="",$C663=""),"",$C663-$D663)</f>
      </c>
      <c r="G663" s="18">
        <f>IF(OR($A663="",$B663=""),"",$B663-$E663)</f>
      </c>
      <c r="H663" s="19">
        <f>IF(OR($G663="",$G663=0),"",$F663/$G663)</f>
      </c>
    </row>
    <row r="664">
      <c r="A664" s="7"/>
      <c r="B664" s="11"/>
      <c r="C664" s="10"/>
      <c r="D664" s="16">
        <f>IF($A664="","",IFERROR(VLOOKUP($A664,M_Sapi!$A$2:$D$501,4,0),""))</f>
      </c>
      <c r="E664" s="17">
        <f>IF($A664="","",IFERROR(VLOOKUP($A664,M_Sapi!$A$2:$B$501,2,0),""))</f>
      </c>
      <c r="F664" s="16">
        <f>IF(OR($A664="",$C664=""),"",$C664-$D664)</f>
      </c>
      <c r="G664" s="18">
        <f>IF(OR($A664="",$B664=""),"",$B664-$E664)</f>
      </c>
      <c r="H664" s="19">
        <f>IF(OR($G664="",$G664=0),"",$F664/$G664)</f>
      </c>
    </row>
    <row r="665">
      <c r="A665" s="7"/>
      <c r="B665" s="11"/>
      <c r="C665" s="10"/>
      <c r="D665" s="16">
        <f>IF($A665="","",IFERROR(VLOOKUP($A665,M_Sapi!$A$2:$D$501,4,0),""))</f>
      </c>
      <c r="E665" s="17">
        <f>IF($A665="","",IFERROR(VLOOKUP($A665,M_Sapi!$A$2:$B$501,2,0),""))</f>
      </c>
      <c r="F665" s="16">
        <f>IF(OR($A665="",$C665=""),"",$C665-$D665)</f>
      </c>
      <c r="G665" s="18">
        <f>IF(OR($A665="",$B665=""),"",$B665-$E665)</f>
      </c>
      <c r="H665" s="19">
        <f>IF(OR($G665="",$G665=0),"",$F665/$G665)</f>
      </c>
    </row>
    <row r="666">
      <c r="A666" s="7"/>
      <c r="B666" s="11"/>
      <c r="C666" s="10"/>
      <c r="D666" s="16">
        <f>IF($A666="","",IFERROR(VLOOKUP($A666,M_Sapi!$A$2:$D$501,4,0),""))</f>
      </c>
      <c r="E666" s="17">
        <f>IF($A666="","",IFERROR(VLOOKUP($A666,M_Sapi!$A$2:$B$501,2,0),""))</f>
      </c>
      <c r="F666" s="16">
        <f>IF(OR($A666="",$C666=""),"",$C666-$D666)</f>
      </c>
      <c r="G666" s="18">
        <f>IF(OR($A666="",$B666=""),"",$B666-$E666)</f>
      </c>
      <c r="H666" s="19">
        <f>IF(OR($G666="",$G666=0),"",$F666/$G666)</f>
      </c>
    </row>
    <row r="667">
      <c r="A667" s="7"/>
      <c r="B667" s="11"/>
      <c r="C667" s="10"/>
      <c r="D667" s="16">
        <f>IF($A667="","",IFERROR(VLOOKUP($A667,M_Sapi!$A$2:$D$501,4,0),""))</f>
      </c>
      <c r="E667" s="17">
        <f>IF($A667="","",IFERROR(VLOOKUP($A667,M_Sapi!$A$2:$B$501,2,0),""))</f>
      </c>
      <c r="F667" s="16">
        <f>IF(OR($A667="",$C667=""),"",$C667-$D667)</f>
      </c>
      <c r="G667" s="18">
        <f>IF(OR($A667="",$B667=""),"",$B667-$E667)</f>
      </c>
      <c r="H667" s="19">
        <f>IF(OR($G667="",$G667=0),"",$F667/$G667)</f>
      </c>
    </row>
    <row r="668">
      <c r="A668" s="7"/>
      <c r="B668" s="11"/>
      <c r="C668" s="10"/>
      <c r="D668" s="16">
        <f>IF($A668="","",IFERROR(VLOOKUP($A668,M_Sapi!$A$2:$D$501,4,0),""))</f>
      </c>
      <c r="E668" s="17">
        <f>IF($A668="","",IFERROR(VLOOKUP($A668,M_Sapi!$A$2:$B$501,2,0),""))</f>
      </c>
      <c r="F668" s="16">
        <f>IF(OR($A668="",$C668=""),"",$C668-$D668)</f>
      </c>
      <c r="G668" s="18">
        <f>IF(OR($A668="",$B668=""),"",$B668-$E668)</f>
      </c>
      <c r="H668" s="19">
        <f>IF(OR($G668="",$G668=0),"",$F668/$G668)</f>
      </c>
    </row>
    <row r="669">
      <c r="A669" s="7"/>
      <c r="B669" s="11"/>
      <c r="C669" s="10"/>
      <c r="D669" s="16">
        <f>IF($A669="","",IFERROR(VLOOKUP($A669,M_Sapi!$A$2:$D$501,4,0),""))</f>
      </c>
      <c r="E669" s="17">
        <f>IF($A669="","",IFERROR(VLOOKUP($A669,M_Sapi!$A$2:$B$501,2,0),""))</f>
      </c>
      <c r="F669" s="16">
        <f>IF(OR($A669="",$C669=""),"",$C669-$D669)</f>
      </c>
      <c r="G669" s="18">
        <f>IF(OR($A669="",$B669=""),"",$B669-$E669)</f>
      </c>
      <c r="H669" s="19">
        <f>IF(OR($G669="",$G669=0),"",$F669/$G669)</f>
      </c>
    </row>
    <row r="670">
      <c r="A670" s="7"/>
      <c r="B670" s="11"/>
      <c r="C670" s="10"/>
      <c r="D670" s="16">
        <f>IF($A670="","",IFERROR(VLOOKUP($A670,M_Sapi!$A$2:$D$501,4,0),""))</f>
      </c>
      <c r="E670" s="17">
        <f>IF($A670="","",IFERROR(VLOOKUP($A670,M_Sapi!$A$2:$B$501,2,0),""))</f>
      </c>
      <c r="F670" s="16">
        <f>IF(OR($A670="",$C670=""),"",$C670-$D670)</f>
      </c>
      <c r="G670" s="18">
        <f>IF(OR($A670="",$B670=""),"",$B670-$E670)</f>
      </c>
      <c r="H670" s="19">
        <f>IF(OR($G670="",$G670=0),"",$F670/$G670)</f>
      </c>
    </row>
    <row r="671">
      <c r="A671" s="7"/>
      <c r="B671" s="11"/>
      <c r="C671" s="10"/>
      <c r="D671" s="16">
        <f>IF($A671="","",IFERROR(VLOOKUP($A671,M_Sapi!$A$2:$D$501,4,0),""))</f>
      </c>
      <c r="E671" s="17">
        <f>IF($A671="","",IFERROR(VLOOKUP($A671,M_Sapi!$A$2:$B$501,2,0),""))</f>
      </c>
      <c r="F671" s="16">
        <f>IF(OR($A671="",$C671=""),"",$C671-$D671)</f>
      </c>
      <c r="G671" s="18">
        <f>IF(OR($A671="",$B671=""),"",$B671-$E671)</f>
      </c>
      <c r="H671" s="19">
        <f>IF(OR($G671="",$G671=0),"",$F671/$G671)</f>
      </c>
    </row>
    <row r="672">
      <c r="A672" s="7"/>
      <c r="B672" s="11"/>
      <c r="C672" s="10"/>
      <c r="D672" s="16">
        <f>IF($A672="","",IFERROR(VLOOKUP($A672,M_Sapi!$A$2:$D$501,4,0),""))</f>
      </c>
      <c r="E672" s="17">
        <f>IF($A672="","",IFERROR(VLOOKUP($A672,M_Sapi!$A$2:$B$501,2,0),""))</f>
      </c>
      <c r="F672" s="16">
        <f>IF(OR($A672="",$C672=""),"",$C672-$D672)</f>
      </c>
      <c r="G672" s="18">
        <f>IF(OR($A672="",$B672=""),"",$B672-$E672)</f>
      </c>
      <c r="H672" s="19">
        <f>IF(OR($G672="",$G672=0),"",$F672/$G672)</f>
      </c>
    </row>
    <row r="673">
      <c r="A673" s="7"/>
      <c r="B673" s="11"/>
      <c r="C673" s="10"/>
      <c r="D673" s="16">
        <f>IF($A673="","",IFERROR(VLOOKUP($A673,M_Sapi!$A$2:$D$501,4,0),""))</f>
      </c>
      <c r="E673" s="17">
        <f>IF($A673="","",IFERROR(VLOOKUP($A673,M_Sapi!$A$2:$B$501,2,0),""))</f>
      </c>
      <c r="F673" s="16">
        <f>IF(OR($A673="",$C673=""),"",$C673-$D673)</f>
      </c>
      <c r="G673" s="18">
        <f>IF(OR($A673="",$B673=""),"",$B673-$E673)</f>
      </c>
      <c r="H673" s="19">
        <f>IF(OR($G673="",$G673=0),"",$F673/$G673)</f>
      </c>
    </row>
    <row r="674">
      <c r="A674" s="7"/>
      <c r="B674" s="11"/>
      <c r="C674" s="10"/>
      <c r="D674" s="16">
        <f>IF($A674="","",IFERROR(VLOOKUP($A674,M_Sapi!$A$2:$D$501,4,0),""))</f>
      </c>
      <c r="E674" s="17">
        <f>IF($A674="","",IFERROR(VLOOKUP($A674,M_Sapi!$A$2:$B$501,2,0),""))</f>
      </c>
      <c r="F674" s="16">
        <f>IF(OR($A674="",$C674=""),"",$C674-$D674)</f>
      </c>
      <c r="G674" s="18">
        <f>IF(OR($A674="",$B674=""),"",$B674-$E674)</f>
      </c>
      <c r="H674" s="19">
        <f>IF(OR($G674="",$G674=0),"",$F674/$G674)</f>
      </c>
    </row>
    <row r="675">
      <c r="A675" s="7"/>
      <c r="B675" s="11"/>
      <c r="C675" s="10"/>
      <c r="D675" s="16">
        <f>IF($A675="","",IFERROR(VLOOKUP($A675,M_Sapi!$A$2:$D$501,4,0),""))</f>
      </c>
      <c r="E675" s="17">
        <f>IF($A675="","",IFERROR(VLOOKUP($A675,M_Sapi!$A$2:$B$501,2,0),""))</f>
      </c>
      <c r="F675" s="16">
        <f>IF(OR($A675="",$C675=""),"",$C675-$D675)</f>
      </c>
      <c r="G675" s="18">
        <f>IF(OR($A675="",$B675=""),"",$B675-$E675)</f>
      </c>
      <c r="H675" s="19">
        <f>IF(OR($G675="",$G675=0),"",$F675/$G675)</f>
      </c>
    </row>
    <row r="676">
      <c r="A676" s="7"/>
      <c r="B676" s="11"/>
      <c r="C676" s="10"/>
      <c r="D676" s="16">
        <f>IF($A676="","",IFERROR(VLOOKUP($A676,M_Sapi!$A$2:$D$501,4,0),""))</f>
      </c>
      <c r="E676" s="17">
        <f>IF($A676="","",IFERROR(VLOOKUP($A676,M_Sapi!$A$2:$B$501,2,0),""))</f>
      </c>
      <c r="F676" s="16">
        <f>IF(OR($A676="",$C676=""),"",$C676-$D676)</f>
      </c>
      <c r="G676" s="18">
        <f>IF(OR($A676="",$B676=""),"",$B676-$E676)</f>
      </c>
      <c r="H676" s="19">
        <f>IF(OR($G676="",$G676=0),"",$F676/$G676)</f>
      </c>
    </row>
    <row r="677">
      <c r="A677" s="7"/>
      <c r="B677" s="11"/>
      <c r="C677" s="10"/>
      <c r="D677" s="16">
        <f>IF($A677="","",IFERROR(VLOOKUP($A677,M_Sapi!$A$2:$D$501,4,0),""))</f>
      </c>
      <c r="E677" s="17">
        <f>IF($A677="","",IFERROR(VLOOKUP($A677,M_Sapi!$A$2:$B$501,2,0),""))</f>
      </c>
      <c r="F677" s="16">
        <f>IF(OR($A677="",$C677=""),"",$C677-$D677)</f>
      </c>
      <c r="G677" s="18">
        <f>IF(OR($A677="",$B677=""),"",$B677-$E677)</f>
      </c>
      <c r="H677" s="19">
        <f>IF(OR($G677="",$G677=0),"",$F677/$G677)</f>
      </c>
    </row>
    <row r="678">
      <c r="A678" s="7"/>
      <c r="B678" s="11"/>
      <c r="C678" s="10"/>
      <c r="D678" s="16">
        <f>IF($A678="","",IFERROR(VLOOKUP($A678,M_Sapi!$A$2:$D$501,4,0),""))</f>
      </c>
      <c r="E678" s="17">
        <f>IF($A678="","",IFERROR(VLOOKUP($A678,M_Sapi!$A$2:$B$501,2,0),""))</f>
      </c>
      <c r="F678" s="16">
        <f>IF(OR($A678="",$C678=""),"",$C678-$D678)</f>
      </c>
      <c r="G678" s="18">
        <f>IF(OR($A678="",$B678=""),"",$B678-$E678)</f>
      </c>
      <c r="H678" s="19">
        <f>IF(OR($G678="",$G678=0),"",$F678/$G678)</f>
      </c>
    </row>
    <row r="679">
      <c r="A679" s="7"/>
      <c r="B679" s="11"/>
      <c r="C679" s="10"/>
      <c r="D679" s="16">
        <f>IF($A679="","",IFERROR(VLOOKUP($A679,M_Sapi!$A$2:$D$501,4,0),""))</f>
      </c>
      <c r="E679" s="17">
        <f>IF($A679="","",IFERROR(VLOOKUP($A679,M_Sapi!$A$2:$B$501,2,0),""))</f>
      </c>
      <c r="F679" s="16">
        <f>IF(OR($A679="",$C679=""),"",$C679-$D679)</f>
      </c>
      <c r="G679" s="18">
        <f>IF(OR($A679="",$B679=""),"",$B679-$E679)</f>
      </c>
      <c r="H679" s="19">
        <f>IF(OR($G679="",$G679=0),"",$F679/$G679)</f>
      </c>
    </row>
    <row r="680">
      <c r="A680" s="7"/>
      <c r="B680" s="11"/>
      <c r="C680" s="10"/>
      <c r="D680" s="16">
        <f>IF($A680="","",IFERROR(VLOOKUP($A680,M_Sapi!$A$2:$D$501,4,0),""))</f>
      </c>
      <c r="E680" s="17">
        <f>IF($A680="","",IFERROR(VLOOKUP($A680,M_Sapi!$A$2:$B$501,2,0),""))</f>
      </c>
      <c r="F680" s="16">
        <f>IF(OR($A680="",$C680=""),"",$C680-$D680)</f>
      </c>
      <c r="G680" s="18">
        <f>IF(OR($A680="",$B680=""),"",$B680-$E680)</f>
      </c>
      <c r="H680" s="19">
        <f>IF(OR($G680="",$G680=0),"",$F680/$G680)</f>
      </c>
    </row>
    <row r="681">
      <c r="A681" s="7"/>
      <c r="B681" s="11"/>
      <c r="C681" s="10"/>
      <c r="D681" s="16">
        <f>IF($A681="","",IFERROR(VLOOKUP($A681,M_Sapi!$A$2:$D$501,4,0),""))</f>
      </c>
      <c r="E681" s="17">
        <f>IF($A681="","",IFERROR(VLOOKUP($A681,M_Sapi!$A$2:$B$501,2,0),""))</f>
      </c>
      <c r="F681" s="16">
        <f>IF(OR($A681="",$C681=""),"",$C681-$D681)</f>
      </c>
      <c r="G681" s="18">
        <f>IF(OR($A681="",$B681=""),"",$B681-$E681)</f>
      </c>
      <c r="H681" s="19">
        <f>IF(OR($G681="",$G681=0),"",$F681/$G681)</f>
      </c>
    </row>
    <row r="682">
      <c r="A682" s="7"/>
      <c r="B682" s="11"/>
      <c r="C682" s="10"/>
      <c r="D682" s="16">
        <f>IF($A682="","",IFERROR(VLOOKUP($A682,M_Sapi!$A$2:$D$501,4,0),""))</f>
      </c>
      <c r="E682" s="17">
        <f>IF($A682="","",IFERROR(VLOOKUP($A682,M_Sapi!$A$2:$B$501,2,0),""))</f>
      </c>
      <c r="F682" s="16">
        <f>IF(OR($A682="",$C682=""),"",$C682-$D682)</f>
      </c>
      <c r="G682" s="18">
        <f>IF(OR($A682="",$B682=""),"",$B682-$E682)</f>
      </c>
      <c r="H682" s="19">
        <f>IF(OR($G682="",$G682=0),"",$F682/$G682)</f>
      </c>
    </row>
    <row r="683">
      <c r="A683" s="7"/>
      <c r="B683" s="11"/>
      <c r="C683" s="10"/>
      <c r="D683" s="16">
        <f>IF($A683="","",IFERROR(VLOOKUP($A683,M_Sapi!$A$2:$D$501,4,0),""))</f>
      </c>
      <c r="E683" s="17">
        <f>IF($A683="","",IFERROR(VLOOKUP($A683,M_Sapi!$A$2:$B$501,2,0),""))</f>
      </c>
      <c r="F683" s="16">
        <f>IF(OR($A683="",$C683=""),"",$C683-$D683)</f>
      </c>
      <c r="G683" s="18">
        <f>IF(OR($A683="",$B683=""),"",$B683-$E683)</f>
      </c>
      <c r="H683" s="19">
        <f>IF(OR($G683="",$G683=0),"",$F683/$G683)</f>
      </c>
    </row>
    <row r="684">
      <c r="A684" s="7"/>
      <c r="B684" s="11"/>
      <c r="C684" s="10"/>
      <c r="D684" s="16">
        <f>IF($A684="","",IFERROR(VLOOKUP($A684,M_Sapi!$A$2:$D$501,4,0),""))</f>
      </c>
      <c r="E684" s="17">
        <f>IF($A684="","",IFERROR(VLOOKUP($A684,M_Sapi!$A$2:$B$501,2,0),""))</f>
      </c>
      <c r="F684" s="16">
        <f>IF(OR($A684="",$C684=""),"",$C684-$D684)</f>
      </c>
      <c r="G684" s="18">
        <f>IF(OR($A684="",$B684=""),"",$B684-$E684)</f>
      </c>
      <c r="H684" s="19">
        <f>IF(OR($G684="",$G684=0),"",$F684/$G684)</f>
      </c>
    </row>
    <row r="685">
      <c r="A685" s="7"/>
      <c r="B685" s="11"/>
      <c r="C685" s="10"/>
      <c r="D685" s="16">
        <f>IF($A685="","",IFERROR(VLOOKUP($A685,M_Sapi!$A$2:$D$501,4,0),""))</f>
      </c>
      <c r="E685" s="17">
        <f>IF($A685="","",IFERROR(VLOOKUP($A685,M_Sapi!$A$2:$B$501,2,0),""))</f>
      </c>
      <c r="F685" s="16">
        <f>IF(OR($A685="",$C685=""),"",$C685-$D685)</f>
      </c>
      <c r="G685" s="18">
        <f>IF(OR($A685="",$B685=""),"",$B685-$E685)</f>
      </c>
      <c r="H685" s="19">
        <f>IF(OR($G685="",$G685=0),"",$F685/$G685)</f>
      </c>
    </row>
    <row r="686">
      <c r="A686" s="7"/>
      <c r="B686" s="11"/>
      <c r="C686" s="10"/>
      <c r="D686" s="16">
        <f>IF($A686="","",IFERROR(VLOOKUP($A686,M_Sapi!$A$2:$D$501,4,0),""))</f>
      </c>
      <c r="E686" s="17">
        <f>IF($A686="","",IFERROR(VLOOKUP($A686,M_Sapi!$A$2:$B$501,2,0),""))</f>
      </c>
      <c r="F686" s="16">
        <f>IF(OR($A686="",$C686=""),"",$C686-$D686)</f>
      </c>
      <c r="G686" s="18">
        <f>IF(OR($A686="",$B686=""),"",$B686-$E686)</f>
      </c>
      <c r="H686" s="19">
        <f>IF(OR($G686="",$G686=0),"",$F686/$G686)</f>
      </c>
    </row>
    <row r="687">
      <c r="A687" s="7"/>
      <c r="B687" s="11"/>
      <c r="C687" s="10"/>
      <c r="D687" s="16">
        <f>IF($A687="","",IFERROR(VLOOKUP($A687,M_Sapi!$A$2:$D$501,4,0),""))</f>
      </c>
      <c r="E687" s="17">
        <f>IF($A687="","",IFERROR(VLOOKUP($A687,M_Sapi!$A$2:$B$501,2,0),""))</f>
      </c>
      <c r="F687" s="16">
        <f>IF(OR($A687="",$C687=""),"",$C687-$D687)</f>
      </c>
      <c r="G687" s="18">
        <f>IF(OR($A687="",$B687=""),"",$B687-$E687)</f>
      </c>
      <c r="H687" s="19">
        <f>IF(OR($G687="",$G687=0),"",$F687/$G687)</f>
      </c>
    </row>
    <row r="688">
      <c r="A688" s="7"/>
      <c r="B688" s="11"/>
      <c r="C688" s="10"/>
      <c r="D688" s="16">
        <f>IF($A688="","",IFERROR(VLOOKUP($A688,M_Sapi!$A$2:$D$501,4,0),""))</f>
      </c>
      <c r="E688" s="17">
        <f>IF($A688="","",IFERROR(VLOOKUP($A688,M_Sapi!$A$2:$B$501,2,0),""))</f>
      </c>
      <c r="F688" s="16">
        <f>IF(OR($A688="",$C688=""),"",$C688-$D688)</f>
      </c>
      <c r="G688" s="18">
        <f>IF(OR($A688="",$B688=""),"",$B688-$E688)</f>
      </c>
      <c r="H688" s="19">
        <f>IF(OR($G688="",$G688=0),"",$F688/$G688)</f>
      </c>
    </row>
    <row r="689">
      <c r="A689" s="7"/>
      <c r="B689" s="11"/>
      <c r="C689" s="10"/>
      <c r="D689" s="16">
        <f>IF($A689="","",IFERROR(VLOOKUP($A689,M_Sapi!$A$2:$D$501,4,0),""))</f>
      </c>
      <c r="E689" s="17">
        <f>IF($A689="","",IFERROR(VLOOKUP($A689,M_Sapi!$A$2:$B$501,2,0),""))</f>
      </c>
      <c r="F689" s="16">
        <f>IF(OR($A689="",$C689=""),"",$C689-$D689)</f>
      </c>
      <c r="G689" s="18">
        <f>IF(OR($A689="",$B689=""),"",$B689-$E689)</f>
      </c>
      <c r="H689" s="19">
        <f>IF(OR($G689="",$G689=0),"",$F689/$G689)</f>
      </c>
    </row>
    <row r="690">
      <c r="A690" s="7"/>
      <c r="B690" s="11"/>
      <c r="C690" s="10"/>
      <c r="D690" s="16">
        <f>IF($A690="","",IFERROR(VLOOKUP($A690,M_Sapi!$A$2:$D$501,4,0),""))</f>
      </c>
      <c r="E690" s="17">
        <f>IF($A690="","",IFERROR(VLOOKUP($A690,M_Sapi!$A$2:$B$501,2,0),""))</f>
      </c>
      <c r="F690" s="16">
        <f>IF(OR($A690="",$C690=""),"",$C690-$D690)</f>
      </c>
      <c r="G690" s="18">
        <f>IF(OR($A690="",$B690=""),"",$B690-$E690)</f>
      </c>
      <c r="H690" s="19">
        <f>IF(OR($G690="",$G690=0),"",$F690/$G690)</f>
      </c>
    </row>
    <row r="691">
      <c r="A691" s="7"/>
      <c r="B691" s="11"/>
      <c r="C691" s="10"/>
      <c r="D691" s="16">
        <f>IF($A691="","",IFERROR(VLOOKUP($A691,M_Sapi!$A$2:$D$501,4,0),""))</f>
      </c>
      <c r="E691" s="17">
        <f>IF($A691="","",IFERROR(VLOOKUP($A691,M_Sapi!$A$2:$B$501,2,0),""))</f>
      </c>
      <c r="F691" s="16">
        <f>IF(OR($A691="",$C691=""),"",$C691-$D691)</f>
      </c>
      <c r="G691" s="18">
        <f>IF(OR($A691="",$B691=""),"",$B691-$E691)</f>
      </c>
      <c r="H691" s="19">
        <f>IF(OR($G691="",$G691=0),"",$F691/$G691)</f>
      </c>
    </row>
    <row r="692">
      <c r="A692" s="7"/>
      <c r="B692" s="11"/>
      <c r="C692" s="10"/>
      <c r="D692" s="16">
        <f>IF($A692="","",IFERROR(VLOOKUP($A692,M_Sapi!$A$2:$D$501,4,0),""))</f>
      </c>
      <c r="E692" s="17">
        <f>IF($A692="","",IFERROR(VLOOKUP($A692,M_Sapi!$A$2:$B$501,2,0),""))</f>
      </c>
      <c r="F692" s="16">
        <f>IF(OR($A692="",$C692=""),"",$C692-$D692)</f>
      </c>
      <c r="G692" s="18">
        <f>IF(OR($A692="",$B692=""),"",$B692-$E692)</f>
      </c>
      <c r="H692" s="19">
        <f>IF(OR($G692="",$G692=0),"",$F692/$G692)</f>
      </c>
    </row>
    <row r="693">
      <c r="A693" s="7"/>
      <c r="B693" s="11"/>
      <c r="C693" s="10"/>
      <c r="D693" s="16">
        <f>IF($A693="","",IFERROR(VLOOKUP($A693,M_Sapi!$A$2:$D$501,4,0),""))</f>
      </c>
      <c r="E693" s="17">
        <f>IF($A693="","",IFERROR(VLOOKUP($A693,M_Sapi!$A$2:$B$501,2,0),""))</f>
      </c>
      <c r="F693" s="16">
        <f>IF(OR($A693="",$C693=""),"",$C693-$D693)</f>
      </c>
      <c r="G693" s="18">
        <f>IF(OR($A693="",$B693=""),"",$B693-$E693)</f>
      </c>
      <c r="H693" s="19">
        <f>IF(OR($G693="",$G693=0),"",$F693/$G693)</f>
      </c>
    </row>
    <row r="694">
      <c r="A694" s="7"/>
      <c r="B694" s="11"/>
      <c r="C694" s="10"/>
      <c r="D694" s="16">
        <f>IF($A694="","",IFERROR(VLOOKUP($A694,M_Sapi!$A$2:$D$501,4,0),""))</f>
      </c>
      <c r="E694" s="17">
        <f>IF($A694="","",IFERROR(VLOOKUP($A694,M_Sapi!$A$2:$B$501,2,0),""))</f>
      </c>
      <c r="F694" s="16">
        <f>IF(OR($A694="",$C694=""),"",$C694-$D694)</f>
      </c>
      <c r="G694" s="18">
        <f>IF(OR($A694="",$B694=""),"",$B694-$E694)</f>
      </c>
      <c r="H694" s="19">
        <f>IF(OR($G694="",$G694=0),"",$F694/$G694)</f>
      </c>
    </row>
    <row r="695">
      <c r="A695" s="7"/>
      <c r="B695" s="11"/>
      <c r="C695" s="10"/>
      <c r="D695" s="16">
        <f>IF($A695="","",IFERROR(VLOOKUP($A695,M_Sapi!$A$2:$D$501,4,0),""))</f>
      </c>
      <c r="E695" s="17">
        <f>IF($A695="","",IFERROR(VLOOKUP($A695,M_Sapi!$A$2:$B$501,2,0),""))</f>
      </c>
      <c r="F695" s="16">
        <f>IF(OR($A695="",$C695=""),"",$C695-$D695)</f>
      </c>
      <c r="G695" s="18">
        <f>IF(OR($A695="",$B695=""),"",$B695-$E695)</f>
      </c>
      <c r="H695" s="19">
        <f>IF(OR($G695="",$G695=0),"",$F695/$G695)</f>
      </c>
    </row>
    <row r="696">
      <c r="A696" s="7"/>
      <c r="B696" s="11"/>
      <c r="C696" s="10"/>
      <c r="D696" s="16">
        <f>IF($A696="","",IFERROR(VLOOKUP($A696,M_Sapi!$A$2:$D$501,4,0),""))</f>
      </c>
      <c r="E696" s="17">
        <f>IF($A696="","",IFERROR(VLOOKUP($A696,M_Sapi!$A$2:$B$501,2,0),""))</f>
      </c>
      <c r="F696" s="16">
        <f>IF(OR($A696="",$C696=""),"",$C696-$D696)</f>
      </c>
      <c r="G696" s="18">
        <f>IF(OR($A696="",$B696=""),"",$B696-$E696)</f>
      </c>
      <c r="H696" s="19">
        <f>IF(OR($G696="",$G696=0),"",$F696/$G696)</f>
      </c>
    </row>
    <row r="697">
      <c r="A697" s="7"/>
      <c r="B697" s="11"/>
      <c r="C697" s="10"/>
      <c r="D697" s="16">
        <f>IF($A697="","",IFERROR(VLOOKUP($A697,M_Sapi!$A$2:$D$501,4,0),""))</f>
      </c>
      <c r="E697" s="17">
        <f>IF($A697="","",IFERROR(VLOOKUP($A697,M_Sapi!$A$2:$B$501,2,0),""))</f>
      </c>
      <c r="F697" s="16">
        <f>IF(OR($A697="",$C697=""),"",$C697-$D697)</f>
      </c>
      <c r="G697" s="18">
        <f>IF(OR($A697="",$B697=""),"",$B697-$E697)</f>
      </c>
      <c r="H697" s="19">
        <f>IF(OR($G697="",$G697=0),"",$F697/$G697)</f>
      </c>
    </row>
    <row r="698">
      <c r="A698" s="7"/>
      <c r="B698" s="11"/>
      <c r="C698" s="10"/>
      <c r="D698" s="16">
        <f>IF($A698="","",IFERROR(VLOOKUP($A698,M_Sapi!$A$2:$D$501,4,0),""))</f>
      </c>
      <c r="E698" s="17">
        <f>IF($A698="","",IFERROR(VLOOKUP($A698,M_Sapi!$A$2:$B$501,2,0),""))</f>
      </c>
      <c r="F698" s="16">
        <f>IF(OR($A698="",$C698=""),"",$C698-$D698)</f>
      </c>
      <c r="G698" s="18">
        <f>IF(OR($A698="",$B698=""),"",$B698-$E698)</f>
      </c>
      <c r="H698" s="19">
        <f>IF(OR($G698="",$G698=0),"",$F698/$G698)</f>
      </c>
    </row>
    <row r="699">
      <c r="A699" s="7"/>
      <c r="B699" s="11"/>
      <c r="C699" s="10"/>
      <c r="D699" s="16">
        <f>IF($A699="","",IFERROR(VLOOKUP($A699,M_Sapi!$A$2:$D$501,4,0),""))</f>
      </c>
      <c r="E699" s="17">
        <f>IF($A699="","",IFERROR(VLOOKUP($A699,M_Sapi!$A$2:$B$501,2,0),""))</f>
      </c>
      <c r="F699" s="16">
        <f>IF(OR($A699="",$C699=""),"",$C699-$D699)</f>
      </c>
      <c r="G699" s="18">
        <f>IF(OR($A699="",$B699=""),"",$B699-$E699)</f>
      </c>
      <c r="H699" s="19">
        <f>IF(OR($G699="",$G699=0),"",$F699/$G699)</f>
      </c>
    </row>
    <row r="700">
      <c r="A700" s="7"/>
      <c r="B700" s="11"/>
      <c r="C700" s="10"/>
      <c r="D700" s="16">
        <f>IF($A700="","",IFERROR(VLOOKUP($A700,M_Sapi!$A$2:$D$501,4,0),""))</f>
      </c>
      <c r="E700" s="17">
        <f>IF($A700="","",IFERROR(VLOOKUP($A700,M_Sapi!$A$2:$B$501,2,0),""))</f>
      </c>
      <c r="F700" s="16">
        <f>IF(OR($A700="",$C700=""),"",$C700-$D700)</f>
      </c>
      <c r="G700" s="18">
        <f>IF(OR($A700="",$B700=""),"",$B700-$E700)</f>
      </c>
      <c r="H700" s="19">
        <f>IF(OR($G700="",$G700=0),"",$F700/$G700)</f>
      </c>
    </row>
    <row r="701">
      <c r="A701" s="7"/>
      <c r="B701" s="11"/>
      <c r="C701" s="10"/>
      <c r="D701" s="16">
        <f>IF($A701="","",IFERROR(VLOOKUP($A701,M_Sapi!$A$2:$D$501,4,0),""))</f>
      </c>
      <c r="E701" s="17">
        <f>IF($A701="","",IFERROR(VLOOKUP($A701,M_Sapi!$A$2:$B$501,2,0),""))</f>
      </c>
      <c r="F701" s="16">
        <f>IF(OR($A701="",$C701=""),"",$C701-$D701)</f>
      </c>
      <c r="G701" s="18">
        <f>IF(OR($A701="",$B701=""),"",$B701-$E701)</f>
      </c>
      <c r="H701" s="19">
        <f>IF(OR($G701="",$G701=0),"",$F701/$G701)</f>
      </c>
    </row>
    <row r="702">
      <c r="A702" s="7"/>
      <c r="B702" s="11"/>
      <c r="C702" s="10"/>
      <c r="D702" s="16">
        <f>IF($A702="","",IFERROR(VLOOKUP($A702,M_Sapi!$A$2:$D$501,4,0),""))</f>
      </c>
      <c r="E702" s="17">
        <f>IF($A702="","",IFERROR(VLOOKUP($A702,M_Sapi!$A$2:$B$501,2,0),""))</f>
      </c>
      <c r="F702" s="16">
        <f>IF(OR($A702="",$C702=""),"",$C702-$D702)</f>
      </c>
      <c r="G702" s="18">
        <f>IF(OR($A702="",$B702=""),"",$B702-$E702)</f>
      </c>
      <c r="H702" s="19">
        <f>IF(OR($G702="",$G702=0),"",$F702/$G702)</f>
      </c>
    </row>
    <row r="703">
      <c r="A703" s="7"/>
      <c r="B703" s="11"/>
      <c r="C703" s="10"/>
      <c r="D703" s="16">
        <f>IF($A703="","",IFERROR(VLOOKUP($A703,M_Sapi!$A$2:$D$501,4,0),""))</f>
      </c>
      <c r="E703" s="17">
        <f>IF($A703="","",IFERROR(VLOOKUP($A703,M_Sapi!$A$2:$B$501,2,0),""))</f>
      </c>
      <c r="F703" s="16">
        <f>IF(OR($A703="",$C703=""),"",$C703-$D703)</f>
      </c>
      <c r="G703" s="18">
        <f>IF(OR($A703="",$B703=""),"",$B703-$E703)</f>
      </c>
      <c r="H703" s="19">
        <f>IF(OR($G703="",$G703=0),"",$F703/$G703)</f>
      </c>
    </row>
    <row r="704">
      <c r="A704" s="7"/>
      <c r="B704" s="11"/>
      <c r="C704" s="10"/>
      <c r="D704" s="16">
        <f>IF($A704="","",IFERROR(VLOOKUP($A704,M_Sapi!$A$2:$D$501,4,0),""))</f>
      </c>
      <c r="E704" s="17">
        <f>IF($A704="","",IFERROR(VLOOKUP($A704,M_Sapi!$A$2:$B$501,2,0),""))</f>
      </c>
      <c r="F704" s="16">
        <f>IF(OR($A704="",$C704=""),"",$C704-$D704)</f>
      </c>
      <c r="G704" s="18">
        <f>IF(OR($A704="",$B704=""),"",$B704-$E704)</f>
      </c>
      <c r="H704" s="19">
        <f>IF(OR($G704="",$G704=0),"",$F704/$G704)</f>
      </c>
    </row>
    <row r="705">
      <c r="A705" s="7"/>
      <c r="B705" s="11"/>
      <c r="C705" s="10"/>
      <c r="D705" s="16">
        <f>IF($A705="","",IFERROR(VLOOKUP($A705,M_Sapi!$A$2:$D$501,4,0),""))</f>
      </c>
      <c r="E705" s="17">
        <f>IF($A705="","",IFERROR(VLOOKUP($A705,M_Sapi!$A$2:$B$501,2,0),""))</f>
      </c>
      <c r="F705" s="16">
        <f>IF(OR($A705="",$C705=""),"",$C705-$D705)</f>
      </c>
      <c r="G705" s="18">
        <f>IF(OR($A705="",$B705=""),"",$B705-$E705)</f>
      </c>
      <c r="H705" s="19">
        <f>IF(OR($G705="",$G705=0),"",$F705/$G705)</f>
      </c>
    </row>
    <row r="706">
      <c r="A706" s="7"/>
      <c r="B706" s="11"/>
      <c r="C706" s="10"/>
      <c r="D706" s="16">
        <f>IF($A706="","",IFERROR(VLOOKUP($A706,M_Sapi!$A$2:$D$501,4,0),""))</f>
      </c>
      <c r="E706" s="17">
        <f>IF($A706="","",IFERROR(VLOOKUP($A706,M_Sapi!$A$2:$B$501,2,0),""))</f>
      </c>
      <c r="F706" s="16">
        <f>IF(OR($A706="",$C706=""),"",$C706-$D706)</f>
      </c>
      <c r="G706" s="18">
        <f>IF(OR($A706="",$B706=""),"",$B706-$E706)</f>
      </c>
      <c r="H706" s="19">
        <f>IF(OR($G706="",$G706=0),"",$F706/$G706)</f>
      </c>
    </row>
    <row r="707">
      <c r="A707" s="7"/>
      <c r="B707" s="11"/>
      <c r="C707" s="10"/>
      <c r="D707" s="16">
        <f>IF($A707="","",IFERROR(VLOOKUP($A707,M_Sapi!$A$2:$D$501,4,0),""))</f>
      </c>
      <c r="E707" s="17">
        <f>IF($A707="","",IFERROR(VLOOKUP($A707,M_Sapi!$A$2:$B$501,2,0),""))</f>
      </c>
      <c r="F707" s="16">
        <f>IF(OR($A707="",$C707=""),"",$C707-$D707)</f>
      </c>
      <c r="G707" s="18">
        <f>IF(OR($A707="",$B707=""),"",$B707-$E707)</f>
      </c>
      <c r="H707" s="19">
        <f>IF(OR($G707="",$G707=0),"",$F707/$G707)</f>
      </c>
    </row>
    <row r="708">
      <c r="A708" s="7"/>
      <c r="B708" s="11"/>
      <c r="C708" s="10"/>
      <c r="D708" s="16">
        <f>IF($A708="","",IFERROR(VLOOKUP($A708,M_Sapi!$A$2:$D$501,4,0),""))</f>
      </c>
      <c r="E708" s="17">
        <f>IF($A708="","",IFERROR(VLOOKUP($A708,M_Sapi!$A$2:$B$501,2,0),""))</f>
      </c>
      <c r="F708" s="16">
        <f>IF(OR($A708="",$C708=""),"",$C708-$D708)</f>
      </c>
      <c r="G708" s="18">
        <f>IF(OR($A708="",$B708=""),"",$B708-$E708)</f>
      </c>
      <c r="H708" s="19">
        <f>IF(OR($G708="",$G708=0),"",$F708/$G708)</f>
      </c>
    </row>
    <row r="709">
      <c r="A709" s="7"/>
      <c r="B709" s="11"/>
      <c r="C709" s="10"/>
      <c r="D709" s="16">
        <f>IF($A709="","",IFERROR(VLOOKUP($A709,M_Sapi!$A$2:$D$501,4,0),""))</f>
      </c>
      <c r="E709" s="17">
        <f>IF($A709="","",IFERROR(VLOOKUP($A709,M_Sapi!$A$2:$B$501,2,0),""))</f>
      </c>
      <c r="F709" s="16">
        <f>IF(OR($A709="",$C709=""),"",$C709-$D709)</f>
      </c>
      <c r="G709" s="18">
        <f>IF(OR($A709="",$B709=""),"",$B709-$E709)</f>
      </c>
      <c r="H709" s="19">
        <f>IF(OR($G709="",$G709=0),"",$F709/$G709)</f>
      </c>
    </row>
    <row r="710">
      <c r="A710" s="7"/>
      <c r="B710" s="11"/>
      <c r="C710" s="10"/>
      <c r="D710" s="16">
        <f>IF($A710="","",IFERROR(VLOOKUP($A710,M_Sapi!$A$2:$D$501,4,0),""))</f>
      </c>
      <c r="E710" s="17">
        <f>IF($A710="","",IFERROR(VLOOKUP($A710,M_Sapi!$A$2:$B$501,2,0),""))</f>
      </c>
      <c r="F710" s="16">
        <f>IF(OR($A710="",$C710=""),"",$C710-$D710)</f>
      </c>
      <c r="G710" s="18">
        <f>IF(OR($A710="",$B710=""),"",$B710-$E710)</f>
      </c>
      <c r="H710" s="19">
        <f>IF(OR($G710="",$G710=0),"",$F710/$G710)</f>
      </c>
    </row>
    <row r="711">
      <c r="A711" s="7"/>
      <c r="B711" s="11"/>
      <c r="C711" s="10"/>
      <c r="D711" s="16">
        <f>IF($A711="","",IFERROR(VLOOKUP($A711,M_Sapi!$A$2:$D$501,4,0),""))</f>
      </c>
      <c r="E711" s="17">
        <f>IF($A711="","",IFERROR(VLOOKUP($A711,M_Sapi!$A$2:$B$501,2,0),""))</f>
      </c>
      <c r="F711" s="16">
        <f>IF(OR($A711="",$C711=""),"",$C711-$D711)</f>
      </c>
      <c r="G711" s="18">
        <f>IF(OR($A711="",$B711=""),"",$B711-$E711)</f>
      </c>
      <c r="H711" s="19">
        <f>IF(OR($G711="",$G711=0),"",$F711/$G711)</f>
      </c>
    </row>
    <row r="712">
      <c r="A712" s="7"/>
      <c r="B712" s="11"/>
      <c r="C712" s="10"/>
      <c r="D712" s="16">
        <f>IF($A712="","",IFERROR(VLOOKUP($A712,M_Sapi!$A$2:$D$501,4,0),""))</f>
      </c>
      <c r="E712" s="17">
        <f>IF($A712="","",IFERROR(VLOOKUP($A712,M_Sapi!$A$2:$B$501,2,0),""))</f>
      </c>
      <c r="F712" s="16">
        <f>IF(OR($A712="",$C712=""),"",$C712-$D712)</f>
      </c>
      <c r="G712" s="18">
        <f>IF(OR($A712="",$B712=""),"",$B712-$E712)</f>
      </c>
      <c r="H712" s="19">
        <f>IF(OR($G712="",$G712=0),"",$F712/$G712)</f>
      </c>
    </row>
    <row r="713">
      <c r="A713" s="7"/>
      <c r="B713" s="11"/>
      <c r="C713" s="10"/>
      <c r="D713" s="16">
        <f>IF($A713="","",IFERROR(VLOOKUP($A713,M_Sapi!$A$2:$D$501,4,0),""))</f>
      </c>
      <c r="E713" s="17">
        <f>IF($A713="","",IFERROR(VLOOKUP($A713,M_Sapi!$A$2:$B$501,2,0),""))</f>
      </c>
      <c r="F713" s="16">
        <f>IF(OR($A713="",$C713=""),"",$C713-$D713)</f>
      </c>
      <c r="G713" s="18">
        <f>IF(OR($A713="",$B713=""),"",$B713-$E713)</f>
      </c>
      <c r="H713" s="19">
        <f>IF(OR($G713="",$G713=0),"",$F713/$G713)</f>
      </c>
    </row>
    <row r="714">
      <c r="A714" s="7"/>
      <c r="B714" s="11"/>
      <c r="C714" s="10"/>
      <c r="D714" s="16">
        <f>IF($A714="","",IFERROR(VLOOKUP($A714,M_Sapi!$A$2:$D$501,4,0),""))</f>
      </c>
      <c r="E714" s="17">
        <f>IF($A714="","",IFERROR(VLOOKUP($A714,M_Sapi!$A$2:$B$501,2,0),""))</f>
      </c>
      <c r="F714" s="16">
        <f>IF(OR($A714="",$C714=""),"",$C714-$D714)</f>
      </c>
      <c r="G714" s="18">
        <f>IF(OR($A714="",$B714=""),"",$B714-$E714)</f>
      </c>
      <c r="H714" s="19">
        <f>IF(OR($G714="",$G714=0),"",$F714/$G714)</f>
      </c>
    </row>
    <row r="715">
      <c r="A715" s="7"/>
      <c r="B715" s="11"/>
      <c r="C715" s="10"/>
      <c r="D715" s="16">
        <f>IF($A715="","",IFERROR(VLOOKUP($A715,M_Sapi!$A$2:$D$501,4,0),""))</f>
      </c>
      <c r="E715" s="17">
        <f>IF($A715="","",IFERROR(VLOOKUP($A715,M_Sapi!$A$2:$B$501,2,0),""))</f>
      </c>
      <c r="F715" s="16">
        <f>IF(OR($A715="",$C715=""),"",$C715-$D715)</f>
      </c>
      <c r="G715" s="18">
        <f>IF(OR($A715="",$B715=""),"",$B715-$E715)</f>
      </c>
      <c r="H715" s="19">
        <f>IF(OR($G715="",$G715=0),"",$F715/$G715)</f>
      </c>
    </row>
    <row r="716">
      <c r="A716" s="7"/>
      <c r="B716" s="11"/>
      <c r="C716" s="10"/>
      <c r="D716" s="16">
        <f>IF($A716="","",IFERROR(VLOOKUP($A716,M_Sapi!$A$2:$D$501,4,0),""))</f>
      </c>
      <c r="E716" s="17">
        <f>IF($A716="","",IFERROR(VLOOKUP($A716,M_Sapi!$A$2:$B$501,2,0),""))</f>
      </c>
      <c r="F716" s="16">
        <f>IF(OR($A716="",$C716=""),"",$C716-$D716)</f>
      </c>
      <c r="G716" s="18">
        <f>IF(OR($A716="",$B716=""),"",$B716-$E716)</f>
      </c>
      <c r="H716" s="19">
        <f>IF(OR($G716="",$G716=0),"",$F716/$G716)</f>
      </c>
    </row>
    <row r="717">
      <c r="A717" s="7"/>
      <c r="B717" s="11"/>
      <c r="C717" s="10"/>
      <c r="D717" s="16">
        <f>IF($A717="","",IFERROR(VLOOKUP($A717,M_Sapi!$A$2:$D$501,4,0),""))</f>
      </c>
      <c r="E717" s="17">
        <f>IF($A717="","",IFERROR(VLOOKUP($A717,M_Sapi!$A$2:$B$501,2,0),""))</f>
      </c>
      <c r="F717" s="16">
        <f>IF(OR($A717="",$C717=""),"",$C717-$D717)</f>
      </c>
      <c r="G717" s="18">
        <f>IF(OR($A717="",$B717=""),"",$B717-$E717)</f>
      </c>
      <c r="H717" s="19">
        <f>IF(OR($G717="",$G717=0),"",$F717/$G717)</f>
      </c>
    </row>
    <row r="718">
      <c r="A718" s="7"/>
      <c r="B718" s="11"/>
      <c r="C718" s="10"/>
      <c r="D718" s="16">
        <f>IF($A718="","",IFERROR(VLOOKUP($A718,M_Sapi!$A$2:$D$501,4,0),""))</f>
      </c>
      <c r="E718" s="17">
        <f>IF($A718="","",IFERROR(VLOOKUP($A718,M_Sapi!$A$2:$B$501,2,0),""))</f>
      </c>
      <c r="F718" s="16">
        <f>IF(OR($A718="",$C718=""),"",$C718-$D718)</f>
      </c>
      <c r="G718" s="18">
        <f>IF(OR($A718="",$B718=""),"",$B718-$E718)</f>
      </c>
      <c r="H718" s="19">
        <f>IF(OR($G718="",$G718=0),"",$F718/$G718)</f>
      </c>
    </row>
    <row r="719">
      <c r="A719" s="7"/>
      <c r="B719" s="11"/>
      <c r="C719" s="10"/>
      <c r="D719" s="16">
        <f>IF($A719="","",IFERROR(VLOOKUP($A719,M_Sapi!$A$2:$D$501,4,0),""))</f>
      </c>
      <c r="E719" s="17">
        <f>IF($A719="","",IFERROR(VLOOKUP($A719,M_Sapi!$A$2:$B$501,2,0),""))</f>
      </c>
      <c r="F719" s="16">
        <f>IF(OR($A719="",$C719=""),"",$C719-$D719)</f>
      </c>
      <c r="G719" s="18">
        <f>IF(OR($A719="",$B719=""),"",$B719-$E719)</f>
      </c>
      <c r="H719" s="19">
        <f>IF(OR($G719="",$G719=0),"",$F719/$G719)</f>
      </c>
    </row>
    <row r="720">
      <c r="A720" s="7"/>
      <c r="B720" s="11"/>
      <c r="C720" s="10"/>
      <c r="D720" s="16">
        <f>IF($A720="","",IFERROR(VLOOKUP($A720,M_Sapi!$A$2:$D$501,4,0),""))</f>
      </c>
      <c r="E720" s="17">
        <f>IF($A720="","",IFERROR(VLOOKUP($A720,M_Sapi!$A$2:$B$501,2,0),""))</f>
      </c>
      <c r="F720" s="16">
        <f>IF(OR($A720="",$C720=""),"",$C720-$D720)</f>
      </c>
      <c r="G720" s="18">
        <f>IF(OR($A720="",$B720=""),"",$B720-$E720)</f>
      </c>
      <c r="H720" s="19">
        <f>IF(OR($G720="",$G720=0),"",$F720/$G720)</f>
      </c>
    </row>
    <row r="721">
      <c r="A721" s="7"/>
      <c r="B721" s="11"/>
      <c r="C721" s="10"/>
      <c r="D721" s="16">
        <f>IF($A721="","",IFERROR(VLOOKUP($A721,M_Sapi!$A$2:$D$501,4,0),""))</f>
      </c>
      <c r="E721" s="17">
        <f>IF($A721="","",IFERROR(VLOOKUP($A721,M_Sapi!$A$2:$B$501,2,0),""))</f>
      </c>
      <c r="F721" s="16">
        <f>IF(OR($A721="",$C721=""),"",$C721-$D721)</f>
      </c>
      <c r="G721" s="18">
        <f>IF(OR($A721="",$B721=""),"",$B721-$E721)</f>
      </c>
      <c r="H721" s="19">
        <f>IF(OR($G721="",$G721=0),"",$F721/$G721)</f>
      </c>
    </row>
    <row r="722">
      <c r="A722" s="7"/>
      <c r="B722" s="11"/>
      <c r="C722" s="10"/>
      <c r="D722" s="16">
        <f>IF($A722="","",IFERROR(VLOOKUP($A722,M_Sapi!$A$2:$D$501,4,0),""))</f>
      </c>
      <c r="E722" s="17">
        <f>IF($A722="","",IFERROR(VLOOKUP($A722,M_Sapi!$A$2:$B$501,2,0),""))</f>
      </c>
      <c r="F722" s="16">
        <f>IF(OR($A722="",$C722=""),"",$C722-$D722)</f>
      </c>
      <c r="G722" s="18">
        <f>IF(OR($A722="",$B722=""),"",$B722-$E722)</f>
      </c>
      <c r="H722" s="19">
        <f>IF(OR($G722="",$G722=0),"",$F722/$G722)</f>
      </c>
    </row>
    <row r="723">
      <c r="A723" s="7"/>
      <c r="B723" s="11"/>
      <c r="C723" s="10"/>
      <c r="D723" s="16">
        <f>IF($A723="","",IFERROR(VLOOKUP($A723,M_Sapi!$A$2:$D$501,4,0),""))</f>
      </c>
      <c r="E723" s="17">
        <f>IF($A723="","",IFERROR(VLOOKUP($A723,M_Sapi!$A$2:$B$501,2,0),""))</f>
      </c>
      <c r="F723" s="16">
        <f>IF(OR($A723="",$C723=""),"",$C723-$D723)</f>
      </c>
      <c r="G723" s="18">
        <f>IF(OR($A723="",$B723=""),"",$B723-$E723)</f>
      </c>
      <c r="H723" s="19">
        <f>IF(OR($G723="",$G723=0),"",$F723/$G723)</f>
      </c>
    </row>
    <row r="724">
      <c r="A724" s="7"/>
      <c r="B724" s="11"/>
      <c r="C724" s="10"/>
      <c r="D724" s="16">
        <f>IF($A724="","",IFERROR(VLOOKUP($A724,M_Sapi!$A$2:$D$501,4,0),""))</f>
      </c>
      <c r="E724" s="17">
        <f>IF($A724="","",IFERROR(VLOOKUP($A724,M_Sapi!$A$2:$B$501,2,0),""))</f>
      </c>
      <c r="F724" s="16">
        <f>IF(OR($A724="",$C724=""),"",$C724-$D724)</f>
      </c>
      <c r="G724" s="18">
        <f>IF(OR($A724="",$B724=""),"",$B724-$E724)</f>
      </c>
      <c r="H724" s="19">
        <f>IF(OR($G724="",$G724=0),"",$F724/$G724)</f>
      </c>
    </row>
    <row r="725">
      <c r="A725" s="7"/>
      <c r="B725" s="11"/>
      <c r="C725" s="10"/>
      <c r="D725" s="16">
        <f>IF($A725="","",IFERROR(VLOOKUP($A725,M_Sapi!$A$2:$D$501,4,0),""))</f>
      </c>
      <c r="E725" s="17">
        <f>IF($A725="","",IFERROR(VLOOKUP($A725,M_Sapi!$A$2:$B$501,2,0),""))</f>
      </c>
      <c r="F725" s="16">
        <f>IF(OR($A725="",$C725=""),"",$C725-$D725)</f>
      </c>
      <c r="G725" s="18">
        <f>IF(OR($A725="",$B725=""),"",$B725-$E725)</f>
      </c>
      <c r="H725" s="19">
        <f>IF(OR($G725="",$G725=0),"",$F725/$G725)</f>
      </c>
    </row>
    <row r="726">
      <c r="A726" s="7"/>
      <c r="B726" s="11"/>
      <c r="C726" s="10"/>
      <c r="D726" s="16">
        <f>IF($A726="","",IFERROR(VLOOKUP($A726,M_Sapi!$A$2:$D$501,4,0),""))</f>
      </c>
      <c r="E726" s="17">
        <f>IF($A726="","",IFERROR(VLOOKUP($A726,M_Sapi!$A$2:$B$501,2,0),""))</f>
      </c>
      <c r="F726" s="16">
        <f>IF(OR($A726="",$C726=""),"",$C726-$D726)</f>
      </c>
      <c r="G726" s="18">
        <f>IF(OR($A726="",$B726=""),"",$B726-$E726)</f>
      </c>
      <c r="H726" s="19">
        <f>IF(OR($G726="",$G726=0),"",$F726/$G726)</f>
      </c>
    </row>
    <row r="727">
      <c r="A727" s="7"/>
      <c r="B727" s="11"/>
      <c r="C727" s="10"/>
      <c r="D727" s="16">
        <f>IF($A727="","",IFERROR(VLOOKUP($A727,M_Sapi!$A$2:$D$501,4,0),""))</f>
      </c>
      <c r="E727" s="17">
        <f>IF($A727="","",IFERROR(VLOOKUP($A727,M_Sapi!$A$2:$B$501,2,0),""))</f>
      </c>
      <c r="F727" s="16">
        <f>IF(OR($A727="",$C727=""),"",$C727-$D727)</f>
      </c>
      <c r="G727" s="18">
        <f>IF(OR($A727="",$B727=""),"",$B727-$E727)</f>
      </c>
      <c r="H727" s="19">
        <f>IF(OR($G727="",$G727=0),"",$F727/$G727)</f>
      </c>
    </row>
    <row r="728">
      <c r="A728" s="7"/>
      <c r="B728" s="11"/>
      <c r="C728" s="10"/>
      <c r="D728" s="16">
        <f>IF($A728="","",IFERROR(VLOOKUP($A728,M_Sapi!$A$2:$D$501,4,0),""))</f>
      </c>
      <c r="E728" s="17">
        <f>IF($A728="","",IFERROR(VLOOKUP($A728,M_Sapi!$A$2:$B$501,2,0),""))</f>
      </c>
      <c r="F728" s="16">
        <f>IF(OR($A728="",$C728=""),"",$C728-$D728)</f>
      </c>
      <c r="G728" s="18">
        <f>IF(OR($A728="",$B728=""),"",$B728-$E728)</f>
      </c>
      <c r="H728" s="19">
        <f>IF(OR($G728="",$G728=0),"",$F728/$G728)</f>
      </c>
    </row>
    <row r="729">
      <c r="A729" s="7"/>
      <c r="B729" s="11"/>
      <c r="C729" s="10"/>
      <c r="D729" s="16">
        <f>IF($A729="","",IFERROR(VLOOKUP($A729,M_Sapi!$A$2:$D$501,4,0),""))</f>
      </c>
      <c r="E729" s="17">
        <f>IF($A729="","",IFERROR(VLOOKUP($A729,M_Sapi!$A$2:$B$501,2,0),""))</f>
      </c>
      <c r="F729" s="16">
        <f>IF(OR($A729="",$C729=""),"",$C729-$D729)</f>
      </c>
      <c r="G729" s="18">
        <f>IF(OR($A729="",$B729=""),"",$B729-$E729)</f>
      </c>
      <c r="H729" s="19">
        <f>IF(OR($G729="",$G729=0),"",$F729/$G729)</f>
      </c>
    </row>
    <row r="730">
      <c r="A730" s="7"/>
      <c r="B730" s="11"/>
      <c r="C730" s="10"/>
      <c r="D730" s="16">
        <f>IF($A730="","",IFERROR(VLOOKUP($A730,M_Sapi!$A$2:$D$501,4,0),""))</f>
      </c>
      <c r="E730" s="17">
        <f>IF($A730="","",IFERROR(VLOOKUP($A730,M_Sapi!$A$2:$B$501,2,0),""))</f>
      </c>
      <c r="F730" s="16">
        <f>IF(OR($A730="",$C730=""),"",$C730-$D730)</f>
      </c>
      <c r="G730" s="18">
        <f>IF(OR($A730="",$B730=""),"",$B730-$E730)</f>
      </c>
      <c r="H730" s="19">
        <f>IF(OR($G730="",$G730=0),"",$F730/$G730)</f>
      </c>
    </row>
    <row r="731">
      <c r="A731" s="7"/>
      <c r="B731" s="11"/>
      <c r="C731" s="10"/>
      <c r="D731" s="16">
        <f>IF($A731="","",IFERROR(VLOOKUP($A731,M_Sapi!$A$2:$D$501,4,0),""))</f>
      </c>
      <c r="E731" s="17">
        <f>IF($A731="","",IFERROR(VLOOKUP($A731,M_Sapi!$A$2:$B$501,2,0),""))</f>
      </c>
      <c r="F731" s="16">
        <f>IF(OR($A731="",$C731=""),"",$C731-$D731)</f>
      </c>
      <c r="G731" s="18">
        <f>IF(OR($A731="",$B731=""),"",$B731-$E731)</f>
      </c>
      <c r="H731" s="19">
        <f>IF(OR($G731="",$G731=0),"",$F731/$G731)</f>
      </c>
    </row>
    <row r="732">
      <c r="A732" s="7"/>
      <c r="B732" s="11"/>
      <c r="C732" s="10"/>
      <c r="D732" s="16">
        <f>IF($A732="","",IFERROR(VLOOKUP($A732,M_Sapi!$A$2:$D$501,4,0),""))</f>
      </c>
      <c r="E732" s="17">
        <f>IF($A732="","",IFERROR(VLOOKUP($A732,M_Sapi!$A$2:$B$501,2,0),""))</f>
      </c>
      <c r="F732" s="16">
        <f>IF(OR($A732="",$C732=""),"",$C732-$D732)</f>
      </c>
      <c r="G732" s="18">
        <f>IF(OR($A732="",$B732=""),"",$B732-$E732)</f>
      </c>
      <c r="H732" s="19">
        <f>IF(OR($G732="",$G732=0),"",$F732/$G732)</f>
      </c>
    </row>
    <row r="733">
      <c r="A733" s="7"/>
      <c r="B733" s="11"/>
      <c r="C733" s="10"/>
      <c r="D733" s="16">
        <f>IF($A733="","",IFERROR(VLOOKUP($A733,M_Sapi!$A$2:$D$501,4,0),""))</f>
      </c>
      <c r="E733" s="17">
        <f>IF($A733="","",IFERROR(VLOOKUP($A733,M_Sapi!$A$2:$B$501,2,0),""))</f>
      </c>
      <c r="F733" s="16">
        <f>IF(OR($A733="",$C733=""),"",$C733-$D733)</f>
      </c>
      <c r="G733" s="18">
        <f>IF(OR($A733="",$B733=""),"",$B733-$E733)</f>
      </c>
      <c r="H733" s="19">
        <f>IF(OR($G733="",$G733=0),"",$F733/$G733)</f>
      </c>
    </row>
    <row r="734">
      <c r="A734" s="7"/>
      <c r="B734" s="11"/>
      <c r="C734" s="10"/>
      <c r="D734" s="16">
        <f>IF($A734="","",IFERROR(VLOOKUP($A734,M_Sapi!$A$2:$D$501,4,0),""))</f>
      </c>
      <c r="E734" s="17">
        <f>IF($A734="","",IFERROR(VLOOKUP($A734,M_Sapi!$A$2:$B$501,2,0),""))</f>
      </c>
      <c r="F734" s="16">
        <f>IF(OR($A734="",$C734=""),"",$C734-$D734)</f>
      </c>
      <c r="G734" s="18">
        <f>IF(OR($A734="",$B734=""),"",$B734-$E734)</f>
      </c>
      <c r="H734" s="19">
        <f>IF(OR($G734="",$G734=0),"",$F734/$G734)</f>
      </c>
    </row>
    <row r="735">
      <c r="A735" s="7"/>
      <c r="B735" s="11"/>
      <c r="C735" s="10"/>
      <c r="D735" s="16">
        <f>IF($A735="","",IFERROR(VLOOKUP($A735,M_Sapi!$A$2:$D$501,4,0),""))</f>
      </c>
      <c r="E735" s="17">
        <f>IF($A735="","",IFERROR(VLOOKUP($A735,M_Sapi!$A$2:$B$501,2,0),""))</f>
      </c>
      <c r="F735" s="16">
        <f>IF(OR($A735="",$C735=""),"",$C735-$D735)</f>
      </c>
      <c r="G735" s="18">
        <f>IF(OR($A735="",$B735=""),"",$B735-$E735)</f>
      </c>
      <c r="H735" s="19">
        <f>IF(OR($G735="",$G735=0),"",$F735/$G735)</f>
      </c>
    </row>
    <row r="736">
      <c r="A736" s="7"/>
      <c r="B736" s="11"/>
      <c r="C736" s="10"/>
      <c r="D736" s="16">
        <f>IF($A736="","",IFERROR(VLOOKUP($A736,M_Sapi!$A$2:$D$501,4,0),""))</f>
      </c>
      <c r="E736" s="17">
        <f>IF($A736="","",IFERROR(VLOOKUP($A736,M_Sapi!$A$2:$B$501,2,0),""))</f>
      </c>
      <c r="F736" s="16">
        <f>IF(OR($A736="",$C736=""),"",$C736-$D736)</f>
      </c>
      <c r="G736" s="18">
        <f>IF(OR($A736="",$B736=""),"",$B736-$E736)</f>
      </c>
      <c r="H736" s="19">
        <f>IF(OR($G736="",$G736=0),"",$F736/$G736)</f>
      </c>
    </row>
    <row r="737">
      <c r="A737" s="7"/>
      <c r="B737" s="11"/>
      <c r="C737" s="10"/>
      <c r="D737" s="16">
        <f>IF($A737="","",IFERROR(VLOOKUP($A737,M_Sapi!$A$2:$D$501,4,0),""))</f>
      </c>
      <c r="E737" s="17">
        <f>IF($A737="","",IFERROR(VLOOKUP($A737,M_Sapi!$A$2:$B$501,2,0),""))</f>
      </c>
      <c r="F737" s="16">
        <f>IF(OR($A737="",$C737=""),"",$C737-$D737)</f>
      </c>
      <c r="G737" s="18">
        <f>IF(OR($A737="",$B737=""),"",$B737-$E737)</f>
      </c>
      <c r="H737" s="19">
        <f>IF(OR($G737="",$G737=0),"",$F737/$G737)</f>
      </c>
    </row>
    <row r="738">
      <c r="A738" s="7"/>
      <c r="B738" s="11"/>
      <c r="C738" s="10"/>
      <c r="D738" s="16">
        <f>IF($A738="","",IFERROR(VLOOKUP($A738,M_Sapi!$A$2:$D$501,4,0),""))</f>
      </c>
      <c r="E738" s="17">
        <f>IF($A738="","",IFERROR(VLOOKUP($A738,M_Sapi!$A$2:$B$501,2,0),""))</f>
      </c>
      <c r="F738" s="16">
        <f>IF(OR($A738="",$C738=""),"",$C738-$D738)</f>
      </c>
      <c r="G738" s="18">
        <f>IF(OR($A738="",$B738=""),"",$B738-$E738)</f>
      </c>
      <c r="H738" s="19">
        <f>IF(OR($G738="",$G738=0),"",$F738/$G738)</f>
      </c>
    </row>
    <row r="739">
      <c r="A739" s="7"/>
      <c r="B739" s="11"/>
      <c r="C739" s="10"/>
      <c r="D739" s="16">
        <f>IF($A739="","",IFERROR(VLOOKUP($A739,M_Sapi!$A$2:$D$501,4,0),""))</f>
      </c>
      <c r="E739" s="17">
        <f>IF($A739="","",IFERROR(VLOOKUP($A739,M_Sapi!$A$2:$B$501,2,0),""))</f>
      </c>
      <c r="F739" s="16">
        <f>IF(OR($A739="",$C739=""),"",$C739-$D739)</f>
      </c>
      <c r="G739" s="18">
        <f>IF(OR($A739="",$B739=""),"",$B739-$E739)</f>
      </c>
      <c r="H739" s="19">
        <f>IF(OR($G739="",$G739=0),"",$F739/$G739)</f>
      </c>
    </row>
    <row r="740">
      <c r="A740" s="7"/>
      <c r="B740" s="11"/>
      <c r="C740" s="10"/>
      <c r="D740" s="16">
        <f>IF($A740="","",IFERROR(VLOOKUP($A740,M_Sapi!$A$2:$D$501,4,0),""))</f>
      </c>
      <c r="E740" s="17">
        <f>IF($A740="","",IFERROR(VLOOKUP($A740,M_Sapi!$A$2:$B$501,2,0),""))</f>
      </c>
      <c r="F740" s="16">
        <f>IF(OR($A740="",$C740=""),"",$C740-$D740)</f>
      </c>
      <c r="G740" s="18">
        <f>IF(OR($A740="",$B740=""),"",$B740-$E740)</f>
      </c>
      <c r="H740" s="19">
        <f>IF(OR($G740="",$G740=0),"",$F740/$G740)</f>
      </c>
    </row>
    <row r="741">
      <c r="A741" s="7"/>
      <c r="B741" s="11"/>
      <c r="C741" s="10"/>
      <c r="D741" s="16">
        <f>IF($A741="","",IFERROR(VLOOKUP($A741,M_Sapi!$A$2:$D$501,4,0),""))</f>
      </c>
      <c r="E741" s="17">
        <f>IF($A741="","",IFERROR(VLOOKUP($A741,M_Sapi!$A$2:$B$501,2,0),""))</f>
      </c>
      <c r="F741" s="16">
        <f>IF(OR($A741="",$C741=""),"",$C741-$D741)</f>
      </c>
      <c r="G741" s="18">
        <f>IF(OR($A741="",$B741=""),"",$B741-$E741)</f>
      </c>
      <c r="H741" s="19">
        <f>IF(OR($G741="",$G741=0),"",$F741/$G741)</f>
      </c>
    </row>
    <row r="742">
      <c r="A742" s="7"/>
      <c r="B742" s="11"/>
      <c r="C742" s="10"/>
      <c r="D742" s="16">
        <f>IF($A742="","",IFERROR(VLOOKUP($A742,M_Sapi!$A$2:$D$501,4,0),""))</f>
      </c>
      <c r="E742" s="17">
        <f>IF($A742="","",IFERROR(VLOOKUP($A742,M_Sapi!$A$2:$B$501,2,0),""))</f>
      </c>
      <c r="F742" s="16">
        <f>IF(OR($A742="",$C742=""),"",$C742-$D742)</f>
      </c>
      <c r="G742" s="18">
        <f>IF(OR($A742="",$B742=""),"",$B742-$E742)</f>
      </c>
      <c r="H742" s="19">
        <f>IF(OR($G742="",$G742=0),"",$F742/$G742)</f>
      </c>
    </row>
    <row r="743">
      <c r="A743" s="7"/>
      <c r="B743" s="11"/>
      <c r="C743" s="10"/>
      <c r="D743" s="16">
        <f>IF($A743="","",IFERROR(VLOOKUP($A743,M_Sapi!$A$2:$D$501,4,0),""))</f>
      </c>
      <c r="E743" s="17">
        <f>IF($A743="","",IFERROR(VLOOKUP($A743,M_Sapi!$A$2:$B$501,2,0),""))</f>
      </c>
      <c r="F743" s="16">
        <f>IF(OR($A743="",$C743=""),"",$C743-$D743)</f>
      </c>
      <c r="G743" s="18">
        <f>IF(OR($A743="",$B743=""),"",$B743-$E743)</f>
      </c>
      <c r="H743" s="19">
        <f>IF(OR($G743="",$G743=0),"",$F743/$G743)</f>
      </c>
    </row>
    <row r="744">
      <c r="A744" s="7"/>
      <c r="B744" s="11"/>
      <c r="C744" s="10"/>
      <c r="D744" s="16">
        <f>IF($A744="","",IFERROR(VLOOKUP($A744,M_Sapi!$A$2:$D$501,4,0),""))</f>
      </c>
      <c r="E744" s="17">
        <f>IF($A744="","",IFERROR(VLOOKUP($A744,M_Sapi!$A$2:$B$501,2,0),""))</f>
      </c>
      <c r="F744" s="16">
        <f>IF(OR($A744="",$C744=""),"",$C744-$D744)</f>
      </c>
      <c r="G744" s="18">
        <f>IF(OR($A744="",$B744=""),"",$B744-$E744)</f>
      </c>
      <c r="H744" s="19">
        <f>IF(OR($G744="",$G744=0),"",$F744/$G744)</f>
      </c>
    </row>
    <row r="745">
      <c r="A745" s="7"/>
      <c r="B745" s="11"/>
      <c r="C745" s="10"/>
      <c r="D745" s="16">
        <f>IF($A745="","",IFERROR(VLOOKUP($A745,M_Sapi!$A$2:$D$501,4,0),""))</f>
      </c>
      <c r="E745" s="17">
        <f>IF($A745="","",IFERROR(VLOOKUP($A745,M_Sapi!$A$2:$B$501,2,0),""))</f>
      </c>
      <c r="F745" s="16">
        <f>IF(OR($A745="",$C745=""),"",$C745-$D745)</f>
      </c>
      <c r="G745" s="18">
        <f>IF(OR($A745="",$B745=""),"",$B745-$E745)</f>
      </c>
      <c r="H745" s="19">
        <f>IF(OR($G745="",$G745=0),"",$F745/$G745)</f>
      </c>
    </row>
    <row r="746">
      <c r="A746" s="7"/>
      <c r="B746" s="11"/>
      <c r="C746" s="10"/>
      <c r="D746" s="16">
        <f>IF($A746="","",IFERROR(VLOOKUP($A746,M_Sapi!$A$2:$D$501,4,0),""))</f>
      </c>
      <c r="E746" s="17">
        <f>IF($A746="","",IFERROR(VLOOKUP($A746,M_Sapi!$A$2:$B$501,2,0),""))</f>
      </c>
      <c r="F746" s="16">
        <f>IF(OR($A746="",$C746=""),"",$C746-$D746)</f>
      </c>
      <c r="G746" s="18">
        <f>IF(OR($A746="",$B746=""),"",$B746-$E746)</f>
      </c>
      <c r="H746" s="19">
        <f>IF(OR($G746="",$G746=0),"",$F746/$G746)</f>
      </c>
    </row>
    <row r="747">
      <c r="A747" s="7"/>
      <c r="B747" s="11"/>
      <c r="C747" s="10"/>
      <c r="D747" s="16">
        <f>IF($A747="","",IFERROR(VLOOKUP($A747,M_Sapi!$A$2:$D$501,4,0),""))</f>
      </c>
      <c r="E747" s="17">
        <f>IF($A747="","",IFERROR(VLOOKUP($A747,M_Sapi!$A$2:$B$501,2,0),""))</f>
      </c>
      <c r="F747" s="16">
        <f>IF(OR($A747="",$C747=""),"",$C747-$D747)</f>
      </c>
      <c r="G747" s="18">
        <f>IF(OR($A747="",$B747=""),"",$B747-$E747)</f>
      </c>
      <c r="H747" s="19">
        <f>IF(OR($G747="",$G747=0),"",$F747/$G747)</f>
      </c>
    </row>
    <row r="748">
      <c r="A748" s="7"/>
      <c r="B748" s="11"/>
      <c r="C748" s="10"/>
      <c r="D748" s="16">
        <f>IF($A748="","",IFERROR(VLOOKUP($A748,M_Sapi!$A$2:$D$501,4,0),""))</f>
      </c>
      <c r="E748" s="17">
        <f>IF($A748="","",IFERROR(VLOOKUP($A748,M_Sapi!$A$2:$B$501,2,0),""))</f>
      </c>
      <c r="F748" s="16">
        <f>IF(OR($A748="",$C748=""),"",$C748-$D748)</f>
      </c>
      <c r="G748" s="18">
        <f>IF(OR($A748="",$B748=""),"",$B748-$E748)</f>
      </c>
      <c r="H748" s="19">
        <f>IF(OR($G748="",$G748=0),"",$F748/$G748)</f>
      </c>
    </row>
    <row r="749">
      <c r="A749" s="7"/>
      <c r="B749" s="11"/>
      <c r="C749" s="10"/>
      <c r="D749" s="16">
        <f>IF($A749="","",IFERROR(VLOOKUP($A749,M_Sapi!$A$2:$D$501,4,0),""))</f>
      </c>
      <c r="E749" s="17">
        <f>IF($A749="","",IFERROR(VLOOKUP($A749,M_Sapi!$A$2:$B$501,2,0),""))</f>
      </c>
      <c r="F749" s="16">
        <f>IF(OR($A749="",$C749=""),"",$C749-$D749)</f>
      </c>
      <c r="G749" s="18">
        <f>IF(OR($A749="",$B749=""),"",$B749-$E749)</f>
      </c>
      <c r="H749" s="19">
        <f>IF(OR($G749="",$G749=0),"",$F749/$G749)</f>
      </c>
    </row>
    <row r="750">
      <c r="A750" s="7"/>
      <c r="B750" s="11"/>
      <c r="C750" s="10"/>
      <c r="D750" s="16">
        <f>IF($A750="","",IFERROR(VLOOKUP($A750,M_Sapi!$A$2:$D$501,4,0),""))</f>
      </c>
      <c r="E750" s="17">
        <f>IF($A750="","",IFERROR(VLOOKUP($A750,M_Sapi!$A$2:$B$501,2,0),""))</f>
      </c>
      <c r="F750" s="16">
        <f>IF(OR($A750="",$C750=""),"",$C750-$D750)</f>
      </c>
      <c r="G750" s="18">
        <f>IF(OR($A750="",$B750=""),"",$B750-$E750)</f>
      </c>
      <c r="H750" s="19">
        <f>IF(OR($G750="",$G750=0),"",$F750/$G750)</f>
      </c>
    </row>
    <row r="751">
      <c r="A751" s="7"/>
      <c r="B751" s="11"/>
      <c r="C751" s="10"/>
      <c r="D751" s="16">
        <f>IF($A751="","",IFERROR(VLOOKUP($A751,M_Sapi!$A$2:$D$501,4,0),""))</f>
      </c>
      <c r="E751" s="17">
        <f>IF($A751="","",IFERROR(VLOOKUP($A751,M_Sapi!$A$2:$B$501,2,0),""))</f>
      </c>
      <c r="F751" s="16">
        <f>IF(OR($A751="",$C751=""),"",$C751-$D751)</f>
      </c>
      <c r="G751" s="18">
        <f>IF(OR($A751="",$B751=""),"",$B751-$E751)</f>
      </c>
      <c r="H751" s="19">
        <f>IF(OR($G751="",$G751=0),"",$F751/$G751)</f>
      </c>
    </row>
    <row r="752">
      <c r="A752" s="7"/>
      <c r="B752" s="11"/>
      <c r="C752" s="10"/>
      <c r="D752" s="16">
        <f>IF($A752="","",IFERROR(VLOOKUP($A752,M_Sapi!$A$2:$D$501,4,0),""))</f>
      </c>
      <c r="E752" s="17">
        <f>IF($A752="","",IFERROR(VLOOKUP($A752,M_Sapi!$A$2:$B$501,2,0),""))</f>
      </c>
      <c r="F752" s="16">
        <f>IF(OR($A752="",$C752=""),"",$C752-$D752)</f>
      </c>
      <c r="G752" s="18">
        <f>IF(OR($A752="",$B752=""),"",$B752-$E752)</f>
      </c>
      <c r="H752" s="19">
        <f>IF(OR($G752="",$G752=0),"",$F752/$G752)</f>
      </c>
    </row>
    <row r="753">
      <c r="A753" s="7"/>
      <c r="B753" s="11"/>
      <c r="C753" s="10"/>
      <c r="D753" s="16">
        <f>IF($A753="","",IFERROR(VLOOKUP($A753,M_Sapi!$A$2:$D$501,4,0),""))</f>
      </c>
      <c r="E753" s="17">
        <f>IF($A753="","",IFERROR(VLOOKUP($A753,M_Sapi!$A$2:$B$501,2,0),""))</f>
      </c>
      <c r="F753" s="16">
        <f>IF(OR($A753="",$C753=""),"",$C753-$D753)</f>
      </c>
      <c r="G753" s="18">
        <f>IF(OR($A753="",$B753=""),"",$B753-$E753)</f>
      </c>
      <c r="H753" s="19">
        <f>IF(OR($G753="",$G753=0),"",$F753/$G753)</f>
      </c>
    </row>
    <row r="754">
      <c r="A754" s="7"/>
      <c r="B754" s="11"/>
      <c r="C754" s="10"/>
      <c r="D754" s="16">
        <f>IF($A754="","",IFERROR(VLOOKUP($A754,M_Sapi!$A$2:$D$501,4,0),""))</f>
      </c>
      <c r="E754" s="17">
        <f>IF($A754="","",IFERROR(VLOOKUP($A754,M_Sapi!$A$2:$B$501,2,0),""))</f>
      </c>
      <c r="F754" s="16">
        <f>IF(OR($A754="",$C754=""),"",$C754-$D754)</f>
      </c>
      <c r="G754" s="18">
        <f>IF(OR($A754="",$B754=""),"",$B754-$E754)</f>
      </c>
      <c r="H754" s="19">
        <f>IF(OR($G754="",$G754=0),"",$F754/$G754)</f>
      </c>
    </row>
    <row r="755">
      <c r="A755" s="7"/>
      <c r="B755" s="11"/>
      <c r="C755" s="10"/>
      <c r="D755" s="16">
        <f>IF($A755="","",IFERROR(VLOOKUP($A755,M_Sapi!$A$2:$D$501,4,0),""))</f>
      </c>
      <c r="E755" s="17">
        <f>IF($A755="","",IFERROR(VLOOKUP($A755,M_Sapi!$A$2:$B$501,2,0),""))</f>
      </c>
      <c r="F755" s="16">
        <f>IF(OR($A755="",$C755=""),"",$C755-$D755)</f>
      </c>
      <c r="G755" s="18">
        <f>IF(OR($A755="",$B755=""),"",$B755-$E755)</f>
      </c>
      <c r="H755" s="19">
        <f>IF(OR($G755="",$G755=0),"",$F755/$G755)</f>
      </c>
    </row>
    <row r="756">
      <c r="A756" s="7"/>
      <c r="B756" s="11"/>
      <c r="C756" s="10"/>
      <c r="D756" s="16">
        <f>IF($A756="","",IFERROR(VLOOKUP($A756,M_Sapi!$A$2:$D$501,4,0),""))</f>
      </c>
      <c r="E756" s="17">
        <f>IF($A756="","",IFERROR(VLOOKUP($A756,M_Sapi!$A$2:$B$501,2,0),""))</f>
      </c>
      <c r="F756" s="16">
        <f>IF(OR($A756="",$C756=""),"",$C756-$D756)</f>
      </c>
      <c r="G756" s="18">
        <f>IF(OR($A756="",$B756=""),"",$B756-$E756)</f>
      </c>
      <c r="H756" s="19">
        <f>IF(OR($G756="",$G756=0),"",$F756/$G756)</f>
      </c>
    </row>
    <row r="757">
      <c r="A757" s="7"/>
      <c r="B757" s="11"/>
      <c r="C757" s="10"/>
      <c r="D757" s="16">
        <f>IF($A757="","",IFERROR(VLOOKUP($A757,M_Sapi!$A$2:$D$501,4,0),""))</f>
      </c>
      <c r="E757" s="17">
        <f>IF($A757="","",IFERROR(VLOOKUP($A757,M_Sapi!$A$2:$B$501,2,0),""))</f>
      </c>
      <c r="F757" s="16">
        <f>IF(OR($A757="",$C757=""),"",$C757-$D757)</f>
      </c>
      <c r="G757" s="18">
        <f>IF(OR($A757="",$B757=""),"",$B757-$E757)</f>
      </c>
      <c r="H757" s="19">
        <f>IF(OR($G757="",$G757=0),"",$F757/$G757)</f>
      </c>
    </row>
    <row r="758">
      <c r="A758" s="7"/>
      <c r="B758" s="11"/>
      <c r="C758" s="10"/>
      <c r="D758" s="16">
        <f>IF($A758="","",IFERROR(VLOOKUP($A758,M_Sapi!$A$2:$D$501,4,0),""))</f>
      </c>
      <c r="E758" s="17">
        <f>IF($A758="","",IFERROR(VLOOKUP($A758,M_Sapi!$A$2:$B$501,2,0),""))</f>
      </c>
      <c r="F758" s="16">
        <f>IF(OR($A758="",$C758=""),"",$C758-$D758)</f>
      </c>
      <c r="G758" s="18">
        <f>IF(OR($A758="",$B758=""),"",$B758-$E758)</f>
      </c>
      <c r="H758" s="19">
        <f>IF(OR($G758="",$G758=0),"",$F758/$G758)</f>
      </c>
    </row>
    <row r="759">
      <c r="A759" s="7"/>
      <c r="B759" s="11"/>
      <c r="C759" s="10"/>
      <c r="D759" s="16">
        <f>IF($A759="","",IFERROR(VLOOKUP($A759,M_Sapi!$A$2:$D$501,4,0),""))</f>
      </c>
      <c r="E759" s="17">
        <f>IF($A759="","",IFERROR(VLOOKUP($A759,M_Sapi!$A$2:$B$501,2,0),""))</f>
      </c>
      <c r="F759" s="16">
        <f>IF(OR($A759="",$C759=""),"",$C759-$D759)</f>
      </c>
      <c r="G759" s="18">
        <f>IF(OR($A759="",$B759=""),"",$B759-$E759)</f>
      </c>
      <c r="H759" s="19">
        <f>IF(OR($G759="",$G759=0),"",$F759/$G759)</f>
      </c>
    </row>
    <row r="760">
      <c r="A760" s="7"/>
      <c r="B760" s="11"/>
      <c r="C760" s="10"/>
      <c r="D760" s="16">
        <f>IF($A760="","",IFERROR(VLOOKUP($A760,M_Sapi!$A$2:$D$501,4,0),""))</f>
      </c>
      <c r="E760" s="17">
        <f>IF($A760="","",IFERROR(VLOOKUP($A760,M_Sapi!$A$2:$B$501,2,0),""))</f>
      </c>
      <c r="F760" s="16">
        <f>IF(OR($A760="",$C760=""),"",$C760-$D760)</f>
      </c>
      <c r="G760" s="18">
        <f>IF(OR($A760="",$B760=""),"",$B760-$E760)</f>
      </c>
      <c r="H760" s="19">
        <f>IF(OR($G760="",$G760=0),"",$F760/$G760)</f>
      </c>
    </row>
    <row r="761">
      <c r="A761" s="7"/>
      <c r="B761" s="11"/>
      <c r="C761" s="10"/>
      <c r="D761" s="16">
        <f>IF($A761="","",IFERROR(VLOOKUP($A761,M_Sapi!$A$2:$D$501,4,0),""))</f>
      </c>
      <c r="E761" s="17">
        <f>IF($A761="","",IFERROR(VLOOKUP($A761,M_Sapi!$A$2:$B$501,2,0),""))</f>
      </c>
      <c r="F761" s="16">
        <f>IF(OR($A761="",$C761=""),"",$C761-$D761)</f>
      </c>
      <c r="G761" s="18">
        <f>IF(OR($A761="",$B761=""),"",$B761-$E761)</f>
      </c>
      <c r="H761" s="19">
        <f>IF(OR($G761="",$G761=0),"",$F761/$G761)</f>
      </c>
    </row>
    <row r="762">
      <c r="A762" s="7"/>
      <c r="B762" s="11"/>
      <c r="C762" s="10"/>
      <c r="D762" s="16">
        <f>IF($A762="","",IFERROR(VLOOKUP($A762,M_Sapi!$A$2:$D$501,4,0),""))</f>
      </c>
      <c r="E762" s="17">
        <f>IF($A762="","",IFERROR(VLOOKUP($A762,M_Sapi!$A$2:$B$501,2,0),""))</f>
      </c>
      <c r="F762" s="16">
        <f>IF(OR($A762="",$C762=""),"",$C762-$D762)</f>
      </c>
      <c r="G762" s="18">
        <f>IF(OR($A762="",$B762=""),"",$B762-$E762)</f>
      </c>
      <c r="H762" s="19">
        <f>IF(OR($G762="",$G762=0),"",$F762/$G762)</f>
      </c>
    </row>
    <row r="763">
      <c r="A763" s="7"/>
      <c r="B763" s="11"/>
      <c r="C763" s="10"/>
      <c r="D763" s="16">
        <f>IF($A763="","",IFERROR(VLOOKUP($A763,M_Sapi!$A$2:$D$501,4,0),""))</f>
      </c>
      <c r="E763" s="17">
        <f>IF($A763="","",IFERROR(VLOOKUP($A763,M_Sapi!$A$2:$B$501,2,0),""))</f>
      </c>
      <c r="F763" s="16">
        <f>IF(OR($A763="",$C763=""),"",$C763-$D763)</f>
      </c>
      <c r="G763" s="18">
        <f>IF(OR($A763="",$B763=""),"",$B763-$E763)</f>
      </c>
      <c r="H763" s="19">
        <f>IF(OR($G763="",$G763=0),"",$F763/$G763)</f>
      </c>
    </row>
    <row r="764">
      <c r="A764" s="7"/>
      <c r="B764" s="11"/>
      <c r="C764" s="10"/>
      <c r="D764" s="16">
        <f>IF($A764="","",IFERROR(VLOOKUP($A764,M_Sapi!$A$2:$D$501,4,0),""))</f>
      </c>
      <c r="E764" s="17">
        <f>IF($A764="","",IFERROR(VLOOKUP($A764,M_Sapi!$A$2:$B$501,2,0),""))</f>
      </c>
      <c r="F764" s="16">
        <f>IF(OR($A764="",$C764=""),"",$C764-$D764)</f>
      </c>
      <c r="G764" s="18">
        <f>IF(OR($A764="",$B764=""),"",$B764-$E764)</f>
      </c>
      <c r="H764" s="19">
        <f>IF(OR($G764="",$G764=0),"",$F764/$G764)</f>
      </c>
    </row>
    <row r="765">
      <c r="A765" s="7"/>
      <c r="B765" s="11"/>
      <c r="C765" s="10"/>
      <c r="D765" s="16">
        <f>IF($A765="","",IFERROR(VLOOKUP($A765,M_Sapi!$A$2:$D$501,4,0),""))</f>
      </c>
      <c r="E765" s="17">
        <f>IF($A765="","",IFERROR(VLOOKUP($A765,M_Sapi!$A$2:$B$501,2,0),""))</f>
      </c>
      <c r="F765" s="16">
        <f>IF(OR($A765="",$C765=""),"",$C765-$D765)</f>
      </c>
      <c r="G765" s="18">
        <f>IF(OR($A765="",$B765=""),"",$B765-$E765)</f>
      </c>
      <c r="H765" s="19">
        <f>IF(OR($G765="",$G765=0),"",$F765/$G765)</f>
      </c>
    </row>
    <row r="766">
      <c r="A766" s="7"/>
      <c r="B766" s="11"/>
      <c r="C766" s="10"/>
      <c r="D766" s="16">
        <f>IF($A766="","",IFERROR(VLOOKUP($A766,M_Sapi!$A$2:$D$501,4,0),""))</f>
      </c>
      <c r="E766" s="17">
        <f>IF($A766="","",IFERROR(VLOOKUP($A766,M_Sapi!$A$2:$B$501,2,0),""))</f>
      </c>
      <c r="F766" s="16">
        <f>IF(OR($A766="",$C766=""),"",$C766-$D766)</f>
      </c>
      <c r="G766" s="18">
        <f>IF(OR($A766="",$B766=""),"",$B766-$E766)</f>
      </c>
      <c r="H766" s="19">
        <f>IF(OR($G766="",$G766=0),"",$F766/$G766)</f>
      </c>
    </row>
    <row r="767">
      <c r="A767" s="7"/>
      <c r="B767" s="11"/>
      <c r="C767" s="10"/>
      <c r="D767" s="16">
        <f>IF($A767="","",IFERROR(VLOOKUP($A767,M_Sapi!$A$2:$D$501,4,0),""))</f>
      </c>
      <c r="E767" s="17">
        <f>IF($A767="","",IFERROR(VLOOKUP($A767,M_Sapi!$A$2:$B$501,2,0),""))</f>
      </c>
      <c r="F767" s="16">
        <f>IF(OR($A767="",$C767=""),"",$C767-$D767)</f>
      </c>
      <c r="G767" s="18">
        <f>IF(OR($A767="",$B767=""),"",$B767-$E767)</f>
      </c>
      <c r="H767" s="19">
        <f>IF(OR($G767="",$G767=0),"",$F767/$G767)</f>
      </c>
    </row>
    <row r="768">
      <c r="A768" s="7"/>
      <c r="B768" s="11"/>
      <c r="C768" s="10"/>
      <c r="D768" s="16">
        <f>IF($A768="","",IFERROR(VLOOKUP($A768,M_Sapi!$A$2:$D$501,4,0),""))</f>
      </c>
      <c r="E768" s="17">
        <f>IF($A768="","",IFERROR(VLOOKUP($A768,M_Sapi!$A$2:$B$501,2,0),""))</f>
      </c>
      <c r="F768" s="16">
        <f>IF(OR($A768="",$C768=""),"",$C768-$D768)</f>
      </c>
      <c r="G768" s="18">
        <f>IF(OR($A768="",$B768=""),"",$B768-$E768)</f>
      </c>
      <c r="H768" s="19">
        <f>IF(OR($G768="",$G768=0),"",$F768/$G768)</f>
      </c>
    </row>
    <row r="769">
      <c r="A769" s="7"/>
      <c r="B769" s="11"/>
      <c r="C769" s="10"/>
      <c r="D769" s="16">
        <f>IF($A769="","",IFERROR(VLOOKUP($A769,M_Sapi!$A$2:$D$501,4,0),""))</f>
      </c>
      <c r="E769" s="17">
        <f>IF($A769="","",IFERROR(VLOOKUP($A769,M_Sapi!$A$2:$B$501,2,0),""))</f>
      </c>
      <c r="F769" s="16">
        <f>IF(OR($A769="",$C769=""),"",$C769-$D769)</f>
      </c>
      <c r="G769" s="18">
        <f>IF(OR($A769="",$B769=""),"",$B769-$E769)</f>
      </c>
      <c r="H769" s="19">
        <f>IF(OR($G769="",$G769=0),"",$F769/$G769)</f>
      </c>
    </row>
    <row r="770">
      <c r="A770" s="7"/>
      <c r="B770" s="11"/>
      <c r="C770" s="10"/>
      <c r="D770" s="16">
        <f>IF($A770="","",IFERROR(VLOOKUP($A770,M_Sapi!$A$2:$D$501,4,0),""))</f>
      </c>
      <c r="E770" s="17">
        <f>IF($A770="","",IFERROR(VLOOKUP($A770,M_Sapi!$A$2:$B$501,2,0),""))</f>
      </c>
      <c r="F770" s="16">
        <f>IF(OR($A770="",$C770=""),"",$C770-$D770)</f>
      </c>
      <c r="G770" s="18">
        <f>IF(OR($A770="",$B770=""),"",$B770-$E770)</f>
      </c>
      <c r="H770" s="19">
        <f>IF(OR($G770="",$G770=0),"",$F770/$G770)</f>
      </c>
    </row>
    <row r="771">
      <c r="A771" s="7"/>
      <c r="B771" s="11"/>
      <c r="C771" s="10"/>
      <c r="D771" s="16">
        <f>IF($A771="","",IFERROR(VLOOKUP($A771,M_Sapi!$A$2:$D$501,4,0),""))</f>
      </c>
      <c r="E771" s="17">
        <f>IF($A771="","",IFERROR(VLOOKUP($A771,M_Sapi!$A$2:$B$501,2,0),""))</f>
      </c>
      <c r="F771" s="16">
        <f>IF(OR($A771="",$C771=""),"",$C771-$D771)</f>
      </c>
      <c r="G771" s="18">
        <f>IF(OR($A771="",$B771=""),"",$B771-$E771)</f>
      </c>
      <c r="H771" s="19">
        <f>IF(OR($G771="",$G771=0),"",$F771/$G771)</f>
      </c>
    </row>
    <row r="772">
      <c r="A772" s="7"/>
      <c r="B772" s="11"/>
      <c r="C772" s="10"/>
      <c r="D772" s="16">
        <f>IF($A772="","",IFERROR(VLOOKUP($A772,M_Sapi!$A$2:$D$501,4,0),""))</f>
      </c>
      <c r="E772" s="17">
        <f>IF($A772="","",IFERROR(VLOOKUP($A772,M_Sapi!$A$2:$B$501,2,0),""))</f>
      </c>
      <c r="F772" s="16">
        <f>IF(OR($A772="",$C772=""),"",$C772-$D772)</f>
      </c>
      <c r="G772" s="18">
        <f>IF(OR($A772="",$B772=""),"",$B772-$E772)</f>
      </c>
      <c r="H772" s="19">
        <f>IF(OR($G772="",$G772=0),"",$F772/$G772)</f>
      </c>
    </row>
    <row r="773">
      <c r="A773" s="7"/>
      <c r="B773" s="11"/>
      <c r="C773" s="10"/>
      <c r="D773" s="16">
        <f>IF($A773="","",IFERROR(VLOOKUP($A773,M_Sapi!$A$2:$D$501,4,0),""))</f>
      </c>
      <c r="E773" s="17">
        <f>IF($A773="","",IFERROR(VLOOKUP($A773,M_Sapi!$A$2:$B$501,2,0),""))</f>
      </c>
      <c r="F773" s="16">
        <f>IF(OR($A773="",$C773=""),"",$C773-$D773)</f>
      </c>
      <c r="G773" s="18">
        <f>IF(OR($A773="",$B773=""),"",$B773-$E773)</f>
      </c>
      <c r="H773" s="19">
        <f>IF(OR($G773="",$G773=0),"",$F773/$G773)</f>
      </c>
    </row>
    <row r="774">
      <c r="A774" s="7"/>
      <c r="B774" s="11"/>
      <c r="C774" s="10"/>
      <c r="D774" s="16">
        <f>IF($A774="","",IFERROR(VLOOKUP($A774,M_Sapi!$A$2:$D$501,4,0),""))</f>
      </c>
      <c r="E774" s="17">
        <f>IF($A774="","",IFERROR(VLOOKUP($A774,M_Sapi!$A$2:$B$501,2,0),""))</f>
      </c>
      <c r="F774" s="16">
        <f>IF(OR($A774="",$C774=""),"",$C774-$D774)</f>
      </c>
      <c r="G774" s="18">
        <f>IF(OR($A774="",$B774=""),"",$B774-$E774)</f>
      </c>
      <c r="H774" s="19">
        <f>IF(OR($G774="",$G774=0),"",$F774/$G774)</f>
      </c>
    </row>
    <row r="775">
      <c r="A775" s="7"/>
      <c r="B775" s="11"/>
      <c r="C775" s="10"/>
      <c r="D775" s="16">
        <f>IF($A775="","",IFERROR(VLOOKUP($A775,M_Sapi!$A$2:$D$501,4,0),""))</f>
      </c>
      <c r="E775" s="17">
        <f>IF($A775="","",IFERROR(VLOOKUP($A775,M_Sapi!$A$2:$B$501,2,0),""))</f>
      </c>
      <c r="F775" s="16">
        <f>IF(OR($A775="",$C775=""),"",$C775-$D775)</f>
      </c>
      <c r="G775" s="18">
        <f>IF(OR($A775="",$B775=""),"",$B775-$E775)</f>
      </c>
      <c r="H775" s="19">
        <f>IF(OR($G775="",$G775=0),"",$F775/$G775)</f>
      </c>
    </row>
    <row r="776">
      <c r="A776" s="7"/>
      <c r="B776" s="11"/>
      <c r="C776" s="10"/>
      <c r="D776" s="16">
        <f>IF($A776="","",IFERROR(VLOOKUP($A776,M_Sapi!$A$2:$D$501,4,0),""))</f>
      </c>
      <c r="E776" s="17">
        <f>IF($A776="","",IFERROR(VLOOKUP($A776,M_Sapi!$A$2:$B$501,2,0),""))</f>
      </c>
      <c r="F776" s="16">
        <f>IF(OR($A776="",$C776=""),"",$C776-$D776)</f>
      </c>
      <c r="G776" s="18">
        <f>IF(OR($A776="",$B776=""),"",$B776-$E776)</f>
      </c>
      <c r="H776" s="19">
        <f>IF(OR($G776="",$G776=0),"",$F776/$G776)</f>
      </c>
    </row>
    <row r="777">
      <c r="A777" s="7"/>
      <c r="B777" s="11"/>
      <c r="C777" s="10"/>
      <c r="D777" s="16">
        <f>IF($A777="","",IFERROR(VLOOKUP($A777,M_Sapi!$A$2:$D$501,4,0),""))</f>
      </c>
      <c r="E777" s="17">
        <f>IF($A777="","",IFERROR(VLOOKUP($A777,M_Sapi!$A$2:$B$501,2,0),""))</f>
      </c>
      <c r="F777" s="16">
        <f>IF(OR($A777="",$C777=""),"",$C777-$D777)</f>
      </c>
      <c r="G777" s="18">
        <f>IF(OR($A777="",$B777=""),"",$B777-$E777)</f>
      </c>
      <c r="H777" s="19">
        <f>IF(OR($G777="",$G777=0),"",$F777/$G777)</f>
      </c>
    </row>
    <row r="778">
      <c r="A778" s="7"/>
      <c r="B778" s="11"/>
      <c r="C778" s="10"/>
      <c r="D778" s="16">
        <f>IF($A778="","",IFERROR(VLOOKUP($A778,M_Sapi!$A$2:$D$501,4,0),""))</f>
      </c>
      <c r="E778" s="17">
        <f>IF($A778="","",IFERROR(VLOOKUP($A778,M_Sapi!$A$2:$B$501,2,0),""))</f>
      </c>
      <c r="F778" s="16">
        <f>IF(OR($A778="",$C778=""),"",$C778-$D778)</f>
      </c>
      <c r="G778" s="18">
        <f>IF(OR($A778="",$B778=""),"",$B778-$E778)</f>
      </c>
      <c r="H778" s="19">
        <f>IF(OR($G778="",$G778=0),"",$F778/$G778)</f>
      </c>
    </row>
    <row r="779">
      <c r="A779" s="7"/>
      <c r="B779" s="11"/>
      <c r="C779" s="10"/>
      <c r="D779" s="16">
        <f>IF($A779="","",IFERROR(VLOOKUP($A779,M_Sapi!$A$2:$D$501,4,0),""))</f>
      </c>
      <c r="E779" s="17">
        <f>IF($A779="","",IFERROR(VLOOKUP($A779,M_Sapi!$A$2:$B$501,2,0),""))</f>
      </c>
      <c r="F779" s="16">
        <f>IF(OR($A779="",$C779=""),"",$C779-$D779)</f>
      </c>
      <c r="G779" s="18">
        <f>IF(OR($A779="",$B779=""),"",$B779-$E779)</f>
      </c>
      <c r="H779" s="19">
        <f>IF(OR($G779="",$G779=0),"",$F779/$G779)</f>
      </c>
    </row>
    <row r="780">
      <c r="A780" s="7"/>
      <c r="B780" s="11"/>
      <c r="C780" s="10"/>
      <c r="D780" s="16">
        <f>IF($A780="","",IFERROR(VLOOKUP($A780,M_Sapi!$A$2:$D$501,4,0),""))</f>
      </c>
      <c r="E780" s="17">
        <f>IF($A780="","",IFERROR(VLOOKUP($A780,M_Sapi!$A$2:$B$501,2,0),""))</f>
      </c>
      <c r="F780" s="16">
        <f>IF(OR($A780="",$C780=""),"",$C780-$D780)</f>
      </c>
      <c r="G780" s="18">
        <f>IF(OR($A780="",$B780=""),"",$B780-$E780)</f>
      </c>
      <c r="H780" s="19">
        <f>IF(OR($G780="",$G780=0),"",$F780/$G780)</f>
      </c>
    </row>
    <row r="781">
      <c r="A781" s="7"/>
      <c r="B781" s="11"/>
      <c r="C781" s="10"/>
      <c r="D781" s="16">
        <f>IF($A781="","",IFERROR(VLOOKUP($A781,M_Sapi!$A$2:$D$501,4,0),""))</f>
      </c>
      <c r="E781" s="17">
        <f>IF($A781="","",IFERROR(VLOOKUP($A781,M_Sapi!$A$2:$B$501,2,0),""))</f>
      </c>
      <c r="F781" s="16">
        <f>IF(OR($A781="",$C781=""),"",$C781-$D781)</f>
      </c>
      <c r="G781" s="18">
        <f>IF(OR($A781="",$B781=""),"",$B781-$E781)</f>
      </c>
      <c r="H781" s="19">
        <f>IF(OR($G781="",$G781=0),"",$F781/$G781)</f>
      </c>
    </row>
    <row r="782">
      <c r="A782" s="7"/>
      <c r="B782" s="11"/>
      <c r="C782" s="10"/>
      <c r="D782" s="16">
        <f>IF($A782="","",IFERROR(VLOOKUP($A782,M_Sapi!$A$2:$D$501,4,0),""))</f>
      </c>
      <c r="E782" s="17">
        <f>IF($A782="","",IFERROR(VLOOKUP($A782,M_Sapi!$A$2:$B$501,2,0),""))</f>
      </c>
      <c r="F782" s="16">
        <f>IF(OR($A782="",$C782=""),"",$C782-$D782)</f>
      </c>
      <c r="G782" s="18">
        <f>IF(OR($A782="",$B782=""),"",$B782-$E782)</f>
      </c>
      <c r="H782" s="19">
        <f>IF(OR($G782="",$G782=0),"",$F782/$G782)</f>
      </c>
    </row>
    <row r="783">
      <c r="A783" s="7"/>
      <c r="B783" s="11"/>
      <c r="C783" s="10"/>
      <c r="D783" s="16">
        <f>IF($A783="","",IFERROR(VLOOKUP($A783,M_Sapi!$A$2:$D$501,4,0),""))</f>
      </c>
      <c r="E783" s="17">
        <f>IF($A783="","",IFERROR(VLOOKUP($A783,M_Sapi!$A$2:$B$501,2,0),""))</f>
      </c>
      <c r="F783" s="16">
        <f>IF(OR($A783="",$C783=""),"",$C783-$D783)</f>
      </c>
      <c r="G783" s="18">
        <f>IF(OR($A783="",$B783=""),"",$B783-$E783)</f>
      </c>
      <c r="H783" s="19">
        <f>IF(OR($G783="",$G783=0),"",$F783/$G783)</f>
      </c>
    </row>
    <row r="784">
      <c r="A784" s="7"/>
      <c r="B784" s="11"/>
      <c r="C784" s="10"/>
      <c r="D784" s="16">
        <f>IF($A784="","",IFERROR(VLOOKUP($A784,M_Sapi!$A$2:$D$501,4,0),""))</f>
      </c>
      <c r="E784" s="17">
        <f>IF($A784="","",IFERROR(VLOOKUP($A784,M_Sapi!$A$2:$B$501,2,0),""))</f>
      </c>
      <c r="F784" s="16">
        <f>IF(OR($A784="",$C784=""),"",$C784-$D784)</f>
      </c>
      <c r="G784" s="18">
        <f>IF(OR($A784="",$B784=""),"",$B784-$E784)</f>
      </c>
      <c r="H784" s="19">
        <f>IF(OR($G784="",$G784=0),"",$F784/$G784)</f>
      </c>
    </row>
    <row r="785">
      <c r="A785" s="7"/>
      <c r="B785" s="11"/>
      <c r="C785" s="10"/>
      <c r="D785" s="16">
        <f>IF($A785="","",IFERROR(VLOOKUP($A785,M_Sapi!$A$2:$D$501,4,0),""))</f>
      </c>
      <c r="E785" s="17">
        <f>IF($A785="","",IFERROR(VLOOKUP($A785,M_Sapi!$A$2:$B$501,2,0),""))</f>
      </c>
      <c r="F785" s="16">
        <f>IF(OR($A785="",$C785=""),"",$C785-$D785)</f>
      </c>
      <c r="G785" s="18">
        <f>IF(OR($A785="",$B785=""),"",$B785-$E785)</f>
      </c>
      <c r="H785" s="19">
        <f>IF(OR($G785="",$G785=0),"",$F785/$G785)</f>
      </c>
    </row>
    <row r="786">
      <c r="A786" s="7"/>
      <c r="B786" s="11"/>
      <c r="C786" s="10"/>
      <c r="D786" s="16">
        <f>IF($A786="","",IFERROR(VLOOKUP($A786,M_Sapi!$A$2:$D$501,4,0),""))</f>
      </c>
      <c r="E786" s="17">
        <f>IF($A786="","",IFERROR(VLOOKUP($A786,M_Sapi!$A$2:$B$501,2,0),""))</f>
      </c>
      <c r="F786" s="16">
        <f>IF(OR($A786="",$C786=""),"",$C786-$D786)</f>
      </c>
      <c r="G786" s="18">
        <f>IF(OR($A786="",$B786=""),"",$B786-$E786)</f>
      </c>
      <c r="H786" s="19">
        <f>IF(OR($G786="",$G786=0),"",$F786/$G786)</f>
      </c>
    </row>
    <row r="787">
      <c r="A787" s="7"/>
      <c r="B787" s="11"/>
      <c r="C787" s="10"/>
      <c r="D787" s="16">
        <f>IF($A787="","",IFERROR(VLOOKUP($A787,M_Sapi!$A$2:$D$501,4,0),""))</f>
      </c>
      <c r="E787" s="17">
        <f>IF($A787="","",IFERROR(VLOOKUP($A787,M_Sapi!$A$2:$B$501,2,0),""))</f>
      </c>
      <c r="F787" s="16">
        <f>IF(OR($A787="",$C787=""),"",$C787-$D787)</f>
      </c>
      <c r="G787" s="18">
        <f>IF(OR($A787="",$B787=""),"",$B787-$E787)</f>
      </c>
      <c r="H787" s="19">
        <f>IF(OR($G787="",$G787=0),"",$F787/$G787)</f>
      </c>
    </row>
    <row r="788">
      <c r="A788" s="7"/>
      <c r="B788" s="11"/>
      <c r="C788" s="10"/>
      <c r="D788" s="16">
        <f>IF($A788="","",IFERROR(VLOOKUP($A788,M_Sapi!$A$2:$D$501,4,0),""))</f>
      </c>
      <c r="E788" s="17">
        <f>IF($A788="","",IFERROR(VLOOKUP($A788,M_Sapi!$A$2:$B$501,2,0),""))</f>
      </c>
      <c r="F788" s="16">
        <f>IF(OR($A788="",$C788=""),"",$C788-$D788)</f>
      </c>
      <c r="G788" s="18">
        <f>IF(OR($A788="",$B788=""),"",$B788-$E788)</f>
      </c>
      <c r="H788" s="19">
        <f>IF(OR($G788="",$G788=0),"",$F788/$G788)</f>
      </c>
    </row>
    <row r="789">
      <c r="A789" s="7"/>
      <c r="B789" s="11"/>
      <c r="C789" s="10"/>
      <c r="D789" s="16">
        <f>IF($A789="","",IFERROR(VLOOKUP($A789,M_Sapi!$A$2:$D$501,4,0),""))</f>
      </c>
      <c r="E789" s="17">
        <f>IF($A789="","",IFERROR(VLOOKUP($A789,M_Sapi!$A$2:$B$501,2,0),""))</f>
      </c>
      <c r="F789" s="16">
        <f>IF(OR($A789="",$C789=""),"",$C789-$D789)</f>
      </c>
      <c r="G789" s="18">
        <f>IF(OR($A789="",$B789=""),"",$B789-$E789)</f>
      </c>
      <c r="H789" s="19">
        <f>IF(OR($G789="",$G789=0),"",$F789/$G789)</f>
      </c>
    </row>
    <row r="790">
      <c r="A790" s="7"/>
      <c r="B790" s="11"/>
      <c r="C790" s="10"/>
      <c r="D790" s="16">
        <f>IF($A790="","",IFERROR(VLOOKUP($A790,M_Sapi!$A$2:$D$501,4,0),""))</f>
      </c>
      <c r="E790" s="17">
        <f>IF($A790="","",IFERROR(VLOOKUP($A790,M_Sapi!$A$2:$B$501,2,0),""))</f>
      </c>
      <c r="F790" s="16">
        <f>IF(OR($A790="",$C790=""),"",$C790-$D790)</f>
      </c>
      <c r="G790" s="18">
        <f>IF(OR($A790="",$B790=""),"",$B790-$E790)</f>
      </c>
      <c r="H790" s="19">
        <f>IF(OR($G790="",$G790=0),"",$F790/$G790)</f>
      </c>
    </row>
    <row r="791">
      <c r="A791" s="7"/>
      <c r="B791" s="11"/>
      <c r="C791" s="10"/>
      <c r="D791" s="16">
        <f>IF($A791="","",IFERROR(VLOOKUP($A791,M_Sapi!$A$2:$D$501,4,0),""))</f>
      </c>
      <c r="E791" s="17">
        <f>IF($A791="","",IFERROR(VLOOKUP($A791,M_Sapi!$A$2:$B$501,2,0),""))</f>
      </c>
      <c r="F791" s="16">
        <f>IF(OR($A791="",$C791=""),"",$C791-$D791)</f>
      </c>
      <c r="G791" s="18">
        <f>IF(OR($A791="",$B791=""),"",$B791-$E791)</f>
      </c>
      <c r="H791" s="19">
        <f>IF(OR($G791="",$G791=0),"",$F791/$G791)</f>
      </c>
    </row>
    <row r="792">
      <c r="A792" s="7"/>
      <c r="B792" s="11"/>
      <c r="C792" s="10"/>
      <c r="D792" s="16">
        <f>IF($A792="","",IFERROR(VLOOKUP($A792,M_Sapi!$A$2:$D$501,4,0),""))</f>
      </c>
      <c r="E792" s="17">
        <f>IF($A792="","",IFERROR(VLOOKUP($A792,M_Sapi!$A$2:$B$501,2,0),""))</f>
      </c>
      <c r="F792" s="16">
        <f>IF(OR($A792="",$C792=""),"",$C792-$D792)</f>
      </c>
      <c r="G792" s="18">
        <f>IF(OR($A792="",$B792=""),"",$B792-$E792)</f>
      </c>
      <c r="H792" s="19">
        <f>IF(OR($G792="",$G792=0),"",$F792/$G792)</f>
      </c>
    </row>
    <row r="793">
      <c r="A793" s="7"/>
      <c r="B793" s="11"/>
      <c r="C793" s="10"/>
      <c r="D793" s="16">
        <f>IF($A793="","",IFERROR(VLOOKUP($A793,M_Sapi!$A$2:$D$501,4,0),""))</f>
      </c>
      <c r="E793" s="17">
        <f>IF($A793="","",IFERROR(VLOOKUP($A793,M_Sapi!$A$2:$B$501,2,0),""))</f>
      </c>
      <c r="F793" s="16">
        <f>IF(OR($A793="",$C793=""),"",$C793-$D793)</f>
      </c>
      <c r="G793" s="18">
        <f>IF(OR($A793="",$B793=""),"",$B793-$E793)</f>
      </c>
      <c r="H793" s="19">
        <f>IF(OR($G793="",$G793=0),"",$F793/$G793)</f>
      </c>
    </row>
    <row r="794">
      <c r="A794" s="7"/>
      <c r="B794" s="11"/>
      <c r="C794" s="10"/>
      <c r="D794" s="16">
        <f>IF($A794="","",IFERROR(VLOOKUP($A794,M_Sapi!$A$2:$D$501,4,0),""))</f>
      </c>
      <c r="E794" s="17">
        <f>IF($A794="","",IFERROR(VLOOKUP($A794,M_Sapi!$A$2:$B$501,2,0),""))</f>
      </c>
      <c r="F794" s="16">
        <f>IF(OR($A794="",$C794=""),"",$C794-$D794)</f>
      </c>
      <c r="G794" s="18">
        <f>IF(OR($A794="",$B794=""),"",$B794-$E794)</f>
      </c>
      <c r="H794" s="19">
        <f>IF(OR($G794="",$G794=0),"",$F794/$G794)</f>
      </c>
    </row>
    <row r="795">
      <c r="A795" s="7"/>
      <c r="B795" s="11"/>
      <c r="C795" s="10"/>
      <c r="D795" s="16">
        <f>IF($A795="","",IFERROR(VLOOKUP($A795,M_Sapi!$A$2:$D$501,4,0),""))</f>
      </c>
      <c r="E795" s="17">
        <f>IF($A795="","",IFERROR(VLOOKUP($A795,M_Sapi!$A$2:$B$501,2,0),""))</f>
      </c>
      <c r="F795" s="16">
        <f>IF(OR($A795="",$C795=""),"",$C795-$D795)</f>
      </c>
      <c r="G795" s="18">
        <f>IF(OR($A795="",$B795=""),"",$B795-$E795)</f>
      </c>
      <c r="H795" s="19">
        <f>IF(OR($G795="",$G795=0),"",$F795/$G795)</f>
      </c>
    </row>
    <row r="796">
      <c r="A796" s="7"/>
      <c r="B796" s="11"/>
      <c r="C796" s="10"/>
      <c r="D796" s="16">
        <f>IF($A796="","",IFERROR(VLOOKUP($A796,M_Sapi!$A$2:$D$501,4,0),""))</f>
      </c>
      <c r="E796" s="17">
        <f>IF($A796="","",IFERROR(VLOOKUP($A796,M_Sapi!$A$2:$B$501,2,0),""))</f>
      </c>
      <c r="F796" s="16">
        <f>IF(OR($A796="",$C796=""),"",$C796-$D796)</f>
      </c>
      <c r="G796" s="18">
        <f>IF(OR($A796="",$B796=""),"",$B796-$E796)</f>
      </c>
      <c r="H796" s="19">
        <f>IF(OR($G796="",$G796=0),"",$F796/$G796)</f>
      </c>
    </row>
    <row r="797">
      <c r="A797" s="7"/>
      <c r="B797" s="11"/>
      <c r="C797" s="10"/>
      <c r="D797" s="16">
        <f>IF($A797="","",IFERROR(VLOOKUP($A797,M_Sapi!$A$2:$D$501,4,0),""))</f>
      </c>
      <c r="E797" s="17">
        <f>IF($A797="","",IFERROR(VLOOKUP($A797,M_Sapi!$A$2:$B$501,2,0),""))</f>
      </c>
      <c r="F797" s="16">
        <f>IF(OR($A797="",$C797=""),"",$C797-$D797)</f>
      </c>
      <c r="G797" s="18">
        <f>IF(OR($A797="",$B797=""),"",$B797-$E797)</f>
      </c>
      <c r="H797" s="19">
        <f>IF(OR($G797="",$G797=0),"",$F797/$G797)</f>
      </c>
    </row>
    <row r="798">
      <c r="A798" s="7"/>
      <c r="B798" s="11"/>
      <c r="C798" s="10"/>
      <c r="D798" s="16">
        <f>IF($A798="","",IFERROR(VLOOKUP($A798,M_Sapi!$A$2:$D$501,4,0),""))</f>
      </c>
      <c r="E798" s="17">
        <f>IF($A798="","",IFERROR(VLOOKUP($A798,M_Sapi!$A$2:$B$501,2,0),""))</f>
      </c>
      <c r="F798" s="16">
        <f>IF(OR($A798="",$C798=""),"",$C798-$D798)</f>
      </c>
      <c r="G798" s="18">
        <f>IF(OR($A798="",$B798=""),"",$B798-$E798)</f>
      </c>
      <c r="H798" s="19">
        <f>IF(OR($G798="",$G798=0),"",$F798/$G798)</f>
      </c>
    </row>
    <row r="799">
      <c r="A799" s="7"/>
      <c r="B799" s="11"/>
      <c r="C799" s="10"/>
      <c r="D799" s="16">
        <f>IF($A799="","",IFERROR(VLOOKUP($A799,M_Sapi!$A$2:$D$501,4,0),""))</f>
      </c>
      <c r="E799" s="17">
        <f>IF($A799="","",IFERROR(VLOOKUP($A799,M_Sapi!$A$2:$B$501,2,0),""))</f>
      </c>
      <c r="F799" s="16">
        <f>IF(OR($A799="",$C799=""),"",$C799-$D799)</f>
      </c>
      <c r="G799" s="18">
        <f>IF(OR($A799="",$B799=""),"",$B799-$E799)</f>
      </c>
      <c r="H799" s="19">
        <f>IF(OR($G799="",$G799=0),"",$F799/$G799)</f>
      </c>
    </row>
    <row r="800">
      <c r="A800" s="7"/>
      <c r="B800" s="11"/>
      <c r="C800" s="10"/>
      <c r="D800" s="16">
        <f>IF($A800="","",IFERROR(VLOOKUP($A800,M_Sapi!$A$2:$D$501,4,0),""))</f>
      </c>
      <c r="E800" s="17">
        <f>IF($A800="","",IFERROR(VLOOKUP($A800,M_Sapi!$A$2:$B$501,2,0),""))</f>
      </c>
      <c r="F800" s="16">
        <f>IF(OR($A800="",$C800=""),"",$C800-$D800)</f>
      </c>
      <c r="G800" s="18">
        <f>IF(OR($A800="",$B800=""),"",$B800-$E800)</f>
      </c>
      <c r="H800" s="19">
        <f>IF(OR($G800="",$G800=0),"",$F800/$G800)</f>
      </c>
    </row>
    <row r="801">
      <c r="A801" s="7"/>
      <c r="B801" s="11"/>
      <c r="C801" s="10"/>
      <c r="D801" s="16">
        <f>IF($A801="","",IFERROR(VLOOKUP($A801,M_Sapi!$A$2:$D$501,4,0),""))</f>
      </c>
      <c r="E801" s="17">
        <f>IF($A801="","",IFERROR(VLOOKUP($A801,M_Sapi!$A$2:$B$501,2,0),""))</f>
      </c>
      <c r="F801" s="16">
        <f>IF(OR($A801="",$C801=""),"",$C801-$D801)</f>
      </c>
      <c r="G801" s="18">
        <f>IF(OR($A801="",$B801=""),"",$B801-$E801)</f>
      </c>
      <c r="H801" s="19">
        <f>IF(OR($G801="",$G801=0),"",$F801/$G801)</f>
      </c>
    </row>
    <row r="802">
      <c r="A802" s="7"/>
      <c r="B802" s="11"/>
      <c r="C802" s="10"/>
      <c r="D802" s="16">
        <f>IF($A802="","",IFERROR(VLOOKUP($A802,M_Sapi!$A$2:$D$501,4,0),""))</f>
      </c>
      <c r="E802" s="17">
        <f>IF($A802="","",IFERROR(VLOOKUP($A802,M_Sapi!$A$2:$B$501,2,0),""))</f>
      </c>
      <c r="F802" s="16">
        <f>IF(OR($A802="",$C802=""),"",$C802-$D802)</f>
      </c>
      <c r="G802" s="18">
        <f>IF(OR($A802="",$B802=""),"",$B802-$E802)</f>
      </c>
      <c r="H802" s="19">
        <f>IF(OR($G802="",$G802=0),"",$F802/$G802)</f>
      </c>
    </row>
    <row r="803">
      <c r="A803" s="7"/>
      <c r="B803" s="11"/>
      <c r="C803" s="10"/>
      <c r="D803" s="16">
        <f>IF($A803="","",IFERROR(VLOOKUP($A803,M_Sapi!$A$2:$D$501,4,0),""))</f>
      </c>
      <c r="E803" s="17">
        <f>IF($A803="","",IFERROR(VLOOKUP($A803,M_Sapi!$A$2:$B$501,2,0),""))</f>
      </c>
      <c r="F803" s="16">
        <f>IF(OR($A803="",$C803=""),"",$C803-$D803)</f>
      </c>
      <c r="G803" s="18">
        <f>IF(OR($A803="",$B803=""),"",$B803-$E803)</f>
      </c>
      <c r="H803" s="19">
        <f>IF(OR($G803="",$G803=0),"",$F803/$G803)</f>
      </c>
    </row>
    <row r="804">
      <c r="A804" s="7"/>
      <c r="B804" s="11"/>
      <c r="C804" s="10"/>
      <c r="D804" s="16">
        <f>IF($A804="","",IFERROR(VLOOKUP($A804,M_Sapi!$A$2:$D$501,4,0),""))</f>
      </c>
      <c r="E804" s="17">
        <f>IF($A804="","",IFERROR(VLOOKUP($A804,M_Sapi!$A$2:$B$501,2,0),""))</f>
      </c>
      <c r="F804" s="16">
        <f>IF(OR($A804="",$C804=""),"",$C804-$D804)</f>
      </c>
      <c r="G804" s="18">
        <f>IF(OR($A804="",$B804=""),"",$B804-$E804)</f>
      </c>
      <c r="H804" s="19">
        <f>IF(OR($G804="",$G804=0),"",$F804/$G804)</f>
      </c>
    </row>
    <row r="805">
      <c r="A805" s="7"/>
      <c r="B805" s="11"/>
      <c r="C805" s="10"/>
      <c r="D805" s="16">
        <f>IF($A805="","",IFERROR(VLOOKUP($A805,M_Sapi!$A$2:$D$501,4,0),""))</f>
      </c>
      <c r="E805" s="17">
        <f>IF($A805="","",IFERROR(VLOOKUP($A805,M_Sapi!$A$2:$B$501,2,0),""))</f>
      </c>
      <c r="F805" s="16">
        <f>IF(OR($A805="",$C805=""),"",$C805-$D805)</f>
      </c>
      <c r="G805" s="18">
        <f>IF(OR($A805="",$B805=""),"",$B805-$E805)</f>
      </c>
      <c r="H805" s="19">
        <f>IF(OR($G805="",$G805=0),"",$F805/$G805)</f>
      </c>
    </row>
    <row r="806">
      <c r="A806" s="7"/>
      <c r="B806" s="11"/>
      <c r="C806" s="10"/>
      <c r="D806" s="16">
        <f>IF($A806="","",IFERROR(VLOOKUP($A806,M_Sapi!$A$2:$D$501,4,0),""))</f>
      </c>
      <c r="E806" s="17">
        <f>IF($A806="","",IFERROR(VLOOKUP($A806,M_Sapi!$A$2:$B$501,2,0),""))</f>
      </c>
      <c r="F806" s="16">
        <f>IF(OR($A806="",$C806=""),"",$C806-$D806)</f>
      </c>
      <c r="G806" s="18">
        <f>IF(OR($A806="",$B806=""),"",$B806-$E806)</f>
      </c>
      <c r="H806" s="19">
        <f>IF(OR($G806="",$G806=0),"",$F806/$G806)</f>
      </c>
    </row>
    <row r="807">
      <c r="A807" s="7"/>
      <c r="B807" s="11"/>
      <c r="C807" s="10"/>
      <c r="D807" s="16">
        <f>IF($A807="","",IFERROR(VLOOKUP($A807,M_Sapi!$A$2:$D$501,4,0),""))</f>
      </c>
      <c r="E807" s="17">
        <f>IF($A807="","",IFERROR(VLOOKUP($A807,M_Sapi!$A$2:$B$501,2,0),""))</f>
      </c>
      <c r="F807" s="16">
        <f>IF(OR($A807="",$C807=""),"",$C807-$D807)</f>
      </c>
      <c r="G807" s="18">
        <f>IF(OR($A807="",$B807=""),"",$B807-$E807)</f>
      </c>
      <c r="H807" s="19">
        <f>IF(OR($G807="",$G807=0),"",$F807/$G807)</f>
      </c>
    </row>
    <row r="808">
      <c r="A808" s="7"/>
      <c r="B808" s="11"/>
      <c r="C808" s="10"/>
      <c r="D808" s="16">
        <f>IF($A808="","",IFERROR(VLOOKUP($A808,M_Sapi!$A$2:$D$501,4,0),""))</f>
      </c>
      <c r="E808" s="17">
        <f>IF($A808="","",IFERROR(VLOOKUP($A808,M_Sapi!$A$2:$B$501,2,0),""))</f>
      </c>
      <c r="F808" s="16">
        <f>IF(OR($A808="",$C808=""),"",$C808-$D808)</f>
      </c>
      <c r="G808" s="18">
        <f>IF(OR($A808="",$B808=""),"",$B808-$E808)</f>
      </c>
      <c r="H808" s="19">
        <f>IF(OR($G808="",$G808=0),"",$F808/$G808)</f>
      </c>
    </row>
    <row r="809">
      <c r="A809" s="7"/>
      <c r="B809" s="11"/>
      <c r="C809" s="10"/>
      <c r="D809" s="16">
        <f>IF($A809="","",IFERROR(VLOOKUP($A809,M_Sapi!$A$2:$D$501,4,0),""))</f>
      </c>
      <c r="E809" s="17">
        <f>IF($A809="","",IFERROR(VLOOKUP($A809,M_Sapi!$A$2:$B$501,2,0),""))</f>
      </c>
      <c r="F809" s="16">
        <f>IF(OR($A809="",$C809=""),"",$C809-$D809)</f>
      </c>
      <c r="G809" s="18">
        <f>IF(OR($A809="",$B809=""),"",$B809-$E809)</f>
      </c>
      <c r="H809" s="19">
        <f>IF(OR($G809="",$G809=0),"",$F809/$G809)</f>
      </c>
    </row>
    <row r="810">
      <c r="A810" s="7"/>
      <c r="B810" s="11"/>
      <c r="C810" s="10"/>
      <c r="D810" s="16">
        <f>IF($A810="","",IFERROR(VLOOKUP($A810,M_Sapi!$A$2:$D$501,4,0),""))</f>
      </c>
      <c r="E810" s="17">
        <f>IF($A810="","",IFERROR(VLOOKUP($A810,M_Sapi!$A$2:$B$501,2,0),""))</f>
      </c>
      <c r="F810" s="16">
        <f>IF(OR($A810="",$C810=""),"",$C810-$D810)</f>
      </c>
      <c r="G810" s="18">
        <f>IF(OR($A810="",$B810=""),"",$B810-$E810)</f>
      </c>
      <c r="H810" s="19">
        <f>IF(OR($G810="",$G810=0),"",$F810/$G810)</f>
      </c>
    </row>
    <row r="811">
      <c r="A811" s="7"/>
      <c r="B811" s="11"/>
      <c r="C811" s="10"/>
      <c r="D811" s="16">
        <f>IF($A811="","",IFERROR(VLOOKUP($A811,M_Sapi!$A$2:$D$501,4,0),""))</f>
      </c>
      <c r="E811" s="17">
        <f>IF($A811="","",IFERROR(VLOOKUP($A811,M_Sapi!$A$2:$B$501,2,0),""))</f>
      </c>
      <c r="F811" s="16">
        <f>IF(OR($A811="",$C811=""),"",$C811-$D811)</f>
      </c>
      <c r="G811" s="18">
        <f>IF(OR($A811="",$B811=""),"",$B811-$E811)</f>
      </c>
      <c r="H811" s="19">
        <f>IF(OR($G811="",$G811=0),"",$F811/$G811)</f>
      </c>
    </row>
    <row r="812">
      <c r="A812" s="7"/>
      <c r="B812" s="11"/>
      <c r="C812" s="10"/>
      <c r="D812" s="16">
        <f>IF($A812="","",IFERROR(VLOOKUP($A812,M_Sapi!$A$2:$D$501,4,0),""))</f>
      </c>
      <c r="E812" s="17">
        <f>IF($A812="","",IFERROR(VLOOKUP($A812,M_Sapi!$A$2:$B$501,2,0),""))</f>
      </c>
      <c r="F812" s="16">
        <f>IF(OR($A812="",$C812=""),"",$C812-$D812)</f>
      </c>
      <c r="G812" s="18">
        <f>IF(OR($A812="",$B812=""),"",$B812-$E812)</f>
      </c>
      <c r="H812" s="19">
        <f>IF(OR($G812="",$G812=0),"",$F812/$G812)</f>
      </c>
    </row>
    <row r="813">
      <c r="A813" s="7"/>
      <c r="B813" s="11"/>
      <c r="C813" s="10"/>
      <c r="D813" s="16">
        <f>IF($A813="","",IFERROR(VLOOKUP($A813,M_Sapi!$A$2:$D$501,4,0),""))</f>
      </c>
      <c r="E813" s="17">
        <f>IF($A813="","",IFERROR(VLOOKUP($A813,M_Sapi!$A$2:$B$501,2,0),""))</f>
      </c>
      <c r="F813" s="16">
        <f>IF(OR($A813="",$C813=""),"",$C813-$D813)</f>
      </c>
      <c r="G813" s="18">
        <f>IF(OR($A813="",$B813=""),"",$B813-$E813)</f>
      </c>
      <c r="H813" s="19">
        <f>IF(OR($G813="",$G813=0),"",$F813/$G813)</f>
      </c>
    </row>
    <row r="814">
      <c r="A814" s="7"/>
      <c r="B814" s="11"/>
      <c r="C814" s="10"/>
      <c r="D814" s="16">
        <f>IF($A814="","",IFERROR(VLOOKUP($A814,M_Sapi!$A$2:$D$501,4,0),""))</f>
      </c>
      <c r="E814" s="17">
        <f>IF($A814="","",IFERROR(VLOOKUP($A814,M_Sapi!$A$2:$B$501,2,0),""))</f>
      </c>
      <c r="F814" s="16">
        <f>IF(OR($A814="",$C814=""),"",$C814-$D814)</f>
      </c>
      <c r="G814" s="18">
        <f>IF(OR($A814="",$B814=""),"",$B814-$E814)</f>
      </c>
      <c r="H814" s="19">
        <f>IF(OR($G814="",$G814=0),"",$F814/$G814)</f>
      </c>
    </row>
    <row r="815">
      <c r="A815" s="7"/>
      <c r="B815" s="11"/>
      <c r="C815" s="10"/>
      <c r="D815" s="16">
        <f>IF($A815="","",IFERROR(VLOOKUP($A815,M_Sapi!$A$2:$D$501,4,0),""))</f>
      </c>
      <c r="E815" s="17">
        <f>IF($A815="","",IFERROR(VLOOKUP($A815,M_Sapi!$A$2:$B$501,2,0),""))</f>
      </c>
      <c r="F815" s="16">
        <f>IF(OR($A815="",$C815=""),"",$C815-$D815)</f>
      </c>
      <c r="G815" s="18">
        <f>IF(OR($A815="",$B815=""),"",$B815-$E815)</f>
      </c>
      <c r="H815" s="19">
        <f>IF(OR($G815="",$G815=0),"",$F815/$G815)</f>
      </c>
    </row>
    <row r="816">
      <c r="A816" s="7"/>
      <c r="B816" s="11"/>
      <c r="C816" s="10"/>
      <c r="D816" s="16">
        <f>IF($A816="","",IFERROR(VLOOKUP($A816,M_Sapi!$A$2:$D$501,4,0),""))</f>
      </c>
      <c r="E816" s="17">
        <f>IF($A816="","",IFERROR(VLOOKUP($A816,M_Sapi!$A$2:$B$501,2,0),""))</f>
      </c>
      <c r="F816" s="16">
        <f>IF(OR($A816="",$C816=""),"",$C816-$D816)</f>
      </c>
      <c r="G816" s="18">
        <f>IF(OR($A816="",$B816=""),"",$B816-$E816)</f>
      </c>
      <c r="H816" s="19">
        <f>IF(OR($G816="",$G816=0),"",$F816/$G816)</f>
      </c>
    </row>
    <row r="817">
      <c r="A817" s="7"/>
      <c r="B817" s="11"/>
      <c r="C817" s="10"/>
      <c r="D817" s="16">
        <f>IF($A817="","",IFERROR(VLOOKUP($A817,M_Sapi!$A$2:$D$501,4,0),""))</f>
      </c>
      <c r="E817" s="17">
        <f>IF($A817="","",IFERROR(VLOOKUP($A817,M_Sapi!$A$2:$B$501,2,0),""))</f>
      </c>
      <c r="F817" s="16">
        <f>IF(OR($A817="",$C817=""),"",$C817-$D817)</f>
      </c>
      <c r="G817" s="18">
        <f>IF(OR($A817="",$B817=""),"",$B817-$E817)</f>
      </c>
      <c r="H817" s="19">
        <f>IF(OR($G817="",$G817=0),"",$F817/$G817)</f>
      </c>
    </row>
    <row r="818">
      <c r="A818" s="7"/>
      <c r="B818" s="11"/>
      <c r="C818" s="10"/>
      <c r="D818" s="16">
        <f>IF($A818="","",IFERROR(VLOOKUP($A818,M_Sapi!$A$2:$D$501,4,0),""))</f>
      </c>
      <c r="E818" s="17">
        <f>IF($A818="","",IFERROR(VLOOKUP($A818,M_Sapi!$A$2:$B$501,2,0),""))</f>
      </c>
      <c r="F818" s="16">
        <f>IF(OR($A818="",$C818=""),"",$C818-$D818)</f>
      </c>
      <c r="G818" s="18">
        <f>IF(OR($A818="",$B818=""),"",$B818-$E818)</f>
      </c>
      <c r="H818" s="19">
        <f>IF(OR($G818="",$G818=0),"",$F818/$G818)</f>
      </c>
    </row>
    <row r="819">
      <c r="A819" s="7"/>
      <c r="B819" s="11"/>
      <c r="C819" s="10"/>
      <c r="D819" s="16">
        <f>IF($A819="","",IFERROR(VLOOKUP($A819,M_Sapi!$A$2:$D$501,4,0),""))</f>
      </c>
      <c r="E819" s="17">
        <f>IF($A819="","",IFERROR(VLOOKUP($A819,M_Sapi!$A$2:$B$501,2,0),""))</f>
      </c>
      <c r="F819" s="16">
        <f>IF(OR($A819="",$C819=""),"",$C819-$D819)</f>
      </c>
      <c r="G819" s="18">
        <f>IF(OR($A819="",$B819=""),"",$B819-$E819)</f>
      </c>
      <c r="H819" s="19">
        <f>IF(OR($G819="",$G819=0),"",$F819/$G819)</f>
      </c>
    </row>
    <row r="820">
      <c r="A820" s="7"/>
      <c r="B820" s="11"/>
      <c r="C820" s="10"/>
      <c r="D820" s="16">
        <f>IF($A820="","",IFERROR(VLOOKUP($A820,M_Sapi!$A$2:$D$501,4,0),""))</f>
      </c>
      <c r="E820" s="17">
        <f>IF($A820="","",IFERROR(VLOOKUP($A820,M_Sapi!$A$2:$B$501,2,0),""))</f>
      </c>
      <c r="F820" s="16">
        <f>IF(OR($A820="",$C820=""),"",$C820-$D820)</f>
      </c>
      <c r="G820" s="18">
        <f>IF(OR($A820="",$B820=""),"",$B820-$E820)</f>
      </c>
      <c r="H820" s="19">
        <f>IF(OR($G820="",$G820=0),"",$F820/$G820)</f>
      </c>
    </row>
    <row r="821">
      <c r="A821" s="7"/>
      <c r="B821" s="11"/>
      <c r="C821" s="10"/>
      <c r="D821" s="16">
        <f>IF($A821="","",IFERROR(VLOOKUP($A821,M_Sapi!$A$2:$D$501,4,0),""))</f>
      </c>
      <c r="E821" s="17">
        <f>IF($A821="","",IFERROR(VLOOKUP($A821,M_Sapi!$A$2:$B$501,2,0),""))</f>
      </c>
      <c r="F821" s="16">
        <f>IF(OR($A821="",$C821=""),"",$C821-$D821)</f>
      </c>
      <c r="G821" s="18">
        <f>IF(OR($A821="",$B821=""),"",$B821-$E821)</f>
      </c>
      <c r="H821" s="19">
        <f>IF(OR($G821="",$G821=0),"",$F821/$G821)</f>
      </c>
    </row>
    <row r="822">
      <c r="A822" s="7"/>
      <c r="B822" s="11"/>
      <c r="C822" s="10"/>
      <c r="D822" s="16">
        <f>IF($A822="","",IFERROR(VLOOKUP($A822,M_Sapi!$A$2:$D$501,4,0),""))</f>
      </c>
      <c r="E822" s="17">
        <f>IF($A822="","",IFERROR(VLOOKUP($A822,M_Sapi!$A$2:$B$501,2,0),""))</f>
      </c>
      <c r="F822" s="16">
        <f>IF(OR($A822="",$C822=""),"",$C822-$D822)</f>
      </c>
      <c r="G822" s="18">
        <f>IF(OR($A822="",$B822=""),"",$B822-$E822)</f>
      </c>
      <c r="H822" s="19">
        <f>IF(OR($G822="",$G822=0),"",$F822/$G822)</f>
      </c>
    </row>
    <row r="823">
      <c r="A823" s="7"/>
      <c r="B823" s="11"/>
      <c r="C823" s="10"/>
      <c r="D823" s="16">
        <f>IF($A823="","",IFERROR(VLOOKUP($A823,M_Sapi!$A$2:$D$501,4,0),""))</f>
      </c>
      <c r="E823" s="17">
        <f>IF($A823="","",IFERROR(VLOOKUP($A823,M_Sapi!$A$2:$B$501,2,0),""))</f>
      </c>
      <c r="F823" s="16">
        <f>IF(OR($A823="",$C823=""),"",$C823-$D823)</f>
      </c>
      <c r="G823" s="18">
        <f>IF(OR($A823="",$B823=""),"",$B823-$E823)</f>
      </c>
      <c r="H823" s="19">
        <f>IF(OR($G823="",$G823=0),"",$F823/$G823)</f>
      </c>
    </row>
    <row r="824">
      <c r="A824" s="7"/>
      <c r="B824" s="11"/>
      <c r="C824" s="10"/>
      <c r="D824" s="16">
        <f>IF($A824="","",IFERROR(VLOOKUP($A824,M_Sapi!$A$2:$D$501,4,0),""))</f>
      </c>
      <c r="E824" s="17">
        <f>IF($A824="","",IFERROR(VLOOKUP($A824,M_Sapi!$A$2:$B$501,2,0),""))</f>
      </c>
      <c r="F824" s="16">
        <f>IF(OR($A824="",$C824=""),"",$C824-$D824)</f>
      </c>
      <c r="G824" s="18">
        <f>IF(OR($A824="",$B824=""),"",$B824-$E824)</f>
      </c>
      <c r="H824" s="19">
        <f>IF(OR($G824="",$G824=0),"",$F824/$G824)</f>
      </c>
    </row>
    <row r="825">
      <c r="A825" s="7"/>
      <c r="B825" s="11"/>
      <c r="C825" s="10"/>
      <c r="D825" s="16">
        <f>IF($A825="","",IFERROR(VLOOKUP($A825,M_Sapi!$A$2:$D$501,4,0),""))</f>
      </c>
      <c r="E825" s="17">
        <f>IF($A825="","",IFERROR(VLOOKUP($A825,M_Sapi!$A$2:$B$501,2,0),""))</f>
      </c>
      <c r="F825" s="16">
        <f>IF(OR($A825="",$C825=""),"",$C825-$D825)</f>
      </c>
      <c r="G825" s="18">
        <f>IF(OR($A825="",$B825=""),"",$B825-$E825)</f>
      </c>
      <c r="H825" s="19">
        <f>IF(OR($G825="",$G825=0),"",$F825/$G825)</f>
      </c>
    </row>
    <row r="826">
      <c r="A826" s="7"/>
      <c r="B826" s="11"/>
      <c r="C826" s="10"/>
      <c r="D826" s="16">
        <f>IF($A826="","",IFERROR(VLOOKUP($A826,M_Sapi!$A$2:$D$501,4,0),""))</f>
      </c>
      <c r="E826" s="17">
        <f>IF($A826="","",IFERROR(VLOOKUP($A826,M_Sapi!$A$2:$B$501,2,0),""))</f>
      </c>
      <c r="F826" s="16">
        <f>IF(OR($A826="",$C826=""),"",$C826-$D826)</f>
      </c>
      <c r="G826" s="18">
        <f>IF(OR($A826="",$B826=""),"",$B826-$E826)</f>
      </c>
      <c r="H826" s="19">
        <f>IF(OR($G826="",$G826=0),"",$F826/$G826)</f>
      </c>
    </row>
    <row r="827">
      <c r="A827" s="7"/>
      <c r="B827" s="11"/>
      <c r="C827" s="10"/>
      <c r="D827" s="16">
        <f>IF($A827="","",IFERROR(VLOOKUP($A827,M_Sapi!$A$2:$D$501,4,0),""))</f>
      </c>
      <c r="E827" s="17">
        <f>IF($A827="","",IFERROR(VLOOKUP($A827,M_Sapi!$A$2:$B$501,2,0),""))</f>
      </c>
      <c r="F827" s="16">
        <f>IF(OR($A827="",$C827=""),"",$C827-$D827)</f>
      </c>
      <c r="G827" s="18">
        <f>IF(OR($A827="",$B827=""),"",$B827-$E827)</f>
      </c>
      <c r="H827" s="19">
        <f>IF(OR($G827="",$G827=0),"",$F827/$G827)</f>
      </c>
    </row>
    <row r="828">
      <c r="A828" s="7"/>
      <c r="B828" s="11"/>
      <c r="C828" s="10"/>
      <c r="D828" s="16">
        <f>IF($A828="","",IFERROR(VLOOKUP($A828,M_Sapi!$A$2:$D$501,4,0),""))</f>
      </c>
      <c r="E828" s="17">
        <f>IF($A828="","",IFERROR(VLOOKUP($A828,M_Sapi!$A$2:$B$501,2,0),""))</f>
      </c>
      <c r="F828" s="16">
        <f>IF(OR($A828="",$C828=""),"",$C828-$D828)</f>
      </c>
      <c r="G828" s="18">
        <f>IF(OR($A828="",$B828=""),"",$B828-$E828)</f>
      </c>
      <c r="H828" s="19">
        <f>IF(OR($G828="",$G828=0),"",$F828/$G828)</f>
      </c>
    </row>
    <row r="829">
      <c r="A829" s="7"/>
      <c r="B829" s="11"/>
      <c r="C829" s="10"/>
      <c r="D829" s="16">
        <f>IF($A829="","",IFERROR(VLOOKUP($A829,M_Sapi!$A$2:$D$501,4,0),""))</f>
      </c>
      <c r="E829" s="17">
        <f>IF($A829="","",IFERROR(VLOOKUP($A829,M_Sapi!$A$2:$B$501,2,0),""))</f>
      </c>
      <c r="F829" s="16">
        <f>IF(OR($A829="",$C829=""),"",$C829-$D829)</f>
      </c>
      <c r="G829" s="18">
        <f>IF(OR($A829="",$B829=""),"",$B829-$E829)</f>
      </c>
      <c r="H829" s="19">
        <f>IF(OR($G829="",$G829=0),"",$F829/$G829)</f>
      </c>
    </row>
    <row r="830">
      <c r="A830" s="7"/>
      <c r="B830" s="11"/>
      <c r="C830" s="10"/>
      <c r="D830" s="16">
        <f>IF($A830="","",IFERROR(VLOOKUP($A830,M_Sapi!$A$2:$D$501,4,0),""))</f>
      </c>
      <c r="E830" s="17">
        <f>IF($A830="","",IFERROR(VLOOKUP($A830,M_Sapi!$A$2:$B$501,2,0),""))</f>
      </c>
      <c r="F830" s="16">
        <f>IF(OR($A830="",$C830=""),"",$C830-$D830)</f>
      </c>
      <c r="G830" s="18">
        <f>IF(OR($A830="",$B830=""),"",$B830-$E830)</f>
      </c>
      <c r="H830" s="19">
        <f>IF(OR($G830="",$G830=0),"",$F830/$G830)</f>
      </c>
    </row>
    <row r="831">
      <c r="A831" s="7"/>
      <c r="B831" s="11"/>
      <c r="C831" s="10"/>
      <c r="D831" s="16">
        <f>IF($A831="","",IFERROR(VLOOKUP($A831,M_Sapi!$A$2:$D$501,4,0),""))</f>
      </c>
      <c r="E831" s="17">
        <f>IF($A831="","",IFERROR(VLOOKUP($A831,M_Sapi!$A$2:$B$501,2,0),""))</f>
      </c>
      <c r="F831" s="16">
        <f>IF(OR($A831="",$C831=""),"",$C831-$D831)</f>
      </c>
      <c r="G831" s="18">
        <f>IF(OR($A831="",$B831=""),"",$B831-$E831)</f>
      </c>
      <c r="H831" s="19">
        <f>IF(OR($G831="",$G831=0),"",$F831/$G831)</f>
      </c>
    </row>
    <row r="832">
      <c r="A832" s="7"/>
      <c r="B832" s="11"/>
      <c r="C832" s="10"/>
      <c r="D832" s="16">
        <f>IF($A832="","",IFERROR(VLOOKUP($A832,M_Sapi!$A$2:$D$501,4,0),""))</f>
      </c>
      <c r="E832" s="17">
        <f>IF($A832="","",IFERROR(VLOOKUP($A832,M_Sapi!$A$2:$B$501,2,0),""))</f>
      </c>
      <c r="F832" s="16">
        <f>IF(OR($A832="",$C832=""),"",$C832-$D832)</f>
      </c>
      <c r="G832" s="18">
        <f>IF(OR($A832="",$B832=""),"",$B832-$E832)</f>
      </c>
      <c r="H832" s="19">
        <f>IF(OR($G832="",$G832=0),"",$F832/$G832)</f>
      </c>
    </row>
    <row r="833">
      <c r="A833" s="7"/>
      <c r="B833" s="11"/>
      <c r="C833" s="10"/>
      <c r="D833" s="16">
        <f>IF($A833="","",IFERROR(VLOOKUP($A833,M_Sapi!$A$2:$D$501,4,0),""))</f>
      </c>
      <c r="E833" s="17">
        <f>IF($A833="","",IFERROR(VLOOKUP($A833,M_Sapi!$A$2:$B$501,2,0),""))</f>
      </c>
      <c r="F833" s="16">
        <f>IF(OR($A833="",$C833=""),"",$C833-$D833)</f>
      </c>
      <c r="G833" s="18">
        <f>IF(OR($A833="",$B833=""),"",$B833-$E833)</f>
      </c>
      <c r="H833" s="19">
        <f>IF(OR($G833="",$G833=0),"",$F833/$G833)</f>
      </c>
    </row>
    <row r="834">
      <c r="A834" s="7"/>
      <c r="B834" s="11"/>
      <c r="C834" s="10"/>
      <c r="D834" s="16">
        <f>IF($A834="","",IFERROR(VLOOKUP($A834,M_Sapi!$A$2:$D$501,4,0),""))</f>
      </c>
      <c r="E834" s="17">
        <f>IF($A834="","",IFERROR(VLOOKUP($A834,M_Sapi!$A$2:$B$501,2,0),""))</f>
      </c>
      <c r="F834" s="16">
        <f>IF(OR($A834="",$C834=""),"",$C834-$D834)</f>
      </c>
      <c r="G834" s="18">
        <f>IF(OR($A834="",$B834=""),"",$B834-$E834)</f>
      </c>
      <c r="H834" s="19">
        <f>IF(OR($G834="",$G834=0),"",$F834/$G834)</f>
      </c>
    </row>
    <row r="835">
      <c r="A835" s="7"/>
      <c r="B835" s="11"/>
      <c r="C835" s="10"/>
      <c r="D835" s="16">
        <f>IF($A835="","",IFERROR(VLOOKUP($A835,M_Sapi!$A$2:$D$501,4,0),""))</f>
      </c>
      <c r="E835" s="17">
        <f>IF($A835="","",IFERROR(VLOOKUP($A835,M_Sapi!$A$2:$B$501,2,0),""))</f>
      </c>
      <c r="F835" s="16">
        <f>IF(OR($A835="",$C835=""),"",$C835-$D835)</f>
      </c>
      <c r="G835" s="18">
        <f>IF(OR($A835="",$B835=""),"",$B835-$E835)</f>
      </c>
      <c r="H835" s="19">
        <f>IF(OR($G835="",$G835=0),"",$F835/$G835)</f>
      </c>
    </row>
    <row r="836">
      <c r="A836" s="7"/>
      <c r="B836" s="11"/>
      <c r="C836" s="10"/>
      <c r="D836" s="16">
        <f>IF($A836="","",IFERROR(VLOOKUP($A836,M_Sapi!$A$2:$D$501,4,0),""))</f>
      </c>
      <c r="E836" s="17">
        <f>IF($A836="","",IFERROR(VLOOKUP($A836,M_Sapi!$A$2:$B$501,2,0),""))</f>
      </c>
      <c r="F836" s="16">
        <f>IF(OR($A836="",$C836=""),"",$C836-$D836)</f>
      </c>
      <c r="G836" s="18">
        <f>IF(OR($A836="",$B836=""),"",$B836-$E836)</f>
      </c>
      <c r="H836" s="19">
        <f>IF(OR($G836="",$G836=0),"",$F836/$G836)</f>
      </c>
    </row>
    <row r="837">
      <c r="A837" s="7"/>
      <c r="B837" s="11"/>
      <c r="C837" s="10"/>
      <c r="D837" s="16">
        <f>IF($A837="","",IFERROR(VLOOKUP($A837,M_Sapi!$A$2:$D$501,4,0),""))</f>
      </c>
      <c r="E837" s="17">
        <f>IF($A837="","",IFERROR(VLOOKUP($A837,M_Sapi!$A$2:$B$501,2,0),""))</f>
      </c>
      <c r="F837" s="16">
        <f>IF(OR($A837="",$C837=""),"",$C837-$D837)</f>
      </c>
      <c r="G837" s="18">
        <f>IF(OR($A837="",$B837=""),"",$B837-$E837)</f>
      </c>
      <c r="H837" s="19">
        <f>IF(OR($G837="",$G837=0),"",$F837/$G837)</f>
      </c>
    </row>
    <row r="838">
      <c r="A838" s="7"/>
      <c r="B838" s="11"/>
      <c r="C838" s="10"/>
      <c r="D838" s="16">
        <f>IF($A838="","",IFERROR(VLOOKUP($A838,M_Sapi!$A$2:$D$501,4,0),""))</f>
      </c>
      <c r="E838" s="17">
        <f>IF($A838="","",IFERROR(VLOOKUP($A838,M_Sapi!$A$2:$B$501,2,0),""))</f>
      </c>
      <c r="F838" s="16">
        <f>IF(OR($A838="",$C838=""),"",$C838-$D838)</f>
      </c>
      <c r="G838" s="18">
        <f>IF(OR($A838="",$B838=""),"",$B838-$E838)</f>
      </c>
      <c r="H838" s="19">
        <f>IF(OR($G838="",$G838=0),"",$F838/$G838)</f>
      </c>
    </row>
    <row r="839">
      <c r="A839" s="7"/>
      <c r="B839" s="11"/>
      <c r="C839" s="10"/>
      <c r="D839" s="16">
        <f>IF($A839="","",IFERROR(VLOOKUP($A839,M_Sapi!$A$2:$D$501,4,0),""))</f>
      </c>
      <c r="E839" s="17">
        <f>IF($A839="","",IFERROR(VLOOKUP($A839,M_Sapi!$A$2:$B$501,2,0),""))</f>
      </c>
      <c r="F839" s="16">
        <f>IF(OR($A839="",$C839=""),"",$C839-$D839)</f>
      </c>
      <c r="G839" s="18">
        <f>IF(OR($A839="",$B839=""),"",$B839-$E839)</f>
      </c>
      <c r="H839" s="19">
        <f>IF(OR($G839="",$G839=0),"",$F839/$G839)</f>
      </c>
    </row>
    <row r="840">
      <c r="A840" s="7"/>
      <c r="B840" s="11"/>
      <c r="C840" s="10"/>
      <c r="D840" s="16">
        <f>IF($A840="","",IFERROR(VLOOKUP($A840,M_Sapi!$A$2:$D$501,4,0),""))</f>
      </c>
      <c r="E840" s="17">
        <f>IF($A840="","",IFERROR(VLOOKUP($A840,M_Sapi!$A$2:$B$501,2,0),""))</f>
      </c>
      <c r="F840" s="16">
        <f>IF(OR($A840="",$C840=""),"",$C840-$D840)</f>
      </c>
      <c r="G840" s="18">
        <f>IF(OR($A840="",$B840=""),"",$B840-$E840)</f>
      </c>
      <c r="H840" s="19">
        <f>IF(OR($G840="",$G840=0),"",$F840/$G840)</f>
      </c>
    </row>
    <row r="841">
      <c r="A841" s="7"/>
      <c r="B841" s="11"/>
      <c r="C841" s="10"/>
      <c r="D841" s="16">
        <f>IF($A841="","",IFERROR(VLOOKUP($A841,M_Sapi!$A$2:$D$501,4,0),""))</f>
      </c>
      <c r="E841" s="17">
        <f>IF($A841="","",IFERROR(VLOOKUP($A841,M_Sapi!$A$2:$B$501,2,0),""))</f>
      </c>
      <c r="F841" s="16">
        <f>IF(OR($A841="",$C841=""),"",$C841-$D841)</f>
      </c>
      <c r="G841" s="18">
        <f>IF(OR($A841="",$B841=""),"",$B841-$E841)</f>
      </c>
      <c r="H841" s="19">
        <f>IF(OR($G841="",$G841=0),"",$F841/$G841)</f>
      </c>
    </row>
    <row r="842">
      <c r="A842" s="7"/>
      <c r="B842" s="11"/>
      <c r="C842" s="10"/>
      <c r="D842" s="16">
        <f>IF($A842="","",IFERROR(VLOOKUP($A842,M_Sapi!$A$2:$D$501,4,0),""))</f>
      </c>
      <c r="E842" s="17">
        <f>IF($A842="","",IFERROR(VLOOKUP($A842,M_Sapi!$A$2:$B$501,2,0),""))</f>
      </c>
      <c r="F842" s="16">
        <f>IF(OR($A842="",$C842=""),"",$C842-$D842)</f>
      </c>
      <c r="G842" s="18">
        <f>IF(OR($A842="",$B842=""),"",$B842-$E842)</f>
      </c>
      <c r="H842" s="19">
        <f>IF(OR($G842="",$G842=0),"",$F842/$G842)</f>
      </c>
    </row>
    <row r="843">
      <c r="A843" s="7"/>
      <c r="B843" s="11"/>
      <c r="C843" s="10"/>
      <c r="D843" s="16">
        <f>IF($A843="","",IFERROR(VLOOKUP($A843,M_Sapi!$A$2:$D$501,4,0),""))</f>
      </c>
      <c r="E843" s="17">
        <f>IF($A843="","",IFERROR(VLOOKUP($A843,M_Sapi!$A$2:$B$501,2,0),""))</f>
      </c>
      <c r="F843" s="16">
        <f>IF(OR($A843="",$C843=""),"",$C843-$D843)</f>
      </c>
      <c r="G843" s="18">
        <f>IF(OR($A843="",$B843=""),"",$B843-$E843)</f>
      </c>
      <c r="H843" s="19">
        <f>IF(OR($G843="",$G843=0),"",$F843/$G843)</f>
      </c>
    </row>
    <row r="844">
      <c r="A844" s="7"/>
      <c r="B844" s="11"/>
      <c r="C844" s="10"/>
      <c r="D844" s="16">
        <f>IF($A844="","",IFERROR(VLOOKUP($A844,M_Sapi!$A$2:$D$501,4,0),""))</f>
      </c>
      <c r="E844" s="17">
        <f>IF($A844="","",IFERROR(VLOOKUP($A844,M_Sapi!$A$2:$B$501,2,0),""))</f>
      </c>
      <c r="F844" s="16">
        <f>IF(OR($A844="",$C844=""),"",$C844-$D844)</f>
      </c>
      <c r="G844" s="18">
        <f>IF(OR($A844="",$B844=""),"",$B844-$E844)</f>
      </c>
      <c r="H844" s="19">
        <f>IF(OR($G844="",$G844=0),"",$F844/$G844)</f>
      </c>
    </row>
    <row r="845">
      <c r="A845" s="7"/>
      <c r="B845" s="11"/>
      <c r="C845" s="10"/>
      <c r="D845" s="16">
        <f>IF($A845="","",IFERROR(VLOOKUP($A845,M_Sapi!$A$2:$D$501,4,0),""))</f>
      </c>
      <c r="E845" s="17">
        <f>IF($A845="","",IFERROR(VLOOKUP($A845,M_Sapi!$A$2:$B$501,2,0),""))</f>
      </c>
      <c r="F845" s="16">
        <f>IF(OR($A845="",$C845=""),"",$C845-$D845)</f>
      </c>
      <c r="G845" s="18">
        <f>IF(OR($A845="",$B845=""),"",$B845-$E845)</f>
      </c>
      <c r="H845" s="19">
        <f>IF(OR($G845="",$G845=0),"",$F845/$G845)</f>
      </c>
    </row>
    <row r="846">
      <c r="A846" s="7"/>
      <c r="B846" s="11"/>
      <c r="C846" s="10"/>
      <c r="D846" s="16">
        <f>IF($A846="","",IFERROR(VLOOKUP($A846,M_Sapi!$A$2:$D$501,4,0),""))</f>
      </c>
      <c r="E846" s="17">
        <f>IF($A846="","",IFERROR(VLOOKUP($A846,M_Sapi!$A$2:$B$501,2,0),""))</f>
      </c>
      <c r="F846" s="16">
        <f>IF(OR($A846="",$C846=""),"",$C846-$D846)</f>
      </c>
      <c r="G846" s="18">
        <f>IF(OR($A846="",$B846=""),"",$B846-$E846)</f>
      </c>
      <c r="H846" s="19">
        <f>IF(OR($G846="",$G846=0),"",$F846/$G846)</f>
      </c>
    </row>
    <row r="847">
      <c r="A847" s="7"/>
      <c r="B847" s="11"/>
      <c r="C847" s="10"/>
      <c r="D847" s="16">
        <f>IF($A847="","",IFERROR(VLOOKUP($A847,M_Sapi!$A$2:$D$501,4,0),""))</f>
      </c>
      <c r="E847" s="17">
        <f>IF($A847="","",IFERROR(VLOOKUP($A847,M_Sapi!$A$2:$B$501,2,0),""))</f>
      </c>
      <c r="F847" s="16">
        <f>IF(OR($A847="",$C847=""),"",$C847-$D847)</f>
      </c>
      <c r="G847" s="18">
        <f>IF(OR($A847="",$B847=""),"",$B847-$E847)</f>
      </c>
      <c r="H847" s="19">
        <f>IF(OR($G847="",$G847=0),"",$F847/$G847)</f>
      </c>
    </row>
    <row r="848">
      <c r="A848" s="7"/>
      <c r="B848" s="11"/>
      <c r="C848" s="10"/>
      <c r="D848" s="16">
        <f>IF($A848="","",IFERROR(VLOOKUP($A848,M_Sapi!$A$2:$D$501,4,0),""))</f>
      </c>
      <c r="E848" s="17">
        <f>IF($A848="","",IFERROR(VLOOKUP($A848,M_Sapi!$A$2:$B$501,2,0),""))</f>
      </c>
      <c r="F848" s="16">
        <f>IF(OR($A848="",$C848=""),"",$C848-$D848)</f>
      </c>
      <c r="G848" s="18">
        <f>IF(OR($A848="",$B848=""),"",$B848-$E848)</f>
      </c>
      <c r="H848" s="19">
        <f>IF(OR($G848="",$G848=0),"",$F848/$G848)</f>
      </c>
    </row>
    <row r="849">
      <c r="A849" s="7"/>
      <c r="B849" s="11"/>
      <c r="C849" s="10"/>
      <c r="D849" s="16">
        <f>IF($A849="","",IFERROR(VLOOKUP($A849,M_Sapi!$A$2:$D$501,4,0),""))</f>
      </c>
      <c r="E849" s="17">
        <f>IF($A849="","",IFERROR(VLOOKUP($A849,M_Sapi!$A$2:$B$501,2,0),""))</f>
      </c>
      <c r="F849" s="16">
        <f>IF(OR($A849="",$C849=""),"",$C849-$D849)</f>
      </c>
      <c r="G849" s="18">
        <f>IF(OR($A849="",$B849=""),"",$B849-$E849)</f>
      </c>
      <c r="H849" s="19">
        <f>IF(OR($G849="",$G849=0),"",$F849/$G849)</f>
      </c>
    </row>
    <row r="850">
      <c r="A850" s="7"/>
      <c r="B850" s="11"/>
      <c r="C850" s="10"/>
      <c r="D850" s="16">
        <f>IF($A850="","",IFERROR(VLOOKUP($A850,M_Sapi!$A$2:$D$501,4,0),""))</f>
      </c>
      <c r="E850" s="17">
        <f>IF($A850="","",IFERROR(VLOOKUP($A850,M_Sapi!$A$2:$B$501,2,0),""))</f>
      </c>
      <c r="F850" s="16">
        <f>IF(OR($A850="",$C850=""),"",$C850-$D850)</f>
      </c>
      <c r="G850" s="18">
        <f>IF(OR($A850="",$B850=""),"",$B850-$E850)</f>
      </c>
      <c r="H850" s="19">
        <f>IF(OR($G850="",$G850=0),"",$F850/$G850)</f>
      </c>
    </row>
    <row r="851">
      <c r="A851" s="7"/>
      <c r="B851" s="11"/>
      <c r="C851" s="10"/>
      <c r="D851" s="16">
        <f>IF($A851="","",IFERROR(VLOOKUP($A851,M_Sapi!$A$2:$D$501,4,0),""))</f>
      </c>
      <c r="E851" s="17">
        <f>IF($A851="","",IFERROR(VLOOKUP($A851,M_Sapi!$A$2:$B$501,2,0),""))</f>
      </c>
      <c r="F851" s="16">
        <f>IF(OR($A851="",$C851=""),"",$C851-$D851)</f>
      </c>
      <c r="G851" s="18">
        <f>IF(OR($A851="",$B851=""),"",$B851-$E851)</f>
      </c>
      <c r="H851" s="19">
        <f>IF(OR($G851="",$G851=0),"",$F851/$G851)</f>
      </c>
    </row>
    <row r="852">
      <c r="A852" s="7"/>
      <c r="B852" s="11"/>
      <c r="C852" s="10"/>
      <c r="D852" s="16">
        <f>IF($A852="","",IFERROR(VLOOKUP($A852,M_Sapi!$A$2:$D$501,4,0),""))</f>
      </c>
      <c r="E852" s="17">
        <f>IF($A852="","",IFERROR(VLOOKUP($A852,M_Sapi!$A$2:$B$501,2,0),""))</f>
      </c>
      <c r="F852" s="16">
        <f>IF(OR($A852="",$C852=""),"",$C852-$D852)</f>
      </c>
      <c r="G852" s="18">
        <f>IF(OR($A852="",$B852=""),"",$B852-$E852)</f>
      </c>
      <c r="H852" s="19">
        <f>IF(OR($G852="",$G852=0),"",$F852/$G852)</f>
      </c>
    </row>
    <row r="853">
      <c r="A853" s="7"/>
      <c r="B853" s="11"/>
      <c r="C853" s="10"/>
      <c r="D853" s="16">
        <f>IF($A853="","",IFERROR(VLOOKUP($A853,M_Sapi!$A$2:$D$501,4,0),""))</f>
      </c>
      <c r="E853" s="17">
        <f>IF($A853="","",IFERROR(VLOOKUP($A853,M_Sapi!$A$2:$B$501,2,0),""))</f>
      </c>
      <c r="F853" s="16">
        <f>IF(OR($A853="",$C853=""),"",$C853-$D853)</f>
      </c>
      <c r="G853" s="18">
        <f>IF(OR($A853="",$B853=""),"",$B853-$E853)</f>
      </c>
      <c r="H853" s="19">
        <f>IF(OR($G853="",$G853=0),"",$F853/$G853)</f>
      </c>
    </row>
    <row r="854">
      <c r="A854" s="7"/>
      <c r="B854" s="11"/>
      <c r="C854" s="10"/>
      <c r="D854" s="16">
        <f>IF($A854="","",IFERROR(VLOOKUP($A854,M_Sapi!$A$2:$D$501,4,0),""))</f>
      </c>
      <c r="E854" s="17">
        <f>IF($A854="","",IFERROR(VLOOKUP($A854,M_Sapi!$A$2:$B$501,2,0),""))</f>
      </c>
      <c r="F854" s="16">
        <f>IF(OR($A854="",$C854=""),"",$C854-$D854)</f>
      </c>
      <c r="G854" s="18">
        <f>IF(OR($A854="",$B854=""),"",$B854-$E854)</f>
      </c>
      <c r="H854" s="19">
        <f>IF(OR($G854="",$G854=0),"",$F854/$G854)</f>
      </c>
    </row>
    <row r="855">
      <c r="A855" s="7"/>
      <c r="B855" s="11"/>
      <c r="C855" s="10"/>
      <c r="D855" s="16">
        <f>IF($A855="","",IFERROR(VLOOKUP($A855,M_Sapi!$A$2:$D$501,4,0),""))</f>
      </c>
      <c r="E855" s="17">
        <f>IF($A855="","",IFERROR(VLOOKUP($A855,M_Sapi!$A$2:$B$501,2,0),""))</f>
      </c>
      <c r="F855" s="16">
        <f>IF(OR($A855="",$C855=""),"",$C855-$D855)</f>
      </c>
      <c r="G855" s="18">
        <f>IF(OR($A855="",$B855=""),"",$B855-$E855)</f>
      </c>
      <c r="H855" s="19">
        <f>IF(OR($G855="",$G855=0),"",$F855/$G855)</f>
      </c>
    </row>
    <row r="856">
      <c r="A856" s="7"/>
      <c r="B856" s="11"/>
      <c r="C856" s="10"/>
      <c r="D856" s="16">
        <f>IF($A856="","",IFERROR(VLOOKUP($A856,M_Sapi!$A$2:$D$501,4,0),""))</f>
      </c>
      <c r="E856" s="17">
        <f>IF($A856="","",IFERROR(VLOOKUP($A856,M_Sapi!$A$2:$B$501,2,0),""))</f>
      </c>
      <c r="F856" s="16">
        <f>IF(OR($A856="",$C856=""),"",$C856-$D856)</f>
      </c>
      <c r="G856" s="18">
        <f>IF(OR($A856="",$B856=""),"",$B856-$E856)</f>
      </c>
      <c r="H856" s="19">
        <f>IF(OR($G856="",$G856=0),"",$F856/$G856)</f>
      </c>
    </row>
    <row r="857">
      <c r="A857" s="7"/>
      <c r="B857" s="11"/>
      <c r="C857" s="10"/>
      <c r="D857" s="16">
        <f>IF($A857="","",IFERROR(VLOOKUP($A857,M_Sapi!$A$2:$D$501,4,0),""))</f>
      </c>
      <c r="E857" s="17">
        <f>IF($A857="","",IFERROR(VLOOKUP($A857,M_Sapi!$A$2:$B$501,2,0),""))</f>
      </c>
      <c r="F857" s="16">
        <f>IF(OR($A857="",$C857=""),"",$C857-$D857)</f>
      </c>
      <c r="G857" s="18">
        <f>IF(OR($A857="",$B857=""),"",$B857-$E857)</f>
      </c>
      <c r="H857" s="19">
        <f>IF(OR($G857="",$G857=0),"",$F857/$G857)</f>
      </c>
    </row>
    <row r="858">
      <c r="A858" s="7"/>
      <c r="B858" s="11"/>
      <c r="C858" s="10"/>
      <c r="D858" s="16">
        <f>IF($A858="","",IFERROR(VLOOKUP($A858,M_Sapi!$A$2:$D$501,4,0),""))</f>
      </c>
      <c r="E858" s="17">
        <f>IF($A858="","",IFERROR(VLOOKUP($A858,M_Sapi!$A$2:$B$501,2,0),""))</f>
      </c>
      <c r="F858" s="16">
        <f>IF(OR($A858="",$C858=""),"",$C858-$D858)</f>
      </c>
      <c r="G858" s="18">
        <f>IF(OR($A858="",$B858=""),"",$B858-$E858)</f>
      </c>
      <c r="H858" s="19">
        <f>IF(OR($G858="",$G858=0),"",$F858/$G858)</f>
      </c>
    </row>
    <row r="859">
      <c r="A859" s="7"/>
      <c r="B859" s="11"/>
      <c r="C859" s="10"/>
      <c r="D859" s="16">
        <f>IF($A859="","",IFERROR(VLOOKUP($A859,M_Sapi!$A$2:$D$501,4,0),""))</f>
      </c>
      <c r="E859" s="17">
        <f>IF($A859="","",IFERROR(VLOOKUP($A859,M_Sapi!$A$2:$B$501,2,0),""))</f>
      </c>
      <c r="F859" s="16">
        <f>IF(OR($A859="",$C859=""),"",$C859-$D859)</f>
      </c>
      <c r="G859" s="18">
        <f>IF(OR($A859="",$B859=""),"",$B859-$E859)</f>
      </c>
      <c r="H859" s="19">
        <f>IF(OR($G859="",$G859=0),"",$F859/$G859)</f>
      </c>
    </row>
    <row r="860">
      <c r="A860" s="7"/>
      <c r="B860" s="11"/>
      <c r="C860" s="10"/>
      <c r="D860" s="16">
        <f>IF($A860="","",IFERROR(VLOOKUP($A860,M_Sapi!$A$2:$D$501,4,0),""))</f>
      </c>
      <c r="E860" s="17">
        <f>IF($A860="","",IFERROR(VLOOKUP($A860,M_Sapi!$A$2:$B$501,2,0),""))</f>
      </c>
      <c r="F860" s="16">
        <f>IF(OR($A860="",$C860=""),"",$C860-$D860)</f>
      </c>
      <c r="G860" s="18">
        <f>IF(OR($A860="",$B860=""),"",$B860-$E860)</f>
      </c>
      <c r="H860" s="19">
        <f>IF(OR($G860="",$G860=0),"",$F860/$G860)</f>
      </c>
    </row>
    <row r="861">
      <c r="A861" s="7"/>
      <c r="B861" s="11"/>
      <c r="C861" s="10"/>
      <c r="D861" s="16">
        <f>IF($A861="","",IFERROR(VLOOKUP($A861,M_Sapi!$A$2:$D$501,4,0),""))</f>
      </c>
      <c r="E861" s="17">
        <f>IF($A861="","",IFERROR(VLOOKUP($A861,M_Sapi!$A$2:$B$501,2,0),""))</f>
      </c>
      <c r="F861" s="16">
        <f>IF(OR($A861="",$C861=""),"",$C861-$D861)</f>
      </c>
      <c r="G861" s="18">
        <f>IF(OR($A861="",$B861=""),"",$B861-$E861)</f>
      </c>
      <c r="H861" s="19">
        <f>IF(OR($G861="",$G861=0),"",$F861/$G861)</f>
      </c>
    </row>
    <row r="862">
      <c r="A862" s="7"/>
      <c r="B862" s="11"/>
      <c r="C862" s="10"/>
      <c r="D862" s="16">
        <f>IF($A862="","",IFERROR(VLOOKUP($A862,M_Sapi!$A$2:$D$501,4,0),""))</f>
      </c>
      <c r="E862" s="17">
        <f>IF($A862="","",IFERROR(VLOOKUP($A862,M_Sapi!$A$2:$B$501,2,0),""))</f>
      </c>
      <c r="F862" s="16">
        <f>IF(OR($A862="",$C862=""),"",$C862-$D862)</f>
      </c>
      <c r="G862" s="18">
        <f>IF(OR($A862="",$B862=""),"",$B862-$E862)</f>
      </c>
      <c r="H862" s="19">
        <f>IF(OR($G862="",$G862=0),"",$F862/$G862)</f>
      </c>
    </row>
    <row r="863">
      <c r="A863" s="7"/>
      <c r="B863" s="11"/>
      <c r="C863" s="10"/>
      <c r="D863" s="16">
        <f>IF($A863="","",IFERROR(VLOOKUP($A863,M_Sapi!$A$2:$D$501,4,0),""))</f>
      </c>
      <c r="E863" s="17">
        <f>IF($A863="","",IFERROR(VLOOKUP($A863,M_Sapi!$A$2:$B$501,2,0),""))</f>
      </c>
      <c r="F863" s="16">
        <f>IF(OR($A863="",$C863=""),"",$C863-$D863)</f>
      </c>
      <c r="G863" s="18">
        <f>IF(OR($A863="",$B863=""),"",$B863-$E863)</f>
      </c>
      <c r="H863" s="19">
        <f>IF(OR($G863="",$G863=0),"",$F863/$G863)</f>
      </c>
    </row>
    <row r="864">
      <c r="A864" s="7"/>
      <c r="B864" s="11"/>
      <c r="C864" s="10"/>
      <c r="D864" s="16">
        <f>IF($A864="","",IFERROR(VLOOKUP($A864,M_Sapi!$A$2:$D$501,4,0),""))</f>
      </c>
      <c r="E864" s="17">
        <f>IF($A864="","",IFERROR(VLOOKUP($A864,M_Sapi!$A$2:$B$501,2,0),""))</f>
      </c>
      <c r="F864" s="16">
        <f>IF(OR($A864="",$C864=""),"",$C864-$D864)</f>
      </c>
      <c r="G864" s="18">
        <f>IF(OR($A864="",$B864=""),"",$B864-$E864)</f>
      </c>
      <c r="H864" s="19">
        <f>IF(OR($G864="",$G864=0),"",$F864/$G864)</f>
      </c>
    </row>
    <row r="865">
      <c r="A865" s="7"/>
      <c r="B865" s="11"/>
      <c r="C865" s="10"/>
      <c r="D865" s="16">
        <f>IF($A865="","",IFERROR(VLOOKUP($A865,M_Sapi!$A$2:$D$501,4,0),""))</f>
      </c>
      <c r="E865" s="17">
        <f>IF($A865="","",IFERROR(VLOOKUP($A865,M_Sapi!$A$2:$B$501,2,0),""))</f>
      </c>
      <c r="F865" s="16">
        <f>IF(OR($A865="",$C865=""),"",$C865-$D865)</f>
      </c>
      <c r="G865" s="18">
        <f>IF(OR($A865="",$B865=""),"",$B865-$E865)</f>
      </c>
      <c r="H865" s="19">
        <f>IF(OR($G865="",$G865=0),"",$F865/$G865)</f>
      </c>
    </row>
    <row r="866">
      <c r="A866" s="7"/>
      <c r="B866" s="11"/>
      <c r="C866" s="10"/>
      <c r="D866" s="16">
        <f>IF($A866="","",IFERROR(VLOOKUP($A866,M_Sapi!$A$2:$D$501,4,0),""))</f>
      </c>
      <c r="E866" s="17">
        <f>IF($A866="","",IFERROR(VLOOKUP($A866,M_Sapi!$A$2:$B$501,2,0),""))</f>
      </c>
      <c r="F866" s="16">
        <f>IF(OR($A866="",$C866=""),"",$C866-$D866)</f>
      </c>
      <c r="G866" s="18">
        <f>IF(OR($A866="",$B866=""),"",$B866-$E866)</f>
      </c>
      <c r="H866" s="19">
        <f>IF(OR($G866="",$G866=0),"",$F866/$G866)</f>
      </c>
    </row>
    <row r="867">
      <c r="A867" s="7"/>
      <c r="B867" s="11"/>
      <c r="C867" s="10"/>
      <c r="D867" s="16">
        <f>IF($A867="","",IFERROR(VLOOKUP($A867,M_Sapi!$A$2:$D$501,4,0),""))</f>
      </c>
      <c r="E867" s="17">
        <f>IF($A867="","",IFERROR(VLOOKUP($A867,M_Sapi!$A$2:$B$501,2,0),""))</f>
      </c>
      <c r="F867" s="16">
        <f>IF(OR($A867="",$C867=""),"",$C867-$D867)</f>
      </c>
      <c r="G867" s="18">
        <f>IF(OR($A867="",$B867=""),"",$B867-$E867)</f>
      </c>
      <c r="H867" s="19">
        <f>IF(OR($G867="",$G867=0),"",$F867/$G867)</f>
      </c>
    </row>
    <row r="868">
      <c r="A868" s="7"/>
      <c r="B868" s="11"/>
      <c r="C868" s="10"/>
      <c r="D868" s="16">
        <f>IF($A868="","",IFERROR(VLOOKUP($A868,M_Sapi!$A$2:$D$501,4,0),""))</f>
      </c>
      <c r="E868" s="17">
        <f>IF($A868="","",IFERROR(VLOOKUP($A868,M_Sapi!$A$2:$B$501,2,0),""))</f>
      </c>
      <c r="F868" s="16">
        <f>IF(OR($A868="",$C868=""),"",$C868-$D868)</f>
      </c>
      <c r="G868" s="18">
        <f>IF(OR($A868="",$B868=""),"",$B868-$E868)</f>
      </c>
      <c r="H868" s="19">
        <f>IF(OR($G868="",$G868=0),"",$F868/$G868)</f>
      </c>
    </row>
    <row r="869">
      <c r="A869" s="7"/>
      <c r="B869" s="11"/>
      <c r="C869" s="10"/>
      <c r="D869" s="16">
        <f>IF($A869="","",IFERROR(VLOOKUP($A869,M_Sapi!$A$2:$D$501,4,0),""))</f>
      </c>
      <c r="E869" s="17">
        <f>IF($A869="","",IFERROR(VLOOKUP($A869,M_Sapi!$A$2:$B$501,2,0),""))</f>
      </c>
      <c r="F869" s="16">
        <f>IF(OR($A869="",$C869=""),"",$C869-$D869)</f>
      </c>
      <c r="G869" s="18">
        <f>IF(OR($A869="",$B869=""),"",$B869-$E869)</f>
      </c>
      <c r="H869" s="19">
        <f>IF(OR($G869="",$G869=0),"",$F869/$G869)</f>
      </c>
    </row>
    <row r="870">
      <c r="A870" s="7"/>
      <c r="B870" s="11"/>
      <c r="C870" s="10"/>
      <c r="D870" s="16">
        <f>IF($A870="","",IFERROR(VLOOKUP($A870,M_Sapi!$A$2:$D$501,4,0),""))</f>
      </c>
      <c r="E870" s="17">
        <f>IF($A870="","",IFERROR(VLOOKUP($A870,M_Sapi!$A$2:$B$501,2,0),""))</f>
      </c>
      <c r="F870" s="16">
        <f>IF(OR($A870="",$C870=""),"",$C870-$D870)</f>
      </c>
      <c r="G870" s="18">
        <f>IF(OR($A870="",$B870=""),"",$B870-$E870)</f>
      </c>
      <c r="H870" s="19">
        <f>IF(OR($G870="",$G870=0),"",$F870/$G870)</f>
      </c>
    </row>
    <row r="871">
      <c r="A871" s="7"/>
      <c r="B871" s="11"/>
      <c r="C871" s="10"/>
      <c r="D871" s="16">
        <f>IF($A871="","",IFERROR(VLOOKUP($A871,M_Sapi!$A$2:$D$501,4,0),""))</f>
      </c>
      <c r="E871" s="17">
        <f>IF($A871="","",IFERROR(VLOOKUP($A871,M_Sapi!$A$2:$B$501,2,0),""))</f>
      </c>
      <c r="F871" s="16">
        <f>IF(OR($A871="",$C871=""),"",$C871-$D871)</f>
      </c>
      <c r="G871" s="18">
        <f>IF(OR($A871="",$B871=""),"",$B871-$E871)</f>
      </c>
      <c r="H871" s="19">
        <f>IF(OR($G871="",$G871=0),"",$F871/$G871)</f>
      </c>
    </row>
    <row r="872">
      <c r="A872" s="7"/>
      <c r="B872" s="11"/>
      <c r="C872" s="10"/>
      <c r="D872" s="16">
        <f>IF($A872="","",IFERROR(VLOOKUP($A872,M_Sapi!$A$2:$D$501,4,0),""))</f>
      </c>
      <c r="E872" s="17">
        <f>IF($A872="","",IFERROR(VLOOKUP($A872,M_Sapi!$A$2:$B$501,2,0),""))</f>
      </c>
      <c r="F872" s="16">
        <f>IF(OR($A872="",$C872=""),"",$C872-$D872)</f>
      </c>
      <c r="G872" s="18">
        <f>IF(OR($A872="",$B872=""),"",$B872-$E872)</f>
      </c>
      <c r="H872" s="19">
        <f>IF(OR($G872="",$G872=0),"",$F872/$G872)</f>
      </c>
    </row>
    <row r="873">
      <c r="A873" s="7"/>
      <c r="B873" s="11"/>
      <c r="C873" s="10"/>
      <c r="D873" s="16">
        <f>IF($A873="","",IFERROR(VLOOKUP($A873,M_Sapi!$A$2:$D$501,4,0),""))</f>
      </c>
      <c r="E873" s="17">
        <f>IF($A873="","",IFERROR(VLOOKUP($A873,M_Sapi!$A$2:$B$501,2,0),""))</f>
      </c>
      <c r="F873" s="16">
        <f>IF(OR($A873="",$C873=""),"",$C873-$D873)</f>
      </c>
      <c r="G873" s="18">
        <f>IF(OR($A873="",$B873=""),"",$B873-$E873)</f>
      </c>
      <c r="H873" s="19">
        <f>IF(OR($G873="",$G873=0),"",$F873/$G873)</f>
      </c>
    </row>
    <row r="874">
      <c r="A874" s="7"/>
      <c r="B874" s="11"/>
      <c r="C874" s="10"/>
      <c r="D874" s="16">
        <f>IF($A874="","",IFERROR(VLOOKUP($A874,M_Sapi!$A$2:$D$501,4,0),""))</f>
      </c>
      <c r="E874" s="17">
        <f>IF($A874="","",IFERROR(VLOOKUP($A874,M_Sapi!$A$2:$B$501,2,0),""))</f>
      </c>
      <c r="F874" s="16">
        <f>IF(OR($A874="",$C874=""),"",$C874-$D874)</f>
      </c>
      <c r="G874" s="18">
        <f>IF(OR($A874="",$B874=""),"",$B874-$E874)</f>
      </c>
      <c r="H874" s="19">
        <f>IF(OR($G874="",$G874=0),"",$F874/$G874)</f>
      </c>
    </row>
    <row r="875">
      <c r="A875" s="7"/>
      <c r="B875" s="11"/>
      <c r="C875" s="10"/>
      <c r="D875" s="16">
        <f>IF($A875="","",IFERROR(VLOOKUP($A875,M_Sapi!$A$2:$D$501,4,0),""))</f>
      </c>
      <c r="E875" s="17">
        <f>IF($A875="","",IFERROR(VLOOKUP($A875,M_Sapi!$A$2:$B$501,2,0),""))</f>
      </c>
      <c r="F875" s="16">
        <f>IF(OR($A875="",$C875=""),"",$C875-$D875)</f>
      </c>
      <c r="G875" s="18">
        <f>IF(OR($A875="",$B875=""),"",$B875-$E875)</f>
      </c>
      <c r="H875" s="19">
        <f>IF(OR($G875="",$G875=0),"",$F875/$G875)</f>
      </c>
    </row>
    <row r="876">
      <c r="A876" s="7"/>
      <c r="B876" s="11"/>
      <c r="C876" s="10"/>
      <c r="D876" s="16">
        <f>IF($A876="","",IFERROR(VLOOKUP($A876,M_Sapi!$A$2:$D$501,4,0),""))</f>
      </c>
      <c r="E876" s="17">
        <f>IF($A876="","",IFERROR(VLOOKUP($A876,M_Sapi!$A$2:$B$501,2,0),""))</f>
      </c>
      <c r="F876" s="16">
        <f>IF(OR($A876="",$C876=""),"",$C876-$D876)</f>
      </c>
      <c r="G876" s="18">
        <f>IF(OR($A876="",$B876=""),"",$B876-$E876)</f>
      </c>
      <c r="H876" s="19">
        <f>IF(OR($G876="",$G876=0),"",$F876/$G876)</f>
      </c>
    </row>
    <row r="877">
      <c r="A877" s="7"/>
      <c r="B877" s="11"/>
      <c r="C877" s="10"/>
      <c r="D877" s="16">
        <f>IF($A877="","",IFERROR(VLOOKUP($A877,M_Sapi!$A$2:$D$501,4,0),""))</f>
      </c>
      <c r="E877" s="17">
        <f>IF($A877="","",IFERROR(VLOOKUP($A877,M_Sapi!$A$2:$B$501,2,0),""))</f>
      </c>
      <c r="F877" s="16">
        <f>IF(OR($A877="",$C877=""),"",$C877-$D877)</f>
      </c>
      <c r="G877" s="18">
        <f>IF(OR($A877="",$B877=""),"",$B877-$E877)</f>
      </c>
      <c r="H877" s="19">
        <f>IF(OR($G877="",$G877=0),"",$F877/$G877)</f>
      </c>
    </row>
    <row r="878">
      <c r="A878" s="7"/>
      <c r="B878" s="11"/>
      <c r="C878" s="10"/>
      <c r="D878" s="16">
        <f>IF($A878="","",IFERROR(VLOOKUP($A878,M_Sapi!$A$2:$D$501,4,0),""))</f>
      </c>
      <c r="E878" s="17">
        <f>IF($A878="","",IFERROR(VLOOKUP($A878,M_Sapi!$A$2:$B$501,2,0),""))</f>
      </c>
      <c r="F878" s="16">
        <f>IF(OR($A878="",$C878=""),"",$C878-$D878)</f>
      </c>
      <c r="G878" s="18">
        <f>IF(OR($A878="",$B878=""),"",$B878-$E878)</f>
      </c>
      <c r="H878" s="19">
        <f>IF(OR($G878="",$G878=0),"",$F878/$G878)</f>
      </c>
    </row>
    <row r="879">
      <c r="A879" s="7"/>
      <c r="B879" s="11"/>
      <c r="C879" s="10"/>
      <c r="D879" s="16">
        <f>IF($A879="","",IFERROR(VLOOKUP($A879,M_Sapi!$A$2:$D$501,4,0),""))</f>
      </c>
      <c r="E879" s="17">
        <f>IF($A879="","",IFERROR(VLOOKUP($A879,M_Sapi!$A$2:$B$501,2,0),""))</f>
      </c>
      <c r="F879" s="16">
        <f>IF(OR($A879="",$C879=""),"",$C879-$D879)</f>
      </c>
      <c r="G879" s="18">
        <f>IF(OR($A879="",$B879=""),"",$B879-$E879)</f>
      </c>
      <c r="H879" s="19">
        <f>IF(OR($G879="",$G879=0),"",$F879/$G879)</f>
      </c>
    </row>
    <row r="880">
      <c r="A880" s="7"/>
      <c r="B880" s="11"/>
      <c r="C880" s="10"/>
      <c r="D880" s="16">
        <f>IF($A880="","",IFERROR(VLOOKUP($A880,M_Sapi!$A$2:$D$501,4,0),""))</f>
      </c>
      <c r="E880" s="17">
        <f>IF($A880="","",IFERROR(VLOOKUP($A880,M_Sapi!$A$2:$B$501,2,0),""))</f>
      </c>
      <c r="F880" s="16">
        <f>IF(OR($A880="",$C880=""),"",$C880-$D880)</f>
      </c>
      <c r="G880" s="18">
        <f>IF(OR($A880="",$B880=""),"",$B880-$E880)</f>
      </c>
      <c r="H880" s="19">
        <f>IF(OR($G880="",$G880=0),"",$F880/$G880)</f>
      </c>
    </row>
    <row r="881">
      <c r="A881" s="7"/>
      <c r="B881" s="11"/>
      <c r="C881" s="10"/>
      <c r="D881" s="16">
        <f>IF($A881="","",IFERROR(VLOOKUP($A881,M_Sapi!$A$2:$D$501,4,0),""))</f>
      </c>
      <c r="E881" s="17">
        <f>IF($A881="","",IFERROR(VLOOKUP($A881,M_Sapi!$A$2:$B$501,2,0),""))</f>
      </c>
      <c r="F881" s="16">
        <f>IF(OR($A881="",$C881=""),"",$C881-$D881)</f>
      </c>
      <c r="G881" s="18">
        <f>IF(OR($A881="",$B881=""),"",$B881-$E881)</f>
      </c>
      <c r="H881" s="19">
        <f>IF(OR($G881="",$G881=0),"",$F881/$G881)</f>
      </c>
    </row>
    <row r="882">
      <c r="A882" s="7"/>
      <c r="B882" s="11"/>
      <c r="C882" s="10"/>
      <c r="D882" s="16">
        <f>IF($A882="","",IFERROR(VLOOKUP($A882,M_Sapi!$A$2:$D$501,4,0),""))</f>
      </c>
      <c r="E882" s="17">
        <f>IF($A882="","",IFERROR(VLOOKUP($A882,M_Sapi!$A$2:$B$501,2,0),""))</f>
      </c>
      <c r="F882" s="16">
        <f>IF(OR($A882="",$C882=""),"",$C882-$D882)</f>
      </c>
      <c r="G882" s="18">
        <f>IF(OR($A882="",$B882=""),"",$B882-$E882)</f>
      </c>
      <c r="H882" s="19">
        <f>IF(OR($G882="",$G882=0),"",$F882/$G882)</f>
      </c>
    </row>
    <row r="883">
      <c r="A883" s="7"/>
      <c r="B883" s="11"/>
      <c r="C883" s="10"/>
      <c r="D883" s="16">
        <f>IF($A883="","",IFERROR(VLOOKUP($A883,M_Sapi!$A$2:$D$501,4,0),""))</f>
      </c>
      <c r="E883" s="17">
        <f>IF($A883="","",IFERROR(VLOOKUP($A883,M_Sapi!$A$2:$B$501,2,0),""))</f>
      </c>
      <c r="F883" s="16">
        <f>IF(OR($A883="",$C883=""),"",$C883-$D883)</f>
      </c>
      <c r="G883" s="18">
        <f>IF(OR($A883="",$B883=""),"",$B883-$E883)</f>
      </c>
      <c r="H883" s="19">
        <f>IF(OR($G883="",$G883=0),"",$F883/$G883)</f>
      </c>
    </row>
    <row r="884">
      <c r="A884" s="7"/>
      <c r="B884" s="11"/>
      <c r="C884" s="10"/>
      <c r="D884" s="16">
        <f>IF($A884="","",IFERROR(VLOOKUP($A884,M_Sapi!$A$2:$D$501,4,0),""))</f>
      </c>
      <c r="E884" s="17">
        <f>IF($A884="","",IFERROR(VLOOKUP($A884,M_Sapi!$A$2:$B$501,2,0),""))</f>
      </c>
      <c r="F884" s="16">
        <f>IF(OR($A884="",$C884=""),"",$C884-$D884)</f>
      </c>
      <c r="G884" s="18">
        <f>IF(OR($A884="",$B884=""),"",$B884-$E884)</f>
      </c>
      <c r="H884" s="19">
        <f>IF(OR($G884="",$G884=0),"",$F884/$G884)</f>
      </c>
    </row>
    <row r="885">
      <c r="A885" s="7"/>
      <c r="B885" s="11"/>
      <c r="C885" s="10"/>
      <c r="D885" s="16">
        <f>IF($A885="","",IFERROR(VLOOKUP($A885,M_Sapi!$A$2:$D$501,4,0),""))</f>
      </c>
      <c r="E885" s="17">
        <f>IF($A885="","",IFERROR(VLOOKUP($A885,M_Sapi!$A$2:$B$501,2,0),""))</f>
      </c>
      <c r="F885" s="16">
        <f>IF(OR($A885="",$C885=""),"",$C885-$D885)</f>
      </c>
      <c r="G885" s="18">
        <f>IF(OR($A885="",$B885=""),"",$B885-$E885)</f>
      </c>
      <c r="H885" s="19">
        <f>IF(OR($G885="",$G885=0),"",$F885/$G885)</f>
      </c>
    </row>
    <row r="886">
      <c r="A886" s="7"/>
      <c r="B886" s="11"/>
      <c r="C886" s="10"/>
      <c r="D886" s="16">
        <f>IF($A886="","",IFERROR(VLOOKUP($A886,M_Sapi!$A$2:$D$501,4,0),""))</f>
      </c>
      <c r="E886" s="17">
        <f>IF($A886="","",IFERROR(VLOOKUP($A886,M_Sapi!$A$2:$B$501,2,0),""))</f>
      </c>
      <c r="F886" s="16">
        <f>IF(OR($A886="",$C886=""),"",$C886-$D886)</f>
      </c>
      <c r="G886" s="18">
        <f>IF(OR($A886="",$B886=""),"",$B886-$E886)</f>
      </c>
      <c r="H886" s="19">
        <f>IF(OR($G886="",$G886=0),"",$F886/$G886)</f>
      </c>
    </row>
    <row r="887">
      <c r="A887" s="7"/>
      <c r="B887" s="11"/>
      <c r="C887" s="10"/>
      <c r="D887" s="16">
        <f>IF($A887="","",IFERROR(VLOOKUP($A887,M_Sapi!$A$2:$D$501,4,0),""))</f>
      </c>
      <c r="E887" s="17">
        <f>IF($A887="","",IFERROR(VLOOKUP($A887,M_Sapi!$A$2:$B$501,2,0),""))</f>
      </c>
      <c r="F887" s="16">
        <f>IF(OR($A887="",$C887=""),"",$C887-$D887)</f>
      </c>
      <c r="G887" s="18">
        <f>IF(OR($A887="",$B887=""),"",$B887-$E887)</f>
      </c>
      <c r="H887" s="19">
        <f>IF(OR($G887="",$G887=0),"",$F887/$G887)</f>
      </c>
    </row>
    <row r="888">
      <c r="A888" s="7"/>
      <c r="B888" s="11"/>
      <c r="C888" s="10"/>
      <c r="D888" s="16">
        <f>IF($A888="","",IFERROR(VLOOKUP($A888,M_Sapi!$A$2:$D$501,4,0),""))</f>
      </c>
      <c r="E888" s="17">
        <f>IF($A888="","",IFERROR(VLOOKUP($A888,M_Sapi!$A$2:$B$501,2,0),""))</f>
      </c>
      <c r="F888" s="16">
        <f>IF(OR($A888="",$C888=""),"",$C888-$D888)</f>
      </c>
      <c r="G888" s="18">
        <f>IF(OR($A888="",$B888=""),"",$B888-$E888)</f>
      </c>
      <c r="H888" s="19">
        <f>IF(OR($G888="",$G888=0),"",$F888/$G888)</f>
      </c>
    </row>
    <row r="889">
      <c r="A889" s="7"/>
      <c r="B889" s="11"/>
      <c r="C889" s="10"/>
      <c r="D889" s="16">
        <f>IF($A889="","",IFERROR(VLOOKUP($A889,M_Sapi!$A$2:$D$501,4,0),""))</f>
      </c>
      <c r="E889" s="17">
        <f>IF($A889="","",IFERROR(VLOOKUP($A889,M_Sapi!$A$2:$B$501,2,0),""))</f>
      </c>
      <c r="F889" s="16">
        <f>IF(OR($A889="",$C889=""),"",$C889-$D889)</f>
      </c>
      <c r="G889" s="18">
        <f>IF(OR($A889="",$B889=""),"",$B889-$E889)</f>
      </c>
      <c r="H889" s="19">
        <f>IF(OR($G889="",$G889=0),"",$F889/$G889)</f>
      </c>
    </row>
    <row r="890">
      <c r="A890" s="7"/>
      <c r="B890" s="11"/>
      <c r="C890" s="10"/>
      <c r="D890" s="16">
        <f>IF($A890="","",IFERROR(VLOOKUP($A890,M_Sapi!$A$2:$D$501,4,0),""))</f>
      </c>
      <c r="E890" s="17">
        <f>IF($A890="","",IFERROR(VLOOKUP($A890,M_Sapi!$A$2:$B$501,2,0),""))</f>
      </c>
      <c r="F890" s="16">
        <f>IF(OR($A890="",$C890=""),"",$C890-$D890)</f>
      </c>
      <c r="G890" s="18">
        <f>IF(OR($A890="",$B890=""),"",$B890-$E890)</f>
      </c>
      <c r="H890" s="19">
        <f>IF(OR($G890="",$G890=0),"",$F890/$G890)</f>
      </c>
    </row>
    <row r="891">
      <c r="A891" s="7"/>
      <c r="B891" s="11"/>
      <c r="C891" s="10"/>
      <c r="D891" s="16">
        <f>IF($A891="","",IFERROR(VLOOKUP($A891,M_Sapi!$A$2:$D$501,4,0),""))</f>
      </c>
      <c r="E891" s="17">
        <f>IF($A891="","",IFERROR(VLOOKUP($A891,M_Sapi!$A$2:$B$501,2,0),""))</f>
      </c>
      <c r="F891" s="16">
        <f>IF(OR($A891="",$C891=""),"",$C891-$D891)</f>
      </c>
      <c r="G891" s="18">
        <f>IF(OR($A891="",$B891=""),"",$B891-$E891)</f>
      </c>
      <c r="H891" s="19">
        <f>IF(OR($G891="",$G891=0),"",$F891/$G891)</f>
      </c>
    </row>
    <row r="892">
      <c r="A892" s="7"/>
      <c r="B892" s="11"/>
      <c r="C892" s="10"/>
      <c r="D892" s="16">
        <f>IF($A892="","",IFERROR(VLOOKUP($A892,M_Sapi!$A$2:$D$501,4,0),""))</f>
      </c>
      <c r="E892" s="17">
        <f>IF($A892="","",IFERROR(VLOOKUP($A892,M_Sapi!$A$2:$B$501,2,0),""))</f>
      </c>
      <c r="F892" s="16">
        <f>IF(OR($A892="",$C892=""),"",$C892-$D892)</f>
      </c>
      <c r="G892" s="18">
        <f>IF(OR($A892="",$B892=""),"",$B892-$E892)</f>
      </c>
      <c r="H892" s="19">
        <f>IF(OR($G892="",$G892=0),"",$F892/$G892)</f>
      </c>
    </row>
    <row r="893">
      <c r="A893" s="7"/>
      <c r="B893" s="11"/>
      <c r="C893" s="10"/>
      <c r="D893" s="16">
        <f>IF($A893="","",IFERROR(VLOOKUP($A893,M_Sapi!$A$2:$D$501,4,0),""))</f>
      </c>
      <c r="E893" s="17">
        <f>IF($A893="","",IFERROR(VLOOKUP($A893,M_Sapi!$A$2:$B$501,2,0),""))</f>
      </c>
      <c r="F893" s="16">
        <f>IF(OR($A893="",$C893=""),"",$C893-$D893)</f>
      </c>
      <c r="G893" s="18">
        <f>IF(OR($A893="",$B893=""),"",$B893-$E893)</f>
      </c>
      <c r="H893" s="19">
        <f>IF(OR($G893="",$G893=0),"",$F893/$G893)</f>
      </c>
    </row>
    <row r="894">
      <c r="A894" s="7"/>
      <c r="B894" s="11"/>
      <c r="C894" s="10"/>
      <c r="D894" s="16">
        <f>IF($A894="","",IFERROR(VLOOKUP($A894,M_Sapi!$A$2:$D$501,4,0),""))</f>
      </c>
      <c r="E894" s="17">
        <f>IF($A894="","",IFERROR(VLOOKUP($A894,M_Sapi!$A$2:$B$501,2,0),""))</f>
      </c>
      <c r="F894" s="16">
        <f>IF(OR($A894="",$C894=""),"",$C894-$D894)</f>
      </c>
      <c r="G894" s="18">
        <f>IF(OR($A894="",$B894=""),"",$B894-$E894)</f>
      </c>
      <c r="H894" s="19">
        <f>IF(OR($G894="",$G894=0),"",$F894/$G894)</f>
      </c>
    </row>
    <row r="895">
      <c r="A895" s="7"/>
      <c r="B895" s="11"/>
      <c r="C895" s="10"/>
      <c r="D895" s="16">
        <f>IF($A895="","",IFERROR(VLOOKUP($A895,M_Sapi!$A$2:$D$501,4,0),""))</f>
      </c>
      <c r="E895" s="17">
        <f>IF($A895="","",IFERROR(VLOOKUP($A895,M_Sapi!$A$2:$B$501,2,0),""))</f>
      </c>
      <c r="F895" s="16">
        <f>IF(OR($A895="",$C895=""),"",$C895-$D895)</f>
      </c>
      <c r="G895" s="18">
        <f>IF(OR($A895="",$B895=""),"",$B895-$E895)</f>
      </c>
      <c r="H895" s="19">
        <f>IF(OR($G895="",$G895=0),"",$F895/$G895)</f>
      </c>
    </row>
    <row r="896">
      <c r="A896" s="7"/>
      <c r="B896" s="11"/>
      <c r="C896" s="10"/>
      <c r="D896" s="16">
        <f>IF($A896="","",IFERROR(VLOOKUP($A896,M_Sapi!$A$2:$D$501,4,0),""))</f>
      </c>
      <c r="E896" s="17">
        <f>IF($A896="","",IFERROR(VLOOKUP($A896,M_Sapi!$A$2:$B$501,2,0),""))</f>
      </c>
      <c r="F896" s="16">
        <f>IF(OR($A896="",$C896=""),"",$C896-$D896)</f>
      </c>
      <c r="G896" s="18">
        <f>IF(OR($A896="",$B896=""),"",$B896-$E896)</f>
      </c>
      <c r="H896" s="19">
        <f>IF(OR($G896="",$G896=0),"",$F896/$G896)</f>
      </c>
    </row>
    <row r="897">
      <c r="A897" s="7"/>
      <c r="B897" s="11"/>
      <c r="C897" s="10"/>
      <c r="D897" s="16">
        <f>IF($A897="","",IFERROR(VLOOKUP($A897,M_Sapi!$A$2:$D$501,4,0),""))</f>
      </c>
      <c r="E897" s="17">
        <f>IF($A897="","",IFERROR(VLOOKUP($A897,M_Sapi!$A$2:$B$501,2,0),""))</f>
      </c>
      <c r="F897" s="16">
        <f>IF(OR($A897="",$C897=""),"",$C897-$D897)</f>
      </c>
      <c r="G897" s="18">
        <f>IF(OR($A897="",$B897=""),"",$B897-$E897)</f>
      </c>
      <c r="H897" s="19">
        <f>IF(OR($G897="",$G897=0),"",$F897/$G897)</f>
      </c>
    </row>
    <row r="898">
      <c r="A898" s="7"/>
      <c r="B898" s="11"/>
      <c r="C898" s="10"/>
      <c r="D898" s="16">
        <f>IF($A898="","",IFERROR(VLOOKUP($A898,M_Sapi!$A$2:$D$501,4,0),""))</f>
      </c>
      <c r="E898" s="17">
        <f>IF($A898="","",IFERROR(VLOOKUP($A898,M_Sapi!$A$2:$B$501,2,0),""))</f>
      </c>
      <c r="F898" s="16">
        <f>IF(OR($A898="",$C898=""),"",$C898-$D898)</f>
      </c>
      <c r="G898" s="18">
        <f>IF(OR($A898="",$B898=""),"",$B898-$E898)</f>
      </c>
      <c r="H898" s="19">
        <f>IF(OR($G898="",$G898=0),"",$F898/$G898)</f>
      </c>
    </row>
    <row r="899">
      <c r="A899" s="7"/>
      <c r="B899" s="11"/>
      <c r="C899" s="10"/>
      <c r="D899" s="16">
        <f>IF($A899="","",IFERROR(VLOOKUP($A899,M_Sapi!$A$2:$D$501,4,0),""))</f>
      </c>
      <c r="E899" s="17">
        <f>IF($A899="","",IFERROR(VLOOKUP($A899,M_Sapi!$A$2:$B$501,2,0),""))</f>
      </c>
      <c r="F899" s="16">
        <f>IF(OR($A899="",$C899=""),"",$C899-$D899)</f>
      </c>
      <c r="G899" s="18">
        <f>IF(OR($A899="",$B899=""),"",$B899-$E899)</f>
      </c>
      <c r="H899" s="19">
        <f>IF(OR($G899="",$G899=0),"",$F899/$G899)</f>
      </c>
    </row>
    <row r="900">
      <c r="A900" s="7"/>
      <c r="B900" s="11"/>
      <c r="C900" s="10"/>
      <c r="D900" s="16">
        <f>IF($A900="","",IFERROR(VLOOKUP($A900,M_Sapi!$A$2:$D$501,4,0),""))</f>
      </c>
      <c r="E900" s="17">
        <f>IF($A900="","",IFERROR(VLOOKUP($A900,M_Sapi!$A$2:$B$501,2,0),""))</f>
      </c>
      <c r="F900" s="16">
        <f>IF(OR($A900="",$C900=""),"",$C900-$D900)</f>
      </c>
      <c r="G900" s="18">
        <f>IF(OR($A900="",$B900=""),"",$B900-$E900)</f>
      </c>
      <c r="H900" s="19">
        <f>IF(OR($G900="",$G900=0),"",$F900/$G900)</f>
      </c>
    </row>
    <row r="901">
      <c r="A901" s="7"/>
      <c r="B901" s="11"/>
      <c r="C901" s="10"/>
      <c r="D901" s="16">
        <f>IF($A901="","",IFERROR(VLOOKUP($A901,M_Sapi!$A$2:$D$501,4,0),""))</f>
      </c>
      <c r="E901" s="17">
        <f>IF($A901="","",IFERROR(VLOOKUP($A901,M_Sapi!$A$2:$B$501,2,0),""))</f>
      </c>
      <c r="F901" s="16">
        <f>IF(OR($A901="",$C901=""),"",$C901-$D901)</f>
      </c>
      <c r="G901" s="18">
        <f>IF(OR($A901="",$B901=""),"",$B901-$E901)</f>
      </c>
      <c r="H901" s="19">
        <f>IF(OR($G901="",$G901=0),"",$F901/$G901)</f>
      </c>
    </row>
    <row r="902">
      <c r="A902" s="7"/>
      <c r="B902" s="11"/>
      <c r="C902" s="10"/>
      <c r="D902" s="16">
        <f>IF($A902="","",IFERROR(VLOOKUP($A902,M_Sapi!$A$2:$D$501,4,0),""))</f>
      </c>
      <c r="E902" s="17">
        <f>IF($A902="","",IFERROR(VLOOKUP($A902,M_Sapi!$A$2:$B$501,2,0),""))</f>
      </c>
      <c r="F902" s="16">
        <f>IF(OR($A902="",$C902=""),"",$C902-$D902)</f>
      </c>
      <c r="G902" s="18">
        <f>IF(OR($A902="",$B902=""),"",$B902-$E902)</f>
      </c>
      <c r="H902" s="19">
        <f>IF(OR($G902="",$G902=0),"",$F902/$G902)</f>
      </c>
    </row>
    <row r="903">
      <c r="A903" s="7"/>
      <c r="B903" s="11"/>
      <c r="C903" s="10"/>
      <c r="D903" s="16">
        <f>IF($A903="","",IFERROR(VLOOKUP($A903,M_Sapi!$A$2:$D$501,4,0),""))</f>
      </c>
      <c r="E903" s="17">
        <f>IF($A903="","",IFERROR(VLOOKUP($A903,M_Sapi!$A$2:$B$501,2,0),""))</f>
      </c>
      <c r="F903" s="16">
        <f>IF(OR($A903="",$C903=""),"",$C903-$D903)</f>
      </c>
      <c r="G903" s="18">
        <f>IF(OR($A903="",$B903=""),"",$B903-$E903)</f>
      </c>
      <c r="H903" s="19">
        <f>IF(OR($G903="",$G903=0),"",$F903/$G903)</f>
      </c>
    </row>
    <row r="904">
      <c r="A904" s="7"/>
      <c r="B904" s="11"/>
      <c r="C904" s="10"/>
      <c r="D904" s="16">
        <f>IF($A904="","",IFERROR(VLOOKUP($A904,M_Sapi!$A$2:$D$501,4,0),""))</f>
      </c>
      <c r="E904" s="17">
        <f>IF($A904="","",IFERROR(VLOOKUP($A904,M_Sapi!$A$2:$B$501,2,0),""))</f>
      </c>
      <c r="F904" s="16">
        <f>IF(OR($A904="",$C904=""),"",$C904-$D904)</f>
      </c>
      <c r="G904" s="18">
        <f>IF(OR($A904="",$B904=""),"",$B904-$E904)</f>
      </c>
      <c r="H904" s="19">
        <f>IF(OR($G904="",$G904=0),"",$F904/$G904)</f>
      </c>
    </row>
    <row r="905">
      <c r="A905" s="7"/>
      <c r="B905" s="11"/>
      <c r="C905" s="10"/>
      <c r="D905" s="16">
        <f>IF($A905="","",IFERROR(VLOOKUP($A905,M_Sapi!$A$2:$D$501,4,0),""))</f>
      </c>
      <c r="E905" s="17">
        <f>IF($A905="","",IFERROR(VLOOKUP($A905,M_Sapi!$A$2:$B$501,2,0),""))</f>
      </c>
      <c r="F905" s="16">
        <f>IF(OR($A905="",$C905=""),"",$C905-$D905)</f>
      </c>
      <c r="G905" s="18">
        <f>IF(OR($A905="",$B905=""),"",$B905-$E905)</f>
      </c>
      <c r="H905" s="19">
        <f>IF(OR($G905="",$G905=0),"",$F905/$G905)</f>
      </c>
    </row>
    <row r="906">
      <c r="A906" s="7"/>
      <c r="B906" s="11"/>
      <c r="C906" s="10"/>
      <c r="D906" s="16">
        <f>IF($A906="","",IFERROR(VLOOKUP($A906,M_Sapi!$A$2:$D$501,4,0),""))</f>
      </c>
      <c r="E906" s="17">
        <f>IF($A906="","",IFERROR(VLOOKUP($A906,M_Sapi!$A$2:$B$501,2,0),""))</f>
      </c>
      <c r="F906" s="16">
        <f>IF(OR($A906="",$C906=""),"",$C906-$D906)</f>
      </c>
      <c r="G906" s="18">
        <f>IF(OR($A906="",$B906=""),"",$B906-$E906)</f>
      </c>
      <c r="H906" s="19">
        <f>IF(OR($G906="",$G906=0),"",$F906/$G906)</f>
      </c>
    </row>
    <row r="907">
      <c r="A907" s="7"/>
      <c r="B907" s="11"/>
      <c r="C907" s="10"/>
      <c r="D907" s="16">
        <f>IF($A907="","",IFERROR(VLOOKUP($A907,M_Sapi!$A$2:$D$501,4,0),""))</f>
      </c>
      <c r="E907" s="17">
        <f>IF($A907="","",IFERROR(VLOOKUP($A907,M_Sapi!$A$2:$B$501,2,0),""))</f>
      </c>
      <c r="F907" s="16">
        <f>IF(OR($A907="",$C907=""),"",$C907-$D907)</f>
      </c>
      <c r="G907" s="18">
        <f>IF(OR($A907="",$B907=""),"",$B907-$E907)</f>
      </c>
      <c r="H907" s="19">
        <f>IF(OR($G907="",$G907=0),"",$F907/$G907)</f>
      </c>
    </row>
    <row r="908">
      <c r="A908" s="7"/>
      <c r="B908" s="11"/>
      <c r="C908" s="10"/>
      <c r="D908" s="16">
        <f>IF($A908="","",IFERROR(VLOOKUP($A908,M_Sapi!$A$2:$D$501,4,0),""))</f>
      </c>
      <c r="E908" s="17">
        <f>IF($A908="","",IFERROR(VLOOKUP($A908,M_Sapi!$A$2:$B$501,2,0),""))</f>
      </c>
      <c r="F908" s="16">
        <f>IF(OR($A908="",$C908=""),"",$C908-$D908)</f>
      </c>
      <c r="G908" s="18">
        <f>IF(OR($A908="",$B908=""),"",$B908-$E908)</f>
      </c>
      <c r="H908" s="19">
        <f>IF(OR($G908="",$G908=0),"",$F908/$G908)</f>
      </c>
    </row>
    <row r="909">
      <c r="A909" s="7"/>
      <c r="B909" s="11"/>
      <c r="C909" s="10"/>
      <c r="D909" s="16">
        <f>IF($A909="","",IFERROR(VLOOKUP($A909,M_Sapi!$A$2:$D$501,4,0),""))</f>
      </c>
      <c r="E909" s="17">
        <f>IF($A909="","",IFERROR(VLOOKUP($A909,M_Sapi!$A$2:$B$501,2,0),""))</f>
      </c>
      <c r="F909" s="16">
        <f>IF(OR($A909="",$C909=""),"",$C909-$D909)</f>
      </c>
      <c r="G909" s="18">
        <f>IF(OR($A909="",$B909=""),"",$B909-$E909)</f>
      </c>
      <c r="H909" s="19">
        <f>IF(OR($G909="",$G909=0),"",$F909/$G909)</f>
      </c>
    </row>
    <row r="910">
      <c r="A910" s="7"/>
      <c r="B910" s="11"/>
      <c r="C910" s="10"/>
      <c r="D910" s="16">
        <f>IF($A910="","",IFERROR(VLOOKUP($A910,M_Sapi!$A$2:$D$501,4,0),""))</f>
      </c>
      <c r="E910" s="17">
        <f>IF($A910="","",IFERROR(VLOOKUP($A910,M_Sapi!$A$2:$B$501,2,0),""))</f>
      </c>
      <c r="F910" s="16">
        <f>IF(OR($A910="",$C910=""),"",$C910-$D910)</f>
      </c>
      <c r="G910" s="18">
        <f>IF(OR($A910="",$B910=""),"",$B910-$E910)</f>
      </c>
      <c r="H910" s="19">
        <f>IF(OR($G910="",$G910=0),"",$F910/$G910)</f>
      </c>
    </row>
    <row r="911">
      <c r="A911" s="7"/>
      <c r="B911" s="11"/>
      <c r="C911" s="10"/>
      <c r="D911" s="16">
        <f>IF($A911="","",IFERROR(VLOOKUP($A911,M_Sapi!$A$2:$D$501,4,0),""))</f>
      </c>
      <c r="E911" s="17">
        <f>IF($A911="","",IFERROR(VLOOKUP($A911,M_Sapi!$A$2:$B$501,2,0),""))</f>
      </c>
      <c r="F911" s="16">
        <f>IF(OR($A911="",$C911=""),"",$C911-$D911)</f>
      </c>
      <c r="G911" s="18">
        <f>IF(OR($A911="",$B911=""),"",$B911-$E911)</f>
      </c>
      <c r="H911" s="19">
        <f>IF(OR($G911="",$G911=0),"",$F911/$G911)</f>
      </c>
    </row>
    <row r="912">
      <c r="A912" s="7"/>
      <c r="B912" s="11"/>
      <c r="C912" s="10"/>
      <c r="D912" s="16">
        <f>IF($A912="","",IFERROR(VLOOKUP($A912,M_Sapi!$A$2:$D$501,4,0),""))</f>
      </c>
      <c r="E912" s="17">
        <f>IF($A912="","",IFERROR(VLOOKUP($A912,M_Sapi!$A$2:$B$501,2,0),""))</f>
      </c>
      <c r="F912" s="16">
        <f>IF(OR($A912="",$C912=""),"",$C912-$D912)</f>
      </c>
      <c r="G912" s="18">
        <f>IF(OR($A912="",$B912=""),"",$B912-$E912)</f>
      </c>
      <c r="H912" s="19">
        <f>IF(OR($G912="",$G912=0),"",$F912/$G912)</f>
      </c>
    </row>
    <row r="913">
      <c r="A913" s="7"/>
      <c r="B913" s="11"/>
      <c r="C913" s="10"/>
      <c r="D913" s="16">
        <f>IF($A913="","",IFERROR(VLOOKUP($A913,M_Sapi!$A$2:$D$501,4,0),""))</f>
      </c>
      <c r="E913" s="17">
        <f>IF($A913="","",IFERROR(VLOOKUP($A913,M_Sapi!$A$2:$B$501,2,0),""))</f>
      </c>
      <c r="F913" s="16">
        <f>IF(OR($A913="",$C913=""),"",$C913-$D913)</f>
      </c>
      <c r="G913" s="18">
        <f>IF(OR($A913="",$B913=""),"",$B913-$E913)</f>
      </c>
      <c r="H913" s="19">
        <f>IF(OR($G913="",$G913=0),"",$F913/$G913)</f>
      </c>
    </row>
    <row r="914">
      <c r="A914" s="7"/>
      <c r="B914" s="11"/>
      <c r="C914" s="10"/>
      <c r="D914" s="16">
        <f>IF($A914="","",IFERROR(VLOOKUP($A914,M_Sapi!$A$2:$D$501,4,0),""))</f>
      </c>
      <c r="E914" s="17">
        <f>IF($A914="","",IFERROR(VLOOKUP($A914,M_Sapi!$A$2:$B$501,2,0),""))</f>
      </c>
      <c r="F914" s="16">
        <f>IF(OR($A914="",$C914=""),"",$C914-$D914)</f>
      </c>
      <c r="G914" s="18">
        <f>IF(OR($A914="",$B914=""),"",$B914-$E914)</f>
      </c>
      <c r="H914" s="19">
        <f>IF(OR($G914="",$G914=0),"",$F914/$G914)</f>
      </c>
    </row>
    <row r="915">
      <c r="A915" s="7"/>
      <c r="B915" s="11"/>
      <c r="C915" s="10"/>
      <c r="D915" s="16">
        <f>IF($A915="","",IFERROR(VLOOKUP($A915,M_Sapi!$A$2:$D$501,4,0),""))</f>
      </c>
      <c r="E915" s="17">
        <f>IF($A915="","",IFERROR(VLOOKUP($A915,M_Sapi!$A$2:$B$501,2,0),""))</f>
      </c>
      <c r="F915" s="16">
        <f>IF(OR($A915="",$C915=""),"",$C915-$D915)</f>
      </c>
      <c r="G915" s="18">
        <f>IF(OR($A915="",$B915=""),"",$B915-$E915)</f>
      </c>
      <c r="H915" s="19">
        <f>IF(OR($G915="",$G915=0),"",$F915/$G915)</f>
      </c>
    </row>
    <row r="916">
      <c r="A916" s="7"/>
      <c r="B916" s="11"/>
      <c r="C916" s="10"/>
      <c r="D916" s="16">
        <f>IF($A916="","",IFERROR(VLOOKUP($A916,M_Sapi!$A$2:$D$501,4,0),""))</f>
      </c>
      <c r="E916" s="17">
        <f>IF($A916="","",IFERROR(VLOOKUP($A916,M_Sapi!$A$2:$B$501,2,0),""))</f>
      </c>
      <c r="F916" s="16">
        <f>IF(OR($A916="",$C916=""),"",$C916-$D916)</f>
      </c>
      <c r="G916" s="18">
        <f>IF(OR($A916="",$B916=""),"",$B916-$E916)</f>
      </c>
      <c r="H916" s="19">
        <f>IF(OR($G916="",$G916=0),"",$F916/$G916)</f>
      </c>
    </row>
    <row r="917">
      <c r="A917" s="7"/>
      <c r="B917" s="11"/>
      <c r="C917" s="10"/>
      <c r="D917" s="16">
        <f>IF($A917="","",IFERROR(VLOOKUP($A917,M_Sapi!$A$2:$D$501,4,0),""))</f>
      </c>
      <c r="E917" s="17">
        <f>IF($A917="","",IFERROR(VLOOKUP($A917,M_Sapi!$A$2:$B$501,2,0),""))</f>
      </c>
      <c r="F917" s="16">
        <f>IF(OR($A917="",$C917=""),"",$C917-$D917)</f>
      </c>
      <c r="G917" s="18">
        <f>IF(OR($A917="",$B917=""),"",$B917-$E917)</f>
      </c>
      <c r="H917" s="19">
        <f>IF(OR($G917="",$G917=0),"",$F917/$G917)</f>
      </c>
    </row>
    <row r="918">
      <c r="A918" s="7"/>
      <c r="B918" s="11"/>
      <c r="C918" s="10"/>
      <c r="D918" s="16">
        <f>IF($A918="","",IFERROR(VLOOKUP($A918,M_Sapi!$A$2:$D$501,4,0),""))</f>
      </c>
      <c r="E918" s="17">
        <f>IF($A918="","",IFERROR(VLOOKUP($A918,M_Sapi!$A$2:$B$501,2,0),""))</f>
      </c>
      <c r="F918" s="16">
        <f>IF(OR($A918="",$C918=""),"",$C918-$D918)</f>
      </c>
      <c r="G918" s="18">
        <f>IF(OR($A918="",$B918=""),"",$B918-$E918)</f>
      </c>
      <c r="H918" s="19">
        <f>IF(OR($G918="",$G918=0),"",$F918/$G918)</f>
      </c>
    </row>
    <row r="919">
      <c r="A919" s="7"/>
      <c r="B919" s="11"/>
      <c r="C919" s="10"/>
      <c r="D919" s="16">
        <f>IF($A919="","",IFERROR(VLOOKUP($A919,M_Sapi!$A$2:$D$501,4,0),""))</f>
      </c>
      <c r="E919" s="17">
        <f>IF($A919="","",IFERROR(VLOOKUP($A919,M_Sapi!$A$2:$B$501,2,0),""))</f>
      </c>
      <c r="F919" s="16">
        <f>IF(OR($A919="",$C919=""),"",$C919-$D919)</f>
      </c>
      <c r="G919" s="18">
        <f>IF(OR($A919="",$B919=""),"",$B919-$E919)</f>
      </c>
      <c r="H919" s="19">
        <f>IF(OR($G919="",$G919=0),"",$F919/$G919)</f>
      </c>
    </row>
    <row r="920">
      <c r="A920" s="7"/>
      <c r="B920" s="11"/>
      <c r="C920" s="10"/>
      <c r="D920" s="16">
        <f>IF($A920="","",IFERROR(VLOOKUP($A920,M_Sapi!$A$2:$D$501,4,0),""))</f>
      </c>
      <c r="E920" s="17">
        <f>IF($A920="","",IFERROR(VLOOKUP($A920,M_Sapi!$A$2:$B$501,2,0),""))</f>
      </c>
      <c r="F920" s="16">
        <f>IF(OR($A920="",$C920=""),"",$C920-$D920)</f>
      </c>
      <c r="G920" s="18">
        <f>IF(OR($A920="",$B920=""),"",$B920-$E920)</f>
      </c>
      <c r="H920" s="19">
        <f>IF(OR($G920="",$G920=0),"",$F920/$G920)</f>
      </c>
    </row>
    <row r="921">
      <c r="A921" s="7"/>
      <c r="B921" s="11"/>
      <c r="C921" s="10"/>
      <c r="D921" s="16">
        <f>IF($A921="","",IFERROR(VLOOKUP($A921,M_Sapi!$A$2:$D$501,4,0),""))</f>
      </c>
      <c r="E921" s="17">
        <f>IF($A921="","",IFERROR(VLOOKUP($A921,M_Sapi!$A$2:$B$501,2,0),""))</f>
      </c>
      <c r="F921" s="16">
        <f>IF(OR($A921="",$C921=""),"",$C921-$D921)</f>
      </c>
      <c r="G921" s="18">
        <f>IF(OR($A921="",$B921=""),"",$B921-$E921)</f>
      </c>
      <c r="H921" s="19">
        <f>IF(OR($G921="",$G921=0),"",$F921/$G921)</f>
      </c>
    </row>
    <row r="922">
      <c r="A922" s="7"/>
      <c r="B922" s="11"/>
      <c r="C922" s="10"/>
      <c r="D922" s="16">
        <f>IF($A922="","",IFERROR(VLOOKUP($A922,M_Sapi!$A$2:$D$501,4,0),""))</f>
      </c>
      <c r="E922" s="17">
        <f>IF($A922="","",IFERROR(VLOOKUP($A922,M_Sapi!$A$2:$B$501,2,0),""))</f>
      </c>
      <c r="F922" s="16">
        <f>IF(OR($A922="",$C922=""),"",$C922-$D922)</f>
      </c>
      <c r="G922" s="18">
        <f>IF(OR($A922="",$B922=""),"",$B922-$E922)</f>
      </c>
      <c r="H922" s="19">
        <f>IF(OR($G922="",$G922=0),"",$F922/$G922)</f>
      </c>
    </row>
    <row r="923">
      <c r="A923" s="7"/>
      <c r="B923" s="11"/>
      <c r="C923" s="10"/>
      <c r="D923" s="16">
        <f>IF($A923="","",IFERROR(VLOOKUP($A923,M_Sapi!$A$2:$D$501,4,0),""))</f>
      </c>
      <c r="E923" s="17">
        <f>IF($A923="","",IFERROR(VLOOKUP($A923,M_Sapi!$A$2:$B$501,2,0),""))</f>
      </c>
      <c r="F923" s="16">
        <f>IF(OR($A923="",$C923=""),"",$C923-$D923)</f>
      </c>
      <c r="G923" s="18">
        <f>IF(OR($A923="",$B923=""),"",$B923-$E923)</f>
      </c>
      <c r="H923" s="19">
        <f>IF(OR($G923="",$G923=0),"",$F923/$G923)</f>
      </c>
    </row>
    <row r="924">
      <c r="A924" s="7"/>
      <c r="B924" s="11"/>
      <c r="C924" s="10"/>
      <c r="D924" s="16">
        <f>IF($A924="","",IFERROR(VLOOKUP($A924,M_Sapi!$A$2:$D$501,4,0),""))</f>
      </c>
      <c r="E924" s="17">
        <f>IF($A924="","",IFERROR(VLOOKUP($A924,M_Sapi!$A$2:$B$501,2,0),""))</f>
      </c>
      <c r="F924" s="16">
        <f>IF(OR($A924="",$C924=""),"",$C924-$D924)</f>
      </c>
      <c r="G924" s="18">
        <f>IF(OR($A924="",$B924=""),"",$B924-$E924)</f>
      </c>
      <c r="H924" s="19">
        <f>IF(OR($G924="",$G924=0),"",$F924/$G924)</f>
      </c>
    </row>
    <row r="925">
      <c r="A925" s="7"/>
      <c r="B925" s="11"/>
      <c r="C925" s="10"/>
      <c r="D925" s="16">
        <f>IF($A925="","",IFERROR(VLOOKUP($A925,M_Sapi!$A$2:$D$501,4,0),""))</f>
      </c>
      <c r="E925" s="17">
        <f>IF($A925="","",IFERROR(VLOOKUP($A925,M_Sapi!$A$2:$B$501,2,0),""))</f>
      </c>
      <c r="F925" s="16">
        <f>IF(OR($A925="",$C925=""),"",$C925-$D925)</f>
      </c>
      <c r="G925" s="18">
        <f>IF(OR($A925="",$B925=""),"",$B925-$E925)</f>
      </c>
      <c r="H925" s="19">
        <f>IF(OR($G925="",$G925=0),"",$F925/$G925)</f>
      </c>
    </row>
    <row r="926">
      <c r="A926" s="7"/>
      <c r="B926" s="11"/>
      <c r="C926" s="10"/>
      <c r="D926" s="16">
        <f>IF($A926="","",IFERROR(VLOOKUP($A926,M_Sapi!$A$2:$D$501,4,0),""))</f>
      </c>
      <c r="E926" s="17">
        <f>IF($A926="","",IFERROR(VLOOKUP($A926,M_Sapi!$A$2:$B$501,2,0),""))</f>
      </c>
      <c r="F926" s="16">
        <f>IF(OR($A926="",$C926=""),"",$C926-$D926)</f>
      </c>
      <c r="G926" s="18">
        <f>IF(OR($A926="",$B926=""),"",$B926-$E926)</f>
      </c>
      <c r="H926" s="19">
        <f>IF(OR($G926="",$G926=0),"",$F926/$G926)</f>
      </c>
    </row>
    <row r="927">
      <c r="A927" s="7"/>
      <c r="B927" s="11"/>
      <c r="C927" s="10"/>
      <c r="D927" s="16">
        <f>IF($A927="","",IFERROR(VLOOKUP($A927,M_Sapi!$A$2:$D$501,4,0),""))</f>
      </c>
      <c r="E927" s="17">
        <f>IF($A927="","",IFERROR(VLOOKUP($A927,M_Sapi!$A$2:$B$501,2,0),""))</f>
      </c>
      <c r="F927" s="16">
        <f>IF(OR($A927="",$C927=""),"",$C927-$D927)</f>
      </c>
      <c r="G927" s="18">
        <f>IF(OR($A927="",$B927=""),"",$B927-$E927)</f>
      </c>
      <c r="H927" s="19">
        <f>IF(OR($G927="",$G927=0),"",$F927/$G927)</f>
      </c>
    </row>
    <row r="928">
      <c r="A928" s="7"/>
      <c r="B928" s="11"/>
      <c r="C928" s="10"/>
      <c r="D928" s="16">
        <f>IF($A928="","",IFERROR(VLOOKUP($A928,M_Sapi!$A$2:$D$501,4,0),""))</f>
      </c>
      <c r="E928" s="17">
        <f>IF($A928="","",IFERROR(VLOOKUP($A928,M_Sapi!$A$2:$B$501,2,0),""))</f>
      </c>
      <c r="F928" s="16">
        <f>IF(OR($A928="",$C928=""),"",$C928-$D928)</f>
      </c>
      <c r="G928" s="18">
        <f>IF(OR($A928="",$B928=""),"",$B928-$E928)</f>
      </c>
      <c r="H928" s="19">
        <f>IF(OR($G928="",$G928=0),"",$F928/$G928)</f>
      </c>
    </row>
    <row r="929">
      <c r="A929" s="7"/>
      <c r="B929" s="11"/>
      <c r="C929" s="10"/>
      <c r="D929" s="16">
        <f>IF($A929="","",IFERROR(VLOOKUP($A929,M_Sapi!$A$2:$D$501,4,0),""))</f>
      </c>
      <c r="E929" s="17">
        <f>IF($A929="","",IFERROR(VLOOKUP($A929,M_Sapi!$A$2:$B$501,2,0),""))</f>
      </c>
      <c r="F929" s="16">
        <f>IF(OR($A929="",$C929=""),"",$C929-$D929)</f>
      </c>
      <c r="G929" s="18">
        <f>IF(OR($A929="",$B929=""),"",$B929-$E929)</f>
      </c>
      <c r="H929" s="19">
        <f>IF(OR($G929="",$G929=0),"",$F929/$G929)</f>
      </c>
    </row>
    <row r="930">
      <c r="A930" s="7"/>
      <c r="B930" s="11"/>
      <c r="C930" s="10"/>
      <c r="D930" s="16">
        <f>IF($A930="","",IFERROR(VLOOKUP($A930,M_Sapi!$A$2:$D$501,4,0),""))</f>
      </c>
      <c r="E930" s="17">
        <f>IF($A930="","",IFERROR(VLOOKUP($A930,M_Sapi!$A$2:$B$501,2,0),""))</f>
      </c>
      <c r="F930" s="16">
        <f>IF(OR($A930="",$C930=""),"",$C930-$D930)</f>
      </c>
      <c r="G930" s="18">
        <f>IF(OR($A930="",$B930=""),"",$B930-$E930)</f>
      </c>
      <c r="H930" s="19">
        <f>IF(OR($G930="",$G930=0),"",$F930/$G930)</f>
      </c>
    </row>
    <row r="931">
      <c r="A931" s="7"/>
      <c r="B931" s="11"/>
      <c r="C931" s="10"/>
      <c r="D931" s="16">
        <f>IF($A931="","",IFERROR(VLOOKUP($A931,M_Sapi!$A$2:$D$501,4,0),""))</f>
      </c>
      <c r="E931" s="17">
        <f>IF($A931="","",IFERROR(VLOOKUP($A931,M_Sapi!$A$2:$B$501,2,0),""))</f>
      </c>
      <c r="F931" s="16">
        <f>IF(OR($A931="",$C931=""),"",$C931-$D931)</f>
      </c>
      <c r="G931" s="18">
        <f>IF(OR($A931="",$B931=""),"",$B931-$E931)</f>
      </c>
      <c r="H931" s="19">
        <f>IF(OR($G931="",$G931=0),"",$F931/$G931)</f>
      </c>
    </row>
    <row r="932">
      <c r="A932" s="7"/>
      <c r="B932" s="11"/>
      <c r="C932" s="10"/>
      <c r="D932" s="16">
        <f>IF($A932="","",IFERROR(VLOOKUP($A932,M_Sapi!$A$2:$D$501,4,0),""))</f>
      </c>
      <c r="E932" s="17">
        <f>IF($A932="","",IFERROR(VLOOKUP($A932,M_Sapi!$A$2:$B$501,2,0),""))</f>
      </c>
      <c r="F932" s="16">
        <f>IF(OR($A932="",$C932=""),"",$C932-$D932)</f>
      </c>
      <c r="G932" s="18">
        <f>IF(OR($A932="",$B932=""),"",$B932-$E932)</f>
      </c>
      <c r="H932" s="19">
        <f>IF(OR($G932="",$G932=0),"",$F932/$G932)</f>
      </c>
    </row>
    <row r="933">
      <c r="A933" s="7"/>
      <c r="B933" s="11"/>
      <c r="C933" s="10"/>
      <c r="D933" s="16">
        <f>IF($A933="","",IFERROR(VLOOKUP($A933,M_Sapi!$A$2:$D$501,4,0),""))</f>
      </c>
      <c r="E933" s="17">
        <f>IF($A933="","",IFERROR(VLOOKUP($A933,M_Sapi!$A$2:$B$501,2,0),""))</f>
      </c>
      <c r="F933" s="16">
        <f>IF(OR($A933="",$C933=""),"",$C933-$D933)</f>
      </c>
      <c r="G933" s="18">
        <f>IF(OR($A933="",$B933=""),"",$B933-$E933)</f>
      </c>
      <c r="H933" s="19">
        <f>IF(OR($G933="",$G933=0),"",$F933/$G933)</f>
      </c>
    </row>
    <row r="934">
      <c r="A934" s="7"/>
      <c r="B934" s="11"/>
      <c r="C934" s="10"/>
      <c r="D934" s="16">
        <f>IF($A934="","",IFERROR(VLOOKUP($A934,M_Sapi!$A$2:$D$501,4,0),""))</f>
      </c>
      <c r="E934" s="17">
        <f>IF($A934="","",IFERROR(VLOOKUP($A934,M_Sapi!$A$2:$B$501,2,0),""))</f>
      </c>
      <c r="F934" s="16">
        <f>IF(OR($A934="",$C934=""),"",$C934-$D934)</f>
      </c>
      <c r="G934" s="18">
        <f>IF(OR($A934="",$B934=""),"",$B934-$E934)</f>
      </c>
      <c r="H934" s="19">
        <f>IF(OR($G934="",$G934=0),"",$F934/$G934)</f>
      </c>
    </row>
    <row r="935">
      <c r="A935" s="7"/>
      <c r="B935" s="11"/>
      <c r="C935" s="10"/>
      <c r="D935" s="16">
        <f>IF($A935="","",IFERROR(VLOOKUP($A935,M_Sapi!$A$2:$D$501,4,0),""))</f>
      </c>
      <c r="E935" s="17">
        <f>IF($A935="","",IFERROR(VLOOKUP($A935,M_Sapi!$A$2:$B$501,2,0),""))</f>
      </c>
      <c r="F935" s="16">
        <f>IF(OR($A935="",$C935=""),"",$C935-$D935)</f>
      </c>
      <c r="G935" s="18">
        <f>IF(OR($A935="",$B935=""),"",$B935-$E935)</f>
      </c>
      <c r="H935" s="19">
        <f>IF(OR($G935="",$G935=0),"",$F935/$G935)</f>
      </c>
    </row>
    <row r="936">
      <c r="A936" s="7"/>
      <c r="B936" s="11"/>
      <c r="C936" s="10"/>
      <c r="D936" s="16">
        <f>IF($A936="","",IFERROR(VLOOKUP($A936,M_Sapi!$A$2:$D$501,4,0),""))</f>
      </c>
      <c r="E936" s="17">
        <f>IF($A936="","",IFERROR(VLOOKUP($A936,M_Sapi!$A$2:$B$501,2,0),""))</f>
      </c>
      <c r="F936" s="16">
        <f>IF(OR($A936="",$C936=""),"",$C936-$D936)</f>
      </c>
      <c r="G936" s="18">
        <f>IF(OR($A936="",$B936=""),"",$B936-$E936)</f>
      </c>
      <c r="H936" s="19">
        <f>IF(OR($G936="",$G936=0),"",$F936/$G936)</f>
      </c>
    </row>
    <row r="937">
      <c r="A937" s="7"/>
      <c r="B937" s="11"/>
      <c r="C937" s="10"/>
      <c r="D937" s="16">
        <f>IF($A937="","",IFERROR(VLOOKUP($A937,M_Sapi!$A$2:$D$501,4,0),""))</f>
      </c>
      <c r="E937" s="17">
        <f>IF($A937="","",IFERROR(VLOOKUP($A937,M_Sapi!$A$2:$B$501,2,0),""))</f>
      </c>
      <c r="F937" s="16">
        <f>IF(OR($A937="",$C937=""),"",$C937-$D937)</f>
      </c>
      <c r="G937" s="18">
        <f>IF(OR($A937="",$B937=""),"",$B937-$E937)</f>
      </c>
      <c r="H937" s="19">
        <f>IF(OR($G937="",$G937=0),"",$F937/$G937)</f>
      </c>
    </row>
    <row r="938">
      <c r="A938" s="7"/>
      <c r="B938" s="11"/>
      <c r="C938" s="10"/>
      <c r="D938" s="16">
        <f>IF($A938="","",IFERROR(VLOOKUP($A938,M_Sapi!$A$2:$D$501,4,0),""))</f>
      </c>
      <c r="E938" s="17">
        <f>IF($A938="","",IFERROR(VLOOKUP($A938,M_Sapi!$A$2:$B$501,2,0),""))</f>
      </c>
      <c r="F938" s="16">
        <f>IF(OR($A938="",$C938=""),"",$C938-$D938)</f>
      </c>
      <c r="G938" s="18">
        <f>IF(OR($A938="",$B938=""),"",$B938-$E938)</f>
      </c>
      <c r="H938" s="19">
        <f>IF(OR($G938="",$G938=0),"",$F938/$G938)</f>
      </c>
    </row>
    <row r="939">
      <c r="A939" s="7"/>
      <c r="B939" s="11"/>
      <c r="C939" s="10"/>
      <c r="D939" s="16">
        <f>IF($A939="","",IFERROR(VLOOKUP($A939,M_Sapi!$A$2:$D$501,4,0),""))</f>
      </c>
      <c r="E939" s="17">
        <f>IF($A939="","",IFERROR(VLOOKUP($A939,M_Sapi!$A$2:$B$501,2,0),""))</f>
      </c>
      <c r="F939" s="16">
        <f>IF(OR($A939="",$C939=""),"",$C939-$D939)</f>
      </c>
      <c r="G939" s="18">
        <f>IF(OR($A939="",$B939=""),"",$B939-$E939)</f>
      </c>
      <c r="H939" s="19">
        <f>IF(OR($G939="",$G939=0),"",$F939/$G939)</f>
      </c>
    </row>
    <row r="940">
      <c r="A940" s="7"/>
      <c r="B940" s="11"/>
      <c r="C940" s="10"/>
      <c r="D940" s="16">
        <f>IF($A940="","",IFERROR(VLOOKUP($A940,M_Sapi!$A$2:$D$501,4,0),""))</f>
      </c>
      <c r="E940" s="17">
        <f>IF($A940="","",IFERROR(VLOOKUP($A940,M_Sapi!$A$2:$B$501,2,0),""))</f>
      </c>
      <c r="F940" s="16">
        <f>IF(OR($A940="",$C940=""),"",$C940-$D940)</f>
      </c>
      <c r="G940" s="18">
        <f>IF(OR($A940="",$B940=""),"",$B940-$E940)</f>
      </c>
      <c r="H940" s="19">
        <f>IF(OR($G940="",$G940=0),"",$F940/$G940)</f>
      </c>
    </row>
    <row r="941">
      <c r="A941" s="7"/>
      <c r="B941" s="11"/>
      <c r="C941" s="10"/>
      <c r="D941" s="16">
        <f>IF($A941="","",IFERROR(VLOOKUP($A941,M_Sapi!$A$2:$D$501,4,0),""))</f>
      </c>
      <c r="E941" s="17">
        <f>IF($A941="","",IFERROR(VLOOKUP($A941,M_Sapi!$A$2:$B$501,2,0),""))</f>
      </c>
      <c r="F941" s="16">
        <f>IF(OR($A941="",$C941=""),"",$C941-$D941)</f>
      </c>
      <c r="G941" s="18">
        <f>IF(OR($A941="",$B941=""),"",$B941-$E941)</f>
      </c>
      <c r="H941" s="19">
        <f>IF(OR($G941="",$G941=0),"",$F941/$G941)</f>
      </c>
    </row>
    <row r="942">
      <c r="A942" s="7"/>
      <c r="B942" s="11"/>
      <c r="C942" s="10"/>
      <c r="D942" s="16">
        <f>IF($A942="","",IFERROR(VLOOKUP($A942,M_Sapi!$A$2:$D$501,4,0),""))</f>
      </c>
      <c r="E942" s="17">
        <f>IF($A942="","",IFERROR(VLOOKUP($A942,M_Sapi!$A$2:$B$501,2,0),""))</f>
      </c>
      <c r="F942" s="16">
        <f>IF(OR($A942="",$C942=""),"",$C942-$D942)</f>
      </c>
      <c r="G942" s="18">
        <f>IF(OR($A942="",$B942=""),"",$B942-$E942)</f>
      </c>
      <c r="H942" s="19">
        <f>IF(OR($G942="",$G942=0),"",$F942/$G942)</f>
      </c>
    </row>
    <row r="943">
      <c r="A943" s="7"/>
      <c r="B943" s="11"/>
      <c r="C943" s="10"/>
      <c r="D943" s="16">
        <f>IF($A943="","",IFERROR(VLOOKUP($A943,M_Sapi!$A$2:$D$501,4,0),""))</f>
      </c>
      <c r="E943" s="17">
        <f>IF($A943="","",IFERROR(VLOOKUP($A943,M_Sapi!$A$2:$B$501,2,0),""))</f>
      </c>
      <c r="F943" s="16">
        <f>IF(OR($A943="",$C943=""),"",$C943-$D943)</f>
      </c>
      <c r="G943" s="18">
        <f>IF(OR($A943="",$B943=""),"",$B943-$E943)</f>
      </c>
      <c r="H943" s="19">
        <f>IF(OR($G943="",$G943=0),"",$F943/$G943)</f>
      </c>
    </row>
    <row r="944">
      <c r="A944" s="7"/>
      <c r="B944" s="11"/>
      <c r="C944" s="10"/>
      <c r="D944" s="16">
        <f>IF($A944="","",IFERROR(VLOOKUP($A944,M_Sapi!$A$2:$D$501,4,0),""))</f>
      </c>
      <c r="E944" s="17">
        <f>IF($A944="","",IFERROR(VLOOKUP($A944,M_Sapi!$A$2:$B$501,2,0),""))</f>
      </c>
      <c r="F944" s="16">
        <f>IF(OR($A944="",$C944=""),"",$C944-$D944)</f>
      </c>
      <c r="G944" s="18">
        <f>IF(OR($A944="",$B944=""),"",$B944-$E944)</f>
      </c>
      <c r="H944" s="19">
        <f>IF(OR($G944="",$G944=0),"",$F944/$G944)</f>
      </c>
    </row>
    <row r="945">
      <c r="A945" s="7"/>
      <c r="B945" s="11"/>
      <c r="C945" s="10"/>
      <c r="D945" s="16">
        <f>IF($A945="","",IFERROR(VLOOKUP($A945,M_Sapi!$A$2:$D$501,4,0),""))</f>
      </c>
      <c r="E945" s="17">
        <f>IF($A945="","",IFERROR(VLOOKUP($A945,M_Sapi!$A$2:$B$501,2,0),""))</f>
      </c>
      <c r="F945" s="16">
        <f>IF(OR($A945="",$C945=""),"",$C945-$D945)</f>
      </c>
      <c r="G945" s="18">
        <f>IF(OR($A945="",$B945=""),"",$B945-$E945)</f>
      </c>
      <c r="H945" s="19">
        <f>IF(OR($G945="",$G945=0),"",$F945/$G945)</f>
      </c>
    </row>
    <row r="946">
      <c r="A946" s="7"/>
      <c r="B946" s="11"/>
      <c r="C946" s="10"/>
      <c r="D946" s="16">
        <f>IF($A946="","",IFERROR(VLOOKUP($A946,M_Sapi!$A$2:$D$501,4,0),""))</f>
      </c>
      <c r="E946" s="17">
        <f>IF($A946="","",IFERROR(VLOOKUP($A946,M_Sapi!$A$2:$B$501,2,0),""))</f>
      </c>
      <c r="F946" s="16">
        <f>IF(OR($A946="",$C946=""),"",$C946-$D946)</f>
      </c>
      <c r="G946" s="18">
        <f>IF(OR($A946="",$B946=""),"",$B946-$E946)</f>
      </c>
      <c r="H946" s="19">
        <f>IF(OR($G946="",$G946=0),"",$F946/$G946)</f>
      </c>
    </row>
    <row r="947">
      <c r="A947" s="7"/>
      <c r="B947" s="11"/>
      <c r="C947" s="10"/>
      <c r="D947" s="16">
        <f>IF($A947="","",IFERROR(VLOOKUP($A947,M_Sapi!$A$2:$D$501,4,0),""))</f>
      </c>
      <c r="E947" s="17">
        <f>IF($A947="","",IFERROR(VLOOKUP($A947,M_Sapi!$A$2:$B$501,2,0),""))</f>
      </c>
      <c r="F947" s="16">
        <f>IF(OR($A947="",$C947=""),"",$C947-$D947)</f>
      </c>
      <c r="G947" s="18">
        <f>IF(OR($A947="",$B947=""),"",$B947-$E947)</f>
      </c>
      <c r="H947" s="19">
        <f>IF(OR($G947="",$G947=0),"",$F947/$G947)</f>
      </c>
    </row>
    <row r="948">
      <c r="A948" s="7"/>
      <c r="B948" s="11"/>
      <c r="C948" s="10"/>
      <c r="D948" s="16">
        <f>IF($A948="","",IFERROR(VLOOKUP($A948,M_Sapi!$A$2:$D$501,4,0),""))</f>
      </c>
      <c r="E948" s="17">
        <f>IF($A948="","",IFERROR(VLOOKUP($A948,M_Sapi!$A$2:$B$501,2,0),""))</f>
      </c>
      <c r="F948" s="16">
        <f>IF(OR($A948="",$C948=""),"",$C948-$D948)</f>
      </c>
      <c r="G948" s="18">
        <f>IF(OR($A948="",$B948=""),"",$B948-$E948)</f>
      </c>
      <c r="H948" s="19">
        <f>IF(OR($G948="",$G948=0),"",$F948/$G948)</f>
      </c>
    </row>
    <row r="949">
      <c r="A949" s="7"/>
      <c r="B949" s="11"/>
      <c r="C949" s="10"/>
      <c r="D949" s="16">
        <f>IF($A949="","",IFERROR(VLOOKUP($A949,M_Sapi!$A$2:$D$501,4,0),""))</f>
      </c>
      <c r="E949" s="17">
        <f>IF($A949="","",IFERROR(VLOOKUP($A949,M_Sapi!$A$2:$B$501,2,0),""))</f>
      </c>
      <c r="F949" s="16">
        <f>IF(OR($A949="",$C949=""),"",$C949-$D949)</f>
      </c>
      <c r="G949" s="18">
        <f>IF(OR($A949="",$B949=""),"",$B949-$E949)</f>
      </c>
      <c r="H949" s="19">
        <f>IF(OR($G949="",$G949=0),"",$F949/$G949)</f>
      </c>
    </row>
    <row r="950">
      <c r="A950" s="7"/>
      <c r="B950" s="11"/>
      <c r="C950" s="10"/>
      <c r="D950" s="16">
        <f>IF($A950="","",IFERROR(VLOOKUP($A950,M_Sapi!$A$2:$D$501,4,0),""))</f>
      </c>
      <c r="E950" s="17">
        <f>IF($A950="","",IFERROR(VLOOKUP($A950,M_Sapi!$A$2:$B$501,2,0),""))</f>
      </c>
      <c r="F950" s="16">
        <f>IF(OR($A950="",$C950=""),"",$C950-$D950)</f>
      </c>
      <c r="G950" s="18">
        <f>IF(OR($A950="",$B950=""),"",$B950-$E950)</f>
      </c>
      <c r="H950" s="19">
        <f>IF(OR($G950="",$G950=0),"",$F950/$G950)</f>
      </c>
    </row>
    <row r="951">
      <c r="A951" s="7"/>
      <c r="B951" s="11"/>
      <c r="C951" s="10"/>
      <c r="D951" s="16">
        <f>IF($A951="","",IFERROR(VLOOKUP($A951,M_Sapi!$A$2:$D$501,4,0),""))</f>
      </c>
      <c r="E951" s="17">
        <f>IF($A951="","",IFERROR(VLOOKUP($A951,M_Sapi!$A$2:$B$501,2,0),""))</f>
      </c>
      <c r="F951" s="16">
        <f>IF(OR($A951="",$C951=""),"",$C951-$D951)</f>
      </c>
      <c r="G951" s="18">
        <f>IF(OR($A951="",$B951=""),"",$B951-$E951)</f>
      </c>
      <c r="H951" s="19">
        <f>IF(OR($G951="",$G951=0),"",$F951/$G951)</f>
      </c>
    </row>
    <row r="952">
      <c r="A952" s="7"/>
      <c r="B952" s="11"/>
      <c r="C952" s="10"/>
      <c r="D952" s="16">
        <f>IF($A952="","",IFERROR(VLOOKUP($A952,M_Sapi!$A$2:$D$501,4,0),""))</f>
      </c>
      <c r="E952" s="17">
        <f>IF($A952="","",IFERROR(VLOOKUP($A952,M_Sapi!$A$2:$B$501,2,0),""))</f>
      </c>
      <c r="F952" s="16">
        <f>IF(OR($A952="",$C952=""),"",$C952-$D952)</f>
      </c>
      <c r="G952" s="18">
        <f>IF(OR($A952="",$B952=""),"",$B952-$E952)</f>
      </c>
      <c r="H952" s="19">
        <f>IF(OR($G952="",$G952=0),"",$F952/$G952)</f>
      </c>
    </row>
    <row r="953">
      <c r="A953" s="7"/>
      <c r="B953" s="11"/>
      <c r="C953" s="10"/>
      <c r="D953" s="16">
        <f>IF($A953="","",IFERROR(VLOOKUP($A953,M_Sapi!$A$2:$D$501,4,0),""))</f>
      </c>
      <c r="E953" s="17">
        <f>IF($A953="","",IFERROR(VLOOKUP($A953,M_Sapi!$A$2:$B$501,2,0),""))</f>
      </c>
      <c r="F953" s="16">
        <f>IF(OR($A953="",$C953=""),"",$C953-$D953)</f>
      </c>
      <c r="G953" s="18">
        <f>IF(OR($A953="",$B953=""),"",$B953-$E953)</f>
      </c>
      <c r="H953" s="19">
        <f>IF(OR($G953="",$G953=0),"",$F953/$G953)</f>
      </c>
    </row>
    <row r="954">
      <c r="A954" s="7"/>
      <c r="B954" s="11"/>
      <c r="C954" s="10"/>
      <c r="D954" s="16">
        <f>IF($A954="","",IFERROR(VLOOKUP($A954,M_Sapi!$A$2:$D$501,4,0),""))</f>
      </c>
      <c r="E954" s="17">
        <f>IF($A954="","",IFERROR(VLOOKUP($A954,M_Sapi!$A$2:$B$501,2,0),""))</f>
      </c>
      <c r="F954" s="16">
        <f>IF(OR($A954="",$C954=""),"",$C954-$D954)</f>
      </c>
      <c r="G954" s="18">
        <f>IF(OR($A954="",$B954=""),"",$B954-$E954)</f>
      </c>
      <c r="H954" s="19">
        <f>IF(OR($G954="",$G954=0),"",$F954/$G954)</f>
      </c>
    </row>
    <row r="955">
      <c r="A955" s="7"/>
      <c r="B955" s="11"/>
      <c r="C955" s="10"/>
      <c r="D955" s="16">
        <f>IF($A955="","",IFERROR(VLOOKUP($A955,M_Sapi!$A$2:$D$501,4,0),""))</f>
      </c>
      <c r="E955" s="17">
        <f>IF($A955="","",IFERROR(VLOOKUP($A955,M_Sapi!$A$2:$B$501,2,0),""))</f>
      </c>
      <c r="F955" s="16">
        <f>IF(OR($A955="",$C955=""),"",$C955-$D955)</f>
      </c>
      <c r="G955" s="18">
        <f>IF(OR($A955="",$B955=""),"",$B955-$E955)</f>
      </c>
      <c r="H955" s="19">
        <f>IF(OR($G955="",$G955=0),"",$F955/$G955)</f>
      </c>
    </row>
    <row r="956">
      <c r="A956" s="7"/>
      <c r="B956" s="11"/>
      <c r="C956" s="10"/>
      <c r="D956" s="16">
        <f>IF($A956="","",IFERROR(VLOOKUP($A956,M_Sapi!$A$2:$D$501,4,0),""))</f>
      </c>
      <c r="E956" s="17">
        <f>IF($A956="","",IFERROR(VLOOKUP($A956,M_Sapi!$A$2:$B$501,2,0),""))</f>
      </c>
      <c r="F956" s="16">
        <f>IF(OR($A956="",$C956=""),"",$C956-$D956)</f>
      </c>
      <c r="G956" s="18">
        <f>IF(OR($A956="",$B956=""),"",$B956-$E956)</f>
      </c>
      <c r="H956" s="19">
        <f>IF(OR($G956="",$G956=0),"",$F956/$G956)</f>
      </c>
    </row>
    <row r="957">
      <c r="A957" s="7"/>
      <c r="B957" s="11"/>
      <c r="C957" s="10"/>
      <c r="D957" s="16">
        <f>IF($A957="","",IFERROR(VLOOKUP($A957,M_Sapi!$A$2:$D$501,4,0),""))</f>
      </c>
      <c r="E957" s="17">
        <f>IF($A957="","",IFERROR(VLOOKUP($A957,M_Sapi!$A$2:$B$501,2,0),""))</f>
      </c>
      <c r="F957" s="16">
        <f>IF(OR($A957="",$C957=""),"",$C957-$D957)</f>
      </c>
      <c r="G957" s="18">
        <f>IF(OR($A957="",$B957=""),"",$B957-$E957)</f>
      </c>
      <c r="H957" s="19">
        <f>IF(OR($G957="",$G957=0),"",$F957/$G957)</f>
      </c>
    </row>
    <row r="958">
      <c r="A958" s="7"/>
      <c r="B958" s="11"/>
      <c r="C958" s="10"/>
      <c r="D958" s="16">
        <f>IF($A958="","",IFERROR(VLOOKUP($A958,M_Sapi!$A$2:$D$501,4,0),""))</f>
      </c>
      <c r="E958" s="17">
        <f>IF($A958="","",IFERROR(VLOOKUP($A958,M_Sapi!$A$2:$B$501,2,0),""))</f>
      </c>
      <c r="F958" s="16">
        <f>IF(OR($A958="",$C958=""),"",$C958-$D958)</f>
      </c>
      <c r="G958" s="18">
        <f>IF(OR($A958="",$B958=""),"",$B958-$E958)</f>
      </c>
      <c r="H958" s="19">
        <f>IF(OR($G958="",$G958=0),"",$F958/$G958)</f>
      </c>
    </row>
    <row r="959">
      <c r="A959" s="7"/>
      <c r="B959" s="11"/>
      <c r="C959" s="10"/>
      <c r="D959" s="16">
        <f>IF($A959="","",IFERROR(VLOOKUP($A959,M_Sapi!$A$2:$D$501,4,0),""))</f>
      </c>
      <c r="E959" s="17">
        <f>IF($A959="","",IFERROR(VLOOKUP($A959,M_Sapi!$A$2:$B$501,2,0),""))</f>
      </c>
      <c r="F959" s="16">
        <f>IF(OR($A959="",$C959=""),"",$C959-$D959)</f>
      </c>
      <c r="G959" s="18">
        <f>IF(OR($A959="",$B959=""),"",$B959-$E959)</f>
      </c>
      <c r="H959" s="19">
        <f>IF(OR($G959="",$G959=0),"",$F959/$G959)</f>
      </c>
    </row>
    <row r="960">
      <c r="A960" s="7"/>
      <c r="B960" s="11"/>
      <c r="C960" s="10"/>
      <c r="D960" s="16">
        <f>IF($A960="","",IFERROR(VLOOKUP($A960,M_Sapi!$A$2:$D$501,4,0),""))</f>
      </c>
      <c r="E960" s="17">
        <f>IF($A960="","",IFERROR(VLOOKUP($A960,M_Sapi!$A$2:$B$501,2,0),""))</f>
      </c>
      <c r="F960" s="16">
        <f>IF(OR($A960="",$C960=""),"",$C960-$D960)</f>
      </c>
      <c r="G960" s="18">
        <f>IF(OR($A960="",$B960=""),"",$B960-$E960)</f>
      </c>
      <c r="H960" s="19">
        <f>IF(OR($G960="",$G960=0),"",$F960/$G960)</f>
      </c>
    </row>
    <row r="961">
      <c r="A961" s="7"/>
      <c r="B961" s="11"/>
      <c r="C961" s="10"/>
      <c r="D961" s="16">
        <f>IF($A961="","",IFERROR(VLOOKUP($A961,M_Sapi!$A$2:$D$501,4,0),""))</f>
      </c>
      <c r="E961" s="17">
        <f>IF($A961="","",IFERROR(VLOOKUP($A961,M_Sapi!$A$2:$B$501,2,0),""))</f>
      </c>
      <c r="F961" s="16">
        <f>IF(OR($A961="",$C961=""),"",$C961-$D961)</f>
      </c>
      <c r="G961" s="18">
        <f>IF(OR($A961="",$B961=""),"",$B961-$E961)</f>
      </c>
      <c r="H961" s="19">
        <f>IF(OR($G961="",$G961=0),"",$F961/$G961)</f>
      </c>
    </row>
    <row r="962">
      <c r="A962" s="7"/>
      <c r="B962" s="11"/>
      <c r="C962" s="10"/>
      <c r="D962" s="16">
        <f>IF($A962="","",IFERROR(VLOOKUP($A962,M_Sapi!$A$2:$D$501,4,0),""))</f>
      </c>
      <c r="E962" s="17">
        <f>IF($A962="","",IFERROR(VLOOKUP($A962,M_Sapi!$A$2:$B$501,2,0),""))</f>
      </c>
      <c r="F962" s="16">
        <f>IF(OR($A962="",$C962=""),"",$C962-$D962)</f>
      </c>
      <c r="G962" s="18">
        <f>IF(OR($A962="",$B962=""),"",$B962-$E962)</f>
      </c>
      <c r="H962" s="19">
        <f>IF(OR($G962="",$G962=0),"",$F962/$G962)</f>
      </c>
    </row>
    <row r="963">
      <c r="A963" s="7"/>
      <c r="B963" s="11"/>
      <c r="C963" s="10"/>
      <c r="D963" s="16">
        <f>IF($A963="","",IFERROR(VLOOKUP($A963,M_Sapi!$A$2:$D$501,4,0),""))</f>
      </c>
      <c r="E963" s="17">
        <f>IF($A963="","",IFERROR(VLOOKUP($A963,M_Sapi!$A$2:$B$501,2,0),""))</f>
      </c>
      <c r="F963" s="16">
        <f>IF(OR($A963="",$C963=""),"",$C963-$D963)</f>
      </c>
      <c r="G963" s="18">
        <f>IF(OR($A963="",$B963=""),"",$B963-$E963)</f>
      </c>
      <c r="H963" s="19">
        <f>IF(OR($G963="",$G963=0),"",$F963/$G963)</f>
      </c>
    </row>
    <row r="964">
      <c r="A964" s="7"/>
      <c r="B964" s="11"/>
      <c r="C964" s="10"/>
      <c r="D964" s="16">
        <f>IF($A964="","",IFERROR(VLOOKUP($A964,M_Sapi!$A$2:$D$501,4,0),""))</f>
      </c>
      <c r="E964" s="17">
        <f>IF($A964="","",IFERROR(VLOOKUP($A964,M_Sapi!$A$2:$B$501,2,0),""))</f>
      </c>
      <c r="F964" s="16">
        <f>IF(OR($A964="",$C964=""),"",$C964-$D964)</f>
      </c>
      <c r="G964" s="18">
        <f>IF(OR($A964="",$B964=""),"",$B964-$E964)</f>
      </c>
      <c r="H964" s="19">
        <f>IF(OR($G964="",$G964=0),"",$F964/$G964)</f>
      </c>
    </row>
    <row r="965">
      <c r="A965" s="7"/>
      <c r="B965" s="11"/>
      <c r="C965" s="10"/>
      <c r="D965" s="16">
        <f>IF($A965="","",IFERROR(VLOOKUP($A965,M_Sapi!$A$2:$D$501,4,0),""))</f>
      </c>
      <c r="E965" s="17">
        <f>IF($A965="","",IFERROR(VLOOKUP($A965,M_Sapi!$A$2:$B$501,2,0),""))</f>
      </c>
      <c r="F965" s="16">
        <f>IF(OR($A965="",$C965=""),"",$C965-$D965)</f>
      </c>
      <c r="G965" s="18">
        <f>IF(OR($A965="",$B965=""),"",$B965-$E965)</f>
      </c>
      <c r="H965" s="19">
        <f>IF(OR($G965="",$G965=0),"",$F965/$G965)</f>
      </c>
    </row>
    <row r="966">
      <c r="A966" s="7"/>
      <c r="B966" s="11"/>
      <c r="C966" s="10"/>
      <c r="D966" s="16">
        <f>IF($A966="","",IFERROR(VLOOKUP($A966,M_Sapi!$A$2:$D$501,4,0),""))</f>
      </c>
      <c r="E966" s="17">
        <f>IF($A966="","",IFERROR(VLOOKUP($A966,M_Sapi!$A$2:$B$501,2,0),""))</f>
      </c>
      <c r="F966" s="16">
        <f>IF(OR($A966="",$C966=""),"",$C966-$D966)</f>
      </c>
      <c r="G966" s="18">
        <f>IF(OR($A966="",$B966=""),"",$B966-$E966)</f>
      </c>
      <c r="H966" s="19">
        <f>IF(OR($G966="",$G966=0),"",$F966/$G966)</f>
      </c>
    </row>
    <row r="967">
      <c r="A967" s="7"/>
      <c r="B967" s="11"/>
      <c r="C967" s="10"/>
      <c r="D967" s="16">
        <f>IF($A967="","",IFERROR(VLOOKUP($A967,M_Sapi!$A$2:$D$501,4,0),""))</f>
      </c>
      <c r="E967" s="17">
        <f>IF($A967="","",IFERROR(VLOOKUP($A967,M_Sapi!$A$2:$B$501,2,0),""))</f>
      </c>
      <c r="F967" s="16">
        <f>IF(OR($A967="",$C967=""),"",$C967-$D967)</f>
      </c>
      <c r="G967" s="18">
        <f>IF(OR($A967="",$B967=""),"",$B967-$E967)</f>
      </c>
      <c r="H967" s="19">
        <f>IF(OR($G967="",$G967=0),"",$F967/$G967)</f>
      </c>
    </row>
    <row r="968">
      <c r="A968" s="7"/>
      <c r="B968" s="11"/>
      <c r="C968" s="10"/>
      <c r="D968" s="16">
        <f>IF($A968="","",IFERROR(VLOOKUP($A968,M_Sapi!$A$2:$D$501,4,0),""))</f>
      </c>
      <c r="E968" s="17">
        <f>IF($A968="","",IFERROR(VLOOKUP($A968,M_Sapi!$A$2:$B$501,2,0),""))</f>
      </c>
      <c r="F968" s="16">
        <f>IF(OR($A968="",$C968=""),"",$C968-$D968)</f>
      </c>
      <c r="G968" s="18">
        <f>IF(OR($A968="",$B968=""),"",$B968-$E968)</f>
      </c>
      <c r="H968" s="19">
        <f>IF(OR($G968="",$G968=0),"",$F968/$G968)</f>
      </c>
    </row>
    <row r="969">
      <c r="A969" s="7"/>
      <c r="B969" s="11"/>
      <c r="C969" s="10"/>
      <c r="D969" s="16">
        <f>IF($A969="","",IFERROR(VLOOKUP($A969,M_Sapi!$A$2:$D$501,4,0),""))</f>
      </c>
      <c r="E969" s="17">
        <f>IF($A969="","",IFERROR(VLOOKUP($A969,M_Sapi!$A$2:$B$501,2,0),""))</f>
      </c>
      <c r="F969" s="16">
        <f>IF(OR($A969="",$C969=""),"",$C969-$D969)</f>
      </c>
      <c r="G969" s="18">
        <f>IF(OR($A969="",$B969=""),"",$B969-$E969)</f>
      </c>
      <c r="H969" s="19">
        <f>IF(OR($G969="",$G969=0),"",$F969/$G969)</f>
      </c>
    </row>
    <row r="970">
      <c r="A970" s="7"/>
      <c r="B970" s="11"/>
      <c r="C970" s="10"/>
      <c r="D970" s="16">
        <f>IF($A970="","",IFERROR(VLOOKUP($A970,M_Sapi!$A$2:$D$501,4,0),""))</f>
      </c>
      <c r="E970" s="17">
        <f>IF($A970="","",IFERROR(VLOOKUP($A970,M_Sapi!$A$2:$B$501,2,0),""))</f>
      </c>
      <c r="F970" s="16">
        <f>IF(OR($A970="",$C970=""),"",$C970-$D970)</f>
      </c>
      <c r="G970" s="18">
        <f>IF(OR($A970="",$B970=""),"",$B970-$E970)</f>
      </c>
      <c r="H970" s="19">
        <f>IF(OR($G970="",$G970=0),"",$F970/$G970)</f>
      </c>
    </row>
    <row r="971">
      <c r="A971" s="7"/>
      <c r="B971" s="11"/>
      <c r="C971" s="10"/>
      <c r="D971" s="16">
        <f>IF($A971="","",IFERROR(VLOOKUP($A971,M_Sapi!$A$2:$D$501,4,0),""))</f>
      </c>
      <c r="E971" s="17">
        <f>IF($A971="","",IFERROR(VLOOKUP($A971,M_Sapi!$A$2:$B$501,2,0),""))</f>
      </c>
      <c r="F971" s="16">
        <f>IF(OR($A971="",$C971=""),"",$C971-$D971)</f>
      </c>
      <c r="G971" s="18">
        <f>IF(OR($A971="",$B971=""),"",$B971-$E971)</f>
      </c>
      <c r="H971" s="19">
        <f>IF(OR($G971="",$G971=0),"",$F971/$G971)</f>
      </c>
    </row>
    <row r="972">
      <c r="A972" s="7"/>
      <c r="B972" s="11"/>
      <c r="C972" s="10"/>
      <c r="D972" s="16">
        <f>IF($A972="","",IFERROR(VLOOKUP($A972,M_Sapi!$A$2:$D$501,4,0),""))</f>
      </c>
      <c r="E972" s="17">
        <f>IF($A972="","",IFERROR(VLOOKUP($A972,M_Sapi!$A$2:$B$501,2,0),""))</f>
      </c>
      <c r="F972" s="16">
        <f>IF(OR($A972="",$C972=""),"",$C972-$D972)</f>
      </c>
      <c r="G972" s="18">
        <f>IF(OR($A972="",$B972=""),"",$B972-$E972)</f>
      </c>
      <c r="H972" s="19">
        <f>IF(OR($G972="",$G972=0),"",$F972/$G972)</f>
      </c>
    </row>
    <row r="973">
      <c r="A973" s="7"/>
      <c r="B973" s="11"/>
      <c r="C973" s="10"/>
      <c r="D973" s="16">
        <f>IF($A973="","",IFERROR(VLOOKUP($A973,M_Sapi!$A$2:$D$501,4,0),""))</f>
      </c>
      <c r="E973" s="17">
        <f>IF($A973="","",IFERROR(VLOOKUP($A973,M_Sapi!$A$2:$B$501,2,0),""))</f>
      </c>
      <c r="F973" s="16">
        <f>IF(OR($A973="",$C973=""),"",$C973-$D973)</f>
      </c>
      <c r="G973" s="18">
        <f>IF(OR($A973="",$B973=""),"",$B973-$E973)</f>
      </c>
      <c r="H973" s="19">
        <f>IF(OR($G973="",$G973=0),"",$F973/$G973)</f>
      </c>
    </row>
    <row r="974">
      <c r="A974" s="7"/>
      <c r="B974" s="11"/>
      <c r="C974" s="10"/>
      <c r="D974" s="16">
        <f>IF($A974="","",IFERROR(VLOOKUP($A974,M_Sapi!$A$2:$D$501,4,0),""))</f>
      </c>
      <c r="E974" s="17">
        <f>IF($A974="","",IFERROR(VLOOKUP($A974,M_Sapi!$A$2:$B$501,2,0),""))</f>
      </c>
      <c r="F974" s="16">
        <f>IF(OR($A974="",$C974=""),"",$C974-$D974)</f>
      </c>
      <c r="G974" s="18">
        <f>IF(OR($A974="",$B974=""),"",$B974-$E974)</f>
      </c>
      <c r="H974" s="19">
        <f>IF(OR($G974="",$G974=0),"",$F974/$G974)</f>
      </c>
    </row>
    <row r="975">
      <c r="A975" s="7"/>
      <c r="B975" s="11"/>
      <c r="C975" s="10"/>
      <c r="D975" s="16">
        <f>IF($A975="","",IFERROR(VLOOKUP($A975,M_Sapi!$A$2:$D$501,4,0),""))</f>
      </c>
      <c r="E975" s="17">
        <f>IF($A975="","",IFERROR(VLOOKUP($A975,M_Sapi!$A$2:$B$501,2,0),""))</f>
      </c>
      <c r="F975" s="16">
        <f>IF(OR($A975="",$C975=""),"",$C975-$D975)</f>
      </c>
      <c r="G975" s="18">
        <f>IF(OR($A975="",$B975=""),"",$B975-$E975)</f>
      </c>
      <c r="H975" s="19">
        <f>IF(OR($G975="",$G975=0),"",$F975/$G975)</f>
      </c>
    </row>
    <row r="976">
      <c r="A976" s="7"/>
      <c r="B976" s="11"/>
      <c r="C976" s="10"/>
      <c r="D976" s="16">
        <f>IF($A976="","",IFERROR(VLOOKUP($A976,M_Sapi!$A$2:$D$501,4,0),""))</f>
      </c>
      <c r="E976" s="17">
        <f>IF($A976="","",IFERROR(VLOOKUP($A976,M_Sapi!$A$2:$B$501,2,0),""))</f>
      </c>
      <c r="F976" s="16">
        <f>IF(OR($A976="",$C976=""),"",$C976-$D976)</f>
      </c>
      <c r="G976" s="18">
        <f>IF(OR($A976="",$B976=""),"",$B976-$E976)</f>
      </c>
      <c r="H976" s="19">
        <f>IF(OR($G976="",$G976=0),"",$F976/$G976)</f>
      </c>
    </row>
    <row r="977">
      <c r="A977" s="7"/>
      <c r="B977" s="11"/>
      <c r="C977" s="10"/>
      <c r="D977" s="16">
        <f>IF($A977="","",IFERROR(VLOOKUP($A977,M_Sapi!$A$2:$D$501,4,0),""))</f>
      </c>
      <c r="E977" s="17">
        <f>IF($A977="","",IFERROR(VLOOKUP($A977,M_Sapi!$A$2:$B$501,2,0),""))</f>
      </c>
      <c r="F977" s="16">
        <f>IF(OR($A977="",$C977=""),"",$C977-$D977)</f>
      </c>
      <c r="G977" s="18">
        <f>IF(OR($A977="",$B977=""),"",$B977-$E977)</f>
      </c>
      <c r="H977" s="19">
        <f>IF(OR($G977="",$G977=0),"",$F977/$G977)</f>
      </c>
    </row>
    <row r="978">
      <c r="A978" s="7"/>
      <c r="B978" s="11"/>
      <c r="C978" s="10"/>
      <c r="D978" s="16">
        <f>IF($A978="","",IFERROR(VLOOKUP($A978,M_Sapi!$A$2:$D$501,4,0),""))</f>
      </c>
      <c r="E978" s="17">
        <f>IF($A978="","",IFERROR(VLOOKUP($A978,M_Sapi!$A$2:$B$501,2,0),""))</f>
      </c>
      <c r="F978" s="16">
        <f>IF(OR($A978="",$C978=""),"",$C978-$D978)</f>
      </c>
      <c r="G978" s="18">
        <f>IF(OR($A978="",$B978=""),"",$B978-$E978)</f>
      </c>
      <c r="H978" s="19">
        <f>IF(OR($G978="",$G978=0),"",$F978/$G978)</f>
      </c>
    </row>
    <row r="979">
      <c r="A979" s="7"/>
      <c r="B979" s="11"/>
      <c r="C979" s="10"/>
      <c r="D979" s="16">
        <f>IF($A979="","",IFERROR(VLOOKUP($A979,M_Sapi!$A$2:$D$501,4,0),""))</f>
      </c>
      <c r="E979" s="17">
        <f>IF($A979="","",IFERROR(VLOOKUP($A979,M_Sapi!$A$2:$B$501,2,0),""))</f>
      </c>
      <c r="F979" s="16">
        <f>IF(OR($A979="",$C979=""),"",$C979-$D979)</f>
      </c>
      <c r="G979" s="18">
        <f>IF(OR($A979="",$B979=""),"",$B979-$E979)</f>
      </c>
      <c r="H979" s="19">
        <f>IF(OR($G979="",$G979=0),"",$F979/$G979)</f>
      </c>
    </row>
    <row r="980">
      <c r="A980" s="7"/>
      <c r="B980" s="11"/>
      <c r="C980" s="10"/>
      <c r="D980" s="16">
        <f>IF($A980="","",IFERROR(VLOOKUP($A980,M_Sapi!$A$2:$D$501,4,0),""))</f>
      </c>
      <c r="E980" s="17">
        <f>IF($A980="","",IFERROR(VLOOKUP($A980,M_Sapi!$A$2:$B$501,2,0),""))</f>
      </c>
      <c r="F980" s="16">
        <f>IF(OR($A980="",$C980=""),"",$C980-$D980)</f>
      </c>
      <c r="G980" s="18">
        <f>IF(OR($A980="",$B980=""),"",$B980-$E980)</f>
      </c>
      <c r="H980" s="19">
        <f>IF(OR($G980="",$G980=0),"",$F980/$G980)</f>
      </c>
    </row>
    <row r="981">
      <c r="A981" s="7"/>
      <c r="B981" s="11"/>
      <c r="C981" s="10"/>
      <c r="D981" s="16">
        <f>IF($A981="","",IFERROR(VLOOKUP($A981,M_Sapi!$A$2:$D$501,4,0),""))</f>
      </c>
      <c r="E981" s="17">
        <f>IF($A981="","",IFERROR(VLOOKUP($A981,M_Sapi!$A$2:$B$501,2,0),""))</f>
      </c>
      <c r="F981" s="16">
        <f>IF(OR($A981="",$C981=""),"",$C981-$D981)</f>
      </c>
      <c r="G981" s="18">
        <f>IF(OR($A981="",$B981=""),"",$B981-$E981)</f>
      </c>
      <c r="H981" s="19">
        <f>IF(OR($G981="",$G981=0),"",$F981/$G981)</f>
      </c>
    </row>
    <row r="982">
      <c r="A982" s="7"/>
      <c r="B982" s="11"/>
      <c r="C982" s="10"/>
      <c r="D982" s="16">
        <f>IF($A982="","",IFERROR(VLOOKUP($A982,M_Sapi!$A$2:$D$501,4,0),""))</f>
      </c>
      <c r="E982" s="17">
        <f>IF($A982="","",IFERROR(VLOOKUP($A982,M_Sapi!$A$2:$B$501,2,0),""))</f>
      </c>
      <c r="F982" s="16">
        <f>IF(OR($A982="",$C982=""),"",$C982-$D982)</f>
      </c>
      <c r="G982" s="18">
        <f>IF(OR($A982="",$B982=""),"",$B982-$E982)</f>
      </c>
      <c r="H982" s="19">
        <f>IF(OR($G982="",$G982=0),"",$F982/$G982)</f>
      </c>
    </row>
    <row r="983">
      <c r="A983" s="7"/>
      <c r="B983" s="11"/>
      <c r="C983" s="10"/>
      <c r="D983" s="16">
        <f>IF($A983="","",IFERROR(VLOOKUP($A983,M_Sapi!$A$2:$D$501,4,0),""))</f>
      </c>
      <c r="E983" s="17">
        <f>IF($A983="","",IFERROR(VLOOKUP($A983,M_Sapi!$A$2:$B$501,2,0),""))</f>
      </c>
      <c r="F983" s="16">
        <f>IF(OR($A983="",$C983=""),"",$C983-$D983)</f>
      </c>
      <c r="G983" s="18">
        <f>IF(OR($A983="",$B983=""),"",$B983-$E983)</f>
      </c>
      <c r="H983" s="19">
        <f>IF(OR($G983="",$G983=0),"",$F983/$G983)</f>
      </c>
    </row>
    <row r="984">
      <c r="A984" s="7"/>
      <c r="B984" s="11"/>
      <c r="C984" s="10"/>
      <c r="D984" s="16">
        <f>IF($A984="","",IFERROR(VLOOKUP($A984,M_Sapi!$A$2:$D$501,4,0),""))</f>
      </c>
      <c r="E984" s="17">
        <f>IF($A984="","",IFERROR(VLOOKUP($A984,M_Sapi!$A$2:$B$501,2,0),""))</f>
      </c>
      <c r="F984" s="16">
        <f>IF(OR($A984="",$C984=""),"",$C984-$D984)</f>
      </c>
      <c r="G984" s="18">
        <f>IF(OR($A984="",$B984=""),"",$B984-$E984)</f>
      </c>
      <c r="H984" s="19">
        <f>IF(OR($G984="",$G984=0),"",$F984/$G984)</f>
      </c>
    </row>
    <row r="985">
      <c r="A985" s="7"/>
      <c r="B985" s="11"/>
      <c r="C985" s="10"/>
      <c r="D985" s="16">
        <f>IF($A985="","",IFERROR(VLOOKUP($A985,M_Sapi!$A$2:$D$501,4,0),""))</f>
      </c>
      <c r="E985" s="17">
        <f>IF($A985="","",IFERROR(VLOOKUP($A985,M_Sapi!$A$2:$B$501,2,0),""))</f>
      </c>
      <c r="F985" s="16">
        <f>IF(OR($A985="",$C985=""),"",$C985-$D985)</f>
      </c>
      <c r="G985" s="18">
        <f>IF(OR($A985="",$B985=""),"",$B985-$E985)</f>
      </c>
      <c r="H985" s="19">
        <f>IF(OR($G985="",$G985=0),"",$F985/$G985)</f>
      </c>
    </row>
    <row r="986">
      <c r="A986" s="7"/>
      <c r="B986" s="11"/>
      <c r="C986" s="10"/>
      <c r="D986" s="16">
        <f>IF($A986="","",IFERROR(VLOOKUP($A986,M_Sapi!$A$2:$D$501,4,0),""))</f>
      </c>
      <c r="E986" s="17">
        <f>IF($A986="","",IFERROR(VLOOKUP($A986,M_Sapi!$A$2:$B$501,2,0),""))</f>
      </c>
      <c r="F986" s="16">
        <f>IF(OR($A986="",$C986=""),"",$C986-$D986)</f>
      </c>
      <c r="G986" s="18">
        <f>IF(OR($A986="",$B986=""),"",$B986-$E986)</f>
      </c>
      <c r="H986" s="19">
        <f>IF(OR($G986="",$G986=0),"",$F986/$G986)</f>
      </c>
    </row>
    <row r="987">
      <c r="A987" s="7"/>
      <c r="B987" s="11"/>
      <c r="C987" s="10"/>
      <c r="D987" s="16">
        <f>IF($A987="","",IFERROR(VLOOKUP($A987,M_Sapi!$A$2:$D$501,4,0),""))</f>
      </c>
      <c r="E987" s="17">
        <f>IF($A987="","",IFERROR(VLOOKUP($A987,M_Sapi!$A$2:$B$501,2,0),""))</f>
      </c>
      <c r="F987" s="16">
        <f>IF(OR($A987="",$C987=""),"",$C987-$D987)</f>
      </c>
      <c r="G987" s="18">
        <f>IF(OR($A987="",$B987=""),"",$B987-$E987)</f>
      </c>
      <c r="H987" s="19">
        <f>IF(OR($G987="",$G987=0),"",$F987/$G987)</f>
      </c>
    </row>
    <row r="988">
      <c r="A988" s="7"/>
      <c r="B988" s="11"/>
      <c r="C988" s="10"/>
      <c r="D988" s="16">
        <f>IF($A988="","",IFERROR(VLOOKUP($A988,M_Sapi!$A$2:$D$501,4,0),""))</f>
      </c>
      <c r="E988" s="17">
        <f>IF($A988="","",IFERROR(VLOOKUP($A988,M_Sapi!$A$2:$B$501,2,0),""))</f>
      </c>
      <c r="F988" s="16">
        <f>IF(OR($A988="",$C988=""),"",$C988-$D988)</f>
      </c>
      <c r="G988" s="18">
        <f>IF(OR($A988="",$B988=""),"",$B988-$E988)</f>
      </c>
      <c r="H988" s="19">
        <f>IF(OR($G988="",$G988=0),"",$F988/$G988)</f>
      </c>
    </row>
    <row r="989">
      <c r="A989" s="7"/>
      <c r="B989" s="11"/>
      <c r="C989" s="10"/>
      <c r="D989" s="16">
        <f>IF($A989="","",IFERROR(VLOOKUP($A989,M_Sapi!$A$2:$D$501,4,0),""))</f>
      </c>
      <c r="E989" s="17">
        <f>IF($A989="","",IFERROR(VLOOKUP($A989,M_Sapi!$A$2:$B$501,2,0),""))</f>
      </c>
      <c r="F989" s="16">
        <f>IF(OR($A989="",$C989=""),"",$C989-$D989)</f>
      </c>
      <c r="G989" s="18">
        <f>IF(OR($A989="",$B989=""),"",$B989-$E989)</f>
      </c>
      <c r="H989" s="19">
        <f>IF(OR($G989="",$G989=0),"",$F989/$G989)</f>
      </c>
    </row>
    <row r="990">
      <c r="A990" s="7"/>
      <c r="B990" s="11"/>
      <c r="C990" s="10"/>
      <c r="D990" s="16">
        <f>IF($A990="","",IFERROR(VLOOKUP($A990,M_Sapi!$A$2:$D$501,4,0),""))</f>
      </c>
      <c r="E990" s="17">
        <f>IF($A990="","",IFERROR(VLOOKUP($A990,M_Sapi!$A$2:$B$501,2,0),""))</f>
      </c>
      <c r="F990" s="16">
        <f>IF(OR($A990="",$C990=""),"",$C990-$D990)</f>
      </c>
      <c r="G990" s="18">
        <f>IF(OR($A990="",$B990=""),"",$B990-$E990)</f>
      </c>
      <c r="H990" s="19">
        <f>IF(OR($G990="",$G990=0),"",$F990/$G990)</f>
      </c>
    </row>
    <row r="991">
      <c r="A991" s="7"/>
      <c r="B991" s="11"/>
      <c r="C991" s="10"/>
      <c r="D991" s="16">
        <f>IF($A991="","",IFERROR(VLOOKUP($A991,M_Sapi!$A$2:$D$501,4,0),""))</f>
      </c>
      <c r="E991" s="17">
        <f>IF($A991="","",IFERROR(VLOOKUP($A991,M_Sapi!$A$2:$B$501,2,0),""))</f>
      </c>
      <c r="F991" s="16">
        <f>IF(OR($A991="",$C991=""),"",$C991-$D991)</f>
      </c>
      <c r="G991" s="18">
        <f>IF(OR($A991="",$B991=""),"",$B991-$E991)</f>
      </c>
      <c r="H991" s="19">
        <f>IF(OR($G991="",$G991=0),"",$F991/$G991)</f>
      </c>
    </row>
    <row r="992">
      <c r="A992" s="7"/>
      <c r="B992" s="11"/>
      <c r="C992" s="10"/>
      <c r="D992" s="16">
        <f>IF($A992="","",IFERROR(VLOOKUP($A992,M_Sapi!$A$2:$D$501,4,0),""))</f>
      </c>
      <c r="E992" s="17">
        <f>IF($A992="","",IFERROR(VLOOKUP($A992,M_Sapi!$A$2:$B$501,2,0),""))</f>
      </c>
      <c r="F992" s="16">
        <f>IF(OR($A992="",$C992=""),"",$C992-$D992)</f>
      </c>
      <c r="G992" s="18">
        <f>IF(OR($A992="",$B992=""),"",$B992-$E992)</f>
      </c>
      <c r="H992" s="19">
        <f>IF(OR($G992="",$G992=0),"",$F992/$G992)</f>
      </c>
    </row>
    <row r="993">
      <c r="A993" s="7"/>
      <c r="B993" s="11"/>
      <c r="C993" s="10"/>
      <c r="D993" s="16">
        <f>IF($A993="","",IFERROR(VLOOKUP($A993,M_Sapi!$A$2:$D$501,4,0),""))</f>
      </c>
      <c r="E993" s="17">
        <f>IF($A993="","",IFERROR(VLOOKUP($A993,M_Sapi!$A$2:$B$501,2,0),""))</f>
      </c>
      <c r="F993" s="16">
        <f>IF(OR($A993="",$C993=""),"",$C993-$D993)</f>
      </c>
      <c r="G993" s="18">
        <f>IF(OR($A993="",$B993=""),"",$B993-$E993)</f>
      </c>
      <c r="H993" s="19">
        <f>IF(OR($G993="",$G993=0),"",$F993/$G993)</f>
      </c>
    </row>
    <row r="994">
      <c r="A994" s="7"/>
      <c r="B994" s="11"/>
      <c r="C994" s="10"/>
      <c r="D994" s="16">
        <f>IF($A994="","",IFERROR(VLOOKUP($A994,M_Sapi!$A$2:$D$501,4,0),""))</f>
      </c>
      <c r="E994" s="17">
        <f>IF($A994="","",IFERROR(VLOOKUP($A994,M_Sapi!$A$2:$B$501,2,0),""))</f>
      </c>
      <c r="F994" s="16">
        <f>IF(OR($A994="",$C994=""),"",$C994-$D994)</f>
      </c>
      <c r="G994" s="18">
        <f>IF(OR($A994="",$B994=""),"",$B994-$E994)</f>
      </c>
      <c r="H994" s="19">
        <f>IF(OR($G994="",$G994=0),"",$F994/$G994)</f>
      </c>
    </row>
    <row r="995">
      <c r="A995" s="7"/>
      <c r="B995" s="11"/>
      <c r="C995" s="10"/>
      <c r="D995" s="16">
        <f>IF($A995="","",IFERROR(VLOOKUP($A995,M_Sapi!$A$2:$D$501,4,0),""))</f>
      </c>
      <c r="E995" s="17">
        <f>IF($A995="","",IFERROR(VLOOKUP($A995,M_Sapi!$A$2:$B$501,2,0),""))</f>
      </c>
      <c r="F995" s="16">
        <f>IF(OR($A995="",$C995=""),"",$C995-$D995)</f>
      </c>
      <c r="G995" s="18">
        <f>IF(OR($A995="",$B995=""),"",$B995-$E995)</f>
      </c>
      <c r="H995" s="19">
        <f>IF(OR($G995="",$G995=0),"",$F995/$G995)</f>
      </c>
    </row>
    <row r="996">
      <c r="A996" s="7"/>
      <c r="B996" s="11"/>
      <c r="C996" s="10"/>
      <c r="D996" s="16">
        <f>IF($A996="","",IFERROR(VLOOKUP($A996,M_Sapi!$A$2:$D$501,4,0),""))</f>
      </c>
      <c r="E996" s="17">
        <f>IF($A996="","",IFERROR(VLOOKUP($A996,M_Sapi!$A$2:$B$501,2,0),""))</f>
      </c>
      <c r="F996" s="16">
        <f>IF(OR($A996="",$C996=""),"",$C996-$D996)</f>
      </c>
      <c r="G996" s="18">
        <f>IF(OR($A996="",$B996=""),"",$B996-$E996)</f>
      </c>
      <c r="H996" s="19">
        <f>IF(OR($G996="",$G996=0),"",$F996/$G996)</f>
      </c>
    </row>
    <row r="997">
      <c r="A997" s="7"/>
      <c r="B997" s="11"/>
      <c r="C997" s="10"/>
      <c r="D997" s="16">
        <f>IF($A997="","",IFERROR(VLOOKUP($A997,M_Sapi!$A$2:$D$501,4,0),""))</f>
      </c>
      <c r="E997" s="17">
        <f>IF($A997="","",IFERROR(VLOOKUP($A997,M_Sapi!$A$2:$B$501,2,0),""))</f>
      </c>
      <c r="F997" s="16">
        <f>IF(OR($A997="",$C997=""),"",$C997-$D997)</f>
      </c>
      <c r="G997" s="18">
        <f>IF(OR($A997="",$B997=""),"",$B997-$E997)</f>
      </c>
      <c r="H997" s="19">
        <f>IF(OR($G997="",$G997=0),"",$F997/$G997)</f>
      </c>
    </row>
    <row r="998">
      <c r="A998" s="7"/>
      <c r="B998" s="11"/>
      <c r="C998" s="10"/>
      <c r="D998" s="16">
        <f>IF($A998="","",IFERROR(VLOOKUP($A998,M_Sapi!$A$2:$D$501,4,0),""))</f>
      </c>
      <c r="E998" s="17">
        <f>IF($A998="","",IFERROR(VLOOKUP($A998,M_Sapi!$A$2:$B$501,2,0),""))</f>
      </c>
      <c r="F998" s="16">
        <f>IF(OR($A998="",$C998=""),"",$C998-$D998)</f>
      </c>
      <c r="G998" s="18">
        <f>IF(OR($A998="",$B998=""),"",$B998-$E998)</f>
      </c>
      <c r="H998" s="19">
        <f>IF(OR($G998="",$G998=0),"",$F998/$G998)</f>
      </c>
    </row>
    <row r="999">
      <c r="A999" s="7"/>
      <c r="B999" s="11"/>
      <c r="C999" s="10"/>
      <c r="D999" s="16">
        <f>IF($A999="","",IFERROR(VLOOKUP($A999,M_Sapi!$A$2:$D$501,4,0),""))</f>
      </c>
      <c r="E999" s="17">
        <f>IF($A999="","",IFERROR(VLOOKUP($A999,M_Sapi!$A$2:$B$501,2,0),""))</f>
      </c>
      <c r="F999" s="16">
        <f>IF(OR($A999="",$C999=""),"",$C999-$D999)</f>
      </c>
      <c r="G999" s="18">
        <f>IF(OR($A999="",$B999=""),"",$B999-$E999)</f>
      </c>
      <c r="H999" s="19">
        <f>IF(OR($G999="",$G999=0),"",$F999/$G999)</f>
      </c>
    </row>
    <row r="1000">
      <c r="A1000" s="7"/>
      <c r="B1000" s="11"/>
      <c r="C1000" s="10"/>
      <c r="D1000" s="16">
        <f>IF($A1000="","",IFERROR(VLOOKUP($A1000,M_Sapi!$A$2:$D$501,4,0),""))</f>
      </c>
      <c r="E1000" s="17">
        <f>IF($A1000="","",IFERROR(VLOOKUP($A1000,M_Sapi!$A$2:$B$501,2,0),""))</f>
      </c>
      <c r="F1000" s="16">
        <f>IF(OR($A1000="",$C1000=""),"",$C1000-$D1000)</f>
      </c>
      <c r="G1000" s="18">
        <f>IF(OR($A1000="",$B1000=""),"",$B1000-$E1000)</f>
      </c>
      <c r="H1000" s="19">
        <f>IF(OR($G1000="",$G1000=0),"",$F1000/$G1000)</f>
      </c>
    </row>
    <row r="1001">
      <c r="A1001" s="7"/>
      <c r="B1001" s="11"/>
      <c r="C1001" s="10"/>
      <c r="D1001" s="16">
        <f>IF($A1001="","",IFERROR(VLOOKUP($A1001,M_Sapi!$A$2:$D$501,4,0),""))</f>
      </c>
      <c r="E1001" s="17">
        <f>IF($A1001="","",IFERROR(VLOOKUP($A1001,M_Sapi!$A$2:$B$501,2,0),""))</f>
      </c>
      <c r="F1001" s="16">
        <f>IF(OR($A1001="",$C1001=""),"",$C1001-$D1001)</f>
      </c>
      <c r="G1001" s="18">
        <f>IF(OR($A1001="",$B1001=""),"",$B1001-$E1001)</f>
      </c>
      <c r="H1001" s="19">
        <f>IF(OR($G1001="",$G1001=0),"",$F1001/$G1001)</f>
      </c>
    </row>
    <row r="1002">
      <c r="A1002" s="7"/>
      <c r="B1002" s="11"/>
      <c r="C1002" s="10"/>
      <c r="D1002" s="16">
        <f>IF($A1002="","",IFERROR(VLOOKUP($A1002,M_Sapi!$A$2:$D$501,4,0),""))</f>
      </c>
      <c r="E1002" s="17">
        <f>IF($A1002="","",IFERROR(VLOOKUP($A1002,M_Sapi!$A$2:$B$501,2,0),""))</f>
      </c>
      <c r="F1002" s="16">
        <f>IF(OR($A1002="",$C1002=""),"",$C1002-$D1002)</f>
      </c>
      <c r="G1002" s="18">
        <f>IF(OR($A1002="",$B1002=""),"",$B1002-$E1002)</f>
      </c>
      <c r="H1002" s="19">
        <f>IF(OR($G1002="",$G1002=0),"",$F1002/$G1002)</f>
      </c>
    </row>
    <row r="1003">
      <c r="A1003" s="7"/>
      <c r="B1003" s="11"/>
      <c r="C1003" s="10"/>
      <c r="D1003" s="16">
        <f>IF($A1003="","",IFERROR(VLOOKUP($A1003,M_Sapi!$A$2:$D$501,4,0),""))</f>
      </c>
      <c r="E1003" s="17">
        <f>IF($A1003="","",IFERROR(VLOOKUP($A1003,M_Sapi!$A$2:$B$501,2,0),""))</f>
      </c>
      <c r="F1003" s="16">
        <f>IF(OR($A1003="",$C1003=""),"",$C1003-$D1003)</f>
      </c>
      <c r="G1003" s="18">
        <f>IF(OR($A1003="",$B1003=""),"",$B1003-$E1003)</f>
      </c>
      <c r="H1003" s="19">
        <f>IF(OR($G1003="",$G1003=0),"",$F1003/$G1003)</f>
      </c>
    </row>
    <row r="1004">
      <c r="A1004" s="7"/>
      <c r="B1004" s="11"/>
      <c r="C1004" s="10"/>
      <c r="D1004" s="16">
        <f>IF($A1004="","",IFERROR(VLOOKUP($A1004,M_Sapi!$A$2:$D$501,4,0),""))</f>
      </c>
      <c r="E1004" s="17">
        <f>IF($A1004="","",IFERROR(VLOOKUP($A1004,M_Sapi!$A$2:$B$501,2,0),""))</f>
      </c>
      <c r="F1004" s="16">
        <f>IF(OR($A1004="",$C1004=""),"",$C1004-$D1004)</f>
      </c>
      <c r="G1004" s="18">
        <f>IF(OR($A1004="",$B1004=""),"",$B1004-$E1004)</f>
      </c>
      <c r="H1004" s="19">
        <f>IF(OR($G1004="",$G1004=0),"",$F1004/$G1004)</f>
      </c>
    </row>
    <row r="1005">
      <c r="A1005" s="7"/>
      <c r="B1005" s="11"/>
      <c r="C1005" s="10"/>
      <c r="D1005" s="16">
        <f>IF($A1005="","",IFERROR(VLOOKUP($A1005,M_Sapi!$A$2:$D$501,4,0),""))</f>
      </c>
      <c r="E1005" s="17">
        <f>IF($A1005="","",IFERROR(VLOOKUP($A1005,M_Sapi!$A$2:$B$501,2,0),""))</f>
      </c>
      <c r="F1005" s="16">
        <f>IF(OR($A1005="",$C1005=""),"",$C1005-$D1005)</f>
      </c>
      <c r="G1005" s="18">
        <f>IF(OR($A1005="",$B1005=""),"",$B1005-$E1005)</f>
      </c>
      <c r="H1005" s="19">
        <f>IF(OR($G1005="",$G1005=0),"",$F1005/$G1005)</f>
      </c>
    </row>
    <row r="1006">
      <c r="A1006" s="7"/>
      <c r="B1006" s="11"/>
      <c r="C1006" s="10"/>
      <c r="D1006" s="16">
        <f>IF($A1006="","",IFERROR(VLOOKUP($A1006,M_Sapi!$A$2:$D$501,4,0),""))</f>
      </c>
      <c r="E1006" s="17">
        <f>IF($A1006="","",IFERROR(VLOOKUP($A1006,M_Sapi!$A$2:$B$501,2,0),""))</f>
      </c>
      <c r="F1006" s="16">
        <f>IF(OR($A1006="",$C1006=""),"",$C1006-$D1006)</f>
      </c>
      <c r="G1006" s="18">
        <f>IF(OR($A1006="",$B1006=""),"",$B1006-$E1006)</f>
      </c>
      <c r="H1006" s="19">
        <f>IF(OR($G1006="",$G1006=0),"",$F1006/$G1006)</f>
      </c>
    </row>
    <row r="1007">
      <c r="A1007" s="7"/>
      <c r="B1007" s="11"/>
      <c r="C1007" s="10"/>
      <c r="D1007" s="16">
        <f>IF($A1007="","",IFERROR(VLOOKUP($A1007,M_Sapi!$A$2:$D$501,4,0),""))</f>
      </c>
      <c r="E1007" s="17">
        <f>IF($A1007="","",IFERROR(VLOOKUP($A1007,M_Sapi!$A$2:$B$501,2,0),""))</f>
      </c>
      <c r="F1007" s="16">
        <f>IF(OR($A1007="",$C1007=""),"",$C1007-$D1007)</f>
      </c>
      <c r="G1007" s="18">
        <f>IF(OR($A1007="",$B1007=""),"",$B1007-$E1007)</f>
      </c>
      <c r="H1007" s="19">
        <f>IF(OR($G1007="",$G1007=0),"",$F1007/$G1007)</f>
      </c>
    </row>
    <row r="1008">
      <c r="A1008" s="7"/>
      <c r="B1008" s="11"/>
      <c r="C1008" s="10"/>
      <c r="D1008" s="16">
        <f>IF($A1008="","",IFERROR(VLOOKUP($A1008,M_Sapi!$A$2:$D$501,4,0),""))</f>
      </c>
      <c r="E1008" s="17">
        <f>IF($A1008="","",IFERROR(VLOOKUP($A1008,M_Sapi!$A$2:$B$501,2,0),""))</f>
      </c>
      <c r="F1008" s="16">
        <f>IF(OR($A1008="",$C1008=""),"",$C1008-$D1008)</f>
      </c>
      <c r="G1008" s="18">
        <f>IF(OR($A1008="",$B1008=""),"",$B1008-$E1008)</f>
      </c>
      <c r="H1008" s="19">
        <f>IF(OR($G1008="",$G1008=0),"",$F1008/$G1008)</f>
      </c>
    </row>
    <row r="1009">
      <c r="A1009" s="7"/>
      <c r="B1009" s="11"/>
      <c r="C1009" s="10"/>
      <c r="D1009" s="16">
        <f>IF($A1009="","",IFERROR(VLOOKUP($A1009,M_Sapi!$A$2:$D$501,4,0),""))</f>
      </c>
      <c r="E1009" s="17">
        <f>IF($A1009="","",IFERROR(VLOOKUP($A1009,M_Sapi!$A$2:$B$501,2,0),""))</f>
      </c>
      <c r="F1009" s="16">
        <f>IF(OR($A1009="",$C1009=""),"",$C1009-$D1009)</f>
      </c>
      <c r="G1009" s="18">
        <f>IF(OR($A1009="",$B1009=""),"",$B1009-$E1009)</f>
      </c>
      <c r="H1009" s="19">
        <f>IF(OR($G1009="",$G1009=0),"",$F1009/$G1009)</f>
      </c>
    </row>
    <row r="1010">
      <c r="A1010" s="7"/>
      <c r="B1010" s="11"/>
      <c r="C1010" s="10"/>
      <c r="D1010" s="16">
        <f>IF($A1010="","",IFERROR(VLOOKUP($A1010,M_Sapi!$A$2:$D$501,4,0),""))</f>
      </c>
      <c r="E1010" s="17">
        <f>IF($A1010="","",IFERROR(VLOOKUP($A1010,M_Sapi!$A$2:$B$501,2,0),""))</f>
      </c>
      <c r="F1010" s="16">
        <f>IF(OR($A1010="",$C1010=""),"",$C1010-$D1010)</f>
      </c>
      <c r="G1010" s="18">
        <f>IF(OR($A1010="",$B1010=""),"",$B1010-$E1010)</f>
      </c>
      <c r="H1010" s="19">
        <f>IF(OR($G1010="",$G1010=0),"",$F1010/$G1010)</f>
      </c>
    </row>
    <row r="1011">
      <c r="A1011" s="7"/>
      <c r="B1011" s="11"/>
      <c r="C1011" s="10"/>
      <c r="D1011" s="16">
        <f>IF($A1011="","",IFERROR(VLOOKUP($A1011,M_Sapi!$A$2:$D$501,4,0),""))</f>
      </c>
      <c r="E1011" s="17">
        <f>IF($A1011="","",IFERROR(VLOOKUP($A1011,M_Sapi!$A$2:$B$501,2,0),""))</f>
      </c>
      <c r="F1011" s="16">
        <f>IF(OR($A1011="",$C1011=""),"",$C1011-$D1011)</f>
      </c>
      <c r="G1011" s="18">
        <f>IF(OR($A1011="",$B1011=""),"",$B1011-$E1011)</f>
      </c>
      <c r="H1011" s="19">
        <f>IF(OR($G1011="",$G1011=0),"",$F1011/$G1011)</f>
      </c>
    </row>
    <row r="1012">
      <c r="A1012" s="7"/>
      <c r="B1012" s="11"/>
      <c r="C1012" s="10"/>
      <c r="D1012" s="16">
        <f>IF($A1012="","",IFERROR(VLOOKUP($A1012,M_Sapi!$A$2:$D$501,4,0),""))</f>
      </c>
      <c r="E1012" s="17">
        <f>IF($A1012="","",IFERROR(VLOOKUP($A1012,M_Sapi!$A$2:$B$501,2,0),""))</f>
      </c>
      <c r="F1012" s="16">
        <f>IF(OR($A1012="",$C1012=""),"",$C1012-$D1012)</f>
      </c>
      <c r="G1012" s="18">
        <f>IF(OR($A1012="",$B1012=""),"",$B1012-$E1012)</f>
      </c>
      <c r="H1012" s="19">
        <f>IF(OR($G1012="",$G1012=0),"",$F1012/$G1012)</f>
      </c>
    </row>
    <row r="1013">
      <c r="A1013" s="7"/>
      <c r="B1013" s="11"/>
      <c r="C1013" s="10"/>
      <c r="D1013" s="16">
        <f>IF($A1013="","",IFERROR(VLOOKUP($A1013,M_Sapi!$A$2:$D$501,4,0),""))</f>
      </c>
      <c r="E1013" s="17">
        <f>IF($A1013="","",IFERROR(VLOOKUP($A1013,M_Sapi!$A$2:$B$501,2,0),""))</f>
      </c>
      <c r="F1013" s="16">
        <f>IF(OR($A1013="",$C1013=""),"",$C1013-$D1013)</f>
      </c>
      <c r="G1013" s="18">
        <f>IF(OR($A1013="",$B1013=""),"",$B1013-$E1013)</f>
      </c>
      <c r="H1013" s="19">
        <f>IF(OR($G1013="",$G1013=0),"",$F1013/$G1013)</f>
      </c>
    </row>
    <row r="1014">
      <c r="A1014" s="7"/>
      <c r="B1014" s="11"/>
      <c r="C1014" s="10"/>
      <c r="D1014" s="16">
        <f>IF($A1014="","",IFERROR(VLOOKUP($A1014,M_Sapi!$A$2:$D$501,4,0),""))</f>
      </c>
      <c r="E1014" s="17">
        <f>IF($A1014="","",IFERROR(VLOOKUP($A1014,M_Sapi!$A$2:$B$501,2,0),""))</f>
      </c>
      <c r="F1014" s="16">
        <f>IF(OR($A1014="",$C1014=""),"",$C1014-$D1014)</f>
      </c>
      <c r="G1014" s="18">
        <f>IF(OR($A1014="",$B1014=""),"",$B1014-$E1014)</f>
      </c>
      <c r="H1014" s="19">
        <f>IF(OR($G1014="",$G1014=0),"",$F1014/$G1014)</f>
      </c>
    </row>
    <row r="1015">
      <c r="A1015" s="7"/>
      <c r="B1015" s="11"/>
      <c r="C1015" s="10"/>
      <c r="D1015" s="16">
        <f>IF($A1015="","",IFERROR(VLOOKUP($A1015,M_Sapi!$A$2:$D$501,4,0),""))</f>
      </c>
      <c r="E1015" s="17">
        <f>IF($A1015="","",IFERROR(VLOOKUP($A1015,M_Sapi!$A$2:$B$501,2,0),""))</f>
      </c>
      <c r="F1015" s="16">
        <f>IF(OR($A1015="",$C1015=""),"",$C1015-$D1015)</f>
      </c>
      <c r="G1015" s="18">
        <f>IF(OR($A1015="",$B1015=""),"",$B1015-$E1015)</f>
      </c>
      <c r="H1015" s="19">
        <f>IF(OR($G1015="",$G1015=0),"",$F1015/$G1015)</f>
      </c>
    </row>
    <row r="1016">
      <c r="A1016" s="7"/>
      <c r="B1016" s="11"/>
      <c r="C1016" s="10"/>
      <c r="D1016" s="16">
        <f>IF($A1016="","",IFERROR(VLOOKUP($A1016,M_Sapi!$A$2:$D$501,4,0),""))</f>
      </c>
      <c r="E1016" s="17">
        <f>IF($A1016="","",IFERROR(VLOOKUP($A1016,M_Sapi!$A$2:$B$501,2,0),""))</f>
      </c>
      <c r="F1016" s="16">
        <f>IF(OR($A1016="",$C1016=""),"",$C1016-$D1016)</f>
      </c>
      <c r="G1016" s="18">
        <f>IF(OR($A1016="",$B1016=""),"",$B1016-$E1016)</f>
      </c>
      <c r="H1016" s="19">
        <f>IF(OR($G1016="",$G1016=0),"",$F1016/$G1016)</f>
      </c>
    </row>
    <row r="1017">
      <c r="A1017" s="7"/>
      <c r="B1017" s="11"/>
      <c r="C1017" s="10"/>
      <c r="D1017" s="16">
        <f>IF($A1017="","",IFERROR(VLOOKUP($A1017,M_Sapi!$A$2:$D$501,4,0),""))</f>
      </c>
      <c r="E1017" s="17">
        <f>IF($A1017="","",IFERROR(VLOOKUP($A1017,M_Sapi!$A$2:$B$501,2,0),""))</f>
      </c>
      <c r="F1017" s="16">
        <f>IF(OR($A1017="",$C1017=""),"",$C1017-$D1017)</f>
      </c>
      <c r="G1017" s="18">
        <f>IF(OR($A1017="",$B1017=""),"",$B1017-$E1017)</f>
      </c>
      <c r="H1017" s="19">
        <f>IF(OR($G1017="",$G1017=0),"",$F1017/$G1017)</f>
      </c>
    </row>
    <row r="1018">
      <c r="A1018" s="7"/>
      <c r="B1018" s="11"/>
      <c r="C1018" s="10"/>
      <c r="D1018" s="16">
        <f>IF($A1018="","",IFERROR(VLOOKUP($A1018,M_Sapi!$A$2:$D$501,4,0),""))</f>
      </c>
      <c r="E1018" s="17">
        <f>IF($A1018="","",IFERROR(VLOOKUP($A1018,M_Sapi!$A$2:$B$501,2,0),""))</f>
      </c>
      <c r="F1018" s="16">
        <f>IF(OR($A1018="",$C1018=""),"",$C1018-$D1018)</f>
      </c>
      <c r="G1018" s="18">
        <f>IF(OR($A1018="",$B1018=""),"",$B1018-$E1018)</f>
      </c>
      <c r="H1018" s="19">
        <f>IF(OR($G1018="",$G1018=0),"",$F1018/$G1018)</f>
      </c>
    </row>
    <row r="1019">
      <c r="A1019" s="7"/>
      <c r="B1019" s="11"/>
      <c r="C1019" s="10"/>
      <c r="D1019" s="16">
        <f>IF($A1019="","",IFERROR(VLOOKUP($A1019,M_Sapi!$A$2:$D$501,4,0),""))</f>
      </c>
      <c r="E1019" s="17">
        <f>IF($A1019="","",IFERROR(VLOOKUP($A1019,M_Sapi!$A$2:$B$501,2,0),""))</f>
      </c>
      <c r="F1019" s="16">
        <f>IF(OR($A1019="",$C1019=""),"",$C1019-$D1019)</f>
      </c>
      <c r="G1019" s="18">
        <f>IF(OR($A1019="",$B1019=""),"",$B1019-$E1019)</f>
      </c>
      <c r="H1019" s="19">
        <f>IF(OR($G1019="",$G1019=0),"",$F1019/$G1019)</f>
      </c>
    </row>
    <row r="1020">
      <c r="A1020" s="7"/>
      <c r="B1020" s="11"/>
      <c r="C1020" s="10"/>
      <c r="D1020" s="16">
        <f>IF($A1020="","",IFERROR(VLOOKUP($A1020,M_Sapi!$A$2:$D$501,4,0),""))</f>
      </c>
      <c r="E1020" s="17">
        <f>IF($A1020="","",IFERROR(VLOOKUP($A1020,M_Sapi!$A$2:$B$501,2,0),""))</f>
      </c>
      <c r="F1020" s="16">
        <f>IF(OR($A1020="",$C1020=""),"",$C1020-$D1020)</f>
      </c>
      <c r="G1020" s="18">
        <f>IF(OR($A1020="",$B1020=""),"",$B1020-$E1020)</f>
      </c>
      <c r="H1020" s="19">
        <f>IF(OR($G1020="",$G1020=0),"",$F1020/$G1020)</f>
      </c>
    </row>
    <row r="1021">
      <c r="A1021" s="7"/>
      <c r="B1021" s="11"/>
      <c r="C1021" s="10"/>
      <c r="D1021" s="16">
        <f>IF($A1021="","",IFERROR(VLOOKUP($A1021,M_Sapi!$A$2:$D$501,4,0),""))</f>
      </c>
      <c r="E1021" s="17">
        <f>IF($A1021="","",IFERROR(VLOOKUP($A1021,M_Sapi!$A$2:$B$501,2,0),""))</f>
      </c>
      <c r="F1021" s="16">
        <f>IF(OR($A1021="",$C1021=""),"",$C1021-$D1021)</f>
      </c>
      <c r="G1021" s="18">
        <f>IF(OR($A1021="",$B1021=""),"",$B1021-$E1021)</f>
      </c>
      <c r="H1021" s="19">
        <f>IF(OR($G1021="",$G1021=0),"",$F1021/$G1021)</f>
      </c>
    </row>
    <row r="1022">
      <c r="A1022" s="7"/>
      <c r="B1022" s="11"/>
      <c r="C1022" s="10"/>
      <c r="D1022" s="16">
        <f>IF($A1022="","",IFERROR(VLOOKUP($A1022,M_Sapi!$A$2:$D$501,4,0),""))</f>
      </c>
      <c r="E1022" s="17">
        <f>IF($A1022="","",IFERROR(VLOOKUP($A1022,M_Sapi!$A$2:$B$501,2,0),""))</f>
      </c>
      <c r="F1022" s="16">
        <f>IF(OR($A1022="",$C1022=""),"",$C1022-$D1022)</f>
      </c>
      <c r="G1022" s="18">
        <f>IF(OR($A1022="",$B1022=""),"",$B1022-$E1022)</f>
      </c>
      <c r="H1022" s="19">
        <f>IF(OR($G1022="",$G1022=0),"",$F1022/$G1022)</f>
      </c>
    </row>
    <row r="1023">
      <c r="A1023" s="7"/>
      <c r="B1023" s="11"/>
      <c r="C1023" s="10"/>
      <c r="D1023" s="16">
        <f>IF($A1023="","",IFERROR(VLOOKUP($A1023,M_Sapi!$A$2:$D$501,4,0),""))</f>
      </c>
      <c r="E1023" s="17">
        <f>IF($A1023="","",IFERROR(VLOOKUP($A1023,M_Sapi!$A$2:$B$501,2,0),""))</f>
      </c>
      <c r="F1023" s="16">
        <f>IF(OR($A1023="",$C1023=""),"",$C1023-$D1023)</f>
      </c>
      <c r="G1023" s="18">
        <f>IF(OR($A1023="",$B1023=""),"",$B1023-$E1023)</f>
      </c>
      <c r="H1023" s="19">
        <f>IF(OR($G1023="",$G1023=0),"",$F1023/$G1023)</f>
      </c>
    </row>
    <row r="1024">
      <c r="A1024" s="7"/>
      <c r="B1024" s="11"/>
      <c r="C1024" s="10"/>
      <c r="D1024" s="16">
        <f>IF($A1024="","",IFERROR(VLOOKUP($A1024,M_Sapi!$A$2:$D$501,4,0),""))</f>
      </c>
      <c r="E1024" s="17">
        <f>IF($A1024="","",IFERROR(VLOOKUP($A1024,M_Sapi!$A$2:$B$501,2,0),""))</f>
      </c>
      <c r="F1024" s="16">
        <f>IF(OR($A1024="",$C1024=""),"",$C1024-$D1024)</f>
      </c>
      <c r="G1024" s="18">
        <f>IF(OR($A1024="",$B1024=""),"",$B1024-$E1024)</f>
      </c>
      <c r="H1024" s="19">
        <f>IF(OR($G1024="",$G1024=0),"",$F1024/$G1024)</f>
      </c>
    </row>
    <row r="1025">
      <c r="A1025" s="7"/>
      <c r="B1025" s="11"/>
      <c r="C1025" s="10"/>
      <c r="D1025" s="16">
        <f>IF($A1025="","",IFERROR(VLOOKUP($A1025,M_Sapi!$A$2:$D$501,4,0),""))</f>
      </c>
      <c r="E1025" s="17">
        <f>IF($A1025="","",IFERROR(VLOOKUP($A1025,M_Sapi!$A$2:$B$501,2,0),""))</f>
      </c>
      <c r="F1025" s="16">
        <f>IF(OR($A1025="",$C1025=""),"",$C1025-$D1025)</f>
      </c>
      <c r="G1025" s="18">
        <f>IF(OR($A1025="",$B1025=""),"",$B1025-$E1025)</f>
      </c>
      <c r="H1025" s="19">
        <f>IF(OR($G1025="",$G1025=0),"",$F1025/$G1025)</f>
      </c>
    </row>
    <row r="1026">
      <c r="A1026" s="7"/>
      <c r="B1026" s="11"/>
      <c r="C1026" s="10"/>
      <c r="D1026" s="16">
        <f>IF($A1026="","",IFERROR(VLOOKUP($A1026,M_Sapi!$A$2:$D$501,4,0),""))</f>
      </c>
      <c r="E1026" s="17">
        <f>IF($A1026="","",IFERROR(VLOOKUP($A1026,M_Sapi!$A$2:$B$501,2,0),""))</f>
      </c>
      <c r="F1026" s="16">
        <f>IF(OR($A1026="",$C1026=""),"",$C1026-$D1026)</f>
      </c>
      <c r="G1026" s="18">
        <f>IF(OR($A1026="",$B1026=""),"",$B1026-$E1026)</f>
      </c>
      <c r="H1026" s="19">
        <f>IF(OR($G1026="",$G1026=0),"",$F1026/$G1026)</f>
      </c>
    </row>
    <row r="1027">
      <c r="A1027" s="7"/>
      <c r="B1027" s="11"/>
      <c r="C1027" s="10"/>
      <c r="D1027" s="16">
        <f>IF($A1027="","",IFERROR(VLOOKUP($A1027,M_Sapi!$A$2:$D$501,4,0),""))</f>
      </c>
      <c r="E1027" s="17">
        <f>IF($A1027="","",IFERROR(VLOOKUP($A1027,M_Sapi!$A$2:$B$501,2,0),""))</f>
      </c>
      <c r="F1027" s="16">
        <f>IF(OR($A1027="",$C1027=""),"",$C1027-$D1027)</f>
      </c>
      <c r="G1027" s="18">
        <f>IF(OR($A1027="",$B1027=""),"",$B1027-$E1027)</f>
      </c>
      <c r="H1027" s="19">
        <f>IF(OR($G1027="",$G1027=0),"",$F1027/$G1027)</f>
      </c>
    </row>
    <row r="1028">
      <c r="A1028" s="7"/>
      <c r="B1028" s="11"/>
      <c r="C1028" s="10"/>
      <c r="D1028" s="16">
        <f>IF($A1028="","",IFERROR(VLOOKUP($A1028,M_Sapi!$A$2:$D$501,4,0),""))</f>
      </c>
      <c r="E1028" s="17">
        <f>IF($A1028="","",IFERROR(VLOOKUP($A1028,M_Sapi!$A$2:$B$501,2,0),""))</f>
      </c>
      <c r="F1028" s="16">
        <f>IF(OR($A1028="",$C1028=""),"",$C1028-$D1028)</f>
      </c>
      <c r="G1028" s="18">
        <f>IF(OR($A1028="",$B1028=""),"",$B1028-$E1028)</f>
      </c>
      <c r="H1028" s="19">
        <f>IF(OR($G1028="",$G1028=0),"",$F1028/$G1028)</f>
      </c>
    </row>
    <row r="1029">
      <c r="A1029" s="7"/>
      <c r="B1029" s="11"/>
      <c r="C1029" s="10"/>
      <c r="D1029" s="16">
        <f>IF($A1029="","",IFERROR(VLOOKUP($A1029,M_Sapi!$A$2:$D$501,4,0),""))</f>
      </c>
      <c r="E1029" s="17">
        <f>IF($A1029="","",IFERROR(VLOOKUP($A1029,M_Sapi!$A$2:$B$501,2,0),""))</f>
      </c>
      <c r="F1029" s="16">
        <f>IF(OR($A1029="",$C1029=""),"",$C1029-$D1029)</f>
      </c>
      <c r="G1029" s="18">
        <f>IF(OR($A1029="",$B1029=""),"",$B1029-$E1029)</f>
      </c>
      <c r="H1029" s="19">
        <f>IF(OR($G1029="",$G1029=0),"",$F1029/$G1029)</f>
      </c>
    </row>
    <row r="1030">
      <c r="A1030" s="7"/>
      <c r="B1030" s="11"/>
      <c r="C1030" s="10"/>
      <c r="D1030" s="16">
        <f>IF($A1030="","",IFERROR(VLOOKUP($A1030,M_Sapi!$A$2:$D$501,4,0),""))</f>
      </c>
      <c r="E1030" s="17">
        <f>IF($A1030="","",IFERROR(VLOOKUP($A1030,M_Sapi!$A$2:$B$501,2,0),""))</f>
      </c>
      <c r="F1030" s="16">
        <f>IF(OR($A1030="",$C1030=""),"",$C1030-$D1030)</f>
      </c>
      <c r="G1030" s="18">
        <f>IF(OR($A1030="",$B1030=""),"",$B1030-$E1030)</f>
      </c>
      <c r="H1030" s="19">
        <f>IF(OR($G1030="",$G1030=0),"",$F1030/$G1030)</f>
      </c>
    </row>
    <row r="1031">
      <c r="A1031" s="7"/>
      <c r="B1031" s="11"/>
      <c r="C1031" s="10"/>
      <c r="D1031" s="16">
        <f>IF($A1031="","",IFERROR(VLOOKUP($A1031,M_Sapi!$A$2:$D$501,4,0),""))</f>
      </c>
      <c r="E1031" s="17">
        <f>IF($A1031="","",IFERROR(VLOOKUP($A1031,M_Sapi!$A$2:$B$501,2,0),""))</f>
      </c>
      <c r="F1031" s="16">
        <f>IF(OR($A1031="",$C1031=""),"",$C1031-$D1031)</f>
      </c>
      <c r="G1031" s="18">
        <f>IF(OR($A1031="",$B1031=""),"",$B1031-$E1031)</f>
      </c>
      <c r="H1031" s="19">
        <f>IF(OR($G1031="",$G1031=0),"",$F1031/$G1031)</f>
      </c>
    </row>
    <row r="1032">
      <c r="A1032" s="7"/>
      <c r="B1032" s="11"/>
      <c r="C1032" s="10"/>
      <c r="D1032" s="16">
        <f>IF($A1032="","",IFERROR(VLOOKUP($A1032,M_Sapi!$A$2:$D$501,4,0),""))</f>
      </c>
      <c r="E1032" s="17">
        <f>IF($A1032="","",IFERROR(VLOOKUP($A1032,M_Sapi!$A$2:$B$501,2,0),""))</f>
      </c>
      <c r="F1032" s="16">
        <f>IF(OR($A1032="",$C1032=""),"",$C1032-$D1032)</f>
      </c>
      <c r="G1032" s="18">
        <f>IF(OR($A1032="",$B1032=""),"",$B1032-$E1032)</f>
      </c>
      <c r="H1032" s="19">
        <f>IF(OR($G1032="",$G1032=0),"",$F1032/$G1032)</f>
      </c>
    </row>
    <row r="1033">
      <c r="A1033" s="7"/>
      <c r="B1033" s="11"/>
      <c r="C1033" s="10"/>
      <c r="D1033" s="16">
        <f>IF($A1033="","",IFERROR(VLOOKUP($A1033,M_Sapi!$A$2:$D$501,4,0),""))</f>
      </c>
      <c r="E1033" s="17">
        <f>IF($A1033="","",IFERROR(VLOOKUP($A1033,M_Sapi!$A$2:$B$501,2,0),""))</f>
      </c>
      <c r="F1033" s="16">
        <f>IF(OR($A1033="",$C1033=""),"",$C1033-$D1033)</f>
      </c>
      <c r="G1033" s="18">
        <f>IF(OR($A1033="",$B1033=""),"",$B1033-$E1033)</f>
      </c>
      <c r="H1033" s="19">
        <f>IF(OR($G1033="",$G1033=0),"",$F1033/$G1033)</f>
      </c>
    </row>
    <row r="1034">
      <c r="A1034" s="7"/>
      <c r="B1034" s="11"/>
      <c r="C1034" s="10"/>
      <c r="D1034" s="16">
        <f>IF($A1034="","",IFERROR(VLOOKUP($A1034,M_Sapi!$A$2:$D$501,4,0),""))</f>
      </c>
      <c r="E1034" s="17">
        <f>IF($A1034="","",IFERROR(VLOOKUP($A1034,M_Sapi!$A$2:$B$501,2,0),""))</f>
      </c>
      <c r="F1034" s="16">
        <f>IF(OR($A1034="",$C1034=""),"",$C1034-$D1034)</f>
      </c>
      <c r="G1034" s="18">
        <f>IF(OR($A1034="",$B1034=""),"",$B1034-$E1034)</f>
      </c>
      <c r="H1034" s="19">
        <f>IF(OR($G1034="",$G1034=0),"",$F1034/$G1034)</f>
      </c>
    </row>
    <row r="1035">
      <c r="A1035" s="7"/>
      <c r="B1035" s="11"/>
      <c r="C1035" s="10"/>
      <c r="D1035" s="16">
        <f>IF($A1035="","",IFERROR(VLOOKUP($A1035,M_Sapi!$A$2:$D$501,4,0),""))</f>
      </c>
      <c r="E1035" s="17">
        <f>IF($A1035="","",IFERROR(VLOOKUP($A1035,M_Sapi!$A$2:$B$501,2,0),""))</f>
      </c>
      <c r="F1035" s="16">
        <f>IF(OR($A1035="",$C1035=""),"",$C1035-$D1035)</f>
      </c>
      <c r="G1035" s="18">
        <f>IF(OR($A1035="",$B1035=""),"",$B1035-$E1035)</f>
      </c>
      <c r="H1035" s="19">
        <f>IF(OR($G1035="",$G1035=0),"",$F1035/$G1035)</f>
      </c>
    </row>
    <row r="1036">
      <c r="A1036" s="7"/>
      <c r="B1036" s="11"/>
      <c r="C1036" s="10"/>
      <c r="D1036" s="16">
        <f>IF($A1036="","",IFERROR(VLOOKUP($A1036,M_Sapi!$A$2:$D$501,4,0),""))</f>
      </c>
      <c r="E1036" s="17">
        <f>IF($A1036="","",IFERROR(VLOOKUP($A1036,M_Sapi!$A$2:$B$501,2,0),""))</f>
      </c>
      <c r="F1036" s="16">
        <f>IF(OR($A1036="",$C1036=""),"",$C1036-$D1036)</f>
      </c>
      <c r="G1036" s="18">
        <f>IF(OR($A1036="",$B1036=""),"",$B1036-$E1036)</f>
      </c>
      <c r="H1036" s="19">
        <f>IF(OR($G1036="",$G1036=0),"",$F1036/$G1036)</f>
      </c>
    </row>
    <row r="1037">
      <c r="A1037" s="7"/>
      <c r="B1037" s="11"/>
      <c r="C1037" s="10"/>
      <c r="D1037" s="16">
        <f>IF($A1037="","",IFERROR(VLOOKUP($A1037,M_Sapi!$A$2:$D$501,4,0),""))</f>
      </c>
      <c r="E1037" s="17">
        <f>IF($A1037="","",IFERROR(VLOOKUP($A1037,M_Sapi!$A$2:$B$501,2,0),""))</f>
      </c>
      <c r="F1037" s="16">
        <f>IF(OR($A1037="",$C1037=""),"",$C1037-$D1037)</f>
      </c>
      <c r="G1037" s="18">
        <f>IF(OR($A1037="",$B1037=""),"",$B1037-$E1037)</f>
      </c>
      <c r="H1037" s="19">
        <f>IF(OR($G1037="",$G1037=0),"",$F1037/$G1037)</f>
      </c>
    </row>
    <row r="1038">
      <c r="A1038" s="7"/>
      <c r="B1038" s="11"/>
      <c r="C1038" s="10"/>
      <c r="D1038" s="16">
        <f>IF($A1038="","",IFERROR(VLOOKUP($A1038,M_Sapi!$A$2:$D$501,4,0),""))</f>
      </c>
      <c r="E1038" s="17">
        <f>IF($A1038="","",IFERROR(VLOOKUP($A1038,M_Sapi!$A$2:$B$501,2,0),""))</f>
      </c>
      <c r="F1038" s="16">
        <f>IF(OR($A1038="",$C1038=""),"",$C1038-$D1038)</f>
      </c>
      <c r="G1038" s="18">
        <f>IF(OR($A1038="",$B1038=""),"",$B1038-$E1038)</f>
      </c>
      <c r="H1038" s="19">
        <f>IF(OR($G1038="",$G1038=0),"",$F1038/$G1038)</f>
      </c>
    </row>
    <row r="1039">
      <c r="A1039" s="7"/>
      <c r="B1039" s="11"/>
      <c r="C1039" s="10"/>
      <c r="D1039" s="16">
        <f>IF($A1039="","",IFERROR(VLOOKUP($A1039,M_Sapi!$A$2:$D$501,4,0),""))</f>
      </c>
      <c r="E1039" s="17">
        <f>IF($A1039="","",IFERROR(VLOOKUP($A1039,M_Sapi!$A$2:$B$501,2,0),""))</f>
      </c>
      <c r="F1039" s="16">
        <f>IF(OR($A1039="",$C1039=""),"",$C1039-$D1039)</f>
      </c>
      <c r="G1039" s="18">
        <f>IF(OR($A1039="",$B1039=""),"",$B1039-$E1039)</f>
      </c>
      <c r="H1039" s="19">
        <f>IF(OR($G1039="",$G1039=0),"",$F1039/$G1039)</f>
      </c>
    </row>
    <row r="1040">
      <c r="A1040" s="7"/>
      <c r="B1040" s="11"/>
      <c r="C1040" s="10"/>
      <c r="D1040" s="16">
        <f>IF($A1040="","",IFERROR(VLOOKUP($A1040,M_Sapi!$A$2:$D$501,4,0),""))</f>
      </c>
      <c r="E1040" s="17">
        <f>IF($A1040="","",IFERROR(VLOOKUP($A1040,M_Sapi!$A$2:$B$501,2,0),""))</f>
      </c>
      <c r="F1040" s="16">
        <f>IF(OR($A1040="",$C1040=""),"",$C1040-$D1040)</f>
      </c>
      <c r="G1040" s="18">
        <f>IF(OR($A1040="",$B1040=""),"",$B1040-$E1040)</f>
      </c>
      <c r="H1040" s="19">
        <f>IF(OR($G1040="",$G1040=0),"",$F1040/$G1040)</f>
      </c>
    </row>
    <row r="1041">
      <c r="A1041" s="7"/>
      <c r="B1041" s="11"/>
      <c r="C1041" s="10"/>
      <c r="D1041" s="16">
        <f>IF($A1041="","",IFERROR(VLOOKUP($A1041,M_Sapi!$A$2:$D$501,4,0),""))</f>
      </c>
      <c r="E1041" s="17">
        <f>IF($A1041="","",IFERROR(VLOOKUP($A1041,M_Sapi!$A$2:$B$501,2,0),""))</f>
      </c>
      <c r="F1041" s="16">
        <f>IF(OR($A1041="",$C1041=""),"",$C1041-$D1041)</f>
      </c>
      <c r="G1041" s="18">
        <f>IF(OR($A1041="",$B1041=""),"",$B1041-$E1041)</f>
      </c>
      <c r="H1041" s="19">
        <f>IF(OR($G1041="",$G1041=0),"",$F1041/$G1041)</f>
      </c>
    </row>
    <row r="1042">
      <c r="A1042" s="7"/>
      <c r="B1042" s="11"/>
      <c r="C1042" s="10"/>
      <c r="D1042" s="16">
        <f>IF($A1042="","",IFERROR(VLOOKUP($A1042,M_Sapi!$A$2:$D$501,4,0),""))</f>
      </c>
      <c r="E1042" s="17">
        <f>IF($A1042="","",IFERROR(VLOOKUP($A1042,M_Sapi!$A$2:$B$501,2,0),""))</f>
      </c>
      <c r="F1042" s="16">
        <f>IF(OR($A1042="",$C1042=""),"",$C1042-$D1042)</f>
      </c>
      <c r="G1042" s="18">
        <f>IF(OR($A1042="",$B1042=""),"",$B1042-$E1042)</f>
      </c>
      <c r="H1042" s="19">
        <f>IF(OR($G1042="",$G1042=0),"",$F1042/$G1042)</f>
      </c>
    </row>
    <row r="1043">
      <c r="A1043" s="7"/>
      <c r="B1043" s="11"/>
      <c r="C1043" s="10"/>
      <c r="D1043" s="16">
        <f>IF($A1043="","",IFERROR(VLOOKUP($A1043,M_Sapi!$A$2:$D$501,4,0),""))</f>
      </c>
      <c r="E1043" s="17">
        <f>IF($A1043="","",IFERROR(VLOOKUP($A1043,M_Sapi!$A$2:$B$501,2,0),""))</f>
      </c>
      <c r="F1043" s="16">
        <f>IF(OR($A1043="",$C1043=""),"",$C1043-$D1043)</f>
      </c>
      <c r="G1043" s="18">
        <f>IF(OR($A1043="",$B1043=""),"",$B1043-$E1043)</f>
      </c>
      <c r="H1043" s="19">
        <f>IF(OR($G1043="",$G1043=0),"",$F1043/$G1043)</f>
      </c>
    </row>
    <row r="1044">
      <c r="A1044" s="7"/>
      <c r="B1044" s="11"/>
      <c r="C1044" s="10"/>
      <c r="D1044" s="16">
        <f>IF($A1044="","",IFERROR(VLOOKUP($A1044,M_Sapi!$A$2:$D$501,4,0),""))</f>
      </c>
      <c r="E1044" s="17">
        <f>IF($A1044="","",IFERROR(VLOOKUP($A1044,M_Sapi!$A$2:$B$501,2,0),""))</f>
      </c>
      <c r="F1044" s="16">
        <f>IF(OR($A1044="",$C1044=""),"",$C1044-$D1044)</f>
      </c>
      <c r="G1044" s="18">
        <f>IF(OR($A1044="",$B1044=""),"",$B1044-$E1044)</f>
      </c>
      <c r="H1044" s="19">
        <f>IF(OR($G1044="",$G1044=0),"",$F1044/$G1044)</f>
      </c>
    </row>
    <row r="1045">
      <c r="A1045" s="7"/>
      <c r="B1045" s="11"/>
      <c r="C1045" s="10"/>
      <c r="D1045" s="16">
        <f>IF($A1045="","",IFERROR(VLOOKUP($A1045,M_Sapi!$A$2:$D$501,4,0),""))</f>
      </c>
      <c r="E1045" s="17">
        <f>IF($A1045="","",IFERROR(VLOOKUP($A1045,M_Sapi!$A$2:$B$501,2,0),""))</f>
      </c>
      <c r="F1045" s="16">
        <f>IF(OR($A1045="",$C1045=""),"",$C1045-$D1045)</f>
      </c>
      <c r="G1045" s="18">
        <f>IF(OR($A1045="",$B1045=""),"",$B1045-$E1045)</f>
      </c>
      <c r="H1045" s="19">
        <f>IF(OR($G1045="",$G1045=0),"",$F1045/$G1045)</f>
      </c>
    </row>
    <row r="1046">
      <c r="A1046" s="7"/>
      <c r="B1046" s="11"/>
      <c r="C1046" s="10"/>
      <c r="D1046" s="16">
        <f>IF($A1046="","",IFERROR(VLOOKUP($A1046,M_Sapi!$A$2:$D$501,4,0),""))</f>
      </c>
      <c r="E1046" s="17">
        <f>IF($A1046="","",IFERROR(VLOOKUP($A1046,M_Sapi!$A$2:$B$501,2,0),""))</f>
      </c>
      <c r="F1046" s="16">
        <f>IF(OR($A1046="",$C1046=""),"",$C1046-$D1046)</f>
      </c>
      <c r="G1046" s="18">
        <f>IF(OR($A1046="",$B1046=""),"",$B1046-$E1046)</f>
      </c>
      <c r="H1046" s="19">
        <f>IF(OR($G1046="",$G1046=0),"",$F1046/$G1046)</f>
      </c>
    </row>
    <row r="1047">
      <c r="A1047" s="7"/>
      <c r="B1047" s="11"/>
      <c r="C1047" s="10"/>
      <c r="D1047" s="16">
        <f>IF($A1047="","",IFERROR(VLOOKUP($A1047,M_Sapi!$A$2:$D$501,4,0),""))</f>
      </c>
      <c r="E1047" s="17">
        <f>IF($A1047="","",IFERROR(VLOOKUP($A1047,M_Sapi!$A$2:$B$501,2,0),""))</f>
      </c>
      <c r="F1047" s="16">
        <f>IF(OR($A1047="",$C1047=""),"",$C1047-$D1047)</f>
      </c>
      <c r="G1047" s="18">
        <f>IF(OR($A1047="",$B1047=""),"",$B1047-$E1047)</f>
      </c>
      <c r="H1047" s="19">
        <f>IF(OR($G1047="",$G1047=0),"",$F1047/$G1047)</f>
      </c>
    </row>
    <row r="1048">
      <c r="A1048" s="7"/>
      <c r="B1048" s="11"/>
      <c r="C1048" s="10"/>
      <c r="D1048" s="16">
        <f>IF($A1048="","",IFERROR(VLOOKUP($A1048,M_Sapi!$A$2:$D$501,4,0),""))</f>
      </c>
      <c r="E1048" s="17">
        <f>IF($A1048="","",IFERROR(VLOOKUP($A1048,M_Sapi!$A$2:$B$501,2,0),""))</f>
      </c>
      <c r="F1048" s="16">
        <f>IF(OR($A1048="",$C1048=""),"",$C1048-$D1048)</f>
      </c>
      <c r="G1048" s="18">
        <f>IF(OR($A1048="",$B1048=""),"",$B1048-$E1048)</f>
      </c>
      <c r="H1048" s="19">
        <f>IF(OR($G1048="",$G1048=0),"",$F1048/$G1048)</f>
      </c>
    </row>
    <row r="1049">
      <c r="A1049" s="7"/>
      <c r="B1049" s="11"/>
      <c r="C1049" s="10"/>
      <c r="D1049" s="16">
        <f>IF($A1049="","",IFERROR(VLOOKUP($A1049,M_Sapi!$A$2:$D$501,4,0),""))</f>
      </c>
      <c r="E1049" s="17">
        <f>IF($A1049="","",IFERROR(VLOOKUP($A1049,M_Sapi!$A$2:$B$501,2,0),""))</f>
      </c>
      <c r="F1049" s="16">
        <f>IF(OR($A1049="",$C1049=""),"",$C1049-$D1049)</f>
      </c>
      <c r="G1049" s="18">
        <f>IF(OR($A1049="",$B1049=""),"",$B1049-$E1049)</f>
      </c>
      <c r="H1049" s="19">
        <f>IF(OR($G1049="",$G1049=0),"",$F1049/$G1049)</f>
      </c>
    </row>
    <row r="1050">
      <c r="A1050" s="7"/>
      <c r="B1050" s="11"/>
      <c r="C1050" s="10"/>
      <c r="D1050" s="16">
        <f>IF($A1050="","",IFERROR(VLOOKUP($A1050,M_Sapi!$A$2:$D$501,4,0),""))</f>
      </c>
      <c r="E1050" s="17">
        <f>IF($A1050="","",IFERROR(VLOOKUP($A1050,M_Sapi!$A$2:$B$501,2,0),""))</f>
      </c>
      <c r="F1050" s="16">
        <f>IF(OR($A1050="",$C1050=""),"",$C1050-$D1050)</f>
      </c>
      <c r="G1050" s="18">
        <f>IF(OR($A1050="",$B1050=""),"",$B1050-$E1050)</f>
      </c>
      <c r="H1050" s="19">
        <f>IF(OR($G1050="",$G1050=0),"",$F1050/$G1050)</f>
      </c>
    </row>
    <row r="1051">
      <c r="A1051" s="7"/>
      <c r="B1051" s="11"/>
      <c r="C1051" s="10"/>
      <c r="D1051" s="16">
        <f>IF($A1051="","",IFERROR(VLOOKUP($A1051,M_Sapi!$A$2:$D$501,4,0),""))</f>
      </c>
      <c r="E1051" s="17">
        <f>IF($A1051="","",IFERROR(VLOOKUP($A1051,M_Sapi!$A$2:$B$501,2,0),""))</f>
      </c>
      <c r="F1051" s="16">
        <f>IF(OR($A1051="",$C1051=""),"",$C1051-$D1051)</f>
      </c>
      <c r="G1051" s="18">
        <f>IF(OR($A1051="",$B1051=""),"",$B1051-$E1051)</f>
      </c>
      <c r="H1051" s="19">
        <f>IF(OR($G1051="",$G1051=0),"",$F1051/$G1051)</f>
      </c>
    </row>
    <row r="1052">
      <c r="A1052" s="7"/>
      <c r="B1052" s="11"/>
      <c r="C1052" s="10"/>
      <c r="D1052" s="16">
        <f>IF($A1052="","",IFERROR(VLOOKUP($A1052,M_Sapi!$A$2:$D$501,4,0),""))</f>
      </c>
      <c r="E1052" s="17">
        <f>IF($A1052="","",IFERROR(VLOOKUP($A1052,M_Sapi!$A$2:$B$501,2,0),""))</f>
      </c>
      <c r="F1052" s="16">
        <f>IF(OR($A1052="",$C1052=""),"",$C1052-$D1052)</f>
      </c>
      <c r="G1052" s="18">
        <f>IF(OR($A1052="",$B1052=""),"",$B1052-$E1052)</f>
      </c>
      <c r="H1052" s="19">
        <f>IF(OR($G1052="",$G1052=0),"",$F1052/$G1052)</f>
      </c>
    </row>
    <row r="1053">
      <c r="A1053" s="7"/>
      <c r="B1053" s="11"/>
      <c r="C1053" s="10"/>
      <c r="D1053" s="16">
        <f>IF($A1053="","",IFERROR(VLOOKUP($A1053,M_Sapi!$A$2:$D$501,4,0),""))</f>
      </c>
      <c r="E1053" s="17">
        <f>IF($A1053="","",IFERROR(VLOOKUP($A1053,M_Sapi!$A$2:$B$501,2,0),""))</f>
      </c>
      <c r="F1053" s="16">
        <f>IF(OR($A1053="",$C1053=""),"",$C1053-$D1053)</f>
      </c>
      <c r="G1053" s="18">
        <f>IF(OR($A1053="",$B1053=""),"",$B1053-$E1053)</f>
      </c>
      <c r="H1053" s="19">
        <f>IF(OR($G1053="",$G1053=0),"",$F1053/$G1053)</f>
      </c>
    </row>
    <row r="1054">
      <c r="A1054" s="7"/>
      <c r="B1054" s="11"/>
      <c r="C1054" s="10"/>
      <c r="D1054" s="16">
        <f>IF($A1054="","",IFERROR(VLOOKUP($A1054,M_Sapi!$A$2:$D$501,4,0),""))</f>
      </c>
      <c r="E1054" s="17">
        <f>IF($A1054="","",IFERROR(VLOOKUP($A1054,M_Sapi!$A$2:$B$501,2,0),""))</f>
      </c>
      <c r="F1054" s="16">
        <f>IF(OR($A1054="",$C1054=""),"",$C1054-$D1054)</f>
      </c>
      <c r="G1054" s="18">
        <f>IF(OR($A1054="",$B1054=""),"",$B1054-$E1054)</f>
      </c>
      <c r="H1054" s="19">
        <f>IF(OR($G1054="",$G1054=0),"",$F1054/$G1054)</f>
      </c>
    </row>
    <row r="1055">
      <c r="A1055" s="7"/>
      <c r="B1055" s="11"/>
      <c r="C1055" s="10"/>
      <c r="D1055" s="16">
        <f>IF($A1055="","",IFERROR(VLOOKUP($A1055,M_Sapi!$A$2:$D$501,4,0),""))</f>
      </c>
      <c r="E1055" s="17">
        <f>IF($A1055="","",IFERROR(VLOOKUP($A1055,M_Sapi!$A$2:$B$501,2,0),""))</f>
      </c>
      <c r="F1055" s="16">
        <f>IF(OR($A1055="",$C1055=""),"",$C1055-$D1055)</f>
      </c>
      <c r="G1055" s="18">
        <f>IF(OR($A1055="",$B1055=""),"",$B1055-$E1055)</f>
      </c>
      <c r="H1055" s="19">
        <f>IF(OR($G1055="",$G1055=0),"",$F1055/$G1055)</f>
      </c>
    </row>
    <row r="1056">
      <c r="A1056" s="7"/>
      <c r="B1056" s="11"/>
      <c r="C1056" s="10"/>
      <c r="D1056" s="16">
        <f>IF($A1056="","",IFERROR(VLOOKUP($A1056,M_Sapi!$A$2:$D$501,4,0),""))</f>
      </c>
      <c r="E1056" s="17">
        <f>IF($A1056="","",IFERROR(VLOOKUP($A1056,M_Sapi!$A$2:$B$501,2,0),""))</f>
      </c>
      <c r="F1056" s="16">
        <f>IF(OR($A1056="",$C1056=""),"",$C1056-$D1056)</f>
      </c>
      <c r="G1056" s="18">
        <f>IF(OR($A1056="",$B1056=""),"",$B1056-$E1056)</f>
      </c>
      <c r="H1056" s="19">
        <f>IF(OR($G1056="",$G1056=0),"",$F1056/$G1056)</f>
      </c>
    </row>
    <row r="1057">
      <c r="A1057" s="7"/>
      <c r="B1057" s="11"/>
      <c r="C1057" s="10"/>
      <c r="D1057" s="16">
        <f>IF($A1057="","",IFERROR(VLOOKUP($A1057,M_Sapi!$A$2:$D$501,4,0),""))</f>
      </c>
      <c r="E1057" s="17">
        <f>IF($A1057="","",IFERROR(VLOOKUP($A1057,M_Sapi!$A$2:$B$501,2,0),""))</f>
      </c>
      <c r="F1057" s="16">
        <f>IF(OR($A1057="",$C1057=""),"",$C1057-$D1057)</f>
      </c>
      <c r="G1057" s="18">
        <f>IF(OR($A1057="",$B1057=""),"",$B1057-$E1057)</f>
      </c>
      <c r="H1057" s="19">
        <f>IF(OR($G1057="",$G1057=0),"",$F1057/$G1057)</f>
      </c>
    </row>
    <row r="1058">
      <c r="A1058" s="7"/>
      <c r="B1058" s="11"/>
      <c r="C1058" s="10"/>
      <c r="D1058" s="16">
        <f>IF($A1058="","",IFERROR(VLOOKUP($A1058,M_Sapi!$A$2:$D$501,4,0),""))</f>
      </c>
      <c r="E1058" s="17">
        <f>IF($A1058="","",IFERROR(VLOOKUP($A1058,M_Sapi!$A$2:$B$501,2,0),""))</f>
      </c>
      <c r="F1058" s="16">
        <f>IF(OR($A1058="",$C1058=""),"",$C1058-$D1058)</f>
      </c>
      <c r="G1058" s="18">
        <f>IF(OR($A1058="",$B1058=""),"",$B1058-$E1058)</f>
      </c>
      <c r="H1058" s="19">
        <f>IF(OR($G1058="",$G1058=0),"",$F1058/$G1058)</f>
      </c>
    </row>
    <row r="1059">
      <c r="A1059" s="7"/>
      <c r="B1059" s="11"/>
      <c r="C1059" s="10"/>
      <c r="D1059" s="16">
        <f>IF($A1059="","",IFERROR(VLOOKUP($A1059,M_Sapi!$A$2:$D$501,4,0),""))</f>
      </c>
      <c r="E1059" s="17">
        <f>IF($A1059="","",IFERROR(VLOOKUP($A1059,M_Sapi!$A$2:$B$501,2,0),""))</f>
      </c>
      <c r="F1059" s="16">
        <f>IF(OR($A1059="",$C1059=""),"",$C1059-$D1059)</f>
      </c>
      <c r="G1059" s="18">
        <f>IF(OR($A1059="",$B1059=""),"",$B1059-$E1059)</f>
      </c>
      <c r="H1059" s="19">
        <f>IF(OR($G1059="",$G1059=0),"",$F1059/$G1059)</f>
      </c>
    </row>
    <row r="1060">
      <c r="A1060" s="7"/>
      <c r="B1060" s="11"/>
      <c r="C1060" s="10"/>
      <c r="D1060" s="16">
        <f>IF($A1060="","",IFERROR(VLOOKUP($A1060,M_Sapi!$A$2:$D$501,4,0),""))</f>
      </c>
      <c r="E1060" s="17">
        <f>IF($A1060="","",IFERROR(VLOOKUP($A1060,M_Sapi!$A$2:$B$501,2,0),""))</f>
      </c>
      <c r="F1060" s="16">
        <f>IF(OR($A1060="",$C1060=""),"",$C1060-$D1060)</f>
      </c>
      <c r="G1060" s="18">
        <f>IF(OR($A1060="",$B1060=""),"",$B1060-$E1060)</f>
      </c>
      <c r="H1060" s="19">
        <f>IF(OR($G1060="",$G1060=0),"",$F1060/$G1060)</f>
      </c>
    </row>
    <row r="1061">
      <c r="A1061" s="7"/>
      <c r="B1061" s="11"/>
      <c r="C1061" s="10"/>
      <c r="D1061" s="16">
        <f>IF($A1061="","",IFERROR(VLOOKUP($A1061,M_Sapi!$A$2:$D$501,4,0),""))</f>
      </c>
      <c r="E1061" s="17">
        <f>IF($A1061="","",IFERROR(VLOOKUP($A1061,M_Sapi!$A$2:$B$501,2,0),""))</f>
      </c>
      <c r="F1061" s="16">
        <f>IF(OR($A1061="",$C1061=""),"",$C1061-$D1061)</f>
      </c>
      <c r="G1061" s="18">
        <f>IF(OR($A1061="",$B1061=""),"",$B1061-$E1061)</f>
      </c>
      <c r="H1061" s="19">
        <f>IF(OR($G1061="",$G1061=0),"",$F1061/$G1061)</f>
      </c>
    </row>
    <row r="1062">
      <c r="A1062" s="7"/>
      <c r="B1062" s="11"/>
      <c r="C1062" s="10"/>
      <c r="D1062" s="16">
        <f>IF($A1062="","",IFERROR(VLOOKUP($A1062,M_Sapi!$A$2:$D$501,4,0),""))</f>
      </c>
      <c r="E1062" s="17">
        <f>IF($A1062="","",IFERROR(VLOOKUP($A1062,M_Sapi!$A$2:$B$501,2,0),""))</f>
      </c>
      <c r="F1062" s="16">
        <f>IF(OR($A1062="",$C1062=""),"",$C1062-$D1062)</f>
      </c>
      <c r="G1062" s="18">
        <f>IF(OR($A1062="",$B1062=""),"",$B1062-$E1062)</f>
      </c>
      <c r="H1062" s="19">
        <f>IF(OR($G1062="",$G1062=0),"",$F1062/$G1062)</f>
      </c>
    </row>
    <row r="1063">
      <c r="A1063" s="7"/>
      <c r="B1063" s="11"/>
      <c r="C1063" s="10"/>
      <c r="D1063" s="16">
        <f>IF($A1063="","",IFERROR(VLOOKUP($A1063,M_Sapi!$A$2:$D$501,4,0),""))</f>
      </c>
      <c r="E1063" s="17">
        <f>IF($A1063="","",IFERROR(VLOOKUP($A1063,M_Sapi!$A$2:$B$501,2,0),""))</f>
      </c>
      <c r="F1063" s="16">
        <f>IF(OR($A1063="",$C1063=""),"",$C1063-$D1063)</f>
      </c>
      <c r="G1063" s="18">
        <f>IF(OR($A1063="",$B1063=""),"",$B1063-$E1063)</f>
      </c>
      <c r="H1063" s="19">
        <f>IF(OR($G1063="",$G1063=0),"",$F1063/$G1063)</f>
      </c>
    </row>
    <row r="1064">
      <c r="A1064" s="7"/>
      <c r="B1064" s="11"/>
      <c r="C1064" s="10"/>
      <c r="D1064" s="16">
        <f>IF($A1064="","",IFERROR(VLOOKUP($A1064,M_Sapi!$A$2:$D$501,4,0),""))</f>
      </c>
      <c r="E1064" s="17">
        <f>IF($A1064="","",IFERROR(VLOOKUP($A1064,M_Sapi!$A$2:$B$501,2,0),""))</f>
      </c>
      <c r="F1064" s="16">
        <f>IF(OR($A1064="",$C1064=""),"",$C1064-$D1064)</f>
      </c>
      <c r="G1064" s="18">
        <f>IF(OR($A1064="",$B1064=""),"",$B1064-$E1064)</f>
      </c>
      <c r="H1064" s="19">
        <f>IF(OR($G1064="",$G1064=0),"",$F1064/$G1064)</f>
      </c>
    </row>
    <row r="1065">
      <c r="A1065" s="7"/>
      <c r="B1065" s="11"/>
      <c r="C1065" s="10"/>
      <c r="D1065" s="16">
        <f>IF($A1065="","",IFERROR(VLOOKUP($A1065,M_Sapi!$A$2:$D$501,4,0),""))</f>
      </c>
      <c r="E1065" s="17">
        <f>IF($A1065="","",IFERROR(VLOOKUP($A1065,M_Sapi!$A$2:$B$501,2,0),""))</f>
      </c>
      <c r="F1065" s="16">
        <f>IF(OR($A1065="",$C1065=""),"",$C1065-$D1065)</f>
      </c>
      <c r="G1065" s="18">
        <f>IF(OR($A1065="",$B1065=""),"",$B1065-$E1065)</f>
      </c>
      <c r="H1065" s="19">
        <f>IF(OR($G1065="",$G1065=0),"",$F1065/$G1065)</f>
      </c>
    </row>
    <row r="1066">
      <c r="A1066" s="7"/>
      <c r="B1066" s="11"/>
      <c r="C1066" s="10"/>
      <c r="D1066" s="16">
        <f>IF($A1066="","",IFERROR(VLOOKUP($A1066,M_Sapi!$A$2:$D$501,4,0),""))</f>
      </c>
      <c r="E1066" s="17">
        <f>IF($A1066="","",IFERROR(VLOOKUP($A1066,M_Sapi!$A$2:$B$501,2,0),""))</f>
      </c>
      <c r="F1066" s="16">
        <f>IF(OR($A1066="",$C1066=""),"",$C1066-$D1066)</f>
      </c>
      <c r="G1066" s="18">
        <f>IF(OR($A1066="",$B1066=""),"",$B1066-$E1066)</f>
      </c>
      <c r="H1066" s="19">
        <f>IF(OR($G1066="",$G1066=0),"",$F1066/$G1066)</f>
      </c>
    </row>
    <row r="1067">
      <c r="A1067" s="7"/>
      <c r="B1067" s="11"/>
      <c r="C1067" s="10"/>
      <c r="D1067" s="16">
        <f>IF($A1067="","",IFERROR(VLOOKUP($A1067,M_Sapi!$A$2:$D$501,4,0),""))</f>
      </c>
      <c r="E1067" s="17">
        <f>IF($A1067="","",IFERROR(VLOOKUP($A1067,M_Sapi!$A$2:$B$501,2,0),""))</f>
      </c>
      <c r="F1067" s="16">
        <f>IF(OR($A1067="",$C1067=""),"",$C1067-$D1067)</f>
      </c>
      <c r="G1067" s="18">
        <f>IF(OR($A1067="",$B1067=""),"",$B1067-$E1067)</f>
      </c>
      <c r="H1067" s="19">
        <f>IF(OR($G1067="",$G1067=0),"",$F1067/$G1067)</f>
      </c>
    </row>
    <row r="1068">
      <c r="A1068" s="7"/>
      <c r="B1068" s="11"/>
      <c r="C1068" s="10"/>
      <c r="D1068" s="16">
        <f>IF($A1068="","",IFERROR(VLOOKUP($A1068,M_Sapi!$A$2:$D$501,4,0),""))</f>
      </c>
      <c r="E1068" s="17">
        <f>IF($A1068="","",IFERROR(VLOOKUP($A1068,M_Sapi!$A$2:$B$501,2,0),""))</f>
      </c>
      <c r="F1068" s="16">
        <f>IF(OR($A1068="",$C1068=""),"",$C1068-$D1068)</f>
      </c>
      <c r="G1068" s="18">
        <f>IF(OR($A1068="",$B1068=""),"",$B1068-$E1068)</f>
      </c>
      <c r="H1068" s="19">
        <f>IF(OR($G1068="",$G1068=0),"",$F1068/$G1068)</f>
      </c>
    </row>
    <row r="1069">
      <c r="A1069" s="7"/>
      <c r="B1069" s="11"/>
      <c r="C1069" s="10"/>
      <c r="D1069" s="16">
        <f>IF($A1069="","",IFERROR(VLOOKUP($A1069,M_Sapi!$A$2:$D$501,4,0),""))</f>
      </c>
      <c r="E1069" s="17">
        <f>IF($A1069="","",IFERROR(VLOOKUP($A1069,M_Sapi!$A$2:$B$501,2,0),""))</f>
      </c>
      <c r="F1069" s="16">
        <f>IF(OR($A1069="",$C1069=""),"",$C1069-$D1069)</f>
      </c>
      <c r="G1069" s="18">
        <f>IF(OR($A1069="",$B1069=""),"",$B1069-$E1069)</f>
      </c>
      <c r="H1069" s="19">
        <f>IF(OR($G1069="",$G1069=0),"",$F1069/$G1069)</f>
      </c>
    </row>
    <row r="1070">
      <c r="A1070" s="7"/>
      <c r="B1070" s="11"/>
      <c r="C1070" s="10"/>
      <c r="D1070" s="16">
        <f>IF($A1070="","",IFERROR(VLOOKUP($A1070,M_Sapi!$A$2:$D$501,4,0),""))</f>
      </c>
      <c r="E1070" s="17">
        <f>IF($A1070="","",IFERROR(VLOOKUP($A1070,M_Sapi!$A$2:$B$501,2,0),""))</f>
      </c>
      <c r="F1070" s="16">
        <f>IF(OR($A1070="",$C1070=""),"",$C1070-$D1070)</f>
      </c>
      <c r="G1070" s="18">
        <f>IF(OR($A1070="",$B1070=""),"",$B1070-$E1070)</f>
      </c>
      <c r="H1070" s="19">
        <f>IF(OR($G1070="",$G1070=0),"",$F1070/$G1070)</f>
      </c>
    </row>
    <row r="1071">
      <c r="A1071" s="7"/>
      <c r="B1071" s="11"/>
      <c r="C1071" s="10"/>
      <c r="D1071" s="16">
        <f>IF($A1071="","",IFERROR(VLOOKUP($A1071,M_Sapi!$A$2:$D$501,4,0),""))</f>
      </c>
      <c r="E1071" s="17">
        <f>IF($A1071="","",IFERROR(VLOOKUP($A1071,M_Sapi!$A$2:$B$501,2,0),""))</f>
      </c>
      <c r="F1071" s="16">
        <f>IF(OR($A1071="",$C1071=""),"",$C1071-$D1071)</f>
      </c>
      <c r="G1071" s="18">
        <f>IF(OR($A1071="",$B1071=""),"",$B1071-$E1071)</f>
      </c>
      <c r="H1071" s="19">
        <f>IF(OR($G1071="",$G1071=0),"",$F1071/$G1071)</f>
      </c>
    </row>
    <row r="1072">
      <c r="A1072" s="7"/>
      <c r="B1072" s="11"/>
      <c r="C1072" s="10"/>
      <c r="D1072" s="16">
        <f>IF($A1072="","",IFERROR(VLOOKUP($A1072,M_Sapi!$A$2:$D$501,4,0),""))</f>
      </c>
      <c r="E1072" s="17">
        <f>IF($A1072="","",IFERROR(VLOOKUP($A1072,M_Sapi!$A$2:$B$501,2,0),""))</f>
      </c>
      <c r="F1072" s="16">
        <f>IF(OR($A1072="",$C1072=""),"",$C1072-$D1072)</f>
      </c>
      <c r="G1072" s="18">
        <f>IF(OR($A1072="",$B1072=""),"",$B1072-$E1072)</f>
      </c>
      <c r="H1072" s="19">
        <f>IF(OR($G1072="",$G1072=0),"",$F1072/$G1072)</f>
      </c>
    </row>
    <row r="1073">
      <c r="A1073" s="7"/>
      <c r="B1073" s="11"/>
      <c r="C1073" s="10"/>
      <c r="D1073" s="16">
        <f>IF($A1073="","",IFERROR(VLOOKUP($A1073,M_Sapi!$A$2:$D$501,4,0),""))</f>
      </c>
      <c r="E1073" s="17">
        <f>IF($A1073="","",IFERROR(VLOOKUP($A1073,M_Sapi!$A$2:$B$501,2,0),""))</f>
      </c>
      <c r="F1073" s="16">
        <f>IF(OR($A1073="",$C1073=""),"",$C1073-$D1073)</f>
      </c>
      <c r="G1073" s="18">
        <f>IF(OR($A1073="",$B1073=""),"",$B1073-$E1073)</f>
      </c>
      <c r="H1073" s="19">
        <f>IF(OR($G1073="",$G1073=0),"",$F1073/$G1073)</f>
      </c>
    </row>
    <row r="1074">
      <c r="A1074" s="7"/>
      <c r="B1074" s="11"/>
      <c r="C1074" s="10"/>
      <c r="D1074" s="16">
        <f>IF($A1074="","",IFERROR(VLOOKUP($A1074,M_Sapi!$A$2:$D$501,4,0),""))</f>
      </c>
      <c r="E1074" s="17">
        <f>IF($A1074="","",IFERROR(VLOOKUP($A1074,M_Sapi!$A$2:$B$501,2,0),""))</f>
      </c>
      <c r="F1074" s="16">
        <f>IF(OR($A1074="",$C1074=""),"",$C1074-$D1074)</f>
      </c>
      <c r="G1074" s="18">
        <f>IF(OR($A1074="",$B1074=""),"",$B1074-$E1074)</f>
      </c>
      <c r="H1074" s="19">
        <f>IF(OR($G1074="",$G1074=0),"",$F1074/$G1074)</f>
      </c>
    </row>
    <row r="1075">
      <c r="A1075" s="7"/>
      <c r="B1075" s="11"/>
      <c r="C1075" s="10"/>
      <c r="D1075" s="16">
        <f>IF($A1075="","",IFERROR(VLOOKUP($A1075,M_Sapi!$A$2:$D$501,4,0),""))</f>
      </c>
      <c r="E1075" s="17">
        <f>IF($A1075="","",IFERROR(VLOOKUP($A1075,M_Sapi!$A$2:$B$501,2,0),""))</f>
      </c>
      <c r="F1075" s="16">
        <f>IF(OR($A1075="",$C1075=""),"",$C1075-$D1075)</f>
      </c>
      <c r="G1075" s="18">
        <f>IF(OR($A1075="",$B1075=""),"",$B1075-$E1075)</f>
      </c>
      <c r="H1075" s="19">
        <f>IF(OR($G1075="",$G1075=0),"",$F1075/$G1075)</f>
      </c>
    </row>
    <row r="1076">
      <c r="A1076" s="7"/>
      <c r="B1076" s="11"/>
      <c r="C1076" s="10"/>
      <c r="D1076" s="16">
        <f>IF($A1076="","",IFERROR(VLOOKUP($A1076,M_Sapi!$A$2:$D$501,4,0),""))</f>
      </c>
      <c r="E1076" s="17">
        <f>IF($A1076="","",IFERROR(VLOOKUP($A1076,M_Sapi!$A$2:$B$501,2,0),""))</f>
      </c>
      <c r="F1076" s="16">
        <f>IF(OR($A1076="",$C1076=""),"",$C1076-$D1076)</f>
      </c>
      <c r="G1076" s="18">
        <f>IF(OR($A1076="",$B1076=""),"",$B1076-$E1076)</f>
      </c>
      <c r="H1076" s="19">
        <f>IF(OR($G1076="",$G1076=0),"",$F1076/$G1076)</f>
      </c>
    </row>
    <row r="1077">
      <c r="A1077" s="7"/>
      <c r="B1077" s="11"/>
      <c r="C1077" s="10"/>
      <c r="D1077" s="16">
        <f>IF($A1077="","",IFERROR(VLOOKUP($A1077,M_Sapi!$A$2:$D$501,4,0),""))</f>
      </c>
      <c r="E1077" s="17">
        <f>IF($A1077="","",IFERROR(VLOOKUP($A1077,M_Sapi!$A$2:$B$501,2,0),""))</f>
      </c>
      <c r="F1077" s="16">
        <f>IF(OR($A1077="",$C1077=""),"",$C1077-$D1077)</f>
      </c>
      <c r="G1077" s="18">
        <f>IF(OR($A1077="",$B1077=""),"",$B1077-$E1077)</f>
      </c>
      <c r="H1077" s="19">
        <f>IF(OR($G1077="",$G1077=0),"",$F1077/$G1077)</f>
      </c>
    </row>
    <row r="1078">
      <c r="A1078" s="7"/>
      <c r="B1078" s="11"/>
      <c r="C1078" s="10"/>
      <c r="D1078" s="16">
        <f>IF($A1078="","",IFERROR(VLOOKUP($A1078,M_Sapi!$A$2:$D$501,4,0),""))</f>
      </c>
      <c r="E1078" s="17">
        <f>IF($A1078="","",IFERROR(VLOOKUP($A1078,M_Sapi!$A$2:$B$501,2,0),""))</f>
      </c>
      <c r="F1078" s="16">
        <f>IF(OR($A1078="",$C1078=""),"",$C1078-$D1078)</f>
      </c>
      <c r="G1078" s="18">
        <f>IF(OR($A1078="",$B1078=""),"",$B1078-$E1078)</f>
      </c>
      <c r="H1078" s="19">
        <f>IF(OR($G1078="",$G1078=0),"",$F1078/$G1078)</f>
      </c>
    </row>
    <row r="1079">
      <c r="A1079" s="7"/>
      <c r="B1079" s="11"/>
      <c r="C1079" s="10"/>
      <c r="D1079" s="16">
        <f>IF($A1079="","",IFERROR(VLOOKUP($A1079,M_Sapi!$A$2:$D$501,4,0),""))</f>
      </c>
      <c r="E1079" s="17">
        <f>IF($A1079="","",IFERROR(VLOOKUP($A1079,M_Sapi!$A$2:$B$501,2,0),""))</f>
      </c>
      <c r="F1079" s="16">
        <f>IF(OR($A1079="",$C1079=""),"",$C1079-$D1079)</f>
      </c>
      <c r="G1079" s="18">
        <f>IF(OR($A1079="",$B1079=""),"",$B1079-$E1079)</f>
      </c>
      <c r="H1079" s="19">
        <f>IF(OR($G1079="",$G1079=0),"",$F1079/$G1079)</f>
      </c>
    </row>
    <row r="1080">
      <c r="A1080" s="7"/>
      <c r="B1080" s="11"/>
      <c r="C1080" s="10"/>
      <c r="D1080" s="16">
        <f>IF($A1080="","",IFERROR(VLOOKUP($A1080,M_Sapi!$A$2:$D$501,4,0),""))</f>
      </c>
      <c r="E1080" s="17">
        <f>IF($A1080="","",IFERROR(VLOOKUP($A1080,M_Sapi!$A$2:$B$501,2,0),""))</f>
      </c>
      <c r="F1080" s="16">
        <f>IF(OR($A1080="",$C1080=""),"",$C1080-$D1080)</f>
      </c>
      <c r="G1080" s="18">
        <f>IF(OR($A1080="",$B1080=""),"",$B1080-$E1080)</f>
      </c>
      <c r="H1080" s="19">
        <f>IF(OR($G1080="",$G1080=0),"",$F1080/$G1080)</f>
      </c>
    </row>
    <row r="1081">
      <c r="A1081" s="7"/>
      <c r="B1081" s="11"/>
      <c r="C1081" s="10"/>
      <c r="D1081" s="16">
        <f>IF($A1081="","",IFERROR(VLOOKUP($A1081,M_Sapi!$A$2:$D$501,4,0),""))</f>
      </c>
      <c r="E1081" s="17">
        <f>IF($A1081="","",IFERROR(VLOOKUP($A1081,M_Sapi!$A$2:$B$501,2,0),""))</f>
      </c>
      <c r="F1081" s="16">
        <f>IF(OR($A1081="",$C1081=""),"",$C1081-$D1081)</f>
      </c>
      <c r="G1081" s="18">
        <f>IF(OR($A1081="",$B1081=""),"",$B1081-$E1081)</f>
      </c>
      <c r="H1081" s="19">
        <f>IF(OR($G1081="",$G1081=0),"",$F1081/$G1081)</f>
      </c>
    </row>
    <row r="1082">
      <c r="A1082" s="7"/>
      <c r="B1082" s="11"/>
      <c r="C1082" s="10"/>
      <c r="D1082" s="16">
        <f>IF($A1082="","",IFERROR(VLOOKUP($A1082,M_Sapi!$A$2:$D$501,4,0),""))</f>
      </c>
      <c r="E1082" s="17">
        <f>IF($A1082="","",IFERROR(VLOOKUP($A1082,M_Sapi!$A$2:$B$501,2,0),""))</f>
      </c>
      <c r="F1082" s="16">
        <f>IF(OR($A1082="",$C1082=""),"",$C1082-$D1082)</f>
      </c>
      <c r="G1082" s="18">
        <f>IF(OR($A1082="",$B1082=""),"",$B1082-$E1082)</f>
      </c>
      <c r="H1082" s="19">
        <f>IF(OR($G1082="",$G1082=0),"",$F1082/$G1082)</f>
      </c>
    </row>
    <row r="1083">
      <c r="A1083" s="7"/>
      <c r="B1083" s="11"/>
      <c r="C1083" s="10"/>
      <c r="D1083" s="16">
        <f>IF($A1083="","",IFERROR(VLOOKUP($A1083,M_Sapi!$A$2:$D$501,4,0),""))</f>
      </c>
      <c r="E1083" s="17">
        <f>IF($A1083="","",IFERROR(VLOOKUP($A1083,M_Sapi!$A$2:$B$501,2,0),""))</f>
      </c>
      <c r="F1083" s="16">
        <f>IF(OR($A1083="",$C1083=""),"",$C1083-$D1083)</f>
      </c>
      <c r="G1083" s="18">
        <f>IF(OR($A1083="",$B1083=""),"",$B1083-$E1083)</f>
      </c>
      <c r="H1083" s="19">
        <f>IF(OR($G1083="",$G1083=0),"",$F1083/$G1083)</f>
      </c>
    </row>
    <row r="1084">
      <c r="A1084" s="7"/>
      <c r="B1084" s="11"/>
      <c r="C1084" s="10"/>
      <c r="D1084" s="16">
        <f>IF($A1084="","",IFERROR(VLOOKUP($A1084,M_Sapi!$A$2:$D$501,4,0),""))</f>
      </c>
      <c r="E1084" s="17">
        <f>IF($A1084="","",IFERROR(VLOOKUP($A1084,M_Sapi!$A$2:$B$501,2,0),""))</f>
      </c>
      <c r="F1084" s="16">
        <f>IF(OR($A1084="",$C1084=""),"",$C1084-$D1084)</f>
      </c>
      <c r="G1084" s="18">
        <f>IF(OR($A1084="",$B1084=""),"",$B1084-$E1084)</f>
      </c>
      <c r="H1084" s="19">
        <f>IF(OR($G1084="",$G1084=0),"",$F1084/$G1084)</f>
      </c>
    </row>
    <row r="1085">
      <c r="A1085" s="7"/>
      <c r="B1085" s="11"/>
      <c r="C1085" s="10"/>
      <c r="D1085" s="16">
        <f>IF($A1085="","",IFERROR(VLOOKUP($A1085,M_Sapi!$A$2:$D$501,4,0),""))</f>
      </c>
      <c r="E1085" s="17">
        <f>IF($A1085="","",IFERROR(VLOOKUP($A1085,M_Sapi!$A$2:$B$501,2,0),""))</f>
      </c>
      <c r="F1085" s="16">
        <f>IF(OR($A1085="",$C1085=""),"",$C1085-$D1085)</f>
      </c>
      <c r="G1085" s="18">
        <f>IF(OR($A1085="",$B1085=""),"",$B1085-$E1085)</f>
      </c>
      <c r="H1085" s="19">
        <f>IF(OR($G1085="",$G1085=0),"",$F1085/$G1085)</f>
      </c>
    </row>
    <row r="1086">
      <c r="A1086" s="7"/>
      <c r="B1086" s="11"/>
      <c r="C1086" s="10"/>
      <c r="D1086" s="16">
        <f>IF($A1086="","",IFERROR(VLOOKUP($A1086,M_Sapi!$A$2:$D$501,4,0),""))</f>
      </c>
      <c r="E1086" s="17">
        <f>IF($A1086="","",IFERROR(VLOOKUP($A1086,M_Sapi!$A$2:$B$501,2,0),""))</f>
      </c>
      <c r="F1086" s="16">
        <f>IF(OR($A1086="",$C1086=""),"",$C1086-$D1086)</f>
      </c>
      <c r="G1086" s="18">
        <f>IF(OR($A1086="",$B1086=""),"",$B1086-$E1086)</f>
      </c>
      <c r="H1086" s="19">
        <f>IF(OR($G1086="",$G1086=0),"",$F1086/$G1086)</f>
      </c>
    </row>
    <row r="1087">
      <c r="A1087" s="7"/>
      <c r="B1087" s="11"/>
      <c r="C1087" s="10"/>
      <c r="D1087" s="16">
        <f>IF($A1087="","",IFERROR(VLOOKUP($A1087,M_Sapi!$A$2:$D$501,4,0),""))</f>
      </c>
      <c r="E1087" s="17">
        <f>IF($A1087="","",IFERROR(VLOOKUP($A1087,M_Sapi!$A$2:$B$501,2,0),""))</f>
      </c>
      <c r="F1087" s="16">
        <f>IF(OR($A1087="",$C1087=""),"",$C1087-$D1087)</f>
      </c>
      <c r="G1087" s="18">
        <f>IF(OR($A1087="",$B1087=""),"",$B1087-$E1087)</f>
      </c>
      <c r="H1087" s="19">
        <f>IF(OR($G1087="",$G1087=0),"",$F1087/$G1087)</f>
      </c>
    </row>
    <row r="1088">
      <c r="A1088" s="7"/>
      <c r="B1088" s="11"/>
      <c r="C1088" s="10"/>
      <c r="D1088" s="16">
        <f>IF($A1088="","",IFERROR(VLOOKUP($A1088,M_Sapi!$A$2:$D$501,4,0),""))</f>
      </c>
      <c r="E1088" s="17">
        <f>IF($A1088="","",IFERROR(VLOOKUP($A1088,M_Sapi!$A$2:$B$501,2,0),""))</f>
      </c>
      <c r="F1088" s="16">
        <f>IF(OR($A1088="",$C1088=""),"",$C1088-$D1088)</f>
      </c>
      <c r="G1088" s="18">
        <f>IF(OR($A1088="",$B1088=""),"",$B1088-$E1088)</f>
      </c>
      <c r="H1088" s="19">
        <f>IF(OR($G1088="",$G1088=0),"",$F1088/$G1088)</f>
      </c>
    </row>
    <row r="1089">
      <c r="A1089" s="7"/>
      <c r="B1089" s="11"/>
      <c r="C1089" s="10"/>
      <c r="D1089" s="16">
        <f>IF($A1089="","",IFERROR(VLOOKUP($A1089,M_Sapi!$A$2:$D$501,4,0),""))</f>
      </c>
      <c r="E1089" s="17">
        <f>IF($A1089="","",IFERROR(VLOOKUP($A1089,M_Sapi!$A$2:$B$501,2,0),""))</f>
      </c>
      <c r="F1089" s="16">
        <f>IF(OR($A1089="",$C1089=""),"",$C1089-$D1089)</f>
      </c>
      <c r="G1089" s="18">
        <f>IF(OR($A1089="",$B1089=""),"",$B1089-$E1089)</f>
      </c>
      <c r="H1089" s="19">
        <f>IF(OR($G1089="",$G1089=0),"",$F1089/$G1089)</f>
      </c>
    </row>
    <row r="1090">
      <c r="A1090" s="7"/>
      <c r="B1090" s="11"/>
      <c r="C1090" s="10"/>
      <c r="D1090" s="16">
        <f>IF($A1090="","",IFERROR(VLOOKUP($A1090,M_Sapi!$A$2:$D$501,4,0),""))</f>
      </c>
      <c r="E1090" s="17">
        <f>IF($A1090="","",IFERROR(VLOOKUP($A1090,M_Sapi!$A$2:$B$501,2,0),""))</f>
      </c>
      <c r="F1090" s="16">
        <f>IF(OR($A1090="",$C1090=""),"",$C1090-$D1090)</f>
      </c>
      <c r="G1090" s="18">
        <f>IF(OR($A1090="",$B1090=""),"",$B1090-$E1090)</f>
      </c>
      <c r="H1090" s="19">
        <f>IF(OR($G1090="",$G1090=0),"",$F1090/$G1090)</f>
      </c>
    </row>
    <row r="1091">
      <c r="A1091" s="7"/>
      <c r="B1091" s="11"/>
      <c r="C1091" s="10"/>
      <c r="D1091" s="16">
        <f>IF($A1091="","",IFERROR(VLOOKUP($A1091,M_Sapi!$A$2:$D$501,4,0),""))</f>
      </c>
      <c r="E1091" s="17">
        <f>IF($A1091="","",IFERROR(VLOOKUP($A1091,M_Sapi!$A$2:$B$501,2,0),""))</f>
      </c>
      <c r="F1091" s="16">
        <f>IF(OR($A1091="",$C1091=""),"",$C1091-$D1091)</f>
      </c>
      <c r="G1091" s="18">
        <f>IF(OR($A1091="",$B1091=""),"",$B1091-$E1091)</f>
      </c>
      <c r="H1091" s="19">
        <f>IF(OR($G1091="",$G1091=0),"",$F1091/$G1091)</f>
      </c>
    </row>
    <row r="1092">
      <c r="A1092" s="7"/>
      <c r="B1092" s="11"/>
      <c r="C1092" s="10"/>
      <c r="D1092" s="16">
        <f>IF($A1092="","",IFERROR(VLOOKUP($A1092,M_Sapi!$A$2:$D$501,4,0),""))</f>
      </c>
      <c r="E1092" s="17">
        <f>IF($A1092="","",IFERROR(VLOOKUP($A1092,M_Sapi!$A$2:$B$501,2,0),""))</f>
      </c>
      <c r="F1092" s="16">
        <f>IF(OR($A1092="",$C1092=""),"",$C1092-$D1092)</f>
      </c>
      <c r="G1092" s="18">
        <f>IF(OR($A1092="",$B1092=""),"",$B1092-$E1092)</f>
      </c>
      <c r="H1092" s="19">
        <f>IF(OR($G1092="",$G1092=0),"",$F1092/$G1092)</f>
      </c>
    </row>
    <row r="1093">
      <c r="A1093" s="7"/>
      <c r="B1093" s="11"/>
      <c r="C1093" s="10"/>
      <c r="D1093" s="16">
        <f>IF($A1093="","",IFERROR(VLOOKUP($A1093,M_Sapi!$A$2:$D$501,4,0),""))</f>
      </c>
      <c r="E1093" s="17">
        <f>IF($A1093="","",IFERROR(VLOOKUP($A1093,M_Sapi!$A$2:$B$501,2,0),""))</f>
      </c>
      <c r="F1093" s="16">
        <f>IF(OR($A1093="",$C1093=""),"",$C1093-$D1093)</f>
      </c>
      <c r="G1093" s="18">
        <f>IF(OR($A1093="",$B1093=""),"",$B1093-$E1093)</f>
      </c>
      <c r="H1093" s="19">
        <f>IF(OR($G1093="",$G1093=0),"",$F1093/$G1093)</f>
      </c>
    </row>
    <row r="1094">
      <c r="A1094" s="7"/>
      <c r="B1094" s="11"/>
      <c r="C1094" s="10"/>
      <c r="D1094" s="16">
        <f>IF($A1094="","",IFERROR(VLOOKUP($A1094,M_Sapi!$A$2:$D$501,4,0),""))</f>
      </c>
      <c r="E1094" s="17">
        <f>IF($A1094="","",IFERROR(VLOOKUP($A1094,M_Sapi!$A$2:$B$501,2,0),""))</f>
      </c>
      <c r="F1094" s="16">
        <f>IF(OR($A1094="",$C1094=""),"",$C1094-$D1094)</f>
      </c>
      <c r="G1094" s="18">
        <f>IF(OR($A1094="",$B1094=""),"",$B1094-$E1094)</f>
      </c>
      <c r="H1094" s="19">
        <f>IF(OR($G1094="",$G1094=0),"",$F1094/$G1094)</f>
      </c>
    </row>
    <row r="1095">
      <c r="A1095" s="7"/>
      <c r="B1095" s="11"/>
      <c r="C1095" s="10"/>
      <c r="D1095" s="16">
        <f>IF($A1095="","",IFERROR(VLOOKUP($A1095,M_Sapi!$A$2:$D$501,4,0),""))</f>
      </c>
      <c r="E1095" s="17">
        <f>IF($A1095="","",IFERROR(VLOOKUP($A1095,M_Sapi!$A$2:$B$501,2,0),""))</f>
      </c>
      <c r="F1095" s="16">
        <f>IF(OR($A1095="",$C1095=""),"",$C1095-$D1095)</f>
      </c>
      <c r="G1095" s="18">
        <f>IF(OR($A1095="",$B1095=""),"",$B1095-$E1095)</f>
      </c>
      <c r="H1095" s="19">
        <f>IF(OR($G1095="",$G1095=0),"",$F1095/$G1095)</f>
      </c>
    </row>
    <row r="1096">
      <c r="A1096" s="7"/>
      <c r="B1096" s="11"/>
      <c r="C1096" s="10"/>
      <c r="D1096" s="16">
        <f>IF($A1096="","",IFERROR(VLOOKUP($A1096,M_Sapi!$A$2:$D$501,4,0),""))</f>
      </c>
      <c r="E1096" s="17">
        <f>IF($A1096="","",IFERROR(VLOOKUP($A1096,M_Sapi!$A$2:$B$501,2,0),""))</f>
      </c>
      <c r="F1096" s="16">
        <f>IF(OR($A1096="",$C1096=""),"",$C1096-$D1096)</f>
      </c>
      <c r="G1096" s="18">
        <f>IF(OR($A1096="",$B1096=""),"",$B1096-$E1096)</f>
      </c>
      <c r="H1096" s="19">
        <f>IF(OR($G1096="",$G1096=0),"",$F1096/$G1096)</f>
      </c>
    </row>
    <row r="1097">
      <c r="A1097" s="7"/>
      <c r="B1097" s="11"/>
      <c r="C1097" s="10"/>
      <c r="D1097" s="16">
        <f>IF($A1097="","",IFERROR(VLOOKUP($A1097,M_Sapi!$A$2:$D$501,4,0),""))</f>
      </c>
      <c r="E1097" s="17">
        <f>IF($A1097="","",IFERROR(VLOOKUP($A1097,M_Sapi!$A$2:$B$501,2,0),""))</f>
      </c>
      <c r="F1097" s="16">
        <f>IF(OR($A1097="",$C1097=""),"",$C1097-$D1097)</f>
      </c>
      <c r="G1097" s="18">
        <f>IF(OR($A1097="",$B1097=""),"",$B1097-$E1097)</f>
      </c>
      <c r="H1097" s="19">
        <f>IF(OR($G1097="",$G1097=0),"",$F1097/$G1097)</f>
      </c>
    </row>
    <row r="1098">
      <c r="A1098" s="7"/>
      <c r="B1098" s="11"/>
      <c r="C1098" s="10"/>
      <c r="D1098" s="16">
        <f>IF($A1098="","",IFERROR(VLOOKUP($A1098,M_Sapi!$A$2:$D$501,4,0),""))</f>
      </c>
      <c r="E1098" s="17">
        <f>IF($A1098="","",IFERROR(VLOOKUP($A1098,M_Sapi!$A$2:$B$501,2,0),""))</f>
      </c>
      <c r="F1098" s="16">
        <f>IF(OR($A1098="",$C1098=""),"",$C1098-$D1098)</f>
      </c>
      <c r="G1098" s="18">
        <f>IF(OR($A1098="",$B1098=""),"",$B1098-$E1098)</f>
      </c>
      <c r="H1098" s="19">
        <f>IF(OR($G1098="",$G1098=0),"",$F1098/$G1098)</f>
      </c>
    </row>
    <row r="1099">
      <c r="A1099" s="7"/>
      <c r="B1099" s="11"/>
      <c r="C1099" s="10"/>
      <c r="D1099" s="16">
        <f>IF($A1099="","",IFERROR(VLOOKUP($A1099,M_Sapi!$A$2:$D$501,4,0),""))</f>
      </c>
      <c r="E1099" s="17">
        <f>IF($A1099="","",IFERROR(VLOOKUP($A1099,M_Sapi!$A$2:$B$501,2,0),""))</f>
      </c>
      <c r="F1099" s="16">
        <f>IF(OR($A1099="",$C1099=""),"",$C1099-$D1099)</f>
      </c>
      <c r="G1099" s="18">
        <f>IF(OR($A1099="",$B1099=""),"",$B1099-$E1099)</f>
      </c>
      <c r="H1099" s="19">
        <f>IF(OR($G1099="",$G1099=0),"",$F1099/$G1099)</f>
      </c>
    </row>
    <row r="1100">
      <c r="A1100" s="7"/>
      <c r="B1100" s="11"/>
      <c r="C1100" s="10"/>
      <c r="D1100" s="16">
        <f>IF($A1100="","",IFERROR(VLOOKUP($A1100,M_Sapi!$A$2:$D$501,4,0),""))</f>
      </c>
      <c r="E1100" s="17">
        <f>IF($A1100="","",IFERROR(VLOOKUP($A1100,M_Sapi!$A$2:$B$501,2,0),""))</f>
      </c>
      <c r="F1100" s="16">
        <f>IF(OR($A1100="",$C1100=""),"",$C1100-$D1100)</f>
      </c>
      <c r="G1100" s="18">
        <f>IF(OR($A1100="",$B1100=""),"",$B1100-$E1100)</f>
      </c>
      <c r="H1100" s="19">
        <f>IF(OR($G1100="",$G1100=0),"",$F1100/$G1100)</f>
      </c>
    </row>
    <row r="1101">
      <c r="A1101" s="7"/>
      <c r="B1101" s="11"/>
      <c r="C1101" s="10"/>
      <c r="D1101" s="16">
        <f>IF($A1101="","",IFERROR(VLOOKUP($A1101,M_Sapi!$A$2:$D$501,4,0),""))</f>
      </c>
      <c r="E1101" s="17">
        <f>IF($A1101="","",IFERROR(VLOOKUP($A1101,M_Sapi!$A$2:$B$501,2,0),""))</f>
      </c>
      <c r="F1101" s="16">
        <f>IF(OR($A1101="",$C1101=""),"",$C1101-$D1101)</f>
      </c>
      <c r="G1101" s="18">
        <f>IF(OR($A1101="",$B1101=""),"",$B1101-$E1101)</f>
      </c>
      <c r="H1101" s="19">
        <f>IF(OR($G1101="",$G1101=0),"",$F1101/$G1101)</f>
      </c>
    </row>
    <row r="1102">
      <c r="A1102" s="7"/>
      <c r="B1102" s="11"/>
      <c r="C1102" s="10"/>
      <c r="D1102" s="16">
        <f>IF($A1102="","",IFERROR(VLOOKUP($A1102,M_Sapi!$A$2:$D$501,4,0),""))</f>
      </c>
      <c r="E1102" s="17">
        <f>IF($A1102="","",IFERROR(VLOOKUP($A1102,M_Sapi!$A$2:$B$501,2,0),""))</f>
      </c>
      <c r="F1102" s="16">
        <f>IF(OR($A1102="",$C1102=""),"",$C1102-$D1102)</f>
      </c>
      <c r="G1102" s="18">
        <f>IF(OR($A1102="",$B1102=""),"",$B1102-$E1102)</f>
      </c>
      <c r="H1102" s="19">
        <f>IF(OR($G1102="",$G1102=0),"",$F1102/$G1102)</f>
      </c>
    </row>
    <row r="1103">
      <c r="A1103" s="7"/>
      <c r="B1103" s="11"/>
      <c r="C1103" s="10"/>
      <c r="D1103" s="16">
        <f>IF($A1103="","",IFERROR(VLOOKUP($A1103,M_Sapi!$A$2:$D$501,4,0),""))</f>
      </c>
      <c r="E1103" s="17">
        <f>IF($A1103="","",IFERROR(VLOOKUP($A1103,M_Sapi!$A$2:$B$501,2,0),""))</f>
      </c>
      <c r="F1103" s="16">
        <f>IF(OR($A1103="",$C1103=""),"",$C1103-$D1103)</f>
      </c>
      <c r="G1103" s="18">
        <f>IF(OR($A1103="",$B1103=""),"",$B1103-$E1103)</f>
      </c>
      <c r="H1103" s="19">
        <f>IF(OR($G1103="",$G1103=0),"",$F1103/$G1103)</f>
      </c>
    </row>
    <row r="1104">
      <c r="A1104" s="7"/>
      <c r="B1104" s="11"/>
      <c r="C1104" s="10"/>
      <c r="D1104" s="16">
        <f>IF($A1104="","",IFERROR(VLOOKUP($A1104,M_Sapi!$A$2:$D$501,4,0),""))</f>
      </c>
      <c r="E1104" s="17">
        <f>IF($A1104="","",IFERROR(VLOOKUP($A1104,M_Sapi!$A$2:$B$501,2,0),""))</f>
      </c>
      <c r="F1104" s="16">
        <f>IF(OR($A1104="",$C1104=""),"",$C1104-$D1104)</f>
      </c>
      <c r="G1104" s="18">
        <f>IF(OR($A1104="",$B1104=""),"",$B1104-$E1104)</f>
      </c>
      <c r="H1104" s="19">
        <f>IF(OR($G1104="",$G1104=0),"",$F1104/$G1104)</f>
      </c>
    </row>
    <row r="1105">
      <c r="A1105" s="7"/>
      <c r="B1105" s="11"/>
      <c r="C1105" s="10"/>
      <c r="D1105" s="16">
        <f>IF($A1105="","",IFERROR(VLOOKUP($A1105,M_Sapi!$A$2:$D$501,4,0),""))</f>
      </c>
      <c r="E1105" s="17">
        <f>IF($A1105="","",IFERROR(VLOOKUP($A1105,M_Sapi!$A$2:$B$501,2,0),""))</f>
      </c>
      <c r="F1105" s="16">
        <f>IF(OR($A1105="",$C1105=""),"",$C1105-$D1105)</f>
      </c>
      <c r="G1105" s="18">
        <f>IF(OR($A1105="",$B1105=""),"",$B1105-$E1105)</f>
      </c>
      <c r="H1105" s="19">
        <f>IF(OR($G1105="",$G1105=0),"",$F1105/$G1105)</f>
      </c>
    </row>
    <row r="1106">
      <c r="A1106" s="7"/>
      <c r="B1106" s="11"/>
      <c r="C1106" s="10"/>
      <c r="D1106" s="16">
        <f>IF($A1106="","",IFERROR(VLOOKUP($A1106,M_Sapi!$A$2:$D$501,4,0),""))</f>
      </c>
      <c r="E1106" s="17">
        <f>IF($A1106="","",IFERROR(VLOOKUP($A1106,M_Sapi!$A$2:$B$501,2,0),""))</f>
      </c>
      <c r="F1106" s="16">
        <f>IF(OR($A1106="",$C1106=""),"",$C1106-$D1106)</f>
      </c>
      <c r="G1106" s="18">
        <f>IF(OR($A1106="",$B1106=""),"",$B1106-$E1106)</f>
      </c>
      <c r="H1106" s="19">
        <f>IF(OR($G1106="",$G1106=0),"",$F1106/$G1106)</f>
      </c>
    </row>
    <row r="1107">
      <c r="A1107" s="7"/>
      <c r="B1107" s="11"/>
      <c r="C1107" s="10"/>
      <c r="D1107" s="16">
        <f>IF($A1107="","",IFERROR(VLOOKUP($A1107,M_Sapi!$A$2:$D$501,4,0),""))</f>
      </c>
      <c r="E1107" s="17">
        <f>IF($A1107="","",IFERROR(VLOOKUP($A1107,M_Sapi!$A$2:$B$501,2,0),""))</f>
      </c>
      <c r="F1107" s="16">
        <f>IF(OR($A1107="",$C1107=""),"",$C1107-$D1107)</f>
      </c>
      <c r="G1107" s="18">
        <f>IF(OR($A1107="",$B1107=""),"",$B1107-$E1107)</f>
      </c>
      <c r="H1107" s="19">
        <f>IF(OR($G1107="",$G1107=0),"",$F1107/$G1107)</f>
      </c>
    </row>
    <row r="1108">
      <c r="A1108" s="7"/>
      <c r="B1108" s="11"/>
      <c r="C1108" s="10"/>
      <c r="D1108" s="16">
        <f>IF($A1108="","",IFERROR(VLOOKUP($A1108,M_Sapi!$A$2:$D$501,4,0),""))</f>
      </c>
      <c r="E1108" s="17">
        <f>IF($A1108="","",IFERROR(VLOOKUP($A1108,M_Sapi!$A$2:$B$501,2,0),""))</f>
      </c>
      <c r="F1108" s="16">
        <f>IF(OR($A1108="",$C1108=""),"",$C1108-$D1108)</f>
      </c>
      <c r="G1108" s="18">
        <f>IF(OR($A1108="",$B1108=""),"",$B1108-$E1108)</f>
      </c>
      <c r="H1108" s="19">
        <f>IF(OR($G1108="",$G1108=0),"",$F1108/$G1108)</f>
      </c>
    </row>
    <row r="1109">
      <c r="A1109" s="7"/>
      <c r="B1109" s="11"/>
      <c r="C1109" s="10"/>
      <c r="D1109" s="16">
        <f>IF($A1109="","",IFERROR(VLOOKUP($A1109,M_Sapi!$A$2:$D$501,4,0),""))</f>
      </c>
      <c r="E1109" s="17">
        <f>IF($A1109="","",IFERROR(VLOOKUP($A1109,M_Sapi!$A$2:$B$501,2,0),""))</f>
      </c>
      <c r="F1109" s="16">
        <f>IF(OR($A1109="",$C1109=""),"",$C1109-$D1109)</f>
      </c>
      <c r="G1109" s="18">
        <f>IF(OR($A1109="",$B1109=""),"",$B1109-$E1109)</f>
      </c>
      <c r="H1109" s="19">
        <f>IF(OR($G1109="",$G1109=0),"",$F1109/$G1109)</f>
      </c>
    </row>
    <row r="1110">
      <c r="A1110" s="7"/>
      <c r="B1110" s="11"/>
      <c r="C1110" s="10"/>
      <c r="D1110" s="16">
        <f>IF($A1110="","",IFERROR(VLOOKUP($A1110,M_Sapi!$A$2:$D$501,4,0),""))</f>
      </c>
      <c r="E1110" s="17">
        <f>IF($A1110="","",IFERROR(VLOOKUP($A1110,M_Sapi!$A$2:$B$501,2,0),""))</f>
      </c>
      <c r="F1110" s="16">
        <f>IF(OR($A1110="",$C1110=""),"",$C1110-$D1110)</f>
      </c>
      <c r="G1110" s="18">
        <f>IF(OR($A1110="",$B1110=""),"",$B1110-$E1110)</f>
      </c>
      <c r="H1110" s="19">
        <f>IF(OR($G1110="",$G1110=0),"",$F1110/$G1110)</f>
      </c>
    </row>
    <row r="1111">
      <c r="A1111" s="7"/>
      <c r="B1111" s="11"/>
      <c r="C1111" s="10"/>
      <c r="D1111" s="16">
        <f>IF($A1111="","",IFERROR(VLOOKUP($A1111,M_Sapi!$A$2:$D$501,4,0),""))</f>
      </c>
      <c r="E1111" s="17">
        <f>IF($A1111="","",IFERROR(VLOOKUP($A1111,M_Sapi!$A$2:$B$501,2,0),""))</f>
      </c>
      <c r="F1111" s="16">
        <f>IF(OR($A1111="",$C1111=""),"",$C1111-$D1111)</f>
      </c>
      <c r="G1111" s="18">
        <f>IF(OR($A1111="",$B1111=""),"",$B1111-$E1111)</f>
      </c>
      <c r="H1111" s="19">
        <f>IF(OR($G1111="",$G1111=0),"",$F1111/$G1111)</f>
      </c>
    </row>
    <row r="1112">
      <c r="A1112" s="7"/>
      <c r="B1112" s="11"/>
      <c r="C1112" s="10"/>
      <c r="D1112" s="16">
        <f>IF($A1112="","",IFERROR(VLOOKUP($A1112,M_Sapi!$A$2:$D$501,4,0),""))</f>
      </c>
      <c r="E1112" s="17">
        <f>IF($A1112="","",IFERROR(VLOOKUP($A1112,M_Sapi!$A$2:$B$501,2,0),""))</f>
      </c>
      <c r="F1112" s="16">
        <f>IF(OR($A1112="",$C1112=""),"",$C1112-$D1112)</f>
      </c>
      <c r="G1112" s="18">
        <f>IF(OR($A1112="",$B1112=""),"",$B1112-$E1112)</f>
      </c>
      <c r="H1112" s="19">
        <f>IF(OR($G1112="",$G1112=0),"",$F1112/$G1112)</f>
      </c>
    </row>
    <row r="1113">
      <c r="A1113" s="7"/>
      <c r="B1113" s="11"/>
      <c r="C1113" s="10"/>
      <c r="D1113" s="16">
        <f>IF($A1113="","",IFERROR(VLOOKUP($A1113,M_Sapi!$A$2:$D$501,4,0),""))</f>
      </c>
      <c r="E1113" s="17">
        <f>IF($A1113="","",IFERROR(VLOOKUP($A1113,M_Sapi!$A$2:$B$501,2,0),""))</f>
      </c>
      <c r="F1113" s="16">
        <f>IF(OR($A1113="",$C1113=""),"",$C1113-$D1113)</f>
      </c>
      <c r="G1113" s="18">
        <f>IF(OR($A1113="",$B1113=""),"",$B1113-$E1113)</f>
      </c>
      <c r="H1113" s="19">
        <f>IF(OR($G1113="",$G1113=0),"",$F1113/$G1113)</f>
      </c>
    </row>
    <row r="1114">
      <c r="A1114" s="7"/>
      <c r="B1114" s="11"/>
      <c r="C1114" s="10"/>
      <c r="D1114" s="16">
        <f>IF($A1114="","",IFERROR(VLOOKUP($A1114,M_Sapi!$A$2:$D$501,4,0),""))</f>
      </c>
      <c r="E1114" s="17">
        <f>IF($A1114="","",IFERROR(VLOOKUP($A1114,M_Sapi!$A$2:$B$501,2,0),""))</f>
      </c>
      <c r="F1114" s="16">
        <f>IF(OR($A1114="",$C1114=""),"",$C1114-$D1114)</f>
      </c>
      <c r="G1114" s="18">
        <f>IF(OR($A1114="",$B1114=""),"",$B1114-$E1114)</f>
      </c>
      <c r="H1114" s="19">
        <f>IF(OR($G1114="",$G1114=0),"",$F1114/$G1114)</f>
      </c>
    </row>
    <row r="1115">
      <c r="A1115" s="7"/>
      <c r="B1115" s="11"/>
      <c r="C1115" s="10"/>
      <c r="D1115" s="16">
        <f>IF($A1115="","",IFERROR(VLOOKUP($A1115,M_Sapi!$A$2:$D$501,4,0),""))</f>
      </c>
      <c r="E1115" s="17">
        <f>IF($A1115="","",IFERROR(VLOOKUP($A1115,M_Sapi!$A$2:$B$501,2,0),""))</f>
      </c>
      <c r="F1115" s="16">
        <f>IF(OR($A1115="",$C1115=""),"",$C1115-$D1115)</f>
      </c>
      <c r="G1115" s="18">
        <f>IF(OR($A1115="",$B1115=""),"",$B1115-$E1115)</f>
      </c>
      <c r="H1115" s="19">
        <f>IF(OR($G1115="",$G1115=0),"",$F1115/$G1115)</f>
      </c>
    </row>
    <row r="1116">
      <c r="A1116" s="7"/>
      <c r="B1116" s="11"/>
      <c r="C1116" s="10"/>
      <c r="D1116" s="16">
        <f>IF($A1116="","",IFERROR(VLOOKUP($A1116,M_Sapi!$A$2:$D$501,4,0),""))</f>
      </c>
      <c r="E1116" s="17">
        <f>IF($A1116="","",IFERROR(VLOOKUP($A1116,M_Sapi!$A$2:$B$501,2,0),""))</f>
      </c>
      <c r="F1116" s="16">
        <f>IF(OR($A1116="",$C1116=""),"",$C1116-$D1116)</f>
      </c>
      <c r="G1116" s="18">
        <f>IF(OR($A1116="",$B1116=""),"",$B1116-$E1116)</f>
      </c>
      <c r="H1116" s="19">
        <f>IF(OR($G1116="",$G1116=0),"",$F1116/$G1116)</f>
      </c>
    </row>
    <row r="1117">
      <c r="A1117" s="7"/>
      <c r="B1117" s="11"/>
      <c r="C1117" s="10"/>
      <c r="D1117" s="16">
        <f>IF($A1117="","",IFERROR(VLOOKUP($A1117,M_Sapi!$A$2:$D$501,4,0),""))</f>
      </c>
      <c r="E1117" s="17">
        <f>IF($A1117="","",IFERROR(VLOOKUP($A1117,M_Sapi!$A$2:$B$501,2,0),""))</f>
      </c>
      <c r="F1117" s="16">
        <f>IF(OR($A1117="",$C1117=""),"",$C1117-$D1117)</f>
      </c>
      <c r="G1117" s="18">
        <f>IF(OR($A1117="",$B1117=""),"",$B1117-$E1117)</f>
      </c>
      <c r="H1117" s="19">
        <f>IF(OR($G1117="",$G1117=0),"",$F1117/$G1117)</f>
      </c>
    </row>
    <row r="1118">
      <c r="A1118" s="7"/>
      <c r="B1118" s="11"/>
      <c r="C1118" s="10"/>
      <c r="D1118" s="16">
        <f>IF($A1118="","",IFERROR(VLOOKUP($A1118,M_Sapi!$A$2:$D$501,4,0),""))</f>
      </c>
      <c r="E1118" s="17">
        <f>IF($A1118="","",IFERROR(VLOOKUP($A1118,M_Sapi!$A$2:$B$501,2,0),""))</f>
      </c>
      <c r="F1118" s="16">
        <f>IF(OR($A1118="",$C1118=""),"",$C1118-$D1118)</f>
      </c>
      <c r="G1118" s="18">
        <f>IF(OR($A1118="",$B1118=""),"",$B1118-$E1118)</f>
      </c>
      <c r="H1118" s="19">
        <f>IF(OR($G1118="",$G1118=0),"",$F1118/$G1118)</f>
      </c>
    </row>
    <row r="1119">
      <c r="A1119" s="7"/>
      <c r="B1119" s="11"/>
      <c r="C1119" s="10"/>
      <c r="D1119" s="16">
        <f>IF($A1119="","",IFERROR(VLOOKUP($A1119,M_Sapi!$A$2:$D$501,4,0),""))</f>
      </c>
      <c r="E1119" s="17">
        <f>IF($A1119="","",IFERROR(VLOOKUP($A1119,M_Sapi!$A$2:$B$501,2,0),""))</f>
      </c>
      <c r="F1119" s="16">
        <f>IF(OR($A1119="",$C1119=""),"",$C1119-$D1119)</f>
      </c>
      <c r="G1119" s="18">
        <f>IF(OR($A1119="",$B1119=""),"",$B1119-$E1119)</f>
      </c>
      <c r="H1119" s="19">
        <f>IF(OR($G1119="",$G1119=0),"",$F1119/$G1119)</f>
      </c>
    </row>
    <row r="1120">
      <c r="A1120" s="7"/>
      <c r="B1120" s="11"/>
      <c r="C1120" s="10"/>
      <c r="D1120" s="16">
        <f>IF($A1120="","",IFERROR(VLOOKUP($A1120,M_Sapi!$A$2:$D$501,4,0),""))</f>
      </c>
      <c r="E1120" s="17">
        <f>IF($A1120="","",IFERROR(VLOOKUP($A1120,M_Sapi!$A$2:$B$501,2,0),""))</f>
      </c>
      <c r="F1120" s="16">
        <f>IF(OR($A1120="",$C1120=""),"",$C1120-$D1120)</f>
      </c>
      <c r="G1120" s="18">
        <f>IF(OR($A1120="",$B1120=""),"",$B1120-$E1120)</f>
      </c>
      <c r="H1120" s="19">
        <f>IF(OR($G1120="",$G1120=0),"",$F1120/$G1120)</f>
      </c>
    </row>
    <row r="1121">
      <c r="A1121" s="7"/>
      <c r="B1121" s="11"/>
      <c r="C1121" s="10"/>
      <c r="D1121" s="16">
        <f>IF($A1121="","",IFERROR(VLOOKUP($A1121,M_Sapi!$A$2:$D$501,4,0),""))</f>
      </c>
      <c r="E1121" s="17">
        <f>IF($A1121="","",IFERROR(VLOOKUP($A1121,M_Sapi!$A$2:$B$501,2,0),""))</f>
      </c>
      <c r="F1121" s="16">
        <f>IF(OR($A1121="",$C1121=""),"",$C1121-$D1121)</f>
      </c>
      <c r="G1121" s="18">
        <f>IF(OR($A1121="",$B1121=""),"",$B1121-$E1121)</f>
      </c>
      <c r="H1121" s="19">
        <f>IF(OR($G1121="",$G1121=0),"",$F1121/$G1121)</f>
      </c>
    </row>
    <row r="1122">
      <c r="A1122" s="7"/>
      <c r="B1122" s="11"/>
      <c r="C1122" s="10"/>
      <c r="D1122" s="16">
        <f>IF($A1122="","",IFERROR(VLOOKUP($A1122,M_Sapi!$A$2:$D$501,4,0),""))</f>
      </c>
      <c r="E1122" s="17">
        <f>IF($A1122="","",IFERROR(VLOOKUP($A1122,M_Sapi!$A$2:$B$501,2,0),""))</f>
      </c>
      <c r="F1122" s="16">
        <f>IF(OR($A1122="",$C1122=""),"",$C1122-$D1122)</f>
      </c>
      <c r="G1122" s="18">
        <f>IF(OR($A1122="",$B1122=""),"",$B1122-$E1122)</f>
      </c>
      <c r="H1122" s="19">
        <f>IF(OR($G1122="",$G1122=0),"",$F1122/$G1122)</f>
      </c>
    </row>
    <row r="1123">
      <c r="A1123" s="7"/>
      <c r="B1123" s="11"/>
      <c r="C1123" s="10"/>
      <c r="D1123" s="16">
        <f>IF($A1123="","",IFERROR(VLOOKUP($A1123,M_Sapi!$A$2:$D$501,4,0),""))</f>
      </c>
      <c r="E1123" s="17">
        <f>IF($A1123="","",IFERROR(VLOOKUP($A1123,M_Sapi!$A$2:$B$501,2,0),""))</f>
      </c>
      <c r="F1123" s="16">
        <f>IF(OR($A1123="",$C1123=""),"",$C1123-$D1123)</f>
      </c>
      <c r="G1123" s="18">
        <f>IF(OR($A1123="",$B1123=""),"",$B1123-$E1123)</f>
      </c>
      <c r="H1123" s="19">
        <f>IF(OR($G1123="",$G1123=0),"",$F1123/$G1123)</f>
      </c>
    </row>
    <row r="1124">
      <c r="A1124" s="7"/>
      <c r="B1124" s="11"/>
      <c r="C1124" s="10"/>
      <c r="D1124" s="16">
        <f>IF($A1124="","",IFERROR(VLOOKUP($A1124,M_Sapi!$A$2:$D$501,4,0),""))</f>
      </c>
      <c r="E1124" s="17">
        <f>IF($A1124="","",IFERROR(VLOOKUP($A1124,M_Sapi!$A$2:$B$501,2,0),""))</f>
      </c>
      <c r="F1124" s="16">
        <f>IF(OR($A1124="",$C1124=""),"",$C1124-$D1124)</f>
      </c>
      <c r="G1124" s="18">
        <f>IF(OR($A1124="",$B1124=""),"",$B1124-$E1124)</f>
      </c>
      <c r="H1124" s="19">
        <f>IF(OR($G1124="",$G1124=0),"",$F1124/$G1124)</f>
      </c>
    </row>
    <row r="1125">
      <c r="A1125" s="7"/>
      <c r="B1125" s="11"/>
      <c r="C1125" s="10"/>
      <c r="D1125" s="16">
        <f>IF($A1125="","",IFERROR(VLOOKUP($A1125,M_Sapi!$A$2:$D$501,4,0),""))</f>
      </c>
      <c r="E1125" s="17">
        <f>IF($A1125="","",IFERROR(VLOOKUP($A1125,M_Sapi!$A$2:$B$501,2,0),""))</f>
      </c>
      <c r="F1125" s="16">
        <f>IF(OR($A1125="",$C1125=""),"",$C1125-$D1125)</f>
      </c>
      <c r="G1125" s="18">
        <f>IF(OR($A1125="",$B1125=""),"",$B1125-$E1125)</f>
      </c>
      <c r="H1125" s="19">
        <f>IF(OR($G1125="",$G1125=0),"",$F1125/$G1125)</f>
      </c>
    </row>
    <row r="1126">
      <c r="A1126" s="7"/>
      <c r="B1126" s="11"/>
      <c r="C1126" s="10"/>
      <c r="D1126" s="16">
        <f>IF($A1126="","",IFERROR(VLOOKUP($A1126,M_Sapi!$A$2:$D$501,4,0),""))</f>
      </c>
      <c r="E1126" s="17">
        <f>IF($A1126="","",IFERROR(VLOOKUP($A1126,M_Sapi!$A$2:$B$501,2,0),""))</f>
      </c>
      <c r="F1126" s="16">
        <f>IF(OR($A1126="",$C1126=""),"",$C1126-$D1126)</f>
      </c>
      <c r="G1126" s="18">
        <f>IF(OR($A1126="",$B1126=""),"",$B1126-$E1126)</f>
      </c>
      <c r="H1126" s="19">
        <f>IF(OR($G1126="",$G1126=0),"",$F1126/$G1126)</f>
      </c>
    </row>
    <row r="1127">
      <c r="A1127" s="7"/>
      <c r="B1127" s="11"/>
      <c r="C1127" s="10"/>
      <c r="D1127" s="16">
        <f>IF($A1127="","",IFERROR(VLOOKUP($A1127,M_Sapi!$A$2:$D$501,4,0),""))</f>
      </c>
      <c r="E1127" s="17">
        <f>IF($A1127="","",IFERROR(VLOOKUP($A1127,M_Sapi!$A$2:$B$501,2,0),""))</f>
      </c>
      <c r="F1127" s="16">
        <f>IF(OR($A1127="",$C1127=""),"",$C1127-$D1127)</f>
      </c>
      <c r="G1127" s="18">
        <f>IF(OR($A1127="",$B1127=""),"",$B1127-$E1127)</f>
      </c>
      <c r="H1127" s="19">
        <f>IF(OR($G1127="",$G1127=0),"",$F1127/$G1127)</f>
      </c>
    </row>
    <row r="1128">
      <c r="A1128" s="7"/>
      <c r="B1128" s="11"/>
      <c r="C1128" s="10"/>
      <c r="D1128" s="16">
        <f>IF($A1128="","",IFERROR(VLOOKUP($A1128,M_Sapi!$A$2:$D$501,4,0),""))</f>
      </c>
      <c r="E1128" s="17">
        <f>IF($A1128="","",IFERROR(VLOOKUP($A1128,M_Sapi!$A$2:$B$501,2,0),""))</f>
      </c>
      <c r="F1128" s="16">
        <f>IF(OR($A1128="",$C1128=""),"",$C1128-$D1128)</f>
      </c>
      <c r="G1128" s="18">
        <f>IF(OR($A1128="",$B1128=""),"",$B1128-$E1128)</f>
      </c>
      <c r="H1128" s="19">
        <f>IF(OR($G1128="",$G1128=0),"",$F1128/$G1128)</f>
      </c>
    </row>
    <row r="1129">
      <c r="A1129" s="7"/>
      <c r="B1129" s="11"/>
      <c r="C1129" s="10"/>
      <c r="D1129" s="16">
        <f>IF($A1129="","",IFERROR(VLOOKUP($A1129,M_Sapi!$A$2:$D$501,4,0),""))</f>
      </c>
      <c r="E1129" s="17">
        <f>IF($A1129="","",IFERROR(VLOOKUP($A1129,M_Sapi!$A$2:$B$501,2,0),""))</f>
      </c>
      <c r="F1129" s="16">
        <f>IF(OR($A1129="",$C1129=""),"",$C1129-$D1129)</f>
      </c>
      <c r="G1129" s="18">
        <f>IF(OR($A1129="",$B1129=""),"",$B1129-$E1129)</f>
      </c>
      <c r="H1129" s="19">
        <f>IF(OR($G1129="",$G1129=0),"",$F1129/$G1129)</f>
      </c>
    </row>
    <row r="1130">
      <c r="A1130" s="7"/>
      <c r="B1130" s="11"/>
      <c r="C1130" s="10"/>
      <c r="D1130" s="16">
        <f>IF($A1130="","",IFERROR(VLOOKUP($A1130,M_Sapi!$A$2:$D$501,4,0),""))</f>
      </c>
      <c r="E1130" s="17">
        <f>IF($A1130="","",IFERROR(VLOOKUP($A1130,M_Sapi!$A$2:$B$501,2,0),""))</f>
      </c>
      <c r="F1130" s="16">
        <f>IF(OR($A1130="",$C1130=""),"",$C1130-$D1130)</f>
      </c>
      <c r="G1130" s="18">
        <f>IF(OR($A1130="",$B1130=""),"",$B1130-$E1130)</f>
      </c>
      <c r="H1130" s="19">
        <f>IF(OR($G1130="",$G1130=0),"",$F1130/$G1130)</f>
      </c>
    </row>
    <row r="1131">
      <c r="A1131" s="7"/>
      <c r="B1131" s="11"/>
      <c r="C1131" s="10"/>
      <c r="D1131" s="16">
        <f>IF($A1131="","",IFERROR(VLOOKUP($A1131,M_Sapi!$A$2:$D$501,4,0),""))</f>
      </c>
      <c r="E1131" s="17">
        <f>IF($A1131="","",IFERROR(VLOOKUP($A1131,M_Sapi!$A$2:$B$501,2,0),""))</f>
      </c>
      <c r="F1131" s="16">
        <f>IF(OR($A1131="",$C1131=""),"",$C1131-$D1131)</f>
      </c>
      <c r="G1131" s="18">
        <f>IF(OR($A1131="",$B1131=""),"",$B1131-$E1131)</f>
      </c>
      <c r="H1131" s="19">
        <f>IF(OR($G1131="",$G1131=0),"",$F1131/$G1131)</f>
      </c>
    </row>
    <row r="1132">
      <c r="A1132" s="7"/>
      <c r="B1132" s="11"/>
      <c r="C1132" s="10"/>
      <c r="D1132" s="16">
        <f>IF($A1132="","",IFERROR(VLOOKUP($A1132,M_Sapi!$A$2:$D$501,4,0),""))</f>
      </c>
      <c r="E1132" s="17">
        <f>IF($A1132="","",IFERROR(VLOOKUP($A1132,M_Sapi!$A$2:$B$501,2,0),""))</f>
      </c>
      <c r="F1132" s="16">
        <f>IF(OR($A1132="",$C1132=""),"",$C1132-$D1132)</f>
      </c>
      <c r="G1132" s="18">
        <f>IF(OR($A1132="",$B1132=""),"",$B1132-$E1132)</f>
      </c>
      <c r="H1132" s="19">
        <f>IF(OR($G1132="",$G1132=0),"",$F1132/$G1132)</f>
      </c>
    </row>
    <row r="1133">
      <c r="A1133" s="7"/>
      <c r="B1133" s="11"/>
      <c r="C1133" s="10"/>
      <c r="D1133" s="16">
        <f>IF($A1133="","",IFERROR(VLOOKUP($A1133,M_Sapi!$A$2:$D$501,4,0),""))</f>
      </c>
      <c r="E1133" s="17">
        <f>IF($A1133="","",IFERROR(VLOOKUP($A1133,M_Sapi!$A$2:$B$501,2,0),""))</f>
      </c>
      <c r="F1133" s="16">
        <f>IF(OR($A1133="",$C1133=""),"",$C1133-$D1133)</f>
      </c>
      <c r="G1133" s="18">
        <f>IF(OR($A1133="",$B1133=""),"",$B1133-$E1133)</f>
      </c>
      <c r="H1133" s="19">
        <f>IF(OR($G1133="",$G1133=0),"",$F1133/$G1133)</f>
      </c>
    </row>
    <row r="1134">
      <c r="A1134" s="7"/>
      <c r="B1134" s="11"/>
      <c r="C1134" s="10"/>
      <c r="D1134" s="16">
        <f>IF($A1134="","",IFERROR(VLOOKUP($A1134,M_Sapi!$A$2:$D$501,4,0),""))</f>
      </c>
      <c r="E1134" s="17">
        <f>IF($A1134="","",IFERROR(VLOOKUP($A1134,M_Sapi!$A$2:$B$501,2,0),""))</f>
      </c>
      <c r="F1134" s="16">
        <f>IF(OR($A1134="",$C1134=""),"",$C1134-$D1134)</f>
      </c>
      <c r="G1134" s="18">
        <f>IF(OR($A1134="",$B1134=""),"",$B1134-$E1134)</f>
      </c>
      <c r="H1134" s="19">
        <f>IF(OR($G1134="",$G1134=0),"",$F1134/$G1134)</f>
      </c>
    </row>
    <row r="1135">
      <c r="A1135" s="7"/>
      <c r="B1135" s="11"/>
      <c r="C1135" s="10"/>
      <c r="D1135" s="16">
        <f>IF($A1135="","",IFERROR(VLOOKUP($A1135,M_Sapi!$A$2:$D$501,4,0),""))</f>
      </c>
      <c r="E1135" s="17">
        <f>IF($A1135="","",IFERROR(VLOOKUP($A1135,M_Sapi!$A$2:$B$501,2,0),""))</f>
      </c>
      <c r="F1135" s="16">
        <f>IF(OR($A1135="",$C1135=""),"",$C1135-$D1135)</f>
      </c>
      <c r="G1135" s="18">
        <f>IF(OR($A1135="",$B1135=""),"",$B1135-$E1135)</f>
      </c>
      <c r="H1135" s="19">
        <f>IF(OR($G1135="",$G1135=0),"",$F1135/$G1135)</f>
      </c>
    </row>
    <row r="1136">
      <c r="A1136" s="7"/>
      <c r="B1136" s="11"/>
      <c r="C1136" s="10"/>
      <c r="D1136" s="16">
        <f>IF($A1136="","",IFERROR(VLOOKUP($A1136,M_Sapi!$A$2:$D$501,4,0),""))</f>
      </c>
      <c r="E1136" s="17">
        <f>IF($A1136="","",IFERROR(VLOOKUP($A1136,M_Sapi!$A$2:$B$501,2,0),""))</f>
      </c>
      <c r="F1136" s="16">
        <f>IF(OR($A1136="",$C1136=""),"",$C1136-$D1136)</f>
      </c>
      <c r="G1136" s="18">
        <f>IF(OR($A1136="",$B1136=""),"",$B1136-$E1136)</f>
      </c>
      <c r="H1136" s="19">
        <f>IF(OR($G1136="",$G1136=0),"",$F1136/$G1136)</f>
      </c>
    </row>
    <row r="1137">
      <c r="A1137" s="7"/>
      <c r="B1137" s="11"/>
      <c r="C1137" s="10"/>
      <c r="D1137" s="16">
        <f>IF($A1137="","",IFERROR(VLOOKUP($A1137,M_Sapi!$A$2:$D$501,4,0),""))</f>
      </c>
      <c r="E1137" s="17">
        <f>IF($A1137="","",IFERROR(VLOOKUP($A1137,M_Sapi!$A$2:$B$501,2,0),""))</f>
      </c>
      <c r="F1137" s="16">
        <f>IF(OR($A1137="",$C1137=""),"",$C1137-$D1137)</f>
      </c>
      <c r="G1137" s="18">
        <f>IF(OR($A1137="",$B1137=""),"",$B1137-$E1137)</f>
      </c>
      <c r="H1137" s="19">
        <f>IF(OR($G1137="",$G1137=0),"",$F1137/$G1137)</f>
      </c>
    </row>
    <row r="1138">
      <c r="A1138" s="7"/>
      <c r="B1138" s="11"/>
      <c r="C1138" s="10"/>
      <c r="D1138" s="16">
        <f>IF($A1138="","",IFERROR(VLOOKUP($A1138,M_Sapi!$A$2:$D$501,4,0),""))</f>
      </c>
      <c r="E1138" s="17">
        <f>IF($A1138="","",IFERROR(VLOOKUP($A1138,M_Sapi!$A$2:$B$501,2,0),""))</f>
      </c>
      <c r="F1138" s="16">
        <f>IF(OR($A1138="",$C1138=""),"",$C1138-$D1138)</f>
      </c>
      <c r="G1138" s="18">
        <f>IF(OR($A1138="",$B1138=""),"",$B1138-$E1138)</f>
      </c>
      <c r="H1138" s="19">
        <f>IF(OR($G1138="",$G1138=0),"",$F1138/$G1138)</f>
      </c>
    </row>
    <row r="1139">
      <c r="A1139" s="7"/>
      <c r="B1139" s="11"/>
      <c r="C1139" s="10"/>
      <c r="D1139" s="16">
        <f>IF($A1139="","",IFERROR(VLOOKUP($A1139,M_Sapi!$A$2:$D$501,4,0),""))</f>
      </c>
      <c r="E1139" s="17">
        <f>IF($A1139="","",IFERROR(VLOOKUP($A1139,M_Sapi!$A$2:$B$501,2,0),""))</f>
      </c>
      <c r="F1139" s="16">
        <f>IF(OR($A1139="",$C1139=""),"",$C1139-$D1139)</f>
      </c>
      <c r="G1139" s="18">
        <f>IF(OR($A1139="",$B1139=""),"",$B1139-$E1139)</f>
      </c>
      <c r="H1139" s="19">
        <f>IF(OR($G1139="",$G1139=0),"",$F1139/$G1139)</f>
      </c>
    </row>
    <row r="1140">
      <c r="A1140" s="7"/>
      <c r="B1140" s="11"/>
      <c r="C1140" s="10"/>
      <c r="D1140" s="16">
        <f>IF($A1140="","",IFERROR(VLOOKUP($A1140,M_Sapi!$A$2:$D$501,4,0),""))</f>
      </c>
      <c r="E1140" s="17">
        <f>IF($A1140="","",IFERROR(VLOOKUP($A1140,M_Sapi!$A$2:$B$501,2,0),""))</f>
      </c>
      <c r="F1140" s="16">
        <f>IF(OR($A1140="",$C1140=""),"",$C1140-$D1140)</f>
      </c>
      <c r="G1140" s="18">
        <f>IF(OR($A1140="",$B1140=""),"",$B1140-$E1140)</f>
      </c>
      <c r="H1140" s="19">
        <f>IF(OR($G1140="",$G1140=0),"",$F1140/$G1140)</f>
      </c>
    </row>
    <row r="1141">
      <c r="A1141" s="7"/>
      <c r="B1141" s="11"/>
      <c r="C1141" s="10"/>
      <c r="D1141" s="16">
        <f>IF($A1141="","",IFERROR(VLOOKUP($A1141,M_Sapi!$A$2:$D$501,4,0),""))</f>
      </c>
      <c r="E1141" s="17">
        <f>IF($A1141="","",IFERROR(VLOOKUP($A1141,M_Sapi!$A$2:$B$501,2,0),""))</f>
      </c>
      <c r="F1141" s="16">
        <f>IF(OR($A1141="",$C1141=""),"",$C1141-$D1141)</f>
      </c>
      <c r="G1141" s="18">
        <f>IF(OR($A1141="",$B1141=""),"",$B1141-$E1141)</f>
      </c>
      <c r="H1141" s="19">
        <f>IF(OR($G1141="",$G1141=0),"",$F1141/$G1141)</f>
      </c>
    </row>
    <row r="1142">
      <c r="A1142" s="7"/>
      <c r="B1142" s="11"/>
      <c r="C1142" s="10"/>
      <c r="D1142" s="16">
        <f>IF($A1142="","",IFERROR(VLOOKUP($A1142,M_Sapi!$A$2:$D$501,4,0),""))</f>
      </c>
      <c r="E1142" s="17">
        <f>IF($A1142="","",IFERROR(VLOOKUP($A1142,M_Sapi!$A$2:$B$501,2,0),""))</f>
      </c>
      <c r="F1142" s="16">
        <f>IF(OR($A1142="",$C1142=""),"",$C1142-$D1142)</f>
      </c>
      <c r="G1142" s="18">
        <f>IF(OR($A1142="",$B1142=""),"",$B1142-$E1142)</f>
      </c>
      <c r="H1142" s="19">
        <f>IF(OR($G1142="",$G1142=0),"",$F1142/$G1142)</f>
      </c>
    </row>
    <row r="1143">
      <c r="A1143" s="7"/>
      <c r="B1143" s="11"/>
      <c r="C1143" s="10"/>
      <c r="D1143" s="16">
        <f>IF($A1143="","",IFERROR(VLOOKUP($A1143,M_Sapi!$A$2:$D$501,4,0),""))</f>
      </c>
      <c r="E1143" s="17">
        <f>IF($A1143="","",IFERROR(VLOOKUP($A1143,M_Sapi!$A$2:$B$501,2,0),""))</f>
      </c>
      <c r="F1143" s="16">
        <f>IF(OR($A1143="",$C1143=""),"",$C1143-$D1143)</f>
      </c>
      <c r="G1143" s="18">
        <f>IF(OR($A1143="",$B1143=""),"",$B1143-$E1143)</f>
      </c>
      <c r="H1143" s="19">
        <f>IF(OR($G1143="",$G1143=0),"",$F1143/$G1143)</f>
      </c>
    </row>
    <row r="1144">
      <c r="A1144" s="7"/>
      <c r="B1144" s="11"/>
      <c r="C1144" s="10"/>
      <c r="D1144" s="16">
        <f>IF($A1144="","",IFERROR(VLOOKUP($A1144,M_Sapi!$A$2:$D$501,4,0),""))</f>
      </c>
      <c r="E1144" s="17">
        <f>IF($A1144="","",IFERROR(VLOOKUP($A1144,M_Sapi!$A$2:$B$501,2,0),""))</f>
      </c>
      <c r="F1144" s="16">
        <f>IF(OR($A1144="",$C1144=""),"",$C1144-$D1144)</f>
      </c>
      <c r="G1144" s="18">
        <f>IF(OR($A1144="",$B1144=""),"",$B1144-$E1144)</f>
      </c>
      <c r="H1144" s="19">
        <f>IF(OR($G1144="",$G1144=0),"",$F1144/$G1144)</f>
      </c>
    </row>
    <row r="1145">
      <c r="A1145" s="7"/>
      <c r="B1145" s="11"/>
      <c r="C1145" s="10"/>
      <c r="D1145" s="16">
        <f>IF($A1145="","",IFERROR(VLOOKUP($A1145,M_Sapi!$A$2:$D$501,4,0),""))</f>
      </c>
      <c r="E1145" s="17">
        <f>IF($A1145="","",IFERROR(VLOOKUP($A1145,M_Sapi!$A$2:$B$501,2,0),""))</f>
      </c>
      <c r="F1145" s="16">
        <f>IF(OR($A1145="",$C1145=""),"",$C1145-$D1145)</f>
      </c>
      <c r="G1145" s="18">
        <f>IF(OR($A1145="",$B1145=""),"",$B1145-$E1145)</f>
      </c>
      <c r="H1145" s="19">
        <f>IF(OR($G1145="",$G1145=0),"",$F1145/$G1145)</f>
      </c>
    </row>
    <row r="1146">
      <c r="A1146" s="7"/>
      <c r="B1146" s="11"/>
      <c r="C1146" s="10"/>
      <c r="D1146" s="16">
        <f>IF($A1146="","",IFERROR(VLOOKUP($A1146,M_Sapi!$A$2:$D$501,4,0),""))</f>
      </c>
      <c r="E1146" s="17">
        <f>IF($A1146="","",IFERROR(VLOOKUP($A1146,M_Sapi!$A$2:$B$501,2,0),""))</f>
      </c>
      <c r="F1146" s="16">
        <f>IF(OR($A1146="",$C1146=""),"",$C1146-$D1146)</f>
      </c>
      <c r="G1146" s="18">
        <f>IF(OR($A1146="",$B1146=""),"",$B1146-$E1146)</f>
      </c>
      <c r="H1146" s="19">
        <f>IF(OR($G1146="",$G1146=0),"",$F1146/$G1146)</f>
      </c>
    </row>
    <row r="1147">
      <c r="A1147" s="7"/>
      <c r="B1147" s="11"/>
      <c r="C1147" s="10"/>
      <c r="D1147" s="16">
        <f>IF($A1147="","",IFERROR(VLOOKUP($A1147,M_Sapi!$A$2:$D$501,4,0),""))</f>
      </c>
      <c r="E1147" s="17">
        <f>IF($A1147="","",IFERROR(VLOOKUP($A1147,M_Sapi!$A$2:$B$501,2,0),""))</f>
      </c>
      <c r="F1147" s="16">
        <f>IF(OR($A1147="",$C1147=""),"",$C1147-$D1147)</f>
      </c>
      <c r="G1147" s="18">
        <f>IF(OR($A1147="",$B1147=""),"",$B1147-$E1147)</f>
      </c>
      <c r="H1147" s="19">
        <f>IF(OR($G1147="",$G1147=0),"",$F1147/$G1147)</f>
      </c>
    </row>
    <row r="1148">
      <c r="A1148" s="7"/>
      <c r="B1148" s="11"/>
      <c r="C1148" s="10"/>
      <c r="D1148" s="16">
        <f>IF($A1148="","",IFERROR(VLOOKUP($A1148,M_Sapi!$A$2:$D$501,4,0),""))</f>
      </c>
      <c r="E1148" s="17">
        <f>IF($A1148="","",IFERROR(VLOOKUP($A1148,M_Sapi!$A$2:$B$501,2,0),""))</f>
      </c>
      <c r="F1148" s="16">
        <f>IF(OR($A1148="",$C1148=""),"",$C1148-$D1148)</f>
      </c>
      <c r="G1148" s="18">
        <f>IF(OR($A1148="",$B1148=""),"",$B1148-$E1148)</f>
      </c>
      <c r="H1148" s="19">
        <f>IF(OR($G1148="",$G1148=0),"",$F1148/$G1148)</f>
      </c>
    </row>
    <row r="1149">
      <c r="A1149" s="7"/>
      <c r="B1149" s="11"/>
      <c r="C1149" s="10"/>
      <c r="D1149" s="16">
        <f>IF($A1149="","",IFERROR(VLOOKUP($A1149,M_Sapi!$A$2:$D$501,4,0),""))</f>
      </c>
      <c r="E1149" s="17">
        <f>IF($A1149="","",IFERROR(VLOOKUP($A1149,M_Sapi!$A$2:$B$501,2,0),""))</f>
      </c>
      <c r="F1149" s="16">
        <f>IF(OR($A1149="",$C1149=""),"",$C1149-$D1149)</f>
      </c>
      <c r="G1149" s="18">
        <f>IF(OR($A1149="",$B1149=""),"",$B1149-$E1149)</f>
      </c>
      <c r="H1149" s="19">
        <f>IF(OR($G1149="",$G1149=0),"",$F1149/$G1149)</f>
      </c>
    </row>
    <row r="1150">
      <c r="A1150" s="7"/>
      <c r="B1150" s="11"/>
      <c r="C1150" s="10"/>
      <c r="D1150" s="16">
        <f>IF($A1150="","",IFERROR(VLOOKUP($A1150,M_Sapi!$A$2:$D$501,4,0),""))</f>
      </c>
      <c r="E1150" s="17">
        <f>IF($A1150="","",IFERROR(VLOOKUP($A1150,M_Sapi!$A$2:$B$501,2,0),""))</f>
      </c>
      <c r="F1150" s="16">
        <f>IF(OR($A1150="",$C1150=""),"",$C1150-$D1150)</f>
      </c>
      <c r="G1150" s="18">
        <f>IF(OR($A1150="",$B1150=""),"",$B1150-$E1150)</f>
      </c>
      <c r="H1150" s="19">
        <f>IF(OR($G1150="",$G1150=0),"",$F1150/$G1150)</f>
      </c>
    </row>
    <row r="1151">
      <c r="A1151" s="7"/>
      <c r="B1151" s="11"/>
      <c r="C1151" s="10"/>
      <c r="D1151" s="16">
        <f>IF($A1151="","",IFERROR(VLOOKUP($A1151,M_Sapi!$A$2:$D$501,4,0),""))</f>
      </c>
      <c r="E1151" s="17">
        <f>IF($A1151="","",IFERROR(VLOOKUP($A1151,M_Sapi!$A$2:$B$501,2,0),""))</f>
      </c>
      <c r="F1151" s="16">
        <f>IF(OR($A1151="",$C1151=""),"",$C1151-$D1151)</f>
      </c>
      <c r="G1151" s="18">
        <f>IF(OR($A1151="",$B1151=""),"",$B1151-$E1151)</f>
      </c>
      <c r="H1151" s="19">
        <f>IF(OR($G1151="",$G1151=0),"",$F1151/$G1151)</f>
      </c>
    </row>
    <row r="1152">
      <c r="A1152" s="7"/>
      <c r="B1152" s="11"/>
      <c r="C1152" s="10"/>
      <c r="D1152" s="16">
        <f>IF($A1152="","",IFERROR(VLOOKUP($A1152,M_Sapi!$A$2:$D$501,4,0),""))</f>
      </c>
      <c r="E1152" s="17">
        <f>IF($A1152="","",IFERROR(VLOOKUP($A1152,M_Sapi!$A$2:$B$501,2,0),""))</f>
      </c>
      <c r="F1152" s="16">
        <f>IF(OR($A1152="",$C1152=""),"",$C1152-$D1152)</f>
      </c>
      <c r="G1152" s="18">
        <f>IF(OR($A1152="",$B1152=""),"",$B1152-$E1152)</f>
      </c>
      <c r="H1152" s="19">
        <f>IF(OR($G1152="",$G1152=0),"",$F1152/$G1152)</f>
      </c>
    </row>
    <row r="1153">
      <c r="A1153" s="7"/>
      <c r="B1153" s="11"/>
      <c r="C1153" s="10"/>
      <c r="D1153" s="16">
        <f>IF($A1153="","",IFERROR(VLOOKUP($A1153,M_Sapi!$A$2:$D$501,4,0),""))</f>
      </c>
      <c r="E1153" s="17">
        <f>IF($A1153="","",IFERROR(VLOOKUP($A1153,M_Sapi!$A$2:$B$501,2,0),""))</f>
      </c>
      <c r="F1153" s="16">
        <f>IF(OR($A1153="",$C1153=""),"",$C1153-$D1153)</f>
      </c>
      <c r="G1153" s="18">
        <f>IF(OR($A1153="",$B1153=""),"",$B1153-$E1153)</f>
      </c>
      <c r="H1153" s="19">
        <f>IF(OR($G1153="",$G1153=0),"",$F1153/$G1153)</f>
      </c>
    </row>
    <row r="1154">
      <c r="A1154" s="7"/>
      <c r="B1154" s="11"/>
      <c r="C1154" s="10"/>
      <c r="D1154" s="16">
        <f>IF($A1154="","",IFERROR(VLOOKUP($A1154,M_Sapi!$A$2:$D$501,4,0),""))</f>
      </c>
      <c r="E1154" s="17">
        <f>IF($A1154="","",IFERROR(VLOOKUP($A1154,M_Sapi!$A$2:$B$501,2,0),""))</f>
      </c>
      <c r="F1154" s="16">
        <f>IF(OR($A1154="",$C1154=""),"",$C1154-$D1154)</f>
      </c>
      <c r="G1154" s="18">
        <f>IF(OR($A1154="",$B1154=""),"",$B1154-$E1154)</f>
      </c>
      <c r="H1154" s="19">
        <f>IF(OR($G1154="",$G1154=0),"",$F1154/$G1154)</f>
      </c>
    </row>
    <row r="1155">
      <c r="A1155" s="7"/>
      <c r="B1155" s="11"/>
      <c r="C1155" s="10"/>
      <c r="D1155" s="16">
        <f>IF($A1155="","",IFERROR(VLOOKUP($A1155,M_Sapi!$A$2:$D$501,4,0),""))</f>
      </c>
      <c r="E1155" s="17">
        <f>IF($A1155="","",IFERROR(VLOOKUP($A1155,M_Sapi!$A$2:$B$501,2,0),""))</f>
      </c>
      <c r="F1155" s="16">
        <f>IF(OR($A1155="",$C1155=""),"",$C1155-$D1155)</f>
      </c>
      <c r="G1155" s="18">
        <f>IF(OR($A1155="",$B1155=""),"",$B1155-$E1155)</f>
      </c>
      <c r="H1155" s="19">
        <f>IF(OR($G1155="",$G1155=0),"",$F1155/$G1155)</f>
      </c>
    </row>
    <row r="1156">
      <c r="A1156" s="7"/>
      <c r="B1156" s="11"/>
      <c r="C1156" s="10"/>
      <c r="D1156" s="16">
        <f>IF($A1156="","",IFERROR(VLOOKUP($A1156,M_Sapi!$A$2:$D$501,4,0),""))</f>
      </c>
      <c r="E1156" s="17">
        <f>IF($A1156="","",IFERROR(VLOOKUP($A1156,M_Sapi!$A$2:$B$501,2,0),""))</f>
      </c>
      <c r="F1156" s="16">
        <f>IF(OR($A1156="",$C1156=""),"",$C1156-$D1156)</f>
      </c>
      <c r="G1156" s="18">
        <f>IF(OR($A1156="",$B1156=""),"",$B1156-$E1156)</f>
      </c>
      <c r="H1156" s="19">
        <f>IF(OR($G1156="",$G1156=0),"",$F1156/$G1156)</f>
      </c>
    </row>
    <row r="1157">
      <c r="A1157" s="7"/>
      <c r="B1157" s="11"/>
      <c r="C1157" s="10"/>
      <c r="D1157" s="16">
        <f>IF($A1157="","",IFERROR(VLOOKUP($A1157,M_Sapi!$A$2:$D$501,4,0),""))</f>
      </c>
      <c r="E1157" s="17">
        <f>IF($A1157="","",IFERROR(VLOOKUP($A1157,M_Sapi!$A$2:$B$501,2,0),""))</f>
      </c>
      <c r="F1157" s="16">
        <f>IF(OR($A1157="",$C1157=""),"",$C1157-$D1157)</f>
      </c>
      <c r="G1157" s="18">
        <f>IF(OR($A1157="",$B1157=""),"",$B1157-$E1157)</f>
      </c>
      <c r="H1157" s="19">
        <f>IF(OR($G1157="",$G1157=0),"",$F1157/$G1157)</f>
      </c>
    </row>
    <row r="1158">
      <c r="A1158" s="7"/>
      <c r="B1158" s="11"/>
      <c r="C1158" s="10"/>
      <c r="D1158" s="16">
        <f>IF($A1158="","",IFERROR(VLOOKUP($A1158,M_Sapi!$A$2:$D$501,4,0),""))</f>
      </c>
      <c r="E1158" s="17">
        <f>IF($A1158="","",IFERROR(VLOOKUP($A1158,M_Sapi!$A$2:$B$501,2,0),""))</f>
      </c>
      <c r="F1158" s="16">
        <f>IF(OR($A1158="",$C1158=""),"",$C1158-$D1158)</f>
      </c>
      <c r="G1158" s="18">
        <f>IF(OR($A1158="",$B1158=""),"",$B1158-$E1158)</f>
      </c>
      <c r="H1158" s="19">
        <f>IF(OR($G1158="",$G1158=0),"",$F1158/$G1158)</f>
      </c>
    </row>
    <row r="1159">
      <c r="A1159" s="7"/>
      <c r="B1159" s="11"/>
      <c r="C1159" s="10"/>
      <c r="D1159" s="16">
        <f>IF($A1159="","",IFERROR(VLOOKUP($A1159,M_Sapi!$A$2:$D$501,4,0),""))</f>
      </c>
      <c r="E1159" s="17">
        <f>IF($A1159="","",IFERROR(VLOOKUP($A1159,M_Sapi!$A$2:$B$501,2,0),""))</f>
      </c>
      <c r="F1159" s="16">
        <f>IF(OR($A1159="",$C1159=""),"",$C1159-$D1159)</f>
      </c>
      <c r="G1159" s="18">
        <f>IF(OR($A1159="",$B1159=""),"",$B1159-$E1159)</f>
      </c>
      <c r="H1159" s="19">
        <f>IF(OR($G1159="",$G1159=0),"",$F1159/$G1159)</f>
      </c>
    </row>
    <row r="1160">
      <c r="A1160" s="7"/>
      <c r="B1160" s="11"/>
      <c r="C1160" s="10"/>
      <c r="D1160" s="16">
        <f>IF($A1160="","",IFERROR(VLOOKUP($A1160,M_Sapi!$A$2:$D$501,4,0),""))</f>
      </c>
      <c r="E1160" s="17">
        <f>IF($A1160="","",IFERROR(VLOOKUP($A1160,M_Sapi!$A$2:$B$501,2,0),""))</f>
      </c>
      <c r="F1160" s="16">
        <f>IF(OR($A1160="",$C1160=""),"",$C1160-$D1160)</f>
      </c>
      <c r="G1160" s="18">
        <f>IF(OR($A1160="",$B1160=""),"",$B1160-$E1160)</f>
      </c>
      <c r="H1160" s="19">
        <f>IF(OR($G1160="",$G1160=0),"",$F1160/$G1160)</f>
      </c>
    </row>
    <row r="1161">
      <c r="A1161" s="7"/>
      <c r="B1161" s="11"/>
      <c r="C1161" s="10"/>
      <c r="D1161" s="16">
        <f>IF($A1161="","",IFERROR(VLOOKUP($A1161,M_Sapi!$A$2:$D$501,4,0),""))</f>
      </c>
      <c r="E1161" s="17">
        <f>IF($A1161="","",IFERROR(VLOOKUP($A1161,M_Sapi!$A$2:$B$501,2,0),""))</f>
      </c>
      <c r="F1161" s="16">
        <f>IF(OR($A1161="",$C1161=""),"",$C1161-$D1161)</f>
      </c>
      <c r="G1161" s="18">
        <f>IF(OR($A1161="",$B1161=""),"",$B1161-$E1161)</f>
      </c>
      <c r="H1161" s="19">
        <f>IF(OR($G1161="",$G1161=0),"",$F1161/$G1161)</f>
      </c>
    </row>
    <row r="1162">
      <c r="A1162" s="7"/>
      <c r="B1162" s="11"/>
      <c r="C1162" s="10"/>
      <c r="D1162" s="16">
        <f>IF($A1162="","",IFERROR(VLOOKUP($A1162,M_Sapi!$A$2:$D$501,4,0),""))</f>
      </c>
      <c r="E1162" s="17">
        <f>IF($A1162="","",IFERROR(VLOOKUP($A1162,M_Sapi!$A$2:$B$501,2,0),""))</f>
      </c>
      <c r="F1162" s="16">
        <f>IF(OR($A1162="",$C1162=""),"",$C1162-$D1162)</f>
      </c>
      <c r="G1162" s="18">
        <f>IF(OR($A1162="",$B1162=""),"",$B1162-$E1162)</f>
      </c>
      <c r="H1162" s="19">
        <f>IF(OR($G1162="",$G1162=0),"",$F1162/$G1162)</f>
      </c>
    </row>
    <row r="1163">
      <c r="A1163" s="7"/>
      <c r="B1163" s="11"/>
      <c r="C1163" s="10"/>
      <c r="D1163" s="16">
        <f>IF($A1163="","",IFERROR(VLOOKUP($A1163,M_Sapi!$A$2:$D$501,4,0),""))</f>
      </c>
      <c r="E1163" s="17">
        <f>IF($A1163="","",IFERROR(VLOOKUP($A1163,M_Sapi!$A$2:$B$501,2,0),""))</f>
      </c>
      <c r="F1163" s="16">
        <f>IF(OR($A1163="",$C1163=""),"",$C1163-$D1163)</f>
      </c>
      <c r="G1163" s="18">
        <f>IF(OR($A1163="",$B1163=""),"",$B1163-$E1163)</f>
      </c>
      <c r="H1163" s="19">
        <f>IF(OR($G1163="",$G1163=0),"",$F1163/$G1163)</f>
      </c>
    </row>
    <row r="1164">
      <c r="A1164" s="7"/>
      <c r="B1164" s="11"/>
      <c r="C1164" s="10"/>
      <c r="D1164" s="16">
        <f>IF($A1164="","",IFERROR(VLOOKUP($A1164,M_Sapi!$A$2:$D$501,4,0),""))</f>
      </c>
      <c r="E1164" s="17">
        <f>IF($A1164="","",IFERROR(VLOOKUP($A1164,M_Sapi!$A$2:$B$501,2,0),""))</f>
      </c>
      <c r="F1164" s="16">
        <f>IF(OR($A1164="",$C1164=""),"",$C1164-$D1164)</f>
      </c>
      <c r="G1164" s="18">
        <f>IF(OR($A1164="",$B1164=""),"",$B1164-$E1164)</f>
      </c>
      <c r="H1164" s="19">
        <f>IF(OR($G1164="",$G1164=0),"",$F1164/$G1164)</f>
      </c>
    </row>
    <row r="1165">
      <c r="A1165" s="7"/>
      <c r="B1165" s="11"/>
      <c r="C1165" s="10"/>
      <c r="D1165" s="16">
        <f>IF($A1165="","",IFERROR(VLOOKUP($A1165,M_Sapi!$A$2:$D$501,4,0),""))</f>
      </c>
      <c r="E1165" s="17">
        <f>IF($A1165="","",IFERROR(VLOOKUP($A1165,M_Sapi!$A$2:$B$501,2,0),""))</f>
      </c>
      <c r="F1165" s="16">
        <f>IF(OR($A1165="",$C1165=""),"",$C1165-$D1165)</f>
      </c>
      <c r="G1165" s="18">
        <f>IF(OR($A1165="",$B1165=""),"",$B1165-$E1165)</f>
      </c>
      <c r="H1165" s="19">
        <f>IF(OR($G1165="",$G1165=0),"",$F1165/$G1165)</f>
      </c>
    </row>
    <row r="1166">
      <c r="A1166" s="7"/>
      <c r="B1166" s="11"/>
      <c r="C1166" s="10"/>
      <c r="D1166" s="16">
        <f>IF($A1166="","",IFERROR(VLOOKUP($A1166,M_Sapi!$A$2:$D$501,4,0),""))</f>
      </c>
      <c r="E1166" s="17">
        <f>IF($A1166="","",IFERROR(VLOOKUP($A1166,M_Sapi!$A$2:$B$501,2,0),""))</f>
      </c>
      <c r="F1166" s="16">
        <f>IF(OR($A1166="",$C1166=""),"",$C1166-$D1166)</f>
      </c>
      <c r="G1166" s="18">
        <f>IF(OR($A1166="",$B1166=""),"",$B1166-$E1166)</f>
      </c>
      <c r="H1166" s="19">
        <f>IF(OR($G1166="",$G1166=0),"",$F1166/$G1166)</f>
      </c>
    </row>
    <row r="1167">
      <c r="A1167" s="7"/>
      <c r="B1167" s="11"/>
      <c r="C1167" s="10"/>
      <c r="D1167" s="16">
        <f>IF($A1167="","",IFERROR(VLOOKUP($A1167,M_Sapi!$A$2:$D$501,4,0),""))</f>
      </c>
      <c r="E1167" s="17">
        <f>IF($A1167="","",IFERROR(VLOOKUP($A1167,M_Sapi!$A$2:$B$501,2,0),""))</f>
      </c>
      <c r="F1167" s="16">
        <f>IF(OR($A1167="",$C1167=""),"",$C1167-$D1167)</f>
      </c>
      <c r="G1167" s="18">
        <f>IF(OR($A1167="",$B1167=""),"",$B1167-$E1167)</f>
      </c>
      <c r="H1167" s="19">
        <f>IF(OR($G1167="",$G1167=0),"",$F1167/$G1167)</f>
      </c>
    </row>
    <row r="1168">
      <c r="A1168" s="7"/>
      <c r="B1168" s="11"/>
      <c r="C1168" s="10"/>
      <c r="D1168" s="16">
        <f>IF($A1168="","",IFERROR(VLOOKUP($A1168,M_Sapi!$A$2:$D$501,4,0),""))</f>
      </c>
      <c r="E1168" s="17">
        <f>IF($A1168="","",IFERROR(VLOOKUP($A1168,M_Sapi!$A$2:$B$501,2,0),""))</f>
      </c>
      <c r="F1168" s="16">
        <f>IF(OR($A1168="",$C1168=""),"",$C1168-$D1168)</f>
      </c>
      <c r="G1168" s="18">
        <f>IF(OR($A1168="",$B1168=""),"",$B1168-$E1168)</f>
      </c>
      <c r="H1168" s="19">
        <f>IF(OR($G1168="",$G1168=0),"",$F1168/$G1168)</f>
      </c>
    </row>
    <row r="1169">
      <c r="A1169" s="7"/>
      <c r="B1169" s="11"/>
      <c r="C1169" s="10"/>
      <c r="D1169" s="16">
        <f>IF($A1169="","",IFERROR(VLOOKUP($A1169,M_Sapi!$A$2:$D$501,4,0),""))</f>
      </c>
      <c r="E1169" s="17">
        <f>IF($A1169="","",IFERROR(VLOOKUP($A1169,M_Sapi!$A$2:$B$501,2,0),""))</f>
      </c>
      <c r="F1169" s="16">
        <f>IF(OR($A1169="",$C1169=""),"",$C1169-$D1169)</f>
      </c>
      <c r="G1169" s="18">
        <f>IF(OR($A1169="",$B1169=""),"",$B1169-$E1169)</f>
      </c>
      <c r="H1169" s="19">
        <f>IF(OR($G1169="",$G1169=0),"",$F1169/$G1169)</f>
      </c>
    </row>
    <row r="1170">
      <c r="A1170" s="7"/>
      <c r="B1170" s="11"/>
      <c r="C1170" s="10"/>
      <c r="D1170" s="16">
        <f>IF($A1170="","",IFERROR(VLOOKUP($A1170,M_Sapi!$A$2:$D$501,4,0),""))</f>
      </c>
      <c r="E1170" s="17">
        <f>IF($A1170="","",IFERROR(VLOOKUP($A1170,M_Sapi!$A$2:$B$501,2,0),""))</f>
      </c>
      <c r="F1170" s="16">
        <f>IF(OR($A1170="",$C1170=""),"",$C1170-$D1170)</f>
      </c>
      <c r="G1170" s="18">
        <f>IF(OR($A1170="",$B1170=""),"",$B1170-$E1170)</f>
      </c>
      <c r="H1170" s="19">
        <f>IF(OR($G1170="",$G1170=0),"",$F1170/$G1170)</f>
      </c>
    </row>
    <row r="1171">
      <c r="A1171" s="7"/>
      <c r="B1171" s="11"/>
      <c r="C1171" s="10"/>
      <c r="D1171" s="16">
        <f>IF($A1171="","",IFERROR(VLOOKUP($A1171,M_Sapi!$A$2:$D$501,4,0),""))</f>
      </c>
      <c r="E1171" s="17">
        <f>IF($A1171="","",IFERROR(VLOOKUP($A1171,M_Sapi!$A$2:$B$501,2,0),""))</f>
      </c>
      <c r="F1171" s="16">
        <f>IF(OR($A1171="",$C1171=""),"",$C1171-$D1171)</f>
      </c>
      <c r="G1171" s="18">
        <f>IF(OR($A1171="",$B1171=""),"",$B1171-$E1171)</f>
      </c>
      <c r="H1171" s="19">
        <f>IF(OR($G1171="",$G1171=0),"",$F1171/$G1171)</f>
      </c>
    </row>
    <row r="1172">
      <c r="A1172" s="7"/>
      <c r="B1172" s="11"/>
      <c r="C1172" s="10"/>
      <c r="D1172" s="16">
        <f>IF($A1172="","",IFERROR(VLOOKUP($A1172,M_Sapi!$A$2:$D$501,4,0),""))</f>
      </c>
      <c r="E1172" s="17">
        <f>IF($A1172="","",IFERROR(VLOOKUP($A1172,M_Sapi!$A$2:$B$501,2,0),""))</f>
      </c>
      <c r="F1172" s="16">
        <f>IF(OR($A1172="",$C1172=""),"",$C1172-$D1172)</f>
      </c>
      <c r="G1172" s="18">
        <f>IF(OR($A1172="",$B1172=""),"",$B1172-$E1172)</f>
      </c>
      <c r="H1172" s="19">
        <f>IF(OR($G1172="",$G1172=0),"",$F1172/$G1172)</f>
      </c>
    </row>
    <row r="1173">
      <c r="A1173" s="7"/>
      <c r="B1173" s="11"/>
      <c r="C1173" s="10"/>
      <c r="D1173" s="16">
        <f>IF($A1173="","",IFERROR(VLOOKUP($A1173,M_Sapi!$A$2:$D$501,4,0),""))</f>
      </c>
      <c r="E1173" s="17">
        <f>IF($A1173="","",IFERROR(VLOOKUP($A1173,M_Sapi!$A$2:$B$501,2,0),""))</f>
      </c>
      <c r="F1173" s="16">
        <f>IF(OR($A1173="",$C1173=""),"",$C1173-$D1173)</f>
      </c>
      <c r="G1173" s="18">
        <f>IF(OR($A1173="",$B1173=""),"",$B1173-$E1173)</f>
      </c>
      <c r="H1173" s="19">
        <f>IF(OR($G1173="",$G1173=0),"",$F1173/$G1173)</f>
      </c>
    </row>
    <row r="1174">
      <c r="A1174" s="7"/>
      <c r="B1174" s="11"/>
      <c r="C1174" s="10"/>
      <c r="D1174" s="16">
        <f>IF($A1174="","",IFERROR(VLOOKUP($A1174,M_Sapi!$A$2:$D$501,4,0),""))</f>
      </c>
      <c r="E1174" s="17">
        <f>IF($A1174="","",IFERROR(VLOOKUP($A1174,M_Sapi!$A$2:$B$501,2,0),""))</f>
      </c>
      <c r="F1174" s="16">
        <f>IF(OR($A1174="",$C1174=""),"",$C1174-$D1174)</f>
      </c>
      <c r="G1174" s="18">
        <f>IF(OR($A1174="",$B1174=""),"",$B1174-$E1174)</f>
      </c>
      <c r="H1174" s="19">
        <f>IF(OR($G1174="",$G1174=0),"",$F1174/$G1174)</f>
      </c>
    </row>
    <row r="1175">
      <c r="A1175" s="7"/>
      <c r="B1175" s="11"/>
      <c r="C1175" s="10"/>
      <c r="D1175" s="16">
        <f>IF($A1175="","",IFERROR(VLOOKUP($A1175,M_Sapi!$A$2:$D$501,4,0),""))</f>
      </c>
      <c r="E1175" s="17">
        <f>IF($A1175="","",IFERROR(VLOOKUP($A1175,M_Sapi!$A$2:$B$501,2,0),""))</f>
      </c>
      <c r="F1175" s="16">
        <f>IF(OR($A1175="",$C1175=""),"",$C1175-$D1175)</f>
      </c>
      <c r="G1175" s="18">
        <f>IF(OR($A1175="",$B1175=""),"",$B1175-$E1175)</f>
      </c>
      <c r="H1175" s="19">
        <f>IF(OR($G1175="",$G1175=0),"",$F1175/$G1175)</f>
      </c>
    </row>
    <row r="1176">
      <c r="A1176" s="7"/>
      <c r="B1176" s="11"/>
      <c r="C1176" s="10"/>
      <c r="D1176" s="16">
        <f>IF($A1176="","",IFERROR(VLOOKUP($A1176,M_Sapi!$A$2:$D$501,4,0),""))</f>
      </c>
      <c r="E1176" s="17">
        <f>IF($A1176="","",IFERROR(VLOOKUP($A1176,M_Sapi!$A$2:$B$501,2,0),""))</f>
      </c>
      <c r="F1176" s="16">
        <f>IF(OR($A1176="",$C1176=""),"",$C1176-$D1176)</f>
      </c>
      <c r="G1176" s="18">
        <f>IF(OR($A1176="",$B1176=""),"",$B1176-$E1176)</f>
      </c>
      <c r="H1176" s="19">
        <f>IF(OR($G1176="",$G1176=0),"",$F1176/$G1176)</f>
      </c>
    </row>
    <row r="1177">
      <c r="A1177" s="7"/>
      <c r="B1177" s="11"/>
      <c r="C1177" s="10"/>
      <c r="D1177" s="16">
        <f>IF($A1177="","",IFERROR(VLOOKUP($A1177,M_Sapi!$A$2:$D$501,4,0),""))</f>
      </c>
      <c r="E1177" s="17">
        <f>IF($A1177="","",IFERROR(VLOOKUP($A1177,M_Sapi!$A$2:$B$501,2,0),""))</f>
      </c>
      <c r="F1177" s="16">
        <f>IF(OR($A1177="",$C1177=""),"",$C1177-$D1177)</f>
      </c>
      <c r="G1177" s="18">
        <f>IF(OR($A1177="",$B1177=""),"",$B1177-$E1177)</f>
      </c>
      <c r="H1177" s="19">
        <f>IF(OR($G1177="",$G1177=0),"",$F1177/$G1177)</f>
      </c>
    </row>
    <row r="1178">
      <c r="A1178" s="7"/>
      <c r="B1178" s="11"/>
      <c r="C1178" s="10"/>
      <c r="D1178" s="16">
        <f>IF($A1178="","",IFERROR(VLOOKUP($A1178,M_Sapi!$A$2:$D$501,4,0),""))</f>
      </c>
      <c r="E1178" s="17">
        <f>IF($A1178="","",IFERROR(VLOOKUP($A1178,M_Sapi!$A$2:$B$501,2,0),""))</f>
      </c>
      <c r="F1178" s="16">
        <f>IF(OR($A1178="",$C1178=""),"",$C1178-$D1178)</f>
      </c>
      <c r="G1178" s="18">
        <f>IF(OR($A1178="",$B1178=""),"",$B1178-$E1178)</f>
      </c>
      <c r="H1178" s="19">
        <f>IF(OR($G1178="",$G1178=0),"",$F1178/$G1178)</f>
      </c>
    </row>
    <row r="1179">
      <c r="A1179" s="7"/>
      <c r="B1179" s="11"/>
      <c r="C1179" s="10"/>
      <c r="D1179" s="16">
        <f>IF($A1179="","",IFERROR(VLOOKUP($A1179,M_Sapi!$A$2:$D$501,4,0),""))</f>
      </c>
      <c r="E1179" s="17">
        <f>IF($A1179="","",IFERROR(VLOOKUP($A1179,M_Sapi!$A$2:$B$501,2,0),""))</f>
      </c>
      <c r="F1179" s="16">
        <f>IF(OR($A1179="",$C1179=""),"",$C1179-$D1179)</f>
      </c>
      <c r="G1179" s="18">
        <f>IF(OR($A1179="",$B1179=""),"",$B1179-$E1179)</f>
      </c>
      <c r="H1179" s="19">
        <f>IF(OR($G1179="",$G1179=0),"",$F1179/$G1179)</f>
      </c>
    </row>
    <row r="1180">
      <c r="A1180" s="7"/>
      <c r="B1180" s="11"/>
      <c r="C1180" s="10"/>
      <c r="D1180" s="16">
        <f>IF($A1180="","",IFERROR(VLOOKUP($A1180,M_Sapi!$A$2:$D$501,4,0),""))</f>
      </c>
      <c r="E1180" s="17">
        <f>IF($A1180="","",IFERROR(VLOOKUP($A1180,M_Sapi!$A$2:$B$501,2,0),""))</f>
      </c>
      <c r="F1180" s="16">
        <f>IF(OR($A1180="",$C1180=""),"",$C1180-$D1180)</f>
      </c>
      <c r="G1180" s="18">
        <f>IF(OR($A1180="",$B1180=""),"",$B1180-$E1180)</f>
      </c>
      <c r="H1180" s="19">
        <f>IF(OR($G1180="",$G1180=0),"",$F1180/$G1180)</f>
      </c>
    </row>
    <row r="1181">
      <c r="A1181" s="7"/>
      <c r="B1181" s="11"/>
      <c r="C1181" s="10"/>
      <c r="D1181" s="16">
        <f>IF($A1181="","",IFERROR(VLOOKUP($A1181,M_Sapi!$A$2:$D$501,4,0),""))</f>
      </c>
      <c r="E1181" s="17">
        <f>IF($A1181="","",IFERROR(VLOOKUP($A1181,M_Sapi!$A$2:$B$501,2,0),""))</f>
      </c>
      <c r="F1181" s="16">
        <f>IF(OR($A1181="",$C1181=""),"",$C1181-$D1181)</f>
      </c>
      <c r="G1181" s="18">
        <f>IF(OR($A1181="",$B1181=""),"",$B1181-$E1181)</f>
      </c>
      <c r="H1181" s="19">
        <f>IF(OR($G1181="",$G1181=0),"",$F1181/$G1181)</f>
      </c>
    </row>
    <row r="1182">
      <c r="A1182" s="7"/>
      <c r="B1182" s="11"/>
      <c r="C1182" s="10"/>
      <c r="D1182" s="16">
        <f>IF($A1182="","",IFERROR(VLOOKUP($A1182,M_Sapi!$A$2:$D$501,4,0),""))</f>
      </c>
      <c r="E1182" s="17">
        <f>IF($A1182="","",IFERROR(VLOOKUP($A1182,M_Sapi!$A$2:$B$501,2,0),""))</f>
      </c>
      <c r="F1182" s="16">
        <f>IF(OR($A1182="",$C1182=""),"",$C1182-$D1182)</f>
      </c>
      <c r="G1182" s="18">
        <f>IF(OR($A1182="",$B1182=""),"",$B1182-$E1182)</f>
      </c>
      <c r="H1182" s="19">
        <f>IF(OR($G1182="",$G1182=0),"",$F1182/$G1182)</f>
      </c>
    </row>
    <row r="1183">
      <c r="A1183" s="7"/>
      <c r="B1183" s="11"/>
      <c r="C1183" s="10"/>
      <c r="D1183" s="16">
        <f>IF($A1183="","",IFERROR(VLOOKUP($A1183,M_Sapi!$A$2:$D$501,4,0),""))</f>
      </c>
      <c r="E1183" s="17">
        <f>IF($A1183="","",IFERROR(VLOOKUP($A1183,M_Sapi!$A$2:$B$501,2,0),""))</f>
      </c>
      <c r="F1183" s="16">
        <f>IF(OR($A1183="",$C1183=""),"",$C1183-$D1183)</f>
      </c>
      <c r="G1183" s="18">
        <f>IF(OR($A1183="",$B1183=""),"",$B1183-$E1183)</f>
      </c>
      <c r="H1183" s="19">
        <f>IF(OR($G1183="",$G1183=0),"",$F1183/$G1183)</f>
      </c>
    </row>
    <row r="1184">
      <c r="A1184" s="7"/>
      <c r="B1184" s="11"/>
      <c r="C1184" s="10"/>
      <c r="D1184" s="16">
        <f>IF($A1184="","",IFERROR(VLOOKUP($A1184,M_Sapi!$A$2:$D$501,4,0),""))</f>
      </c>
      <c r="E1184" s="17">
        <f>IF($A1184="","",IFERROR(VLOOKUP($A1184,M_Sapi!$A$2:$B$501,2,0),""))</f>
      </c>
      <c r="F1184" s="16">
        <f>IF(OR($A1184="",$C1184=""),"",$C1184-$D1184)</f>
      </c>
      <c r="G1184" s="18">
        <f>IF(OR($A1184="",$B1184=""),"",$B1184-$E1184)</f>
      </c>
      <c r="H1184" s="19">
        <f>IF(OR($G1184="",$G1184=0),"",$F1184/$G1184)</f>
      </c>
    </row>
    <row r="1185">
      <c r="A1185" s="7"/>
      <c r="B1185" s="11"/>
      <c r="C1185" s="10"/>
      <c r="D1185" s="16">
        <f>IF($A1185="","",IFERROR(VLOOKUP($A1185,M_Sapi!$A$2:$D$501,4,0),""))</f>
      </c>
      <c r="E1185" s="17">
        <f>IF($A1185="","",IFERROR(VLOOKUP($A1185,M_Sapi!$A$2:$B$501,2,0),""))</f>
      </c>
      <c r="F1185" s="16">
        <f>IF(OR($A1185="",$C1185=""),"",$C1185-$D1185)</f>
      </c>
      <c r="G1185" s="18">
        <f>IF(OR($A1185="",$B1185=""),"",$B1185-$E1185)</f>
      </c>
      <c r="H1185" s="19">
        <f>IF(OR($G1185="",$G1185=0),"",$F1185/$G1185)</f>
      </c>
    </row>
    <row r="1186">
      <c r="A1186" s="7"/>
      <c r="B1186" s="11"/>
      <c r="C1186" s="10"/>
      <c r="D1186" s="16">
        <f>IF($A1186="","",IFERROR(VLOOKUP($A1186,M_Sapi!$A$2:$D$501,4,0),""))</f>
      </c>
      <c r="E1186" s="17">
        <f>IF($A1186="","",IFERROR(VLOOKUP($A1186,M_Sapi!$A$2:$B$501,2,0),""))</f>
      </c>
      <c r="F1186" s="16">
        <f>IF(OR($A1186="",$C1186=""),"",$C1186-$D1186)</f>
      </c>
      <c r="G1186" s="18">
        <f>IF(OR($A1186="",$B1186=""),"",$B1186-$E1186)</f>
      </c>
      <c r="H1186" s="19">
        <f>IF(OR($G1186="",$G1186=0),"",$F1186/$G1186)</f>
      </c>
    </row>
    <row r="1187">
      <c r="A1187" s="7"/>
      <c r="B1187" s="11"/>
      <c r="C1187" s="10"/>
      <c r="D1187" s="16">
        <f>IF($A1187="","",IFERROR(VLOOKUP($A1187,M_Sapi!$A$2:$D$501,4,0),""))</f>
      </c>
      <c r="E1187" s="17">
        <f>IF($A1187="","",IFERROR(VLOOKUP($A1187,M_Sapi!$A$2:$B$501,2,0),""))</f>
      </c>
      <c r="F1187" s="16">
        <f>IF(OR($A1187="",$C1187=""),"",$C1187-$D1187)</f>
      </c>
      <c r="G1187" s="18">
        <f>IF(OR($A1187="",$B1187=""),"",$B1187-$E1187)</f>
      </c>
      <c r="H1187" s="19">
        <f>IF(OR($G1187="",$G1187=0),"",$F1187/$G1187)</f>
      </c>
    </row>
    <row r="1188">
      <c r="A1188" s="7"/>
      <c r="B1188" s="11"/>
      <c r="C1188" s="10"/>
      <c r="D1188" s="16">
        <f>IF($A1188="","",IFERROR(VLOOKUP($A1188,M_Sapi!$A$2:$D$501,4,0),""))</f>
      </c>
      <c r="E1188" s="17">
        <f>IF($A1188="","",IFERROR(VLOOKUP($A1188,M_Sapi!$A$2:$B$501,2,0),""))</f>
      </c>
      <c r="F1188" s="16">
        <f>IF(OR($A1188="",$C1188=""),"",$C1188-$D1188)</f>
      </c>
      <c r="G1188" s="18">
        <f>IF(OR($A1188="",$B1188=""),"",$B1188-$E1188)</f>
      </c>
      <c r="H1188" s="19">
        <f>IF(OR($G1188="",$G1188=0),"",$F1188/$G1188)</f>
      </c>
    </row>
    <row r="1189">
      <c r="A1189" s="7"/>
      <c r="B1189" s="11"/>
      <c r="C1189" s="10"/>
      <c r="D1189" s="16">
        <f>IF($A1189="","",IFERROR(VLOOKUP($A1189,M_Sapi!$A$2:$D$501,4,0),""))</f>
      </c>
      <c r="E1189" s="17">
        <f>IF($A1189="","",IFERROR(VLOOKUP($A1189,M_Sapi!$A$2:$B$501,2,0),""))</f>
      </c>
      <c r="F1189" s="16">
        <f>IF(OR($A1189="",$C1189=""),"",$C1189-$D1189)</f>
      </c>
      <c r="G1189" s="18">
        <f>IF(OR($A1189="",$B1189=""),"",$B1189-$E1189)</f>
      </c>
      <c r="H1189" s="19">
        <f>IF(OR($G1189="",$G1189=0),"",$F1189/$G1189)</f>
      </c>
    </row>
    <row r="1190">
      <c r="A1190" s="7"/>
      <c r="B1190" s="11"/>
      <c r="C1190" s="10"/>
      <c r="D1190" s="16">
        <f>IF($A1190="","",IFERROR(VLOOKUP($A1190,M_Sapi!$A$2:$D$501,4,0),""))</f>
      </c>
      <c r="E1190" s="17">
        <f>IF($A1190="","",IFERROR(VLOOKUP($A1190,M_Sapi!$A$2:$B$501,2,0),""))</f>
      </c>
      <c r="F1190" s="16">
        <f>IF(OR($A1190="",$C1190=""),"",$C1190-$D1190)</f>
      </c>
      <c r="G1190" s="18">
        <f>IF(OR($A1190="",$B1190=""),"",$B1190-$E1190)</f>
      </c>
      <c r="H1190" s="19">
        <f>IF(OR($G1190="",$G1190=0),"",$F1190/$G1190)</f>
      </c>
    </row>
    <row r="1191">
      <c r="A1191" s="7"/>
      <c r="B1191" s="11"/>
      <c r="C1191" s="10"/>
      <c r="D1191" s="16">
        <f>IF($A1191="","",IFERROR(VLOOKUP($A1191,M_Sapi!$A$2:$D$501,4,0),""))</f>
      </c>
      <c r="E1191" s="17">
        <f>IF($A1191="","",IFERROR(VLOOKUP($A1191,M_Sapi!$A$2:$B$501,2,0),""))</f>
      </c>
      <c r="F1191" s="16">
        <f>IF(OR($A1191="",$C1191=""),"",$C1191-$D1191)</f>
      </c>
      <c r="G1191" s="18">
        <f>IF(OR($A1191="",$B1191=""),"",$B1191-$E1191)</f>
      </c>
      <c r="H1191" s="19">
        <f>IF(OR($G1191="",$G1191=0),"",$F1191/$G1191)</f>
      </c>
    </row>
    <row r="1192">
      <c r="A1192" s="7"/>
      <c r="B1192" s="11"/>
      <c r="C1192" s="10"/>
      <c r="D1192" s="16">
        <f>IF($A1192="","",IFERROR(VLOOKUP($A1192,M_Sapi!$A$2:$D$501,4,0),""))</f>
      </c>
      <c r="E1192" s="17">
        <f>IF($A1192="","",IFERROR(VLOOKUP($A1192,M_Sapi!$A$2:$B$501,2,0),""))</f>
      </c>
      <c r="F1192" s="16">
        <f>IF(OR($A1192="",$C1192=""),"",$C1192-$D1192)</f>
      </c>
      <c r="G1192" s="18">
        <f>IF(OR($A1192="",$B1192=""),"",$B1192-$E1192)</f>
      </c>
      <c r="H1192" s="19">
        <f>IF(OR($G1192="",$G1192=0),"",$F1192/$G1192)</f>
      </c>
    </row>
    <row r="1193">
      <c r="A1193" s="7"/>
      <c r="B1193" s="11"/>
      <c r="C1193" s="10"/>
      <c r="D1193" s="16">
        <f>IF($A1193="","",IFERROR(VLOOKUP($A1193,M_Sapi!$A$2:$D$501,4,0),""))</f>
      </c>
      <c r="E1193" s="17">
        <f>IF($A1193="","",IFERROR(VLOOKUP($A1193,M_Sapi!$A$2:$B$501,2,0),""))</f>
      </c>
      <c r="F1193" s="16">
        <f>IF(OR($A1193="",$C1193=""),"",$C1193-$D1193)</f>
      </c>
      <c r="G1193" s="18">
        <f>IF(OR($A1193="",$B1193=""),"",$B1193-$E1193)</f>
      </c>
      <c r="H1193" s="19">
        <f>IF(OR($G1193="",$G1193=0),"",$F1193/$G1193)</f>
      </c>
    </row>
    <row r="1194">
      <c r="A1194" s="7"/>
      <c r="B1194" s="11"/>
      <c r="C1194" s="10"/>
      <c r="D1194" s="16">
        <f>IF($A1194="","",IFERROR(VLOOKUP($A1194,M_Sapi!$A$2:$D$501,4,0),""))</f>
      </c>
      <c r="E1194" s="17">
        <f>IF($A1194="","",IFERROR(VLOOKUP($A1194,M_Sapi!$A$2:$B$501,2,0),""))</f>
      </c>
      <c r="F1194" s="16">
        <f>IF(OR($A1194="",$C1194=""),"",$C1194-$D1194)</f>
      </c>
      <c r="G1194" s="18">
        <f>IF(OR($A1194="",$B1194=""),"",$B1194-$E1194)</f>
      </c>
      <c r="H1194" s="19">
        <f>IF(OR($G1194="",$G1194=0),"",$F1194/$G1194)</f>
      </c>
    </row>
    <row r="1195">
      <c r="A1195" s="7"/>
      <c r="B1195" s="11"/>
      <c r="C1195" s="10"/>
      <c r="D1195" s="16">
        <f>IF($A1195="","",IFERROR(VLOOKUP($A1195,M_Sapi!$A$2:$D$501,4,0),""))</f>
      </c>
      <c r="E1195" s="17">
        <f>IF($A1195="","",IFERROR(VLOOKUP($A1195,M_Sapi!$A$2:$B$501,2,0),""))</f>
      </c>
      <c r="F1195" s="16">
        <f>IF(OR($A1195="",$C1195=""),"",$C1195-$D1195)</f>
      </c>
      <c r="G1195" s="18">
        <f>IF(OR($A1195="",$B1195=""),"",$B1195-$E1195)</f>
      </c>
      <c r="H1195" s="19">
        <f>IF(OR($G1195="",$G1195=0),"",$F1195/$G1195)</f>
      </c>
    </row>
    <row r="1196">
      <c r="A1196" s="7"/>
      <c r="B1196" s="11"/>
      <c r="C1196" s="10"/>
      <c r="D1196" s="16">
        <f>IF($A1196="","",IFERROR(VLOOKUP($A1196,M_Sapi!$A$2:$D$501,4,0),""))</f>
      </c>
      <c r="E1196" s="17">
        <f>IF($A1196="","",IFERROR(VLOOKUP($A1196,M_Sapi!$A$2:$B$501,2,0),""))</f>
      </c>
      <c r="F1196" s="16">
        <f>IF(OR($A1196="",$C1196=""),"",$C1196-$D1196)</f>
      </c>
      <c r="G1196" s="18">
        <f>IF(OR($A1196="",$B1196=""),"",$B1196-$E1196)</f>
      </c>
      <c r="H1196" s="19">
        <f>IF(OR($G1196="",$G1196=0),"",$F1196/$G1196)</f>
      </c>
    </row>
    <row r="1197">
      <c r="A1197" s="7"/>
      <c r="B1197" s="11"/>
      <c r="C1197" s="10"/>
      <c r="D1197" s="16">
        <f>IF($A1197="","",IFERROR(VLOOKUP($A1197,M_Sapi!$A$2:$D$501,4,0),""))</f>
      </c>
      <c r="E1197" s="17">
        <f>IF($A1197="","",IFERROR(VLOOKUP($A1197,M_Sapi!$A$2:$B$501,2,0),""))</f>
      </c>
      <c r="F1197" s="16">
        <f>IF(OR($A1197="",$C1197=""),"",$C1197-$D1197)</f>
      </c>
      <c r="G1197" s="18">
        <f>IF(OR($A1197="",$B1197=""),"",$B1197-$E1197)</f>
      </c>
      <c r="H1197" s="19">
        <f>IF(OR($G1197="",$G1197=0),"",$F1197/$G1197)</f>
      </c>
    </row>
    <row r="1198">
      <c r="A1198" s="7"/>
      <c r="B1198" s="11"/>
      <c r="C1198" s="10"/>
      <c r="D1198" s="16">
        <f>IF($A1198="","",IFERROR(VLOOKUP($A1198,M_Sapi!$A$2:$D$501,4,0),""))</f>
      </c>
      <c r="E1198" s="17">
        <f>IF($A1198="","",IFERROR(VLOOKUP($A1198,M_Sapi!$A$2:$B$501,2,0),""))</f>
      </c>
      <c r="F1198" s="16">
        <f>IF(OR($A1198="",$C1198=""),"",$C1198-$D1198)</f>
      </c>
      <c r="G1198" s="18">
        <f>IF(OR($A1198="",$B1198=""),"",$B1198-$E1198)</f>
      </c>
      <c r="H1198" s="19">
        <f>IF(OR($G1198="",$G1198=0),"",$F1198/$G1198)</f>
      </c>
    </row>
    <row r="1199">
      <c r="A1199" s="7"/>
      <c r="B1199" s="11"/>
      <c r="C1199" s="10"/>
      <c r="D1199" s="16">
        <f>IF($A1199="","",IFERROR(VLOOKUP($A1199,M_Sapi!$A$2:$D$501,4,0),""))</f>
      </c>
      <c r="E1199" s="17">
        <f>IF($A1199="","",IFERROR(VLOOKUP($A1199,M_Sapi!$A$2:$B$501,2,0),""))</f>
      </c>
      <c r="F1199" s="16">
        <f>IF(OR($A1199="",$C1199=""),"",$C1199-$D1199)</f>
      </c>
      <c r="G1199" s="18">
        <f>IF(OR($A1199="",$B1199=""),"",$B1199-$E1199)</f>
      </c>
      <c r="H1199" s="19">
        <f>IF(OR($G1199="",$G1199=0),"",$F1199/$G1199)</f>
      </c>
    </row>
    <row r="1200">
      <c r="A1200" s="7"/>
      <c r="B1200" s="11"/>
      <c r="C1200" s="10"/>
      <c r="D1200" s="16">
        <f>IF($A1200="","",IFERROR(VLOOKUP($A1200,M_Sapi!$A$2:$D$501,4,0),""))</f>
      </c>
      <c r="E1200" s="17">
        <f>IF($A1200="","",IFERROR(VLOOKUP($A1200,M_Sapi!$A$2:$B$501,2,0),""))</f>
      </c>
      <c r="F1200" s="16">
        <f>IF(OR($A1200="",$C1200=""),"",$C1200-$D1200)</f>
      </c>
      <c r="G1200" s="18">
        <f>IF(OR($A1200="",$B1200=""),"",$B1200-$E1200)</f>
      </c>
      <c r="H1200" s="19">
        <f>IF(OR($G1200="",$G1200=0),"",$F1200/$G1200)</f>
      </c>
    </row>
    <row r="1201">
      <c r="A1201" s="7"/>
      <c r="B1201" s="11"/>
      <c r="C1201" s="10"/>
      <c r="D1201" s="16">
        <f>IF($A1201="","",IFERROR(VLOOKUP($A1201,M_Sapi!$A$2:$D$501,4,0),""))</f>
      </c>
      <c r="E1201" s="17">
        <f>IF($A1201="","",IFERROR(VLOOKUP($A1201,M_Sapi!$A$2:$B$501,2,0),""))</f>
      </c>
      <c r="F1201" s="16">
        <f>IF(OR($A1201="",$C1201=""),"",$C1201-$D1201)</f>
      </c>
      <c r="G1201" s="18">
        <f>IF(OR($A1201="",$B1201=""),"",$B1201-$E1201)</f>
      </c>
      <c r="H1201" s="19">
        <f>IF(OR($G1201="",$G1201=0),"",$F1201/$G1201)</f>
      </c>
    </row>
    <row r="1202">
      <c r="A1202" s="7"/>
      <c r="B1202" s="11"/>
      <c r="C1202" s="10"/>
      <c r="D1202" s="16">
        <f>IF($A1202="","",IFERROR(VLOOKUP($A1202,M_Sapi!$A$2:$D$501,4,0),""))</f>
      </c>
      <c r="E1202" s="17">
        <f>IF($A1202="","",IFERROR(VLOOKUP($A1202,M_Sapi!$A$2:$B$501,2,0),""))</f>
      </c>
      <c r="F1202" s="16">
        <f>IF(OR($A1202="",$C1202=""),"",$C1202-$D1202)</f>
      </c>
      <c r="G1202" s="18">
        <f>IF(OR($A1202="",$B1202=""),"",$B1202-$E1202)</f>
      </c>
      <c r="H1202" s="19">
        <f>IF(OR($G1202="",$G1202=0),"",$F1202/$G1202)</f>
      </c>
    </row>
    <row r="1203">
      <c r="A1203" s="7"/>
      <c r="B1203" s="11"/>
      <c r="C1203" s="10"/>
      <c r="D1203" s="16">
        <f>IF($A1203="","",IFERROR(VLOOKUP($A1203,M_Sapi!$A$2:$D$501,4,0),""))</f>
      </c>
      <c r="E1203" s="17">
        <f>IF($A1203="","",IFERROR(VLOOKUP($A1203,M_Sapi!$A$2:$B$501,2,0),""))</f>
      </c>
      <c r="F1203" s="16">
        <f>IF(OR($A1203="",$C1203=""),"",$C1203-$D1203)</f>
      </c>
      <c r="G1203" s="18">
        <f>IF(OR($A1203="",$B1203=""),"",$B1203-$E1203)</f>
      </c>
      <c r="H1203" s="19">
        <f>IF(OR($G1203="",$G1203=0),"",$F1203/$G1203)</f>
      </c>
    </row>
    <row r="1204">
      <c r="A1204" s="7"/>
      <c r="B1204" s="11"/>
      <c r="C1204" s="10"/>
      <c r="D1204" s="16">
        <f>IF($A1204="","",IFERROR(VLOOKUP($A1204,M_Sapi!$A$2:$D$501,4,0),""))</f>
      </c>
      <c r="E1204" s="17">
        <f>IF($A1204="","",IFERROR(VLOOKUP($A1204,M_Sapi!$A$2:$B$501,2,0),""))</f>
      </c>
      <c r="F1204" s="16">
        <f>IF(OR($A1204="",$C1204=""),"",$C1204-$D1204)</f>
      </c>
      <c r="G1204" s="18">
        <f>IF(OR($A1204="",$B1204=""),"",$B1204-$E1204)</f>
      </c>
      <c r="H1204" s="19">
        <f>IF(OR($G1204="",$G1204=0),"",$F1204/$G1204)</f>
      </c>
    </row>
    <row r="1205">
      <c r="A1205" s="7"/>
      <c r="B1205" s="11"/>
      <c r="C1205" s="10"/>
      <c r="D1205" s="16">
        <f>IF($A1205="","",IFERROR(VLOOKUP($A1205,M_Sapi!$A$2:$D$501,4,0),""))</f>
      </c>
      <c r="E1205" s="17">
        <f>IF($A1205="","",IFERROR(VLOOKUP($A1205,M_Sapi!$A$2:$B$501,2,0),""))</f>
      </c>
      <c r="F1205" s="16">
        <f>IF(OR($A1205="",$C1205=""),"",$C1205-$D1205)</f>
      </c>
      <c r="G1205" s="18">
        <f>IF(OR($A1205="",$B1205=""),"",$B1205-$E1205)</f>
      </c>
      <c r="H1205" s="19">
        <f>IF(OR($G1205="",$G1205=0),"",$F1205/$G1205)</f>
      </c>
    </row>
    <row r="1206">
      <c r="A1206" s="7"/>
      <c r="B1206" s="11"/>
      <c r="C1206" s="10"/>
      <c r="D1206" s="16">
        <f>IF($A1206="","",IFERROR(VLOOKUP($A1206,M_Sapi!$A$2:$D$501,4,0),""))</f>
      </c>
      <c r="E1206" s="17">
        <f>IF($A1206="","",IFERROR(VLOOKUP($A1206,M_Sapi!$A$2:$B$501,2,0),""))</f>
      </c>
      <c r="F1206" s="16">
        <f>IF(OR($A1206="",$C1206=""),"",$C1206-$D1206)</f>
      </c>
      <c r="G1206" s="18">
        <f>IF(OR($A1206="",$B1206=""),"",$B1206-$E1206)</f>
      </c>
      <c r="H1206" s="19">
        <f>IF(OR($G1206="",$G1206=0),"",$F1206/$G1206)</f>
      </c>
    </row>
    <row r="1207">
      <c r="A1207" s="7"/>
      <c r="B1207" s="11"/>
      <c r="C1207" s="10"/>
      <c r="D1207" s="16">
        <f>IF($A1207="","",IFERROR(VLOOKUP($A1207,M_Sapi!$A$2:$D$501,4,0),""))</f>
      </c>
      <c r="E1207" s="17">
        <f>IF($A1207="","",IFERROR(VLOOKUP($A1207,M_Sapi!$A$2:$B$501,2,0),""))</f>
      </c>
      <c r="F1207" s="16">
        <f>IF(OR($A1207="",$C1207=""),"",$C1207-$D1207)</f>
      </c>
      <c r="G1207" s="18">
        <f>IF(OR($A1207="",$B1207=""),"",$B1207-$E1207)</f>
      </c>
      <c r="H1207" s="19">
        <f>IF(OR($G1207="",$G1207=0),"",$F1207/$G1207)</f>
      </c>
    </row>
    <row r="1208">
      <c r="A1208" s="7"/>
      <c r="B1208" s="11"/>
      <c r="C1208" s="10"/>
      <c r="D1208" s="16">
        <f>IF($A1208="","",IFERROR(VLOOKUP($A1208,M_Sapi!$A$2:$D$501,4,0),""))</f>
      </c>
      <c r="E1208" s="17">
        <f>IF($A1208="","",IFERROR(VLOOKUP($A1208,M_Sapi!$A$2:$B$501,2,0),""))</f>
      </c>
      <c r="F1208" s="16">
        <f>IF(OR($A1208="",$C1208=""),"",$C1208-$D1208)</f>
      </c>
      <c r="G1208" s="18">
        <f>IF(OR($A1208="",$B1208=""),"",$B1208-$E1208)</f>
      </c>
      <c r="H1208" s="19">
        <f>IF(OR($G1208="",$G1208=0),"",$F1208/$G1208)</f>
      </c>
    </row>
    <row r="1209">
      <c r="A1209" s="7"/>
      <c r="B1209" s="11"/>
      <c r="C1209" s="10"/>
      <c r="D1209" s="16">
        <f>IF($A1209="","",IFERROR(VLOOKUP($A1209,M_Sapi!$A$2:$D$501,4,0),""))</f>
      </c>
      <c r="E1209" s="17">
        <f>IF($A1209="","",IFERROR(VLOOKUP($A1209,M_Sapi!$A$2:$B$501,2,0),""))</f>
      </c>
      <c r="F1209" s="16">
        <f>IF(OR($A1209="",$C1209=""),"",$C1209-$D1209)</f>
      </c>
      <c r="G1209" s="18">
        <f>IF(OR($A1209="",$B1209=""),"",$B1209-$E1209)</f>
      </c>
      <c r="H1209" s="19">
        <f>IF(OR($G1209="",$G1209=0),"",$F1209/$G1209)</f>
      </c>
    </row>
    <row r="1210">
      <c r="A1210" s="7"/>
      <c r="B1210" s="11"/>
      <c r="C1210" s="10"/>
      <c r="D1210" s="16">
        <f>IF($A1210="","",IFERROR(VLOOKUP($A1210,M_Sapi!$A$2:$D$501,4,0),""))</f>
      </c>
      <c r="E1210" s="17">
        <f>IF($A1210="","",IFERROR(VLOOKUP($A1210,M_Sapi!$A$2:$B$501,2,0),""))</f>
      </c>
      <c r="F1210" s="16">
        <f>IF(OR($A1210="",$C1210=""),"",$C1210-$D1210)</f>
      </c>
      <c r="G1210" s="18">
        <f>IF(OR($A1210="",$B1210=""),"",$B1210-$E1210)</f>
      </c>
      <c r="H1210" s="19">
        <f>IF(OR($G1210="",$G1210=0),"",$F1210/$G1210)</f>
      </c>
    </row>
    <row r="1211">
      <c r="A1211" s="7"/>
      <c r="B1211" s="11"/>
      <c r="C1211" s="10"/>
      <c r="D1211" s="16">
        <f>IF($A1211="","",IFERROR(VLOOKUP($A1211,M_Sapi!$A$2:$D$501,4,0),""))</f>
      </c>
      <c r="E1211" s="17">
        <f>IF($A1211="","",IFERROR(VLOOKUP($A1211,M_Sapi!$A$2:$B$501,2,0),""))</f>
      </c>
      <c r="F1211" s="16">
        <f>IF(OR($A1211="",$C1211=""),"",$C1211-$D1211)</f>
      </c>
      <c r="G1211" s="18">
        <f>IF(OR($A1211="",$B1211=""),"",$B1211-$E1211)</f>
      </c>
      <c r="H1211" s="19">
        <f>IF(OR($G1211="",$G1211=0),"",$F1211/$G1211)</f>
      </c>
    </row>
    <row r="1212">
      <c r="A1212" s="7"/>
      <c r="B1212" s="11"/>
      <c r="C1212" s="10"/>
      <c r="D1212" s="16">
        <f>IF($A1212="","",IFERROR(VLOOKUP($A1212,M_Sapi!$A$2:$D$501,4,0),""))</f>
      </c>
      <c r="E1212" s="17">
        <f>IF($A1212="","",IFERROR(VLOOKUP($A1212,M_Sapi!$A$2:$B$501,2,0),""))</f>
      </c>
      <c r="F1212" s="16">
        <f>IF(OR($A1212="",$C1212=""),"",$C1212-$D1212)</f>
      </c>
      <c r="G1212" s="18">
        <f>IF(OR($A1212="",$B1212=""),"",$B1212-$E1212)</f>
      </c>
      <c r="H1212" s="19">
        <f>IF(OR($G1212="",$G1212=0),"",$F1212/$G1212)</f>
      </c>
    </row>
    <row r="1213">
      <c r="A1213" s="7"/>
      <c r="B1213" s="11"/>
      <c r="C1213" s="10"/>
      <c r="D1213" s="16">
        <f>IF($A1213="","",IFERROR(VLOOKUP($A1213,M_Sapi!$A$2:$D$501,4,0),""))</f>
      </c>
      <c r="E1213" s="17">
        <f>IF($A1213="","",IFERROR(VLOOKUP($A1213,M_Sapi!$A$2:$B$501,2,0),""))</f>
      </c>
      <c r="F1213" s="16">
        <f>IF(OR($A1213="",$C1213=""),"",$C1213-$D1213)</f>
      </c>
      <c r="G1213" s="18">
        <f>IF(OR($A1213="",$B1213=""),"",$B1213-$E1213)</f>
      </c>
      <c r="H1213" s="19">
        <f>IF(OR($G1213="",$G1213=0),"",$F1213/$G1213)</f>
      </c>
    </row>
    <row r="1214">
      <c r="A1214" s="7"/>
      <c r="B1214" s="11"/>
      <c r="C1214" s="10"/>
      <c r="D1214" s="16">
        <f>IF($A1214="","",IFERROR(VLOOKUP($A1214,M_Sapi!$A$2:$D$501,4,0),""))</f>
      </c>
      <c r="E1214" s="17">
        <f>IF($A1214="","",IFERROR(VLOOKUP($A1214,M_Sapi!$A$2:$B$501,2,0),""))</f>
      </c>
      <c r="F1214" s="16">
        <f>IF(OR($A1214="",$C1214=""),"",$C1214-$D1214)</f>
      </c>
      <c r="G1214" s="18">
        <f>IF(OR($A1214="",$B1214=""),"",$B1214-$E1214)</f>
      </c>
      <c r="H1214" s="19">
        <f>IF(OR($G1214="",$G1214=0),"",$F1214/$G1214)</f>
      </c>
    </row>
    <row r="1215">
      <c r="A1215" s="7"/>
      <c r="B1215" s="11"/>
      <c r="C1215" s="10"/>
      <c r="D1215" s="16">
        <f>IF($A1215="","",IFERROR(VLOOKUP($A1215,M_Sapi!$A$2:$D$501,4,0),""))</f>
      </c>
      <c r="E1215" s="17">
        <f>IF($A1215="","",IFERROR(VLOOKUP($A1215,M_Sapi!$A$2:$B$501,2,0),""))</f>
      </c>
      <c r="F1215" s="16">
        <f>IF(OR($A1215="",$C1215=""),"",$C1215-$D1215)</f>
      </c>
      <c r="G1215" s="18">
        <f>IF(OR($A1215="",$B1215=""),"",$B1215-$E1215)</f>
      </c>
      <c r="H1215" s="19">
        <f>IF(OR($G1215="",$G1215=0),"",$F1215/$G1215)</f>
      </c>
    </row>
    <row r="1216">
      <c r="A1216" s="7"/>
      <c r="B1216" s="11"/>
      <c r="C1216" s="10"/>
      <c r="D1216" s="16">
        <f>IF($A1216="","",IFERROR(VLOOKUP($A1216,M_Sapi!$A$2:$D$501,4,0),""))</f>
      </c>
      <c r="E1216" s="17">
        <f>IF($A1216="","",IFERROR(VLOOKUP($A1216,M_Sapi!$A$2:$B$501,2,0),""))</f>
      </c>
      <c r="F1216" s="16">
        <f>IF(OR($A1216="",$C1216=""),"",$C1216-$D1216)</f>
      </c>
      <c r="G1216" s="18">
        <f>IF(OR($A1216="",$B1216=""),"",$B1216-$E1216)</f>
      </c>
      <c r="H1216" s="19">
        <f>IF(OR($G1216="",$G1216=0),"",$F1216/$G1216)</f>
      </c>
    </row>
    <row r="1217">
      <c r="A1217" s="7"/>
      <c r="B1217" s="11"/>
      <c r="C1217" s="10"/>
      <c r="D1217" s="16">
        <f>IF($A1217="","",IFERROR(VLOOKUP($A1217,M_Sapi!$A$2:$D$501,4,0),""))</f>
      </c>
      <c r="E1217" s="17">
        <f>IF($A1217="","",IFERROR(VLOOKUP($A1217,M_Sapi!$A$2:$B$501,2,0),""))</f>
      </c>
      <c r="F1217" s="16">
        <f>IF(OR($A1217="",$C1217=""),"",$C1217-$D1217)</f>
      </c>
      <c r="G1217" s="18">
        <f>IF(OR($A1217="",$B1217=""),"",$B1217-$E1217)</f>
      </c>
      <c r="H1217" s="19">
        <f>IF(OR($G1217="",$G1217=0),"",$F1217/$G1217)</f>
      </c>
    </row>
    <row r="1218">
      <c r="A1218" s="7"/>
      <c r="B1218" s="11"/>
      <c r="C1218" s="10"/>
      <c r="D1218" s="16">
        <f>IF($A1218="","",IFERROR(VLOOKUP($A1218,M_Sapi!$A$2:$D$501,4,0),""))</f>
      </c>
      <c r="E1218" s="17">
        <f>IF($A1218="","",IFERROR(VLOOKUP($A1218,M_Sapi!$A$2:$B$501,2,0),""))</f>
      </c>
      <c r="F1218" s="16">
        <f>IF(OR($A1218="",$C1218=""),"",$C1218-$D1218)</f>
      </c>
      <c r="G1218" s="18">
        <f>IF(OR($A1218="",$B1218=""),"",$B1218-$E1218)</f>
      </c>
      <c r="H1218" s="19">
        <f>IF(OR($G1218="",$G1218=0),"",$F1218/$G1218)</f>
      </c>
    </row>
    <row r="1219">
      <c r="A1219" s="7"/>
      <c r="B1219" s="11"/>
      <c r="C1219" s="10"/>
      <c r="D1219" s="16">
        <f>IF($A1219="","",IFERROR(VLOOKUP($A1219,M_Sapi!$A$2:$D$501,4,0),""))</f>
      </c>
      <c r="E1219" s="17">
        <f>IF($A1219="","",IFERROR(VLOOKUP($A1219,M_Sapi!$A$2:$B$501,2,0),""))</f>
      </c>
      <c r="F1219" s="16">
        <f>IF(OR($A1219="",$C1219=""),"",$C1219-$D1219)</f>
      </c>
      <c r="G1219" s="18">
        <f>IF(OR($A1219="",$B1219=""),"",$B1219-$E1219)</f>
      </c>
      <c r="H1219" s="19">
        <f>IF(OR($G1219="",$G1219=0),"",$F1219/$G1219)</f>
      </c>
    </row>
    <row r="1220">
      <c r="A1220" s="7"/>
      <c r="B1220" s="11"/>
      <c r="C1220" s="10"/>
      <c r="D1220" s="16">
        <f>IF($A1220="","",IFERROR(VLOOKUP($A1220,M_Sapi!$A$2:$D$501,4,0),""))</f>
      </c>
      <c r="E1220" s="17">
        <f>IF($A1220="","",IFERROR(VLOOKUP($A1220,M_Sapi!$A$2:$B$501,2,0),""))</f>
      </c>
      <c r="F1220" s="16">
        <f>IF(OR($A1220="",$C1220=""),"",$C1220-$D1220)</f>
      </c>
      <c r="G1220" s="18">
        <f>IF(OR($A1220="",$B1220=""),"",$B1220-$E1220)</f>
      </c>
      <c r="H1220" s="19">
        <f>IF(OR($G1220="",$G1220=0),"",$F1220/$G1220)</f>
      </c>
    </row>
    <row r="1221">
      <c r="A1221" s="7"/>
      <c r="B1221" s="11"/>
      <c r="C1221" s="10"/>
      <c r="D1221" s="16">
        <f>IF($A1221="","",IFERROR(VLOOKUP($A1221,M_Sapi!$A$2:$D$501,4,0),""))</f>
      </c>
      <c r="E1221" s="17">
        <f>IF($A1221="","",IFERROR(VLOOKUP($A1221,M_Sapi!$A$2:$B$501,2,0),""))</f>
      </c>
      <c r="F1221" s="16">
        <f>IF(OR($A1221="",$C1221=""),"",$C1221-$D1221)</f>
      </c>
      <c r="G1221" s="18">
        <f>IF(OR($A1221="",$B1221=""),"",$B1221-$E1221)</f>
      </c>
      <c r="H1221" s="19">
        <f>IF(OR($G1221="",$G1221=0),"",$F1221/$G1221)</f>
      </c>
    </row>
    <row r="1222">
      <c r="A1222" s="7"/>
      <c r="B1222" s="11"/>
      <c r="C1222" s="10"/>
      <c r="D1222" s="16">
        <f>IF($A1222="","",IFERROR(VLOOKUP($A1222,M_Sapi!$A$2:$D$501,4,0),""))</f>
      </c>
      <c r="E1222" s="17">
        <f>IF($A1222="","",IFERROR(VLOOKUP($A1222,M_Sapi!$A$2:$B$501,2,0),""))</f>
      </c>
      <c r="F1222" s="16">
        <f>IF(OR($A1222="",$C1222=""),"",$C1222-$D1222)</f>
      </c>
      <c r="G1222" s="18">
        <f>IF(OR($A1222="",$B1222=""),"",$B1222-$E1222)</f>
      </c>
      <c r="H1222" s="19">
        <f>IF(OR($G1222="",$G1222=0),"",$F1222/$G1222)</f>
      </c>
    </row>
    <row r="1223">
      <c r="A1223" s="7"/>
      <c r="B1223" s="11"/>
      <c r="C1223" s="10"/>
      <c r="D1223" s="16">
        <f>IF($A1223="","",IFERROR(VLOOKUP($A1223,M_Sapi!$A$2:$D$501,4,0),""))</f>
      </c>
      <c r="E1223" s="17">
        <f>IF($A1223="","",IFERROR(VLOOKUP($A1223,M_Sapi!$A$2:$B$501,2,0),""))</f>
      </c>
      <c r="F1223" s="16">
        <f>IF(OR($A1223="",$C1223=""),"",$C1223-$D1223)</f>
      </c>
      <c r="G1223" s="18">
        <f>IF(OR($A1223="",$B1223=""),"",$B1223-$E1223)</f>
      </c>
      <c r="H1223" s="19">
        <f>IF(OR($G1223="",$G1223=0),"",$F1223/$G1223)</f>
      </c>
    </row>
    <row r="1224">
      <c r="A1224" s="7"/>
      <c r="B1224" s="11"/>
      <c r="C1224" s="10"/>
      <c r="D1224" s="16">
        <f>IF($A1224="","",IFERROR(VLOOKUP($A1224,M_Sapi!$A$2:$D$501,4,0),""))</f>
      </c>
      <c r="E1224" s="17">
        <f>IF($A1224="","",IFERROR(VLOOKUP($A1224,M_Sapi!$A$2:$B$501,2,0),""))</f>
      </c>
      <c r="F1224" s="16">
        <f>IF(OR($A1224="",$C1224=""),"",$C1224-$D1224)</f>
      </c>
      <c r="G1224" s="18">
        <f>IF(OR($A1224="",$B1224=""),"",$B1224-$E1224)</f>
      </c>
      <c r="H1224" s="19">
        <f>IF(OR($G1224="",$G1224=0),"",$F1224/$G1224)</f>
      </c>
    </row>
    <row r="1225">
      <c r="A1225" s="7"/>
      <c r="B1225" s="11"/>
      <c r="C1225" s="10"/>
      <c r="D1225" s="16">
        <f>IF($A1225="","",IFERROR(VLOOKUP($A1225,M_Sapi!$A$2:$D$501,4,0),""))</f>
      </c>
      <c r="E1225" s="17">
        <f>IF($A1225="","",IFERROR(VLOOKUP($A1225,M_Sapi!$A$2:$B$501,2,0),""))</f>
      </c>
      <c r="F1225" s="16">
        <f>IF(OR($A1225="",$C1225=""),"",$C1225-$D1225)</f>
      </c>
      <c r="G1225" s="18">
        <f>IF(OR($A1225="",$B1225=""),"",$B1225-$E1225)</f>
      </c>
      <c r="H1225" s="19">
        <f>IF(OR($G1225="",$G1225=0),"",$F1225/$G1225)</f>
      </c>
    </row>
    <row r="1226">
      <c r="A1226" s="7"/>
      <c r="B1226" s="11"/>
      <c r="C1226" s="10"/>
      <c r="D1226" s="16">
        <f>IF($A1226="","",IFERROR(VLOOKUP($A1226,M_Sapi!$A$2:$D$501,4,0),""))</f>
      </c>
      <c r="E1226" s="17">
        <f>IF($A1226="","",IFERROR(VLOOKUP($A1226,M_Sapi!$A$2:$B$501,2,0),""))</f>
      </c>
      <c r="F1226" s="16">
        <f>IF(OR($A1226="",$C1226=""),"",$C1226-$D1226)</f>
      </c>
      <c r="G1226" s="18">
        <f>IF(OR($A1226="",$B1226=""),"",$B1226-$E1226)</f>
      </c>
      <c r="H1226" s="19">
        <f>IF(OR($G1226="",$G1226=0),"",$F1226/$G1226)</f>
      </c>
    </row>
    <row r="1227">
      <c r="A1227" s="7"/>
      <c r="B1227" s="11"/>
      <c r="C1227" s="10"/>
      <c r="D1227" s="16">
        <f>IF($A1227="","",IFERROR(VLOOKUP($A1227,M_Sapi!$A$2:$D$501,4,0),""))</f>
      </c>
      <c r="E1227" s="17">
        <f>IF($A1227="","",IFERROR(VLOOKUP($A1227,M_Sapi!$A$2:$B$501,2,0),""))</f>
      </c>
      <c r="F1227" s="16">
        <f>IF(OR($A1227="",$C1227=""),"",$C1227-$D1227)</f>
      </c>
      <c r="G1227" s="18">
        <f>IF(OR($A1227="",$B1227=""),"",$B1227-$E1227)</f>
      </c>
      <c r="H1227" s="19">
        <f>IF(OR($G1227="",$G1227=0),"",$F1227/$G1227)</f>
      </c>
    </row>
    <row r="1228">
      <c r="A1228" s="7"/>
      <c r="B1228" s="11"/>
      <c r="C1228" s="10"/>
      <c r="D1228" s="16">
        <f>IF($A1228="","",IFERROR(VLOOKUP($A1228,M_Sapi!$A$2:$D$501,4,0),""))</f>
      </c>
      <c r="E1228" s="17">
        <f>IF($A1228="","",IFERROR(VLOOKUP($A1228,M_Sapi!$A$2:$B$501,2,0),""))</f>
      </c>
      <c r="F1228" s="16">
        <f>IF(OR($A1228="",$C1228=""),"",$C1228-$D1228)</f>
      </c>
      <c r="G1228" s="18">
        <f>IF(OR($A1228="",$B1228=""),"",$B1228-$E1228)</f>
      </c>
      <c r="H1228" s="19">
        <f>IF(OR($G1228="",$G1228=0),"",$F1228/$G1228)</f>
      </c>
    </row>
    <row r="1229">
      <c r="A1229" s="7"/>
      <c r="B1229" s="11"/>
      <c r="C1229" s="10"/>
      <c r="D1229" s="16">
        <f>IF($A1229="","",IFERROR(VLOOKUP($A1229,M_Sapi!$A$2:$D$501,4,0),""))</f>
      </c>
      <c r="E1229" s="17">
        <f>IF($A1229="","",IFERROR(VLOOKUP($A1229,M_Sapi!$A$2:$B$501,2,0),""))</f>
      </c>
      <c r="F1229" s="16">
        <f>IF(OR($A1229="",$C1229=""),"",$C1229-$D1229)</f>
      </c>
      <c r="G1229" s="18">
        <f>IF(OR($A1229="",$B1229=""),"",$B1229-$E1229)</f>
      </c>
      <c r="H1229" s="19">
        <f>IF(OR($G1229="",$G1229=0),"",$F1229/$G1229)</f>
      </c>
    </row>
    <row r="1230">
      <c r="A1230" s="7"/>
      <c r="B1230" s="11"/>
      <c r="C1230" s="10"/>
      <c r="D1230" s="16">
        <f>IF($A1230="","",IFERROR(VLOOKUP($A1230,M_Sapi!$A$2:$D$501,4,0),""))</f>
      </c>
      <c r="E1230" s="17">
        <f>IF($A1230="","",IFERROR(VLOOKUP($A1230,M_Sapi!$A$2:$B$501,2,0),""))</f>
      </c>
      <c r="F1230" s="16">
        <f>IF(OR($A1230="",$C1230=""),"",$C1230-$D1230)</f>
      </c>
      <c r="G1230" s="18">
        <f>IF(OR($A1230="",$B1230=""),"",$B1230-$E1230)</f>
      </c>
      <c r="H1230" s="19">
        <f>IF(OR($G1230="",$G1230=0),"",$F1230/$G1230)</f>
      </c>
    </row>
    <row r="1231">
      <c r="A1231" s="7"/>
      <c r="B1231" s="11"/>
      <c r="C1231" s="10"/>
      <c r="D1231" s="16">
        <f>IF($A1231="","",IFERROR(VLOOKUP($A1231,M_Sapi!$A$2:$D$501,4,0),""))</f>
      </c>
      <c r="E1231" s="17">
        <f>IF($A1231="","",IFERROR(VLOOKUP($A1231,M_Sapi!$A$2:$B$501,2,0),""))</f>
      </c>
      <c r="F1231" s="16">
        <f>IF(OR($A1231="",$C1231=""),"",$C1231-$D1231)</f>
      </c>
      <c r="G1231" s="18">
        <f>IF(OR($A1231="",$B1231=""),"",$B1231-$E1231)</f>
      </c>
      <c r="H1231" s="19">
        <f>IF(OR($G1231="",$G1231=0),"",$F1231/$G1231)</f>
      </c>
    </row>
    <row r="1232">
      <c r="A1232" s="7"/>
      <c r="B1232" s="11"/>
      <c r="C1232" s="10"/>
      <c r="D1232" s="16">
        <f>IF($A1232="","",IFERROR(VLOOKUP($A1232,M_Sapi!$A$2:$D$501,4,0),""))</f>
      </c>
      <c r="E1232" s="17">
        <f>IF($A1232="","",IFERROR(VLOOKUP($A1232,M_Sapi!$A$2:$B$501,2,0),""))</f>
      </c>
      <c r="F1232" s="16">
        <f>IF(OR($A1232="",$C1232=""),"",$C1232-$D1232)</f>
      </c>
      <c r="G1232" s="18">
        <f>IF(OR($A1232="",$B1232=""),"",$B1232-$E1232)</f>
      </c>
      <c r="H1232" s="19">
        <f>IF(OR($G1232="",$G1232=0),"",$F1232/$G1232)</f>
      </c>
    </row>
    <row r="1233">
      <c r="A1233" s="7"/>
      <c r="B1233" s="11"/>
      <c r="C1233" s="10"/>
      <c r="D1233" s="16">
        <f>IF($A1233="","",IFERROR(VLOOKUP($A1233,M_Sapi!$A$2:$D$501,4,0),""))</f>
      </c>
      <c r="E1233" s="17">
        <f>IF($A1233="","",IFERROR(VLOOKUP($A1233,M_Sapi!$A$2:$B$501,2,0),""))</f>
      </c>
      <c r="F1233" s="16">
        <f>IF(OR($A1233="",$C1233=""),"",$C1233-$D1233)</f>
      </c>
      <c r="G1233" s="18">
        <f>IF(OR($A1233="",$B1233=""),"",$B1233-$E1233)</f>
      </c>
      <c r="H1233" s="19">
        <f>IF(OR($G1233="",$G1233=0),"",$F1233/$G1233)</f>
      </c>
    </row>
    <row r="1234">
      <c r="A1234" s="7"/>
      <c r="B1234" s="11"/>
      <c r="C1234" s="10"/>
      <c r="D1234" s="16">
        <f>IF($A1234="","",IFERROR(VLOOKUP($A1234,M_Sapi!$A$2:$D$501,4,0),""))</f>
      </c>
      <c r="E1234" s="17">
        <f>IF($A1234="","",IFERROR(VLOOKUP($A1234,M_Sapi!$A$2:$B$501,2,0),""))</f>
      </c>
      <c r="F1234" s="16">
        <f>IF(OR($A1234="",$C1234=""),"",$C1234-$D1234)</f>
      </c>
      <c r="G1234" s="18">
        <f>IF(OR($A1234="",$B1234=""),"",$B1234-$E1234)</f>
      </c>
      <c r="H1234" s="19">
        <f>IF(OR($G1234="",$G1234=0),"",$F1234/$G1234)</f>
      </c>
    </row>
    <row r="1235">
      <c r="A1235" s="7"/>
      <c r="B1235" s="11"/>
      <c r="C1235" s="10"/>
      <c r="D1235" s="16">
        <f>IF($A1235="","",IFERROR(VLOOKUP($A1235,M_Sapi!$A$2:$D$501,4,0),""))</f>
      </c>
      <c r="E1235" s="17">
        <f>IF($A1235="","",IFERROR(VLOOKUP($A1235,M_Sapi!$A$2:$B$501,2,0),""))</f>
      </c>
      <c r="F1235" s="16">
        <f>IF(OR($A1235="",$C1235=""),"",$C1235-$D1235)</f>
      </c>
      <c r="G1235" s="18">
        <f>IF(OR($A1235="",$B1235=""),"",$B1235-$E1235)</f>
      </c>
      <c r="H1235" s="19">
        <f>IF(OR($G1235="",$G1235=0),"",$F1235/$G1235)</f>
      </c>
    </row>
    <row r="1236">
      <c r="A1236" s="7"/>
      <c r="B1236" s="11"/>
      <c r="C1236" s="10"/>
      <c r="D1236" s="16">
        <f>IF($A1236="","",IFERROR(VLOOKUP($A1236,M_Sapi!$A$2:$D$501,4,0),""))</f>
      </c>
      <c r="E1236" s="17">
        <f>IF($A1236="","",IFERROR(VLOOKUP($A1236,M_Sapi!$A$2:$B$501,2,0),""))</f>
      </c>
      <c r="F1236" s="16">
        <f>IF(OR($A1236="",$C1236=""),"",$C1236-$D1236)</f>
      </c>
      <c r="G1236" s="18">
        <f>IF(OR($A1236="",$B1236=""),"",$B1236-$E1236)</f>
      </c>
      <c r="H1236" s="19">
        <f>IF(OR($G1236="",$G1236=0),"",$F1236/$G1236)</f>
      </c>
    </row>
    <row r="1237">
      <c r="A1237" s="7"/>
      <c r="B1237" s="11"/>
      <c r="C1237" s="10"/>
      <c r="D1237" s="16">
        <f>IF($A1237="","",IFERROR(VLOOKUP($A1237,M_Sapi!$A$2:$D$501,4,0),""))</f>
      </c>
      <c r="E1237" s="17">
        <f>IF($A1237="","",IFERROR(VLOOKUP($A1237,M_Sapi!$A$2:$B$501,2,0),""))</f>
      </c>
      <c r="F1237" s="16">
        <f>IF(OR($A1237="",$C1237=""),"",$C1237-$D1237)</f>
      </c>
      <c r="G1237" s="18">
        <f>IF(OR($A1237="",$B1237=""),"",$B1237-$E1237)</f>
      </c>
      <c r="H1237" s="19">
        <f>IF(OR($G1237="",$G1237=0),"",$F1237/$G1237)</f>
      </c>
    </row>
    <row r="1238">
      <c r="A1238" s="7"/>
      <c r="B1238" s="11"/>
      <c r="C1238" s="10"/>
      <c r="D1238" s="16">
        <f>IF($A1238="","",IFERROR(VLOOKUP($A1238,M_Sapi!$A$2:$D$501,4,0),""))</f>
      </c>
      <c r="E1238" s="17">
        <f>IF($A1238="","",IFERROR(VLOOKUP($A1238,M_Sapi!$A$2:$B$501,2,0),""))</f>
      </c>
      <c r="F1238" s="16">
        <f>IF(OR($A1238="",$C1238=""),"",$C1238-$D1238)</f>
      </c>
      <c r="G1238" s="18">
        <f>IF(OR($A1238="",$B1238=""),"",$B1238-$E1238)</f>
      </c>
      <c r="H1238" s="19">
        <f>IF(OR($G1238="",$G1238=0),"",$F1238/$G1238)</f>
      </c>
    </row>
    <row r="1239">
      <c r="A1239" s="7"/>
      <c r="B1239" s="11"/>
      <c r="C1239" s="10"/>
      <c r="D1239" s="16">
        <f>IF($A1239="","",IFERROR(VLOOKUP($A1239,M_Sapi!$A$2:$D$501,4,0),""))</f>
      </c>
      <c r="E1239" s="17">
        <f>IF($A1239="","",IFERROR(VLOOKUP($A1239,M_Sapi!$A$2:$B$501,2,0),""))</f>
      </c>
      <c r="F1239" s="16">
        <f>IF(OR($A1239="",$C1239=""),"",$C1239-$D1239)</f>
      </c>
      <c r="G1239" s="18">
        <f>IF(OR($A1239="",$B1239=""),"",$B1239-$E1239)</f>
      </c>
      <c r="H1239" s="19">
        <f>IF(OR($G1239="",$G1239=0),"",$F1239/$G1239)</f>
      </c>
    </row>
    <row r="1240">
      <c r="A1240" s="7"/>
      <c r="B1240" s="11"/>
      <c r="C1240" s="10"/>
      <c r="D1240" s="16">
        <f>IF($A1240="","",IFERROR(VLOOKUP($A1240,M_Sapi!$A$2:$D$501,4,0),""))</f>
      </c>
      <c r="E1240" s="17">
        <f>IF($A1240="","",IFERROR(VLOOKUP($A1240,M_Sapi!$A$2:$B$501,2,0),""))</f>
      </c>
      <c r="F1240" s="16">
        <f>IF(OR($A1240="",$C1240=""),"",$C1240-$D1240)</f>
      </c>
      <c r="G1240" s="18">
        <f>IF(OR($A1240="",$B1240=""),"",$B1240-$E1240)</f>
      </c>
      <c r="H1240" s="19">
        <f>IF(OR($G1240="",$G1240=0),"",$F1240/$G1240)</f>
      </c>
    </row>
    <row r="1241">
      <c r="A1241" s="7"/>
      <c r="B1241" s="11"/>
      <c r="C1241" s="10"/>
      <c r="D1241" s="16">
        <f>IF($A1241="","",IFERROR(VLOOKUP($A1241,M_Sapi!$A$2:$D$501,4,0),""))</f>
      </c>
      <c r="E1241" s="17">
        <f>IF($A1241="","",IFERROR(VLOOKUP($A1241,M_Sapi!$A$2:$B$501,2,0),""))</f>
      </c>
      <c r="F1241" s="16">
        <f>IF(OR($A1241="",$C1241=""),"",$C1241-$D1241)</f>
      </c>
      <c r="G1241" s="18">
        <f>IF(OR($A1241="",$B1241=""),"",$B1241-$E1241)</f>
      </c>
      <c r="H1241" s="19">
        <f>IF(OR($G1241="",$G1241=0),"",$F1241/$G1241)</f>
      </c>
    </row>
    <row r="1242">
      <c r="A1242" s="7"/>
      <c r="B1242" s="11"/>
      <c r="C1242" s="10"/>
      <c r="D1242" s="16">
        <f>IF($A1242="","",IFERROR(VLOOKUP($A1242,M_Sapi!$A$2:$D$501,4,0),""))</f>
      </c>
      <c r="E1242" s="17">
        <f>IF($A1242="","",IFERROR(VLOOKUP($A1242,M_Sapi!$A$2:$B$501,2,0),""))</f>
      </c>
      <c r="F1242" s="16">
        <f>IF(OR($A1242="",$C1242=""),"",$C1242-$D1242)</f>
      </c>
      <c r="G1242" s="18">
        <f>IF(OR($A1242="",$B1242=""),"",$B1242-$E1242)</f>
      </c>
      <c r="H1242" s="19">
        <f>IF(OR($G1242="",$G1242=0),"",$F1242/$G1242)</f>
      </c>
    </row>
    <row r="1243">
      <c r="A1243" s="7"/>
      <c r="B1243" s="11"/>
      <c r="C1243" s="10"/>
      <c r="D1243" s="16">
        <f>IF($A1243="","",IFERROR(VLOOKUP($A1243,M_Sapi!$A$2:$D$501,4,0),""))</f>
      </c>
      <c r="E1243" s="17">
        <f>IF($A1243="","",IFERROR(VLOOKUP($A1243,M_Sapi!$A$2:$B$501,2,0),""))</f>
      </c>
      <c r="F1243" s="16">
        <f>IF(OR($A1243="",$C1243=""),"",$C1243-$D1243)</f>
      </c>
      <c r="G1243" s="18">
        <f>IF(OR($A1243="",$B1243=""),"",$B1243-$E1243)</f>
      </c>
      <c r="H1243" s="19">
        <f>IF(OR($G1243="",$G1243=0),"",$F1243/$G1243)</f>
      </c>
    </row>
    <row r="1244">
      <c r="A1244" s="7"/>
      <c r="B1244" s="11"/>
      <c r="C1244" s="10"/>
      <c r="D1244" s="16">
        <f>IF($A1244="","",IFERROR(VLOOKUP($A1244,M_Sapi!$A$2:$D$501,4,0),""))</f>
      </c>
      <c r="E1244" s="17">
        <f>IF($A1244="","",IFERROR(VLOOKUP($A1244,M_Sapi!$A$2:$B$501,2,0),""))</f>
      </c>
      <c r="F1244" s="16">
        <f>IF(OR($A1244="",$C1244=""),"",$C1244-$D1244)</f>
      </c>
      <c r="G1244" s="18">
        <f>IF(OR($A1244="",$B1244=""),"",$B1244-$E1244)</f>
      </c>
      <c r="H1244" s="19">
        <f>IF(OR($G1244="",$G1244=0),"",$F1244/$G1244)</f>
      </c>
    </row>
    <row r="1245">
      <c r="A1245" s="7"/>
      <c r="B1245" s="11"/>
      <c r="C1245" s="10"/>
      <c r="D1245" s="16">
        <f>IF($A1245="","",IFERROR(VLOOKUP($A1245,M_Sapi!$A$2:$D$501,4,0),""))</f>
      </c>
      <c r="E1245" s="17">
        <f>IF($A1245="","",IFERROR(VLOOKUP($A1245,M_Sapi!$A$2:$B$501,2,0),""))</f>
      </c>
      <c r="F1245" s="16">
        <f>IF(OR($A1245="",$C1245=""),"",$C1245-$D1245)</f>
      </c>
      <c r="G1245" s="18">
        <f>IF(OR($A1245="",$B1245=""),"",$B1245-$E1245)</f>
      </c>
      <c r="H1245" s="19">
        <f>IF(OR($G1245="",$G1245=0),"",$F1245/$G1245)</f>
      </c>
    </row>
    <row r="1246">
      <c r="A1246" s="7"/>
      <c r="B1246" s="11"/>
      <c r="C1246" s="10"/>
      <c r="D1246" s="16">
        <f>IF($A1246="","",IFERROR(VLOOKUP($A1246,M_Sapi!$A$2:$D$501,4,0),""))</f>
      </c>
      <c r="E1246" s="17">
        <f>IF($A1246="","",IFERROR(VLOOKUP($A1246,M_Sapi!$A$2:$B$501,2,0),""))</f>
      </c>
      <c r="F1246" s="16">
        <f>IF(OR($A1246="",$C1246=""),"",$C1246-$D1246)</f>
      </c>
      <c r="G1246" s="18">
        <f>IF(OR($A1246="",$B1246=""),"",$B1246-$E1246)</f>
      </c>
      <c r="H1246" s="19">
        <f>IF(OR($G1246="",$G1246=0),"",$F1246/$G1246)</f>
      </c>
    </row>
    <row r="1247">
      <c r="A1247" s="7"/>
      <c r="B1247" s="11"/>
      <c r="C1247" s="10"/>
      <c r="D1247" s="16">
        <f>IF($A1247="","",IFERROR(VLOOKUP($A1247,M_Sapi!$A$2:$D$501,4,0),""))</f>
      </c>
      <c r="E1247" s="17">
        <f>IF($A1247="","",IFERROR(VLOOKUP($A1247,M_Sapi!$A$2:$B$501,2,0),""))</f>
      </c>
      <c r="F1247" s="16">
        <f>IF(OR($A1247="",$C1247=""),"",$C1247-$D1247)</f>
      </c>
      <c r="G1247" s="18">
        <f>IF(OR($A1247="",$B1247=""),"",$B1247-$E1247)</f>
      </c>
      <c r="H1247" s="19">
        <f>IF(OR($G1247="",$G1247=0),"",$F1247/$G1247)</f>
      </c>
    </row>
    <row r="1248">
      <c r="A1248" s="7"/>
      <c r="B1248" s="11"/>
      <c r="C1248" s="10"/>
      <c r="D1248" s="16">
        <f>IF($A1248="","",IFERROR(VLOOKUP($A1248,M_Sapi!$A$2:$D$501,4,0),""))</f>
      </c>
      <c r="E1248" s="17">
        <f>IF($A1248="","",IFERROR(VLOOKUP($A1248,M_Sapi!$A$2:$B$501,2,0),""))</f>
      </c>
      <c r="F1248" s="16">
        <f>IF(OR($A1248="",$C1248=""),"",$C1248-$D1248)</f>
      </c>
      <c r="G1248" s="18">
        <f>IF(OR($A1248="",$B1248=""),"",$B1248-$E1248)</f>
      </c>
      <c r="H1248" s="19">
        <f>IF(OR($G1248="",$G1248=0),"",$F1248/$G1248)</f>
      </c>
    </row>
    <row r="1249">
      <c r="A1249" s="7"/>
      <c r="B1249" s="11"/>
      <c r="C1249" s="10"/>
      <c r="D1249" s="16">
        <f>IF($A1249="","",IFERROR(VLOOKUP($A1249,M_Sapi!$A$2:$D$501,4,0),""))</f>
      </c>
      <c r="E1249" s="17">
        <f>IF($A1249="","",IFERROR(VLOOKUP($A1249,M_Sapi!$A$2:$B$501,2,0),""))</f>
      </c>
      <c r="F1249" s="16">
        <f>IF(OR($A1249="",$C1249=""),"",$C1249-$D1249)</f>
      </c>
      <c r="G1249" s="18">
        <f>IF(OR($A1249="",$B1249=""),"",$B1249-$E1249)</f>
      </c>
      <c r="H1249" s="19">
        <f>IF(OR($G1249="",$G1249=0),"",$F1249/$G1249)</f>
      </c>
    </row>
    <row r="1250">
      <c r="A1250" s="7"/>
      <c r="B1250" s="11"/>
      <c r="C1250" s="10"/>
      <c r="D1250" s="16">
        <f>IF($A1250="","",IFERROR(VLOOKUP($A1250,M_Sapi!$A$2:$D$501,4,0),""))</f>
      </c>
      <c r="E1250" s="17">
        <f>IF($A1250="","",IFERROR(VLOOKUP($A1250,M_Sapi!$A$2:$B$501,2,0),""))</f>
      </c>
      <c r="F1250" s="16">
        <f>IF(OR($A1250="",$C1250=""),"",$C1250-$D1250)</f>
      </c>
      <c r="G1250" s="18">
        <f>IF(OR($A1250="",$B1250=""),"",$B1250-$E1250)</f>
      </c>
      <c r="H1250" s="19">
        <f>IF(OR($G1250="",$G1250=0),"",$F1250/$G1250)</f>
      </c>
    </row>
    <row r="1251">
      <c r="A1251" s="7"/>
      <c r="B1251" s="11"/>
      <c r="C1251" s="10"/>
      <c r="D1251" s="16">
        <f>IF($A1251="","",IFERROR(VLOOKUP($A1251,M_Sapi!$A$2:$D$501,4,0),""))</f>
      </c>
      <c r="E1251" s="17">
        <f>IF($A1251="","",IFERROR(VLOOKUP($A1251,M_Sapi!$A$2:$B$501,2,0),""))</f>
      </c>
      <c r="F1251" s="16">
        <f>IF(OR($A1251="",$C1251=""),"",$C1251-$D1251)</f>
      </c>
      <c r="G1251" s="18">
        <f>IF(OR($A1251="",$B1251=""),"",$B1251-$E1251)</f>
      </c>
      <c r="H1251" s="19">
        <f>IF(OR($G1251="",$G1251=0),"",$F1251/$G1251)</f>
      </c>
    </row>
    <row r="1252">
      <c r="A1252" s="7"/>
      <c r="B1252" s="11"/>
      <c r="C1252" s="10"/>
      <c r="D1252" s="16">
        <f>IF($A1252="","",IFERROR(VLOOKUP($A1252,M_Sapi!$A$2:$D$501,4,0),""))</f>
      </c>
      <c r="E1252" s="17">
        <f>IF($A1252="","",IFERROR(VLOOKUP($A1252,M_Sapi!$A$2:$B$501,2,0),""))</f>
      </c>
      <c r="F1252" s="16">
        <f>IF(OR($A1252="",$C1252=""),"",$C1252-$D1252)</f>
      </c>
      <c r="G1252" s="18">
        <f>IF(OR($A1252="",$B1252=""),"",$B1252-$E1252)</f>
      </c>
      <c r="H1252" s="19">
        <f>IF(OR($G1252="",$G1252=0),"",$F1252/$G1252)</f>
      </c>
    </row>
    <row r="1253">
      <c r="A1253" s="7"/>
      <c r="B1253" s="11"/>
      <c r="C1253" s="10"/>
      <c r="D1253" s="16">
        <f>IF($A1253="","",IFERROR(VLOOKUP($A1253,M_Sapi!$A$2:$D$501,4,0),""))</f>
      </c>
      <c r="E1253" s="17">
        <f>IF($A1253="","",IFERROR(VLOOKUP($A1253,M_Sapi!$A$2:$B$501,2,0),""))</f>
      </c>
      <c r="F1253" s="16">
        <f>IF(OR($A1253="",$C1253=""),"",$C1253-$D1253)</f>
      </c>
      <c r="G1253" s="18">
        <f>IF(OR($A1253="",$B1253=""),"",$B1253-$E1253)</f>
      </c>
      <c r="H1253" s="19">
        <f>IF(OR($G1253="",$G1253=0),"",$F1253/$G1253)</f>
      </c>
    </row>
    <row r="1254">
      <c r="A1254" s="7"/>
      <c r="B1254" s="11"/>
      <c r="C1254" s="10"/>
      <c r="D1254" s="16">
        <f>IF($A1254="","",IFERROR(VLOOKUP($A1254,M_Sapi!$A$2:$D$501,4,0),""))</f>
      </c>
      <c r="E1254" s="17">
        <f>IF($A1254="","",IFERROR(VLOOKUP($A1254,M_Sapi!$A$2:$B$501,2,0),""))</f>
      </c>
      <c r="F1254" s="16">
        <f>IF(OR($A1254="",$C1254=""),"",$C1254-$D1254)</f>
      </c>
      <c r="G1254" s="18">
        <f>IF(OR($A1254="",$B1254=""),"",$B1254-$E1254)</f>
      </c>
      <c r="H1254" s="19">
        <f>IF(OR($G1254="",$G1254=0),"",$F1254/$G1254)</f>
      </c>
    </row>
    <row r="1255">
      <c r="A1255" s="7"/>
      <c r="B1255" s="11"/>
      <c r="C1255" s="10"/>
      <c r="D1255" s="16">
        <f>IF($A1255="","",IFERROR(VLOOKUP($A1255,M_Sapi!$A$2:$D$501,4,0),""))</f>
      </c>
      <c r="E1255" s="17">
        <f>IF($A1255="","",IFERROR(VLOOKUP($A1255,M_Sapi!$A$2:$B$501,2,0),""))</f>
      </c>
      <c r="F1255" s="16">
        <f>IF(OR($A1255="",$C1255=""),"",$C1255-$D1255)</f>
      </c>
      <c r="G1255" s="18">
        <f>IF(OR($A1255="",$B1255=""),"",$B1255-$E1255)</f>
      </c>
      <c r="H1255" s="19">
        <f>IF(OR($G1255="",$G1255=0),"",$F1255/$G1255)</f>
      </c>
    </row>
    <row r="1256">
      <c r="A1256" s="7"/>
      <c r="B1256" s="11"/>
      <c r="C1256" s="10"/>
      <c r="D1256" s="16">
        <f>IF($A1256="","",IFERROR(VLOOKUP($A1256,M_Sapi!$A$2:$D$501,4,0),""))</f>
      </c>
      <c r="E1256" s="17">
        <f>IF($A1256="","",IFERROR(VLOOKUP($A1256,M_Sapi!$A$2:$B$501,2,0),""))</f>
      </c>
      <c r="F1256" s="16">
        <f>IF(OR($A1256="",$C1256=""),"",$C1256-$D1256)</f>
      </c>
      <c r="G1256" s="18">
        <f>IF(OR($A1256="",$B1256=""),"",$B1256-$E1256)</f>
      </c>
      <c r="H1256" s="19">
        <f>IF(OR($G1256="",$G1256=0),"",$F1256/$G1256)</f>
      </c>
    </row>
    <row r="1257">
      <c r="A1257" s="7"/>
      <c r="B1257" s="11"/>
      <c r="C1257" s="10"/>
      <c r="D1257" s="16">
        <f>IF($A1257="","",IFERROR(VLOOKUP($A1257,M_Sapi!$A$2:$D$501,4,0),""))</f>
      </c>
      <c r="E1257" s="17">
        <f>IF($A1257="","",IFERROR(VLOOKUP($A1257,M_Sapi!$A$2:$B$501,2,0),""))</f>
      </c>
      <c r="F1257" s="16">
        <f>IF(OR($A1257="",$C1257=""),"",$C1257-$D1257)</f>
      </c>
      <c r="G1257" s="18">
        <f>IF(OR($A1257="",$B1257=""),"",$B1257-$E1257)</f>
      </c>
      <c r="H1257" s="19">
        <f>IF(OR($G1257="",$G1257=0),"",$F1257/$G1257)</f>
      </c>
    </row>
    <row r="1258">
      <c r="A1258" s="7"/>
      <c r="B1258" s="11"/>
      <c r="C1258" s="10"/>
      <c r="D1258" s="16">
        <f>IF($A1258="","",IFERROR(VLOOKUP($A1258,M_Sapi!$A$2:$D$501,4,0),""))</f>
      </c>
      <c r="E1258" s="17">
        <f>IF($A1258="","",IFERROR(VLOOKUP($A1258,M_Sapi!$A$2:$B$501,2,0),""))</f>
      </c>
      <c r="F1258" s="16">
        <f>IF(OR($A1258="",$C1258=""),"",$C1258-$D1258)</f>
      </c>
      <c r="G1258" s="18">
        <f>IF(OR($A1258="",$B1258=""),"",$B1258-$E1258)</f>
      </c>
      <c r="H1258" s="19">
        <f>IF(OR($G1258="",$G1258=0),"",$F1258/$G1258)</f>
      </c>
    </row>
    <row r="1259">
      <c r="A1259" s="7"/>
      <c r="B1259" s="11"/>
      <c r="C1259" s="10"/>
      <c r="D1259" s="16">
        <f>IF($A1259="","",IFERROR(VLOOKUP($A1259,M_Sapi!$A$2:$D$501,4,0),""))</f>
      </c>
      <c r="E1259" s="17">
        <f>IF($A1259="","",IFERROR(VLOOKUP($A1259,M_Sapi!$A$2:$B$501,2,0),""))</f>
      </c>
      <c r="F1259" s="16">
        <f>IF(OR($A1259="",$C1259=""),"",$C1259-$D1259)</f>
      </c>
      <c r="G1259" s="18">
        <f>IF(OR($A1259="",$B1259=""),"",$B1259-$E1259)</f>
      </c>
      <c r="H1259" s="19">
        <f>IF(OR($G1259="",$G1259=0),"",$F1259/$G1259)</f>
      </c>
    </row>
    <row r="1260">
      <c r="A1260" s="7"/>
      <c r="B1260" s="11"/>
      <c r="C1260" s="10"/>
      <c r="D1260" s="16">
        <f>IF($A1260="","",IFERROR(VLOOKUP($A1260,M_Sapi!$A$2:$D$501,4,0),""))</f>
      </c>
      <c r="E1260" s="17">
        <f>IF($A1260="","",IFERROR(VLOOKUP($A1260,M_Sapi!$A$2:$B$501,2,0),""))</f>
      </c>
      <c r="F1260" s="16">
        <f>IF(OR($A1260="",$C1260=""),"",$C1260-$D1260)</f>
      </c>
      <c r="G1260" s="18">
        <f>IF(OR($A1260="",$B1260=""),"",$B1260-$E1260)</f>
      </c>
      <c r="H1260" s="19">
        <f>IF(OR($G1260="",$G1260=0),"",$F1260/$G1260)</f>
      </c>
    </row>
    <row r="1261">
      <c r="A1261" s="7"/>
      <c r="B1261" s="11"/>
      <c r="C1261" s="10"/>
      <c r="D1261" s="16">
        <f>IF($A1261="","",IFERROR(VLOOKUP($A1261,M_Sapi!$A$2:$D$501,4,0),""))</f>
      </c>
      <c r="E1261" s="17">
        <f>IF($A1261="","",IFERROR(VLOOKUP($A1261,M_Sapi!$A$2:$B$501,2,0),""))</f>
      </c>
      <c r="F1261" s="16">
        <f>IF(OR($A1261="",$C1261=""),"",$C1261-$D1261)</f>
      </c>
      <c r="G1261" s="18">
        <f>IF(OR($A1261="",$B1261=""),"",$B1261-$E1261)</f>
      </c>
      <c r="H1261" s="19">
        <f>IF(OR($G1261="",$G1261=0),"",$F1261/$G1261)</f>
      </c>
    </row>
    <row r="1262">
      <c r="A1262" s="7"/>
      <c r="B1262" s="11"/>
      <c r="C1262" s="10"/>
      <c r="D1262" s="16">
        <f>IF($A1262="","",IFERROR(VLOOKUP($A1262,M_Sapi!$A$2:$D$501,4,0),""))</f>
      </c>
      <c r="E1262" s="17">
        <f>IF($A1262="","",IFERROR(VLOOKUP($A1262,M_Sapi!$A$2:$B$501,2,0),""))</f>
      </c>
      <c r="F1262" s="16">
        <f>IF(OR($A1262="",$C1262=""),"",$C1262-$D1262)</f>
      </c>
      <c r="G1262" s="18">
        <f>IF(OR($A1262="",$B1262=""),"",$B1262-$E1262)</f>
      </c>
      <c r="H1262" s="19">
        <f>IF(OR($G1262="",$G1262=0),"",$F1262/$G1262)</f>
      </c>
    </row>
    <row r="1263">
      <c r="A1263" s="7"/>
      <c r="B1263" s="11"/>
      <c r="C1263" s="10"/>
      <c r="D1263" s="16">
        <f>IF($A1263="","",IFERROR(VLOOKUP($A1263,M_Sapi!$A$2:$D$501,4,0),""))</f>
      </c>
      <c r="E1263" s="17">
        <f>IF($A1263="","",IFERROR(VLOOKUP($A1263,M_Sapi!$A$2:$B$501,2,0),""))</f>
      </c>
      <c r="F1263" s="16">
        <f>IF(OR($A1263="",$C1263=""),"",$C1263-$D1263)</f>
      </c>
      <c r="G1263" s="18">
        <f>IF(OR($A1263="",$B1263=""),"",$B1263-$E1263)</f>
      </c>
      <c r="H1263" s="19">
        <f>IF(OR($G1263="",$G1263=0),"",$F1263/$G1263)</f>
      </c>
    </row>
    <row r="1264">
      <c r="A1264" s="7"/>
      <c r="B1264" s="11"/>
      <c r="C1264" s="10"/>
      <c r="D1264" s="16">
        <f>IF($A1264="","",IFERROR(VLOOKUP($A1264,M_Sapi!$A$2:$D$501,4,0),""))</f>
      </c>
      <c r="E1264" s="17">
        <f>IF($A1264="","",IFERROR(VLOOKUP($A1264,M_Sapi!$A$2:$B$501,2,0),""))</f>
      </c>
      <c r="F1264" s="16">
        <f>IF(OR($A1264="",$C1264=""),"",$C1264-$D1264)</f>
      </c>
      <c r="G1264" s="18">
        <f>IF(OR($A1264="",$B1264=""),"",$B1264-$E1264)</f>
      </c>
      <c r="H1264" s="19">
        <f>IF(OR($G1264="",$G1264=0),"",$F1264/$G1264)</f>
      </c>
    </row>
    <row r="1265">
      <c r="A1265" s="7"/>
      <c r="B1265" s="11"/>
      <c r="C1265" s="10"/>
      <c r="D1265" s="16">
        <f>IF($A1265="","",IFERROR(VLOOKUP($A1265,M_Sapi!$A$2:$D$501,4,0),""))</f>
      </c>
      <c r="E1265" s="17">
        <f>IF($A1265="","",IFERROR(VLOOKUP($A1265,M_Sapi!$A$2:$B$501,2,0),""))</f>
      </c>
      <c r="F1265" s="16">
        <f>IF(OR($A1265="",$C1265=""),"",$C1265-$D1265)</f>
      </c>
      <c r="G1265" s="18">
        <f>IF(OR($A1265="",$B1265=""),"",$B1265-$E1265)</f>
      </c>
      <c r="H1265" s="19">
        <f>IF(OR($G1265="",$G1265=0),"",$F1265/$G1265)</f>
      </c>
    </row>
    <row r="1266">
      <c r="A1266" s="7"/>
      <c r="B1266" s="11"/>
      <c r="C1266" s="10"/>
      <c r="D1266" s="16">
        <f>IF($A1266="","",IFERROR(VLOOKUP($A1266,M_Sapi!$A$2:$D$501,4,0),""))</f>
      </c>
      <c r="E1266" s="17">
        <f>IF($A1266="","",IFERROR(VLOOKUP($A1266,M_Sapi!$A$2:$B$501,2,0),""))</f>
      </c>
      <c r="F1266" s="16">
        <f>IF(OR($A1266="",$C1266=""),"",$C1266-$D1266)</f>
      </c>
      <c r="G1266" s="18">
        <f>IF(OR($A1266="",$B1266=""),"",$B1266-$E1266)</f>
      </c>
      <c r="H1266" s="19">
        <f>IF(OR($G1266="",$G1266=0),"",$F1266/$G1266)</f>
      </c>
    </row>
    <row r="1267">
      <c r="A1267" s="7"/>
      <c r="B1267" s="11"/>
      <c r="C1267" s="10"/>
      <c r="D1267" s="16">
        <f>IF($A1267="","",IFERROR(VLOOKUP($A1267,M_Sapi!$A$2:$D$501,4,0),""))</f>
      </c>
      <c r="E1267" s="17">
        <f>IF($A1267="","",IFERROR(VLOOKUP($A1267,M_Sapi!$A$2:$B$501,2,0),""))</f>
      </c>
      <c r="F1267" s="16">
        <f>IF(OR($A1267="",$C1267=""),"",$C1267-$D1267)</f>
      </c>
      <c r="G1267" s="18">
        <f>IF(OR($A1267="",$B1267=""),"",$B1267-$E1267)</f>
      </c>
      <c r="H1267" s="19">
        <f>IF(OR($G1267="",$G1267=0),"",$F1267/$G1267)</f>
      </c>
    </row>
    <row r="1268">
      <c r="A1268" s="7"/>
      <c r="B1268" s="11"/>
      <c r="C1268" s="10"/>
      <c r="D1268" s="16">
        <f>IF($A1268="","",IFERROR(VLOOKUP($A1268,M_Sapi!$A$2:$D$501,4,0),""))</f>
      </c>
      <c r="E1268" s="17">
        <f>IF($A1268="","",IFERROR(VLOOKUP($A1268,M_Sapi!$A$2:$B$501,2,0),""))</f>
      </c>
      <c r="F1268" s="16">
        <f>IF(OR($A1268="",$C1268=""),"",$C1268-$D1268)</f>
      </c>
      <c r="G1268" s="18">
        <f>IF(OR($A1268="",$B1268=""),"",$B1268-$E1268)</f>
      </c>
      <c r="H1268" s="19">
        <f>IF(OR($G1268="",$G1268=0),"",$F1268/$G1268)</f>
      </c>
    </row>
    <row r="1269">
      <c r="A1269" s="7"/>
      <c r="B1269" s="11"/>
      <c r="C1269" s="10"/>
      <c r="D1269" s="16">
        <f>IF($A1269="","",IFERROR(VLOOKUP($A1269,M_Sapi!$A$2:$D$501,4,0),""))</f>
      </c>
      <c r="E1269" s="17">
        <f>IF($A1269="","",IFERROR(VLOOKUP($A1269,M_Sapi!$A$2:$B$501,2,0),""))</f>
      </c>
      <c r="F1269" s="16">
        <f>IF(OR($A1269="",$C1269=""),"",$C1269-$D1269)</f>
      </c>
      <c r="G1269" s="18">
        <f>IF(OR($A1269="",$B1269=""),"",$B1269-$E1269)</f>
      </c>
      <c r="H1269" s="19">
        <f>IF(OR($G1269="",$G1269=0),"",$F1269/$G1269)</f>
      </c>
    </row>
    <row r="1270">
      <c r="A1270" s="7"/>
      <c r="B1270" s="11"/>
      <c r="C1270" s="10"/>
      <c r="D1270" s="16">
        <f>IF($A1270="","",IFERROR(VLOOKUP($A1270,M_Sapi!$A$2:$D$501,4,0),""))</f>
      </c>
      <c r="E1270" s="17">
        <f>IF($A1270="","",IFERROR(VLOOKUP($A1270,M_Sapi!$A$2:$B$501,2,0),""))</f>
      </c>
      <c r="F1270" s="16">
        <f>IF(OR($A1270="",$C1270=""),"",$C1270-$D1270)</f>
      </c>
      <c r="G1270" s="18">
        <f>IF(OR($A1270="",$B1270=""),"",$B1270-$E1270)</f>
      </c>
      <c r="H1270" s="19">
        <f>IF(OR($G1270="",$G1270=0),"",$F1270/$G1270)</f>
      </c>
    </row>
    <row r="1271">
      <c r="A1271" s="7"/>
      <c r="B1271" s="11"/>
      <c r="C1271" s="10"/>
      <c r="D1271" s="16">
        <f>IF($A1271="","",IFERROR(VLOOKUP($A1271,M_Sapi!$A$2:$D$501,4,0),""))</f>
      </c>
      <c r="E1271" s="17">
        <f>IF($A1271="","",IFERROR(VLOOKUP($A1271,M_Sapi!$A$2:$B$501,2,0),""))</f>
      </c>
      <c r="F1271" s="16">
        <f>IF(OR($A1271="",$C1271=""),"",$C1271-$D1271)</f>
      </c>
      <c r="G1271" s="18">
        <f>IF(OR($A1271="",$B1271=""),"",$B1271-$E1271)</f>
      </c>
      <c r="H1271" s="19">
        <f>IF(OR($G1271="",$G1271=0),"",$F1271/$G1271)</f>
      </c>
    </row>
    <row r="1272">
      <c r="A1272" s="7"/>
      <c r="B1272" s="11"/>
      <c r="C1272" s="10"/>
      <c r="D1272" s="16">
        <f>IF($A1272="","",IFERROR(VLOOKUP($A1272,M_Sapi!$A$2:$D$501,4,0),""))</f>
      </c>
      <c r="E1272" s="17">
        <f>IF($A1272="","",IFERROR(VLOOKUP($A1272,M_Sapi!$A$2:$B$501,2,0),""))</f>
      </c>
      <c r="F1272" s="16">
        <f>IF(OR($A1272="",$C1272=""),"",$C1272-$D1272)</f>
      </c>
      <c r="G1272" s="18">
        <f>IF(OR($A1272="",$B1272=""),"",$B1272-$E1272)</f>
      </c>
      <c r="H1272" s="19">
        <f>IF(OR($G1272="",$G1272=0),"",$F1272/$G1272)</f>
      </c>
    </row>
    <row r="1273">
      <c r="A1273" s="7"/>
      <c r="B1273" s="11"/>
      <c r="C1273" s="10"/>
      <c r="D1273" s="16">
        <f>IF($A1273="","",IFERROR(VLOOKUP($A1273,M_Sapi!$A$2:$D$501,4,0),""))</f>
      </c>
      <c r="E1273" s="17">
        <f>IF($A1273="","",IFERROR(VLOOKUP($A1273,M_Sapi!$A$2:$B$501,2,0),""))</f>
      </c>
      <c r="F1273" s="16">
        <f>IF(OR($A1273="",$C1273=""),"",$C1273-$D1273)</f>
      </c>
      <c r="G1273" s="18">
        <f>IF(OR($A1273="",$B1273=""),"",$B1273-$E1273)</f>
      </c>
      <c r="H1273" s="19">
        <f>IF(OR($G1273="",$G1273=0),"",$F1273/$G1273)</f>
      </c>
    </row>
    <row r="1274">
      <c r="A1274" s="7"/>
      <c r="B1274" s="11"/>
      <c r="C1274" s="10"/>
      <c r="D1274" s="16">
        <f>IF($A1274="","",IFERROR(VLOOKUP($A1274,M_Sapi!$A$2:$D$501,4,0),""))</f>
      </c>
      <c r="E1274" s="17">
        <f>IF($A1274="","",IFERROR(VLOOKUP($A1274,M_Sapi!$A$2:$B$501,2,0),""))</f>
      </c>
      <c r="F1274" s="16">
        <f>IF(OR($A1274="",$C1274=""),"",$C1274-$D1274)</f>
      </c>
      <c r="G1274" s="18">
        <f>IF(OR($A1274="",$B1274=""),"",$B1274-$E1274)</f>
      </c>
      <c r="H1274" s="19">
        <f>IF(OR($G1274="",$G1274=0),"",$F1274/$G1274)</f>
      </c>
    </row>
    <row r="1275">
      <c r="A1275" s="7"/>
      <c r="B1275" s="11"/>
      <c r="C1275" s="10"/>
      <c r="D1275" s="16">
        <f>IF($A1275="","",IFERROR(VLOOKUP($A1275,M_Sapi!$A$2:$D$501,4,0),""))</f>
      </c>
      <c r="E1275" s="17">
        <f>IF($A1275="","",IFERROR(VLOOKUP($A1275,M_Sapi!$A$2:$B$501,2,0),""))</f>
      </c>
      <c r="F1275" s="16">
        <f>IF(OR($A1275="",$C1275=""),"",$C1275-$D1275)</f>
      </c>
      <c r="G1275" s="18">
        <f>IF(OR($A1275="",$B1275=""),"",$B1275-$E1275)</f>
      </c>
      <c r="H1275" s="19">
        <f>IF(OR($G1275="",$G1275=0),"",$F1275/$G1275)</f>
      </c>
    </row>
    <row r="1276">
      <c r="A1276" s="7"/>
      <c r="B1276" s="11"/>
      <c r="C1276" s="10"/>
      <c r="D1276" s="16">
        <f>IF($A1276="","",IFERROR(VLOOKUP($A1276,M_Sapi!$A$2:$D$501,4,0),""))</f>
      </c>
      <c r="E1276" s="17">
        <f>IF($A1276="","",IFERROR(VLOOKUP($A1276,M_Sapi!$A$2:$B$501,2,0),""))</f>
      </c>
      <c r="F1276" s="16">
        <f>IF(OR($A1276="",$C1276=""),"",$C1276-$D1276)</f>
      </c>
      <c r="G1276" s="18">
        <f>IF(OR($A1276="",$B1276=""),"",$B1276-$E1276)</f>
      </c>
      <c r="H1276" s="19">
        <f>IF(OR($G1276="",$G1276=0),"",$F1276/$G1276)</f>
      </c>
    </row>
    <row r="1277">
      <c r="A1277" s="7"/>
      <c r="B1277" s="11"/>
      <c r="C1277" s="10"/>
      <c r="D1277" s="16">
        <f>IF($A1277="","",IFERROR(VLOOKUP($A1277,M_Sapi!$A$2:$D$501,4,0),""))</f>
      </c>
      <c r="E1277" s="17">
        <f>IF($A1277="","",IFERROR(VLOOKUP($A1277,M_Sapi!$A$2:$B$501,2,0),""))</f>
      </c>
      <c r="F1277" s="16">
        <f>IF(OR($A1277="",$C1277=""),"",$C1277-$D1277)</f>
      </c>
      <c r="G1277" s="18">
        <f>IF(OR($A1277="",$B1277=""),"",$B1277-$E1277)</f>
      </c>
      <c r="H1277" s="19">
        <f>IF(OR($G1277="",$G1277=0),"",$F1277/$G1277)</f>
      </c>
    </row>
    <row r="1278">
      <c r="A1278" s="7"/>
      <c r="B1278" s="11"/>
      <c r="C1278" s="10"/>
      <c r="D1278" s="16">
        <f>IF($A1278="","",IFERROR(VLOOKUP($A1278,M_Sapi!$A$2:$D$501,4,0),""))</f>
      </c>
      <c r="E1278" s="17">
        <f>IF($A1278="","",IFERROR(VLOOKUP($A1278,M_Sapi!$A$2:$B$501,2,0),""))</f>
      </c>
      <c r="F1278" s="16">
        <f>IF(OR($A1278="",$C1278=""),"",$C1278-$D1278)</f>
      </c>
      <c r="G1278" s="18">
        <f>IF(OR($A1278="",$B1278=""),"",$B1278-$E1278)</f>
      </c>
      <c r="H1278" s="19">
        <f>IF(OR($G1278="",$G1278=0),"",$F1278/$G1278)</f>
      </c>
    </row>
    <row r="1279">
      <c r="A1279" s="7"/>
      <c r="B1279" s="11"/>
      <c r="C1279" s="10"/>
      <c r="D1279" s="16">
        <f>IF($A1279="","",IFERROR(VLOOKUP($A1279,M_Sapi!$A$2:$D$501,4,0),""))</f>
      </c>
      <c r="E1279" s="17">
        <f>IF($A1279="","",IFERROR(VLOOKUP($A1279,M_Sapi!$A$2:$B$501,2,0),""))</f>
      </c>
      <c r="F1279" s="16">
        <f>IF(OR($A1279="",$C1279=""),"",$C1279-$D1279)</f>
      </c>
      <c r="G1279" s="18">
        <f>IF(OR($A1279="",$B1279=""),"",$B1279-$E1279)</f>
      </c>
      <c r="H1279" s="19">
        <f>IF(OR($G1279="",$G1279=0),"",$F1279/$G1279)</f>
      </c>
    </row>
    <row r="1280">
      <c r="A1280" s="7"/>
      <c r="B1280" s="11"/>
      <c r="C1280" s="10"/>
      <c r="D1280" s="16">
        <f>IF($A1280="","",IFERROR(VLOOKUP($A1280,M_Sapi!$A$2:$D$501,4,0),""))</f>
      </c>
      <c r="E1280" s="17">
        <f>IF($A1280="","",IFERROR(VLOOKUP($A1280,M_Sapi!$A$2:$B$501,2,0),""))</f>
      </c>
      <c r="F1280" s="16">
        <f>IF(OR($A1280="",$C1280=""),"",$C1280-$D1280)</f>
      </c>
      <c r="G1280" s="18">
        <f>IF(OR($A1280="",$B1280=""),"",$B1280-$E1280)</f>
      </c>
      <c r="H1280" s="19">
        <f>IF(OR($G1280="",$G1280=0),"",$F1280/$G1280)</f>
      </c>
    </row>
    <row r="1281">
      <c r="A1281" s="7"/>
      <c r="B1281" s="11"/>
      <c r="C1281" s="10"/>
      <c r="D1281" s="16">
        <f>IF($A1281="","",IFERROR(VLOOKUP($A1281,M_Sapi!$A$2:$D$501,4,0),""))</f>
      </c>
      <c r="E1281" s="17">
        <f>IF($A1281="","",IFERROR(VLOOKUP($A1281,M_Sapi!$A$2:$B$501,2,0),""))</f>
      </c>
      <c r="F1281" s="16">
        <f>IF(OR($A1281="",$C1281=""),"",$C1281-$D1281)</f>
      </c>
      <c r="G1281" s="18">
        <f>IF(OR($A1281="",$B1281=""),"",$B1281-$E1281)</f>
      </c>
      <c r="H1281" s="19">
        <f>IF(OR($G1281="",$G1281=0),"",$F1281/$G1281)</f>
      </c>
    </row>
    <row r="1282">
      <c r="A1282" s="7"/>
      <c r="B1282" s="11"/>
      <c r="C1282" s="10"/>
      <c r="D1282" s="16">
        <f>IF($A1282="","",IFERROR(VLOOKUP($A1282,M_Sapi!$A$2:$D$501,4,0),""))</f>
      </c>
      <c r="E1282" s="17">
        <f>IF($A1282="","",IFERROR(VLOOKUP($A1282,M_Sapi!$A$2:$B$501,2,0),""))</f>
      </c>
      <c r="F1282" s="16">
        <f>IF(OR($A1282="",$C1282=""),"",$C1282-$D1282)</f>
      </c>
      <c r="G1282" s="18">
        <f>IF(OR($A1282="",$B1282=""),"",$B1282-$E1282)</f>
      </c>
      <c r="H1282" s="19">
        <f>IF(OR($G1282="",$G1282=0),"",$F1282/$G1282)</f>
      </c>
    </row>
    <row r="1283">
      <c r="A1283" s="7"/>
      <c r="B1283" s="11"/>
      <c r="C1283" s="10"/>
      <c r="D1283" s="16">
        <f>IF($A1283="","",IFERROR(VLOOKUP($A1283,M_Sapi!$A$2:$D$501,4,0),""))</f>
      </c>
      <c r="E1283" s="17">
        <f>IF($A1283="","",IFERROR(VLOOKUP($A1283,M_Sapi!$A$2:$B$501,2,0),""))</f>
      </c>
      <c r="F1283" s="16">
        <f>IF(OR($A1283="",$C1283=""),"",$C1283-$D1283)</f>
      </c>
      <c r="G1283" s="18">
        <f>IF(OR($A1283="",$B1283=""),"",$B1283-$E1283)</f>
      </c>
      <c r="H1283" s="19">
        <f>IF(OR($G1283="",$G1283=0),"",$F1283/$G1283)</f>
      </c>
    </row>
    <row r="1284">
      <c r="A1284" s="7"/>
      <c r="B1284" s="11"/>
      <c r="C1284" s="10"/>
      <c r="D1284" s="16">
        <f>IF($A1284="","",IFERROR(VLOOKUP($A1284,M_Sapi!$A$2:$D$501,4,0),""))</f>
      </c>
      <c r="E1284" s="17">
        <f>IF($A1284="","",IFERROR(VLOOKUP($A1284,M_Sapi!$A$2:$B$501,2,0),""))</f>
      </c>
      <c r="F1284" s="16">
        <f>IF(OR($A1284="",$C1284=""),"",$C1284-$D1284)</f>
      </c>
      <c r="G1284" s="18">
        <f>IF(OR($A1284="",$B1284=""),"",$B1284-$E1284)</f>
      </c>
      <c r="H1284" s="19">
        <f>IF(OR($G1284="",$G1284=0),"",$F1284/$G1284)</f>
      </c>
    </row>
    <row r="1285">
      <c r="A1285" s="7"/>
      <c r="B1285" s="11"/>
      <c r="C1285" s="10"/>
      <c r="D1285" s="16">
        <f>IF($A1285="","",IFERROR(VLOOKUP($A1285,M_Sapi!$A$2:$D$501,4,0),""))</f>
      </c>
      <c r="E1285" s="17">
        <f>IF($A1285="","",IFERROR(VLOOKUP($A1285,M_Sapi!$A$2:$B$501,2,0),""))</f>
      </c>
      <c r="F1285" s="16">
        <f>IF(OR($A1285="",$C1285=""),"",$C1285-$D1285)</f>
      </c>
      <c r="G1285" s="18">
        <f>IF(OR($A1285="",$B1285=""),"",$B1285-$E1285)</f>
      </c>
      <c r="H1285" s="19">
        <f>IF(OR($G1285="",$G1285=0),"",$F1285/$G1285)</f>
      </c>
    </row>
    <row r="1286">
      <c r="A1286" s="7"/>
      <c r="B1286" s="11"/>
      <c r="C1286" s="10"/>
      <c r="D1286" s="16">
        <f>IF($A1286="","",IFERROR(VLOOKUP($A1286,M_Sapi!$A$2:$D$501,4,0),""))</f>
      </c>
      <c r="E1286" s="17">
        <f>IF($A1286="","",IFERROR(VLOOKUP($A1286,M_Sapi!$A$2:$B$501,2,0),""))</f>
      </c>
      <c r="F1286" s="16">
        <f>IF(OR($A1286="",$C1286=""),"",$C1286-$D1286)</f>
      </c>
      <c r="G1286" s="18">
        <f>IF(OR($A1286="",$B1286=""),"",$B1286-$E1286)</f>
      </c>
      <c r="H1286" s="19">
        <f>IF(OR($G1286="",$G1286=0),"",$F1286/$G1286)</f>
      </c>
    </row>
    <row r="1287">
      <c r="A1287" s="7"/>
      <c r="B1287" s="11"/>
      <c r="C1287" s="10"/>
      <c r="D1287" s="16">
        <f>IF($A1287="","",IFERROR(VLOOKUP($A1287,M_Sapi!$A$2:$D$501,4,0),""))</f>
      </c>
      <c r="E1287" s="17">
        <f>IF($A1287="","",IFERROR(VLOOKUP($A1287,M_Sapi!$A$2:$B$501,2,0),""))</f>
      </c>
      <c r="F1287" s="16">
        <f>IF(OR($A1287="",$C1287=""),"",$C1287-$D1287)</f>
      </c>
      <c r="G1287" s="18">
        <f>IF(OR($A1287="",$B1287=""),"",$B1287-$E1287)</f>
      </c>
      <c r="H1287" s="19">
        <f>IF(OR($G1287="",$G1287=0),"",$F1287/$G1287)</f>
      </c>
    </row>
    <row r="1288">
      <c r="A1288" s="7"/>
      <c r="B1288" s="11"/>
      <c r="C1288" s="10"/>
      <c r="D1288" s="16">
        <f>IF($A1288="","",IFERROR(VLOOKUP($A1288,M_Sapi!$A$2:$D$501,4,0),""))</f>
      </c>
      <c r="E1288" s="17">
        <f>IF($A1288="","",IFERROR(VLOOKUP($A1288,M_Sapi!$A$2:$B$501,2,0),""))</f>
      </c>
      <c r="F1288" s="16">
        <f>IF(OR($A1288="",$C1288=""),"",$C1288-$D1288)</f>
      </c>
      <c r="G1288" s="18">
        <f>IF(OR($A1288="",$B1288=""),"",$B1288-$E1288)</f>
      </c>
      <c r="H1288" s="19">
        <f>IF(OR($G1288="",$G1288=0),"",$F1288/$G1288)</f>
      </c>
    </row>
    <row r="1289">
      <c r="A1289" s="7"/>
      <c r="B1289" s="11"/>
      <c r="C1289" s="10"/>
      <c r="D1289" s="16">
        <f>IF($A1289="","",IFERROR(VLOOKUP($A1289,M_Sapi!$A$2:$D$501,4,0),""))</f>
      </c>
      <c r="E1289" s="17">
        <f>IF($A1289="","",IFERROR(VLOOKUP($A1289,M_Sapi!$A$2:$B$501,2,0),""))</f>
      </c>
      <c r="F1289" s="16">
        <f>IF(OR($A1289="",$C1289=""),"",$C1289-$D1289)</f>
      </c>
      <c r="G1289" s="18">
        <f>IF(OR($A1289="",$B1289=""),"",$B1289-$E1289)</f>
      </c>
      <c r="H1289" s="19">
        <f>IF(OR($G1289="",$G1289=0),"",$F1289/$G1289)</f>
      </c>
    </row>
    <row r="1290">
      <c r="A1290" s="7"/>
      <c r="B1290" s="11"/>
      <c r="C1290" s="10"/>
      <c r="D1290" s="16">
        <f>IF($A1290="","",IFERROR(VLOOKUP($A1290,M_Sapi!$A$2:$D$501,4,0),""))</f>
      </c>
      <c r="E1290" s="17">
        <f>IF($A1290="","",IFERROR(VLOOKUP($A1290,M_Sapi!$A$2:$B$501,2,0),""))</f>
      </c>
      <c r="F1290" s="16">
        <f>IF(OR($A1290="",$C1290=""),"",$C1290-$D1290)</f>
      </c>
      <c r="G1290" s="18">
        <f>IF(OR($A1290="",$B1290=""),"",$B1290-$E1290)</f>
      </c>
      <c r="H1290" s="19">
        <f>IF(OR($G1290="",$G1290=0),"",$F1290/$G1290)</f>
      </c>
    </row>
    <row r="1291">
      <c r="A1291" s="7"/>
      <c r="B1291" s="11"/>
      <c r="C1291" s="10"/>
      <c r="D1291" s="16">
        <f>IF($A1291="","",IFERROR(VLOOKUP($A1291,M_Sapi!$A$2:$D$501,4,0),""))</f>
      </c>
      <c r="E1291" s="17">
        <f>IF($A1291="","",IFERROR(VLOOKUP($A1291,M_Sapi!$A$2:$B$501,2,0),""))</f>
      </c>
      <c r="F1291" s="16">
        <f>IF(OR($A1291="",$C1291=""),"",$C1291-$D1291)</f>
      </c>
      <c r="G1291" s="18">
        <f>IF(OR($A1291="",$B1291=""),"",$B1291-$E1291)</f>
      </c>
      <c r="H1291" s="19">
        <f>IF(OR($G1291="",$G1291=0),"",$F1291/$G1291)</f>
      </c>
    </row>
    <row r="1292">
      <c r="A1292" s="7"/>
      <c r="B1292" s="11"/>
      <c r="C1292" s="10"/>
      <c r="D1292" s="16">
        <f>IF($A1292="","",IFERROR(VLOOKUP($A1292,M_Sapi!$A$2:$D$501,4,0),""))</f>
      </c>
      <c r="E1292" s="17">
        <f>IF($A1292="","",IFERROR(VLOOKUP($A1292,M_Sapi!$A$2:$B$501,2,0),""))</f>
      </c>
      <c r="F1292" s="16">
        <f>IF(OR($A1292="",$C1292=""),"",$C1292-$D1292)</f>
      </c>
      <c r="G1292" s="18">
        <f>IF(OR($A1292="",$B1292=""),"",$B1292-$E1292)</f>
      </c>
      <c r="H1292" s="19">
        <f>IF(OR($G1292="",$G1292=0),"",$F1292/$G1292)</f>
      </c>
    </row>
    <row r="1293">
      <c r="A1293" s="7"/>
      <c r="B1293" s="11"/>
      <c r="C1293" s="10"/>
      <c r="D1293" s="16">
        <f>IF($A1293="","",IFERROR(VLOOKUP($A1293,M_Sapi!$A$2:$D$501,4,0),""))</f>
      </c>
      <c r="E1293" s="17">
        <f>IF($A1293="","",IFERROR(VLOOKUP($A1293,M_Sapi!$A$2:$B$501,2,0),""))</f>
      </c>
      <c r="F1293" s="16">
        <f>IF(OR($A1293="",$C1293=""),"",$C1293-$D1293)</f>
      </c>
      <c r="G1293" s="18">
        <f>IF(OR($A1293="",$B1293=""),"",$B1293-$E1293)</f>
      </c>
      <c r="H1293" s="19">
        <f>IF(OR($G1293="",$G1293=0),"",$F1293/$G1293)</f>
      </c>
    </row>
    <row r="1294">
      <c r="A1294" s="7"/>
      <c r="B1294" s="11"/>
      <c r="C1294" s="10"/>
      <c r="D1294" s="16">
        <f>IF($A1294="","",IFERROR(VLOOKUP($A1294,M_Sapi!$A$2:$D$501,4,0),""))</f>
      </c>
      <c r="E1294" s="17">
        <f>IF($A1294="","",IFERROR(VLOOKUP($A1294,M_Sapi!$A$2:$B$501,2,0),""))</f>
      </c>
      <c r="F1294" s="16">
        <f>IF(OR($A1294="",$C1294=""),"",$C1294-$D1294)</f>
      </c>
      <c r="G1294" s="18">
        <f>IF(OR($A1294="",$B1294=""),"",$B1294-$E1294)</f>
      </c>
      <c r="H1294" s="19">
        <f>IF(OR($G1294="",$G1294=0),"",$F1294/$G1294)</f>
      </c>
    </row>
    <row r="1295">
      <c r="A1295" s="7"/>
      <c r="B1295" s="11"/>
      <c r="C1295" s="10"/>
      <c r="D1295" s="16">
        <f>IF($A1295="","",IFERROR(VLOOKUP($A1295,M_Sapi!$A$2:$D$501,4,0),""))</f>
      </c>
      <c r="E1295" s="17">
        <f>IF($A1295="","",IFERROR(VLOOKUP($A1295,M_Sapi!$A$2:$B$501,2,0),""))</f>
      </c>
      <c r="F1295" s="16">
        <f>IF(OR($A1295="",$C1295=""),"",$C1295-$D1295)</f>
      </c>
      <c r="G1295" s="18">
        <f>IF(OR($A1295="",$B1295=""),"",$B1295-$E1295)</f>
      </c>
      <c r="H1295" s="19">
        <f>IF(OR($G1295="",$G1295=0),"",$F1295/$G1295)</f>
      </c>
    </row>
    <row r="1296">
      <c r="A1296" s="7"/>
      <c r="B1296" s="11"/>
      <c r="C1296" s="10"/>
      <c r="D1296" s="16">
        <f>IF($A1296="","",IFERROR(VLOOKUP($A1296,M_Sapi!$A$2:$D$501,4,0),""))</f>
      </c>
      <c r="E1296" s="17">
        <f>IF($A1296="","",IFERROR(VLOOKUP($A1296,M_Sapi!$A$2:$B$501,2,0),""))</f>
      </c>
      <c r="F1296" s="16">
        <f>IF(OR($A1296="",$C1296=""),"",$C1296-$D1296)</f>
      </c>
      <c r="G1296" s="18">
        <f>IF(OR($A1296="",$B1296=""),"",$B1296-$E1296)</f>
      </c>
      <c r="H1296" s="19">
        <f>IF(OR($G1296="",$G1296=0),"",$F1296/$G1296)</f>
      </c>
    </row>
    <row r="1297">
      <c r="A1297" s="7"/>
      <c r="B1297" s="11"/>
      <c r="C1297" s="10"/>
      <c r="D1297" s="16">
        <f>IF($A1297="","",IFERROR(VLOOKUP($A1297,M_Sapi!$A$2:$D$501,4,0),""))</f>
      </c>
      <c r="E1297" s="17">
        <f>IF($A1297="","",IFERROR(VLOOKUP($A1297,M_Sapi!$A$2:$B$501,2,0),""))</f>
      </c>
      <c r="F1297" s="16">
        <f>IF(OR($A1297="",$C1297=""),"",$C1297-$D1297)</f>
      </c>
      <c r="G1297" s="18">
        <f>IF(OR($A1297="",$B1297=""),"",$B1297-$E1297)</f>
      </c>
      <c r="H1297" s="19">
        <f>IF(OR($G1297="",$G1297=0),"",$F1297/$G1297)</f>
      </c>
    </row>
    <row r="1298">
      <c r="A1298" s="7"/>
      <c r="B1298" s="11"/>
      <c r="C1298" s="10"/>
      <c r="D1298" s="16">
        <f>IF($A1298="","",IFERROR(VLOOKUP($A1298,M_Sapi!$A$2:$D$501,4,0),""))</f>
      </c>
      <c r="E1298" s="17">
        <f>IF($A1298="","",IFERROR(VLOOKUP($A1298,M_Sapi!$A$2:$B$501,2,0),""))</f>
      </c>
      <c r="F1298" s="16">
        <f>IF(OR($A1298="",$C1298=""),"",$C1298-$D1298)</f>
      </c>
      <c r="G1298" s="18">
        <f>IF(OR($A1298="",$B1298=""),"",$B1298-$E1298)</f>
      </c>
      <c r="H1298" s="19">
        <f>IF(OR($G1298="",$G1298=0),"",$F1298/$G1298)</f>
      </c>
    </row>
    <row r="1299">
      <c r="A1299" s="7"/>
      <c r="B1299" s="11"/>
      <c r="C1299" s="10"/>
      <c r="D1299" s="16">
        <f>IF($A1299="","",IFERROR(VLOOKUP($A1299,M_Sapi!$A$2:$D$501,4,0),""))</f>
      </c>
      <c r="E1299" s="17">
        <f>IF($A1299="","",IFERROR(VLOOKUP($A1299,M_Sapi!$A$2:$B$501,2,0),""))</f>
      </c>
      <c r="F1299" s="16">
        <f>IF(OR($A1299="",$C1299=""),"",$C1299-$D1299)</f>
      </c>
      <c r="G1299" s="18">
        <f>IF(OR($A1299="",$B1299=""),"",$B1299-$E1299)</f>
      </c>
      <c r="H1299" s="19">
        <f>IF(OR($G1299="",$G1299=0),"",$F1299/$G1299)</f>
      </c>
    </row>
    <row r="1300">
      <c r="A1300" s="7"/>
      <c r="B1300" s="11"/>
      <c r="C1300" s="10"/>
      <c r="D1300" s="16">
        <f>IF($A1300="","",IFERROR(VLOOKUP($A1300,M_Sapi!$A$2:$D$501,4,0),""))</f>
      </c>
      <c r="E1300" s="17">
        <f>IF($A1300="","",IFERROR(VLOOKUP($A1300,M_Sapi!$A$2:$B$501,2,0),""))</f>
      </c>
      <c r="F1300" s="16">
        <f>IF(OR($A1300="",$C1300=""),"",$C1300-$D1300)</f>
      </c>
      <c r="G1300" s="18">
        <f>IF(OR($A1300="",$B1300=""),"",$B1300-$E1300)</f>
      </c>
      <c r="H1300" s="19">
        <f>IF(OR($G1300="",$G1300=0),"",$F1300/$G1300)</f>
      </c>
    </row>
    <row r="1301">
      <c r="A1301" s="7"/>
      <c r="B1301" s="11"/>
      <c r="C1301" s="10"/>
      <c r="D1301" s="16">
        <f>IF($A1301="","",IFERROR(VLOOKUP($A1301,M_Sapi!$A$2:$D$501,4,0),""))</f>
      </c>
      <c r="E1301" s="17">
        <f>IF($A1301="","",IFERROR(VLOOKUP($A1301,M_Sapi!$A$2:$B$501,2,0),""))</f>
      </c>
      <c r="F1301" s="16">
        <f>IF(OR($A1301="",$C1301=""),"",$C1301-$D1301)</f>
      </c>
      <c r="G1301" s="18">
        <f>IF(OR($A1301="",$B1301=""),"",$B1301-$E1301)</f>
      </c>
      <c r="H1301" s="19">
        <f>IF(OR($G1301="",$G1301=0),"",$F1301/$G1301)</f>
      </c>
    </row>
    <row r="1302">
      <c r="A1302" s="7"/>
      <c r="B1302" s="11"/>
      <c r="C1302" s="10"/>
      <c r="D1302" s="16">
        <f>IF($A1302="","",IFERROR(VLOOKUP($A1302,M_Sapi!$A$2:$D$501,4,0),""))</f>
      </c>
      <c r="E1302" s="17">
        <f>IF($A1302="","",IFERROR(VLOOKUP($A1302,M_Sapi!$A$2:$B$501,2,0),""))</f>
      </c>
      <c r="F1302" s="16">
        <f>IF(OR($A1302="",$C1302=""),"",$C1302-$D1302)</f>
      </c>
      <c r="G1302" s="18">
        <f>IF(OR($A1302="",$B1302=""),"",$B1302-$E1302)</f>
      </c>
      <c r="H1302" s="19">
        <f>IF(OR($G1302="",$G1302=0),"",$F1302/$G1302)</f>
      </c>
    </row>
    <row r="1303">
      <c r="A1303" s="7"/>
      <c r="B1303" s="11"/>
      <c r="C1303" s="10"/>
      <c r="D1303" s="16">
        <f>IF($A1303="","",IFERROR(VLOOKUP($A1303,M_Sapi!$A$2:$D$501,4,0),""))</f>
      </c>
      <c r="E1303" s="17">
        <f>IF($A1303="","",IFERROR(VLOOKUP($A1303,M_Sapi!$A$2:$B$501,2,0),""))</f>
      </c>
      <c r="F1303" s="16">
        <f>IF(OR($A1303="",$C1303=""),"",$C1303-$D1303)</f>
      </c>
      <c r="G1303" s="18">
        <f>IF(OR($A1303="",$B1303=""),"",$B1303-$E1303)</f>
      </c>
      <c r="H1303" s="19">
        <f>IF(OR($G1303="",$G1303=0),"",$F1303/$G1303)</f>
      </c>
    </row>
    <row r="1304">
      <c r="A1304" s="7"/>
      <c r="B1304" s="11"/>
      <c r="C1304" s="10"/>
      <c r="D1304" s="16">
        <f>IF($A1304="","",IFERROR(VLOOKUP($A1304,M_Sapi!$A$2:$D$501,4,0),""))</f>
      </c>
      <c r="E1304" s="17">
        <f>IF($A1304="","",IFERROR(VLOOKUP($A1304,M_Sapi!$A$2:$B$501,2,0),""))</f>
      </c>
      <c r="F1304" s="16">
        <f>IF(OR($A1304="",$C1304=""),"",$C1304-$D1304)</f>
      </c>
      <c r="G1304" s="18">
        <f>IF(OR($A1304="",$B1304=""),"",$B1304-$E1304)</f>
      </c>
      <c r="H1304" s="19">
        <f>IF(OR($G1304="",$G1304=0),"",$F1304/$G1304)</f>
      </c>
    </row>
    <row r="1305">
      <c r="A1305" s="7"/>
      <c r="B1305" s="11"/>
      <c r="C1305" s="10"/>
      <c r="D1305" s="16">
        <f>IF($A1305="","",IFERROR(VLOOKUP($A1305,M_Sapi!$A$2:$D$501,4,0),""))</f>
      </c>
      <c r="E1305" s="17">
        <f>IF($A1305="","",IFERROR(VLOOKUP($A1305,M_Sapi!$A$2:$B$501,2,0),""))</f>
      </c>
      <c r="F1305" s="16">
        <f>IF(OR($A1305="",$C1305=""),"",$C1305-$D1305)</f>
      </c>
      <c r="G1305" s="18">
        <f>IF(OR($A1305="",$B1305=""),"",$B1305-$E1305)</f>
      </c>
      <c r="H1305" s="19">
        <f>IF(OR($G1305="",$G1305=0),"",$F1305/$G1305)</f>
      </c>
    </row>
    <row r="1306">
      <c r="A1306" s="7"/>
      <c r="B1306" s="11"/>
      <c r="C1306" s="10"/>
      <c r="D1306" s="16">
        <f>IF($A1306="","",IFERROR(VLOOKUP($A1306,M_Sapi!$A$2:$D$501,4,0),""))</f>
      </c>
      <c r="E1306" s="17">
        <f>IF($A1306="","",IFERROR(VLOOKUP($A1306,M_Sapi!$A$2:$B$501,2,0),""))</f>
      </c>
      <c r="F1306" s="16">
        <f>IF(OR($A1306="",$C1306=""),"",$C1306-$D1306)</f>
      </c>
      <c r="G1306" s="18">
        <f>IF(OR($A1306="",$B1306=""),"",$B1306-$E1306)</f>
      </c>
      <c r="H1306" s="19">
        <f>IF(OR($G1306="",$G1306=0),"",$F1306/$G1306)</f>
      </c>
    </row>
    <row r="1307">
      <c r="A1307" s="7"/>
      <c r="B1307" s="11"/>
      <c r="C1307" s="10"/>
      <c r="D1307" s="16">
        <f>IF($A1307="","",IFERROR(VLOOKUP($A1307,M_Sapi!$A$2:$D$501,4,0),""))</f>
      </c>
      <c r="E1307" s="17">
        <f>IF($A1307="","",IFERROR(VLOOKUP($A1307,M_Sapi!$A$2:$B$501,2,0),""))</f>
      </c>
      <c r="F1307" s="16">
        <f>IF(OR($A1307="",$C1307=""),"",$C1307-$D1307)</f>
      </c>
      <c r="G1307" s="18">
        <f>IF(OR($A1307="",$B1307=""),"",$B1307-$E1307)</f>
      </c>
      <c r="H1307" s="19">
        <f>IF(OR($G1307="",$G1307=0),"",$F1307/$G1307)</f>
      </c>
    </row>
    <row r="1308">
      <c r="A1308" s="7"/>
      <c r="B1308" s="11"/>
      <c r="C1308" s="10"/>
      <c r="D1308" s="16">
        <f>IF($A1308="","",IFERROR(VLOOKUP($A1308,M_Sapi!$A$2:$D$501,4,0),""))</f>
      </c>
      <c r="E1308" s="17">
        <f>IF($A1308="","",IFERROR(VLOOKUP($A1308,M_Sapi!$A$2:$B$501,2,0),""))</f>
      </c>
      <c r="F1308" s="16">
        <f>IF(OR($A1308="",$C1308=""),"",$C1308-$D1308)</f>
      </c>
      <c r="G1308" s="18">
        <f>IF(OR($A1308="",$B1308=""),"",$B1308-$E1308)</f>
      </c>
      <c r="H1308" s="19">
        <f>IF(OR($G1308="",$G1308=0),"",$F1308/$G1308)</f>
      </c>
    </row>
    <row r="1309">
      <c r="A1309" s="7"/>
      <c r="B1309" s="11"/>
      <c r="C1309" s="10"/>
      <c r="D1309" s="16">
        <f>IF($A1309="","",IFERROR(VLOOKUP($A1309,M_Sapi!$A$2:$D$501,4,0),""))</f>
      </c>
      <c r="E1309" s="17">
        <f>IF($A1309="","",IFERROR(VLOOKUP($A1309,M_Sapi!$A$2:$B$501,2,0),""))</f>
      </c>
      <c r="F1309" s="16">
        <f>IF(OR($A1309="",$C1309=""),"",$C1309-$D1309)</f>
      </c>
      <c r="G1309" s="18">
        <f>IF(OR($A1309="",$B1309=""),"",$B1309-$E1309)</f>
      </c>
      <c r="H1309" s="19">
        <f>IF(OR($G1309="",$G1309=0),"",$F1309/$G1309)</f>
      </c>
    </row>
    <row r="1310">
      <c r="A1310" s="7"/>
      <c r="B1310" s="11"/>
      <c r="C1310" s="10"/>
      <c r="D1310" s="16">
        <f>IF($A1310="","",IFERROR(VLOOKUP($A1310,M_Sapi!$A$2:$D$501,4,0),""))</f>
      </c>
      <c r="E1310" s="17">
        <f>IF($A1310="","",IFERROR(VLOOKUP($A1310,M_Sapi!$A$2:$B$501,2,0),""))</f>
      </c>
      <c r="F1310" s="16">
        <f>IF(OR($A1310="",$C1310=""),"",$C1310-$D1310)</f>
      </c>
      <c r="G1310" s="18">
        <f>IF(OR($A1310="",$B1310=""),"",$B1310-$E1310)</f>
      </c>
      <c r="H1310" s="19">
        <f>IF(OR($G1310="",$G1310=0),"",$F1310/$G1310)</f>
      </c>
    </row>
    <row r="1311">
      <c r="A1311" s="7"/>
      <c r="B1311" s="11"/>
      <c r="C1311" s="10"/>
      <c r="D1311" s="16">
        <f>IF($A1311="","",IFERROR(VLOOKUP($A1311,M_Sapi!$A$2:$D$501,4,0),""))</f>
      </c>
      <c r="E1311" s="17">
        <f>IF($A1311="","",IFERROR(VLOOKUP($A1311,M_Sapi!$A$2:$B$501,2,0),""))</f>
      </c>
      <c r="F1311" s="16">
        <f>IF(OR($A1311="",$C1311=""),"",$C1311-$D1311)</f>
      </c>
      <c r="G1311" s="18">
        <f>IF(OR($A1311="",$B1311=""),"",$B1311-$E1311)</f>
      </c>
      <c r="H1311" s="19">
        <f>IF(OR($G1311="",$G1311=0),"",$F1311/$G1311)</f>
      </c>
    </row>
    <row r="1312">
      <c r="A1312" s="7"/>
      <c r="B1312" s="11"/>
      <c r="C1312" s="10"/>
      <c r="D1312" s="16">
        <f>IF($A1312="","",IFERROR(VLOOKUP($A1312,M_Sapi!$A$2:$D$501,4,0),""))</f>
      </c>
      <c r="E1312" s="17">
        <f>IF($A1312="","",IFERROR(VLOOKUP($A1312,M_Sapi!$A$2:$B$501,2,0),""))</f>
      </c>
      <c r="F1312" s="16">
        <f>IF(OR($A1312="",$C1312=""),"",$C1312-$D1312)</f>
      </c>
      <c r="G1312" s="18">
        <f>IF(OR($A1312="",$B1312=""),"",$B1312-$E1312)</f>
      </c>
      <c r="H1312" s="19">
        <f>IF(OR($G1312="",$G1312=0),"",$F1312/$G1312)</f>
      </c>
    </row>
    <row r="1313">
      <c r="A1313" s="7"/>
      <c r="B1313" s="11"/>
      <c r="C1313" s="10"/>
      <c r="D1313" s="16">
        <f>IF($A1313="","",IFERROR(VLOOKUP($A1313,M_Sapi!$A$2:$D$501,4,0),""))</f>
      </c>
      <c r="E1313" s="17">
        <f>IF($A1313="","",IFERROR(VLOOKUP($A1313,M_Sapi!$A$2:$B$501,2,0),""))</f>
      </c>
      <c r="F1313" s="16">
        <f>IF(OR($A1313="",$C1313=""),"",$C1313-$D1313)</f>
      </c>
      <c r="G1313" s="18">
        <f>IF(OR($A1313="",$B1313=""),"",$B1313-$E1313)</f>
      </c>
      <c r="H1313" s="19">
        <f>IF(OR($G1313="",$G1313=0),"",$F1313/$G1313)</f>
      </c>
    </row>
    <row r="1314">
      <c r="A1314" s="7"/>
      <c r="B1314" s="11"/>
      <c r="C1314" s="10"/>
      <c r="D1314" s="16">
        <f>IF($A1314="","",IFERROR(VLOOKUP($A1314,M_Sapi!$A$2:$D$501,4,0),""))</f>
      </c>
      <c r="E1314" s="17">
        <f>IF($A1314="","",IFERROR(VLOOKUP($A1314,M_Sapi!$A$2:$B$501,2,0),""))</f>
      </c>
      <c r="F1314" s="16">
        <f>IF(OR($A1314="",$C1314=""),"",$C1314-$D1314)</f>
      </c>
      <c r="G1314" s="18">
        <f>IF(OR($A1314="",$B1314=""),"",$B1314-$E1314)</f>
      </c>
      <c r="H1314" s="19">
        <f>IF(OR($G1314="",$G1314=0),"",$F1314/$G1314)</f>
      </c>
    </row>
    <row r="1315">
      <c r="A1315" s="7"/>
      <c r="B1315" s="11"/>
      <c r="C1315" s="10"/>
      <c r="D1315" s="16">
        <f>IF($A1315="","",IFERROR(VLOOKUP($A1315,M_Sapi!$A$2:$D$501,4,0),""))</f>
      </c>
      <c r="E1315" s="17">
        <f>IF($A1315="","",IFERROR(VLOOKUP($A1315,M_Sapi!$A$2:$B$501,2,0),""))</f>
      </c>
      <c r="F1315" s="16">
        <f>IF(OR($A1315="",$C1315=""),"",$C1315-$D1315)</f>
      </c>
      <c r="G1315" s="18">
        <f>IF(OR($A1315="",$B1315=""),"",$B1315-$E1315)</f>
      </c>
      <c r="H1315" s="19">
        <f>IF(OR($G1315="",$G1315=0),"",$F1315/$G1315)</f>
      </c>
    </row>
    <row r="1316">
      <c r="A1316" s="7"/>
      <c r="B1316" s="11"/>
      <c r="C1316" s="10"/>
      <c r="D1316" s="16">
        <f>IF($A1316="","",IFERROR(VLOOKUP($A1316,M_Sapi!$A$2:$D$501,4,0),""))</f>
      </c>
      <c r="E1316" s="17">
        <f>IF($A1316="","",IFERROR(VLOOKUP($A1316,M_Sapi!$A$2:$B$501,2,0),""))</f>
      </c>
      <c r="F1316" s="16">
        <f>IF(OR($A1316="",$C1316=""),"",$C1316-$D1316)</f>
      </c>
      <c r="G1316" s="18">
        <f>IF(OR($A1316="",$B1316=""),"",$B1316-$E1316)</f>
      </c>
      <c r="H1316" s="19">
        <f>IF(OR($G1316="",$G1316=0),"",$F1316/$G1316)</f>
      </c>
    </row>
    <row r="1317">
      <c r="A1317" s="7"/>
      <c r="B1317" s="11"/>
      <c r="C1317" s="10"/>
      <c r="D1317" s="16">
        <f>IF($A1317="","",IFERROR(VLOOKUP($A1317,M_Sapi!$A$2:$D$501,4,0),""))</f>
      </c>
      <c r="E1317" s="17">
        <f>IF($A1317="","",IFERROR(VLOOKUP($A1317,M_Sapi!$A$2:$B$501,2,0),""))</f>
      </c>
      <c r="F1317" s="16">
        <f>IF(OR($A1317="",$C1317=""),"",$C1317-$D1317)</f>
      </c>
      <c r="G1317" s="18">
        <f>IF(OR($A1317="",$B1317=""),"",$B1317-$E1317)</f>
      </c>
      <c r="H1317" s="19">
        <f>IF(OR($G1317="",$G1317=0),"",$F1317/$G1317)</f>
      </c>
    </row>
    <row r="1318">
      <c r="A1318" s="7"/>
      <c r="B1318" s="11"/>
      <c r="C1318" s="10"/>
      <c r="D1318" s="16">
        <f>IF($A1318="","",IFERROR(VLOOKUP($A1318,M_Sapi!$A$2:$D$501,4,0),""))</f>
      </c>
      <c r="E1318" s="17">
        <f>IF($A1318="","",IFERROR(VLOOKUP($A1318,M_Sapi!$A$2:$B$501,2,0),""))</f>
      </c>
      <c r="F1318" s="16">
        <f>IF(OR($A1318="",$C1318=""),"",$C1318-$D1318)</f>
      </c>
      <c r="G1318" s="18">
        <f>IF(OR($A1318="",$B1318=""),"",$B1318-$E1318)</f>
      </c>
      <c r="H1318" s="19">
        <f>IF(OR($G1318="",$G1318=0),"",$F1318/$G1318)</f>
      </c>
    </row>
    <row r="1319">
      <c r="A1319" s="7"/>
      <c r="B1319" s="11"/>
      <c r="C1319" s="10"/>
      <c r="D1319" s="16">
        <f>IF($A1319="","",IFERROR(VLOOKUP($A1319,M_Sapi!$A$2:$D$501,4,0),""))</f>
      </c>
      <c r="E1319" s="17">
        <f>IF($A1319="","",IFERROR(VLOOKUP($A1319,M_Sapi!$A$2:$B$501,2,0),""))</f>
      </c>
      <c r="F1319" s="16">
        <f>IF(OR($A1319="",$C1319=""),"",$C1319-$D1319)</f>
      </c>
      <c r="G1319" s="18">
        <f>IF(OR($A1319="",$B1319=""),"",$B1319-$E1319)</f>
      </c>
      <c r="H1319" s="19">
        <f>IF(OR($G1319="",$G1319=0),"",$F1319/$G1319)</f>
      </c>
    </row>
    <row r="1320">
      <c r="A1320" s="7"/>
      <c r="B1320" s="11"/>
      <c r="C1320" s="10"/>
      <c r="D1320" s="16">
        <f>IF($A1320="","",IFERROR(VLOOKUP($A1320,M_Sapi!$A$2:$D$501,4,0),""))</f>
      </c>
      <c r="E1320" s="17">
        <f>IF($A1320="","",IFERROR(VLOOKUP($A1320,M_Sapi!$A$2:$B$501,2,0),""))</f>
      </c>
      <c r="F1320" s="16">
        <f>IF(OR($A1320="",$C1320=""),"",$C1320-$D1320)</f>
      </c>
      <c r="G1320" s="18">
        <f>IF(OR($A1320="",$B1320=""),"",$B1320-$E1320)</f>
      </c>
      <c r="H1320" s="19">
        <f>IF(OR($G1320="",$G1320=0),"",$F1320/$G1320)</f>
      </c>
    </row>
    <row r="1321">
      <c r="A1321" s="7"/>
      <c r="B1321" s="11"/>
      <c r="C1321" s="10"/>
      <c r="D1321" s="16">
        <f>IF($A1321="","",IFERROR(VLOOKUP($A1321,M_Sapi!$A$2:$D$501,4,0),""))</f>
      </c>
      <c r="E1321" s="17">
        <f>IF($A1321="","",IFERROR(VLOOKUP($A1321,M_Sapi!$A$2:$B$501,2,0),""))</f>
      </c>
      <c r="F1321" s="16">
        <f>IF(OR($A1321="",$C1321=""),"",$C1321-$D1321)</f>
      </c>
      <c r="G1321" s="18">
        <f>IF(OR($A1321="",$B1321=""),"",$B1321-$E1321)</f>
      </c>
      <c r="H1321" s="19">
        <f>IF(OR($G1321="",$G1321=0),"",$F1321/$G1321)</f>
      </c>
    </row>
    <row r="1322">
      <c r="A1322" s="7"/>
      <c r="B1322" s="11"/>
      <c r="C1322" s="10"/>
      <c r="D1322" s="16">
        <f>IF($A1322="","",IFERROR(VLOOKUP($A1322,M_Sapi!$A$2:$D$501,4,0),""))</f>
      </c>
      <c r="E1322" s="17">
        <f>IF($A1322="","",IFERROR(VLOOKUP($A1322,M_Sapi!$A$2:$B$501,2,0),""))</f>
      </c>
      <c r="F1322" s="16">
        <f>IF(OR($A1322="",$C1322=""),"",$C1322-$D1322)</f>
      </c>
      <c r="G1322" s="18">
        <f>IF(OR($A1322="",$B1322=""),"",$B1322-$E1322)</f>
      </c>
      <c r="H1322" s="19">
        <f>IF(OR($G1322="",$G1322=0),"",$F1322/$G1322)</f>
      </c>
    </row>
    <row r="1323">
      <c r="A1323" s="7"/>
      <c r="B1323" s="11"/>
      <c r="C1323" s="10"/>
      <c r="D1323" s="16">
        <f>IF($A1323="","",IFERROR(VLOOKUP($A1323,M_Sapi!$A$2:$D$501,4,0),""))</f>
      </c>
      <c r="E1323" s="17">
        <f>IF($A1323="","",IFERROR(VLOOKUP($A1323,M_Sapi!$A$2:$B$501,2,0),""))</f>
      </c>
      <c r="F1323" s="16">
        <f>IF(OR($A1323="",$C1323=""),"",$C1323-$D1323)</f>
      </c>
      <c r="G1323" s="18">
        <f>IF(OR($A1323="",$B1323=""),"",$B1323-$E1323)</f>
      </c>
      <c r="H1323" s="19">
        <f>IF(OR($G1323="",$G1323=0),"",$F1323/$G1323)</f>
      </c>
    </row>
    <row r="1324">
      <c r="A1324" s="7"/>
      <c r="B1324" s="11"/>
      <c r="C1324" s="10"/>
      <c r="D1324" s="16">
        <f>IF($A1324="","",IFERROR(VLOOKUP($A1324,M_Sapi!$A$2:$D$501,4,0),""))</f>
      </c>
      <c r="E1324" s="17">
        <f>IF($A1324="","",IFERROR(VLOOKUP($A1324,M_Sapi!$A$2:$B$501,2,0),""))</f>
      </c>
      <c r="F1324" s="16">
        <f>IF(OR($A1324="",$C1324=""),"",$C1324-$D1324)</f>
      </c>
      <c r="G1324" s="18">
        <f>IF(OR($A1324="",$B1324=""),"",$B1324-$E1324)</f>
      </c>
      <c r="H1324" s="19">
        <f>IF(OR($G1324="",$G1324=0),"",$F1324/$G1324)</f>
      </c>
    </row>
    <row r="1325">
      <c r="A1325" s="7"/>
      <c r="B1325" s="11"/>
      <c r="C1325" s="10"/>
      <c r="D1325" s="16">
        <f>IF($A1325="","",IFERROR(VLOOKUP($A1325,M_Sapi!$A$2:$D$501,4,0),""))</f>
      </c>
      <c r="E1325" s="17">
        <f>IF($A1325="","",IFERROR(VLOOKUP($A1325,M_Sapi!$A$2:$B$501,2,0),""))</f>
      </c>
      <c r="F1325" s="16">
        <f>IF(OR($A1325="",$C1325=""),"",$C1325-$D1325)</f>
      </c>
      <c r="G1325" s="18">
        <f>IF(OR($A1325="",$B1325=""),"",$B1325-$E1325)</f>
      </c>
      <c r="H1325" s="19">
        <f>IF(OR($G1325="",$G1325=0),"",$F1325/$G1325)</f>
      </c>
    </row>
    <row r="1326">
      <c r="A1326" s="7"/>
      <c r="B1326" s="11"/>
      <c r="C1326" s="10"/>
      <c r="D1326" s="16">
        <f>IF($A1326="","",IFERROR(VLOOKUP($A1326,M_Sapi!$A$2:$D$501,4,0),""))</f>
      </c>
      <c r="E1326" s="17">
        <f>IF($A1326="","",IFERROR(VLOOKUP($A1326,M_Sapi!$A$2:$B$501,2,0),""))</f>
      </c>
      <c r="F1326" s="16">
        <f>IF(OR($A1326="",$C1326=""),"",$C1326-$D1326)</f>
      </c>
      <c r="G1326" s="18">
        <f>IF(OR($A1326="",$B1326=""),"",$B1326-$E1326)</f>
      </c>
      <c r="H1326" s="19">
        <f>IF(OR($G1326="",$G1326=0),"",$F1326/$G1326)</f>
      </c>
    </row>
    <row r="1327">
      <c r="A1327" s="7"/>
      <c r="B1327" s="11"/>
      <c r="C1327" s="10"/>
      <c r="D1327" s="16">
        <f>IF($A1327="","",IFERROR(VLOOKUP($A1327,M_Sapi!$A$2:$D$501,4,0),""))</f>
      </c>
      <c r="E1327" s="17">
        <f>IF($A1327="","",IFERROR(VLOOKUP($A1327,M_Sapi!$A$2:$B$501,2,0),""))</f>
      </c>
      <c r="F1327" s="16">
        <f>IF(OR($A1327="",$C1327=""),"",$C1327-$D1327)</f>
      </c>
      <c r="G1327" s="18">
        <f>IF(OR($A1327="",$B1327=""),"",$B1327-$E1327)</f>
      </c>
      <c r="H1327" s="19">
        <f>IF(OR($G1327="",$G1327=0),"",$F1327/$G1327)</f>
      </c>
    </row>
    <row r="1328">
      <c r="A1328" s="7"/>
      <c r="B1328" s="11"/>
      <c r="C1328" s="10"/>
      <c r="D1328" s="16">
        <f>IF($A1328="","",IFERROR(VLOOKUP($A1328,M_Sapi!$A$2:$D$501,4,0),""))</f>
      </c>
      <c r="E1328" s="17">
        <f>IF($A1328="","",IFERROR(VLOOKUP($A1328,M_Sapi!$A$2:$B$501,2,0),""))</f>
      </c>
      <c r="F1328" s="16">
        <f>IF(OR($A1328="",$C1328=""),"",$C1328-$D1328)</f>
      </c>
      <c r="G1328" s="18">
        <f>IF(OR($A1328="",$B1328=""),"",$B1328-$E1328)</f>
      </c>
      <c r="H1328" s="19">
        <f>IF(OR($G1328="",$G1328=0),"",$F1328/$G1328)</f>
      </c>
    </row>
    <row r="1329">
      <c r="A1329" s="7"/>
      <c r="B1329" s="11"/>
      <c r="C1329" s="10"/>
      <c r="D1329" s="16">
        <f>IF($A1329="","",IFERROR(VLOOKUP($A1329,M_Sapi!$A$2:$D$501,4,0),""))</f>
      </c>
      <c r="E1329" s="17">
        <f>IF($A1329="","",IFERROR(VLOOKUP($A1329,M_Sapi!$A$2:$B$501,2,0),""))</f>
      </c>
      <c r="F1329" s="16">
        <f>IF(OR($A1329="",$C1329=""),"",$C1329-$D1329)</f>
      </c>
      <c r="G1329" s="18">
        <f>IF(OR($A1329="",$B1329=""),"",$B1329-$E1329)</f>
      </c>
      <c r="H1329" s="19">
        <f>IF(OR($G1329="",$G1329=0),"",$F1329/$G1329)</f>
      </c>
    </row>
    <row r="1330">
      <c r="A1330" s="7"/>
      <c r="B1330" s="11"/>
      <c r="C1330" s="10"/>
      <c r="D1330" s="16">
        <f>IF($A1330="","",IFERROR(VLOOKUP($A1330,M_Sapi!$A$2:$D$501,4,0),""))</f>
      </c>
      <c r="E1330" s="17">
        <f>IF($A1330="","",IFERROR(VLOOKUP($A1330,M_Sapi!$A$2:$B$501,2,0),""))</f>
      </c>
      <c r="F1330" s="16">
        <f>IF(OR($A1330="",$C1330=""),"",$C1330-$D1330)</f>
      </c>
      <c r="G1330" s="18">
        <f>IF(OR($A1330="",$B1330=""),"",$B1330-$E1330)</f>
      </c>
      <c r="H1330" s="19">
        <f>IF(OR($G1330="",$G1330=0),"",$F1330/$G1330)</f>
      </c>
    </row>
    <row r="1331">
      <c r="A1331" s="7"/>
      <c r="B1331" s="11"/>
      <c r="C1331" s="10"/>
      <c r="D1331" s="16">
        <f>IF($A1331="","",IFERROR(VLOOKUP($A1331,M_Sapi!$A$2:$D$501,4,0),""))</f>
      </c>
      <c r="E1331" s="17">
        <f>IF($A1331="","",IFERROR(VLOOKUP($A1331,M_Sapi!$A$2:$B$501,2,0),""))</f>
      </c>
      <c r="F1331" s="16">
        <f>IF(OR($A1331="",$C1331=""),"",$C1331-$D1331)</f>
      </c>
      <c r="G1331" s="18">
        <f>IF(OR($A1331="",$B1331=""),"",$B1331-$E1331)</f>
      </c>
      <c r="H1331" s="19">
        <f>IF(OR($G1331="",$G1331=0),"",$F1331/$G1331)</f>
      </c>
    </row>
    <row r="1332">
      <c r="A1332" s="7"/>
      <c r="B1332" s="11"/>
      <c r="C1332" s="10"/>
      <c r="D1332" s="16">
        <f>IF($A1332="","",IFERROR(VLOOKUP($A1332,M_Sapi!$A$2:$D$501,4,0),""))</f>
      </c>
      <c r="E1332" s="17">
        <f>IF($A1332="","",IFERROR(VLOOKUP($A1332,M_Sapi!$A$2:$B$501,2,0),""))</f>
      </c>
      <c r="F1332" s="16">
        <f>IF(OR($A1332="",$C1332=""),"",$C1332-$D1332)</f>
      </c>
      <c r="G1332" s="18">
        <f>IF(OR($A1332="",$B1332=""),"",$B1332-$E1332)</f>
      </c>
      <c r="H1332" s="19">
        <f>IF(OR($G1332="",$G1332=0),"",$F1332/$G1332)</f>
      </c>
    </row>
    <row r="1333">
      <c r="A1333" s="7"/>
      <c r="B1333" s="11"/>
      <c r="C1333" s="10"/>
      <c r="D1333" s="16">
        <f>IF($A1333="","",IFERROR(VLOOKUP($A1333,M_Sapi!$A$2:$D$501,4,0),""))</f>
      </c>
      <c r="E1333" s="17">
        <f>IF($A1333="","",IFERROR(VLOOKUP($A1333,M_Sapi!$A$2:$B$501,2,0),""))</f>
      </c>
      <c r="F1333" s="16">
        <f>IF(OR($A1333="",$C1333=""),"",$C1333-$D1333)</f>
      </c>
      <c r="G1333" s="18">
        <f>IF(OR($A1333="",$B1333=""),"",$B1333-$E1333)</f>
      </c>
      <c r="H1333" s="19">
        <f>IF(OR($G1333="",$G1333=0),"",$F1333/$G1333)</f>
      </c>
    </row>
    <row r="1334">
      <c r="A1334" s="7"/>
      <c r="B1334" s="11"/>
      <c r="C1334" s="10"/>
      <c r="D1334" s="16">
        <f>IF($A1334="","",IFERROR(VLOOKUP($A1334,M_Sapi!$A$2:$D$501,4,0),""))</f>
      </c>
      <c r="E1334" s="17">
        <f>IF($A1334="","",IFERROR(VLOOKUP($A1334,M_Sapi!$A$2:$B$501,2,0),""))</f>
      </c>
      <c r="F1334" s="16">
        <f>IF(OR($A1334="",$C1334=""),"",$C1334-$D1334)</f>
      </c>
      <c r="G1334" s="18">
        <f>IF(OR($A1334="",$B1334=""),"",$B1334-$E1334)</f>
      </c>
      <c r="H1334" s="19">
        <f>IF(OR($G1334="",$G1334=0),"",$F1334/$G1334)</f>
      </c>
    </row>
    <row r="1335">
      <c r="A1335" s="7"/>
      <c r="B1335" s="11"/>
      <c r="C1335" s="10"/>
      <c r="D1335" s="16">
        <f>IF($A1335="","",IFERROR(VLOOKUP($A1335,M_Sapi!$A$2:$D$501,4,0),""))</f>
      </c>
      <c r="E1335" s="17">
        <f>IF($A1335="","",IFERROR(VLOOKUP($A1335,M_Sapi!$A$2:$B$501,2,0),""))</f>
      </c>
      <c r="F1335" s="16">
        <f>IF(OR($A1335="",$C1335=""),"",$C1335-$D1335)</f>
      </c>
      <c r="G1335" s="18">
        <f>IF(OR($A1335="",$B1335=""),"",$B1335-$E1335)</f>
      </c>
      <c r="H1335" s="19">
        <f>IF(OR($G1335="",$G1335=0),"",$F1335/$G1335)</f>
      </c>
    </row>
    <row r="1336">
      <c r="A1336" s="7"/>
      <c r="B1336" s="11"/>
      <c r="C1336" s="10"/>
      <c r="D1336" s="16">
        <f>IF($A1336="","",IFERROR(VLOOKUP($A1336,M_Sapi!$A$2:$D$501,4,0),""))</f>
      </c>
      <c r="E1336" s="17">
        <f>IF($A1336="","",IFERROR(VLOOKUP($A1336,M_Sapi!$A$2:$B$501,2,0),""))</f>
      </c>
      <c r="F1336" s="16">
        <f>IF(OR($A1336="",$C1336=""),"",$C1336-$D1336)</f>
      </c>
      <c r="G1336" s="18">
        <f>IF(OR($A1336="",$B1336=""),"",$B1336-$E1336)</f>
      </c>
      <c r="H1336" s="19">
        <f>IF(OR($G1336="",$G1336=0),"",$F1336/$G1336)</f>
      </c>
    </row>
    <row r="1337">
      <c r="A1337" s="7"/>
      <c r="B1337" s="11"/>
      <c r="C1337" s="10"/>
      <c r="D1337" s="16">
        <f>IF($A1337="","",IFERROR(VLOOKUP($A1337,M_Sapi!$A$2:$D$501,4,0),""))</f>
      </c>
      <c r="E1337" s="17">
        <f>IF($A1337="","",IFERROR(VLOOKUP($A1337,M_Sapi!$A$2:$B$501,2,0),""))</f>
      </c>
      <c r="F1337" s="16">
        <f>IF(OR($A1337="",$C1337=""),"",$C1337-$D1337)</f>
      </c>
      <c r="G1337" s="18">
        <f>IF(OR($A1337="",$B1337=""),"",$B1337-$E1337)</f>
      </c>
      <c r="H1337" s="19">
        <f>IF(OR($G1337="",$G1337=0),"",$F1337/$G1337)</f>
      </c>
    </row>
    <row r="1338">
      <c r="A1338" s="7"/>
      <c r="B1338" s="11"/>
      <c r="C1338" s="10"/>
      <c r="D1338" s="16">
        <f>IF($A1338="","",IFERROR(VLOOKUP($A1338,M_Sapi!$A$2:$D$501,4,0),""))</f>
      </c>
      <c r="E1338" s="17">
        <f>IF($A1338="","",IFERROR(VLOOKUP($A1338,M_Sapi!$A$2:$B$501,2,0),""))</f>
      </c>
      <c r="F1338" s="16">
        <f>IF(OR($A1338="",$C1338=""),"",$C1338-$D1338)</f>
      </c>
      <c r="G1338" s="18">
        <f>IF(OR($A1338="",$B1338=""),"",$B1338-$E1338)</f>
      </c>
      <c r="H1338" s="19">
        <f>IF(OR($G1338="",$G1338=0),"",$F1338/$G1338)</f>
      </c>
    </row>
    <row r="1339">
      <c r="A1339" s="7"/>
      <c r="B1339" s="11"/>
      <c r="C1339" s="10"/>
      <c r="D1339" s="16">
        <f>IF($A1339="","",IFERROR(VLOOKUP($A1339,M_Sapi!$A$2:$D$501,4,0),""))</f>
      </c>
      <c r="E1339" s="17">
        <f>IF($A1339="","",IFERROR(VLOOKUP($A1339,M_Sapi!$A$2:$B$501,2,0),""))</f>
      </c>
      <c r="F1339" s="16">
        <f>IF(OR($A1339="",$C1339=""),"",$C1339-$D1339)</f>
      </c>
      <c r="G1339" s="18">
        <f>IF(OR($A1339="",$B1339=""),"",$B1339-$E1339)</f>
      </c>
      <c r="H1339" s="19">
        <f>IF(OR($G1339="",$G1339=0),"",$F1339/$G1339)</f>
      </c>
    </row>
    <row r="1340">
      <c r="A1340" s="7"/>
      <c r="B1340" s="11"/>
      <c r="C1340" s="10"/>
      <c r="D1340" s="16">
        <f>IF($A1340="","",IFERROR(VLOOKUP($A1340,M_Sapi!$A$2:$D$501,4,0),""))</f>
      </c>
      <c r="E1340" s="17">
        <f>IF($A1340="","",IFERROR(VLOOKUP($A1340,M_Sapi!$A$2:$B$501,2,0),""))</f>
      </c>
      <c r="F1340" s="16">
        <f>IF(OR($A1340="",$C1340=""),"",$C1340-$D1340)</f>
      </c>
      <c r="G1340" s="18">
        <f>IF(OR($A1340="",$B1340=""),"",$B1340-$E1340)</f>
      </c>
      <c r="H1340" s="19">
        <f>IF(OR($G1340="",$G1340=0),"",$F1340/$G1340)</f>
      </c>
    </row>
    <row r="1341">
      <c r="A1341" s="7"/>
      <c r="B1341" s="11"/>
      <c r="C1341" s="10"/>
      <c r="D1341" s="16">
        <f>IF($A1341="","",IFERROR(VLOOKUP($A1341,M_Sapi!$A$2:$D$501,4,0),""))</f>
      </c>
      <c r="E1341" s="17">
        <f>IF($A1341="","",IFERROR(VLOOKUP($A1341,M_Sapi!$A$2:$B$501,2,0),""))</f>
      </c>
      <c r="F1341" s="16">
        <f>IF(OR($A1341="",$C1341=""),"",$C1341-$D1341)</f>
      </c>
      <c r="G1341" s="18">
        <f>IF(OR($A1341="",$B1341=""),"",$B1341-$E1341)</f>
      </c>
      <c r="H1341" s="19">
        <f>IF(OR($G1341="",$G1341=0),"",$F1341/$G1341)</f>
      </c>
    </row>
    <row r="1342">
      <c r="A1342" s="7"/>
      <c r="B1342" s="11"/>
      <c r="C1342" s="10"/>
      <c r="D1342" s="16">
        <f>IF($A1342="","",IFERROR(VLOOKUP($A1342,M_Sapi!$A$2:$D$501,4,0),""))</f>
      </c>
      <c r="E1342" s="17">
        <f>IF($A1342="","",IFERROR(VLOOKUP($A1342,M_Sapi!$A$2:$B$501,2,0),""))</f>
      </c>
      <c r="F1342" s="16">
        <f>IF(OR($A1342="",$C1342=""),"",$C1342-$D1342)</f>
      </c>
      <c r="G1342" s="18">
        <f>IF(OR($A1342="",$B1342=""),"",$B1342-$E1342)</f>
      </c>
      <c r="H1342" s="19">
        <f>IF(OR($G1342="",$G1342=0),"",$F1342/$G1342)</f>
      </c>
    </row>
    <row r="1343">
      <c r="A1343" s="7"/>
      <c r="B1343" s="11"/>
      <c r="C1343" s="10"/>
      <c r="D1343" s="16">
        <f>IF($A1343="","",IFERROR(VLOOKUP($A1343,M_Sapi!$A$2:$D$501,4,0),""))</f>
      </c>
      <c r="E1343" s="17">
        <f>IF($A1343="","",IFERROR(VLOOKUP($A1343,M_Sapi!$A$2:$B$501,2,0),""))</f>
      </c>
      <c r="F1343" s="16">
        <f>IF(OR($A1343="",$C1343=""),"",$C1343-$D1343)</f>
      </c>
      <c r="G1343" s="18">
        <f>IF(OR($A1343="",$B1343=""),"",$B1343-$E1343)</f>
      </c>
      <c r="H1343" s="19">
        <f>IF(OR($G1343="",$G1343=0),"",$F1343/$G1343)</f>
      </c>
    </row>
    <row r="1344">
      <c r="A1344" s="7"/>
      <c r="B1344" s="11"/>
      <c r="C1344" s="10"/>
      <c r="D1344" s="16">
        <f>IF($A1344="","",IFERROR(VLOOKUP($A1344,M_Sapi!$A$2:$D$501,4,0),""))</f>
      </c>
      <c r="E1344" s="17">
        <f>IF($A1344="","",IFERROR(VLOOKUP($A1344,M_Sapi!$A$2:$B$501,2,0),""))</f>
      </c>
      <c r="F1344" s="16">
        <f>IF(OR($A1344="",$C1344=""),"",$C1344-$D1344)</f>
      </c>
      <c r="G1344" s="18">
        <f>IF(OR($A1344="",$B1344=""),"",$B1344-$E1344)</f>
      </c>
      <c r="H1344" s="19">
        <f>IF(OR($G1344="",$G1344=0),"",$F1344/$G1344)</f>
      </c>
    </row>
    <row r="1345">
      <c r="A1345" s="7"/>
      <c r="B1345" s="11"/>
      <c r="C1345" s="10"/>
      <c r="D1345" s="16">
        <f>IF($A1345="","",IFERROR(VLOOKUP($A1345,M_Sapi!$A$2:$D$501,4,0),""))</f>
      </c>
      <c r="E1345" s="17">
        <f>IF($A1345="","",IFERROR(VLOOKUP($A1345,M_Sapi!$A$2:$B$501,2,0),""))</f>
      </c>
      <c r="F1345" s="16">
        <f>IF(OR($A1345="",$C1345=""),"",$C1345-$D1345)</f>
      </c>
      <c r="G1345" s="18">
        <f>IF(OR($A1345="",$B1345=""),"",$B1345-$E1345)</f>
      </c>
      <c r="H1345" s="19">
        <f>IF(OR($G1345="",$G1345=0),"",$F1345/$G1345)</f>
      </c>
    </row>
    <row r="1346">
      <c r="A1346" s="7"/>
      <c r="B1346" s="11"/>
      <c r="C1346" s="10"/>
      <c r="D1346" s="16">
        <f>IF($A1346="","",IFERROR(VLOOKUP($A1346,M_Sapi!$A$2:$D$501,4,0),""))</f>
      </c>
      <c r="E1346" s="17">
        <f>IF($A1346="","",IFERROR(VLOOKUP($A1346,M_Sapi!$A$2:$B$501,2,0),""))</f>
      </c>
      <c r="F1346" s="16">
        <f>IF(OR($A1346="",$C1346=""),"",$C1346-$D1346)</f>
      </c>
      <c r="G1346" s="18">
        <f>IF(OR($A1346="",$B1346=""),"",$B1346-$E1346)</f>
      </c>
      <c r="H1346" s="19">
        <f>IF(OR($G1346="",$G1346=0),"",$F1346/$G1346)</f>
      </c>
    </row>
    <row r="1347">
      <c r="A1347" s="7"/>
      <c r="B1347" s="11"/>
      <c r="C1347" s="10"/>
      <c r="D1347" s="16">
        <f>IF($A1347="","",IFERROR(VLOOKUP($A1347,M_Sapi!$A$2:$D$501,4,0),""))</f>
      </c>
      <c r="E1347" s="17">
        <f>IF($A1347="","",IFERROR(VLOOKUP($A1347,M_Sapi!$A$2:$B$501,2,0),""))</f>
      </c>
      <c r="F1347" s="16">
        <f>IF(OR($A1347="",$C1347=""),"",$C1347-$D1347)</f>
      </c>
      <c r="G1347" s="18">
        <f>IF(OR($A1347="",$B1347=""),"",$B1347-$E1347)</f>
      </c>
      <c r="H1347" s="19">
        <f>IF(OR($G1347="",$G1347=0),"",$F1347/$G1347)</f>
      </c>
    </row>
    <row r="1348">
      <c r="A1348" s="7"/>
      <c r="B1348" s="11"/>
      <c r="C1348" s="10"/>
      <c r="D1348" s="16">
        <f>IF($A1348="","",IFERROR(VLOOKUP($A1348,M_Sapi!$A$2:$D$501,4,0),""))</f>
      </c>
      <c r="E1348" s="17">
        <f>IF($A1348="","",IFERROR(VLOOKUP($A1348,M_Sapi!$A$2:$B$501,2,0),""))</f>
      </c>
      <c r="F1348" s="16">
        <f>IF(OR($A1348="",$C1348=""),"",$C1348-$D1348)</f>
      </c>
      <c r="G1348" s="18">
        <f>IF(OR($A1348="",$B1348=""),"",$B1348-$E1348)</f>
      </c>
      <c r="H1348" s="19">
        <f>IF(OR($G1348="",$G1348=0),"",$F1348/$G1348)</f>
      </c>
    </row>
    <row r="1349">
      <c r="A1349" s="7"/>
      <c r="B1349" s="11"/>
      <c r="C1349" s="10"/>
      <c r="D1349" s="16">
        <f>IF($A1349="","",IFERROR(VLOOKUP($A1349,M_Sapi!$A$2:$D$501,4,0),""))</f>
      </c>
      <c r="E1349" s="17">
        <f>IF($A1349="","",IFERROR(VLOOKUP($A1349,M_Sapi!$A$2:$B$501,2,0),""))</f>
      </c>
      <c r="F1349" s="16">
        <f>IF(OR($A1349="",$C1349=""),"",$C1349-$D1349)</f>
      </c>
      <c r="G1349" s="18">
        <f>IF(OR($A1349="",$B1349=""),"",$B1349-$E1349)</f>
      </c>
      <c r="H1349" s="19">
        <f>IF(OR($G1349="",$G1349=0),"",$F1349/$G1349)</f>
      </c>
    </row>
    <row r="1350">
      <c r="A1350" s="7"/>
      <c r="B1350" s="11"/>
      <c r="C1350" s="10"/>
      <c r="D1350" s="16">
        <f>IF($A1350="","",IFERROR(VLOOKUP($A1350,M_Sapi!$A$2:$D$501,4,0),""))</f>
      </c>
      <c r="E1350" s="17">
        <f>IF($A1350="","",IFERROR(VLOOKUP($A1350,M_Sapi!$A$2:$B$501,2,0),""))</f>
      </c>
      <c r="F1350" s="16">
        <f>IF(OR($A1350="",$C1350=""),"",$C1350-$D1350)</f>
      </c>
      <c r="G1350" s="18">
        <f>IF(OR($A1350="",$B1350=""),"",$B1350-$E1350)</f>
      </c>
      <c r="H1350" s="19">
        <f>IF(OR($G1350="",$G1350=0),"",$F1350/$G1350)</f>
      </c>
    </row>
    <row r="1351">
      <c r="A1351" s="7"/>
      <c r="B1351" s="11"/>
      <c r="C1351" s="10"/>
      <c r="D1351" s="16">
        <f>IF($A1351="","",IFERROR(VLOOKUP($A1351,M_Sapi!$A$2:$D$501,4,0),""))</f>
      </c>
      <c r="E1351" s="17">
        <f>IF($A1351="","",IFERROR(VLOOKUP($A1351,M_Sapi!$A$2:$B$501,2,0),""))</f>
      </c>
      <c r="F1351" s="16">
        <f>IF(OR($A1351="",$C1351=""),"",$C1351-$D1351)</f>
      </c>
      <c r="G1351" s="18">
        <f>IF(OR($A1351="",$B1351=""),"",$B1351-$E1351)</f>
      </c>
      <c r="H1351" s="19">
        <f>IF(OR($G1351="",$G1351=0),"",$F1351/$G1351)</f>
      </c>
    </row>
    <row r="1352">
      <c r="A1352" s="7"/>
      <c r="B1352" s="11"/>
      <c r="C1352" s="10"/>
      <c r="D1352" s="16">
        <f>IF($A1352="","",IFERROR(VLOOKUP($A1352,M_Sapi!$A$2:$D$501,4,0),""))</f>
      </c>
      <c r="E1352" s="17">
        <f>IF($A1352="","",IFERROR(VLOOKUP($A1352,M_Sapi!$A$2:$B$501,2,0),""))</f>
      </c>
      <c r="F1352" s="16">
        <f>IF(OR($A1352="",$C1352=""),"",$C1352-$D1352)</f>
      </c>
      <c r="G1352" s="18">
        <f>IF(OR($A1352="",$B1352=""),"",$B1352-$E1352)</f>
      </c>
      <c r="H1352" s="19">
        <f>IF(OR($G1352="",$G1352=0),"",$F1352/$G1352)</f>
      </c>
    </row>
    <row r="1353">
      <c r="A1353" s="7"/>
      <c r="B1353" s="11"/>
      <c r="C1353" s="10"/>
      <c r="D1353" s="16">
        <f>IF($A1353="","",IFERROR(VLOOKUP($A1353,M_Sapi!$A$2:$D$501,4,0),""))</f>
      </c>
      <c r="E1353" s="17">
        <f>IF($A1353="","",IFERROR(VLOOKUP($A1353,M_Sapi!$A$2:$B$501,2,0),""))</f>
      </c>
      <c r="F1353" s="16">
        <f>IF(OR($A1353="",$C1353=""),"",$C1353-$D1353)</f>
      </c>
      <c r="G1353" s="18">
        <f>IF(OR($A1353="",$B1353=""),"",$B1353-$E1353)</f>
      </c>
      <c r="H1353" s="19">
        <f>IF(OR($G1353="",$G1353=0),"",$F1353/$G1353)</f>
      </c>
    </row>
    <row r="1354">
      <c r="A1354" s="7"/>
      <c r="B1354" s="11"/>
      <c r="C1354" s="10"/>
      <c r="D1354" s="16">
        <f>IF($A1354="","",IFERROR(VLOOKUP($A1354,M_Sapi!$A$2:$D$501,4,0),""))</f>
      </c>
      <c r="E1354" s="17">
        <f>IF($A1354="","",IFERROR(VLOOKUP($A1354,M_Sapi!$A$2:$B$501,2,0),""))</f>
      </c>
      <c r="F1354" s="16">
        <f>IF(OR($A1354="",$C1354=""),"",$C1354-$D1354)</f>
      </c>
      <c r="G1354" s="18">
        <f>IF(OR($A1354="",$B1354=""),"",$B1354-$E1354)</f>
      </c>
      <c r="H1354" s="19">
        <f>IF(OR($G1354="",$G1354=0),"",$F1354/$G1354)</f>
      </c>
    </row>
    <row r="1355">
      <c r="A1355" s="7"/>
      <c r="B1355" s="11"/>
      <c r="C1355" s="10"/>
      <c r="D1355" s="16">
        <f>IF($A1355="","",IFERROR(VLOOKUP($A1355,M_Sapi!$A$2:$D$501,4,0),""))</f>
      </c>
      <c r="E1355" s="17">
        <f>IF($A1355="","",IFERROR(VLOOKUP($A1355,M_Sapi!$A$2:$B$501,2,0),""))</f>
      </c>
      <c r="F1355" s="16">
        <f>IF(OR($A1355="",$C1355=""),"",$C1355-$D1355)</f>
      </c>
      <c r="G1355" s="18">
        <f>IF(OR($A1355="",$B1355=""),"",$B1355-$E1355)</f>
      </c>
      <c r="H1355" s="19">
        <f>IF(OR($G1355="",$G1355=0),"",$F1355/$G1355)</f>
      </c>
    </row>
    <row r="1356">
      <c r="A1356" s="7"/>
      <c r="B1356" s="11"/>
      <c r="C1356" s="10"/>
      <c r="D1356" s="16">
        <f>IF($A1356="","",IFERROR(VLOOKUP($A1356,M_Sapi!$A$2:$D$501,4,0),""))</f>
      </c>
      <c r="E1356" s="17">
        <f>IF($A1356="","",IFERROR(VLOOKUP($A1356,M_Sapi!$A$2:$B$501,2,0),""))</f>
      </c>
      <c r="F1356" s="16">
        <f>IF(OR($A1356="",$C1356=""),"",$C1356-$D1356)</f>
      </c>
      <c r="G1356" s="18">
        <f>IF(OR($A1356="",$B1356=""),"",$B1356-$E1356)</f>
      </c>
      <c r="H1356" s="19">
        <f>IF(OR($G1356="",$G1356=0),"",$F1356/$G1356)</f>
      </c>
    </row>
    <row r="1357">
      <c r="A1357" s="7"/>
      <c r="B1357" s="11"/>
      <c r="C1357" s="10"/>
      <c r="D1357" s="16">
        <f>IF($A1357="","",IFERROR(VLOOKUP($A1357,M_Sapi!$A$2:$D$501,4,0),""))</f>
      </c>
      <c r="E1357" s="17">
        <f>IF($A1357="","",IFERROR(VLOOKUP($A1357,M_Sapi!$A$2:$B$501,2,0),""))</f>
      </c>
      <c r="F1357" s="16">
        <f>IF(OR($A1357="",$C1357=""),"",$C1357-$D1357)</f>
      </c>
      <c r="G1357" s="18">
        <f>IF(OR($A1357="",$B1357=""),"",$B1357-$E1357)</f>
      </c>
      <c r="H1357" s="19">
        <f>IF(OR($G1357="",$G1357=0),"",$F1357/$G1357)</f>
      </c>
    </row>
    <row r="1358">
      <c r="A1358" s="7"/>
      <c r="B1358" s="11"/>
      <c r="C1358" s="10"/>
      <c r="D1358" s="16">
        <f>IF($A1358="","",IFERROR(VLOOKUP($A1358,M_Sapi!$A$2:$D$501,4,0),""))</f>
      </c>
      <c r="E1358" s="17">
        <f>IF($A1358="","",IFERROR(VLOOKUP($A1358,M_Sapi!$A$2:$B$501,2,0),""))</f>
      </c>
      <c r="F1358" s="16">
        <f>IF(OR($A1358="",$C1358=""),"",$C1358-$D1358)</f>
      </c>
      <c r="G1358" s="18">
        <f>IF(OR($A1358="",$B1358=""),"",$B1358-$E1358)</f>
      </c>
      <c r="H1358" s="19">
        <f>IF(OR($G1358="",$G1358=0),"",$F1358/$G1358)</f>
      </c>
    </row>
    <row r="1359">
      <c r="A1359" s="7"/>
      <c r="B1359" s="11"/>
      <c r="C1359" s="10"/>
      <c r="D1359" s="16">
        <f>IF($A1359="","",IFERROR(VLOOKUP($A1359,M_Sapi!$A$2:$D$501,4,0),""))</f>
      </c>
      <c r="E1359" s="17">
        <f>IF($A1359="","",IFERROR(VLOOKUP($A1359,M_Sapi!$A$2:$B$501,2,0),""))</f>
      </c>
      <c r="F1359" s="16">
        <f>IF(OR($A1359="",$C1359=""),"",$C1359-$D1359)</f>
      </c>
      <c r="G1359" s="18">
        <f>IF(OR($A1359="",$B1359=""),"",$B1359-$E1359)</f>
      </c>
      <c r="H1359" s="19">
        <f>IF(OR($G1359="",$G1359=0),"",$F1359/$G1359)</f>
      </c>
    </row>
    <row r="1360">
      <c r="A1360" s="7"/>
      <c r="B1360" s="11"/>
      <c r="C1360" s="10"/>
      <c r="D1360" s="16">
        <f>IF($A1360="","",IFERROR(VLOOKUP($A1360,M_Sapi!$A$2:$D$501,4,0),""))</f>
      </c>
      <c r="E1360" s="17">
        <f>IF($A1360="","",IFERROR(VLOOKUP($A1360,M_Sapi!$A$2:$B$501,2,0),""))</f>
      </c>
      <c r="F1360" s="16">
        <f>IF(OR($A1360="",$C1360=""),"",$C1360-$D1360)</f>
      </c>
      <c r="G1360" s="18">
        <f>IF(OR($A1360="",$B1360=""),"",$B1360-$E1360)</f>
      </c>
      <c r="H1360" s="19">
        <f>IF(OR($G1360="",$G1360=0),"",$F1360/$G1360)</f>
      </c>
    </row>
    <row r="1361">
      <c r="A1361" s="7"/>
      <c r="B1361" s="11"/>
      <c r="C1361" s="10"/>
      <c r="D1361" s="16">
        <f>IF($A1361="","",IFERROR(VLOOKUP($A1361,M_Sapi!$A$2:$D$501,4,0),""))</f>
      </c>
      <c r="E1361" s="17">
        <f>IF($A1361="","",IFERROR(VLOOKUP($A1361,M_Sapi!$A$2:$B$501,2,0),""))</f>
      </c>
      <c r="F1361" s="16">
        <f>IF(OR($A1361="",$C1361=""),"",$C1361-$D1361)</f>
      </c>
      <c r="G1361" s="18">
        <f>IF(OR($A1361="",$B1361=""),"",$B1361-$E1361)</f>
      </c>
      <c r="H1361" s="19">
        <f>IF(OR($G1361="",$G1361=0),"",$F1361/$G1361)</f>
      </c>
    </row>
    <row r="1362">
      <c r="A1362" s="7"/>
      <c r="B1362" s="11"/>
      <c r="C1362" s="10"/>
      <c r="D1362" s="16">
        <f>IF($A1362="","",IFERROR(VLOOKUP($A1362,M_Sapi!$A$2:$D$501,4,0),""))</f>
      </c>
      <c r="E1362" s="17">
        <f>IF($A1362="","",IFERROR(VLOOKUP($A1362,M_Sapi!$A$2:$B$501,2,0),""))</f>
      </c>
      <c r="F1362" s="16">
        <f>IF(OR($A1362="",$C1362=""),"",$C1362-$D1362)</f>
      </c>
      <c r="G1362" s="18">
        <f>IF(OR($A1362="",$B1362=""),"",$B1362-$E1362)</f>
      </c>
      <c r="H1362" s="19">
        <f>IF(OR($G1362="",$G1362=0),"",$F1362/$G1362)</f>
      </c>
    </row>
    <row r="1363">
      <c r="A1363" s="7"/>
      <c r="B1363" s="11"/>
      <c r="C1363" s="10"/>
      <c r="D1363" s="16">
        <f>IF($A1363="","",IFERROR(VLOOKUP($A1363,M_Sapi!$A$2:$D$501,4,0),""))</f>
      </c>
      <c r="E1363" s="17">
        <f>IF($A1363="","",IFERROR(VLOOKUP($A1363,M_Sapi!$A$2:$B$501,2,0),""))</f>
      </c>
      <c r="F1363" s="16">
        <f>IF(OR($A1363="",$C1363=""),"",$C1363-$D1363)</f>
      </c>
      <c r="G1363" s="18">
        <f>IF(OR($A1363="",$B1363=""),"",$B1363-$E1363)</f>
      </c>
      <c r="H1363" s="19">
        <f>IF(OR($G1363="",$G1363=0),"",$F1363/$G1363)</f>
      </c>
    </row>
    <row r="1364">
      <c r="A1364" s="7"/>
      <c r="B1364" s="11"/>
      <c r="C1364" s="10"/>
      <c r="D1364" s="16">
        <f>IF($A1364="","",IFERROR(VLOOKUP($A1364,M_Sapi!$A$2:$D$501,4,0),""))</f>
      </c>
      <c r="E1364" s="17">
        <f>IF($A1364="","",IFERROR(VLOOKUP($A1364,M_Sapi!$A$2:$B$501,2,0),""))</f>
      </c>
      <c r="F1364" s="16">
        <f>IF(OR($A1364="",$C1364=""),"",$C1364-$D1364)</f>
      </c>
      <c r="G1364" s="18">
        <f>IF(OR($A1364="",$B1364=""),"",$B1364-$E1364)</f>
      </c>
      <c r="H1364" s="19">
        <f>IF(OR($G1364="",$G1364=0),"",$F1364/$G1364)</f>
      </c>
    </row>
    <row r="1365">
      <c r="A1365" s="7"/>
      <c r="B1365" s="11"/>
      <c r="C1365" s="10"/>
      <c r="D1365" s="16">
        <f>IF($A1365="","",IFERROR(VLOOKUP($A1365,M_Sapi!$A$2:$D$501,4,0),""))</f>
      </c>
      <c r="E1365" s="17">
        <f>IF($A1365="","",IFERROR(VLOOKUP($A1365,M_Sapi!$A$2:$B$501,2,0),""))</f>
      </c>
      <c r="F1365" s="16">
        <f>IF(OR($A1365="",$C1365=""),"",$C1365-$D1365)</f>
      </c>
      <c r="G1365" s="18">
        <f>IF(OR($A1365="",$B1365=""),"",$B1365-$E1365)</f>
      </c>
      <c r="H1365" s="19">
        <f>IF(OR($G1365="",$G1365=0),"",$F1365/$G1365)</f>
      </c>
    </row>
    <row r="1366">
      <c r="A1366" s="7"/>
      <c r="B1366" s="11"/>
      <c r="C1366" s="10"/>
      <c r="D1366" s="16">
        <f>IF($A1366="","",IFERROR(VLOOKUP($A1366,M_Sapi!$A$2:$D$501,4,0),""))</f>
      </c>
      <c r="E1366" s="17">
        <f>IF($A1366="","",IFERROR(VLOOKUP($A1366,M_Sapi!$A$2:$B$501,2,0),""))</f>
      </c>
      <c r="F1366" s="16">
        <f>IF(OR($A1366="",$C1366=""),"",$C1366-$D1366)</f>
      </c>
      <c r="G1366" s="18">
        <f>IF(OR($A1366="",$B1366=""),"",$B1366-$E1366)</f>
      </c>
      <c r="H1366" s="19">
        <f>IF(OR($G1366="",$G1366=0),"",$F1366/$G1366)</f>
      </c>
    </row>
    <row r="1367">
      <c r="A1367" s="7"/>
      <c r="B1367" s="11"/>
      <c r="C1367" s="10"/>
      <c r="D1367" s="16">
        <f>IF($A1367="","",IFERROR(VLOOKUP($A1367,M_Sapi!$A$2:$D$501,4,0),""))</f>
      </c>
      <c r="E1367" s="17">
        <f>IF($A1367="","",IFERROR(VLOOKUP($A1367,M_Sapi!$A$2:$B$501,2,0),""))</f>
      </c>
      <c r="F1367" s="16">
        <f>IF(OR($A1367="",$C1367=""),"",$C1367-$D1367)</f>
      </c>
      <c r="G1367" s="18">
        <f>IF(OR($A1367="",$B1367=""),"",$B1367-$E1367)</f>
      </c>
      <c r="H1367" s="19">
        <f>IF(OR($G1367="",$G1367=0),"",$F1367/$G1367)</f>
      </c>
    </row>
    <row r="1368">
      <c r="A1368" s="7"/>
      <c r="B1368" s="11"/>
      <c r="C1368" s="10"/>
      <c r="D1368" s="16">
        <f>IF($A1368="","",IFERROR(VLOOKUP($A1368,M_Sapi!$A$2:$D$501,4,0),""))</f>
      </c>
      <c r="E1368" s="17">
        <f>IF($A1368="","",IFERROR(VLOOKUP($A1368,M_Sapi!$A$2:$B$501,2,0),""))</f>
      </c>
      <c r="F1368" s="16">
        <f>IF(OR($A1368="",$C1368=""),"",$C1368-$D1368)</f>
      </c>
      <c r="G1368" s="18">
        <f>IF(OR($A1368="",$B1368=""),"",$B1368-$E1368)</f>
      </c>
      <c r="H1368" s="19">
        <f>IF(OR($G1368="",$G1368=0),"",$F1368/$G1368)</f>
      </c>
    </row>
    <row r="1369">
      <c r="A1369" s="7"/>
      <c r="B1369" s="11"/>
      <c r="C1369" s="10"/>
      <c r="D1369" s="16">
        <f>IF($A1369="","",IFERROR(VLOOKUP($A1369,M_Sapi!$A$2:$D$501,4,0),""))</f>
      </c>
      <c r="E1369" s="17">
        <f>IF($A1369="","",IFERROR(VLOOKUP($A1369,M_Sapi!$A$2:$B$501,2,0),""))</f>
      </c>
      <c r="F1369" s="16">
        <f>IF(OR($A1369="",$C1369=""),"",$C1369-$D1369)</f>
      </c>
      <c r="G1369" s="18">
        <f>IF(OR($A1369="",$B1369=""),"",$B1369-$E1369)</f>
      </c>
      <c r="H1369" s="19">
        <f>IF(OR($G1369="",$G1369=0),"",$F1369/$G1369)</f>
      </c>
    </row>
    <row r="1370">
      <c r="A1370" s="7"/>
      <c r="B1370" s="11"/>
      <c r="C1370" s="10"/>
      <c r="D1370" s="16">
        <f>IF($A1370="","",IFERROR(VLOOKUP($A1370,M_Sapi!$A$2:$D$501,4,0),""))</f>
      </c>
      <c r="E1370" s="17">
        <f>IF($A1370="","",IFERROR(VLOOKUP($A1370,M_Sapi!$A$2:$B$501,2,0),""))</f>
      </c>
      <c r="F1370" s="16">
        <f>IF(OR($A1370="",$C1370=""),"",$C1370-$D1370)</f>
      </c>
      <c r="G1370" s="18">
        <f>IF(OR($A1370="",$B1370=""),"",$B1370-$E1370)</f>
      </c>
      <c r="H1370" s="19">
        <f>IF(OR($G1370="",$G1370=0),"",$F1370/$G1370)</f>
      </c>
    </row>
    <row r="1371">
      <c r="A1371" s="7"/>
      <c r="B1371" s="11"/>
      <c r="C1371" s="10"/>
      <c r="D1371" s="16">
        <f>IF($A1371="","",IFERROR(VLOOKUP($A1371,M_Sapi!$A$2:$D$501,4,0),""))</f>
      </c>
      <c r="E1371" s="17">
        <f>IF($A1371="","",IFERROR(VLOOKUP($A1371,M_Sapi!$A$2:$B$501,2,0),""))</f>
      </c>
      <c r="F1371" s="16">
        <f>IF(OR($A1371="",$C1371=""),"",$C1371-$D1371)</f>
      </c>
      <c r="G1371" s="18">
        <f>IF(OR($A1371="",$B1371=""),"",$B1371-$E1371)</f>
      </c>
      <c r="H1371" s="19">
        <f>IF(OR($G1371="",$G1371=0),"",$F1371/$G1371)</f>
      </c>
    </row>
    <row r="1372">
      <c r="A1372" s="7"/>
      <c r="B1372" s="11"/>
      <c r="C1372" s="10"/>
      <c r="D1372" s="16">
        <f>IF($A1372="","",IFERROR(VLOOKUP($A1372,M_Sapi!$A$2:$D$501,4,0),""))</f>
      </c>
      <c r="E1372" s="17">
        <f>IF($A1372="","",IFERROR(VLOOKUP($A1372,M_Sapi!$A$2:$B$501,2,0),""))</f>
      </c>
      <c r="F1372" s="16">
        <f>IF(OR($A1372="",$C1372=""),"",$C1372-$D1372)</f>
      </c>
      <c r="G1372" s="18">
        <f>IF(OR($A1372="",$B1372=""),"",$B1372-$E1372)</f>
      </c>
      <c r="H1372" s="19">
        <f>IF(OR($G1372="",$G1372=0),"",$F1372/$G1372)</f>
      </c>
    </row>
    <row r="1373">
      <c r="A1373" s="7"/>
      <c r="B1373" s="11"/>
      <c r="C1373" s="10"/>
      <c r="D1373" s="16">
        <f>IF($A1373="","",IFERROR(VLOOKUP($A1373,M_Sapi!$A$2:$D$501,4,0),""))</f>
      </c>
      <c r="E1373" s="17">
        <f>IF($A1373="","",IFERROR(VLOOKUP($A1373,M_Sapi!$A$2:$B$501,2,0),""))</f>
      </c>
      <c r="F1373" s="16">
        <f>IF(OR($A1373="",$C1373=""),"",$C1373-$D1373)</f>
      </c>
      <c r="G1373" s="18">
        <f>IF(OR($A1373="",$B1373=""),"",$B1373-$E1373)</f>
      </c>
      <c r="H1373" s="19">
        <f>IF(OR($G1373="",$G1373=0),"",$F1373/$G1373)</f>
      </c>
    </row>
    <row r="1374">
      <c r="A1374" s="7"/>
      <c r="B1374" s="11"/>
      <c r="C1374" s="10"/>
      <c r="D1374" s="16">
        <f>IF($A1374="","",IFERROR(VLOOKUP($A1374,M_Sapi!$A$2:$D$501,4,0),""))</f>
      </c>
      <c r="E1374" s="17">
        <f>IF($A1374="","",IFERROR(VLOOKUP($A1374,M_Sapi!$A$2:$B$501,2,0),""))</f>
      </c>
      <c r="F1374" s="16">
        <f>IF(OR($A1374="",$C1374=""),"",$C1374-$D1374)</f>
      </c>
      <c r="G1374" s="18">
        <f>IF(OR($A1374="",$B1374=""),"",$B1374-$E1374)</f>
      </c>
      <c r="H1374" s="19">
        <f>IF(OR($G1374="",$G1374=0),"",$F1374/$G1374)</f>
      </c>
    </row>
    <row r="1375">
      <c r="A1375" s="7"/>
      <c r="B1375" s="11"/>
      <c r="C1375" s="10"/>
      <c r="D1375" s="16">
        <f>IF($A1375="","",IFERROR(VLOOKUP($A1375,M_Sapi!$A$2:$D$501,4,0),""))</f>
      </c>
      <c r="E1375" s="17">
        <f>IF($A1375="","",IFERROR(VLOOKUP($A1375,M_Sapi!$A$2:$B$501,2,0),""))</f>
      </c>
      <c r="F1375" s="16">
        <f>IF(OR($A1375="",$C1375=""),"",$C1375-$D1375)</f>
      </c>
      <c r="G1375" s="18">
        <f>IF(OR($A1375="",$B1375=""),"",$B1375-$E1375)</f>
      </c>
      <c r="H1375" s="19">
        <f>IF(OR($G1375="",$G1375=0),"",$F1375/$G1375)</f>
      </c>
    </row>
    <row r="1376">
      <c r="A1376" s="7"/>
      <c r="B1376" s="11"/>
      <c r="C1376" s="10"/>
      <c r="D1376" s="16">
        <f>IF($A1376="","",IFERROR(VLOOKUP($A1376,M_Sapi!$A$2:$D$501,4,0),""))</f>
      </c>
      <c r="E1376" s="17">
        <f>IF($A1376="","",IFERROR(VLOOKUP($A1376,M_Sapi!$A$2:$B$501,2,0),""))</f>
      </c>
      <c r="F1376" s="16">
        <f>IF(OR($A1376="",$C1376=""),"",$C1376-$D1376)</f>
      </c>
      <c r="G1376" s="18">
        <f>IF(OR($A1376="",$B1376=""),"",$B1376-$E1376)</f>
      </c>
      <c r="H1376" s="19">
        <f>IF(OR($G1376="",$G1376=0),"",$F1376/$G1376)</f>
      </c>
    </row>
    <row r="1377">
      <c r="A1377" s="7"/>
      <c r="B1377" s="11"/>
      <c r="C1377" s="10"/>
      <c r="D1377" s="16">
        <f>IF($A1377="","",IFERROR(VLOOKUP($A1377,M_Sapi!$A$2:$D$501,4,0),""))</f>
      </c>
      <c r="E1377" s="17">
        <f>IF($A1377="","",IFERROR(VLOOKUP($A1377,M_Sapi!$A$2:$B$501,2,0),""))</f>
      </c>
      <c r="F1377" s="16">
        <f>IF(OR($A1377="",$C1377=""),"",$C1377-$D1377)</f>
      </c>
      <c r="G1377" s="18">
        <f>IF(OR($A1377="",$B1377=""),"",$B1377-$E1377)</f>
      </c>
      <c r="H1377" s="19">
        <f>IF(OR($G1377="",$G1377=0),"",$F1377/$G1377)</f>
      </c>
    </row>
    <row r="1378">
      <c r="A1378" s="7"/>
      <c r="B1378" s="11"/>
      <c r="C1378" s="10"/>
      <c r="D1378" s="16">
        <f>IF($A1378="","",IFERROR(VLOOKUP($A1378,M_Sapi!$A$2:$D$501,4,0),""))</f>
      </c>
      <c r="E1378" s="17">
        <f>IF($A1378="","",IFERROR(VLOOKUP($A1378,M_Sapi!$A$2:$B$501,2,0),""))</f>
      </c>
      <c r="F1378" s="16">
        <f>IF(OR($A1378="",$C1378=""),"",$C1378-$D1378)</f>
      </c>
      <c r="G1378" s="18">
        <f>IF(OR($A1378="",$B1378=""),"",$B1378-$E1378)</f>
      </c>
      <c r="H1378" s="19">
        <f>IF(OR($G1378="",$G1378=0),"",$F1378/$G1378)</f>
      </c>
    </row>
    <row r="1379">
      <c r="A1379" s="7"/>
      <c r="B1379" s="11"/>
      <c r="C1379" s="10"/>
      <c r="D1379" s="16">
        <f>IF($A1379="","",IFERROR(VLOOKUP($A1379,M_Sapi!$A$2:$D$501,4,0),""))</f>
      </c>
      <c r="E1379" s="17">
        <f>IF($A1379="","",IFERROR(VLOOKUP($A1379,M_Sapi!$A$2:$B$501,2,0),""))</f>
      </c>
      <c r="F1379" s="16">
        <f>IF(OR($A1379="",$C1379=""),"",$C1379-$D1379)</f>
      </c>
      <c r="G1379" s="18">
        <f>IF(OR($A1379="",$B1379=""),"",$B1379-$E1379)</f>
      </c>
      <c r="H1379" s="19">
        <f>IF(OR($G1379="",$G1379=0),"",$F1379/$G1379)</f>
      </c>
    </row>
    <row r="1380">
      <c r="A1380" s="7"/>
      <c r="B1380" s="11"/>
      <c r="C1380" s="10"/>
      <c r="D1380" s="16">
        <f>IF($A1380="","",IFERROR(VLOOKUP($A1380,M_Sapi!$A$2:$D$501,4,0),""))</f>
      </c>
      <c r="E1380" s="17">
        <f>IF($A1380="","",IFERROR(VLOOKUP($A1380,M_Sapi!$A$2:$B$501,2,0),""))</f>
      </c>
      <c r="F1380" s="16">
        <f>IF(OR($A1380="",$C1380=""),"",$C1380-$D1380)</f>
      </c>
      <c r="G1380" s="18">
        <f>IF(OR($A1380="",$B1380=""),"",$B1380-$E1380)</f>
      </c>
      <c r="H1380" s="19">
        <f>IF(OR($G1380="",$G1380=0),"",$F1380/$G1380)</f>
      </c>
    </row>
    <row r="1381">
      <c r="A1381" s="7"/>
      <c r="B1381" s="11"/>
      <c r="C1381" s="10"/>
      <c r="D1381" s="16">
        <f>IF($A1381="","",IFERROR(VLOOKUP($A1381,M_Sapi!$A$2:$D$501,4,0),""))</f>
      </c>
      <c r="E1381" s="17">
        <f>IF($A1381="","",IFERROR(VLOOKUP($A1381,M_Sapi!$A$2:$B$501,2,0),""))</f>
      </c>
      <c r="F1381" s="16">
        <f>IF(OR($A1381="",$C1381=""),"",$C1381-$D1381)</f>
      </c>
      <c r="G1381" s="18">
        <f>IF(OR($A1381="",$B1381=""),"",$B1381-$E1381)</f>
      </c>
      <c r="H1381" s="19">
        <f>IF(OR($G1381="",$G1381=0),"",$F1381/$G1381)</f>
      </c>
    </row>
    <row r="1382">
      <c r="A1382" s="7"/>
      <c r="B1382" s="11"/>
      <c r="C1382" s="10"/>
      <c r="D1382" s="16">
        <f>IF($A1382="","",IFERROR(VLOOKUP($A1382,M_Sapi!$A$2:$D$501,4,0),""))</f>
      </c>
      <c r="E1382" s="17">
        <f>IF($A1382="","",IFERROR(VLOOKUP($A1382,M_Sapi!$A$2:$B$501,2,0),""))</f>
      </c>
      <c r="F1382" s="16">
        <f>IF(OR($A1382="",$C1382=""),"",$C1382-$D1382)</f>
      </c>
      <c r="G1382" s="18">
        <f>IF(OR($A1382="",$B1382=""),"",$B1382-$E1382)</f>
      </c>
      <c r="H1382" s="19">
        <f>IF(OR($G1382="",$G1382=0),"",$F1382/$G1382)</f>
      </c>
    </row>
    <row r="1383">
      <c r="A1383" s="7"/>
      <c r="B1383" s="11"/>
      <c r="C1383" s="10"/>
      <c r="D1383" s="16">
        <f>IF($A1383="","",IFERROR(VLOOKUP($A1383,M_Sapi!$A$2:$D$501,4,0),""))</f>
      </c>
      <c r="E1383" s="17">
        <f>IF($A1383="","",IFERROR(VLOOKUP($A1383,M_Sapi!$A$2:$B$501,2,0),""))</f>
      </c>
      <c r="F1383" s="16">
        <f>IF(OR($A1383="",$C1383=""),"",$C1383-$D1383)</f>
      </c>
      <c r="G1383" s="18">
        <f>IF(OR($A1383="",$B1383=""),"",$B1383-$E1383)</f>
      </c>
      <c r="H1383" s="19">
        <f>IF(OR($G1383="",$G1383=0),"",$F1383/$G1383)</f>
      </c>
    </row>
    <row r="1384">
      <c r="A1384" s="7"/>
      <c r="B1384" s="11"/>
      <c r="C1384" s="10"/>
      <c r="D1384" s="16">
        <f>IF($A1384="","",IFERROR(VLOOKUP($A1384,M_Sapi!$A$2:$D$501,4,0),""))</f>
      </c>
      <c r="E1384" s="17">
        <f>IF($A1384="","",IFERROR(VLOOKUP($A1384,M_Sapi!$A$2:$B$501,2,0),""))</f>
      </c>
      <c r="F1384" s="16">
        <f>IF(OR($A1384="",$C1384=""),"",$C1384-$D1384)</f>
      </c>
      <c r="G1384" s="18">
        <f>IF(OR($A1384="",$B1384=""),"",$B1384-$E1384)</f>
      </c>
      <c r="H1384" s="19">
        <f>IF(OR($G1384="",$G1384=0),"",$F1384/$G1384)</f>
      </c>
    </row>
    <row r="1385">
      <c r="A1385" s="7"/>
      <c r="B1385" s="11"/>
      <c r="C1385" s="10"/>
      <c r="D1385" s="16">
        <f>IF($A1385="","",IFERROR(VLOOKUP($A1385,M_Sapi!$A$2:$D$501,4,0),""))</f>
      </c>
      <c r="E1385" s="17">
        <f>IF($A1385="","",IFERROR(VLOOKUP($A1385,M_Sapi!$A$2:$B$501,2,0),""))</f>
      </c>
      <c r="F1385" s="16">
        <f>IF(OR($A1385="",$C1385=""),"",$C1385-$D1385)</f>
      </c>
      <c r="G1385" s="18">
        <f>IF(OR($A1385="",$B1385=""),"",$B1385-$E1385)</f>
      </c>
      <c r="H1385" s="19">
        <f>IF(OR($G1385="",$G1385=0),"",$F1385/$G1385)</f>
      </c>
    </row>
    <row r="1386">
      <c r="A1386" s="7"/>
      <c r="B1386" s="11"/>
      <c r="C1386" s="10"/>
      <c r="D1386" s="16">
        <f>IF($A1386="","",IFERROR(VLOOKUP($A1386,M_Sapi!$A$2:$D$501,4,0),""))</f>
      </c>
      <c r="E1386" s="17">
        <f>IF($A1386="","",IFERROR(VLOOKUP($A1386,M_Sapi!$A$2:$B$501,2,0),""))</f>
      </c>
      <c r="F1386" s="16">
        <f>IF(OR($A1386="",$C1386=""),"",$C1386-$D1386)</f>
      </c>
      <c r="G1386" s="18">
        <f>IF(OR($A1386="",$B1386=""),"",$B1386-$E1386)</f>
      </c>
      <c r="H1386" s="19">
        <f>IF(OR($G1386="",$G1386=0),"",$F1386/$G1386)</f>
      </c>
    </row>
    <row r="1387">
      <c r="A1387" s="7"/>
      <c r="B1387" s="11"/>
      <c r="C1387" s="10"/>
      <c r="D1387" s="16">
        <f>IF($A1387="","",IFERROR(VLOOKUP($A1387,M_Sapi!$A$2:$D$501,4,0),""))</f>
      </c>
      <c r="E1387" s="17">
        <f>IF($A1387="","",IFERROR(VLOOKUP($A1387,M_Sapi!$A$2:$B$501,2,0),""))</f>
      </c>
      <c r="F1387" s="16">
        <f>IF(OR($A1387="",$C1387=""),"",$C1387-$D1387)</f>
      </c>
      <c r="G1387" s="18">
        <f>IF(OR($A1387="",$B1387=""),"",$B1387-$E1387)</f>
      </c>
      <c r="H1387" s="19">
        <f>IF(OR($G1387="",$G1387=0),"",$F1387/$G1387)</f>
      </c>
    </row>
    <row r="1388">
      <c r="A1388" s="7"/>
      <c r="B1388" s="11"/>
      <c r="C1388" s="10"/>
      <c r="D1388" s="16">
        <f>IF($A1388="","",IFERROR(VLOOKUP($A1388,M_Sapi!$A$2:$D$501,4,0),""))</f>
      </c>
      <c r="E1388" s="17">
        <f>IF($A1388="","",IFERROR(VLOOKUP($A1388,M_Sapi!$A$2:$B$501,2,0),""))</f>
      </c>
      <c r="F1388" s="16">
        <f>IF(OR($A1388="",$C1388=""),"",$C1388-$D1388)</f>
      </c>
      <c r="G1388" s="18">
        <f>IF(OR($A1388="",$B1388=""),"",$B1388-$E1388)</f>
      </c>
      <c r="H1388" s="19">
        <f>IF(OR($G1388="",$G1388=0),"",$F1388/$G1388)</f>
      </c>
    </row>
    <row r="1389">
      <c r="A1389" s="7"/>
      <c r="B1389" s="11"/>
      <c r="C1389" s="10"/>
      <c r="D1389" s="16">
        <f>IF($A1389="","",IFERROR(VLOOKUP($A1389,M_Sapi!$A$2:$D$501,4,0),""))</f>
      </c>
      <c r="E1389" s="17">
        <f>IF($A1389="","",IFERROR(VLOOKUP($A1389,M_Sapi!$A$2:$B$501,2,0),""))</f>
      </c>
      <c r="F1389" s="16">
        <f>IF(OR($A1389="",$C1389=""),"",$C1389-$D1389)</f>
      </c>
      <c r="G1389" s="18">
        <f>IF(OR($A1389="",$B1389=""),"",$B1389-$E1389)</f>
      </c>
      <c r="H1389" s="19">
        <f>IF(OR($G1389="",$G1389=0),"",$F1389/$G1389)</f>
      </c>
    </row>
    <row r="1390">
      <c r="A1390" s="7"/>
      <c r="B1390" s="11"/>
      <c r="C1390" s="10"/>
      <c r="D1390" s="16">
        <f>IF($A1390="","",IFERROR(VLOOKUP($A1390,M_Sapi!$A$2:$D$501,4,0),""))</f>
      </c>
      <c r="E1390" s="17">
        <f>IF($A1390="","",IFERROR(VLOOKUP($A1390,M_Sapi!$A$2:$B$501,2,0),""))</f>
      </c>
      <c r="F1390" s="16">
        <f>IF(OR($A1390="",$C1390=""),"",$C1390-$D1390)</f>
      </c>
      <c r="G1390" s="18">
        <f>IF(OR($A1390="",$B1390=""),"",$B1390-$E1390)</f>
      </c>
      <c r="H1390" s="19">
        <f>IF(OR($G1390="",$G1390=0),"",$F1390/$G1390)</f>
      </c>
    </row>
    <row r="1391">
      <c r="A1391" s="7"/>
      <c r="B1391" s="11"/>
      <c r="C1391" s="10"/>
      <c r="D1391" s="16">
        <f>IF($A1391="","",IFERROR(VLOOKUP($A1391,M_Sapi!$A$2:$D$501,4,0),""))</f>
      </c>
      <c r="E1391" s="17">
        <f>IF($A1391="","",IFERROR(VLOOKUP($A1391,M_Sapi!$A$2:$B$501,2,0),""))</f>
      </c>
      <c r="F1391" s="16">
        <f>IF(OR($A1391="",$C1391=""),"",$C1391-$D1391)</f>
      </c>
      <c r="G1391" s="18">
        <f>IF(OR($A1391="",$B1391=""),"",$B1391-$E1391)</f>
      </c>
      <c r="H1391" s="19">
        <f>IF(OR($G1391="",$G1391=0),"",$F1391/$G1391)</f>
      </c>
    </row>
    <row r="1392">
      <c r="A1392" s="7"/>
      <c r="B1392" s="11"/>
      <c r="C1392" s="10"/>
      <c r="D1392" s="16">
        <f>IF($A1392="","",IFERROR(VLOOKUP($A1392,M_Sapi!$A$2:$D$501,4,0),""))</f>
      </c>
      <c r="E1392" s="17">
        <f>IF($A1392="","",IFERROR(VLOOKUP($A1392,M_Sapi!$A$2:$B$501,2,0),""))</f>
      </c>
      <c r="F1392" s="16">
        <f>IF(OR($A1392="",$C1392=""),"",$C1392-$D1392)</f>
      </c>
      <c r="G1392" s="18">
        <f>IF(OR($A1392="",$B1392=""),"",$B1392-$E1392)</f>
      </c>
      <c r="H1392" s="19">
        <f>IF(OR($G1392="",$G1392=0),"",$F1392/$G1392)</f>
      </c>
    </row>
    <row r="1393">
      <c r="A1393" s="7"/>
      <c r="B1393" s="11"/>
      <c r="C1393" s="10"/>
      <c r="D1393" s="16">
        <f>IF($A1393="","",IFERROR(VLOOKUP($A1393,M_Sapi!$A$2:$D$501,4,0),""))</f>
      </c>
      <c r="E1393" s="17">
        <f>IF($A1393="","",IFERROR(VLOOKUP($A1393,M_Sapi!$A$2:$B$501,2,0),""))</f>
      </c>
      <c r="F1393" s="16">
        <f>IF(OR($A1393="",$C1393=""),"",$C1393-$D1393)</f>
      </c>
      <c r="G1393" s="18">
        <f>IF(OR($A1393="",$B1393=""),"",$B1393-$E1393)</f>
      </c>
      <c r="H1393" s="19">
        <f>IF(OR($G1393="",$G1393=0),"",$F1393/$G1393)</f>
      </c>
    </row>
    <row r="1394">
      <c r="A1394" s="7"/>
      <c r="B1394" s="11"/>
      <c r="C1394" s="10"/>
      <c r="D1394" s="16">
        <f>IF($A1394="","",IFERROR(VLOOKUP($A1394,M_Sapi!$A$2:$D$501,4,0),""))</f>
      </c>
      <c r="E1394" s="17">
        <f>IF($A1394="","",IFERROR(VLOOKUP($A1394,M_Sapi!$A$2:$B$501,2,0),""))</f>
      </c>
      <c r="F1394" s="16">
        <f>IF(OR($A1394="",$C1394=""),"",$C1394-$D1394)</f>
      </c>
      <c r="G1394" s="18">
        <f>IF(OR($A1394="",$B1394=""),"",$B1394-$E1394)</f>
      </c>
      <c r="H1394" s="19">
        <f>IF(OR($G1394="",$G1394=0),"",$F1394/$G1394)</f>
      </c>
    </row>
    <row r="1395">
      <c r="A1395" s="7"/>
      <c r="B1395" s="11"/>
      <c r="C1395" s="10"/>
      <c r="D1395" s="16">
        <f>IF($A1395="","",IFERROR(VLOOKUP($A1395,M_Sapi!$A$2:$D$501,4,0),""))</f>
      </c>
      <c r="E1395" s="17">
        <f>IF($A1395="","",IFERROR(VLOOKUP($A1395,M_Sapi!$A$2:$B$501,2,0),""))</f>
      </c>
      <c r="F1395" s="16">
        <f>IF(OR($A1395="",$C1395=""),"",$C1395-$D1395)</f>
      </c>
      <c r="G1395" s="18">
        <f>IF(OR($A1395="",$B1395=""),"",$B1395-$E1395)</f>
      </c>
      <c r="H1395" s="19">
        <f>IF(OR($G1395="",$G1395=0),"",$F1395/$G1395)</f>
      </c>
    </row>
    <row r="1396">
      <c r="A1396" s="7"/>
      <c r="B1396" s="11"/>
      <c r="C1396" s="10"/>
      <c r="D1396" s="16">
        <f>IF($A1396="","",IFERROR(VLOOKUP($A1396,M_Sapi!$A$2:$D$501,4,0),""))</f>
      </c>
      <c r="E1396" s="17">
        <f>IF($A1396="","",IFERROR(VLOOKUP($A1396,M_Sapi!$A$2:$B$501,2,0),""))</f>
      </c>
      <c r="F1396" s="16">
        <f>IF(OR($A1396="",$C1396=""),"",$C1396-$D1396)</f>
      </c>
      <c r="G1396" s="18">
        <f>IF(OR($A1396="",$B1396=""),"",$B1396-$E1396)</f>
      </c>
      <c r="H1396" s="19">
        <f>IF(OR($G1396="",$G1396=0),"",$F1396/$G1396)</f>
      </c>
    </row>
    <row r="1397">
      <c r="A1397" s="7"/>
      <c r="B1397" s="11"/>
      <c r="C1397" s="10"/>
      <c r="D1397" s="16">
        <f>IF($A1397="","",IFERROR(VLOOKUP($A1397,M_Sapi!$A$2:$D$501,4,0),""))</f>
      </c>
      <c r="E1397" s="17">
        <f>IF($A1397="","",IFERROR(VLOOKUP($A1397,M_Sapi!$A$2:$B$501,2,0),""))</f>
      </c>
      <c r="F1397" s="16">
        <f>IF(OR($A1397="",$C1397=""),"",$C1397-$D1397)</f>
      </c>
      <c r="G1397" s="18">
        <f>IF(OR($A1397="",$B1397=""),"",$B1397-$E1397)</f>
      </c>
      <c r="H1397" s="19">
        <f>IF(OR($G1397="",$G1397=0),"",$F1397/$G1397)</f>
      </c>
    </row>
    <row r="1398">
      <c r="A1398" s="7"/>
      <c r="B1398" s="11"/>
      <c r="C1398" s="10"/>
      <c r="D1398" s="16">
        <f>IF($A1398="","",IFERROR(VLOOKUP($A1398,M_Sapi!$A$2:$D$501,4,0),""))</f>
      </c>
      <c r="E1398" s="17">
        <f>IF($A1398="","",IFERROR(VLOOKUP($A1398,M_Sapi!$A$2:$B$501,2,0),""))</f>
      </c>
      <c r="F1398" s="16">
        <f>IF(OR($A1398="",$C1398=""),"",$C1398-$D1398)</f>
      </c>
      <c r="G1398" s="18">
        <f>IF(OR($A1398="",$B1398=""),"",$B1398-$E1398)</f>
      </c>
      <c r="H1398" s="19">
        <f>IF(OR($G1398="",$G1398=0),"",$F1398/$G1398)</f>
      </c>
    </row>
    <row r="1399">
      <c r="A1399" s="7"/>
      <c r="B1399" s="11"/>
      <c r="C1399" s="10"/>
      <c r="D1399" s="16">
        <f>IF($A1399="","",IFERROR(VLOOKUP($A1399,M_Sapi!$A$2:$D$501,4,0),""))</f>
      </c>
      <c r="E1399" s="17">
        <f>IF($A1399="","",IFERROR(VLOOKUP($A1399,M_Sapi!$A$2:$B$501,2,0),""))</f>
      </c>
      <c r="F1399" s="16">
        <f>IF(OR($A1399="",$C1399=""),"",$C1399-$D1399)</f>
      </c>
      <c r="G1399" s="18">
        <f>IF(OR($A1399="",$B1399=""),"",$B1399-$E1399)</f>
      </c>
      <c r="H1399" s="19">
        <f>IF(OR($G1399="",$G1399=0),"",$F1399/$G1399)</f>
      </c>
    </row>
    <row r="1400">
      <c r="A1400" s="7"/>
      <c r="B1400" s="11"/>
      <c r="C1400" s="10"/>
      <c r="D1400" s="16">
        <f>IF($A1400="","",IFERROR(VLOOKUP($A1400,M_Sapi!$A$2:$D$501,4,0),""))</f>
      </c>
      <c r="E1400" s="17">
        <f>IF($A1400="","",IFERROR(VLOOKUP($A1400,M_Sapi!$A$2:$B$501,2,0),""))</f>
      </c>
      <c r="F1400" s="16">
        <f>IF(OR($A1400="",$C1400=""),"",$C1400-$D1400)</f>
      </c>
      <c r="G1400" s="18">
        <f>IF(OR($A1400="",$B1400=""),"",$B1400-$E1400)</f>
      </c>
      <c r="H1400" s="19">
        <f>IF(OR($G1400="",$G1400=0),"",$F1400/$G1400)</f>
      </c>
    </row>
    <row r="1401">
      <c r="A1401" s="7"/>
      <c r="B1401" s="11"/>
      <c r="C1401" s="10"/>
      <c r="D1401" s="16">
        <f>IF($A1401="","",IFERROR(VLOOKUP($A1401,M_Sapi!$A$2:$D$501,4,0),""))</f>
      </c>
      <c r="E1401" s="17">
        <f>IF($A1401="","",IFERROR(VLOOKUP($A1401,M_Sapi!$A$2:$B$501,2,0),""))</f>
      </c>
      <c r="F1401" s="16">
        <f>IF(OR($A1401="",$C1401=""),"",$C1401-$D1401)</f>
      </c>
      <c r="G1401" s="18">
        <f>IF(OR($A1401="",$B1401=""),"",$B1401-$E1401)</f>
      </c>
      <c r="H1401" s="19">
        <f>IF(OR($G1401="",$G1401=0),"",$F1401/$G1401)</f>
      </c>
    </row>
    <row r="1402">
      <c r="A1402" s="7"/>
      <c r="B1402" s="11"/>
      <c r="C1402" s="10"/>
      <c r="D1402" s="16">
        <f>IF($A1402="","",IFERROR(VLOOKUP($A1402,M_Sapi!$A$2:$D$501,4,0),""))</f>
      </c>
      <c r="E1402" s="17">
        <f>IF($A1402="","",IFERROR(VLOOKUP($A1402,M_Sapi!$A$2:$B$501,2,0),""))</f>
      </c>
      <c r="F1402" s="16">
        <f>IF(OR($A1402="",$C1402=""),"",$C1402-$D1402)</f>
      </c>
      <c r="G1402" s="18">
        <f>IF(OR($A1402="",$B1402=""),"",$B1402-$E1402)</f>
      </c>
      <c r="H1402" s="19">
        <f>IF(OR($G1402="",$G1402=0),"",$F1402/$G1402)</f>
      </c>
    </row>
    <row r="1403">
      <c r="A1403" s="7"/>
      <c r="B1403" s="11"/>
      <c r="C1403" s="10"/>
      <c r="D1403" s="16">
        <f>IF($A1403="","",IFERROR(VLOOKUP($A1403,M_Sapi!$A$2:$D$501,4,0),""))</f>
      </c>
      <c r="E1403" s="17">
        <f>IF($A1403="","",IFERROR(VLOOKUP($A1403,M_Sapi!$A$2:$B$501,2,0),""))</f>
      </c>
      <c r="F1403" s="16">
        <f>IF(OR($A1403="",$C1403=""),"",$C1403-$D1403)</f>
      </c>
      <c r="G1403" s="18">
        <f>IF(OR($A1403="",$B1403=""),"",$B1403-$E1403)</f>
      </c>
      <c r="H1403" s="19">
        <f>IF(OR($G1403="",$G1403=0),"",$F1403/$G1403)</f>
      </c>
    </row>
    <row r="1404">
      <c r="A1404" s="7"/>
      <c r="B1404" s="11"/>
      <c r="C1404" s="10"/>
      <c r="D1404" s="16">
        <f>IF($A1404="","",IFERROR(VLOOKUP($A1404,M_Sapi!$A$2:$D$501,4,0),""))</f>
      </c>
      <c r="E1404" s="17">
        <f>IF($A1404="","",IFERROR(VLOOKUP($A1404,M_Sapi!$A$2:$B$501,2,0),""))</f>
      </c>
      <c r="F1404" s="16">
        <f>IF(OR($A1404="",$C1404=""),"",$C1404-$D1404)</f>
      </c>
      <c r="G1404" s="18">
        <f>IF(OR($A1404="",$B1404=""),"",$B1404-$E1404)</f>
      </c>
      <c r="H1404" s="19">
        <f>IF(OR($G1404="",$G1404=0),"",$F1404/$G1404)</f>
      </c>
    </row>
    <row r="1405">
      <c r="A1405" s="7"/>
      <c r="B1405" s="11"/>
      <c r="C1405" s="10"/>
      <c r="D1405" s="16">
        <f>IF($A1405="","",IFERROR(VLOOKUP($A1405,M_Sapi!$A$2:$D$501,4,0),""))</f>
      </c>
      <c r="E1405" s="17">
        <f>IF($A1405="","",IFERROR(VLOOKUP($A1405,M_Sapi!$A$2:$B$501,2,0),""))</f>
      </c>
      <c r="F1405" s="16">
        <f>IF(OR($A1405="",$C1405=""),"",$C1405-$D1405)</f>
      </c>
      <c r="G1405" s="18">
        <f>IF(OR($A1405="",$B1405=""),"",$B1405-$E1405)</f>
      </c>
      <c r="H1405" s="19">
        <f>IF(OR($G1405="",$G1405=0),"",$F1405/$G1405)</f>
      </c>
    </row>
    <row r="1406">
      <c r="A1406" s="7"/>
      <c r="B1406" s="11"/>
      <c r="C1406" s="10"/>
      <c r="D1406" s="16">
        <f>IF($A1406="","",IFERROR(VLOOKUP($A1406,M_Sapi!$A$2:$D$501,4,0),""))</f>
      </c>
      <c r="E1406" s="17">
        <f>IF($A1406="","",IFERROR(VLOOKUP($A1406,M_Sapi!$A$2:$B$501,2,0),""))</f>
      </c>
      <c r="F1406" s="16">
        <f>IF(OR($A1406="",$C1406=""),"",$C1406-$D1406)</f>
      </c>
      <c r="G1406" s="18">
        <f>IF(OR($A1406="",$B1406=""),"",$B1406-$E1406)</f>
      </c>
      <c r="H1406" s="19">
        <f>IF(OR($G1406="",$G1406=0),"",$F1406/$G1406)</f>
      </c>
    </row>
    <row r="1407">
      <c r="A1407" s="7"/>
      <c r="B1407" s="11"/>
      <c r="C1407" s="10"/>
      <c r="D1407" s="16">
        <f>IF($A1407="","",IFERROR(VLOOKUP($A1407,M_Sapi!$A$2:$D$501,4,0),""))</f>
      </c>
      <c r="E1407" s="17">
        <f>IF($A1407="","",IFERROR(VLOOKUP($A1407,M_Sapi!$A$2:$B$501,2,0),""))</f>
      </c>
      <c r="F1407" s="16">
        <f>IF(OR($A1407="",$C1407=""),"",$C1407-$D1407)</f>
      </c>
      <c r="G1407" s="18">
        <f>IF(OR($A1407="",$B1407=""),"",$B1407-$E1407)</f>
      </c>
      <c r="H1407" s="19">
        <f>IF(OR($G1407="",$G1407=0),"",$F1407/$G1407)</f>
      </c>
    </row>
    <row r="1408">
      <c r="A1408" s="7"/>
      <c r="B1408" s="11"/>
      <c r="C1408" s="10"/>
      <c r="D1408" s="16">
        <f>IF($A1408="","",IFERROR(VLOOKUP($A1408,M_Sapi!$A$2:$D$501,4,0),""))</f>
      </c>
      <c r="E1408" s="17">
        <f>IF($A1408="","",IFERROR(VLOOKUP($A1408,M_Sapi!$A$2:$B$501,2,0),""))</f>
      </c>
      <c r="F1408" s="16">
        <f>IF(OR($A1408="",$C1408=""),"",$C1408-$D1408)</f>
      </c>
      <c r="G1408" s="18">
        <f>IF(OR($A1408="",$B1408=""),"",$B1408-$E1408)</f>
      </c>
      <c r="H1408" s="19">
        <f>IF(OR($G1408="",$G1408=0),"",$F1408/$G1408)</f>
      </c>
    </row>
    <row r="1409">
      <c r="A1409" s="7"/>
      <c r="B1409" s="11"/>
      <c r="C1409" s="10"/>
      <c r="D1409" s="16">
        <f>IF($A1409="","",IFERROR(VLOOKUP($A1409,M_Sapi!$A$2:$D$501,4,0),""))</f>
      </c>
      <c r="E1409" s="17">
        <f>IF($A1409="","",IFERROR(VLOOKUP($A1409,M_Sapi!$A$2:$B$501,2,0),""))</f>
      </c>
      <c r="F1409" s="16">
        <f>IF(OR($A1409="",$C1409=""),"",$C1409-$D1409)</f>
      </c>
      <c r="G1409" s="18">
        <f>IF(OR($A1409="",$B1409=""),"",$B1409-$E1409)</f>
      </c>
      <c r="H1409" s="19">
        <f>IF(OR($G1409="",$G1409=0),"",$F1409/$G1409)</f>
      </c>
    </row>
    <row r="1410">
      <c r="A1410" s="7"/>
      <c r="B1410" s="11"/>
      <c r="C1410" s="10"/>
      <c r="D1410" s="16">
        <f>IF($A1410="","",IFERROR(VLOOKUP($A1410,M_Sapi!$A$2:$D$501,4,0),""))</f>
      </c>
      <c r="E1410" s="17">
        <f>IF($A1410="","",IFERROR(VLOOKUP($A1410,M_Sapi!$A$2:$B$501,2,0),""))</f>
      </c>
      <c r="F1410" s="16">
        <f>IF(OR($A1410="",$C1410=""),"",$C1410-$D1410)</f>
      </c>
      <c r="G1410" s="18">
        <f>IF(OR($A1410="",$B1410=""),"",$B1410-$E1410)</f>
      </c>
      <c r="H1410" s="19">
        <f>IF(OR($G1410="",$G1410=0),"",$F1410/$G1410)</f>
      </c>
    </row>
    <row r="1411">
      <c r="A1411" s="7"/>
      <c r="B1411" s="11"/>
      <c r="C1411" s="10"/>
      <c r="D1411" s="16">
        <f>IF($A1411="","",IFERROR(VLOOKUP($A1411,M_Sapi!$A$2:$D$501,4,0),""))</f>
      </c>
      <c r="E1411" s="17">
        <f>IF($A1411="","",IFERROR(VLOOKUP($A1411,M_Sapi!$A$2:$B$501,2,0),""))</f>
      </c>
      <c r="F1411" s="16">
        <f>IF(OR($A1411="",$C1411=""),"",$C1411-$D1411)</f>
      </c>
      <c r="G1411" s="18">
        <f>IF(OR($A1411="",$B1411=""),"",$B1411-$E1411)</f>
      </c>
      <c r="H1411" s="19">
        <f>IF(OR($G1411="",$G1411=0),"",$F1411/$G1411)</f>
      </c>
    </row>
    <row r="1412">
      <c r="A1412" s="7"/>
      <c r="B1412" s="11"/>
      <c r="C1412" s="10"/>
      <c r="D1412" s="16">
        <f>IF($A1412="","",IFERROR(VLOOKUP($A1412,M_Sapi!$A$2:$D$501,4,0),""))</f>
      </c>
      <c r="E1412" s="17">
        <f>IF($A1412="","",IFERROR(VLOOKUP($A1412,M_Sapi!$A$2:$B$501,2,0),""))</f>
      </c>
      <c r="F1412" s="16">
        <f>IF(OR($A1412="",$C1412=""),"",$C1412-$D1412)</f>
      </c>
      <c r="G1412" s="18">
        <f>IF(OR($A1412="",$B1412=""),"",$B1412-$E1412)</f>
      </c>
      <c r="H1412" s="19">
        <f>IF(OR($G1412="",$G1412=0),"",$F1412/$G1412)</f>
      </c>
    </row>
    <row r="1413">
      <c r="A1413" s="7"/>
      <c r="B1413" s="11"/>
      <c r="C1413" s="10"/>
      <c r="D1413" s="16">
        <f>IF($A1413="","",IFERROR(VLOOKUP($A1413,M_Sapi!$A$2:$D$501,4,0),""))</f>
      </c>
      <c r="E1413" s="17">
        <f>IF($A1413="","",IFERROR(VLOOKUP($A1413,M_Sapi!$A$2:$B$501,2,0),""))</f>
      </c>
      <c r="F1413" s="16">
        <f>IF(OR($A1413="",$C1413=""),"",$C1413-$D1413)</f>
      </c>
      <c r="G1413" s="18">
        <f>IF(OR($A1413="",$B1413=""),"",$B1413-$E1413)</f>
      </c>
      <c r="H1413" s="19">
        <f>IF(OR($G1413="",$G1413=0),"",$F1413/$G1413)</f>
      </c>
    </row>
    <row r="1414">
      <c r="A1414" s="7"/>
      <c r="B1414" s="11"/>
      <c r="C1414" s="10"/>
      <c r="D1414" s="16">
        <f>IF($A1414="","",IFERROR(VLOOKUP($A1414,M_Sapi!$A$2:$D$501,4,0),""))</f>
      </c>
      <c r="E1414" s="17">
        <f>IF($A1414="","",IFERROR(VLOOKUP($A1414,M_Sapi!$A$2:$B$501,2,0),""))</f>
      </c>
      <c r="F1414" s="16">
        <f>IF(OR($A1414="",$C1414=""),"",$C1414-$D1414)</f>
      </c>
      <c r="G1414" s="18">
        <f>IF(OR($A1414="",$B1414=""),"",$B1414-$E1414)</f>
      </c>
      <c r="H1414" s="19">
        <f>IF(OR($G1414="",$G1414=0),"",$F1414/$G1414)</f>
      </c>
    </row>
    <row r="1415">
      <c r="A1415" s="7"/>
      <c r="B1415" s="11"/>
      <c r="C1415" s="10"/>
      <c r="D1415" s="16">
        <f>IF($A1415="","",IFERROR(VLOOKUP($A1415,M_Sapi!$A$2:$D$501,4,0),""))</f>
      </c>
      <c r="E1415" s="17">
        <f>IF($A1415="","",IFERROR(VLOOKUP($A1415,M_Sapi!$A$2:$B$501,2,0),""))</f>
      </c>
      <c r="F1415" s="16">
        <f>IF(OR($A1415="",$C1415=""),"",$C1415-$D1415)</f>
      </c>
      <c r="G1415" s="18">
        <f>IF(OR($A1415="",$B1415=""),"",$B1415-$E1415)</f>
      </c>
      <c r="H1415" s="19">
        <f>IF(OR($G1415="",$G1415=0),"",$F1415/$G1415)</f>
      </c>
    </row>
    <row r="1416">
      <c r="A1416" s="7"/>
      <c r="B1416" s="11"/>
      <c r="C1416" s="10"/>
      <c r="D1416" s="16">
        <f>IF($A1416="","",IFERROR(VLOOKUP($A1416,M_Sapi!$A$2:$D$501,4,0),""))</f>
      </c>
      <c r="E1416" s="17">
        <f>IF($A1416="","",IFERROR(VLOOKUP($A1416,M_Sapi!$A$2:$B$501,2,0),""))</f>
      </c>
      <c r="F1416" s="16">
        <f>IF(OR($A1416="",$C1416=""),"",$C1416-$D1416)</f>
      </c>
      <c r="G1416" s="18">
        <f>IF(OR($A1416="",$B1416=""),"",$B1416-$E1416)</f>
      </c>
      <c r="H1416" s="19">
        <f>IF(OR($G1416="",$G1416=0),"",$F1416/$G1416)</f>
      </c>
    </row>
    <row r="1417">
      <c r="A1417" s="7"/>
      <c r="B1417" s="11"/>
      <c r="C1417" s="10"/>
      <c r="D1417" s="16">
        <f>IF($A1417="","",IFERROR(VLOOKUP($A1417,M_Sapi!$A$2:$D$501,4,0),""))</f>
      </c>
      <c r="E1417" s="17">
        <f>IF($A1417="","",IFERROR(VLOOKUP($A1417,M_Sapi!$A$2:$B$501,2,0),""))</f>
      </c>
      <c r="F1417" s="16">
        <f>IF(OR($A1417="",$C1417=""),"",$C1417-$D1417)</f>
      </c>
      <c r="G1417" s="18">
        <f>IF(OR($A1417="",$B1417=""),"",$B1417-$E1417)</f>
      </c>
      <c r="H1417" s="19">
        <f>IF(OR($G1417="",$G1417=0),"",$F1417/$G1417)</f>
      </c>
    </row>
    <row r="1418">
      <c r="A1418" s="7"/>
      <c r="B1418" s="11"/>
      <c r="C1418" s="10"/>
      <c r="D1418" s="16">
        <f>IF($A1418="","",IFERROR(VLOOKUP($A1418,M_Sapi!$A$2:$D$501,4,0),""))</f>
      </c>
      <c r="E1418" s="17">
        <f>IF($A1418="","",IFERROR(VLOOKUP($A1418,M_Sapi!$A$2:$B$501,2,0),""))</f>
      </c>
      <c r="F1418" s="16">
        <f>IF(OR($A1418="",$C1418=""),"",$C1418-$D1418)</f>
      </c>
      <c r="G1418" s="18">
        <f>IF(OR($A1418="",$B1418=""),"",$B1418-$E1418)</f>
      </c>
      <c r="H1418" s="19">
        <f>IF(OR($G1418="",$G1418=0),"",$F1418/$G1418)</f>
      </c>
    </row>
    <row r="1419">
      <c r="A1419" s="7"/>
      <c r="B1419" s="11"/>
      <c r="C1419" s="10"/>
      <c r="D1419" s="16">
        <f>IF($A1419="","",IFERROR(VLOOKUP($A1419,M_Sapi!$A$2:$D$501,4,0),""))</f>
      </c>
      <c r="E1419" s="17">
        <f>IF($A1419="","",IFERROR(VLOOKUP($A1419,M_Sapi!$A$2:$B$501,2,0),""))</f>
      </c>
      <c r="F1419" s="16">
        <f>IF(OR($A1419="",$C1419=""),"",$C1419-$D1419)</f>
      </c>
      <c r="G1419" s="18">
        <f>IF(OR($A1419="",$B1419=""),"",$B1419-$E1419)</f>
      </c>
      <c r="H1419" s="19">
        <f>IF(OR($G1419="",$G1419=0),"",$F1419/$G1419)</f>
      </c>
    </row>
    <row r="1420">
      <c r="A1420" s="7"/>
      <c r="B1420" s="11"/>
      <c r="C1420" s="10"/>
      <c r="D1420" s="16">
        <f>IF($A1420="","",IFERROR(VLOOKUP($A1420,M_Sapi!$A$2:$D$501,4,0),""))</f>
      </c>
      <c r="E1420" s="17">
        <f>IF($A1420="","",IFERROR(VLOOKUP($A1420,M_Sapi!$A$2:$B$501,2,0),""))</f>
      </c>
      <c r="F1420" s="16">
        <f>IF(OR($A1420="",$C1420=""),"",$C1420-$D1420)</f>
      </c>
      <c r="G1420" s="18">
        <f>IF(OR($A1420="",$B1420=""),"",$B1420-$E1420)</f>
      </c>
      <c r="H1420" s="19">
        <f>IF(OR($G1420="",$G1420=0),"",$F1420/$G1420)</f>
      </c>
    </row>
    <row r="1421">
      <c r="A1421" s="7"/>
      <c r="B1421" s="11"/>
      <c r="C1421" s="10"/>
      <c r="D1421" s="16">
        <f>IF($A1421="","",IFERROR(VLOOKUP($A1421,M_Sapi!$A$2:$D$501,4,0),""))</f>
      </c>
      <c r="E1421" s="17">
        <f>IF($A1421="","",IFERROR(VLOOKUP($A1421,M_Sapi!$A$2:$B$501,2,0),""))</f>
      </c>
      <c r="F1421" s="16">
        <f>IF(OR($A1421="",$C1421=""),"",$C1421-$D1421)</f>
      </c>
      <c r="G1421" s="18">
        <f>IF(OR($A1421="",$B1421=""),"",$B1421-$E1421)</f>
      </c>
      <c r="H1421" s="19">
        <f>IF(OR($G1421="",$G1421=0),"",$F1421/$G1421)</f>
      </c>
    </row>
    <row r="1422">
      <c r="A1422" s="7"/>
      <c r="B1422" s="11"/>
      <c r="C1422" s="10"/>
      <c r="D1422" s="16">
        <f>IF($A1422="","",IFERROR(VLOOKUP($A1422,M_Sapi!$A$2:$D$501,4,0),""))</f>
      </c>
      <c r="E1422" s="17">
        <f>IF($A1422="","",IFERROR(VLOOKUP($A1422,M_Sapi!$A$2:$B$501,2,0),""))</f>
      </c>
      <c r="F1422" s="16">
        <f>IF(OR($A1422="",$C1422=""),"",$C1422-$D1422)</f>
      </c>
      <c r="G1422" s="18">
        <f>IF(OR($A1422="",$B1422=""),"",$B1422-$E1422)</f>
      </c>
      <c r="H1422" s="19">
        <f>IF(OR($G1422="",$G1422=0),"",$F1422/$G1422)</f>
      </c>
    </row>
    <row r="1423">
      <c r="A1423" s="7"/>
      <c r="B1423" s="11"/>
      <c r="C1423" s="10"/>
      <c r="D1423" s="16">
        <f>IF($A1423="","",IFERROR(VLOOKUP($A1423,M_Sapi!$A$2:$D$501,4,0),""))</f>
      </c>
      <c r="E1423" s="17">
        <f>IF($A1423="","",IFERROR(VLOOKUP($A1423,M_Sapi!$A$2:$B$501,2,0),""))</f>
      </c>
      <c r="F1423" s="16">
        <f>IF(OR($A1423="",$C1423=""),"",$C1423-$D1423)</f>
      </c>
      <c r="G1423" s="18">
        <f>IF(OR($A1423="",$B1423=""),"",$B1423-$E1423)</f>
      </c>
      <c r="H1423" s="19">
        <f>IF(OR($G1423="",$G1423=0),"",$F1423/$G1423)</f>
      </c>
    </row>
    <row r="1424">
      <c r="A1424" s="7"/>
      <c r="B1424" s="11"/>
      <c r="C1424" s="10"/>
      <c r="D1424" s="16">
        <f>IF($A1424="","",IFERROR(VLOOKUP($A1424,M_Sapi!$A$2:$D$501,4,0),""))</f>
      </c>
      <c r="E1424" s="17">
        <f>IF($A1424="","",IFERROR(VLOOKUP($A1424,M_Sapi!$A$2:$B$501,2,0),""))</f>
      </c>
      <c r="F1424" s="16">
        <f>IF(OR($A1424="",$C1424=""),"",$C1424-$D1424)</f>
      </c>
      <c r="G1424" s="18">
        <f>IF(OR($A1424="",$B1424=""),"",$B1424-$E1424)</f>
      </c>
      <c r="H1424" s="19">
        <f>IF(OR($G1424="",$G1424=0),"",$F1424/$G1424)</f>
      </c>
    </row>
    <row r="1425">
      <c r="A1425" s="7"/>
      <c r="B1425" s="11"/>
      <c r="C1425" s="10"/>
      <c r="D1425" s="16">
        <f>IF($A1425="","",IFERROR(VLOOKUP($A1425,M_Sapi!$A$2:$D$501,4,0),""))</f>
      </c>
      <c r="E1425" s="17">
        <f>IF($A1425="","",IFERROR(VLOOKUP($A1425,M_Sapi!$A$2:$B$501,2,0),""))</f>
      </c>
      <c r="F1425" s="16">
        <f>IF(OR($A1425="",$C1425=""),"",$C1425-$D1425)</f>
      </c>
      <c r="G1425" s="18">
        <f>IF(OR($A1425="",$B1425=""),"",$B1425-$E1425)</f>
      </c>
      <c r="H1425" s="19">
        <f>IF(OR($G1425="",$G1425=0),"",$F1425/$G1425)</f>
      </c>
    </row>
    <row r="1426">
      <c r="A1426" s="7"/>
      <c r="B1426" s="11"/>
      <c r="C1426" s="10"/>
      <c r="D1426" s="16">
        <f>IF($A1426="","",IFERROR(VLOOKUP($A1426,M_Sapi!$A$2:$D$501,4,0),""))</f>
      </c>
      <c r="E1426" s="17">
        <f>IF($A1426="","",IFERROR(VLOOKUP($A1426,M_Sapi!$A$2:$B$501,2,0),""))</f>
      </c>
      <c r="F1426" s="16">
        <f>IF(OR($A1426="",$C1426=""),"",$C1426-$D1426)</f>
      </c>
      <c r="G1426" s="18">
        <f>IF(OR($A1426="",$B1426=""),"",$B1426-$E1426)</f>
      </c>
      <c r="H1426" s="19">
        <f>IF(OR($G1426="",$G1426=0),"",$F1426/$G1426)</f>
      </c>
    </row>
    <row r="1427">
      <c r="A1427" s="7"/>
      <c r="B1427" s="11"/>
      <c r="C1427" s="10"/>
      <c r="D1427" s="16">
        <f>IF($A1427="","",IFERROR(VLOOKUP($A1427,M_Sapi!$A$2:$D$501,4,0),""))</f>
      </c>
      <c r="E1427" s="17">
        <f>IF($A1427="","",IFERROR(VLOOKUP($A1427,M_Sapi!$A$2:$B$501,2,0),""))</f>
      </c>
      <c r="F1427" s="16">
        <f>IF(OR($A1427="",$C1427=""),"",$C1427-$D1427)</f>
      </c>
      <c r="G1427" s="18">
        <f>IF(OR($A1427="",$B1427=""),"",$B1427-$E1427)</f>
      </c>
      <c r="H1427" s="19">
        <f>IF(OR($G1427="",$G1427=0),"",$F1427/$G1427)</f>
      </c>
    </row>
    <row r="1428">
      <c r="A1428" s="7"/>
      <c r="B1428" s="11"/>
      <c r="C1428" s="10"/>
      <c r="D1428" s="16">
        <f>IF($A1428="","",IFERROR(VLOOKUP($A1428,M_Sapi!$A$2:$D$501,4,0),""))</f>
      </c>
      <c r="E1428" s="17">
        <f>IF($A1428="","",IFERROR(VLOOKUP($A1428,M_Sapi!$A$2:$B$501,2,0),""))</f>
      </c>
      <c r="F1428" s="16">
        <f>IF(OR($A1428="",$C1428=""),"",$C1428-$D1428)</f>
      </c>
      <c r="G1428" s="18">
        <f>IF(OR($A1428="",$B1428=""),"",$B1428-$E1428)</f>
      </c>
      <c r="H1428" s="19">
        <f>IF(OR($G1428="",$G1428=0),"",$F1428/$G1428)</f>
      </c>
    </row>
    <row r="1429">
      <c r="A1429" s="7"/>
      <c r="B1429" s="11"/>
      <c r="C1429" s="10"/>
      <c r="D1429" s="16">
        <f>IF($A1429="","",IFERROR(VLOOKUP($A1429,M_Sapi!$A$2:$D$501,4,0),""))</f>
      </c>
      <c r="E1429" s="17">
        <f>IF($A1429="","",IFERROR(VLOOKUP($A1429,M_Sapi!$A$2:$B$501,2,0),""))</f>
      </c>
      <c r="F1429" s="16">
        <f>IF(OR($A1429="",$C1429=""),"",$C1429-$D1429)</f>
      </c>
      <c r="G1429" s="18">
        <f>IF(OR($A1429="",$B1429=""),"",$B1429-$E1429)</f>
      </c>
      <c r="H1429" s="19">
        <f>IF(OR($G1429="",$G1429=0),"",$F1429/$G1429)</f>
      </c>
    </row>
    <row r="1430">
      <c r="A1430" s="7"/>
      <c r="B1430" s="11"/>
      <c r="C1430" s="10"/>
      <c r="D1430" s="16">
        <f>IF($A1430="","",IFERROR(VLOOKUP($A1430,M_Sapi!$A$2:$D$501,4,0),""))</f>
      </c>
      <c r="E1430" s="17">
        <f>IF($A1430="","",IFERROR(VLOOKUP($A1430,M_Sapi!$A$2:$B$501,2,0),""))</f>
      </c>
      <c r="F1430" s="16">
        <f>IF(OR($A1430="",$C1430=""),"",$C1430-$D1430)</f>
      </c>
      <c r="G1430" s="18">
        <f>IF(OR($A1430="",$B1430=""),"",$B1430-$E1430)</f>
      </c>
      <c r="H1430" s="19">
        <f>IF(OR($G1430="",$G1430=0),"",$F1430/$G1430)</f>
      </c>
    </row>
    <row r="1431">
      <c r="A1431" s="7"/>
      <c r="B1431" s="11"/>
      <c r="C1431" s="10"/>
      <c r="D1431" s="16">
        <f>IF($A1431="","",IFERROR(VLOOKUP($A1431,M_Sapi!$A$2:$D$501,4,0),""))</f>
      </c>
      <c r="E1431" s="17">
        <f>IF($A1431="","",IFERROR(VLOOKUP($A1431,M_Sapi!$A$2:$B$501,2,0),""))</f>
      </c>
      <c r="F1431" s="16">
        <f>IF(OR($A1431="",$C1431=""),"",$C1431-$D1431)</f>
      </c>
      <c r="G1431" s="18">
        <f>IF(OR($A1431="",$B1431=""),"",$B1431-$E1431)</f>
      </c>
      <c r="H1431" s="19">
        <f>IF(OR($G1431="",$G1431=0),"",$F1431/$G1431)</f>
      </c>
    </row>
    <row r="1432">
      <c r="A1432" s="7"/>
      <c r="B1432" s="11"/>
      <c r="C1432" s="10"/>
      <c r="D1432" s="16">
        <f>IF($A1432="","",IFERROR(VLOOKUP($A1432,M_Sapi!$A$2:$D$501,4,0),""))</f>
      </c>
      <c r="E1432" s="17">
        <f>IF($A1432="","",IFERROR(VLOOKUP($A1432,M_Sapi!$A$2:$B$501,2,0),""))</f>
      </c>
      <c r="F1432" s="16">
        <f>IF(OR($A1432="",$C1432=""),"",$C1432-$D1432)</f>
      </c>
      <c r="G1432" s="18">
        <f>IF(OR($A1432="",$B1432=""),"",$B1432-$E1432)</f>
      </c>
      <c r="H1432" s="19">
        <f>IF(OR($G1432="",$G1432=0),"",$F1432/$G1432)</f>
      </c>
    </row>
    <row r="1433">
      <c r="A1433" s="7"/>
      <c r="B1433" s="11"/>
      <c r="C1433" s="10"/>
      <c r="D1433" s="16">
        <f>IF($A1433="","",IFERROR(VLOOKUP($A1433,M_Sapi!$A$2:$D$501,4,0),""))</f>
      </c>
      <c r="E1433" s="17">
        <f>IF($A1433="","",IFERROR(VLOOKUP($A1433,M_Sapi!$A$2:$B$501,2,0),""))</f>
      </c>
      <c r="F1433" s="16">
        <f>IF(OR($A1433="",$C1433=""),"",$C1433-$D1433)</f>
      </c>
      <c r="G1433" s="18">
        <f>IF(OR($A1433="",$B1433=""),"",$B1433-$E1433)</f>
      </c>
      <c r="H1433" s="19">
        <f>IF(OR($G1433="",$G1433=0),"",$F1433/$G1433)</f>
      </c>
    </row>
    <row r="1434">
      <c r="A1434" s="7"/>
      <c r="B1434" s="11"/>
      <c r="C1434" s="10"/>
      <c r="D1434" s="16">
        <f>IF($A1434="","",IFERROR(VLOOKUP($A1434,M_Sapi!$A$2:$D$501,4,0),""))</f>
      </c>
      <c r="E1434" s="17">
        <f>IF($A1434="","",IFERROR(VLOOKUP($A1434,M_Sapi!$A$2:$B$501,2,0),""))</f>
      </c>
      <c r="F1434" s="16">
        <f>IF(OR($A1434="",$C1434=""),"",$C1434-$D1434)</f>
      </c>
      <c r="G1434" s="18">
        <f>IF(OR($A1434="",$B1434=""),"",$B1434-$E1434)</f>
      </c>
      <c r="H1434" s="19">
        <f>IF(OR($G1434="",$G1434=0),"",$F1434/$G1434)</f>
      </c>
    </row>
    <row r="1435">
      <c r="A1435" s="7"/>
      <c r="B1435" s="11"/>
      <c r="C1435" s="10"/>
      <c r="D1435" s="16">
        <f>IF($A1435="","",IFERROR(VLOOKUP($A1435,M_Sapi!$A$2:$D$501,4,0),""))</f>
      </c>
      <c r="E1435" s="17">
        <f>IF($A1435="","",IFERROR(VLOOKUP($A1435,M_Sapi!$A$2:$B$501,2,0),""))</f>
      </c>
      <c r="F1435" s="16">
        <f>IF(OR($A1435="",$C1435=""),"",$C1435-$D1435)</f>
      </c>
      <c r="G1435" s="18">
        <f>IF(OR($A1435="",$B1435=""),"",$B1435-$E1435)</f>
      </c>
      <c r="H1435" s="19">
        <f>IF(OR($G1435="",$G1435=0),"",$F1435/$G1435)</f>
      </c>
    </row>
    <row r="1436">
      <c r="A1436" s="7"/>
      <c r="B1436" s="11"/>
      <c r="C1436" s="10"/>
      <c r="D1436" s="16">
        <f>IF($A1436="","",IFERROR(VLOOKUP($A1436,M_Sapi!$A$2:$D$501,4,0),""))</f>
      </c>
      <c r="E1436" s="17">
        <f>IF($A1436="","",IFERROR(VLOOKUP($A1436,M_Sapi!$A$2:$B$501,2,0),""))</f>
      </c>
      <c r="F1436" s="16">
        <f>IF(OR($A1436="",$C1436=""),"",$C1436-$D1436)</f>
      </c>
      <c r="G1436" s="18">
        <f>IF(OR($A1436="",$B1436=""),"",$B1436-$E1436)</f>
      </c>
      <c r="H1436" s="19">
        <f>IF(OR($G1436="",$G1436=0),"",$F1436/$G1436)</f>
      </c>
    </row>
    <row r="1437">
      <c r="A1437" s="7"/>
      <c r="B1437" s="11"/>
      <c r="C1437" s="10"/>
      <c r="D1437" s="16">
        <f>IF($A1437="","",IFERROR(VLOOKUP($A1437,M_Sapi!$A$2:$D$501,4,0),""))</f>
      </c>
      <c r="E1437" s="17">
        <f>IF($A1437="","",IFERROR(VLOOKUP($A1437,M_Sapi!$A$2:$B$501,2,0),""))</f>
      </c>
      <c r="F1437" s="16">
        <f>IF(OR($A1437="",$C1437=""),"",$C1437-$D1437)</f>
      </c>
      <c r="G1437" s="18">
        <f>IF(OR($A1437="",$B1437=""),"",$B1437-$E1437)</f>
      </c>
      <c r="H1437" s="19">
        <f>IF(OR($G1437="",$G1437=0),"",$F1437/$G1437)</f>
      </c>
    </row>
    <row r="1438">
      <c r="A1438" s="7"/>
      <c r="B1438" s="11"/>
      <c r="C1438" s="10"/>
      <c r="D1438" s="16">
        <f>IF($A1438="","",IFERROR(VLOOKUP($A1438,M_Sapi!$A$2:$D$501,4,0),""))</f>
      </c>
      <c r="E1438" s="17">
        <f>IF($A1438="","",IFERROR(VLOOKUP($A1438,M_Sapi!$A$2:$B$501,2,0),""))</f>
      </c>
      <c r="F1438" s="16">
        <f>IF(OR($A1438="",$C1438=""),"",$C1438-$D1438)</f>
      </c>
      <c r="G1438" s="18">
        <f>IF(OR($A1438="",$B1438=""),"",$B1438-$E1438)</f>
      </c>
      <c r="H1438" s="19">
        <f>IF(OR($G1438="",$G1438=0),"",$F1438/$G1438)</f>
      </c>
    </row>
    <row r="1439">
      <c r="A1439" s="7"/>
      <c r="B1439" s="11"/>
      <c r="C1439" s="10"/>
      <c r="D1439" s="16">
        <f>IF($A1439="","",IFERROR(VLOOKUP($A1439,M_Sapi!$A$2:$D$501,4,0),""))</f>
      </c>
      <c r="E1439" s="17">
        <f>IF($A1439="","",IFERROR(VLOOKUP($A1439,M_Sapi!$A$2:$B$501,2,0),""))</f>
      </c>
      <c r="F1439" s="16">
        <f>IF(OR($A1439="",$C1439=""),"",$C1439-$D1439)</f>
      </c>
      <c r="G1439" s="18">
        <f>IF(OR($A1439="",$B1439=""),"",$B1439-$E1439)</f>
      </c>
      <c r="H1439" s="19">
        <f>IF(OR($G1439="",$G1439=0),"",$F1439/$G1439)</f>
      </c>
    </row>
    <row r="1440">
      <c r="A1440" s="7"/>
      <c r="B1440" s="11"/>
      <c r="C1440" s="10"/>
      <c r="D1440" s="16">
        <f>IF($A1440="","",IFERROR(VLOOKUP($A1440,M_Sapi!$A$2:$D$501,4,0),""))</f>
      </c>
      <c r="E1440" s="17">
        <f>IF($A1440="","",IFERROR(VLOOKUP($A1440,M_Sapi!$A$2:$B$501,2,0),""))</f>
      </c>
      <c r="F1440" s="16">
        <f>IF(OR($A1440="",$C1440=""),"",$C1440-$D1440)</f>
      </c>
      <c r="G1440" s="18">
        <f>IF(OR($A1440="",$B1440=""),"",$B1440-$E1440)</f>
      </c>
      <c r="H1440" s="19">
        <f>IF(OR($G1440="",$G1440=0),"",$F1440/$G1440)</f>
      </c>
    </row>
    <row r="1441">
      <c r="A1441" s="7"/>
      <c r="B1441" s="11"/>
      <c r="C1441" s="10"/>
      <c r="D1441" s="16">
        <f>IF($A1441="","",IFERROR(VLOOKUP($A1441,M_Sapi!$A$2:$D$501,4,0),""))</f>
      </c>
      <c r="E1441" s="17">
        <f>IF($A1441="","",IFERROR(VLOOKUP($A1441,M_Sapi!$A$2:$B$501,2,0),""))</f>
      </c>
      <c r="F1441" s="16">
        <f>IF(OR($A1441="",$C1441=""),"",$C1441-$D1441)</f>
      </c>
      <c r="G1441" s="18">
        <f>IF(OR($A1441="",$B1441=""),"",$B1441-$E1441)</f>
      </c>
      <c r="H1441" s="19">
        <f>IF(OR($G1441="",$G1441=0),"",$F1441/$G1441)</f>
      </c>
    </row>
    <row r="1442">
      <c r="A1442" s="7"/>
      <c r="B1442" s="11"/>
      <c r="C1442" s="10"/>
      <c r="D1442" s="16">
        <f>IF($A1442="","",IFERROR(VLOOKUP($A1442,M_Sapi!$A$2:$D$501,4,0),""))</f>
      </c>
      <c r="E1442" s="17">
        <f>IF($A1442="","",IFERROR(VLOOKUP($A1442,M_Sapi!$A$2:$B$501,2,0),""))</f>
      </c>
      <c r="F1442" s="16">
        <f>IF(OR($A1442="",$C1442=""),"",$C1442-$D1442)</f>
      </c>
      <c r="G1442" s="18">
        <f>IF(OR($A1442="",$B1442=""),"",$B1442-$E1442)</f>
      </c>
      <c r="H1442" s="19">
        <f>IF(OR($G1442="",$G1442=0),"",$F1442/$G1442)</f>
      </c>
    </row>
    <row r="1443">
      <c r="A1443" s="7"/>
      <c r="B1443" s="11"/>
      <c r="C1443" s="10"/>
      <c r="D1443" s="16">
        <f>IF($A1443="","",IFERROR(VLOOKUP($A1443,M_Sapi!$A$2:$D$501,4,0),""))</f>
      </c>
      <c r="E1443" s="17">
        <f>IF($A1443="","",IFERROR(VLOOKUP($A1443,M_Sapi!$A$2:$B$501,2,0),""))</f>
      </c>
      <c r="F1443" s="16">
        <f>IF(OR($A1443="",$C1443=""),"",$C1443-$D1443)</f>
      </c>
      <c r="G1443" s="18">
        <f>IF(OR($A1443="",$B1443=""),"",$B1443-$E1443)</f>
      </c>
      <c r="H1443" s="19">
        <f>IF(OR($G1443="",$G1443=0),"",$F1443/$G1443)</f>
      </c>
    </row>
    <row r="1444">
      <c r="A1444" s="7"/>
      <c r="B1444" s="11"/>
      <c r="C1444" s="10"/>
      <c r="D1444" s="16">
        <f>IF($A1444="","",IFERROR(VLOOKUP($A1444,M_Sapi!$A$2:$D$501,4,0),""))</f>
      </c>
      <c r="E1444" s="17">
        <f>IF($A1444="","",IFERROR(VLOOKUP($A1444,M_Sapi!$A$2:$B$501,2,0),""))</f>
      </c>
      <c r="F1444" s="16">
        <f>IF(OR($A1444="",$C1444=""),"",$C1444-$D1444)</f>
      </c>
      <c r="G1444" s="18">
        <f>IF(OR($A1444="",$B1444=""),"",$B1444-$E1444)</f>
      </c>
      <c r="H1444" s="19">
        <f>IF(OR($G1444="",$G1444=0),"",$F1444/$G1444)</f>
      </c>
    </row>
    <row r="1445">
      <c r="A1445" s="7"/>
      <c r="B1445" s="11"/>
      <c r="C1445" s="10"/>
      <c r="D1445" s="16">
        <f>IF($A1445="","",IFERROR(VLOOKUP($A1445,M_Sapi!$A$2:$D$501,4,0),""))</f>
      </c>
      <c r="E1445" s="17">
        <f>IF($A1445="","",IFERROR(VLOOKUP($A1445,M_Sapi!$A$2:$B$501,2,0),""))</f>
      </c>
      <c r="F1445" s="16">
        <f>IF(OR($A1445="",$C1445=""),"",$C1445-$D1445)</f>
      </c>
      <c r="G1445" s="18">
        <f>IF(OR($A1445="",$B1445=""),"",$B1445-$E1445)</f>
      </c>
      <c r="H1445" s="19">
        <f>IF(OR($G1445="",$G1445=0),"",$F1445/$G1445)</f>
      </c>
    </row>
    <row r="1446">
      <c r="A1446" s="7"/>
      <c r="B1446" s="11"/>
      <c r="C1446" s="10"/>
      <c r="D1446" s="16">
        <f>IF($A1446="","",IFERROR(VLOOKUP($A1446,M_Sapi!$A$2:$D$501,4,0),""))</f>
      </c>
      <c r="E1446" s="17">
        <f>IF($A1446="","",IFERROR(VLOOKUP($A1446,M_Sapi!$A$2:$B$501,2,0),""))</f>
      </c>
      <c r="F1446" s="16">
        <f>IF(OR($A1446="",$C1446=""),"",$C1446-$D1446)</f>
      </c>
      <c r="G1446" s="18">
        <f>IF(OR($A1446="",$B1446=""),"",$B1446-$E1446)</f>
      </c>
      <c r="H1446" s="19">
        <f>IF(OR($G1446="",$G1446=0),"",$F1446/$G1446)</f>
      </c>
    </row>
    <row r="1447">
      <c r="A1447" s="7"/>
      <c r="B1447" s="11"/>
      <c r="C1447" s="10"/>
      <c r="D1447" s="16">
        <f>IF($A1447="","",IFERROR(VLOOKUP($A1447,M_Sapi!$A$2:$D$501,4,0),""))</f>
      </c>
      <c r="E1447" s="17">
        <f>IF($A1447="","",IFERROR(VLOOKUP($A1447,M_Sapi!$A$2:$B$501,2,0),""))</f>
      </c>
      <c r="F1447" s="16">
        <f>IF(OR($A1447="",$C1447=""),"",$C1447-$D1447)</f>
      </c>
      <c r="G1447" s="18">
        <f>IF(OR($A1447="",$B1447=""),"",$B1447-$E1447)</f>
      </c>
      <c r="H1447" s="19">
        <f>IF(OR($G1447="",$G1447=0),"",$F1447/$G1447)</f>
      </c>
    </row>
    <row r="1448">
      <c r="A1448" s="7"/>
      <c r="B1448" s="11"/>
      <c r="C1448" s="10"/>
      <c r="D1448" s="16">
        <f>IF($A1448="","",IFERROR(VLOOKUP($A1448,M_Sapi!$A$2:$D$501,4,0),""))</f>
      </c>
      <c r="E1448" s="17">
        <f>IF($A1448="","",IFERROR(VLOOKUP($A1448,M_Sapi!$A$2:$B$501,2,0),""))</f>
      </c>
      <c r="F1448" s="16">
        <f>IF(OR($A1448="",$C1448=""),"",$C1448-$D1448)</f>
      </c>
      <c r="G1448" s="18">
        <f>IF(OR($A1448="",$B1448=""),"",$B1448-$E1448)</f>
      </c>
      <c r="H1448" s="19">
        <f>IF(OR($G1448="",$G1448=0),"",$F1448/$G1448)</f>
      </c>
    </row>
    <row r="1449">
      <c r="A1449" s="7"/>
      <c r="B1449" s="11"/>
      <c r="C1449" s="10"/>
      <c r="D1449" s="16">
        <f>IF($A1449="","",IFERROR(VLOOKUP($A1449,M_Sapi!$A$2:$D$501,4,0),""))</f>
      </c>
      <c r="E1449" s="17">
        <f>IF($A1449="","",IFERROR(VLOOKUP($A1449,M_Sapi!$A$2:$B$501,2,0),""))</f>
      </c>
      <c r="F1449" s="16">
        <f>IF(OR($A1449="",$C1449=""),"",$C1449-$D1449)</f>
      </c>
      <c r="G1449" s="18">
        <f>IF(OR($A1449="",$B1449=""),"",$B1449-$E1449)</f>
      </c>
      <c r="H1449" s="19">
        <f>IF(OR($G1449="",$G1449=0),"",$F1449/$G1449)</f>
      </c>
    </row>
    <row r="1450">
      <c r="A1450" s="7"/>
      <c r="B1450" s="11"/>
      <c r="C1450" s="10"/>
      <c r="D1450" s="16">
        <f>IF($A1450="","",IFERROR(VLOOKUP($A1450,M_Sapi!$A$2:$D$501,4,0),""))</f>
      </c>
      <c r="E1450" s="17">
        <f>IF($A1450="","",IFERROR(VLOOKUP($A1450,M_Sapi!$A$2:$B$501,2,0),""))</f>
      </c>
      <c r="F1450" s="16">
        <f>IF(OR($A1450="",$C1450=""),"",$C1450-$D1450)</f>
      </c>
      <c r="G1450" s="18">
        <f>IF(OR($A1450="",$B1450=""),"",$B1450-$E1450)</f>
      </c>
      <c r="H1450" s="19">
        <f>IF(OR($G1450="",$G1450=0),"",$F1450/$G1450)</f>
      </c>
    </row>
    <row r="1451">
      <c r="A1451" s="7"/>
      <c r="B1451" s="11"/>
      <c r="C1451" s="10"/>
      <c r="D1451" s="16">
        <f>IF($A1451="","",IFERROR(VLOOKUP($A1451,M_Sapi!$A$2:$D$501,4,0),""))</f>
      </c>
      <c r="E1451" s="17">
        <f>IF($A1451="","",IFERROR(VLOOKUP($A1451,M_Sapi!$A$2:$B$501,2,0),""))</f>
      </c>
      <c r="F1451" s="16">
        <f>IF(OR($A1451="",$C1451=""),"",$C1451-$D1451)</f>
      </c>
      <c r="G1451" s="18">
        <f>IF(OR($A1451="",$B1451=""),"",$B1451-$E1451)</f>
      </c>
      <c r="H1451" s="19">
        <f>IF(OR($G1451="",$G1451=0),"",$F1451/$G1451)</f>
      </c>
    </row>
    <row r="1452">
      <c r="A1452" s="7"/>
      <c r="B1452" s="11"/>
      <c r="C1452" s="10"/>
      <c r="D1452" s="16">
        <f>IF($A1452="","",IFERROR(VLOOKUP($A1452,M_Sapi!$A$2:$D$501,4,0),""))</f>
      </c>
      <c r="E1452" s="17">
        <f>IF($A1452="","",IFERROR(VLOOKUP($A1452,M_Sapi!$A$2:$B$501,2,0),""))</f>
      </c>
      <c r="F1452" s="16">
        <f>IF(OR($A1452="",$C1452=""),"",$C1452-$D1452)</f>
      </c>
      <c r="G1452" s="18">
        <f>IF(OR($A1452="",$B1452=""),"",$B1452-$E1452)</f>
      </c>
      <c r="H1452" s="19">
        <f>IF(OR($G1452="",$G1452=0),"",$F1452/$G1452)</f>
      </c>
    </row>
    <row r="1453">
      <c r="A1453" s="7"/>
      <c r="B1453" s="11"/>
      <c r="C1453" s="10"/>
      <c r="D1453" s="16">
        <f>IF($A1453="","",IFERROR(VLOOKUP($A1453,M_Sapi!$A$2:$D$501,4,0),""))</f>
      </c>
      <c r="E1453" s="17">
        <f>IF($A1453="","",IFERROR(VLOOKUP($A1453,M_Sapi!$A$2:$B$501,2,0),""))</f>
      </c>
      <c r="F1453" s="16">
        <f>IF(OR($A1453="",$C1453=""),"",$C1453-$D1453)</f>
      </c>
      <c r="G1453" s="18">
        <f>IF(OR($A1453="",$B1453=""),"",$B1453-$E1453)</f>
      </c>
      <c r="H1453" s="19">
        <f>IF(OR($G1453="",$G1453=0),"",$F1453/$G1453)</f>
      </c>
    </row>
    <row r="1454">
      <c r="A1454" s="7"/>
      <c r="B1454" s="11"/>
      <c r="C1454" s="10"/>
      <c r="D1454" s="16">
        <f>IF($A1454="","",IFERROR(VLOOKUP($A1454,M_Sapi!$A$2:$D$501,4,0),""))</f>
      </c>
      <c r="E1454" s="17">
        <f>IF($A1454="","",IFERROR(VLOOKUP($A1454,M_Sapi!$A$2:$B$501,2,0),""))</f>
      </c>
      <c r="F1454" s="16">
        <f>IF(OR($A1454="",$C1454=""),"",$C1454-$D1454)</f>
      </c>
      <c r="G1454" s="18">
        <f>IF(OR($A1454="",$B1454=""),"",$B1454-$E1454)</f>
      </c>
      <c r="H1454" s="19">
        <f>IF(OR($G1454="",$G1454=0),"",$F1454/$G1454)</f>
      </c>
    </row>
    <row r="1455">
      <c r="A1455" s="7"/>
      <c r="B1455" s="11"/>
      <c r="C1455" s="10"/>
      <c r="D1455" s="16">
        <f>IF($A1455="","",IFERROR(VLOOKUP($A1455,M_Sapi!$A$2:$D$501,4,0),""))</f>
      </c>
      <c r="E1455" s="17">
        <f>IF($A1455="","",IFERROR(VLOOKUP($A1455,M_Sapi!$A$2:$B$501,2,0),""))</f>
      </c>
      <c r="F1455" s="16">
        <f>IF(OR($A1455="",$C1455=""),"",$C1455-$D1455)</f>
      </c>
      <c r="G1455" s="18">
        <f>IF(OR($A1455="",$B1455=""),"",$B1455-$E1455)</f>
      </c>
      <c r="H1455" s="19">
        <f>IF(OR($G1455="",$G1455=0),"",$F1455/$G1455)</f>
      </c>
    </row>
    <row r="1456">
      <c r="A1456" s="7"/>
      <c r="B1456" s="11"/>
      <c r="C1456" s="10"/>
      <c r="D1456" s="16">
        <f>IF($A1456="","",IFERROR(VLOOKUP($A1456,M_Sapi!$A$2:$D$501,4,0),""))</f>
      </c>
      <c r="E1456" s="17">
        <f>IF($A1456="","",IFERROR(VLOOKUP($A1456,M_Sapi!$A$2:$B$501,2,0),""))</f>
      </c>
      <c r="F1456" s="16">
        <f>IF(OR($A1456="",$C1456=""),"",$C1456-$D1456)</f>
      </c>
      <c r="G1456" s="18">
        <f>IF(OR($A1456="",$B1456=""),"",$B1456-$E1456)</f>
      </c>
      <c r="H1456" s="19">
        <f>IF(OR($G1456="",$G1456=0),"",$F1456/$G1456)</f>
      </c>
    </row>
    <row r="1457">
      <c r="A1457" s="7"/>
      <c r="B1457" s="11"/>
      <c r="C1457" s="10"/>
      <c r="D1457" s="16">
        <f>IF($A1457="","",IFERROR(VLOOKUP($A1457,M_Sapi!$A$2:$D$501,4,0),""))</f>
      </c>
      <c r="E1457" s="17">
        <f>IF($A1457="","",IFERROR(VLOOKUP($A1457,M_Sapi!$A$2:$B$501,2,0),""))</f>
      </c>
      <c r="F1457" s="16">
        <f>IF(OR($A1457="",$C1457=""),"",$C1457-$D1457)</f>
      </c>
      <c r="G1457" s="18">
        <f>IF(OR($A1457="",$B1457=""),"",$B1457-$E1457)</f>
      </c>
      <c r="H1457" s="19">
        <f>IF(OR($G1457="",$G1457=0),"",$F1457/$G1457)</f>
      </c>
    </row>
    <row r="1458">
      <c r="A1458" s="7"/>
      <c r="B1458" s="11"/>
      <c r="C1458" s="10"/>
      <c r="D1458" s="16">
        <f>IF($A1458="","",IFERROR(VLOOKUP($A1458,M_Sapi!$A$2:$D$501,4,0),""))</f>
      </c>
      <c r="E1458" s="17">
        <f>IF($A1458="","",IFERROR(VLOOKUP($A1458,M_Sapi!$A$2:$B$501,2,0),""))</f>
      </c>
      <c r="F1458" s="16">
        <f>IF(OR($A1458="",$C1458=""),"",$C1458-$D1458)</f>
      </c>
      <c r="G1458" s="18">
        <f>IF(OR($A1458="",$B1458=""),"",$B1458-$E1458)</f>
      </c>
      <c r="H1458" s="19">
        <f>IF(OR($G1458="",$G1458=0),"",$F1458/$G1458)</f>
      </c>
    </row>
    <row r="1459">
      <c r="A1459" s="7"/>
      <c r="B1459" s="11"/>
      <c r="C1459" s="10"/>
      <c r="D1459" s="16">
        <f>IF($A1459="","",IFERROR(VLOOKUP($A1459,M_Sapi!$A$2:$D$501,4,0),""))</f>
      </c>
      <c r="E1459" s="17">
        <f>IF($A1459="","",IFERROR(VLOOKUP($A1459,M_Sapi!$A$2:$B$501,2,0),""))</f>
      </c>
      <c r="F1459" s="16">
        <f>IF(OR($A1459="",$C1459=""),"",$C1459-$D1459)</f>
      </c>
      <c r="G1459" s="18">
        <f>IF(OR($A1459="",$B1459=""),"",$B1459-$E1459)</f>
      </c>
      <c r="H1459" s="19">
        <f>IF(OR($G1459="",$G1459=0),"",$F1459/$G1459)</f>
      </c>
    </row>
    <row r="1460">
      <c r="A1460" s="7"/>
      <c r="B1460" s="11"/>
      <c r="C1460" s="10"/>
      <c r="D1460" s="16">
        <f>IF($A1460="","",IFERROR(VLOOKUP($A1460,M_Sapi!$A$2:$D$501,4,0),""))</f>
      </c>
      <c r="E1460" s="17">
        <f>IF($A1460="","",IFERROR(VLOOKUP($A1460,M_Sapi!$A$2:$B$501,2,0),""))</f>
      </c>
      <c r="F1460" s="16">
        <f>IF(OR($A1460="",$C1460=""),"",$C1460-$D1460)</f>
      </c>
      <c r="G1460" s="18">
        <f>IF(OR($A1460="",$B1460=""),"",$B1460-$E1460)</f>
      </c>
      <c r="H1460" s="19">
        <f>IF(OR($G1460="",$G1460=0),"",$F1460/$G1460)</f>
      </c>
    </row>
    <row r="1461">
      <c r="A1461" s="7"/>
      <c r="B1461" s="11"/>
      <c r="C1461" s="10"/>
      <c r="D1461" s="16">
        <f>IF($A1461="","",IFERROR(VLOOKUP($A1461,M_Sapi!$A$2:$D$501,4,0),""))</f>
      </c>
      <c r="E1461" s="17">
        <f>IF($A1461="","",IFERROR(VLOOKUP($A1461,M_Sapi!$A$2:$B$501,2,0),""))</f>
      </c>
      <c r="F1461" s="16">
        <f>IF(OR($A1461="",$C1461=""),"",$C1461-$D1461)</f>
      </c>
      <c r="G1461" s="18">
        <f>IF(OR($A1461="",$B1461=""),"",$B1461-$E1461)</f>
      </c>
      <c r="H1461" s="19">
        <f>IF(OR($G1461="",$G1461=0),"",$F1461/$G1461)</f>
      </c>
    </row>
    <row r="1462">
      <c r="A1462" s="7"/>
      <c r="B1462" s="11"/>
      <c r="C1462" s="10"/>
      <c r="D1462" s="16">
        <f>IF($A1462="","",IFERROR(VLOOKUP($A1462,M_Sapi!$A$2:$D$501,4,0),""))</f>
      </c>
      <c r="E1462" s="17">
        <f>IF($A1462="","",IFERROR(VLOOKUP($A1462,M_Sapi!$A$2:$B$501,2,0),""))</f>
      </c>
      <c r="F1462" s="16">
        <f>IF(OR($A1462="",$C1462=""),"",$C1462-$D1462)</f>
      </c>
      <c r="G1462" s="18">
        <f>IF(OR($A1462="",$B1462=""),"",$B1462-$E1462)</f>
      </c>
      <c r="H1462" s="19">
        <f>IF(OR($G1462="",$G1462=0),"",$F1462/$G1462)</f>
      </c>
    </row>
    <row r="1463">
      <c r="A1463" s="7"/>
      <c r="B1463" s="11"/>
      <c r="C1463" s="10"/>
      <c r="D1463" s="16">
        <f>IF($A1463="","",IFERROR(VLOOKUP($A1463,M_Sapi!$A$2:$D$501,4,0),""))</f>
      </c>
      <c r="E1463" s="17">
        <f>IF($A1463="","",IFERROR(VLOOKUP($A1463,M_Sapi!$A$2:$B$501,2,0),""))</f>
      </c>
      <c r="F1463" s="16">
        <f>IF(OR($A1463="",$C1463=""),"",$C1463-$D1463)</f>
      </c>
      <c r="G1463" s="18">
        <f>IF(OR($A1463="",$B1463=""),"",$B1463-$E1463)</f>
      </c>
      <c r="H1463" s="19">
        <f>IF(OR($G1463="",$G1463=0),"",$F1463/$G1463)</f>
      </c>
    </row>
    <row r="1464">
      <c r="A1464" s="7"/>
      <c r="B1464" s="11"/>
      <c r="C1464" s="10"/>
      <c r="D1464" s="16">
        <f>IF($A1464="","",IFERROR(VLOOKUP($A1464,M_Sapi!$A$2:$D$501,4,0),""))</f>
      </c>
      <c r="E1464" s="17">
        <f>IF($A1464="","",IFERROR(VLOOKUP($A1464,M_Sapi!$A$2:$B$501,2,0),""))</f>
      </c>
      <c r="F1464" s="16">
        <f>IF(OR($A1464="",$C1464=""),"",$C1464-$D1464)</f>
      </c>
      <c r="G1464" s="18">
        <f>IF(OR($A1464="",$B1464=""),"",$B1464-$E1464)</f>
      </c>
      <c r="H1464" s="19">
        <f>IF(OR($G1464="",$G1464=0),"",$F1464/$G1464)</f>
      </c>
    </row>
    <row r="1465">
      <c r="A1465" s="7"/>
      <c r="B1465" s="11"/>
      <c r="C1465" s="10"/>
      <c r="D1465" s="16">
        <f>IF($A1465="","",IFERROR(VLOOKUP($A1465,M_Sapi!$A$2:$D$501,4,0),""))</f>
      </c>
      <c r="E1465" s="17">
        <f>IF($A1465="","",IFERROR(VLOOKUP($A1465,M_Sapi!$A$2:$B$501,2,0),""))</f>
      </c>
      <c r="F1465" s="16">
        <f>IF(OR($A1465="",$C1465=""),"",$C1465-$D1465)</f>
      </c>
      <c r="G1465" s="18">
        <f>IF(OR($A1465="",$B1465=""),"",$B1465-$E1465)</f>
      </c>
      <c r="H1465" s="19">
        <f>IF(OR($G1465="",$G1465=0),"",$F1465/$G1465)</f>
      </c>
    </row>
    <row r="1466">
      <c r="A1466" s="7"/>
      <c r="B1466" s="11"/>
      <c r="C1466" s="10"/>
      <c r="D1466" s="16">
        <f>IF($A1466="","",IFERROR(VLOOKUP($A1466,M_Sapi!$A$2:$D$501,4,0),""))</f>
      </c>
      <c r="E1466" s="17">
        <f>IF($A1466="","",IFERROR(VLOOKUP($A1466,M_Sapi!$A$2:$B$501,2,0),""))</f>
      </c>
      <c r="F1466" s="16">
        <f>IF(OR($A1466="",$C1466=""),"",$C1466-$D1466)</f>
      </c>
      <c r="G1466" s="18">
        <f>IF(OR($A1466="",$B1466=""),"",$B1466-$E1466)</f>
      </c>
      <c r="H1466" s="19">
        <f>IF(OR($G1466="",$G1466=0),"",$F1466/$G1466)</f>
      </c>
    </row>
    <row r="1467">
      <c r="A1467" s="7"/>
      <c r="B1467" s="11"/>
      <c r="C1467" s="10"/>
      <c r="D1467" s="16">
        <f>IF($A1467="","",IFERROR(VLOOKUP($A1467,M_Sapi!$A$2:$D$501,4,0),""))</f>
      </c>
      <c r="E1467" s="17">
        <f>IF($A1467="","",IFERROR(VLOOKUP($A1467,M_Sapi!$A$2:$B$501,2,0),""))</f>
      </c>
      <c r="F1467" s="16">
        <f>IF(OR($A1467="",$C1467=""),"",$C1467-$D1467)</f>
      </c>
      <c r="G1467" s="18">
        <f>IF(OR($A1467="",$B1467=""),"",$B1467-$E1467)</f>
      </c>
      <c r="H1467" s="19">
        <f>IF(OR($G1467="",$G1467=0),"",$F1467/$G1467)</f>
      </c>
    </row>
    <row r="1468">
      <c r="A1468" s="7"/>
      <c r="B1468" s="11"/>
      <c r="C1468" s="10"/>
      <c r="D1468" s="16">
        <f>IF($A1468="","",IFERROR(VLOOKUP($A1468,M_Sapi!$A$2:$D$501,4,0),""))</f>
      </c>
      <c r="E1468" s="17">
        <f>IF($A1468="","",IFERROR(VLOOKUP($A1468,M_Sapi!$A$2:$B$501,2,0),""))</f>
      </c>
      <c r="F1468" s="16">
        <f>IF(OR($A1468="",$C1468=""),"",$C1468-$D1468)</f>
      </c>
      <c r="G1468" s="18">
        <f>IF(OR($A1468="",$B1468=""),"",$B1468-$E1468)</f>
      </c>
      <c r="H1468" s="19">
        <f>IF(OR($G1468="",$G1468=0),"",$F1468/$G1468)</f>
      </c>
    </row>
    <row r="1469">
      <c r="A1469" s="7"/>
      <c r="B1469" s="11"/>
      <c r="C1469" s="10"/>
      <c r="D1469" s="16">
        <f>IF($A1469="","",IFERROR(VLOOKUP($A1469,M_Sapi!$A$2:$D$501,4,0),""))</f>
      </c>
      <c r="E1469" s="17">
        <f>IF($A1469="","",IFERROR(VLOOKUP($A1469,M_Sapi!$A$2:$B$501,2,0),""))</f>
      </c>
      <c r="F1469" s="16">
        <f>IF(OR($A1469="",$C1469=""),"",$C1469-$D1469)</f>
      </c>
      <c r="G1469" s="18">
        <f>IF(OR($A1469="",$B1469=""),"",$B1469-$E1469)</f>
      </c>
      <c r="H1469" s="19">
        <f>IF(OR($G1469="",$G1469=0),"",$F1469/$G1469)</f>
      </c>
    </row>
    <row r="1470">
      <c r="A1470" s="7"/>
      <c r="B1470" s="11"/>
      <c r="C1470" s="10"/>
      <c r="D1470" s="16">
        <f>IF($A1470="","",IFERROR(VLOOKUP($A1470,M_Sapi!$A$2:$D$501,4,0),""))</f>
      </c>
      <c r="E1470" s="17">
        <f>IF($A1470="","",IFERROR(VLOOKUP($A1470,M_Sapi!$A$2:$B$501,2,0),""))</f>
      </c>
      <c r="F1470" s="16">
        <f>IF(OR($A1470="",$C1470=""),"",$C1470-$D1470)</f>
      </c>
      <c r="G1470" s="18">
        <f>IF(OR($A1470="",$B1470=""),"",$B1470-$E1470)</f>
      </c>
      <c r="H1470" s="19">
        <f>IF(OR($G1470="",$G1470=0),"",$F1470/$G1470)</f>
      </c>
    </row>
    <row r="1471">
      <c r="A1471" s="7"/>
      <c r="B1471" s="11"/>
      <c r="C1471" s="10"/>
      <c r="D1471" s="16">
        <f>IF($A1471="","",IFERROR(VLOOKUP($A1471,M_Sapi!$A$2:$D$501,4,0),""))</f>
      </c>
      <c r="E1471" s="17">
        <f>IF($A1471="","",IFERROR(VLOOKUP($A1471,M_Sapi!$A$2:$B$501,2,0),""))</f>
      </c>
      <c r="F1471" s="16">
        <f>IF(OR($A1471="",$C1471=""),"",$C1471-$D1471)</f>
      </c>
      <c r="G1471" s="18">
        <f>IF(OR($A1471="",$B1471=""),"",$B1471-$E1471)</f>
      </c>
      <c r="H1471" s="19">
        <f>IF(OR($G1471="",$G1471=0),"",$F1471/$G1471)</f>
      </c>
    </row>
    <row r="1472">
      <c r="A1472" s="7"/>
      <c r="B1472" s="11"/>
      <c r="C1472" s="10"/>
      <c r="D1472" s="16">
        <f>IF($A1472="","",IFERROR(VLOOKUP($A1472,M_Sapi!$A$2:$D$501,4,0),""))</f>
      </c>
      <c r="E1472" s="17">
        <f>IF($A1472="","",IFERROR(VLOOKUP($A1472,M_Sapi!$A$2:$B$501,2,0),""))</f>
      </c>
      <c r="F1472" s="16">
        <f>IF(OR($A1472="",$C1472=""),"",$C1472-$D1472)</f>
      </c>
      <c r="G1472" s="18">
        <f>IF(OR($A1472="",$B1472=""),"",$B1472-$E1472)</f>
      </c>
      <c r="H1472" s="19">
        <f>IF(OR($G1472="",$G1472=0),"",$F1472/$G1472)</f>
      </c>
    </row>
    <row r="1473">
      <c r="A1473" s="7"/>
      <c r="B1473" s="11"/>
      <c r="C1473" s="10"/>
      <c r="D1473" s="16">
        <f>IF($A1473="","",IFERROR(VLOOKUP($A1473,M_Sapi!$A$2:$D$501,4,0),""))</f>
      </c>
      <c r="E1473" s="17">
        <f>IF($A1473="","",IFERROR(VLOOKUP($A1473,M_Sapi!$A$2:$B$501,2,0),""))</f>
      </c>
      <c r="F1473" s="16">
        <f>IF(OR($A1473="",$C1473=""),"",$C1473-$D1473)</f>
      </c>
      <c r="G1473" s="18">
        <f>IF(OR($A1473="",$B1473=""),"",$B1473-$E1473)</f>
      </c>
      <c r="H1473" s="19">
        <f>IF(OR($G1473="",$G1473=0),"",$F1473/$G1473)</f>
      </c>
    </row>
    <row r="1474">
      <c r="A1474" s="7"/>
      <c r="B1474" s="11"/>
      <c r="C1474" s="10"/>
      <c r="D1474" s="16">
        <f>IF($A1474="","",IFERROR(VLOOKUP($A1474,M_Sapi!$A$2:$D$501,4,0),""))</f>
      </c>
      <c r="E1474" s="17">
        <f>IF($A1474="","",IFERROR(VLOOKUP($A1474,M_Sapi!$A$2:$B$501,2,0),""))</f>
      </c>
      <c r="F1474" s="16">
        <f>IF(OR($A1474="",$C1474=""),"",$C1474-$D1474)</f>
      </c>
      <c r="G1474" s="18">
        <f>IF(OR($A1474="",$B1474=""),"",$B1474-$E1474)</f>
      </c>
      <c r="H1474" s="19">
        <f>IF(OR($G1474="",$G1474=0),"",$F1474/$G1474)</f>
      </c>
    </row>
    <row r="1475">
      <c r="A1475" s="7"/>
      <c r="B1475" s="11"/>
      <c r="C1475" s="10"/>
      <c r="D1475" s="16">
        <f>IF($A1475="","",IFERROR(VLOOKUP($A1475,M_Sapi!$A$2:$D$501,4,0),""))</f>
      </c>
      <c r="E1475" s="17">
        <f>IF($A1475="","",IFERROR(VLOOKUP($A1475,M_Sapi!$A$2:$B$501,2,0),""))</f>
      </c>
      <c r="F1475" s="16">
        <f>IF(OR($A1475="",$C1475=""),"",$C1475-$D1475)</f>
      </c>
      <c r="G1475" s="18">
        <f>IF(OR($A1475="",$B1475=""),"",$B1475-$E1475)</f>
      </c>
      <c r="H1475" s="19">
        <f>IF(OR($G1475="",$G1475=0),"",$F1475/$G1475)</f>
      </c>
    </row>
    <row r="1476">
      <c r="A1476" s="7"/>
      <c r="B1476" s="11"/>
      <c r="C1476" s="10"/>
      <c r="D1476" s="16">
        <f>IF($A1476="","",IFERROR(VLOOKUP($A1476,M_Sapi!$A$2:$D$501,4,0),""))</f>
      </c>
      <c r="E1476" s="17">
        <f>IF($A1476="","",IFERROR(VLOOKUP($A1476,M_Sapi!$A$2:$B$501,2,0),""))</f>
      </c>
      <c r="F1476" s="16">
        <f>IF(OR($A1476="",$C1476=""),"",$C1476-$D1476)</f>
      </c>
      <c r="G1476" s="18">
        <f>IF(OR($A1476="",$B1476=""),"",$B1476-$E1476)</f>
      </c>
      <c r="H1476" s="19">
        <f>IF(OR($G1476="",$G1476=0),"",$F1476/$G1476)</f>
      </c>
    </row>
    <row r="1477">
      <c r="A1477" s="7"/>
      <c r="B1477" s="11"/>
      <c r="C1477" s="10"/>
      <c r="D1477" s="16">
        <f>IF($A1477="","",IFERROR(VLOOKUP($A1477,M_Sapi!$A$2:$D$501,4,0),""))</f>
      </c>
      <c r="E1477" s="17">
        <f>IF($A1477="","",IFERROR(VLOOKUP($A1477,M_Sapi!$A$2:$B$501,2,0),""))</f>
      </c>
      <c r="F1477" s="16">
        <f>IF(OR($A1477="",$C1477=""),"",$C1477-$D1477)</f>
      </c>
      <c r="G1477" s="18">
        <f>IF(OR($A1477="",$B1477=""),"",$B1477-$E1477)</f>
      </c>
      <c r="H1477" s="19">
        <f>IF(OR($G1477="",$G1477=0),"",$F1477/$G1477)</f>
      </c>
    </row>
    <row r="1478">
      <c r="A1478" s="7"/>
      <c r="B1478" s="11"/>
      <c r="C1478" s="10"/>
      <c r="D1478" s="16">
        <f>IF($A1478="","",IFERROR(VLOOKUP($A1478,M_Sapi!$A$2:$D$501,4,0),""))</f>
      </c>
      <c r="E1478" s="17">
        <f>IF($A1478="","",IFERROR(VLOOKUP($A1478,M_Sapi!$A$2:$B$501,2,0),""))</f>
      </c>
      <c r="F1478" s="16">
        <f>IF(OR($A1478="",$C1478=""),"",$C1478-$D1478)</f>
      </c>
      <c r="G1478" s="18">
        <f>IF(OR($A1478="",$B1478=""),"",$B1478-$E1478)</f>
      </c>
      <c r="H1478" s="19">
        <f>IF(OR($G1478="",$G1478=0),"",$F1478/$G1478)</f>
      </c>
    </row>
    <row r="1479">
      <c r="A1479" s="7"/>
      <c r="B1479" s="11"/>
      <c r="C1479" s="10"/>
      <c r="D1479" s="16">
        <f>IF($A1479="","",IFERROR(VLOOKUP($A1479,M_Sapi!$A$2:$D$501,4,0),""))</f>
      </c>
      <c r="E1479" s="17">
        <f>IF($A1479="","",IFERROR(VLOOKUP($A1479,M_Sapi!$A$2:$B$501,2,0),""))</f>
      </c>
      <c r="F1479" s="16">
        <f>IF(OR($A1479="",$C1479=""),"",$C1479-$D1479)</f>
      </c>
      <c r="G1479" s="18">
        <f>IF(OR($A1479="",$B1479=""),"",$B1479-$E1479)</f>
      </c>
      <c r="H1479" s="19">
        <f>IF(OR($G1479="",$G1479=0),"",$F1479/$G1479)</f>
      </c>
    </row>
    <row r="1480">
      <c r="A1480" s="7"/>
      <c r="B1480" s="11"/>
      <c r="C1480" s="10"/>
      <c r="D1480" s="16">
        <f>IF($A1480="","",IFERROR(VLOOKUP($A1480,M_Sapi!$A$2:$D$501,4,0),""))</f>
      </c>
      <c r="E1480" s="17">
        <f>IF($A1480="","",IFERROR(VLOOKUP($A1480,M_Sapi!$A$2:$B$501,2,0),""))</f>
      </c>
      <c r="F1480" s="16">
        <f>IF(OR($A1480="",$C1480=""),"",$C1480-$D1480)</f>
      </c>
      <c r="G1480" s="18">
        <f>IF(OR($A1480="",$B1480=""),"",$B1480-$E1480)</f>
      </c>
      <c r="H1480" s="19">
        <f>IF(OR($G1480="",$G1480=0),"",$F1480/$G1480)</f>
      </c>
    </row>
    <row r="1481">
      <c r="A1481" s="7"/>
      <c r="B1481" s="11"/>
      <c r="C1481" s="10"/>
      <c r="D1481" s="16">
        <f>IF($A1481="","",IFERROR(VLOOKUP($A1481,M_Sapi!$A$2:$D$501,4,0),""))</f>
      </c>
      <c r="E1481" s="17">
        <f>IF($A1481="","",IFERROR(VLOOKUP($A1481,M_Sapi!$A$2:$B$501,2,0),""))</f>
      </c>
      <c r="F1481" s="16">
        <f>IF(OR($A1481="",$C1481=""),"",$C1481-$D1481)</f>
      </c>
      <c r="G1481" s="18">
        <f>IF(OR($A1481="",$B1481=""),"",$B1481-$E1481)</f>
      </c>
      <c r="H1481" s="19">
        <f>IF(OR($G1481="",$G1481=0),"",$F1481/$G1481)</f>
      </c>
    </row>
    <row r="1482">
      <c r="A1482" s="7"/>
      <c r="B1482" s="11"/>
      <c r="C1482" s="10"/>
      <c r="D1482" s="16">
        <f>IF($A1482="","",IFERROR(VLOOKUP($A1482,M_Sapi!$A$2:$D$501,4,0),""))</f>
      </c>
      <c r="E1482" s="17">
        <f>IF($A1482="","",IFERROR(VLOOKUP($A1482,M_Sapi!$A$2:$B$501,2,0),""))</f>
      </c>
      <c r="F1482" s="16">
        <f>IF(OR($A1482="",$C1482=""),"",$C1482-$D1482)</f>
      </c>
      <c r="G1482" s="18">
        <f>IF(OR($A1482="",$B1482=""),"",$B1482-$E1482)</f>
      </c>
      <c r="H1482" s="19">
        <f>IF(OR($G1482="",$G1482=0),"",$F1482/$G1482)</f>
      </c>
    </row>
    <row r="1483">
      <c r="A1483" s="7"/>
      <c r="B1483" s="11"/>
      <c r="C1483" s="10"/>
      <c r="D1483" s="16">
        <f>IF($A1483="","",IFERROR(VLOOKUP($A1483,M_Sapi!$A$2:$D$501,4,0),""))</f>
      </c>
      <c r="E1483" s="17">
        <f>IF($A1483="","",IFERROR(VLOOKUP($A1483,M_Sapi!$A$2:$B$501,2,0),""))</f>
      </c>
      <c r="F1483" s="16">
        <f>IF(OR($A1483="",$C1483=""),"",$C1483-$D1483)</f>
      </c>
      <c r="G1483" s="18">
        <f>IF(OR($A1483="",$B1483=""),"",$B1483-$E1483)</f>
      </c>
      <c r="H1483" s="19">
        <f>IF(OR($G1483="",$G1483=0),"",$F1483/$G1483)</f>
      </c>
    </row>
    <row r="1484">
      <c r="A1484" s="7"/>
      <c r="B1484" s="11"/>
      <c r="C1484" s="10"/>
      <c r="D1484" s="16">
        <f>IF($A1484="","",IFERROR(VLOOKUP($A1484,M_Sapi!$A$2:$D$501,4,0),""))</f>
      </c>
      <c r="E1484" s="17">
        <f>IF($A1484="","",IFERROR(VLOOKUP($A1484,M_Sapi!$A$2:$B$501,2,0),""))</f>
      </c>
      <c r="F1484" s="16">
        <f>IF(OR($A1484="",$C1484=""),"",$C1484-$D1484)</f>
      </c>
      <c r="G1484" s="18">
        <f>IF(OR($A1484="",$B1484=""),"",$B1484-$E1484)</f>
      </c>
      <c r="H1484" s="19">
        <f>IF(OR($G1484="",$G1484=0),"",$F1484/$G1484)</f>
      </c>
    </row>
    <row r="1485">
      <c r="A1485" s="7"/>
      <c r="B1485" s="11"/>
      <c r="C1485" s="10"/>
      <c r="D1485" s="16">
        <f>IF($A1485="","",IFERROR(VLOOKUP($A1485,M_Sapi!$A$2:$D$501,4,0),""))</f>
      </c>
      <c r="E1485" s="17">
        <f>IF($A1485="","",IFERROR(VLOOKUP($A1485,M_Sapi!$A$2:$B$501,2,0),""))</f>
      </c>
      <c r="F1485" s="16">
        <f>IF(OR($A1485="",$C1485=""),"",$C1485-$D1485)</f>
      </c>
      <c r="G1485" s="18">
        <f>IF(OR($A1485="",$B1485=""),"",$B1485-$E1485)</f>
      </c>
      <c r="H1485" s="19">
        <f>IF(OR($G1485="",$G1485=0),"",$F1485/$G1485)</f>
      </c>
    </row>
    <row r="1486">
      <c r="A1486" s="7"/>
      <c r="B1486" s="11"/>
      <c r="C1486" s="10"/>
      <c r="D1486" s="16">
        <f>IF($A1486="","",IFERROR(VLOOKUP($A1486,M_Sapi!$A$2:$D$501,4,0),""))</f>
      </c>
      <c r="E1486" s="17">
        <f>IF($A1486="","",IFERROR(VLOOKUP($A1486,M_Sapi!$A$2:$B$501,2,0),""))</f>
      </c>
      <c r="F1486" s="16">
        <f>IF(OR($A1486="",$C1486=""),"",$C1486-$D1486)</f>
      </c>
      <c r="G1486" s="18">
        <f>IF(OR($A1486="",$B1486=""),"",$B1486-$E1486)</f>
      </c>
      <c r="H1486" s="19">
        <f>IF(OR($G1486="",$G1486=0),"",$F1486/$G1486)</f>
      </c>
    </row>
    <row r="1487">
      <c r="A1487" s="7"/>
      <c r="B1487" s="11"/>
      <c r="C1487" s="10"/>
      <c r="D1487" s="16">
        <f>IF($A1487="","",IFERROR(VLOOKUP($A1487,M_Sapi!$A$2:$D$501,4,0),""))</f>
      </c>
      <c r="E1487" s="17">
        <f>IF($A1487="","",IFERROR(VLOOKUP($A1487,M_Sapi!$A$2:$B$501,2,0),""))</f>
      </c>
      <c r="F1487" s="16">
        <f>IF(OR($A1487="",$C1487=""),"",$C1487-$D1487)</f>
      </c>
      <c r="G1487" s="18">
        <f>IF(OR($A1487="",$B1487=""),"",$B1487-$E1487)</f>
      </c>
      <c r="H1487" s="19">
        <f>IF(OR($G1487="",$G1487=0),"",$F1487/$G1487)</f>
      </c>
    </row>
    <row r="1488">
      <c r="A1488" s="7"/>
      <c r="B1488" s="11"/>
      <c r="C1488" s="10"/>
      <c r="D1488" s="16">
        <f>IF($A1488="","",IFERROR(VLOOKUP($A1488,M_Sapi!$A$2:$D$501,4,0),""))</f>
      </c>
      <c r="E1488" s="17">
        <f>IF($A1488="","",IFERROR(VLOOKUP($A1488,M_Sapi!$A$2:$B$501,2,0),""))</f>
      </c>
      <c r="F1488" s="16">
        <f>IF(OR($A1488="",$C1488=""),"",$C1488-$D1488)</f>
      </c>
      <c r="G1488" s="18">
        <f>IF(OR($A1488="",$B1488=""),"",$B1488-$E1488)</f>
      </c>
      <c r="H1488" s="19">
        <f>IF(OR($G1488="",$G1488=0),"",$F1488/$G1488)</f>
      </c>
    </row>
    <row r="1489">
      <c r="A1489" s="7"/>
      <c r="B1489" s="11"/>
      <c r="C1489" s="10"/>
      <c r="D1489" s="16">
        <f>IF($A1489="","",IFERROR(VLOOKUP($A1489,M_Sapi!$A$2:$D$501,4,0),""))</f>
      </c>
      <c r="E1489" s="17">
        <f>IF($A1489="","",IFERROR(VLOOKUP($A1489,M_Sapi!$A$2:$B$501,2,0),""))</f>
      </c>
      <c r="F1489" s="16">
        <f>IF(OR($A1489="",$C1489=""),"",$C1489-$D1489)</f>
      </c>
      <c r="G1489" s="18">
        <f>IF(OR($A1489="",$B1489=""),"",$B1489-$E1489)</f>
      </c>
      <c r="H1489" s="19">
        <f>IF(OR($G1489="",$G1489=0),"",$F1489/$G1489)</f>
      </c>
    </row>
    <row r="1490">
      <c r="A1490" s="7"/>
      <c r="B1490" s="11"/>
      <c r="C1490" s="10"/>
      <c r="D1490" s="16">
        <f>IF($A1490="","",IFERROR(VLOOKUP($A1490,M_Sapi!$A$2:$D$501,4,0),""))</f>
      </c>
      <c r="E1490" s="17">
        <f>IF($A1490="","",IFERROR(VLOOKUP($A1490,M_Sapi!$A$2:$B$501,2,0),""))</f>
      </c>
      <c r="F1490" s="16">
        <f>IF(OR($A1490="",$C1490=""),"",$C1490-$D1490)</f>
      </c>
      <c r="G1490" s="18">
        <f>IF(OR($A1490="",$B1490=""),"",$B1490-$E1490)</f>
      </c>
      <c r="H1490" s="19">
        <f>IF(OR($G1490="",$G1490=0),"",$F1490/$G1490)</f>
      </c>
    </row>
    <row r="1491">
      <c r="A1491" s="7"/>
      <c r="B1491" s="11"/>
      <c r="C1491" s="10"/>
      <c r="D1491" s="16">
        <f>IF($A1491="","",IFERROR(VLOOKUP($A1491,M_Sapi!$A$2:$D$501,4,0),""))</f>
      </c>
      <c r="E1491" s="17">
        <f>IF($A1491="","",IFERROR(VLOOKUP($A1491,M_Sapi!$A$2:$B$501,2,0),""))</f>
      </c>
      <c r="F1491" s="16">
        <f>IF(OR($A1491="",$C1491=""),"",$C1491-$D1491)</f>
      </c>
      <c r="G1491" s="18">
        <f>IF(OR($A1491="",$B1491=""),"",$B1491-$E1491)</f>
      </c>
      <c r="H1491" s="19">
        <f>IF(OR($G1491="",$G1491=0),"",$F1491/$G1491)</f>
      </c>
    </row>
    <row r="1492">
      <c r="A1492" s="7"/>
      <c r="B1492" s="11"/>
      <c r="C1492" s="10"/>
      <c r="D1492" s="16">
        <f>IF($A1492="","",IFERROR(VLOOKUP($A1492,M_Sapi!$A$2:$D$501,4,0),""))</f>
      </c>
      <c r="E1492" s="17">
        <f>IF($A1492="","",IFERROR(VLOOKUP($A1492,M_Sapi!$A$2:$B$501,2,0),""))</f>
      </c>
      <c r="F1492" s="16">
        <f>IF(OR($A1492="",$C1492=""),"",$C1492-$D1492)</f>
      </c>
      <c r="G1492" s="18">
        <f>IF(OR($A1492="",$B1492=""),"",$B1492-$E1492)</f>
      </c>
      <c r="H1492" s="19">
        <f>IF(OR($G1492="",$G1492=0),"",$F1492/$G1492)</f>
      </c>
    </row>
    <row r="1493">
      <c r="A1493" s="7"/>
      <c r="B1493" s="11"/>
      <c r="C1493" s="10"/>
      <c r="D1493" s="16">
        <f>IF($A1493="","",IFERROR(VLOOKUP($A1493,M_Sapi!$A$2:$D$501,4,0),""))</f>
      </c>
      <c r="E1493" s="17">
        <f>IF($A1493="","",IFERROR(VLOOKUP($A1493,M_Sapi!$A$2:$B$501,2,0),""))</f>
      </c>
      <c r="F1493" s="16">
        <f>IF(OR($A1493="",$C1493=""),"",$C1493-$D1493)</f>
      </c>
      <c r="G1493" s="18">
        <f>IF(OR($A1493="",$B1493=""),"",$B1493-$E1493)</f>
      </c>
      <c r="H1493" s="19">
        <f>IF(OR($G1493="",$G1493=0),"",$F1493/$G1493)</f>
      </c>
    </row>
    <row r="1494">
      <c r="A1494" s="7"/>
      <c r="B1494" s="11"/>
      <c r="C1494" s="10"/>
      <c r="D1494" s="16">
        <f>IF($A1494="","",IFERROR(VLOOKUP($A1494,M_Sapi!$A$2:$D$501,4,0),""))</f>
      </c>
      <c r="E1494" s="17">
        <f>IF($A1494="","",IFERROR(VLOOKUP($A1494,M_Sapi!$A$2:$B$501,2,0),""))</f>
      </c>
      <c r="F1494" s="16">
        <f>IF(OR($A1494="",$C1494=""),"",$C1494-$D1494)</f>
      </c>
      <c r="G1494" s="18">
        <f>IF(OR($A1494="",$B1494=""),"",$B1494-$E1494)</f>
      </c>
      <c r="H1494" s="19">
        <f>IF(OR($G1494="",$G1494=0),"",$F1494/$G1494)</f>
      </c>
    </row>
    <row r="1495">
      <c r="A1495" s="7"/>
      <c r="B1495" s="11"/>
      <c r="C1495" s="10"/>
      <c r="D1495" s="16">
        <f>IF($A1495="","",IFERROR(VLOOKUP($A1495,M_Sapi!$A$2:$D$501,4,0),""))</f>
      </c>
      <c r="E1495" s="17">
        <f>IF($A1495="","",IFERROR(VLOOKUP($A1495,M_Sapi!$A$2:$B$501,2,0),""))</f>
      </c>
      <c r="F1495" s="16">
        <f>IF(OR($A1495="",$C1495=""),"",$C1495-$D1495)</f>
      </c>
      <c r="G1495" s="18">
        <f>IF(OR($A1495="",$B1495=""),"",$B1495-$E1495)</f>
      </c>
      <c r="H1495" s="19">
        <f>IF(OR($G1495="",$G1495=0),"",$F1495/$G1495)</f>
      </c>
    </row>
    <row r="1496">
      <c r="A1496" s="7"/>
      <c r="B1496" s="11"/>
      <c r="C1496" s="10"/>
      <c r="D1496" s="16">
        <f>IF($A1496="","",IFERROR(VLOOKUP($A1496,M_Sapi!$A$2:$D$501,4,0),""))</f>
      </c>
      <c r="E1496" s="17">
        <f>IF($A1496="","",IFERROR(VLOOKUP($A1496,M_Sapi!$A$2:$B$501,2,0),""))</f>
      </c>
      <c r="F1496" s="16">
        <f>IF(OR($A1496="",$C1496=""),"",$C1496-$D1496)</f>
      </c>
      <c r="G1496" s="18">
        <f>IF(OR($A1496="",$B1496=""),"",$B1496-$E1496)</f>
      </c>
      <c r="H1496" s="19">
        <f>IF(OR($G1496="",$G1496=0),"",$F1496/$G1496)</f>
      </c>
    </row>
    <row r="1497">
      <c r="A1497" s="7"/>
      <c r="B1497" s="11"/>
      <c r="C1497" s="10"/>
      <c r="D1497" s="16">
        <f>IF($A1497="","",IFERROR(VLOOKUP($A1497,M_Sapi!$A$2:$D$501,4,0),""))</f>
      </c>
      <c r="E1497" s="17">
        <f>IF($A1497="","",IFERROR(VLOOKUP($A1497,M_Sapi!$A$2:$B$501,2,0),""))</f>
      </c>
      <c r="F1497" s="16">
        <f>IF(OR($A1497="",$C1497=""),"",$C1497-$D1497)</f>
      </c>
      <c r="G1497" s="18">
        <f>IF(OR($A1497="",$B1497=""),"",$B1497-$E1497)</f>
      </c>
      <c r="H1497" s="19">
        <f>IF(OR($G1497="",$G1497=0),"",$F1497/$G1497)</f>
      </c>
    </row>
    <row r="1498">
      <c r="A1498" s="7"/>
      <c r="B1498" s="11"/>
      <c r="C1498" s="10"/>
      <c r="D1498" s="16">
        <f>IF($A1498="","",IFERROR(VLOOKUP($A1498,M_Sapi!$A$2:$D$501,4,0),""))</f>
      </c>
      <c r="E1498" s="17">
        <f>IF($A1498="","",IFERROR(VLOOKUP($A1498,M_Sapi!$A$2:$B$501,2,0),""))</f>
      </c>
      <c r="F1498" s="16">
        <f>IF(OR($A1498="",$C1498=""),"",$C1498-$D1498)</f>
      </c>
      <c r="G1498" s="18">
        <f>IF(OR($A1498="",$B1498=""),"",$B1498-$E1498)</f>
      </c>
      <c r="H1498" s="19">
        <f>IF(OR($G1498="",$G1498=0),"",$F1498/$G1498)</f>
      </c>
    </row>
    <row r="1499">
      <c r="A1499" s="7"/>
      <c r="B1499" s="11"/>
      <c r="C1499" s="10"/>
      <c r="D1499" s="16">
        <f>IF($A1499="","",IFERROR(VLOOKUP($A1499,M_Sapi!$A$2:$D$501,4,0),""))</f>
      </c>
      <c r="E1499" s="17">
        <f>IF($A1499="","",IFERROR(VLOOKUP($A1499,M_Sapi!$A$2:$B$501,2,0),""))</f>
      </c>
      <c r="F1499" s="16">
        <f>IF(OR($A1499="",$C1499=""),"",$C1499-$D1499)</f>
      </c>
      <c r="G1499" s="18">
        <f>IF(OR($A1499="",$B1499=""),"",$B1499-$E1499)</f>
      </c>
      <c r="H1499" s="19">
        <f>IF(OR($G1499="",$G1499=0),"",$F1499/$G1499)</f>
      </c>
    </row>
    <row r="1500">
      <c r="A1500" s="7"/>
      <c r="B1500" s="11"/>
      <c r="C1500" s="10"/>
      <c r="D1500" s="16">
        <f>IF($A1500="","",IFERROR(VLOOKUP($A1500,M_Sapi!$A$2:$D$501,4,0),""))</f>
      </c>
      <c r="E1500" s="17">
        <f>IF($A1500="","",IFERROR(VLOOKUP($A1500,M_Sapi!$A$2:$B$501,2,0),""))</f>
      </c>
      <c r="F1500" s="16">
        <f>IF(OR($A1500="",$C1500=""),"",$C1500-$D1500)</f>
      </c>
      <c r="G1500" s="18">
        <f>IF(OR($A1500="",$B1500=""),"",$B1500-$E1500)</f>
      </c>
      <c r="H1500" s="19">
        <f>IF(OR($G1500="",$G1500=0),"",$F1500/$G1500)</f>
      </c>
    </row>
    <row r="1501">
      <c r="A1501" s="7"/>
      <c r="B1501" s="11"/>
      <c r="C1501" s="10"/>
      <c r="D1501" s="16">
        <f>IF($A1501="","",IFERROR(VLOOKUP($A1501,M_Sapi!$A$2:$D$501,4,0),""))</f>
      </c>
      <c r="E1501" s="17">
        <f>IF($A1501="","",IFERROR(VLOOKUP($A1501,M_Sapi!$A$2:$B$501,2,0),""))</f>
      </c>
      <c r="F1501" s="16">
        <f>IF(OR($A1501="",$C1501=""),"",$C1501-$D1501)</f>
      </c>
      <c r="G1501" s="18">
        <f>IF(OR($A1501="",$B1501=""),"",$B1501-$E1501)</f>
      </c>
      <c r="H1501" s="19">
        <f>IF(OR($G1501="",$G1501=0),"",$F1501/$G1501)</f>
      </c>
    </row>
    <row r="1502">
      <c r="A1502" s="7"/>
      <c r="B1502" s="11"/>
      <c r="C1502" s="10"/>
      <c r="D1502" s="16">
        <f>IF($A1502="","",IFERROR(VLOOKUP($A1502,M_Sapi!$A$2:$D$501,4,0),""))</f>
      </c>
      <c r="E1502" s="17">
        <f>IF($A1502="","",IFERROR(VLOOKUP($A1502,M_Sapi!$A$2:$B$501,2,0),""))</f>
      </c>
      <c r="F1502" s="16">
        <f>IF(OR($A1502="",$C1502=""),"",$C1502-$D1502)</f>
      </c>
      <c r="G1502" s="18">
        <f>IF(OR($A1502="",$B1502=""),"",$B1502-$E1502)</f>
      </c>
      <c r="H1502" s="19">
        <f>IF(OR($G1502="",$G1502=0),"",$F1502/$G1502)</f>
      </c>
    </row>
    <row r="1503">
      <c r="A1503" s="7"/>
      <c r="B1503" s="11"/>
      <c r="C1503" s="10"/>
      <c r="D1503" s="16">
        <f>IF($A1503="","",IFERROR(VLOOKUP($A1503,M_Sapi!$A$2:$D$501,4,0),""))</f>
      </c>
      <c r="E1503" s="17">
        <f>IF($A1503="","",IFERROR(VLOOKUP($A1503,M_Sapi!$A$2:$B$501,2,0),""))</f>
      </c>
      <c r="F1503" s="16">
        <f>IF(OR($A1503="",$C1503=""),"",$C1503-$D1503)</f>
      </c>
      <c r="G1503" s="18">
        <f>IF(OR($A1503="",$B1503=""),"",$B1503-$E1503)</f>
      </c>
      <c r="H1503" s="19">
        <f>IF(OR($G1503="",$G1503=0),"",$F1503/$G1503)</f>
      </c>
    </row>
    <row r="1504">
      <c r="A1504" s="7"/>
      <c r="B1504" s="11"/>
      <c r="C1504" s="10"/>
      <c r="D1504" s="16">
        <f>IF($A1504="","",IFERROR(VLOOKUP($A1504,M_Sapi!$A$2:$D$501,4,0),""))</f>
      </c>
      <c r="E1504" s="17">
        <f>IF($A1504="","",IFERROR(VLOOKUP($A1504,M_Sapi!$A$2:$B$501,2,0),""))</f>
      </c>
      <c r="F1504" s="16">
        <f>IF(OR($A1504="",$C1504=""),"",$C1504-$D1504)</f>
      </c>
      <c r="G1504" s="18">
        <f>IF(OR($A1504="",$B1504=""),"",$B1504-$E1504)</f>
      </c>
      <c r="H1504" s="19">
        <f>IF(OR($G1504="",$G1504=0),"",$F1504/$G1504)</f>
      </c>
    </row>
    <row r="1505">
      <c r="A1505" s="7"/>
      <c r="B1505" s="11"/>
      <c r="C1505" s="10"/>
      <c r="D1505" s="16">
        <f>IF($A1505="","",IFERROR(VLOOKUP($A1505,M_Sapi!$A$2:$D$501,4,0),""))</f>
      </c>
      <c r="E1505" s="17">
        <f>IF($A1505="","",IFERROR(VLOOKUP($A1505,M_Sapi!$A$2:$B$501,2,0),""))</f>
      </c>
      <c r="F1505" s="16">
        <f>IF(OR($A1505="",$C1505=""),"",$C1505-$D1505)</f>
      </c>
      <c r="G1505" s="18">
        <f>IF(OR($A1505="",$B1505=""),"",$B1505-$E1505)</f>
      </c>
      <c r="H1505" s="19">
        <f>IF(OR($G1505="",$G1505=0),"",$F1505/$G1505)</f>
      </c>
    </row>
    <row r="1506">
      <c r="A1506" s="7"/>
      <c r="B1506" s="11"/>
      <c r="C1506" s="10"/>
      <c r="D1506" s="16">
        <f>IF($A1506="","",IFERROR(VLOOKUP($A1506,M_Sapi!$A$2:$D$501,4,0),""))</f>
      </c>
      <c r="E1506" s="17">
        <f>IF($A1506="","",IFERROR(VLOOKUP($A1506,M_Sapi!$A$2:$B$501,2,0),""))</f>
      </c>
      <c r="F1506" s="16">
        <f>IF(OR($A1506="",$C1506=""),"",$C1506-$D1506)</f>
      </c>
      <c r="G1506" s="18">
        <f>IF(OR($A1506="",$B1506=""),"",$B1506-$E1506)</f>
      </c>
      <c r="H1506" s="19">
        <f>IF(OR($G1506="",$G1506=0),"",$F1506/$G1506)</f>
      </c>
    </row>
    <row r="1507">
      <c r="A1507" s="7"/>
      <c r="B1507" s="11"/>
      <c r="C1507" s="10"/>
      <c r="D1507" s="16">
        <f>IF($A1507="","",IFERROR(VLOOKUP($A1507,M_Sapi!$A$2:$D$501,4,0),""))</f>
      </c>
      <c r="E1507" s="17">
        <f>IF($A1507="","",IFERROR(VLOOKUP($A1507,M_Sapi!$A$2:$B$501,2,0),""))</f>
      </c>
      <c r="F1507" s="16">
        <f>IF(OR($A1507="",$C1507=""),"",$C1507-$D1507)</f>
      </c>
      <c r="G1507" s="18">
        <f>IF(OR($A1507="",$B1507=""),"",$B1507-$E1507)</f>
      </c>
      <c r="H1507" s="19">
        <f>IF(OR($G1507="",$G1507=0),"",$F1507/$G1507)</f>
      </c>
    </row>
    <row r="1508">
      <c r="A1508" s="7"/>
      <c r="B1508" s="11"/>
      <c r="C1508" s="10"/>
      <c r="D1508" s="16">
        <f>IF($A1508="","",IFERROR(VLOOKUP($A1508,M_Sapi!$A$2:$D$501,4,0),""))</f>
      </c>
      <c r="E1508" s="17">
        <f>IF($A1508="","",IFERROR(VLOOKUP($A1508,M_Sapi!$A$2:$B$501,2,0),""))</f>
      </c>
      <c r="F1508" s="16">
        <f>IF(OR($A1508="",$C1508=""),"",$C1508-$D1508)</f>
      </c>
      <c r="G1508" s="18">
        <f>IF(OR($A1508="",$B1508=""),"",$B1508-$E1508)</f>
      </c>
      <c r="H1508" s="19">
        <f>IF(OR($G1508="",$G1508=0),"",$F1508/$G1508)</f>
      </c>
    </row>
    <row r="1509">
      <c r="A1509" s="7"/>
      <c r="B1509" s="11"/>
      <c r="C1509" s="10"/>
      <c r="D1509" s="16">
        <f>IF($A1509="","",IFERROR(VLOOKUP($A1509,M_Sapi!$A$2:$D$501,4,0),""))</f>
      </c>
      <c r="E1509" s="17">
        <f>IF($A1509="","",IFERROR(VLOOKUP($A1509,M_Sapi!$A$2:$B$501,2,0),""))</f>
      </c>
      <c r="F1509" s="16">
        <f>IF(OR($A1509="",$C1509=""),"",$C1509-$D1509)</f>
      </c>
      <c r="G1509" s="18">
        <f>IF(OR($A1509="",$B1509=""),"",$B1509-$E1509)</f>
      </c>
      <c r="H1509" s="19">
        <f>IF(OR($G1509="",$G1509=0),"",$F1509/$G1509)</f>
      </c>
    </row>
    <row r="1510">
      <c r="A1510" s="7"/>
      <c r="B1510" s="11"/>
      <c r="C1510" s="10"/>
      <c r="D1510" s="16">
        <f>IF($A1510="","",IFERROR(VLOOKUP($A1510,M_Sapi!$A$2:$D$501,4,0),""))</f>
      </c>
      <c r="E1510" s="17">
        <f>IF($A1510="","",IFERROR(VLOOKUP($A1510,M_Sapi!$A$2:$B$501,2,0),""))</f>
      </c>
      <c r="F1510" s="16">
        <f>IF(OR($A1510="",$C1510=""),"",$C1510-$D1510)</f>
      </c>
      <c r="G1510" s="18">
        <f>IF(OR($A1510="",$B1510=""),"",$B1510-$E1510)</f>
      </c>
      <c r="H1510" s="19">
        <f>IF(OR($G1510="",$G1510=0),"",$F1510/$G1510)</f>
      </c>
    </row>
    <row r="1511">
      <c r="A1511" s="7"/>
      <c r="B1511" s="11"/>
      <c r="C1511" s="10"/>
      <c r="D1511" s="16">
        <f>IF($A1511="","",IFERROR(VLOOKUP($A1511,M_Sapi!$A$2:$D$501,4,0),""))</f>
      </c>
      <c r="E1511" s="17">
        <f>IF($A1511="","",IFERROR(VLOOKUP($A1511,M_Sapi!$A$2:$B$501,2,0),""))</f>
      </c>
      <c r="F1511" s="16">
        <f>IF(OR($A1511="",$C1511=""),"",$C1511-$D1511)</f>
      </c>
      <c r="G1511" s="18">
        <f>IF(OR($A1511="",$B1511=""),"",$B1511-$E1511)</f>
      </c>
      <c r="H1511" s="19">
        <f>IF(OR($G1511="",$G1511=0),"",$F1511/$G1511)</f>
      </c>
    </row>
    <row r="1512">
      <c r="A1512" s="7"/>
      <c r="B1512" s="11"/>
      <c r="C1512" s="10"/>
      <c r="D1512" s="16">
        <f>IF($A1512="","",IFERROR(VLOOKUP($A1512,M_Sapi!$A$2:$D$501,4,0),""))</f>
      </c>
      <c r="E1512" s="17">
        <f>IF($A1512="","",IFERROR(VLOOKUP($A1512,M_Sapi!$A$2:$B$501,2,0),""))</f>
      </c>
      <c r="F1512" s="16">
        <f>IF(OR($A1512="",$C1512=""),"",$C1512-$D1512)</f>
      </c>
      <c r="G1512" s="18">
        <f>IF(OR($A1512="",$B1512=""),"",$B1512-$E1512)</f>
      </c>
      <c r="H1512" s="19">
        <f>IF(OR($G1512="",$G1512=0),"",$F1512/$G1512)</f>
      </c>
    </row>
    <row r="1513">
      <c r="A1513" s="7"/>
      <c r="B1513" s="11"/>
      <c r="C1513" s="10"/>
      <c r="D1513" s="16">
        <f>IF($A1513="","",IFERROR(VLOOKUP($A1513,M_Sapi!$A$2:$D$501,4,0),""))</f>
      </c>
      <c r="E1513" s="17">
        <f>IF($A1513="","",IFERROR(VLOOKUP($A1513,M_Sapi!$A$2:$B$501,2,0),""))</f>
      </c>
      <c r="F1513" s="16">
        <f>IF(OR($A1513="",$C1513=""),"",$C1513-$D1513)</f>
      </c>
      <c r="G1513" s="18">
        <f>IF(OR($A1513="",$B1513=""),"",$B1513-$E1513)</f>
      </c>
      <c r="H1513" s="19">
        <f>IF(OR($G1513="",$G1513=0),"",$F1513/$G1513)</f>
      </c>
    </row>
    <row r="1514">
      <c r="A1514" s="7"/>
      <c r="B1514" s="11"/>
      <c r="C1514" s="10"/>
      <c r="D1514" s="16">
        <f>IF($A1514="","",IFERROR(VLOOKUP($A1514,M_Sapi!$A$2:$D$501,4,0),""))</f>
      </c>
      <c r="E1514" s="17">
        <f>IF($A1514="","",IFERROR(VLOOKUP($A1514,M_Sapi!$A$2:$B$501,2,0),""))</f>
      </c>
      <c r="F1514" s="16">
        <f>IF(OR($A1514="",$C1514=""),"",$C1514-$D1514)</f>
      </c>
      <c r="G1514" s="18">
        <f>IF(OR($A1514="",$B1514=""),"",$B1514-$E1514)</f>
      </c>
      <c r="H1514" s="19">
        <f>IF(OR($G1514="",$G1514=0),"",$F1514/$G1514)</f>
      </c>
    </row>
    <row r="1515">
      <c r="A1515" s="7"/>
      <c r="B1515" s="11"/>
      <c r="C1515" s="10"/>
      <c r="D1515" s="16">
        <f>IF($A1515="","",IFERROR(VLOOKUP($A1515,M_Sapi!$A$2:$D$501,4,0),""))</f>
      </c>
      <c r="E1515" s="17">
        <f>IF($A1515="","",IFERROR(VLOOKUP($A1515,M_Sapi!$A$2:$B$501,2,0),""))</f>
      </c>
      <c r="F1515" s="16">
        <f>IF(OR($A1515="",$C1515=""),"",$C1515-$D1515)</f>
      </c>
      <c r="G1515" s="18">
        <f>IF(OR($A1515="",$B1515=""),"",$B1515-$E1515)</f>
      </c>
      <c r="H1515" s="19">
        <f>IF(OR($G1515="",$G1515=0),"",$F1515/$G1515)</f>
      </c>
    </row>
    <row r="1516">
      <c r="A1516" s="7"/>
      <c r="B1516" s="11"/>
      <c r="C1516" s="10"/>
      <c r="D1516" s="16">
        <f>IF($A1516="","",IFERROR(VLOOKUP($A1516,M_Sapi!$A$2:$D$501,4,0),""))</f>
      </c>
      <c r="E1516" s="17">
        <f>IF($A1516="","",IFERROR(VLOOKUP($A1516,M_Sapi!$A$2:$B$501,2,0),""))</f>
      </c>
      <c r="F1516" s="16">
        <f>IF(OR($A1516="",$C1516=""),"",$C1516-$D1516)</f>
      </c>
      <c r="G1516" s="18">
        <f>IF(OR($A1516="",$B1516=""),"",$B1516-$E1516)</f>
      </c>
      <c r="H1516" s="19">
        <f>IF(OR($G1516="",$G1516=0),"",$F1516/$G1516)</f>
      </c>
    </row>
    <row r="1517">
      <c r="A1517" s="7"/>
      <c r="B1517" s="11"/>
      <c r="C1517" s="10"/>
      <c r="D1517" s="16">
        <f>IF($A1517="","",IFERROR(VLOOKUP($A1517,M_Sapi!$A$2:$D$501,4,0),""))</f>
      </c>
      <c r="E1517" s="17">
        <f>IF($A1517="","",IFERROR(VLOOKUP($A1517,M_Sapi!$A$2:$B$501,2,0),""))</f>
      </c>
      <c r="F1517" s="16">
        <f>IF(OR($A1517="",$C1517=""),"",$C1517-$D1517)</f>
      </c>
      <c r="G1517" s="18">
        <f>IF(OR($A1517="",$B1517=""),"",$B1517-$E1517)</f>
      </c>
      <c r="H1517" s="19">
        <f>IF(OR($G1517="",$G1517=0),"",$F1517/$G1517)</f>
      </c>
    </row>
    <row r="1518">
      <c r="A1518" s="7"/>
      <c r="B1518" s="11"/>
      <c r="C1518" s="10"/>
      <c r="D1518" s="16">
        <f>IF($A1518="","",IFERROR(VLOOKUP($A1518,M_Sapi!$A$2:$D$501,4,0),""))</f>
      </c>
      <c r="E1518" s="17">
        <f>IF($A1518="","",IFERROR(VLOOKUP($A1518,M_Sapi!$A$2:$B$501,2,0),""))</f>
      </c>
      <c r="F1518" s="16">
        <f>IF(OR($A1518="",$C1518=""),"",$C1518-$D1518)</f>
      </c>
      <c r="G1518" s="18">
        <f>IF(OR($A1518="",$B1518=""),"",$B1518-$E1518)</f>
      </c>
      <c r="H1518" s="19">
        <f>IF(OR($G1518="",$G1518=0),"",$F1518/$G1518)</f>
      </c>
    </row>
    <row r="1519">
      <c r="A1519" s="7"/>
      <c r="B1519" s="11"/>
      <c r="C1519" s="10"/>
      <c r="D1519" s="16">
        <f>IF($A1519="","",IFERROR(VLOOKUP($A1519,M_Sapi!$A$2:$D$501,4,0),""))</f>
      </c>
      <c r="E1519" s="17">
        <f>IF($A1519="","",IFERROR(VLOOKUP($A1519,M_Sapi!$A$2:$B$501,2,0),""))</f>
      </c>
      <c r="F1519" s="16">
        <f>IF(OR($A1519="",$C1519=""),"",$C1519-$D1519)</f>
      </c>
      <c r="G1519" s="18">
        <f>IF(OR($A1519="",$B1519=""),"",$B1519-$E1519)</f>
      </c>
      <c r="H1519" s="19">
        <f>IF(OR($G1519="",$G1519=0),"",$F1519/$G1519)</f>
      </c>
    </row>
    <row r="1520">
      <c r="A1520" s="7"/>
      <c r="B1520" s="11"/>
      <c r="C1520" s="10"/>
      <c r="D1520" s="16">
        <f>IF($A1520="","",IFERROR(VLOOKUP($A1520,M_Sapi!$A$2:$D$501,4,0),""))</f>
      </c>
      <c r="E1520" s="17">
        <f>IF($A1520="","",IFERROR(VLOOKUP($A1520,M_Sapi!$A$2:$B$501,2,0),""))</f>
      </c>
      <c r="F1520" s="16">
        <f>IF(OR($A1520="",$C1520=""),"",$C1520-$D1520)</f>
      </c>
      <c r="G1520" s="18">
        <f>IF(OR($A1520="",$B1520=""),"",$B1520-$E1520)</f>
      </c>
      <c r="H1520" s="19">
        <f>IF(OR($G1520="",$G1520=0),"",$F1520/$G1520)</f>
      </c>
    </row>
    <row r="1521">
      <c r="A1521" s="7"/>
      <c r="B1521" s="11"/>
      <c r="C1521" s="10"/>
      <c r="D1521" s="16">
        <f>IF($A1521="","",IFERROR(VLOOKUP($A1521,M_Sapi!$A$2:$D$501,4,0),""))</f>
      </c>
      <c r="E1521" s="17">
        <f>IF($A1521="","",IFERROR(VLOOKUP($A1521,M_Sapi!$A$2:$B$501,2,0),""))</f>
      </c>
      <c r="F1521" s="16">
        <f>IF(OR($A1521="",$C1521=""),"",$C1521-$D1521)</f>
      </c>
      <c r="G1521" s="18">
        <f>IF(OR($A1521="",$B1521=""),"",$B1521-$E1521)</f>
      </c>
      <c r="H1521" s="19">
        <f>IF(OR($G1521="",$G1521=0),"",$F1521/$G1521)</f>
      </c>
    </row>
    <row r="1522">
      <c r="A1522" s="7"/>
      <c r="B1522" s="11"/>
      <c r="C1522" s="10"/>
      <c r="D1522" s="16">
        <f>IF($A1522="","",IFERROR(VLOOKUP($A1522,M_Sapi!$A$2:$D$501,4,0),""))</f>
      </c>
      <c r="E1522" s="17">
        <f>IF($A1522="","",IFERROR(VLOOKUP($A1522,M_Sapi!$A$2:$B$501,2,0),""))</f>
      </c>
      <c r="F1522" s="16">
        <f>IF(OR($A1522="",$C1522=""),"",$C1522-$D1522)</f>
      </c>
      <c r="G1522" s="18">
        <f>IF(OR($A1522="",$B1522=""),"",$B1522-$E1522)</f>
      </c>
      <c r="H1522" s="19">
        <f>IF(OR($G1522="",$G1522=0),"",$F1522/$G1522)</f>
      </c>
    </row>
    <row r="1523">
      <c r="A1523" s="7"/>
      <c r="B1523" s="11"/>
      <c r="C1523" s="10"/>
      <c r="D1523" s="16">
        <f>IF($A1523="","",IFERROR(VLOOKUP($A1523,M_Sapi!$A$2:$D$501,4,0),""))</f>
      </c>
      <c r="E1523" s="17">
        <f>IF($A1523="","",IFERROR(VLOOKUP($A1523,M_Sapi!$A$2:$B$501,2,0),""))</f>
      </c>
      <c r="F1523" s="16">
        <f>IF(OR($A1523="",$C1523=""),"",$C1523-$D1523)</f>
      </c>
      <c r="G1523" s="18">
        <f>IF(OR($A1523="",$B1523=""),"",$B1523-$E1523)</f>
      </c>
      <c r="H1523" s="19">
        <f>IF(OR($G1523="",$G1523=0),"",$F1523/$G1523)</f>
      </c>
    </row>
    <row r="1524">
      <c r="A1524" s="7"/>
      <c r="B1524" s="11"/>
      <c r="C1524" s="10"/>
      <c r="D1524" s="16">
        <f>IF($A1524="","",IFERROR(VLOOKUP($A1524,M_Sapi!$A$2:$D$501,4,0),""))</f>
      </c>
      <c r="E1524" s="17">
        <f>IF($A1524="","",IFERROR(VLOOKUP($A1524,M_Sapi!$A$2:$B$501,2,0),""))</f>
      </c>
      <c r="F1524" s="16">
        <f>IF(OR($A1524="",$C1524=""),"",$C1524-$D1524)</f>
      </c>
      <c r="G1524" s="18">
        <f>IF(OR($A1524="",$B1524=""),"",$B1524-$E1524)</f>
      </c>
      <c r="H1524" s="19">
        <f>IF(OR($G1524="",$G1524=0),"",$F1524/$G1524)</f>
      </c>
    </row>
    <row r="1525">
      <c r="A1525" s="7"/>
      <c r="B1525" s="11"/>
      <c r="C1525" s="10"/>
      <c r="D1525" s="16">
        <f>IF($A1525="","",IFERROR(VLOOKUP($A1525,M_Sapi!$A$2:$D$501,4,0),""))</f>
      </c>
      <c r="E1525" s="17">
        <f>IF($A1525="","",IFERROR(VLOOKUP($A1525,M_Sapi!$A$2:$B$501,2,0),""))</f>
      </c>
      <c r="F1525" s="16">
        <f>IF(OR($A1525="",$C1525=""),"",$C1525-$D1525)</f>
      </c>
      <c r="G1525" s="18">
        <f>IF(OR($A1525="",$B1525=""),"",$B1525-$E1525)</f>
      </c>
      <c r="H1525" s="19">
        <f>IF(OR($G1525="",$G1525=0),"",$F1525/$G1525)</f>
      </c>
    </row>
    <row r="1526">
      <c r="A1526" s="7"/>
      <c r="B1526" s="11"/>
      <c r="C1526" s="10"/>
      <c r="D1526" s="16">
        <f>IF($A1526="","",IFERROR(VLOOKUP($A1526,M_Sapi!$A$2:$D$501,4,0),""))</f>
      </c>
      <c r="E1526" s="17">
        <f>IF($A1526="","",IFERROR(VLOOKUP($A1526,M_Sapi!$A$2:$B$501,2,0),""))</f>
      </c>
      <c r="F1526" s="16">
        <f>IF(OR($A1526="",$C1526=""),"",$C1526-$D1526)</f>
      </c>
      <c r="G1526" s="18">
        <f>IF(OR($A1526="",$B1526=""),"",$B1526-$E1526)</f>
      </c>
      <c r="H1526" s="19">
        <f>IF(OR($G1526="",$G1526=0),"",$F1526/$G1526)</f>
      </c>
    </row>
    <row r="1527">
      <c r="A1527" s="7"/>
      <c r="B1527" s="11"/>
      <c r="C1527" s="10"/>
      <c r="D1527" s="16">
        <f>IF($A1527="","",IFERROR(VLOOKUP($A1527,M_Sapi!$A$2:$D$501,4,0),""))</f>
      </c>
      <c r="E1527" s="17">
        <f>IF($A1527="","",IFERROR(VLOOKUP($A1527,M_Sapi!$A$2:$B$501,2,0),""))</f>
      </c>
      <c r="F1527" s="16">
        <f>IF(OR($A1527="",$C1527=""),"",$C1527-$D1527)</f>
      </c>
      <c r="G1527" s="18">
        <f>IF(OR($A1527="",$B1527=""),"",$B1527-$E1527)</f>
      </c>
      <c r="H1527" s="19">
        <f>IF(OR($G1527="",$G1527=0),"",$F1527/$G1527)</f>
      </c>
    </row>
    <row r="1528">
      <c r="A1528" s="7"/>
      <c r="B1528" s="11"/>
      <c r="C1528" s="10"/>
      <c r="D1528" s="16">
        <f>IF($A1528="","",IFERROR(VLOOKUP($A1528,M_Sapi!$A$2:$D$501,4,0),""))</f>
      </c>
      <c r="E1528" s="17">
        <f>IF($A1528="","",IFERROR(VLOOKUP($A1528,M_Sapi!$A$2:$B$501,2,0),""))</f>
      </c>
      <c r="F1528" s="16">
        <f>IF(OR($A1528="",$C1528=""),"",$C1528-$D1528)</f>
      </c>
      <c r="G1528" s="18">
        <f>IF(OR($A1528="",$B1528=""),"",$B1528-$E1528)</f>
      </c>
      <c r="H1528" s="19">
        <f>IF(OR($G1528="",$G1528=0),"",$F1528/$G1528)</f>
      </c>
    </row>
    <row r="1529">
      <c r="A1529" s="7"/>
      <c r="B1529" s="11"/>
      <c r="C1529" s="10"/>
      <c r="D1529" s="16">
        <f>IF($A1529="","",IFERROR(VLOOKUP($A1529,M_Sapi!$A$2:$D$501,4,0),""))</f>
      </c>
      <c r="E1529" s="17">
        <f>IF($A1529="","",IFERROR(VLOOKUP($A1529,M_Sapi!$A$2:$B$501,2,0),""))</f>
      </c>
      <c r="F1529" s="16">
        <f>IF(OR($A1529="",$C1529=""),"",$C1529-$D1529)</f>
      </c>
      <c r="G1529" s="18">
        <f>IF(OR($A1529="",$B1529=""),"",$B1529-$E1529)</f>
      </c>
      <c r="H1529" s="19">
        <f>IF(OR($G1529="",$G1529=0),"",$F1529/$G1529)</f>
      </c>
    </row>
    <row r="1530">
      <c r="A1530" s="7"/>
      <c r="B1530" s="11"/>
      <c r="C1530" s="10"/>
      <c r="D1530" s="16">
        <f>IF($A1530="","",IFERROR(VLOOKUP($A1530,M_Sapi!$A$2:$D$501,4,0),""))</f>
      </c>
      <c r="E1530" s="17">
        <f>IF($A1530="","",IFERROR(VLOOKUP($A1530,M_Sapi!$A$2:$B$501,2,0),""))</f>
      </c>
      <c r="F1530" s="16">
        <f>IF(OR($A1530="",$C1530=""),"",$C1530-$D1530)</f>
      </c>
      <c r="G1530" s="18">
        <f>IF(OR($A1530="",$B1530=""),"",$B1530-$E1530)</f>
      </c>
      <c r="H1530" s="19">
        <f>IF(OR($G1530="",$G1530=0),"",$F1530/$G1530)</f>
      </c>
    </row>
    <row r="1531">
      <c r="A1531" s="7"/>
      <c r="B1531" s="11"/>
      <c r="C1531" s="10"/>
      <c r="D1531" s="16">
        <f>IF($A1531="","",IFERROR(VLOOKUP($A1531,M_Sapi!$A$2:$D$501,4,0),""))</f>
      </c>
      <c r="E1531" s="17">
        <f>IF($A1531="","",IFERROR(VLOOKUP($A1531,M_Sapi!$A$2:$B$501,2,0),""))</f>
      </c>
      <c r="F1531" s="16">
        <f>IF(OR($A1531="",$C1531=""),"",$C1531-$D1531)</f>
      </c>
      <c r="G1531" s="18">
        <f>IF(OR($A1531="",$B1531=""),"",$B1531-$E1531)</f>
      </c>
      <c r="H1531" s="19">
        <f>IF(OR($G1531="",$G1531=0),"",$F1531/$G1531)</f>
      </c>
    </row>
    <row r="1532">
      <c r="A1532" s="7"/>
      <c r="B1532" s="11"/>
      <c r="C1532" s="10"/>
      <c r="D1532" s="16">
        <f>IF($A1532="","",IFERROR(VLOOKUP($A1532,M_Sapi!$A$2:$D$501,4,0),""))</f>
      </c>
      <c r="E1532" s="17">
        <f>IF($A1532="","",IFERROR(VLOOKUP($A1532,M_Sapi!$A$2:$B$501,2,0),""))</f>
      </c>
      <c r="F1532" s="16">
        <f>IF(OR($A1532="",$C1532=""),"",$C1532-$D1532)</f>
      </c>
      <c r="G1532" s="18">
        <f>IF(OR($A1532="",$B1532=""),"",$B1532-$E1532)</f>
      </c>
      <c r="H1532" s="19">
        <f>IF(OR($G1532="",$G1532=0),"",$F1532/$G1532)</f>
      </c>
    </row>
    <row r="1533">
      <c r="A1533" s="7"/>
      <c r="B1533" s="11"/>
      <c r="C1533" s="10"/>
      <c r="D1533" s="16">
        <f>IF($A1533="","",IFERROR(VLOOKUP($A1533,M_Sapi!$A$2:$D$501,4,0),""))</f>
      </c>
      <c r="E1533" s="17">
        <f>IF($A1533="","",IFERROR(VLOOKUP($A1533,M_Sapi!$A$2:$B$501,2,0),""))</f>
      </c>
      <c r="F1533" s="16">
        <f>IF(OR($A1533="",$C1533=""),"",$C1533-$D1533)</f>
      </c>
      <c r="G1533" s="18">
        <f>IF(OR($A1533="",$B1533=""),"",$B1533-$E1533)</f>
      </c>
      <c r="H1533" s="19">
        <f>IF(OR($G1533="",$G1533=0),"",$F1533/$G1533)</f>
      </c>
    </row>
    <row r="1534">
      <c r="A1534" s="7"/>
      <c r="B1534" s="11"/>
      <c r="C1534" s="10"/>
      <c r="D1534" s="16">
        <f>IF($A1534="","",IFERROR(VLOOKUP($A1534,M_Sapi!$A$2:$D$501,4,0),""))</f>
      </c>
      <c r="E1534" s="17">
        <f>IF($A1534="","",IFERROR(VLOOKUP($A1534,M_Sapi!$A$2:$B$501,2,0),""))</f>
      </c>
      <c r="F1534" s="16">
        <f>IF(OR($A1534="",$C1534=""),"",$C1534-$D1534)</f>
      </c>
      <c r="G1534" s="18">
        <f>IF(OR($A1534="",$B1534=""),"",$B1534-$E1534)</f>
      </c>
      <c r="H1534" s="19">
        <f>IF(OR($G1534="",$G1534=0),"",$F1534/$G1534)</f>
      </c>
    </row>
    <row r="1535">
      <c r="A1535" s="7"/>
      <c r="B1535" s="11"/>
      <c r="C1535" s="10"/>
      <c r="D1535" s="16">
        <f>IF($A1535="","",IFERROR(VLOOKUP($A1535,M_Sapi!$A$2:$D$501,4,0),""))</f>
      </c>
      <c r="E1535" s="17">
        <f>IF($A1535="","",IFERROR(VLOOKUP($A1535,M_Sapi!$A$2:$B$501,2,0),""))</f>
      </c>
      <c r="F1535" s="16">
        <f>IF(OR($A1535="",$C1535=""),"",$C1535-$D1535)</f>
      </c>
      <c r="G1535" s="18">
        <f>IF(OR($A1535="",$B1535=""),"",$B1535-$E1535)</f>
      </c>
      <c r="H1535" s="19">
        <f>IF(OR($G1535="",$G1535=0),"",$F1535/$G1535)</f>
      </c>
    </row>
    <row r="1536">
      <c r="A1536" s="7"/>
      <c r="B1536" s="11"/>
      <c r="C1536" s="10"/>
      <c r="D1536" s="16">
        <f>IF($A1536="","",IFERROR(VLOOKUP($A1536,M_Sapi!$A$2:$D$501,4,0),""))</f>
      </c>
      <c r="E1536" s="17">
        <f>IF($A1536="","",IFERROR(VLOOKUP($A1536,M_Sapi!$A$2:$B$501,2,0),""))</f>
      </c>
      <c r="F1536" s="16">
        <f>IF(OR($A1536="",$C1536=""),"",$C1536-$D1536)</f>
      </c>
      <c r="G1536" s="18">
        <f>IF(OR($A1536="",$B1536=""),"",$B1536-$E1536)</f>
      </c>
      <c r="H1536" s="19">
        <f>IF(OR($G1536="",$G1536=0),"",$F1536/$G1536)</f>
      </c>
    </row>
    <row r="1537">
      <c r="A1537" s="7"/>
      <c r="B1537" s="11"/>
      <c r="C1537" s="10"/>
      <c r="D1537" s="16">
        <f>IF($A1537="","",IFERROR(VLOOKUP($A1537,M_Sapi!$A$2:$D$501,4,0),""))</f>
      </c>
      <c r="E1537" s="17">
        <f>IF($A1537="","",IFERROR(VLOOKUP($A1537,M_Sapi!$A$2:$B$501,2,0),""))</f>
      </c>
      <c r="F1537" s="16">
        <f>IF(OR($A1537="",$C1537=""),"",$C1537-$D1537)</f>
      </c>
      <c r="G1537" s="18">
        <f>IF(OR($A1537="",$B1537=""),"",$B1537-$E1537)</f>
      </c>
      <c r="H1537" s="19">
        <f>IF(OR($G1537="",$G1537=0),"",$F1537/$G1537)</f>
      </c>
    </row>
    <row r="1538">
      <c r="A1538" s="7"/>
      <c r="B1538" s="11"/>
      <c r="C1538" s="10"/>
      <c r="D1538" s="16">
        <f>IF($A1538="","",IFERROR(VLOOKUP($A1538,M_Sapi!$A$2:$D$501,4,0),""))</f>
      </c>
      <c r="E1538" s="17">
        <f>IF($A1538="","",IFERROR(VLOOKUP($A1538,M_Sapi!$A$2:$B$501,2,0),""))</f>
      </c>
      <c r="F1538" s="16">
        <f>IF(OR($A1538="",$C1538=""),"",$C1538-$D1538)</f>
      </c>
      <c r="G1538" s="18">
        <f>IF(OR($A1538="",$B1538=""),"",$B1538-$E1538)</f>
      </c>
      <c r="H1538" s="19">
        <f>IF(OR($G1538="",$G1538=0),"",$F1538/$G1538)</f>
      </c>
    </row>
    <row r="1539">
      <c r="A1539" s="7"/>
      <c r="B1539" s="11"/>
      <c r="C1539" s="10"/>
      <c r="D1539" s="16">
        <f>IF($A1539="","",IFERROR(VLOOKUP($A1539,M_Sapi!$A$2:$D$501,4,0),""))</f>
      </c>
      <c r="E1539" s="17">
        <f>IF($A1539="","",IFERROR(VLOOKUP($A1539,M_Sapi!$A$2:$B$501,2,0),""))</f>
      </c>
      <c r="F1539" s="16">
        <f>IF(OR($A1539="",$C1539=""),"",$C1539-$D1539)</f>
      </c>
      <c r="G1539" s="18">
        <f>IF(OR($A1539="",$B1539=""),"",$B1539-$E1539)</f>
      </c>
      <c r="H1539" s="19">
        <f>IF(OR($G1539="",$G1539=0),"",$F1539/$G1539)</f>
      </c>
    </row>
    <row r="1540">
      <c r="A1540" s="7"/>
      <c r="B1540" s="11"/>
      <c r="C1540" s="10"/>
      <c r="D1540" s="16">
        <f>IF($A1540="","",IFERROR(VLOOKUP($A1540,M_Sapi!$A$2:$D$501,4,0),""))</f>
      </c>
      <c r="E1540" s="17">
        <f>IF($A1540="","",IFERROR(VLOOKUP($A1540,M_Sapi!$A$2:$B$501,2,0),""))</f>
      </c>
      <c r="F1540" s="16">
        <f>IF(OR($A1540="",$C1540=""),"",$C1540-$D1540)</f>
      </c>
      <c r="G1540" s="18">
        <f>IF(OR($A1540="",$B1540=""),"",$B1540-$E1540)</f>
      </c>
      <c r="H1540" s="19">
        <f>IF(OR($G1540="",$G1540=0),"",$F1540/$G1540)</f>
      </c>
    </row>
    <row r="1541">
      <c r="A1541" s="7"/>
      <c r="B1541" s="11"/>
      <c r="C1541" s="10"/>
      <c r="D1541" s="16">
        <f>IF($A1541="","",IFERROR(VLOOKUP($A1541,M_Sapi!$A$2:$D$501,4,0),""))</f>
      </c>
      <c r="E1541" s="17">
        <f>IF($A1541="","",IFERROR(VLOOKUP($A1541,M_Sapi!$A$2:$B$501,2,0),""))</f>
      </c>
      <c r="F1541" s="16">
        <f>IF(OR($A1541="",$C1541=""),"",$C1541-$D1541)</f>
      </c>
      <c r="G1541" s="18">
        <f>IF(OR($A1541="",$B1541=""),"",$B1541-$E1541)</f>
      </c>
      <c r="H1541" s="19">
        <f>IF(OR($G1541="",$G1541=0),"",$F1541/$G1541)</f>
      </c>
    </row>
    <row r="1542">
      <c r="A1542" s="7"/>
      <c r="B1542" s="11"/>
      <c r="C1542" s="10"/>
      <c r="D1542" s="16">
        <f>IF($A1542="","",IFERROR(VLOOKUP($A1542,M_Sapi!$A$2:$D$501,4,0),""))</f>
      </c>
      <c r="E1542" s="17">
        <f>IF($A1542="","",IFERROR(VLOOKUP($A1542,M_Sapi!$A$2:$B$501,2,0),""))</f>
      </c>
      <c r="F1542" s="16">
        <f>IF(OR($A1542="",$C1542=""),"",$C1542-$D1542)</f>
      </c>
      <c r="G1542" s="18">
        <f>IF(OR($A1542="",$B1542=""),"",$B1542-$E1542)</f>
      </c>
      <c r="H1542" s="19">
        <f>IF(OR($G1542="",$G1542=0),"",$F1542/$G1542)</f>
      </c>
    </row>
    <row r="1543">
      <c r="A1543" s="7"/>
      <c r="B1543" s="11"/>
      <c r="C1543" s="10"/>
      <c r="D1543" s="16">
        <f>IF($A1543="","",IFERROR(VLOOKUP($A1543,M_Sapi!$A$2:$D$501,4,0),""))</f>
      </c>
      <c r="E1543" s="17">
        <f>IF($A1543="","",IFERROR(VLOOKUP($A1543,M_Sapi!$A$2:$B$501,2,0),""))</f>
      </c>
      <c r="F1543" s="16">
        <f>IF(OR($A1543="",$C1543=""),"",$C1543-$D1543)</f>
      </c>
      <c r="G1543" s="18">
        <f>IF(OR($A1543="",$B1543=""),"",$B1543-$E1543)</f>
      </c>
      <c r="H1543" s="19">
        <f>IF(OR($G1543="",$G1543=0),"",$F1543/$G1543)</f>
      </c>
    </row>
    <row r="1544">
      <c r="A1544" s="7"/>
      <c r="B1544" s="11"/>
      <c r="C1544" s="10"/>
      <c r="D1544" s="16">
        <f>IF($A1544="","",IFERROR(VLOOKUP($A1544,M_Sapi!$A$2:$D$501,4,0),""))</f>
      </c>
      <c r="E1544" s="17">
        <f>IF($A1544="","",IFERROR(VLOOKUP($A1544,M_Sapi!$A$2:$B$501,2,0),""))</f>
      </c>
      <c r="F1544" s="16">
        <f>IF(OR($A1544="",$C1544=""),"",$C1544-$D1544)</f>
      </c>
      <c r="G1544" s="18">
        <f>IF(OR($A1544="",$B1544=""),"",$B1544-$E1544)</f>
      </c>
      <c r="H1544" s="19">
        <f>IF(OR($G1544="",$G1544=0),"",$F1544/$G1544)</f>
      </c>
    </row>
    <row r="1545">
      <c r="A1545" s="7"/>
      <c r="B1545" s="11"/>
      <c r="C1545" s="10"/>
      <c r="D1545" s="16">
        <f>IF($A1545="","",IFERROR(VLOOKUP($A1545,M_Sapi!$A$2:$D$501,4,0),""))</f>
      </c>
      <c r="E1545" s="17">
        <f>IF($A1545="","",IFERROR(VLOOKUP($A1545,M_Sapi!$A$2:$B$501,2,0),""))</f>
      </c>
      <c r="F1545" s="16">
        <f>IF(OR($A1545="",$C1545=""),"",$C1545-$D1545)</f>
      </c>
      <c r="G1545" s="18">
        <f>IF(OR($A1545="",$B1545=""),"",$B1545-$E1545)</f>
      </c>
      <c r="H1545" s="19">
        <f>IF(OR($G1545="",$G1545=0),"",$F1545/$G1545)</f>
      </c>
    </row>
    <row r="1546">
      <c r="A1546" s="7"/>
      <c r="B1546" s="11"/>
      <c r="C1546" s="10"/>
      <c r="D1546" s="16">
        <f>IF($A1546="","",IFERROR(VLOOKUP($A1546,M_Sapi!$A$2:$D$501,4,0),""))</f>
      </c>
      <c r="E1546" s="17">
        <f>IF($A1546="","",IFERROR(VLOOKUP($A1546,M_Sapi!$A$2:$B$501,2,0),""))</f>
      </c>
      <c r="F1546" s="16">
        <f>IF(OR($A1546="",$C1546=""),"",$C1546-$D1546)</f>
      </c>
      <c r="G1546" s="18">
        <f>IF(OR($A1546="",$B1546=""),"",$B1546-$E1546)</f>
      </c>
      <c r="H1546" s="19">
        <f>IF(OR($G1546="",$G1546=0),"",$F1546/$G1546)</f>
      </c>
    </row>
    <row r="1547">
      <c r="A1547" s="7"/>
      <c r="B1547" s="11"/>
      <c r="C1547" s="10"/>
      <c r="D1547" s="16">
        <f>IF($A1547="","",IFERROR(VLOOKUP($A1547,M_Sapi!$A$2:$D$501,4,0),""))</f>
      </c>
      <c r="E1547" s="17">
        <f>IF($A1547="","",IFERROR(VLOOKUP($A1547,M_Sapi!$A$2:$B$501,2,0),""))</f>
      </c>
      <c r="F1547" s="16">
        <f>IF(OR($A1547="",$C1547=""),"",$C1547-$D1547)</f>
      </c>
      <c r="G1547" s="18">
        <f>IF(OR($A1547="",$B1547=""),"",$B1547-$E1547)</f>
      </c>
      <c r="H1547" s="19">
        <f>IF(OR($G1547="",$G1547=0),"",$F1547/$G1547)</f>
      </c>
    </row>
    <row r="1548">
      <c r="A1548" s="7"/>
      <c r="B1548" s="11"/>
      <c r="C1548" s="10"/>
      <c r="D1548" s="16">
        <f>IF($A1548="","",IFERROR(VLOOKUP($A1548,M_Sapi!$A$2:$D$501,4,0),""))</f>
      </c>
      <c r="E1548" s="17">
        <f>IF($A1548="","",IFERROR(VLOOKUP($A1548,M_Sapi!$A$2:$B$501,2,0),""))</f>
      </c>
      <c r="F1548" s="16">
        <f>IF(OR($A1548="",$C1548=""),"",$C1548-$D1548)</f>
      </c>
      <c r="G1548" s="18">
        <f>IF(OR($A1548="",$B1548=""),"",$B1548-$E1548)</f>
      </c>
      <c r="H1548" s="19">
        <f>IF(OR($G1548="",$G1548=0),"",$F1548/$G1548)</f>
      </c>
    </row>
    <row r="1549">
      <c r="A1549" s="7"/>
      <c r="B1549" s="11"/>
      <c r="C1549" s="10"/>
      <c r="D1549" s="16">
        <f>IF($A1549="","",IFERROR(VLOOKUP($A1549,M_Sapi!$A$2:$D$501,4,0),""))</f>
      </c>
      <c r="E1549" s="17">
        <f>IF($A1549="","",IFERROR(VLOOKUP($A1549,M_Sapi!$A$2:$B$501,2,0),""))</f>
      </c>
      <c r="F1549" s="16">
        <f>IF(OR($A1549="",$C1549=""),"",$C1549-$D1549)</f>
      </c>
      <c r="G1549" s="18">
        <f>IF(OR($A1549="",$B1549=""),"",$B1549-$E1549)</f>
      </c>
      <c r="H1549" s="19">
        <f>IF(OR($G1549="",$G1549=0),"",$F1549/$G1549)</f>
      </c>
    </row>
    <row r="1550">
      <c r="A1550" s="7"/>
      <c r="B1550" s="11"/>
      <c r="C1550" s="10"/>
      <c r="D1550" s="16">
        <f>IF($A1550="","",IFERROR(VLOOKUP($A1550,M_Sapi!$A$2:$D$501,4,0),""))</f>
      </c>
      <c r="E1550" s="17">
        <f>IF($A1550="","",IFERROR(VLOOKUP($A1550,M_Sapi!$A$2:$B$501,2,0),""))</f>
      </c>
      <c r="F1550" s="16">
        <f>IF(OR($A1550="",$C1550=""),"",$C1550-$D1550)</f>
      </c>
      <c r="G1550" s="18">
        <f>IF(OR($A1550="",$B1550=""),"",$B1550-$E1550)</f>
      </c>
      <c r="H1550" s="19">
        <f>IF(OR($G1550="",$G1550=0),"",$F1550/$G1550)</f>
      </c>
    </row>
    <row r="1551">
      <c r="A1551" s="7"/>
      <c r="B1551" s="11"/>
      <c r="C1551" s="10"/>
      <c r="D1551" s="16">
        <f>IF($A1551="","",IFERROR(VLOOKUP($A1551,M_Sapi!$A$2:$D$501,4,0),""))</f>
      </c>
      <c r="E1551" s="17">
        <f>IF($A1551="","",IFERROR(VLOOKUP($A1551,M_Sapi!$A$2:$B$501,2,0),""))</f>
      </c>
      <c r="F1551" s="16">
        <f>IF(OR($A1551="",$C1551=""),"",$C1551-$D1551)</f>
      </c>
      <c r="G1551" s="18">
        <f>IF(OR($A1551="",$B1551=""),"",$B1551-$E1551)</f>
      </c>
      <c r="H1551" s="19">
        <f>IF(OR($G1551="",$G1551=0),"",$F1551/$G1551)</f>
      </c>
    </row>
    <row r="1552">
      <c r="A1552" s="7"/>
      <c r="B1552" s="11"/>
      <c r="C1552" s="10"/>
      <c r="D1552" s="16">
        <f>IF($A1552="","",IFERROR(VLOOKUP($A1552,M_Sapi!$A$2:$D$501,4,0),""))</f>
      </c>
      <c r="E1552" s="17">
        <f>IF($A1552="","",IFERROR(VLOOKUP($A1552,M_Sapi!$A$2:$B$501,2,0),""))</f>
      </c>
      <c r="F1552" s="16">
        <f>IF(OR($A1552="",$C1552=""),"",$C1552-$D1552)</f>
      </c>
      <c r="G1552" s="18">
        <f>IF(OR($A1552="",$B1552=""),"",$B1552-$E1552)</f>
      </c>
      <c r="H1552" s="19">
        <f>IF(OR($G1552="",$G1552=0),"",$F1552/$G1552)</f>
      </c>
    </row>
    <row r="1553">
      <c r="A1553" s="7"/>
      <c r="B1553" s="11"/>
      <c r="C1553" s="10"/>
      <c r="D1553" s="16">
        <f>IF($A1553="","",IFERROR(VLOOKUP($A1553,M_Sapi!$A$2:$D$501,4,0),""))</f>
      </c>
      <c r="E1553" s="17">
        <f>IF($A1553="","",IFERROR(VLOOKUP($A1553,M_Sapi!$A$2:$B$501,2,0),""))</f>
      </c>
      <c r="F1553" s="16">
        <f>IF(OR($A1553="",$C1553=""),"",$C1553-$D1553)</f>
      </c>
      <c r="G1553" s="18">
        <f>IF(OR($A1553="",$B1553=""),"",$B1553-$E1553)</f>
      </c>
      <c r="H1553" s="19">
        <f>IF(OR($G1553="",$G1553=0),"",$F1553/$G1553)</f>
      </c>
    </row>
    <row r="1554">
      <c r="A1554" s="7"/>
      <c r="B1554" s="11"/>
      <c r="C1554" s="10"/>
      <c r="D1554" s="16">
        <f>IF($A1554="","",IFERROR(VLOOKUP($A1554,M_Sapi!$A$2:$D$501,4,0),""))</f>
      </c>
      <c r="E1554" s="17">
        <f>IF($A1554="","",IFERROR(VLOOKUP($A1554,M_Sapi!$A$2:$B$501,2,0),""))</f>
      </c>
      <c r="F1554" s="16">
        <f>IF(OR($A1554="",$C1554=""),"",$C1554-$D1554)</f>
      </c>
      <c r="G1554" s="18">
        <f>IF(OR($A1554="",$B1554=""),"",$B1554-$E1554)</f>
      </c>
      <c r="H1554" s="19">
        <f>IF(OR($G1554="",$G1554=0),"",$F1554/$G1554)</f>
      </c>
    </row>
    <row r="1555">
      <c r="A1555" s="7"/>
      <c r="B1555" s="11"/>
      <c r="C1555" s="10"/>
      <c r="D1555" s="16">
        <f>IF($A1555="","",IFERROR(VLOOKUP($A1555,M_Sapi!$A$2:$D$501,4,0),""))</f>
      </c>
      <c r="E1555" s="17">
        <f>IF($A1555="","",IFERROR(VLOOKUP($A1555,M_Sapi!$A$2:$B$501,2,0),""))</f>
      </c>
      <c r="F1555" s="16">
        <f>IF(OR($A1555="",$C1555=""),"",$C1555-$D1555)</f>
      </c>
      <c r="G1555" s="18">
        <f>IF(OR($A1555="",$B1555=""),"",$B1555-$E1555)</f>
      </c>
      <c r="H1555" s="19">
        <f>IF(OR($G1555="",$G1555=0),"",$F1555/$G1555)</f>
      </c>
    </row>
    <row r="1556">
      <c r="A1556" s="7"/>
      <c r="B1556" s="11"/>
      <c r="C1556" s="10"/>
      <c r="D1556" s="16">
        <f>IF($A1556="","",IFERROR(VLOOKUP($A1556,M_Sapi!$A$2:$D$501,4,0),""))</f>
      </c>
      <c r="E1556" s="17">
        <f>IF($A1556="","",IFERROR(VLOOKUP($A1556,M_Sapi!$A$2:$B$501,2,0),""))</f>
      </c>
      <c r="F1556" s="16">
        <f>IF(OR($A1556="",$C1556=""),"",$C1556-$D1556)</f>
      </c>
      <c r="G1556" s="18">
        <f>IF(OR($A1556="",$B1556=""),"",$B1556-$E1556)</f>
      </c>
      <c r="H1556" s="19">
        <f>IF(OR($G1556="",$G1556=0),"",$F1556/$G1556)</f>
      </c>
    </row>
    <row r="1557">
      <c r="A1557" s="7"/>
      <c r="B1557" s="11"/>
      <c r="C1557" s="10"/>
      <c r="D1557" s="16">
        <f>IF($A1557="","",IFERROR(VLOOKUP($A1557,M_Sapi!$A$2:$D$501,4,0),""))</f>
      </c>
      <c r="E1557" s="17">
        <f>IF($A1557="","",IFERROR(VLOOKUP($A1557,M_Sapi!$A$2:$B$501,2,0),""))</f>
      </c>
      <c r="F1557" s="16">
        <f>IF(OR($A1557="",$C1557=""),"",$C1557-$D1557)</f>
      </c>
      <c r="G1557" s="18">
        <f>IF(OR($A1557="",$B1557=""),"",$B1557-$E1557)</f>
      </c>
      <c r="H1557" s="19">
        <f>IF(OR($G1557="",$G1557=0),"",$F1557/$G1557)</f>
      </c>
    </row>
    <row r="1558">
      <c r="A1558" s="7"/>
      <c r="B1558" s="11"/>
      <c r="C1558" s="10"/>
      <c r="D1558" s="16">
        <f>IF($A1558="","",IFERROR(VLOOKUP($A1558,M_Sapi!$A$2:$D$501,4,0),""))</f>
      </c>
      <c r="E1558" s="17">
        <f>IF($A1558="","",IFERROR(VLOOKUP($A1558,M_Sapi!$A$2:$B$501,2,0),""))</f>
      </c>
      <c r="F1558" s="16">
        <f>IF(OR($A1558="",$C1558=""),"",$C1558-$D1558)</f>
      </c>
      <c r="G1558" s="18">
        <f>IF(OR($A1558="",$B1558=""),"",$B1558-$E1558)</f>
      </c>
      <c r="H1558" s="19">
        <f>IF(OR($G1558="",$G1558=0),"",$F1558/$G1558)</f>
      </c>
    </row>
    <row r="1559">
      <c r="A1559" s="7"/>
      <c r="B1559" s="11"/>
      <c r="C1559" s="10"/>
      <c r="D1559" s="16">
        <f>IF($A1559="","",IFERROR(VLOOKUP($A1559,M_Sapi!$A$2:$D$501,4,0),""))</f>
      </c>
      <c r="E1559" s="17">
        <f>IF($A1559="","",IFERROR(VLOOKUP($A1559,M_Sapi!$A$2:$B$501,2,0),""))</f>
      </c>
      <c r="F1559" s="16">
        <f>IF(OR($A1559="",$C1559=""),"",$C1559-$D1559)</f>
      </c>
      <c r="G1559" s="18">
        <f>IF(OR($A1559="",$B1559=""),"",$B1559-$E1559)</f>
      </c>
      <c r="H1559" s="19">
        <f>IF(OR($G1559="",$G1559=0),"",$F1559/$G1559)</f>
      </c>
    </row>
    <row r="1560">
      <c r="A1560" s="7"/>
      <c r="B1560" s="11"/>
      <c r="C1560" s="10"/>
      <c r="D1560" s="16">
        <f>IF($A1560="","",IFERROR(VLOOKUP($A1560,M_Sapi!$A$2:$D$501,4,0),""))</f>
      </c>
      <c r="E1560" s="17">
        <f>IF($A1560="","",IFERROR(VLOOKUP($A1560,M_Sapi!$A$2:$B$501,2,0),""))</f>
      </c>
      <c r="F1560" s="16">
        <f>IF(OR($A1560="",$C1560=""),"",$C1560-$D1560)</f>
      </c>
      <c r="G1560" s="18">
        <f>IF(OR($A1560="",$B1560=""),"",$B1560-$E1560)</f>
      </c>
      <c r="H1560" s="19">
        <f>IF(OR($G1560="",$G1560=0),"",$F1560/$G1560)</f>
      </c>
    </row>
    <row r="1561">
      <c r="A1561" s="7"/>
      <c r="B1561" s="11"/>
      <c r="C1561" s="10"/>
      <c r="D1561" s="16">
        <f>IF($A1561="","",IFERROR(VLOOKUP($A1561,M_Sapi!$A$2:$D$501,4,0),""))</f>
      </c>
      <c r="E1561" s="17">
        <f>IF($A1561="","",IFERROR(VLOOKUP($A1561,M_Sapi!$A$2:$B$501,2,0),""))</f>
      </c>
      <c r="F1561" s="16">
        <f>IF(OR($A1561="",$C1561=""),"",$C1561-$D1561)</f>
      </c>
      <c r="G1561" s="18">
        <f>IF(OR($A1561="",$B1561=""),"",$B1561-$E1561)</f>
      </c>
      <c r="H1561" s="19">
        <f>IF(OR($G1561="",$G1561=0),"",$F1561/$G1561)</f>
      </c>
    </row>
    <row r="1562">
      <c r="A1562" s="7"/>
      <c r="B1562" s="11"/>
      <c r="C1562" s="10"/>
      <c r="D1562" s="16">
        <f>IF($A1562="","",IFERROR(VLOOKUP($A1562,M_Sapi!$A$2:$D$501,4,0),""))</f>
      </c>
      <c r="E1562" s="17">
        <f>IF($A1562="","",IFERROR(VLOOKUP($A1562,M_Sapi!$A$2:$B$501,2,0),""))</f>
      </c>
      <c r="F1562" s="16">
        <f>IF(OR($A1562="",$C1562=""),"",$C1562-$D1562)</f>
      </c>
      <c r="G1562" s="18">
        <f>IF(OR($A1562="",$B1562=""),"",$B1562-$E1562)</f>
      </c>
      <c r="H1562" s="19">
        <f>IF(OR($G1562="",$G1562=0),"",$F1562/$G1562)</f>
      </c>
    </row>
    <row r="1563">
      <c r="A1563" s="7"/>
      <c r="B1563" s="11"/>
      <c r="C1563" s="10"/>
      <c r="D1563" s="16">
        <f>IF($A1563="","",IFERROR(VLOOKUP($A1563,M_Sapi!$A$2:$D$501,4,0),""))</f>
      </c>
      <c r="E1563" s="17">
        <f>IF($A1563="","",IFERROR(VLOOKUP($A1563,M_Sapi!$A$2:$B$501,2,0),""))</f>
      </c>
      <c r="F1563" s="16">
        <f>IF(OR($A1563="",$C1563=""),"",$C1563-$D1563)</f>
      </c>
      <c r="G1563" s="18">
        <f>IF(OR($A1563="",$B1563=""),"",$B1563-$E1563)</f>
      </c>
      <c r="H1563" s="19">
        <f>IF(OR($G1563="",$G1563=0),"",$F1563/$G1563)</f>
      </c>
    </row>
    <row r="1564">
      <c r="A1564" s="7"/>
      <c r="B1564" s="11"/>
      <c r="C1564" s="10"/>
      <c r="D1564" s="16">
        <f>IF($A1564="","",IFERROR(VLOOKUP($A1564,M_Sapi!$A$2:$D$501,4,0),""))</f>
      </c>
      <c r="E1564" s="17">
        <f>IF($A1564="","",IFERROR(VLOOKUP($A1564,M_Sapi!$A$2:$B$501,2,0),""))</f>
      </c>
      <c r="F1564" s="16">
        <f>IF(OR($A1564="",$C1564=""),"",$C1564-$D1564)</f>
      </c>
      <c r="G1564" s="18">
        <f>IF(OR($A1564="",$B1564=""),"",$B1564-$E1564)</f>
      </c>
      <c r="H1564" s="19">
        <f>IF(OR($G1564="",$G1564=0),"",$F1564/$G1564)</f>
      </c>
    </row>
    <row r="1565">
      <c r="A1565" s="7"/>
      <c r="B1565" s="11"/>
      <c r="C1565" s="10"/>
      <c r="D1565" s="16">
        <f>IF($A1565="","",IFERROR(VLOOKUP($A1565,M_Sapi!$A$2:$D$501,4,0),""))</f>
      </c>
      <c r="E1565" s="17">
        <f>IF($A1565="","",IFERROR(VLOOKUP($A1565,M_Sapi!$A$2:$B$501,2,0),""))</f>
      </c>
      <c r="F1565" s="16">
        <f>IF(OR($A1565="",$C1565=""),"",$C1565-$D1565)</f>
      </c>
      <c r="G1565" s="18">
        <f>IF(OR($A1565="",$B1565=""),"",$B1565-$E1565)</f>
      </c>
      <c r="H1565" s="19">
        <f>IF(OR($G1565="",$G1565=0),"",$F1565/$G1565)</f>
      </c>
    </row>
    <row r="1566">
      <c r="A1566" s="7"/>
      <c r="B1566" s="11"/>
      <c r="C1566" s="10"/>
      <c r="D1566" s="16">
        <f>IF($A1566="","",IFERROR(VLOOKUP($A1566,M_Sapi!$A$2:$D$501,4,0),""))</f>
      </c>
      <c r="E1566" s="17">
        <f>IF($A1566="","",IFERROR(VLOOKUP($A1566,M_Sapi!$A$2:$B$501,2,0),""))</f>
      </c>
      <c r="F1566" s="16">
        <f>IF(OR($A1566="",$C1566=""),"",$C1566-$D1566)</f>
      </c>
      <c r="G1566" s="18">
        <f>IF(OR($A1566="",$B1566=""),"",$B1566-$E1566)</f>
      </c>
      <c r="H1566" s="19">
        <f>IF(OR($G1566="",$G1566=0),"",$F1566/$G1566)</f>
      </c>
    </row>
    <row r="1567">
      <c r="A1567" s="7"/>
      <c r="B1567" s="11"/>
      <c r="C1567" s="10"/>
      <c r="D1567" s="16">
        <f>IF($A1567="","",IFERROR(VLOOKUP($A1567,M_Sapi!$A$2:$D$501,4,0),""))</f>
      </c>
      <c r="E1567" s="17">
        <f>IF($A1567="","",IFERROR(VLOOKUP($A1567,M_Sapi!$A$2:$B$501,2,0),""))</f>
      </c>
      <c r="F1567" s="16">
        <f>IF(OR($A1567="",$C1567=""),"",$C1567-$D1567)</f>
      </c>
      <c r="G1567" s="18">
        <f>IF(OR($A1567="",$B1567=""),"",$B1567-$E1567)</f>
      </c>
      <c r="H1567" s="19">
        <f>IF(OR($G1567="",$G1567=0),"",$F1567/$G1567)</f>
      </c>
    </row>
    <row r="1568">
      <c r="A1568" s="7"/>
      <c r="B1568" s="11"/>
      <c r="C1568" s="10"/>
      <c r="D1568" s="16">
        <f>IF($A1568="","",IFERROR(VLOOKUP($A1568,M_Sapi!$A$2:$D$501,4,0),""))</f>
      </c>
      <c r="E1568" s="17">
        <f>IF($A1568="","",IFERROR(VLOOKUP($A1568,M_Sapi!$A$2:$B$501,2,0),""))</f>
      </c>
      <c r="F1568" s="16">
        <f>IF(OR($A1568="",$C1568=""),"",$C1568-$D1568)</f>
      </c>
      <c r="G1568" s="18">
        <f>IF(OR($A1568="",$B1568=""),"",$B1568-$E1568)</f>
      </c>
      <c r="H1568" s="19">
        <f>IF(OR($G1568="",$G1568=0),"",$F1568/$G1568)</f>
      </c>
    </row>
    <row r="1569">
      <c r="A1569" s="7"/>
      <c r="B1569" s="11"/>
      <c r="C1569" s="10"/>
      <c r="D1569" s="16">
        <f>IF($A1569="","",IFERROR(VLOOKUP($A1569,M_Sapi!$A$2:$D$501,4,0),""))</f>
      </c>
      <c r="E1569" s="17">
        <f>IF($A1569="","",IFERROR(VLOOKUP($A1569,M_Sapi!$A$2:$B$501,2,0),""))</f>
      </c>
      <c r="F1569" s="16">
        <f>IF(OR($A1569="",$C1569=""),"",$C1569-$D1569)</f>
      </c>
      <c r="G1569" s="18">
        <f>IF(OR($A1569="",$B1569=""),"",$B1569-$E1569)</f>
      </c>
      <c r="H1569" s="19">
        <f>IF(OR($G1569="",$G1569=0),"",$F1569/$G1569)</f>
      </c>
    </row>
    <row r="1570">
      <c r="A1570" s="7"/>
      <c r="B1570" s="11"/>
      <c r="C1570" s="10"/>
      <c r="D1570" s="16">
        <f>IF($A1570="","",IFERROR(VLOOKUP($A1570,M_Sapi!$A$2:$D$501,4,0),""))</f>
      </c>
      <c r="E1570" s="17">
        <f>IF($A1570="","",IFERROR(VLOOKUP($A1570,M_Sapi!$A$2:$B$501,2,0),""))</f>
      </c>
      <c r="F1570" s="16">
        <f>IF(OR($A1570="",$C1570=""),"",$C1570-$D1570)</f>
      </c>
      <c r="G1570" s="18">
        <f>IF(OR($A1570="",$B1570=""),"",$B1570-$E1570)</f>
      </c>
      <c r="H1570" s="19">
        <f>IF(OR($G1570="",$G1570=0),"",$F1570/$G1570)</f>
      </c>
    </row>
    <row r="1571">
      <c r="A1571" s="7"/>
      <c r="B1571" s="11"/>
      <c r="C1571" s="10"/>
      <c r="D1571" s="16">
        <f>IF($A1571="","",IFERROR(VLOOKUP($A1571,M_Sapi!$A$2:$D$501,4,0),""))</f>
      </c>
      <c r="E1571" s="17">
        <f>IF($A1571="","",IFERROR(VLOOKUP($A1571,M_Sapi!$A$2:$B$501,2,0),""))</f>
      </c>
      <c r="F1571" s="16">
        <f>IF(OR($A1571="",$C1571=""),"",$C1571-$D1571)</f>
      </c>
      <c r="G1571" s="18">
        <f>IF(OR($A1571="",$B1571=""),"",$B1571-$E1571)</f>
      </c>
      <c r="H1571" s="19">
        <f>IF(OR($G1571="",$G1571=0),"",$F1571/$G1571)</f>
      </c>
    </row>
    <row r="1572">
      <c r="A1572" s="7"/>
      <c r="B1572" s="11"/>
      <c r="C1572" s="10"/>
      <c r="D1572" s="16">
        <f>IF($A1572="","",IFERROR(VLOOKUP($A1572,M_Sapi!$A$2:$D$501,4,0),""))</f>
      </c>
      <c r="E1572" s="17">
        <f>IF($A1572="","",IFERROR(VLOOKUP($A1572,M_Sapi!$A$2:$B$501,2,0),""))</f>
      </c>
      <c r="F1572" s="16">
        <f>IF(OR($A1572="",$C1572=""),"",$C1572-$D1572)</f>
      </c>
      <c r="G1572" s="18">
        <f>IF(OR($A1572="",$B1572=""),"",$B1572-$E1572)</f>
      </c>
      <c r="H1572" s="19">
        <f>IF(OR($G1572="",$G1572=0),"",$F1572/$G1572)</f>
      </c>
    </row>
    <row r="1573">
      <c r="A1573" s="7"/>
      <c r="B1573" s="11"/>
      <c r="C1573" s="10"/>
      <c r="D1573" s="16">
        <f>IF($A1573="","",IFERROR(VLOOKUP($A1573,M_Sapi!$A$2:$D$501,4,0),""))</f>
      </c>
      <c r="E1573" s="17">
        <f>IF($A1573="","",IFERROR(VLOOKUP($A1573,M_Sapi!$A$2:$B$501,2,0),""))</f>
      </c>
      <c r="F1573" s="16">
        <f>IF(OR($A1573="",$C1573=""),"",$C1573-$D1573)</f>
      </c>
      <c r="G1573" s="18">
        <f>IF(OR($A1573="",$B1573=""),"",$B1573-$E1573)</f>
      </c>
      <c r="H1573" s="19">
        <f>IF(OR($G1573="",$G1573=0),"",$F1573/$G1573)</f>
      </c>
    </row>
    <row r="1574">
      <c r="A1574" s="7"/>
      <c r="B1574" s="11"/>
      <c r="C1574" s="10"/>
      <c r="D1574" s="16">
        <f>IF($A1574="","",IFERROR(VLOOKUP($A1574,M_Sapi!$A$2:$D$501,4,0),""))</f>
      </c>
      <c r="E1574" s="17">
        <f>IF($A1574="","",IFERROR(VLOOKUP($A1574,M_Sapi!$A$2:$B$501,2,0),""))</f>
      </c>
      <c r="F1574" s="16">
        <f>IF(OR($A1574="",$C1574=""),"",$C1574-$D1574)</f>
      </c>
      <c r="G1574" s="18">
        <f>IF(OR($A1574="",$B1574=""),"",$B1574-$E1574)</f>
      </c>
      <c r="H1574" s="19">
        <f>IF(OR($G1574="",$G1574=0),"",$F1574/$G1574)</f>
      </c>
    </row>
    <row r="1575">
      <c r="A1575" s="7"/>
      <c r="B1575" s="11"/>
      <c r="C1575" s="10"/>
      <c r="D1575" s="16">
        <f>IF($A1575="","",IFERROR(VLOOKUP($A1575,M_Sapi!$A$2:$D$501,4,0),""))</f>
      </c>
      <c r="E1575" s="17">
        <f>IF($A1575="","",IFERROR(VLOOKUP($A1575,M_Sapi!$A$2:$B$501,2,0),""))</f>
      </c>
      <c r="F1575" s="16">
        <f>IF(OR($A1575="",$C1575=""),"",$C1575-$D1575)</f>
      </c>
      <c r="G1575" s="18">
        <f>IF(OR($A1575="",$B1575=""),"",$B1575-$E1575)</f>
      </c>
      <c r="H1575" s="19">
        <f>IF(OR($G1575="",$G1575=0),"",$F1575/$G1575)</f>
      </c>
    </row>
    <row r="1576">
      <c r="A1576" s="7"/>
      <c r="B1576" s="11"/>
      <c r="C1576" s="10"/>
      <c r="D1576" s="16">
        <f>IF($A1576="","",IFERROR(VLOOKUP($A1576,M_Sapi!$A$2:$D$501,4,0),""))</f>
      </c>
      <c r="E1576" s="17">
        <f>IF($A1576="","",IFERROR(VLOOKUP($A1576,M_Sapi!$A$2:$B$501,2,0),""))</f>
      </c>
      <c r="F1576" s="16">
        <f>IF(OR($A1576="",$C1576=""),"",$C1576-$D1576)</f>
      </c>
      <c r="G1576" s="18">
        <f>IF(OR($A1576="",$B1576=""),"",$B1576-$E1576)</f>
      </c>
      <c r="H1576" s="19">
        <f>IF(OR($G1576="",$G1576=0),"",$F1576/$G1576)</f>
      </c>
    </row>
    <row r="1577">
      <c r="A1577" s="7"/>
      <c r="B1577" s="11"/>
      <c r="C1577" s="10"/>
      <c r="D1577" s="16">
        <f>IF($A1577="","",IFERROR(VLOOKUP($A1577,M_Sapi!$A$2:$D$501,4,0),""))</f>
      </c>
      <c r="E1577" s="17">
        <f>IF($A1577="","",IFERROR(VLOOKUP($A1577,M_Sapi!$A$2:$B$501,2,0),""))</f>
      </c>
      <c r="F1577" s="16">
        <f>IF(OR($A1577="",$C1577=""),"",$C1577-$D1577)</f>
      </c>
      <c r="G1577" s="18">
        <f>IF(OR($A1577="",$B1577=""),"",$B1577-$E1577)</f>
      </c>
      <c r="H1577" s="19">
        <f>IF(OR($G1577="",$G1577=0),"",$F1577/$G1577)</f>
      </c>
    </row>
    <row r="1578">
      <c r="A1578" s="7"/>
      <c r="B1578" s="11"/>
      <c r="C1578" s="10"/>
      <c r="D1578" s="16">
        <f>IF($A1578="","",IFERROR(VLOOKUP($A1578,M_Sapi!$A$2:$D$501,4,0),""))</f>
      </c>
      <c r="E1578" s="17">
        <f>IF($A1578="","",IFERROR(VLOOKUP($A1578,M_Sapi!$A$2:$B$501,2,0),""))</f>
      </c>
      <c r="F1578" s="16">
        <f>IF(OR($A1578="",$C1578=""),"",$C1578-$D1578)</f>
      </c>
      <c r="G1578" s="18">
        <f>IF(OR($A1578="",$B1578=""),"",$B1578-$E1578)</f>
      </c>
      <c r="H1578" s="19">
        <f>IF(OR($G1578="",$G1578=0),"",$F1578/$G1578)</f>
      </c>
    </row>
    <row r="1579">
      <c r="A1579" s="7"/>
      <c r="B1579" s="11"/>
      <c r="C1579" s="10"/>
      <c r="D1579" s="16">
        <f>IF($A1579="","",IFERROR(VLOOKUP($A1579,M_Sapi!$A$2:$D$501,4,0),""))</f>
      </c>
      <c r="E1579" s="17">
        <f>IF($A1579="","",IFERROR(VLOOKUP($A1579,M_Sapi!$A$2:$B$501,2,0),""))</f>
      </c>
      <c r="F1579" s="16">
        <f>IF(OR($A1579="",$C1579=""),"",$C1579-$D1579)</f>
      </c>
      <c r="G1579" s="18">
        <f>IF(OR($A1579="",$B1579=""),"",$B1579-$E1579)</f>
      </c>
      <c r="H1579" s="19">
        <f>IF(OR($G1579="",$G1579=0),"",$F1579/$G1579)</f>
      </c>
    </row>
    <row r="1580">
      <c r="A1580" s="7"/>
      <c r="B1580" s="11"/>
      <c r="C1580" s="10"/>
      <c r="D1580" s="16">
        <f>IF($A1580="","",IFERROR(VLOOKUP($A1580,M_Sapi!$A$2:$D$501,4,0),""))</f>
      </c>
      <c r="E1580" s="17">
        <f>IF($A1580="","",IFERROR(VLOOKUP($A1580,M_Sapi!$A$2:$B$501,2,0),""))</f>
      </c>
      <c r="F1580" s="16">
        <f>IF(OR($A1580="",$C1580=""),"",$C1580-$D1580)</f>
      </c>
      <c r="G1580" s="18">
        <f>IF(OR($A1580="",$B1580=""),"",$B1580-$E1580)</f>
      </c>
      <c r="H1580" s="19">
        <f>IF(OR($G1580="",$G1580=0),"",$F1580/$G1580)</f>
      </c>
    </row>
    <row r="1581">
      <c r="A1581" s="7"/>
      <c r="B1581" s="11"/>
      <c r="C1581" s="10"/>
      <c r="D1581" s="16">
        <f>IF($A1581="","",IFERROR(VLOOKUP($A1581,M_Sapi!$A$2:$D$501,4,0),""))</f>
      </c>
      <c r="E1581" s="17">
        <f>IF($A1581="","",IFERROR(VLOOKUP($A1581,M_Sapi!$A$2:$B$501,2,0),""))</f>
      </c>
      <c r="F1581" s="16">
        <f>IF(OR($A1581="",$C1581=""),"",$C1581-$D1581)</f>
      </c>
      <c r="G1581" s="18">
        <f>IF(OR($A1581="",$B1581=""),"",$B1581-$E1581)</f>
      </c>
      <c r="H1581" s="19">
        <f>IF(OR($G1581="",$G1581=0),"",$F1581/$G1581)</f>
      </c>
    </row>
    <row r="1582">
      <c r="A1582" s="7"/>
      <c r="B1582" s="11"/>
      <c r="C1582" s="10"/>
      <c r="D1582" s="16">
        <f>IF($A1582="","",IFERROR(VLOOKUP($A1582,M_Sapi!$A$2:$D$501,4,0),""))</f>
      </c>
      <c r="E1582" s="17">
        <f>IF($A1582="","",IFERROR(VLOOKUP($A1582,M_Sapi!$A$2:$B$501,2,0),""))</f>
      </c>
      <c r="F1582" s="16">
        <f>IF(OR($A1582="",$C1582=""),"",$C1582-$D1582)</f>
      </c>
      <c r="G1582" s="18">
        <f>IF(OR($A1582="",$B1582=""),"",$B1582-$E1582)</f>
      </c>
      <c r="H1582" s="19">
        <f>IF(OR($G1582="",$G1582=0),"",$F1582/$G1582)</f>
      </c>
    </row>
    <row r="1583">
      <c r="A1583" s="7"/>
      <c r="B1583" s="11"/>
      <c r="C1583" s="10"/>
      <c r="D1583" s="16">
        <f>IF($A1583="","",IFERROR(VLOOKUP($A1583,M_Sapi!$A$2:$D$501,4,0),""))</f>
      </c>
      <c r="E1583" s="17">
        <f>IF($A1583="","",IFERROR(VLOOKUP($A1583,M_Sapi!$A$2:$B$501,2,0),""))</f>
      </c>
      <c r="F1583" s="16">
        <f>IF(OR($A1583="",$C1583=""),"",$C1583-$D1583)</f>
      </c>
      <c r="G1583" s="18">
        <f>IF(OR($A1583="",$B1583=""),"",$B1583-$E1583)</f>
      </c>
      <c r="H1583" s="19">
        <f>IF(OR($G1583="",$G1583=0),"",$F1583/$G1583)</f>
      </c>
    </row>
    <row r="1584">
      <c r="A1584" s="7"/>
      <c r="B1584" s="11"/>
      <c r="C1584" s="10"/>
      <c r="D1584" s="16">
        <f>IF($A1584="","",IFERROR(VLOOKUP($A1584,M_Sapi!$A$2:$D$501,4,0),""))</f>
      </c>
      <c r="E1584" s="17">
        <f>IF($A1584="","",IFERROR(VLOOKUP($A1584,M_Sapi!$A$2:$B$501,2,0),""))</f>
      </c>
      <c r="F1584" s="16">
        <f>IF(OR($A1584="",$C1584=""),"",$C1584-$D1584)</f>
      </c>
      <c r="G1584" s="18">
        <f>IF(OR($A1584="",$B1584=""),"",$B1584-$E1584)</f>
      </c>
      <c r="H1584" s="19">
        <f>IF(OR($G1584="",$G1584=0),"",$F1584/$G1584)</f>
      </c>
    </row>
    <row r="1585">
      <c r="A1585" s="7"/>
      <c r="B1585" s="11"/>
      <c r="C1585" s="10"/>
      <c r="D1585" s="16">
        <f>IF($A1585="","",IFERROR(VLOOKUP($A1585,M_Sapi!$A$2:$D$501,4,0),""))</f>
      </c>
      <c r="E1585" s="17">
        <f>IF($A1585="","",IFERROR(VLOOKUP($A1585,M_Sapi!$A$2:$B$501,2,0),""))</f>
      </c>
      <c r="F1585" s="16">
        <f>IF(OR($A1585="",$C1585=""),"",$C1585-$D1585)</f>
      </c>
      <c r="G1585" s="18">
        <f>IF(OR($A1585="",$B1585=""),"",$B1585-$E1585)</f>
      </c>
      <c r="H1585" s="19">
        <f>IF(OR($G1585="",$G1585=0),"",$F1585/$G1585)</f>
      </c>
    </row>
    <row r="1586">
      <c r="A1586" s="7"/>
      <c r="B1586" s="11"/>
      <c r="C1586" s="10"/>
      <c r="D1586" s="16">
        <f>IF($A1586="","",IFERROR(VLOOKUP($A1586,M_Sapi!$A$2:$D$501,4,0),""))</f>
      </c>
      <c r="E1586" s="17">
        <f>IF($A1586="","",IFERROR(VLOOKUP($A1586,M_Sapi!$A$2:$B$501,2,0),""))</f>
      </c>
      <c r="F1586" s="16">
        <f>IF(OR($A1586="",$C1586=""),"",$C1586-$D1586)</f>
      </c>
      <c r="G1586" s="18">
        <f>IF(OR($A1586="",$B1586=""),"",$B1586-$E1586)</f>
      </c>
      <c r="H1586" s="19">
        <f>IF(OR($G1586="",$G1586=0),"",$F1586/$G1586)</f>
      </c>
    </row>
    <row r="1587">
      <c r="A1587" s="7"/>
      <c r="B1587" s="11"/>
      <c r="C1587" s="10"/>
      <c r="D1587" s="16">
        <f>IF($A1587="","",IFERROR(VLOOKUP($A1587,M_Sapi!$A$2:$D$501,4,0),""))</f>
      </c>
      <c r="E1587" s="17">
        <f>IF($A1587="","",IFERROR(VLOOKUP($A1587,M_Sapi!$A$2:$B$501,2,0),""))</f>
      </c>
      <c r="F1587" s="16">
        <f>IF(OR($A1587="",$C1587=""),"",$C1587-$D1587)</f>
      </c>
      <c r="G1587" s="18">
        <f>IF(OR($A1587="",$B1587=""),"",$B1587-$E1587)</f>
      </c>
      <c r="H1587" s="19">
        <f>IF(OR($G1587="",$G1587=0),"",$F1587/$G1587)</f>
      </c>
    </row>
    <row r="1588">
      <c r="A1588" s="7"/>
      <c r="B1588" s="11"/>
      <c r="C1588" s="10"/>
      <c r="D1588" s="16">
        <f>IF($A1588="","",IFERROR(VLOOKUP($A1588,M_Sapi!$A$2:$D$501,4,0),""))</f>
      </c>
      <c r="E1588" s="17">
        <f>IF($A1588="","",IFERROR(VLOOKUP($A1588,M_Sapi!$A$2:$B$501,2,0),""))</f>
      </c>
      <c r="F1588" s="16">
        <f>IF(OR($A1588="",$C1588=""),"",$C1588-$D1588)</f>
      </c>
      <c r="G1588" s="18">
        <f>IF(OR($A1588="",$B1588=""),"",$B1588-$E1588)</f>
      </c>
      <c r="H1588" s="19">
        <f>IF(OR($G1588="",$G1588=0),"",$F1588/$G1588)</f>
      </c>
    </row>
    <row r="1589">
      <c r="A1589" s="7"/>
      <c r="B1589" s="11"/>
      <c r="C1589" s="10"/>
      <c r="D1589" s="16">
        <f>IF($A1589="","",IFERROR(VLOOKUP($A1589,M_Sapi!$A$2:$D$501,4,0),""))</f>
      </c>
      <c r="E1589" s="17">
        <f>IF($A1589="","",IFERROR(VLOOKUP($A1589,M_Sapi!$A$2:$B$501,2,0),""))</f>
      </c>
      <c r="F1589" s="16">
        <f>IF(OR($A1589="",$C1589=""),"",$C1589-$D1589)</f>
      </c>
      <c r="G1589" s="18">
        <f>IF(OR($A1589="",$B1589=""),"",$B1589-$E1589)</f>
      </c>
      <c r="H1589" s="19">
        <f>IF(OR($G1589="",$G1589=0),"",$F1589/$G1589)</f>
      </c>
    </row>
    <row r="1590">
      <c r="A1590" s="7"/>
      <c r="B1590" s="11"/>
      <c r="C1590" s="10"/>
      <c r="D1590" s="16">
        <f>IF($A1590="","",IFERROR(VLOOKUP($A1590,M_Sapi!$A$2:$D$501,4,0),""))</f>
      </c>
      <c r="E1590" s="17">
        <f>IF($A1590="","",IFERROR(VLOOKUP($A1590,M_Sapi!$A$2:$B$501,2,0),""))</f>
      </c>
      <c r="F1590" s="16">
        <f>IF(OR($A1590="",$C1590=""),"",$C1590-$D1590)</f>
      </c>
      <c r="G1590" s="18">
        <f>IF(OR($A1590="",$B1590=""),"",$B1590-$E1590)</f>
      </c>
      <c r="H1590" s="19">
        <f>IF(OR($G1590="",$G1590=0),"",$F1590/$G1590)</f>
      </c>
    </row>
    <row r="1591">
      <c r="A1591" s="7"/>
      <c r="B1591" s="11"/>
      <c r="C1591" s="10"/>
      <c r="D1591" s="16">
        <f>IF($A1591="","",IFERROR(VLOOKUP($A1591,M_Sapi!$A$2:$D$501,4,0),""))</f>
      </c>
      <c r="E1591" s="17">
        <f>IF($A1591="","",IFERROR(VLOOKUP($A1591,M_Sapi!$A$2:$B$501,2,0),""))</f>
      </c>
      <c r="F1591" s="16">
        <f>IF(OR($A1591="",$C1591=""),"",$C1591-$D1591)</f>
      </c>
      <c r="G1591" s="18">
        <f>IF(OR($A1591="",$B1591=""),"",$B1591-$E1591)</f>
      </c>
      <c r="H1591" s="19">
        <f>IF(OR($G1591="",$G1591=0),"",$F1591/$G1591)</f>
      </c>
    </row>
    <row r="1592">
      <c r="A1592" s="7"/>
      <c r="B1592" s="11"/>
      <c r="C1592" s="10"/>
      <c r="D1592" s="16">
        <f>IF($A1592="","",IFERROR(VLOOKUP($A1592,M_Sapi!$A$2:$D$501,4,0),""))</f>
      </c>
      <c r="E1592" s="17">
        <f>IF($A1592="","",IFERROR(VLOOKUP($A1592,M_Sapi!$A$2:$B$501,2,0),""))</f>
      </c>
      <c r="F1592" s="16">
        <f>IF(OR($A1592="",$C1592=""),"",$C1592-$D1592)</f>
      </c>
      <c r="G1592" s="18">
        <f>IF(OR($A1592="",$B1592=""),"",$B1592-$E1592)</f>
      </c>
      <c r="H1592" s="19">
        <f>IF(OR($G1592="",$G1592=0),"",$F1592/$G1592)</f>
      </c>
    </row>
    <row r="1593">
      <c r="A1593" s="7"/>
      <c r="B1593" s="11"/>
      <c r="C1593" s="10"/>
      <c r="D1593" s="16">
        <f>IF($A1593="","",IFERROR(VLOOKUP($A1593,M_Sapi!$A$2:$D$501,4,0),""))</f>
      </c>
      <c r="E1593" s="17">
        <f>IF($A1593="","",IFERROR(VLOOKUP($A1593,M_Sapi!$A$2:$B$501,2,0),""))</f>
      </c>
      <c r="F1593" s="16">
        <f>IF(OR($A1593="",$C1593=""),"",$C1593-$D1593)</f>
      </c>
      <c r="G1593" s="18">
        <f>IF(OR($A1593="",$B1593=""),"",$B1593-$E1593)</f>
      </c>
      <c r="H1593" s="19">
        <f>IF(OR($G1593="",$G1593=0),"",$F1593/$G1593)</f>
      </c>
    </row>
    <row r="1594">
      <c r="A1594" s="7"/>
      <c r="B1594" s="11"/>
      <c r="C1594" s="10"/>
      <c r="D1594" s="16">
        <f>IF($A1594="","",IFERROR(VLOOKUP($A1594,M_Sapi!$A$2:$D$501,4,0),""))</f>
      </c>
      <c r="E1594" s="17">
        <f>IF($A1594="","",IFERROR(VLOOKUP($A1594,M_Sapi!$A$2:$B$501,2,0),""))</f>
      </c>
      <c r="F1594" s="16">
        <f>IF(OR($A1594="",$C1594=""),"",$C1594-$D1594)</f>
      </c>
      <c r="G1594" s="18">
        <f>IF(OR($A1594="",$B1594=""),"",$B1594-$E1594)</f>
      </c>
      <c r="H1594" s="19">
        <f>IF(OR($G1594="",$G1594=0),"",$F1594/$G1594)</f>
      </c>
    </row>
    <row r="1595">
      <c r="A1595" s="7"/>
      <c r="B1595" s="11"/>
      <c r="C1595" s="10"/>
      <c r="D1595" s="16">
        <f>IF($A1595="","",IFERROR(VLOOKUP($A1595,M_Sapi!$A$2:$D$501,4,0),""))</f>
      </c>
      <c r="E1595" s="17">
        <f>IF($A1595="","",IFERROR(VLOOKUP($A1595,M_Sapi!$A$2:$B$501,2,0),""))</f>
      </c>
      <c r="F1595" s="16">
        <f>IF(OR($A1595="",$C1595=""),"",$C1595-$D1595)</f>
      </c>
      <c r="G1595" s="18">
        <f>IF(OR($A1595="",$B1595=""),"",$B1595-$E1595)</f>
      </c>
      <c r="H1595" s="19">
        <f>IF(OR($G1595="",$G1595=0),"",$F1595/$G1595)</f>
      </c>
    </row>
    <row r="1596">
      <c r="A1596" s="7"/>
      <c r="B1596" s="11"/>
      <c r="C1596" s="10"/>
      <c r="D1596" s="16">
        <f>IF($A1596="","",IFERROR(VLOOKUP($A1596,M_Sapi!$A$2:$D$501,4,0),""))</f>
      </c>
      <c r="E1596" s="17">
        <f>IF($A1596="","",IFERROR(VLOOKUP($A1596,M_Sapi!$A$2:$B$501,2,0),""))</f>
      </c>
      <c r="F1596" s="16">
        <f>IF(OR($A1596="",$C1596=""),"",$C1596-$D1596)</f>
      </c>
      <c r="G1596" s="18">
        <f>IF(OR($A1596="",$B1596=""),"",$B1596-$E1596)</f>
      </c>
      <c r="H1596" s="19">
        <f>IF(OR($G1596="",$G1596=0),"",$F1596/$G1596)</f>
      </c>
    </row>
    <row r="1597">
      <c r="A1597" s="7"/>
      <c r="B1597" s="11"/>
      <c r="C1597" s="10"/>
      <c r="D1597" s="16">
        <f>IF($A1597="","",IFERROR(VLOOKUP($A1597,M_Sapi!$A$2:$D$501,4,0),""))</f>
      </c>
      <c r="E1597" s="17">
        <f>IF($A1597="","",IFERROR(VLOOKUP($A1597,M_Sapi!$A$2:$B$501,2,0),""))</f>
      </c>
      <c r="F1597" s="16">
        <f>IF(OR($A1597="",$C1597=""),"",$C1597-$D1597)</f>
      </c>
      <c r="G1597" s="18">
        <f>IF(OR($A1597="",$B1597=""),"",$B1597-$E1597)</f>
      </c>
      <c r="H1597" s="19">
        <f>IF(OR($G1597="",$G1597=0),"",$F1597/$G1597)</f>
      </c>
    </row>
    <row r="1598">
      <c r="A1598" s="7"/>
      <c r="B1598" s="11"/>
      <c r="C1598" s="10"/>
      <c r="D1598" s="16">
        <f>IF($A1598="","",IFERROR(VLOOKUP($A1598,M_Sapi!$A$2:$D$501,4,0),""))</f>
      </c>
      <c r="E1598" s="17">
        <f>IF($A1598="","",IFERROR(VLOOKUP($A1598,M_Sapi!$A$2:$B$501,2,0),""))</f>
      </c>
      <c r="F1598" s="16">
        <f>IF(OR($A1598="",$C1598=""),"",$C1598-$D1598)</f>
      </c>
      <c r="G1598" s="18">
        <f>IF(OR($A1598="",$B1598=""),"",$B1598-$E1598)</f>
      </c>
      <c r="H1598" s="19">
        <f>IF(OR($G1598="",$G1598=0),"",$F1598/$G1598)</f>
      </c>
    </row>
    <row r="1599">
      <c r="A1599" s="7"/>
      <c r="B1599" s="11"/>
      <c r="C1599" s="10"/>
      <c r="D1599" s="16">
        <f>IF($A1599="","",IFERROR(VLOOKUP($A1599,M_Sapi!$A$2:$D$501,4,0),""))</f>
      </c>
      <c r="E1599" s="17">
        <f>IF($A1599="","",IFERROR(VLOOKUP($A1599,M_Sapi!$A$2:$B$501,2,0),""))</f>
      </c>
      <c r="F1599" s="16">
        <f>IF(OR($A1599="",$C1599=""),"",$C1599-$D1599)</f>
      </c>
      <c r="G1599" s="18">
        <f>IF(OR($A1599="",$B1599=""),"",$B1599-$E1599)</f>
      </c>
      <c r="H1599" s="19">
        <f>IF(OR($G1599="",$G1599=0),"",$F1599/$G1599)</f>
      </c>
    </row>
    <row r="1600">
      <c r="A1600" s="7"/>
      <c r="B1600" s="11"/>
      <c r="C1600" s="10"/>
      <c r="D1600" s="16">
        <f>IF($A1600="","",IFERROR(VLOOKUP($A1600,M_Sapi!$A$2:$D$501,4,0),""))</f>
      </c>
      <c r="E1600" s="17">
        <f>IF($A1600="","",IFERROR(VLOOKUP($A1600,M_Sapi!$A$2:$B$501,2,0),""))</f>
      </c>
      <c r="F1600" s="16">
        <f>IF(OR($A1600="",$C1600=""),"",$C1600-$D1600)</f>
      </c>
      <c r="G1600" s="18">
        <f>IF(OR($A1600="",$B1600=""),"",$B1600-$E1600)</f>
      </c>
      <c r="H1600" s="19">
        <f>IF(OR($G1600="",$G1600=0),"",$F1600/$G1600)</f>
      </c>
    </row>
    <row r="1601">
      <c r="A1601" s="7"/>
      <c r="B1601" s="11"/>
      <c r="C1601" s="10"/>
      <c r="D1601" s="16">
        <f>IF($A1601="","",IFERROR(VLOOKUP($A1601,M_Sapi!$A$2:$D$501,4,0),""))</f>
      </c>
      <c r="E1601" s="17">
        <f>IF($A1601="","",IFERROR(VLOOKUP($A1601,M_Sapi!$A$2:$B$501,2,0),""))</f>
      </c>
      <c r="F1601" s="16">
        <f>IF(OR($A1601="",$C1601=""),"",$C1601-$D1601)</f>
      </c>
      <c r="G1601" s="18">
        <f>IF(OR($A1601="",$B1601=""),"",$B1601-$E1601)</f>
      </c>
      <c r="H1601" s="19">
        <f>IF(OR($G1601="",$G1601=0),"",$F1601/$G1601)</f>
      </c>
    </row>
    <row r="1602">
      <c r="A1602" s="7"/>
      <c r="B1602" s="11"/>
      <c r="C1602" s="10"/>
      <c r="D1602" s="16">
        <f>IF($A1602="","",IFERROR(VLOOKUP($A1602,M_Sapi!$A$2:$D$501,4,0),""))</f>
      </c>
      <c r="E1602" s="17">
        <f>IF($A1602="","",IFERROR(VLOOKUP($A1602,M_Sapi!$A$2:$B$501,2,0),""))</f>
      </c>
      <c r="F1602" s="16">
        <f>IF(OR($A1602="",$C1602=""),"",$C1602-$D1602)</f>
      </c>
      <c r="G1602" s="18">
        <f>IF(OR($A1602="",$B1602=""),"",$B1602-$E1602)</f>
      </c>
      <c r="H1602" s="19">
        <f>IF(OR($G1602="",$G1602=0),"",$F1602/$G1602)</f>
      </c>
    </row>
    <row r="1603">
      <c r="A1603" s="7"/>
      <c r="B1603" s="11"/>
      <c r="C1603" s="10"/>
      <c r="D1603" s="16">
        <f>IF($A1603="","",IFERROR(VLOOKUP($A1603,M_Sapi!$A$2:$D$501,4,0),""))</f>
      </c>
      <c r="E1603" s="17">
        <f>IF($A1603="","",IFERROR(VLOOKUP($A1603,M_Sapi!$A$2:$B$501,2,0),""))</f>
      </c>
      <c r="F1603" s="16">
        <f>IF(OR($A1603="",$C1603=""),"",$C1603-$D1603)</f>
      </c>
      <c r="G1603" s="18">
        <f>IF(OR($A1603="",$B1603=""),"",$B1603-$E1603)</f>
      </c>
      <c r="H1603" s="19">
        <f>IF(OR($G1603="",$G1603=0),"",$F1603/$G1603)</f>
      </c>
    </row>
    <row r="1604">
      <c r="A1604" s="7"/>
      <c r="B1604" s="11"/>
      <c r="C1604" s="10"/>
      <c r="D1604" s="16">
        <f>IF($A1604="","",IFERROR(VLOOKUP($A1604,M_Sapi!$A$2:$D$501,4,0),""))</f>
      </c>
      <c r="E1604" s="17">
        <f>IF($A1604="","",IFERROR(VLOOKUP($A1604,M_Sapi!$A$2:$B$501,2,0),""))</f>
      </c>
      <c r="F1604" s="16">
        <f>IF(OR($A1604="",$C1604=""),"",$C1604-$D1604)</f>
      </c>
      <c r="G1604" s="18">
        <f>IF(OR($A1604="",$B1604=""),"",$B1604-$E1604)</f>
      </c>
      <c r="H1604" s="19">
        <f>IF(OR($G1604="",$G1604=0),"",$F1604/$G1604)</f>
      </c>
    </row>
    <row r="1605">
      <c r="A1605" s="7"/>
      <c r="B1605" s="11"/>
      <c r="C1605" s="10"/>
      <c r="D1605" s="16">
        <f>IF($A1605="","",IFERROR(VLOOKUP($A1605,M_Sapi!$A$2:$D$501,4,0),""))</f>
      </c>
      <c r="E1605" s="17">
        <f>IF($A1605="","",IFERROR(VLOOKUP($A1605,M_Sapi!$A$2:$B$501,2,0),""))</f>
      </c>
      <c r="F1605" s="16">
        <f>IF(OR($A1605="",$C1605=""),"",$C1605-$D1605)</f>
      </c>
      <c r="G1605" s="18">
        <f>IF(OR($A1605="",$B1605=""),"",$B1605-$E1605)</f>
      </c>
      <c r="H1605" s="19">
        <f>IF(OR($G1605="",$G1605=0),"",$F1605/$G1605)</f>
      </c>
    </row>
    <row r="1606">
      <c r="A1606" s="7"/>
      <c r="B1606" s="11"/>
      <c r="C1606" s="10"/>
      <c r="D1606" s="16">
        <f>IF($A1606="","",IFERROR(VLOOKUP($A1606,M_Sapi!$A$2:$D$501,4,0),""))</f>
      </c>
      <c r="E1606" s="17">
        <f>IF($A1606="","",IFERROR(VLOOKUP($A1606,M_Sapi!$A$2:$B$501,2,0),""))</f>
      </c>
      <c r="F1606" s="16">
        <f>IF(OR($A1606="",$C1606=""),"",$C1606-$D1606)</f>
      </c>
      <c r="G1606" s="18">
        <f>IF(OR($A1606="",$B1606=""),"",$B1606-$E1606)</f>
      </c>
      <c r="H1606" s="19">
        <f>IF(OR($G1606="",$G1606=0),"",$F1606/$G1606)</f>
      </c>
    </row>
    <row r="1607">
      <c r="A1607" s="7"/>
      <c r="B1607" s="11"/>
      <c r="C1607" s="10"/>
      <c r="D1607" s="16">
        <f>IF($A1607="","",IFERROR(VLOOKUP($A1607,M_Sapi!$A$2:$D$501,4,0),""))</f>
      </c>
      <c r="E1607" s="17">
        <f>IF($A1607="","",IFERROR(VLOOKUP($A1607,M_Sapi!$A$2:$B$501,2,0),""))</f>
      </c>
      <c r="F1607" s="16">
        <f>IF(OR($A1607="",$C1607=""),"",$C1607-$D1607)</f>
      </c>
      <c r="G1607" s="18">
        <f>IF(OR($A1607="",$B1607=""),"",$B1607-$E1607)</f>
      </c>
      <c r="H1607" s="19">
        <f>IF(OR($G1607="",$G1607=0),"",$F1607/$G1607)</f>
      </c>
    </row>
    <row r="1608">
      <c r="A1608" s="7"/>
      <c r="B1608" s="11"/>
      <c r="C1608" s="10"/>
      <c r="D1608" s="16">
        <f>IF($A1608="","",IFERROR(VLOOKUP($A1608,M_Sapi!$A$2:$D$501,4,0),""))</f>
      </c>
      <c r="E1608" s="17">
        <f>IF($A1608="","",IFERROR(VLOOKUP($A1608,M_Sapi!$A$2:$B$501,2,0),""))</f>
      </c>
      <c r="F1608" s="16">
        <f>IF(OR($A1608="",$C1608=""),"",$C1608-$D1608)</f>
      </c>
      <c r="G1608" s="18">
        <f>IF(OR($A1608="",$B1608=""),"",$B1608-$E1608)</f>
      </c>
      <c r="H1608" s="19">
        <f>IF(OR($G1608="",$G1608=0),"",$F1608/$G1608)</f>
      </c>
    </row>
    <row r="1609">
      <c r="A1609" s="7"/>
      <c r="B1609" s="11"/>
      <c r="C1609" s="10"/>
      <c r="D1609" s="16">
        <f>IF($A1609="","",IFERROR(VLOOKUP($A1609,M_Sapi!$A$2:$D$501,4,0),""))</f>
      </c>
      <c r="E1609" s="17">
        <f>IF($A1609="","",IFERROR(VLOOKUP($A1609,M_Sapi!$A$2:$B$501,2,0),""))</f>
      </c>
      <c r="F1609" s="16">
        <f>IF(OR($A1609="",$C1609=""),"",$C1609-$D1609)</f>
      </c>
      <c r="G1609" s="18">
        <f>IF(OR($A1609="",$B1609=""),"",$B1609-$E1609)</f>
      </c>
      <c r="H1609" s="19">
        <f>IF(OR($G1609="",$G1609=0),"",$F1609/$G1609)</f>
      </c>
    </row>
    <row r="1610">
      <c r="A1610" s="7"/>
      <c r="B1610" s="11"/>
      <c r="C1610" s="10"/>
      <c r="D1610" s="16">
        <f>IF($A1610="","",IFERROR(VLOOKUP($A1610,M_Sapi!$A$2:$D$501,4,0),""))</f>
      </c>
      <c r="E1610" s="17">
        <f>IF($A1610="","",IFERROR(VLOOKUP($A1610,M_Sapi!$A$2:$B$501,2,0),""))</f>
      </c>
      <c r="F1610" s="16">
        <f>IF(OR($A1610="",$C1610=""),"",$C1610-$D1610)</f>
      </c>
      <c r="G1610" s="18">
        <f>IF(OR($A1610="",$B1610=""),"",$B1610-$E1610)</f>
      </c>
      <c r="H1610" s="19">
        <f>IF(OR($G1610="",$G1610=0),"",$F1610/$G1610)</f>
      </c>
    </row>
    <row r="1611">
      <c r="A1611" s="7"/>
      <c r="B1611" s="11"/>
      <c r="C1611" s="10"/>
      <c r="D1611" s="16">
        <f>IF($A1611="","",IFERROR(VLOOKUP($A1611,M_Sapi!$A$2:$D$501,4,0),""))</f>
      </c>
      <c r="E1611" s="17">
        <f>IF($A1611="","",IFERROR(VLOOKUP($A1611,M_Sapi!$A$2:$B$501,2,0),""))</f>
      </c>
      <c r="F1611" s="16">
        <f>IF(OR($A1611="",$C1611=""),"",$C1611-$D1611)</f>
      </c>
      <c r="G1611" s="18">
        <f>IF(OR($A1611="",$B1611=""),"",$B1611-$E1611)</f>
      </c>
      <c r="H1611" s="19">
        <f>IF(OR($G1611="",$G1611=0),"",$F1611/$G1611)</f>
      </c>
    </row>
    <row r="1612">
      <c r="A1612" s="7"/>
      <c r="B1612" s="11"/>
      <c r="C1612" s="10"/>
      <c r="D1612" s="16">
        <f>IF($A1612="","",IFERROR(VLOOKUP($A1612,M_Sapi!$A$2:$D$501,4,0),""))</f>
      </c>
      <c r="E1612" s="17">
        <f>IF($A1612="","",IFERROR(VLOOKUP($A1612,M_Sapi!$A$2:$B$501,2,0),""))</f>
      </c>
      <c r="F1612" s="16">
        <f>IF(OR($A1612="",$C1612=""),"",$C1612-$D1612)</f>
      </c>
      <c r="G1612" s="18">
        <f>IF(OR($A1612="",$B1612=""),"",$B1612-$E1612)</f>
      </c>
      <c r="H1612" s="19">
        <f>IF(OR($G1612="",$G1612=0),"",$F1612/$G1612)</f>
      </c>
    </row>
    <row r="1613">
      <c r="A1613" s="7"/>
      <c r="B1613" s="11"/>
      <c r="C1613" s="10"/>
      <c r="D1613" s="16">
        <f>IF($A1613="","",IFERROR(VLOOKUP($A1613,M_Sapi!$A$2:$D$501,4,0),""))</f>
      </c>
      <c r="E1613" s="17">
        <f>IF($A1613="","",IFERROR(VLOOKUP($A1613,M_Sapi!$A$2:$B$501,2,0),""))</f>
      </c>
      <c r="F1613" s="16">
        <f>IF(OR($A1613="",$C1613=""),"",$C1613-$D1613)</f>
      </c>
      <c r="G1613" s="18">
        <f>IF(OR($A1613="",$B1613=""),"",$B1613-$E1613)</f>
      </c>
      <c r="H1613" s="19">
        <f>IF(OR($G1613="",$G1613=0),"",$F1613/$G1613)</f>
      </c>
    </row>
    <row r="1614">
      <c r="A1614" s="7"/>
      <c r="B1614" s="11"/>
      <c r="C1614" s="10"/>
      <c r="D1614" s="16">
        <f>IF($A1614="","",IFERROR(VLOOKUP($A1614,M_Sapi!$A$2:$D$501,4,0),""))</f>
      </c>
      <c r="E1614" s="17">
        <f>IF($A1614="","",IFERROR(VLOOKUP($A1614,M_Sapi!$A$2:$B$501,2,0),""))</f>
      </c>
      <c r="F1614" s="16">
        <f>IF(OR($A1614="",$C1614=""),"",$C1614-$D1614)</f>
      </c>
      <c r="G1614" s="18">
        <f>IF(OR($A1614="",$B1614=""),"",$B1614-$E1614)</f>
      </c>
      <c r="H1614" s="19">
        <f>IF(OR($G1614="",$G1614=0),"",$F1614/$G1614)</f>
      </c>
    </row>
    <row r="1615">
      <c r="A1615" s="7"/>
      <c r="B1615" s="11"/>
      <c r="C1615" s="10"/>
      <c r="D1615" s="16">
        <f>IF($A1615="","",IFERROR(VLOOKUP($A1615,M_Sapi!$A$2:$D$501,4,0),""))</f>
      </c>
      <c r="E1615" s="17">
        <f>IF($A1615="","",IFERROR(VLOOKUP($A1615,M_Sapi!$A$2:$B$501,2,0),""))</f>
      </c>
      <c r="F1615" s="16">
        <f>IF(OR($A1615="",$C1615=""),"",$C1615-$D1615)</f>
      </c>
      <c r="G1615" s="18">
        <f>IF(OR($A1615="",$B1615=""),"",$B1615-$E1615)</f>
      </c>
      <c r="H1615" s="19">
        <f>IF(OR($G1615="",$G1615=0),"",$F1615/$G1615)</f>
      </c>
    </row>
    <row r="1616">
      <c r="A1616" s="7"/>
      <c r="B1616" s="11"/>
      <c r="C1616" s="10"/>
      <c r="D1616" s="16">
        <f>IF($A1616="","",IFERROR(VLOOKUP($A1616,M_Sapi!$A$2:$D$501,4,0),""))</f>
      </c>
      <c r="E1616" s="17">
        <f>IF($A1616="","",IFERROR(VLOOKUP($A1616,M_Sapi!$A$2:$B$501,2,0),""))</f>
      </c>
      <c r="F1616" s="16">
        <f>IF(OR($A1616="",$C1616=""),"",$C1616-$D1616)</f>
      </c>
      <c r="G1616" s="18">
        <f>IF(OR($A1616="",$B1616=""),"",$B1616-$E1616)</f>
      </c>
      <c r="H1616" s="19">
        <f>IF(OR($G1616="",$G1616=0),"",$F1616/$G1616)</f>
      </c>
    </row>
    <row r="1617">
      <c r="A1617" s="7"/>
      <c r="B1617" s="11"/>
      <c r="C1617" s="10"/>
      <c r="D1617" s="16">
        <f>IF($A1617="","",IFERROR(VLOOKUP($A1617,M_Sapi!$A$2:$D$501,4,0),""))</f>
      </c>
      <c r="E1617" s="17">
        <f>IF($A1617="","",IFERROR(VLOOKUP($A1617,M_Sapi!$A$2:$B$501,2,0),""))</f>
      </c>
      <c r="F1617" s="16">
        <f>IF(OR($A1617="",$C1617=""),"",$C1617-$D1617)</f>
      </c>
      <c r="G1617" s="18">
        <f>IF(OR($A1617="",$B1617=""),"",$B1617-$E1617)</f>
      </c>
      <c r="H1617" s="19">
        <f>IF(OR($G1617="",$G1617=0),"",$F1617/$G1617)</f>
      </c>
    </row>
    <row r="1618">
      <c r="A1618" s="7"/>
      <c r="B1618" s="11"/>
      <c r="C1618" s="10"/>
      <c r="D1618" s="16">
        <f>IF($A1618="","",IFERROR(VLOOKUP($A1618,M_Sapi!$A$2:$D$501,4,0),""))</f>
      </c>
      <c r="E1618" s="17">
        <f>IF($A1618="","",IFERROR(VLOOKUP($A1618,M_Sapi!$A$2:$B$501,2,0),""))</f>
      </c>
      <c r="F1618" s="16">
        <f>IF(OR($A1618="",$C1618=""),"",$C1618-$D1618)</f>
      </c>
      <c r="G1618" s="18">
        <f>IF(OR($A1618="",$B1618=""),"",$B1618-$E1618)</f>
      </c>
      <c r="H1618" s="19">
        <f>IF(OR($G1618="",$G1618=0),"",$F1618/$G1618)</f>
      </c>
    </row>
    <row r="1619">
      <c r="A1619" s="7"/>
      <c r="B1619" s="11"/>
      <c r="C1619" s="10"/>
      <c r="D1619" s="16">
        <f>IF($A1619="","",IFERROR(VLOOKUP($A1619,M_Sapi!$A$2:$D$501,4,0),""))</f>
      </c>
      <c r="E1619" s="17">
        <f>IF($A1619="","",IFERROR(VLOOKUP($A1619,M_Sapi!$A$2:$B$501,2,0),""))</f>
      </c>
      <c r="F1619" s="16">
        <f>IF(OR($A1619="",$C1619=""),"",$C1619-$D1619)</f>
      </c>
      <c r="G1619" s="18">
        <f>IF(OR($A1619="",$B1619=""),"",$B1619-$E1619)</f>
      </c>
      <c r="H1619" s="19">
        <f>IF(OR($G1619="",$G1619=0),"",$F1619/$G1619)</f>
      </c>
    </row>
    <row r="1620">
      <c r="A1620" s="7"/>
      <c r="B1620" s="11"/>
      <c r="C1620" s="10"/>
      <c r="D1620" s="16">
        <f>IF($A1620="","",IFERROR(VLOOKUP($A1620,M_Sapi!$A$2:$D$501,4,0),""))</f>
      </c>
      <c r="E1620" s="17">
        <f>IF($A1620="","",IFERROR(VLOOKUP($A1620,M_Sapi!$A$2:$B$501,2,0),""))</f>
      </c>
      <c r="F1620" s="16">
        <f>IF(OR($A1620="",$C1620=""),"",$C1620-$D1620)</f>
      </c>
      <c r="G1620" s="18">
        <f>IF(OR($A1620="",$B1620=""),"",$B1620-$E1620)</f>
      </c>
      <c r="H1620" s="19">
        <f>IF(OR($G1620="",$G1620=0),"",$F1620/$G1620)</f>
      </c>
    </row>
    <row r="1621">
      <c r="A1621" s="7"/>
      <c r="B1621" s="11"/>
      <c r="C1621" s="10"/>
      <c r="D1621" s="16">
        <f>IF($A1621="","",IFERROR(VLOOKUP($A1621,M_Sapi!$A$2:$D$501,4,0),""))</f>
      </c>
      <c r="E1621" s="17">
        <f>IF($A1621="","",IFERROR(VLOOKUP($A1621,M_Sapi!$A$2:$B$501,2,0),""))</f>
      </c>
      <c r="F1621" s="16">
        <f>IF(OR($A1621="",$C1621=""),"",$C1621-$D1621)</f>
      </c>
      <c r="G1621" s="18">
        <f>IF(OR($A1621="",$B1621=""),"",$B1621-$E1621)</f>
      </c>
      <c r="H1621" s="19">
        <f>IF(OR($G1621="",$G1621=0),"",$F1621/$G1621)</f>
      </c>
    </row>
    <row r="1622">
      <c r="A1622" s="7"/>
      <c r="B1622" s="11"/>
      <c r="C1622" s="10"/>
      <c r="D1622" s="16">
        <f>IF($A1622="","",IFERROR(VLOOKUP($A1622,M_Sapi!$A$2:$D$501,4,0),""))</f>
      </c>
      <c r="E1622" s="17">
        <f>IF($A1622="","",IFERROR(VLOOKUP($A1622,M_Sapi!$A$2:$B$501,2,0),""))</f>
      </c>
      <c r="F1622" s="16">
        <f>IF(OR($A1622="",$C1622=""),"",$C1622-$D1622)</f>
      </c>
      <c r="G1622" s="18">
        <f>IF(OR($A1622="",$B1622=""),"",$B1622-$E1622)</f>
      </c>
      <c r="H1622" s="19">
        <f>IF(OR($G1622="",$G1622=0),"",$F1622/$G1622)</f>
      </c>
    </row>
    <row r="1623">
      <c r="A1623" s="7"/>
      <c r="B1623" s="11"/>
      <c r="C1623" s="10"/>
      <c r="D1623" s="16">
        <f>IF($A1623="","",IFERROR(VLOOKUP($A1623,M_Sapi!$A$2:$D$501,4,0),""))</f>
      </c>
      <c r="E1623" s="17">
        <f>IF($A1623="","",IFERROR(VLOOKUP($A1623,M_Sapi!$A$2:$B$501,2,0),""))</f>
      </c>
      <c r="F1623" s="16">
        <f>IF(OR($A1623="",$C1623=""),"",$C1623-$D1623)</f>
      </c>
      <c r="G1623" s="18">
        <f>IF(OR($A1623="",$B1623=""),"",$B1623-$E1623)</f>
      </c>
      <c r="H1623" s="19">
        <f>IF(OR($G1623="",$G1623=0),"",$F1623/$G1623)</f>
      </c>
    </row>
    <row r="1624">
      <c r="A1624" s="7"/>
      <c r="B1624" s="11"/>
      <c r="C1624" s="10"/>
      <c r="D1624" s="16">
        <f>IF($A1624="","",IFERROR(VLOOKUP($A1624,M_Sapi!$A$2:$D$501,4,0),""))</f>
      </c>
      <c r="E1624" s="17">
        <f>IF($A1624="","",IFERROR(VLOOKUP($A1624,M_Sapi!$A$2:$B$501,2,0),""))</f>
      </c>
      <c r="F1624" s="16">
        <f>IF(OR($A1624="",$C1624=""),"",$C1624-$D1624)</f>
      </c>
      <c r="G1624" s="18">
        <f>IF(OR($A1624="",$B1624=""),"",$B1624-$E1624)</f>
      </c>
      <c r="H1624" s="19">
        <f>IF(OR($G1624="",$G1624=0),"",$F1624/$G1624)</f>
      </c>
    </row>
    <row r="1625">
      <c r="A1625" s="7"/>
      <c r="B1625" s="11"/>
      <c r="C1625" s="10"/>
      <c r="D1625" s="16">
        <f>IF($A1625="","",IFERROR(VLOOKUP($A1625,M_Sapi!$A$2:$D$501,4,0),""))</f>
      </c>
      <c r="E1625" s="17">
        <f>IF($A1625="","",IFERROR(VLOOKUP($A1625,M_Sapi!$A$2:$B$501,2,0),""))</f>
      </c>
      <c r="F1625" s="16">
        <f>IF(OR($A1625="",$C1625=""),"",$C1625-$D1625)</f>
      </c>
      <c r="G1625" s="18">
        <f>IF(OR($A1625="",$B1625=""),"",$B1625-$E1625)</f>
      </c>
      <c r="H1625" s="19">
        <f>IF(OR($G1625="",$G1625=0),"",$F1625/$G1625)</f>
      </c>
    </row>
    <row r="1626">
      <c r="A1626" s="7"/>
      <c r="B1626" s="11"/>
      <c r="C1626" s="10"/>
      <c r="D1626" s="16">
        <f>IF($A1626="","",IFERROR(VLOOKUP($A1626,M_Sapi!$A$2:$D$501,4,0),""))</f>
      </c>
      <c r="E1626" s="17">
        <f>IF($A1626="","",IFERROR(VLOOKUP($A1626,M_Sapi!$A$2:$B$501,2,0),""))</f>
      </c>
      <c r="F1626" s="16">
        <f>IF(OR($A1626="",$C1626=""),"",$C1626-$D1626)</f>
      </c>
      <c r="G1626" s="18">
        <f>IF(OR($A1626="",$B1626=""),"",$B1626-$E1626)</f>
      </c>
      <c r="H1626" s="19">
        <f>IF(OR($G1626="",$G1626=0),"",$F1626/$G1626)</f>
      </c>
    </row>
    <row r="1627">
      <c r="A1627" s="7"/>
      <c r="B1627" s="11"/>
      <c r="C1627" s="10"/>
      <c r="D1627" s="16">
        <f>IF($A1627="","",IFERROR(VLOOKUP($A1627,M_Sapi!$A$2:$D$501,4,0),""))</f>
      </c>
      <c r="E1627" s="17">
        <f>IF($A1627="","",IFERROR(VLOOKUP($A1627,M_Sapi!$A$2:$B$501,2,0),""))</f>
      </c>
      <c r="F1627" s="16">
        <f>IF(OR($A1627="",$C1627=""),"",$C1627-$D1627)</f>
      </c>
      <c r="G1627" s="18">
        <f>IF(OR($A1627="",$B1627=""),"",$B1627-$E1627)</f>
      </c>
      <c r="H1627" s="19">
        <f>IF(OR($G1627="",$G1627=0),"",$F1627/$G1627)</f>
      </c>
    </row>
    <row r="1628">
      <c r="A1628" s="7"/>
      <c r="B1628" s="11"/>
      <c r="C1628" s="10"/>
      <c r="D1628" s="16">
        <f>IF($A1628="","",IFERROR(VLOOKUP($A1628,M_Sapi!$A$2:$D$501,4,0),""))</f>
      </c>
      <c r="E1628" s="17">
        <f>IF($A1628="","",IFERROR(VLOOKUP($A1628,M_Sapi!$A$2:$B$501,2,0),""))</f>
      </c>
      <c r="F1628" s="16">
        <f>IF(OR($A1628="",$C1628=""),"",$C1628-$D1628)</f>
      </c>
      <c r="G1628" s="18">
        <f>IF(OR($A1628="",$B1628=""),"",$B1628-$E1628)</f>
      </c>
      <c r="H1628" s="19">
        <f>IF(OR($G1628="",$G1628=0),"",$F1628/$G1628)</f>
      </c>
    </row>
    <row r="1629">
      <c r="A1629" s="7"/>
      <c r="B1629" s="11"/>
      <c r="C1629" s="10"/>
      <c r="D1629" s="16">
        <f>IF($A1629="","",IFERROR(VLOOKUP($A1629,M_Sapi!$A$2:$D$501,4,0),""))</f>
      </c>
      <c r="E1629" s="17">
        <f>IF($A1629="","",IFERROR(VLOOKUP($A1629,M_Sapi!$A$2:$B$501,2,0),""))</f>
      </c>
      <c r="F1629" s="16">
        <f>IF(OR($A1629="",$C1629=""),"",$C1629-$D1629)</f>
      </c>
      <c r="G1629" s="18">
        <f>IF(OR($A1629="",$B1629=""),"",$B1629-$E1629)</f>
      </c>
      <c r="H1629" s="19">
        <f>IF(OR($G1629="",$G1629=0),"",$F1629/$G1629)</f>
      </c>
    </row>
    <row r="1630">
      <c r="A1630" s="7"/>
      <c r="B1630" s="11"/>
      <c r="C1630" s="10"/>
      <c r="D1630" s="16">
        <f>IF($A1630="","",IFERROR(VLOOKUP($A1630,M_Sapi!$A$2:$D$501,4,0),""))</f>
      </c>
      <c r="E1630" s="17">
        <f>IF($A1630="","",IFERROR(VLOOKUP($A1630,M_Sapi!$A$2:$B$501,2,0),""))</f>
      </c>
      <c r="F1630" s="16">
        <f>IF(OR($A1630="",$C1630=""),"",$C1630-$D1630)</f>
      </c>
      <c r="G1630" s="18">
        <f>IF(OR($A1630="",$B1630=""),"",$B1630-$E1630)</f>
      </c>
      <c r="H1630" s="19">
        <f>IF(OR($G1630="",$G1630=0),"",$F1630/$G1630)</f>
      </c>
    </row>
    <row r="1631">
      <c r="A1631" s="7"/>
      <c r="B1631" s="11"/>
      <c r="C1631" s="10"/>
      <c r="D1631" s="16">
        <f>IF($A1631="","",IFERROR(VLOOKUP($A1631,M_Sapi!$A$2:$D$501,4,0),""))</f>
      </c>
      <c r="E1631" s="17">
        <f>IF($A1631="","",IFERROR(VLOOKUP($A1631,M_Sapi!$A$2:$B$501,2,0),""))</f>
      </c>
      <c r="F1631" s="16">
        <f>IF(OR($A1631="",$C1631=""),"",$C1631-$D1631)</f>
      </c>
      <c r="G1631" s="18">
        <f>IF(OR($A1631="",$B1631=""),"",$B1631-$E1631)</f>
      </c>
      <c r="H1631" s="19">
        <f>IF(OR($G1631="",$G1631=0),"",$F1631/$G1631)</f>
      </c>
    </row>
    <row r="1632">
      <c r="A1632" s="7"/>
      <c r="B1632" s="11"/>
      <c r="C1632" s="10"/>
      <c r="D1632" s="16">
        <f>IF($A1632="","",IFERROR(VLOOKUP($A1632,M_Sapi!$A$2:$D$501,4,0),""))</f>
      </c>
      <c r="E1632" s="17">
        <f>IF($A1632="","",IFERROR(VLOOKUP($A1632,M_Sapi!$A$2:$B$501,2,0),""))</f>
      </c>
      <c r="F1632" s="16">
        <f>IF(OR($A1632="",$C1632=""),"",$C1632-$D1632)</f>
      </c>
      <c r="G1632" s="18">
        <f>IF(OR($A1632="",$B1632=""),"",$B1632-$E1632)</f>
      </c>
      <c r="H1632" s="19">
        <f>IF(OR($G1632="",$G1632=0),"",$F1632/$G1632)</f>
      </c>
    </row>
    <row r="1633">
      <c r="A1633" s="7"/>
      <c r="B1633" s="11"/>
      <c r="C1633" s="10"/>
      <c r="D1633" s="16">
        <f>IF($A1633="","",IFERROR(VLOOKUP($A1633,M_Sapi!$A$2:$D$501,4,0),""))</f>
      </c>
      <c r="E1633" s="17">
        <f>IF($A1633="","",IFERROR(VLOOKUP($A1633,M_Sapi!$A$2:$B$501,2,0),""))</f>
      </c>
      <c r="F1633" s="16">
        <f>IF(OR($A1633="",$C1633=""),"",$C1633-$D1633)</f>
      </c>
      <c r="G1633" s="18">
        <f>IF(OR($A1633="",$B1633=""),"",$B1633-$E1633)</f>
      </c>
      <c r="H1633" s="19">
        <f>IF(OR($G1633="",$G1633=0),"",$F1633/$G1633)</f>
      </c>
    </row>
    <row r="1634">
      <c r="A1634" s="7"/>
      <c r="B1634" s="11"/>
      <c r="C1634" s="10"/>
      <c r="D1634" s="16">
        <f>IF($A1634="","",IFERROR(VLOOKUP($A1634,M_Sapi!$A$2:$D$501,4,0),""))</f>
      </c>
      <c r="E1634" s="17">
        <f>IF($A1634="","",IFERROR(VLOOKUP($A1634,M_Sapi!$A$2:$B$501,2,0),""))</f>
      </c>
      <c r="F1634" s="16">
        <f>IF(OR($A1634="",$C1634=""),"",$C1634-$D1634)</f>
      </c>
      <c r="G1634" s="18">
        <f>IF(OR($A1634="",$B1634=""),"",$B1634-$E1634)</f>
      </c>
      <c r="H1634" s="19">
        <f>IF(OR($G1634="",$G1634=0),"",$F1634/$G1634)</f>
      </c>
    </row>
    <row r="1635">
      <c r="A1635" s="7"/>
      <c r="B1635" s="11"/>
      <c r="C1635" s="10"/>
      <c r="D1635" s="16">
        <f>IF($A1635="","",IFERROR(VLOOKUP($A1635,M_Sapi!$A$2:$D$501,4,0),""))</f>
      </c>
      <c r="E1635" s="17">
        <f>IF($A1635="","",IFERROR(VLOOKUP($A1635,M_Sapi!$A$2:$B$501,2,0),""))</f>
      </c>
      <c r="F1635" s="16">
        <f>IF(OR($A1635="",$C1635=""),"",$C1635-$D1635)</f>
      </c>
      <c r="G1635" s="18">
        <f>IF(OR($A1635="",$B1635=""),"",$B1635-$E1635)</f>
      </c>
      <c r="H1635" s="19">
        <f>IF(OR($G1635="",$G1635=0),"",$F1635/$G1635)</f>
      </c>
    </row>
    <row r="1636">
      <c r="A1636" s="7"/>
      <c r="B1636" s="11"/>
      <c r="C1636" s="10"/>
      <c r="D1636" s="16">
        <f>IF($A1636="","",IFERROR(VLOOKUP($A1636,M_Sapi!$A$2:$D$501,4,0),""))</f>
      </c>
      <c r="E1636" s="17">
        <f>IF($A1636="","",IFERROR(VLOOKUP($A1636,M_Sapi!$A$2:$B$501,2,0),""))</f>
      </c>
      <c r="F1636" s="16">
        <f>IF(OR($A1636="",$C1636=""),"",$C1636-$D1636)</f>
      </c>
      <c r="G1636" s="18">
        <f>IF(OR($A1636="",$B1636=""),"",$B1636-$E1636)</f>
      </c>
      <c r="H1636" s="19">
        <f>IF(OR($G1636="",$G1636=0),"",$F1636/$G1636)</f>
      </c>
    </row>
    <row r="1637">
      <c r="A1637" s="7"/>
      <c r="B1637" s="11"/>
      <c r="C1637" s="10"/>
      <c r="D1637" s="16">
        <f>IF($A1637="","",IFERROR(VLOOKUP($A1637,M_Sapi!$A$2:$D$501,4,0),""))</f>
      </c>
      <c r="E1637" s="17">
        <f>IF($A1637="","",IFERROR(VLOOKUP($A1637,M_Sapi!$A$2:$B$501,2,0),""))</f>
      </c>
      <c r="F1637" s="16">
        <f>IF(OR($A1637="",$C1637=""),"",$C1637-$D1637)</f>
      </c>
      <c r="G1637" s="18">
        <f>IF(OR($A1637="",$B1637=""),"",$B1637-$E1637)</f>
      </c>
      <c r="H1637" s="19">
        <f>IF(OR($G1637="",$G1637=0),"",$F1637/$G1637)</f>
      </c>
    </row>
    <row r="1638">
      <c r="A1638" s="7"/>
      <c r="B1638" s="11"/>
      <c r="C1638" s="10"/>
      <c r="D1638" s="16">
        <f>IF($A1638="","",IFERROR(VLOOKUP($A1638,M_Sapi!$A$2:$D$501,4,0),""))</f>
      </c>
      <c r="E1638" s="17">
        <f>IF($A1638="","",IFERROR(VLOOKUP($A1638,M_Sapi!$A$2:$B$501,2,0),""))</f>
      </c>
      <c r="F1638" s="16">
        <f>IF(OR($A1638="",$C1638=""),"",$C1638-$D1638)</f>
      </c>
      <c r="G1638" s="18">
        <f>IF(OR($A1638="",$B1638=""),"",$B1638-$E1638)</f>
      </c>
      <c r="H1638" s="19">
        <f>IF(OR($G1638="",$G1638=0),"",$F1638/$G1638)</f>
      </c>
    </row>
    <row r="1639">
      <c r="A1639" s="7"/>
      <c r="B1639" s="11"/>
      <c r="C1639" s="10"/>
      <c r="D1639" s="16">
        <f>IF($A1639="","",IFERROR(VLOOKUP($A1639,M_Sapi!$A$2:$D$501,4,0),""))</f>
      </c>
      <c r="E1639" s="17">
        <f>IF($A1639="","",IFERROR(VLOOKUP($A1639,M_Sapi!$A$2:$B$501,2,0),""))</f>
      </c>
      <c r="F1639" s="16">
        <f>IF(OR($A1639="",$C1639=""),"",$C1639-$D1639)</f>
      </c>
      <c r="G1639" s="18">
        <f>IF(OR($A1639="",$B1639=""),"",$B1639-$E1639)</f>
      </c>
      <c r="H1639" s="19">
        <f>IF(OR($G1639="",$G1639=0),"",$F1639/$G1639)</f>
      </c>
    </row>
    <row r="1640">
      <c r="A1640" s="7"/>
      <c r="B1640" s="11"/>
      <c r="C1640" s="10"/>
      <c r="D1640" s="16">
        <f>IF($A1640="","",IFERROR(VLOOKUP($A1640,M_Sapi!$A$2:$D$501,4,0),""))</f>
      </c>
      <c r="E1640" s="17">
        <f>IF($A1640="","",IFERROR(VLOOKUP($A1640,M_Sapi!$A$2:$B$501,2,0),""))</f>
      </c>
      <c r="F1640" s="16">
        <f>IF(OR($A1640="",$C1640=""),"",$C1640-$D1640)</f>
      </c>
      <c r="G1640" s="18">
        <f>IF(OR($A1640="",$B1640=""),"",$B1640-$E1640)</f>
      </c>
      <c r="H1640" s="19">
        <f>IF(OR($G1640="",$G1640=0),"",$F1640/$G1640)</f>
      </c>
    </row>
    <row r="1641">
      <c r="A1641" s="7"/>
      <c r="B1641" s="11"/>
      <c r="C1641" s="10"/>
      <c r="D1641" s="16">
        <f>IF($A1641="","",IFERROR(VLOOKUP($A1641,M_Sapi!$A$2:$D$501,4,0),""))</f>
      </c>
      <c r="E1641" s="17">
        <f>IF($A1641="","",IFERROR(VLOOKUP($A1641,M_Sapi!$A$2:$B$501,2,0),""))</f>
      </c>
      <c r="F1641" s="16">
        <f>IF(OR($A1641="",$C1641=""),"",$C1641-$D1641)</f>
      </c>
      <c r="G1641" s="18">
        <f>IF(OR($A1641="",$B1641=""),"",$B1641-$E1641)</f>
      </c>
      <c r="H1641" s="19">
        <f>IF(OR($G1641="",$G1641=0),"",$F1641/$G1641)</f>
      </c>
    </row>
    <row r="1642">
      <c r="A1642" s="7"/>
      <c r="B1642" s="11"/>
      <c r="C1642" s="10"/>
      <c r="D1642" s="16">
        <f>IF($A1642="","",IFERROR(VLOOKUP($A1642,M_Sapi!$A$2:$D$501,4,0),""))</f>
      </c>
      <c r="E1642" s="17">
        <f>IF($A1642="","",IFERROR(VLOOKUP($A1642,M_Sapi!$A$2:$B$501,2,0),""))</f>
      </c>
      <c r="F1642" s="16">
        <f>IF(OR($A1642="",$C1642=""),"",$C1642-$D1642)</f>
      </c>
      <c r="G1642" s="18">
        <f>IF(OR($A1642="",$B1642=""),"",$B1642-$E1642)</f>
      </c>
      <c r="H1642" s="19">
        <f>IF(OR($G1642="",$G1642=0),"",$F1642/$G1642)</f>
      </c>
    </row>
    <row r="1643">
      <c r="A1643" s="7"/>
      <c r="B1643" s="11"/>
      <c r="C1643" s="10"/>
      <c r="D1643" s="16">
        <f>IF($A1643="","",IFERROR(VLOOKUP($A1643,M_Sapi!$A$2:$D$501,4,0),""))</f>
      </c>
      <c r="E1643" s="17">
        <f>IF($A1643="","",IFERROR(VLOOKUP($A1643,M_Sapi!$A$2:$B$501,2,0),""))</f>
      </c>
      <c r="F1643" s="16">
        <f>IF(OR($A1643="",$C1643=""),"",$C1643-$D1643)</f>
      </c>
      <c r="G1643" s="18">
        <f>IF(OR($A1643="",$B1643=""),"",$B1643-$E1643)</f>
      </c>
      <c r="H1643" s="19">
        <f>IF(OR($G1643="",$G1643=0),"",$F1643/$G1643)</f>
      </c>
    </row>
    <row r="1644">
      <c r="A1644" s="7"/>
      <c r="B1644" s="11"/>
      <c r="C1644" s="10"/>
      <c r="D1644" s="16">
        <f>IF($A1644="","",IFERROR(VLOOKUP($A1644,M_Sapi!$A$2:$D$501,4,0),""))</f>
      </c>
      <c r="E1644" s="17">
        <f>IF($A1644="","",IFERROR(VLOOKUP($A1644,M_Sapi!$A$2:$B$501,2,0),""))</f>
      </c>
      <c r="F1644" s="16">
        <f>IF(OR($A1644="",$C1644=""),"",$C1644-$D1644)</f>
      </c>
      <c r="G1644" s="18">
        <f>IF(OR($A1644="",$B1644=""),"",$B1644-$E1644)</f>
      </c>
      <c r="H1644" s="19">
        <f>IF(OR($G1644="",$G1644=0),"",$F1644/$G1644)</f>
      </c>
    </row>
    <row r="1645">
      <c r="A1645" s="7"/>
      <c r="B1645" s="11"/>
      <c r="C1645" s="10"/>
      <c r="D1645" s="16">
        <f>IF($A1645="","",IFERROR(VLOOKUP($A1645,M_Sapi!$A$2:$D$501,4,0),""))</f>
      </c>
      <c r="E1645" s="17">
        <f>IF($A1645="","",IFERROR(VLOOKUP($A1645,M_Sapi!$A$2:$B$501,2,0),""))</f>
      </c>
      <c r="F1645" s="16">
        <f>IF(OR($A1645="",$C1645=""),"",$C1645-$D1645)</f>
      </c>
      <c r="G1645" s="18">
        <f>IF(OR($A1645="",$B1645=""),"",$B1645-$E1645)</f>
      </c>
      <c r="H1645" s="19">
        <f>IF(OR($G1645="",$G1645=0),"",$F1645/$G1645)</f>
      </c>
    </row>
    <row r="1646">
      <c r="A1646" s="7"/>
      <c r="B1646" s="11"/>
      <c r="C1646" s="10"/>
      <c r="D1646" s="16">
        <f>IF($A1646="","",IFERROR(VLOOKUP($A1646,M_Sapi!$A$2:$D$501,4,0),""))</f>
      </c>
      <c r="E1646" s="17">
        <f>IF($A1646="","",IFERROR(VLOOKUP($A1646,M_Sapi!$A$2:$B$501,2,0),""))</f>
      </c>
      <c r="F1646" s="16">
        <f>IF(OR($A1646="",$C1646=""),"",$C1646-$D1646)</f>
      </c>
      <c r="G1646" s="18">
        <f>IF(OR($A1646="",$B1646=""),"",$B1646-$E1646)</f>
      </c>
      <c r="H1646" s="19">
        <f>IF(OR($G1646="",$G1646=0),"",$F1646/$G1646)</f>
      </c>
    </row>
    <row r="1647">
      <c r="A1647" s="7"/>
      <c r="B1647" s="11"/>
      <c r="C1647" s="10"/>
      <c r="D1647" s="16">
        <f>IF($A1647="","",IFERROR(VLOOKUP($A1647,M_Sapi!$A$2:$D$501,4,0),""))</f>
      </c>
      <c r="E1647" s="17">
        <f>IF($A1647="","",IFERROR(VLOOKUP($A1647,M_Sapi!$A$2:$B$501,2,0),""))</f>
      </c>
      <c r="F1647" s="16">
        <f>IF(OR($A1647="",$C1647=""),"",$C1647-$D1647)</f>
      </c>
      <c r="G1647" s="18">
        <f>IF(OR($A1647="",$B1647=""),"",$B1647-$E1647)</f>
      </c>
      <c r="H1647" s="19">
        <f>IF(OR($G1647="",$G1647=0),"",$F1647/$G1647)</f>
      </c>
    </row>
    <row r="1648">
      <c r="A1648" s="7"/>
      <c r="B1648" s="11"/>
      <c r="C1648" s="10"/>
      <c r="D1648" s="16">
        <f>IF($A1648="","",IFERROR(VLOOKUP($A1648,M_Sapi!$A$2:$D$501,4,0),""))</f>
      </c>
      <c r="E1648" s="17">
        <f>IF($A1648="","",IFERROR(VLOOKUP($A1648,M_Sapi!$A$2:$B$501,2,0),""))</f>
      </c>
      <c r="F1648" s="16">
        <f>IF(OR($A1648="",$C1648=""),"",$C1648-$D1648)</f>
      </c>
      <c r="G1648" s="18">
        <f>IF(OR($A1648="",$B1648=""),"",$B1648-$E1648)</f>
      </c>
      <c r="H1648" s="19">
        <f>IF(OR($G1648="",$G1648=0),"",$F1648/$G1648)</f>
      </c>
    </row>
    <row r="1649">
      <c r="A1649" s="7"/>
      <c r="B1649" s="11"/>
      <c r="C1649" s="10"/>
      <c r="D1649" s="16">
        <f>IF($A1649="","",IFERROR(VLOOKUP($A1649,M_Sapi!$A$2:$D$501,4,0),""))</f>
      </c>
      <c r="E1649" s="17">
        <f>IF($A1649="","",IFERROR(VLOOKUP($A1649,M_Sapi!$A$2:$B$501,2,0),""))</f>
      </c>
      <c r="F1649" s="16">
        <f>IF(OR($A1649="",$C1649=""),"",$C1649-$D1649)</f>
      </c>
      <c r="G1649" s="18">
        <f>IF(OR($A1649="",$B1649=""),"",$B1649-$E1649)</f>
      </c>
      <c r="H1649" s="19">
        <f>IF(OR($G1649="",$G1649=0),"",$F1649/$G1649)</f>
      </c>
    </row>
    <row r="1650">
      <c r="A1650" s="7"/>
      <c r="B1650" s="11"/>
      <c r="C1650" s="10"/>
      <c r="D1650" s="16">
        <f>IF($A1650="","",IFERROR(VLOOKUP($A1650,M_Sapi!$A$2:$D$501,4,0),""))</f>
      </c>
      <c r="E1650" s="17">
        <f>IF($A1650="","",IFERROR(VLOOKUP($A1650,M_Sapi!$A$2:$B$501,2,0),""))</f>
      </c>
      <c r="F1650" s="16">
        <f>IF(OR($A1650="",$C1650=""),"",$C1650-$D1650)</f>
      </c>
      <c r="G1650" s="18">
        <f>IF(OR($A1650="",$B1650=""),"",$B1650-$E1650)</f>
      </c>
      <c r="H1650" s="19">
        <f>IF(OR($G1650="",$G1650=0),"",$F1650/$G1650)</f>
      </c>
    </row>
    <row r="1651">
      <c r="A1651" s="7"/>
      <c r="B1651" s="11"/>
      <c r="C1651" s="10"/>
      <c r="D1651" s="16">
        <f>IF($A1651="","",IFERROR(VLOOKUP($A1651,M_Sapi!$A$2:$D$501,4,0),""))</f>
      </c>
      <c r="E1651" s="17">
        <f>IF($A1651="","",IFERROR(VLOOKUP($A1651,M_Sapi!$A$2:$B$501,2,0),""))</f>
      </c>
      <c r="F1651" s="16">
        <f>IF(OR($A1651="",$C1651=""),"",$C1651-$D1651)</f>
      </c>
      <c r="G1651" s="18">
        <f>IF(OR($A1651="",$B1651=""),"",$B1651-$E1651)</f>
      </c>
      <c r="H1651" s="19">
        <f>IF(OR($G1651="",$G1651=0),"",$F1651/$G1651)</f>
      </c>
    </row>
    <row r="1652">
      <c r="A1652" s="7"/>
      <c r="B1652" s="11"/>
      <c r="C1652" s="10"/>
      <c r="D1652" s="16">
        <f>IF($A1652="","",IFERROR(VLOOKUP($A1652,M_Sapi!$A$2:$D$501,4,0),""))</f>
      </c>
      <c r="E1652" s="17">
        <f>IF($A1652="","",IFERROR(VLOOKUP($A1652,M_Sapi!$A$2:$B$501,2,0),""))</f>
      </c>
      <c r="F1652" s="16">
        <f>IF(OR($A1652="",$C1652=""),"",$C1652-$D1652)</f>
      </c>
      <c r="G1652" s="18">
        <f>IF(OR($A1652="",$B1652=""),"",$B1652-$E1652)</f>
      </c>
      <c r="H1652" s="19">
        <f>IF(OR($G1652="",$G1652=0),"",$F1652/$G1652)</f>
      </c>
    </row>
    <row r="1653">
      <c r="A1653" s="7"/>
      <c r="B1653" s="11"/>
      <c r="C1653" s="10"/>
      <c r="D1653" s="16">
        <f>IF($A1653="","",IFERROR(VLOOKUP($A1653,M_Sapi!$A$2:$D$501,4,0),""))</f>
      </c>
      <c r="E1653" s="17">
        <f>IF($A1653="","",IFERROR(VLOOKUP($A1653,M_Sapi!$A$2:$B$501,2,0),""))</f>
      </c>
      <c r="F1653" s="16">
        <f>IF(OR($A1653="",$C1653=""),"",$C1653-$D1653)</f>
      </c>
      <c r="G1653" s="18">
        <f>IF(OR($A1653="",$B1653=""),"",$B1653-$E1653)</f>
      </c>
      <c r="H1653" s="19">
        <f>IF(OR($G1653="",$G1653=0),"",$F1653/$G1653)</f>
      </c>
    </row>
    <row r="1654">
      <c r="A1654" s="7"/>
      <c r="B1654" s="11"/>
      <c r="C1654" s="10"/>
      <c r="D1654" s="16">
        <f>IF($A1654="","",IFERROR(VLOOKUP($A1654,M_Sapi!$A$2:$D$501,4,0),""))</f>
      </c>
      <c r="E1654" s="17">
        <f>IF($A1654="","",IFERROR(VLOOKUP($A1654,M_Sapi!$A$2:$B$501,2,0),""))</f>
      </c>
      <c r="F1654" s="16">
        <f>IF(OR($A1654="",$C1654=""),"",$C1654-$D1654)</f>
      </c>
      <c r="G1654" s="18">
        <f>IF(OR($A1654="",$B1654=""),"",$B1654-$E1654)</f>
      </c>
      <c r="H1654" s="19">
        <f>IF(OR($G1654="",$G1654=0),"",$F1654/$G1654)</f>
      </c>
    </row>
    <row r="1655">
      <c r="A1655" s="7"/>
      <c r="B1655" s="11"/>
      <c r="C1655" s="10"/>
      <c r="D1655" s="16">
        <f>IF($A1655="","",IFERROR(VLOOKUP($A1655,M_Sapi!$A$2:$D$501,4,0),""))</f>
      </c>
      <c r="E1655" s="17">
        <f>IF($A1655="","",IFERROR(VLOOKUP($A1655,M_Sapi!$A$2:$B$501,2,0),""))</f>
      </c>
      <c r="F1655" s="16">
        <f>IF(OR($A1655="",$C1655=""),"",$C1655-$D1655)</f>
      </c>
      <c r="G1655" s="18">
        <f>IF(OR($A1655="",$B1655=""),"",$B1655-$E1655)</f>
      </c>
      <c r="H1655" s="19">
        <f>IF(OR($G1655="",$G1655=0),"",$F1655/$G1655)</f>
      </c>
    </row>
    <row r="1656">
      <c r="A1656" s="7"/>
      <c r="B1656" s="11"/>
      <c r="C1656" s="10"/>
      <c r="D1656" s="16">
        <f>IF($A1656="","",IFERROR(VLOOKUP($A1656,M_Sapi!$A$2:$D$501,4,0),""))</f>
      </c>
      <c r="E1656" s="17">
        <f>IF($A1656="","",IFERROR(VLOOKUP($A1656,M_Sapi!$A$2:$B$501,2,0),""))</f>
      </c>
      <c r="F1656" s="16">
        <f>IF(OR($A1656="",$C1656=""),"",$C1656-$D1656)</f>
      </c>
      <c r="G1656" s="18">
        <f>IF(OR($A1656="",$B1656=""),"",$B1656-$E1656)</f>
      </c>
      <c r="H1656" s="19">
        <f>IF(OR($G1656="",$G1656=0),"",$F1656/$G1656)</f>
      </c>
    </row>
    <row r="1657">
      <c r="A1657" s="7"/>
      <c r="B1657" s="11"/>
      <c r="C1657" s="10"/>
      <c r="D1657" s="16">
        <f>IF($A1657="","",IFERROR(VLOOKUP($A1657,M_Sapi!$A$2:$D$501,4,0),""))</f>
      </c>
      <c r="E1657" s="17">
        <f>IF($A1657="","",IFERROR(VLOOKUP($A1657,M_Sapi!$A$2:$B$501,2,0),""))</f>
      </c>
      <c r="F1657" s="16">
        <f>IF(OR($A1657="",$C1657=""),"",$C1657-$D1657)</f>
      </c>
      <c r="G1657" s="18">
        <f>IF(OR($A1657="",$B1657=""),"",$B1657-$E1657)</f>
      </c>
      <c r="H1657" s="19">
        <f>IF(OR($G1657="",$G1657=0),"",$F1657/$G1657)</f>
      </c>
    </row>
    <row r="1658">
      <c r="A1658" s="7"/>
      <c r="B1658" s="11"/>
      <c r="C1658" s="10"/>
      <c r="D1658" s="16">
        <f>IF($A1658="","",IFERROR(VLOOKUP($A1658,M_Sapi!$A$2:$D$501,4,0),""))</f>
      </c>
      <c r="E1658" s="17">
        <f>IF($A1658="","",IFERROR(VLOOKUP($A1658,M_Sapi!$A$2:$B$501,2,0),""))</f>
      </c>
      <c r="F1658" s="16">
        <f>IF(OR($A1658="",$C1658=""),"",$C1658-$D1658)</f>
      </c>
      <c r="G1658" s="18">
        <f>IF(OR($A1658="",$B1658=""),"",$B1658-$E1658)</f>
      </c>
      <c r="H1658" s="19">
        <f>IF(OR($G1658="",$G1658=0),"",$F1658/$G1658)</f>
      </c>
    </row>
    <row r="1659">
      <c r="A1659" s="7"/>
      <c r="B1659" s="11"/>
      <c r="C1659" s="10"/>
      <c r="D1659" s="16">
        <f>IF($A1659="","",IFERROR(VLOOKUP($A1659,M_Sapi!$A$2:$D$501,4,0),""))</f>
      </c>
      <c r="E1659" s="17">
        <f>IF($A1659="","",IFERROR(VLOOKUP($A1659,M_Sapi!$A$2:$B$501,2,0),""))</f>
      </c>
      <c r="F1659" s="16">
        <f>IF(OR($A1659="",$C1659=""),"",$C1659-$D1659)</f>
      </c>
      <c r="G1659" s="18">
        <f>IF(OR($A1659="",$B1659=""),"",$B1659-$E1659)</f>
      </c>
      <c r="H1659" s="19">
        <f>IF(OR($G1659="",$G1659=0),"",$F1659/$G1659)</f>
      </c>
    </row>
    <row r="1660">
      <c r="A1660" s="7"/>
      <c r="B1660" s="11"/>
      <c r="C1660" s="10"/>
      <c r="D1660" s="16">
        <f>IF($A1660="","",IFERROR(VLOOKUP($A1660,M_Sapi!$A$2:$D$501,4,0),""))</f>
      </c>
      <c r="E1660" s="17">
        <f>IF($A1660="","",IFERROR(VLOOKUP($A1660,M_Sapi!$A$2:$B$501,2,0),""))</f>
      </c>
      <c r="F1660" s="16">
        <f>IF(OR($A1660="",$C1660=""),"",$C1660-$D1660)</f>
      </c>
      <c r="G1660" s="18">
        <f>IF(OR($A1660="",$B1660=""),"",$B1660-$E1660)</f>
      </c>
      <c r="H1660" s="19">
        <f>IF(OR($G1660="",$G1660=0),"",$F1660/$G1660)</f>
      </c>
    </row>
    <row r="1661">
      <c r="A1661" s="7"/>
      <c r="B1661" s="11"/>
      <c r="C1661" s="10"/>
      <c r="D1661" s="16">
        <f>IF($A1661="","",IFERROR(VLOOKUP($A1661,M_Sapi!$A$2:$D$501,4,0),""))</f>
      </c>
      <c r="E1661" s="17">
        <f>IF($A1661="","",IFERROR(VLOOKUP($A1661,M_Sapi!$A$2:$B$501,2,0),""))</f>
      </c>
      <c r="F1661" s="16">
        <f>IF(OR($A1661="",$C1661=""),"",$C1661-$D1661)</f>
      </c>
      <c r="G1661" s="18">
        <f>IF(OR($A1661="",$B1661=""),"",$B1661-$E1661)</f>
      </c>
      <c r="H1661" s="19">
        <f>IF(OR($G1661="",$G1661=0),"",$F1661/$G1661)</f>
      </c>
    </row>
    <row r="1662">
      <c r="A1662" s="7"/>
      <c r="B1662" s="11"/>
      <c r="C1662" s="10"/>
      <c r="D1662" s="16">
        <f>IF($A1662="","",IFERROR(VLOOKUP($A1662,M_Sapi!$A$2:$D$501,4,0),""))</f>
      </c>
      <c r="E1662" s="17">
        <f>IF($A1662="","",IFERROR(VLOOKUP($A1662,M_Sapi!$A$2:$B$501,2,0),""))</f>
      </c>
      <c r="F1662" s="16">
        <f>IF(OR($A1662="",$C1662=""),"",$C1662-$D1662)</f>
      </c>
      <c r="G1662" s="18">
        <f>IF(OR($A1662="",$B1662=""),"",$B1662-$E1662)</f>
      </c>
      <c r="H1662" s="19">
        <f>IF(OR($G1662="",$G1662=0),"",$F1662/$G1662)</f>
      </c>
    </row>
    <row r="1663">
      <c r="A1663" s="7"/>
      <c r="B1663" s="11"/>
      <c r="C1663" s="10"/>
      <c r="D1663" s="16">
        <f>IF($A1663="","",IFERROR(VLOOKUP($A1663,M_Sapi!$A$2:$D$501,4,0),""))</f>
      </c>
      <c r="E1663" s="17">
        <f>IF($A1663="","",IFERROR(VLOOKUP($A1663,M_Sapi!$A$2:$B$501,2,0),""))</f>
      </c>
      <c r="F1663" s="16">
        <f>IF(OR($A1663="",$C1663=""),"",$C1663-$D1663)</f>
      </c>
      <c r="G1663" s="18">
        <f>IF(OR($A1663="",$B1663=""),"",$B1663-$E1663)</f>
      </c>
      <c r="H1663" s="19">
        <f>IF(OR($G1663="",$G1663=0),"",$F1663/$G1663)</f>
      </c>
    </row>
    <row r="1664">
      <c r="A1664" s="7"/>
      <c r="B1664" s="11"/>
      <c r="C1664" s="10"/>
      <c r="D1664" s="16">
        <f>IF($A1664="","",IFERROR(VLOOKUP($A1664,M_Sapi!$A$2:$D$501,4,0),""))</f>
      </c>
      <c r="E1664" s="17">
        <f>IF($A1664="","",IFERROR(VLOOKUP($A1664,M_Sapi!$A$2:$B$501,2,0),""))</f>
      </c>
      <c r="F1664" s="16">
        <f>IF(OR($A1664="",$C1664=""),"",$C1664-$D1664)</f>
      </c>
      <c r="G1664" s="18">
        <f>IF(OR($A1664="",$B1664=""),"",$B1664-$E1664)</f>
      </c>
      <c r="H1664" s="19">
        <f>IF(OR($G1664="",$G1664=0),"",$F1664/$G1664)</f>
      </c>
    </row>
    <row r="1665">
      <c r="A1665" s="7"/>
      <c r="B1665" s="11"/>
      <c r="C1665" s="10"/>
      <c r="D1665" s="16">
        <f>IF($A1665="","",IFERROR(VLOOKUP($A1665,M_Sapi!$A$2:$D$501,4,0),""))</f>
      </c>
      <c r="E1665" s="17">
        <f>IF($A1665="","",IFERROR(VLOOKUP($A1665,M_Sapi!$A$2:$B$501,2,0),""))</f>
      </c>
      <c r="F1665" s="16">
        <f>IF(OR($A1665="",$C1665=""),"",$C1665-$D1665)</f>
      </c>
      <c r="G1665" s="18">
        <f>IF(OR($A1665="",$B1665=""),"",$B1665-$E1665)</f>
      </c>
      <c r="H1665" s="19">
        <f>IF(OR($G1665="",$G1665=0),"",$F1665/$G1665)</f>
      </c>
    </row>
    <row r="1666">
      <c r="A1666" s="7"/>
      <c r="B1666" s="11"/>
      <c r="C1666" s="10"/>
      <c r="D1666" s="16">
        <f>IF($A1666="","",IFERROR(VLOOKUP($A1666,M_Sapi!$A$2:$D$501,4,0),""))</f>
      </c>
      <c r="E1666" s="17">
        <f>IF($A1666="","",IFERROR(VLOOKUP($A1666,M_Sapi!$A$2:$B$501,2,0),""))</f>
      </c>
      <c r="F1666" s="16">
        <f>IF(OR($A1666="",$C1666=""),"",$C1666-$D1666)</f>
      </c>
      <c r="G1666" s="18">
        <f>IF(OR($A1666="",$B1666=""),"",$B1666-$E1666)</f>
      </c>
      <c r="H1666" s="19">
        <f>IF(OR($G1666="",$G1666=0),"",$F1666/$G1666)</f>
      </c>
    </row>
    <row r="1667">
      <c r="A1667" s="7"/>
      <c r="B1667" s="11"/>
      <c r="C1667" s="10"/>
      <c r="D1667" s="16">
        <f>IF($A1667="","",IFERROR(VLOOKUP($A1667,M_Sapi!$A$2:$D$501,4,0),""))</f>
      </c>
      <c r="E1667" s="17">
        <f>IF($A1667="","",IFERROR(VLOOKUP($A1667,M_Sapi!$A$2:$B$501,2,0),""))</f>
      </c>
      <c r="F1667" s="16">
        <f>IF(OR($A1667="",$C1667=""),"",$C1667-$D1667)</f>
      </c>
      <c r="G1667" s="18">
        <f>IF(OR($A1667="",$B1667=""),"",$B1667-$E1667)</f>
      </c>
      <c r="H1667" s="19">
        <f>IF(OR($G1667="",$G1667=0),"",$F1667/$G1667)</f>
      </c>
    </row>
    <row r="1668">
      <c r="A1668" s="7"/>
      <c r="B1668" s="11"/>
      <c r="C1668" s="10"/>
      <c r="D1668" s="16">
        <f>IF($A1668="","",IFERROR(VLOOKUP($A1668,M_Sapi!$A$2:$D$501,4,0),""))</f>
      </c>
      <c r="E1668" s="17">
        <f>IF($A1668="","",IFERROR(VLOOKUP($A1668,M_Sapi!$A$2:$B$501,2,0),""))</f>
      </c>
      <c r="F1668" s="16">
        <f>IF(OR($A1668="",$C1668=""),"",$C1668-$D1668)</f>
      </c>
      <c r="G1668" s="18">
        <f>IF(OR($A1668="",$B1668=""),"",$B1668-$E1668)</f>
      </c>
      <c r="H1668" s="19">
        <f>IF(OR($G1668="",$G1668=0),"",$F1668/$G1668)</f>
      </c>
    </row>
    <row r="1669">
      <c r="A1669" s="7"/>
      <c r="B1669" s="11"/>
      <c r="C1669" s="10"/>
      <c r="D1669" s="16">
        <f>IF($A1669="","",IFERROR(VLOOKUP($A1669,M_Sapi!$A$2:$D$501,4,0),""))</f>
      </c>
      <c r="E1669" s="17">
        <f>IF($A1669="","",IFERROR(VLOOKUP($A1669,M_Sapi!$A$2:$B$501,2,0),""))</f>
      </c>
      <c r="F1669" s="16">
        <f>IF(OR($A1669="",$C1669=""),"",$C1669-$D1669)</f>
      </c>
      <c r="G1669" s="18">
        <f>IF(OR($A1669="",$B1669=""),"",$B1669-$E1669)</f>
      </c>
      <c r="H1669" s="19">
        <f>IF(OR($G1669="",$G1669=0),"",$F1669/$G1669)</f>
      </c>
    </row>
    <row r="1670">
      <c r="A1670" s="7"/>
      <c r="B1670" s="11"/>
      <c r="C1670" s="10"/>
      <c r="D1670" s="16">
        <f>IF($A1670="","",IFERROR(VLOOKUP($A1670,M_Sapi!$A$2:$D$501,4,0),""))</f>
      </c>
      <c r="E1670" s="17">
        <f>IF($A1670="","",IFERROR(VLOOKUP($A1670,M_Sapi!$A$2:$B$501,2,0),""))</f>
      </c>
      <c r="F1670" s="16">
        <f>IF(OR($A1670="",$C1670=""),"",$C1670-$D1670)</f>
      </c>
      <c r="G1670" s="18">
        <f>IF(OR($A1670="",$B1670=""),"",$B1670-$E1670)</f>
      </c>
      <c r="H1670" s="19">
        <f>IF(OR($G1670="",$G1670=0),"",$F1670/$G1670)</f>
      </c>
    </row>
    <row r="1671">
      <c r="A1671" s="7"/>
      <c r="B1671" s="11"/>
      <c r="C1671" s="10"/>
      <c r="D1671" s="16">
        <f>IF($A1671="","",IFERROR(VLOOKUP($A1671,M_Sapi!$A$2:$D$501,4,0),""))</f>
      </c>
      <c r="E1671" s="17">
        <f>IF($A1671="","",IFERROR(VLOOKUP($A1671,M_Sapi!$A$2:$B$501,2,0),""))</f>
      </c>
      <c r="F1671" s="16">
        <f>IF(OR($A1671="",$C1671=""),"",$C1671-$D1671)</f>
      </c>
      <c r="G1671" s="18">
        <f>IF(OR($A1671="",$B1671=""),"",$B1671-$E1671)</f>
      </c>
      <c r="H1671" s="19">
        <f>IF(OR($G1671="",$G1671=0),"",$F1671/$G1671)</f>
      </c>
    </row>
    <row r="1672">
      <c r="A1672" s="7"/>
      <c r="B1672" s="11"/>
      <c r="C1672" s="10"/>
      <c r="D1672" s="16">
        <f>IF($A1672="","",IFERROR(VLOOKUP($A1672,M_Sapi!$A$2:$D$501,4,0),""))</f>
      </c>
      <c r="E1672" s="17">
        <f>IF($A1672="","",IFERROR(VLOOKUP($A1672,M_Sapi!$A$2:$B$501,2,0),""))</f>
      </c>
      <c r="F1672" s="16">
        <f>IF(OR($A1672="",$C1672=""),"",$C1672-$D1672)</f>
      </c>
      <c r="G1672" s="18">
        <f>IF(OR($A1672="",$B1672=""),"",$B1672-$E1672)</f>
      </c>
      <c r="H1672" s="19">
        <f>IF(OR($G1672="",$G1672=0),"",$F1672/$G1672)</f>
      </c>
    </row>
    <row r="1673">
      <c r="A1673" s="7"/>
      <c r="B1673" s="11"/>
      <c r="C1673" s="10"/>
      <c r="D1673" s="16">
        <f>IF($A1673="","",IFERROR(VLOOKUP($A1673,M_Sapi!$A$2:$D$501,4,0),""))</f>
      </c>
      <c r="E1673" s="17">
        <f>IF($A1673="","",IFERROR(VLOOKUP($A1673,M_Sapi!$A$2:$B$501,2,0),""))</f>
      </c>
      <c r="F1673" s="16">
        <f>IF(OR($A1673="",$C1673=""),"",$C1673-$D1673)</f>
      </c>
      <c r="G1673" s="18">
        <f>IF(OR($A1673="",$B1673=""),"",$B1673-$E1673)</f>
      </c>
      <c r="H1673" s="19">
        <f>IF(OR($G1673="",$G1673=0),"",$F1673/$G1673)</f>
      </c>
    </row>
    <row r="1674">
      <c r="A1674" s="7"/>
      <c r="B1674" s="11"/>
      <c r="C1674" s="10"/>
      <c r="D1674" s="16">
        <f>IF($A1674="","",IFERROR(VLOOKUP($A1674,M_Sapi!$A$2:$D$501,4,0),""))</f>
      </c>
      <c r="E1674" s="17">
        <f>IF($A1674="","",IFERROR(VLOOKUP($A1674,M_Sapi!$A$2:$B$501,2,0),""))</f>
      </c>
      <c r="F1674" s="16">
        <f>IF(OR($A1674="",$C1674=""),"",$C1674-$D1674)</f>
      </c>
      <c r="G1674" s="18">
        <f>IF(OR($A1674="",$B1674=""),"",$B1674-$E1674)</f>
      </c>
      <c r="H1674" s="19">
        <f>IF(OR($G1674="",$G1674=0),"",$F1674/$G1674)</f>
      </c>
    </row>
    <row r="1675">
      <c r="A1675" s="7"/>
      <c r="B1675" s="11"/>
      <c r="C1675" s="10"/>
      <c r="D1675" s="16">
        <f>IF($A1675="","",IFERROR(VLOOKUP($A1675,M_Sapi!$A$2:$D$501,4,0),""))</f>
      </c>
      <c r="E1675" s="17">
        <f>IF($A1675="","",IFERROR(VLOOKUP($A1675,M_Sapi!$A$2:$B$501,2,0),""))</f>
      </c>
      <c r="F1675" s="16">
        <f>IF(OR($A1675="",$C1675=""),"",$C1675-$D1675)</f>
      </c>
      <c r="G1675" s="18">
        <f>IF(OR($A1675="",$B1675=""),"",$B1675-$E1675)</f>
      </c>
      <c r="H1675" s="19">
        <f>IF(OR($G1675="",$G1675=0),"",$F1675/$G1675)</f>
      </c>
    </row>
    <row r="1676">
      <c r="A1676" s="7"/>
      <c r="B1676" s="11"/>
      <c r="C1676" s="10"/>
      <c r="D1676" s="16">
        <f>IF($A1676="","",IFERROR(VLOOKUP($A1676,M_Sapi!$A$2:$D$501,4,0),""))</f>
      </c>
      <c r="E1676" s="17">
        <f>IF($A1676="","",IFERROR(VLOOKUP($A1676,M_Sapi!$A$2:$B$501,2,0),""))</f>
      </c>
      <c r="F1676" s="16">
        <f>IF(OR($A1676="",$C1676=""),"",$C1676-$D1676)</f>
      </c>
      <c r="G1676" s="18">
        <f>IF(OR($A1676="",$B1676=""),"",$B1676-$E1676)</f>
      </c>
      <c r="H1676" s="19">
        <f>IF(OR($G1676="",$G1676=0),"",$F1676/$G1676)</f>
      </c>
    </row>
    <row r="1677">
      <c r="A1677" s="7"/>
      <c r="B1677" s="11"/>
      <c r="C1677" s="10"/>
      <c r="D1677" s="16">
        <f>IF($A1677="","",IFERROR(VLOOKUP($A1677,M_Sapi!$A$2:$D$501,4,0),""))</f>
      </c>
      <c r="E1677" s="17">
        <f>IF($A1677="","",IFERROR(VLOOKUP($A1677,M_Sapi!$A$2:$B$501,2,0),""))</f>
      </c>
      <c r="F1677" s="16">
        <f>IF(OR($A1677="",$C1677=""),"",$C1677-$D1677)</f>
      </c>
      <c r="G1677" s="18">
        <f>IF(OR($A1677="",$B1677=""),"",$B1677-$E1677)</f>
      </c>
      <c r="H1677" s="19">
        <f>IF(OR($G1677="",$G1677=0),"",$F1677/$G1677)</f>
      </c>
    </row>
    <row r="1678">
      <c r="A1678" s="7"/>
      <c r="B1678" s="11"/>
      <c r="C1678" s="10"/>
      <c r="D1678" s="16">
        <f>IF($A1678="","",IFERROR(VLOOKUP($A1678,M_Sapi!$A$2:$D$501,4,0),""))</f>
      </c>
      <c r="E1678" s="17">
        <f>IF($A1678="","",IFERROR(VLOOKUP($A1678,M_Sapi!$A$2:$B$501,2,0),""))</f>
      </c>
      <c r="F1678" s="16">
        <f>IF(OR($A1678="",$C1678=""),"",$C1678-$D1678)</f>
      </c>
      <c r="G1678" s="18">
        <f>IF(OR($A1678="",$B1678=""),"",$B1678-$E1678)</f>
      </c>
      <c r="H1678" s="19">
        <f>IF(OR($G1678="",$G1678=0),"",$F1678/$G1678)</f>
      </c>
    </row>
    <row r="1679">
      <c r="A1679" s="7"/>
      <c r="B1679" s="11"/>
      <c r="C1679" s="10"/>
      <c r="D1679" s="16">
        <f>IF($A1679="","",IFERROR(VLOOKUP($A1679,M_Sapi!$A$2:$D$501,4,0),""))</f>
      </c>
      <c r="E1679" s="17">
        <f>IF($A1679="","",IFERROR(VLOOKUP($A1679,M_Sapi!$A$2:$B$501,2,0),""))</f>
      </c>
      <c r="F1679" s="16">
        <f>IF(OR($A1679="",$C1679=""),"",$C1679-$D1679)</f>
      </c>
      <c r="G1679" s="18">
        <f>IF(OR($A1679="",$B1679=""),"",$B1679-$E1679)</f>
      </c>
      <c r="H1679" s="19">
        <f>IF(OR($G1679="",$G1679=0),"",$F1679/$G1679)</f>
      </c>
    </row>
    <row r="1680">
      <c r="A1680" s="7"/>
      <c r="B1680" s="11"/>
      <c r="C1680" s="10"/>
      <c r="D1680" s="16">
        <f>IF($A1680="","",IFERROR(VLOOKUP($A1680,M_Sapi!$A$2:$D$501,4,0),""))</f>
      </c>
      <c r="E1680" s="17">
        <f>IF($A1680="","",IFERROR(VLOOKUP($A1680,M_Sapi!$A$2:$B$501,2,0),""))</f>
      </c>
      <c r="F1680" s="16">
        <f>IF(OR($A1680="",$C1680=""),"",$C1680-$D1680)</f>
      </c>
      <c r="G1680" s="18">
        <f>IF(OR($A1680="",$B1680=""),"",$B1680-$E1680)</f>
      </c>
      <c r="H1680" s="19">
        <f>IF(OR($G1680="",$G1680=0),"",$F1680/$G1680)</f>
      </c>
    </row>
    <row r="1681">
      <c r="A1681" s="7"/>
      <c r="B1681" s="11"/>
      <c r="C1681" s="10"/>
      <c r="D1681" s="16">
        <f>IF($A1681="","",IFERROR(VLOOKUP($A1681,M_Sapi!$A$2:$D$501,4,0),""))</f>
      </c>
      <c r="E1681" s="17">
        <f>IF($A1681="","",IFERROR(VLOOKUP($A1681,M_Sapi!$A$2:$B$501,2,0),""))</f>
      </c>
      <c r="F1681" s="16">
        <f>IF(OR($A1681="",$C1681=""),"",$C1681-$D1681)</f>
      </c>
      <c r="G1681" s="18">
        <f>IF(OR($A1681="",$B1681=""),"",$B1681-$E1681)</f>
      </c>
      <c r="H1681" s="19">
        <f>IF(OR($G1681="",$G1681=0),"",$F1681/$G1681)</f>
      </c>
    </row>
    <row r="1682">
      <c r="A1682" s="7"/>
      <c r="B1682" s="11"/>
      <c r="C1682" s="10"/>
      <c r="D1682" s="16">
        <f>IF($A1682="","",IFERROR(VLOOKUP($A1682,M_Sapi!$A$2:$D$501,4,0),""))</f>
      </c>
      <c r="E1682" s="17">
        <f>IF($A1682="","",IFERROR(VLOOKUP($A1682,M_Sapi!$A$2:$B$501,2,0),""))</f>
      </c>
      <c r="F1682" s="16">
        <f>IF(OR($A1682="",$C1682=""),"",$C1682-$D1682)</f>
      </c>
      <c r="G1682" s="18">
        <f>IF(OR($A1682="",$B1682=""),"",$B1682-$E1682)</f>
      </c>
      <c r="H1682" s="19">
        <f>IF(OR($G1682="",$G1682=0),"",$F1682/$G1682)</f>
      </c>
    </row>
    <row r="1683">
      <c r="A1683" s="7"/>
      <c r="B1683" s="11"/>
      <c r="C1683" s="10"/>
      <c r="D1683" s="16">
        <f>IF($A1683="","",IFERROR(VLOOKUP($A1683,M_Sapi!$A$2:$D$501,4,0),""))</f>
      </c>
      <c r="E1683" s="17">
        <f>IF($A1683="","",IFERROR(VLOOKUP($A1683,M_Sapi!$A$2:$B$501,2,0),""))</f>
      </c>
      <c r="F1683" s="16">
        <f>IF(OR($A1683="",$C1683=""),"",$C1683-$D1683)</f>
      </c>
      <c r="G1683" s="18">
        <f>IF(OR($A1683="",$B1683=""),"",$B1683-$E1683)</f>
      </c>
      <c r="H1683" s="19">
        <f>IF(OR($G1683="",$G1683=0),"",$F1683/$G1683)</f>
      </c>
    </row>
    <row r="1684">
      <c r="A1684" s="7"/>
      <c r="B1684" s="11"/>
      <c r="C1684" s="10"/>
      <c r="D1684" s="16">
        <f>IF($A1684="","",IFERROR(VLOOKUP($A1684,M_Sapi!$A$2:$D$501,4,0),""))</f>
      </c>
      <c r="E1684" s="17">
        <f>IF($A1684="","",IFERROR(VLOOKUP($A1684,M_Sapi!$A$2:$B$501,2,0),""))</f>
      </c>
      <c r="F1684" s="16">
        <f>IF(OR($A1684="",$C1684=""),"",$C1684-$D1684)</f>
      </c>
      <c r="G1684" s="18">
        <f>IF(OR($A1684="",$B1684=""),"",$B1684-$E1684)</f>
      </c>
      <c r="H1684" s="19">
        <f>IF(OR($G1684="",$G1684=0),"",$F1684/$G1684)</f>
      </c>
    </row>
    <row r="1685">
      <c r="A1685" s="7"/>
      <c r="B1685" s="11"/>
      <c r="C1685" s="10"/>
      <c r="D1685" s="16">
        <f>IF($A1685="","",IFERROR(VLOOKUP($A1685,M_Sapi!$A$2:$D$501,4,0),""))</f>
      </c>
      <c r="E1685" s="17">
        <f>IF($A1685="","",IFERROR(VLOOKUP($A1685,M_Sapi!$A$2:$B$501,2,0),""))</f>
      </c>
      <c r="F1685" s="16">
        <f>IF(OR($A1685="",$C1685=""),"",$C1685-$D1685)</f>
      </c>
      <c r="G1685" s="18">
        <f>IF(OR($A1685="",$B1685=""),"",$B1685-$E1685)</f>
      </c>
      <c r="H1685" s="19">
        <f>IF(OR($G1685="",$G1685=0),"",$F1685/$G1685)</f>
      </c>
    </row>
    <row r="1686">
      <c r="A1686" s="7"/>
      <c r="B1686" s="11"/>
      <c r="C1686" s="10"/>
      <c r="D1686" s="16">
        <f>IF($A1686="","",IFERROR(VLOOKUP($A1686,M_Sapi!$A$2:$D$501,4,0),""))</f>
      </c>
      <c r="E1686" s="17">
        <f>IF($A1686="","",IFERROR(VLOOKUP($A1686,M_Sapi!$A$2:$B$501,2,0),""))</f>
      </c>
      <c r="F1686" s="16">
        <f>IF(OR($A1686="",$C1686=""),"",$C1686-$D1686)</f>
      </c>
      <c r="G1686" s="18">
        <f>IF(OR($A1686="",$B1686=""),"",$B1686-$E1686)</f>
      </c>
      <c r="H1686" s="19">
        <f>IF(OR($G1686="",$G1686=0),"",$F1686/$G1686)</f>
      </c>
    </row>
    <row r="1687">
      <c r="A1687" s="7"/>
      <c r="B1687" s="11"/>
      <c r="C1687" s="10"/>
      <c r="D1687" s="16">
        <f>IF($A1687="","",IFERROR(VLOOKUP($A1687,M_Sapi!$A$2:$D$501,4,0),""))</f>
      </c>
      <c r="E1687" s="17">
        <f>IF($A1687="","",IFERROR(VLOOKUP($A1687,M_Sapi!$A$2:$B$501,2,0),""))</f>
      </c>
      <c r="F1687" s="16">
        <f>IF(OR($A1687="",$C1687=""),"",$C1687-$D1687)</f>
      </c>
      <c r="G1687" s="18">
        <f>IF(OR($A1687="",$B1687=""),"",$B1687-$E1687)</f>
      </c>
      <c r="H1687" s="19">
        <f>IF(OR($G1687="",$G1687=0),"",$F1687/$G1687)</f>
      </c>
    </row>
    <row r="1688">
      <c r="A1688" s="7"/>
      <c r="B1688" s="11"/>
      <c r="C1688" s="10"/>
      <c r="D1688" s="16">
        <f>IF($A1688="","",IFERROR(VLOOKUP($A1688,M_Sapi!$A$2:$D$501,4,0),""))</f>
      </c>
      <c r="E1688" s="17">
        <f>IF($A1688="","",IFERROR(VLOOKUP($A1688,M_Sapi!$A$2:$B$501,2,0),""))</f>
      </c>
      <c r="F1688" s="16">
        <f>IF(OR($A1688="",$C1688=""),"",$C1688-$D1688)</f>
      </c>
      <c r="G1688" s="18">
        <f>IF(OR($A1688="",$B1688=""),"",$B1688-$E1688)</f>
      </c>
      <c r="H1688" s="19">
        <f>IF(OR($G1688="",$G1688=0),"",$F1688/$G1688)</f>
      </c>
    </row>
    <row r="1689">
      <c r="A1689" s="7"/>
      <c r="B1689" s="11"/>
      <c r="C1689" s="10"/>
      <c r="D1689" s="16">
        <f>IF($A1689="","",IFERROR(VLOOKUP($A1689,M_Sapi!$A$2:$D$501,4,0),""))</f>
      </c>
      <c r="E1689" s="17">
        <f>IF($A1689="","",IFERROR(VLOOKUP($A1689,M_Sapi!$A$2:$B$501,2,0),""))</f>
      </c>
      <c r="F1689" s="16">
        <f>IF(OR($A1689="",$C1689=""),"",$C1689-$D1689)</f>
      </c>
      <c r="G1689" s="18">
        <f>IF(OR($A1689="",$B1689=""),"",$B1689-$E1689)</f>
      </c>
      <c r="H1689" s="19">
        <f>IF(OR($G1689="",$G1689=0),"",$F1689/$G1689)</f>
      </c>
    </row>
    <row r="1690">
      <c r="A1690" s="7"/>
      <c r="B1690" s="11"/>
      <c r="C1690" s="10"/>
      <c r="D1690" s="16">
        <f>IF($A1690="","",IFERROR(VLOOKUP($A1690,M_Sapi!$A$2:$D$501,4,0),""))</f>
      </c>
      <c r="E1690" s="17">
        <f>IF($A1690="","",IFERROR(VLOOKUP($A1690,M_Sapi!$A$2:$B$501,2,0),""))</f>
      </c>
      <c r="F1690" s="16">
        <f>IF(OR($A1690="",$C1690=""),"",$C1690-$D1690)</f>
      </c>
      <c r="G1690" s="18">
        <f>IF(OR($A1690="",$B1690=""),"",$B1690-$E1690)</f>
      </c>
      <c r="H1690" s="19">
        <f>IF(OR($G1690="",$G1690=0),"",$F1690/$G1690)</f>
      </c>
    </row>
    <row r="1691">
      <c r="A1691" s="7"/>
      <c r="B1691" s="11"/>
      <c r="C1691" s="10"/>
      <c r="D1691" s="16">
        <f>IF($A1691="","",IFERROR(VLOOKUP($A1691,M_Sapi!$A$2:$D$501,4,0),""))</f>
      </c>
      <c r="E1691" s="17">
        <f>IF($A1691="","",IFERROR(VLOOKUP($A1691,M_Sapi!$A$2:$B$501,2,0),""))</f>
      </c>
      <c r="F1691" s="16">
        <f>IF(OR($A1691="",$C1691=""),"",$C1691-$D1691)</f>
      </c>
      <c r="G1691" s="18">
        <f>IF(OR($A1691="",$B1691=""),"",$B1691-$E1691)</f>
      </c>
      <c r="H1691" s="19">
        <f>IF(OR($G1691="",$G1691=0),"",$F1691/$G1691)</f>
      </c>
    </row>
    <row r="1692">
      <c r="A1692" s="7"/>
      <c r="B1692" s="11"/>
      <c r="C1692" s="10"/>
      <c r="D1692" s="16">
        <f>IF($A1692="","",IFERROR(VLOOKUP($A1692,M_Sapi!$A$2:$D$501,4,0),""))</f>
      </c>
      <c r="E1692" s="17">
        <f>IF($A1692="","",IFERROR(VLOOKUP($A1692,M_Sapi!$A$2:$B$501,2,0),""))</f>
      </c>
      <c r="F1692" s="16">
        <f>IF(OR($A1692="",$C1692=""),"",$C1692-$D1692)</f>
      </c>
      <c r="G1692" s="18">
        <f>IF(OR($A1692="",$B1692=""),"",$B1692-$E1692)</f>
      </c>
      <c r="H1692" s="19">
        <f>IF(OR($G1692="",$G1692=0),"",$F1692/$G1692)</f>
      </c>
    </row>
    <row r="1693">
      <c r="A1693" s="7"/>
      <c r="B1693" s="11"/>
      <c r="C1693" s="10"/>
      <c r="D1693" s="16">
        <f>IF($A1693="","",IFERROR(VLOOKUP($A1693,M_Sapi!$A$2:$D$501,4,0),""))</f>
      </c>
      <c r="E1693" s="17">
        <f>IF($A1693="","",IFERROR(VLOOKUP($A1693,M_Sapi!$A$2:$B$501,2,0),""))</f>
      </c>
      <c r="F1693" s="16">
        <f>IF(OR($A1693="",$C1693=""),"",$C1693-$D1693)</f>
      </c>
      <c r="G1693" s="18">
        <f>IF(OR($A1693="",$B1693=""),"",$B1693-$E1693)</f>
      </c>
      <c r="H1693" s="19">
        <f>IF(OR($G1693="",$G1693=0),"",$F1693/$G1693)</f>
      </c>
    </row>
    <row r="1694">
      <c r="A1694" s="7"/>
      <c r="B1694" s="11"/>
      <c r="C1694" s="10"/>
      <c r="D1694" s="16">
        <f>IF($A1694="","",IFERROR(VLOOKUP($A1694,M_Sapi!$A$2:$D$501,4,0),""))</f>
      </c>
      <c r="E1694" s="17">
        <f>IF($A1694="","",IFERROR(VLOOKUP($A1694,M_Sapi!$A$2:$B$501,2,0),""))</f>
      </c>
      <c r="F1694" s="16">
        <f>IF(OR($A1694="",$C1694=""),"",$C1694-$D1694)</f>
      </c>
      <c r="G1694" s="18">
        <f>IF(OR($A1694="",$B1694=""),"",$B1694-$E1694)</f>
      </c>
      <c r="H1694" s="19">
        <f>IF(OR($G1694="",$G1694=0),"",$F1694/$G1694)</f>
      </c>
    </row>
    <row r="1695">
      <c r="A1695" s="7"/>
      <c r="B1695" s="11"/>
      <c r="C1695" s="10"/>
      <c r="D1695" s="16">
        <f>IF($A1695="","",IFERROR(VLOOKUP($A1695,M_Sapi!$A$2:$D$501,4,0),""))</f>
      </c>
      <c r="E1695" s="17">
        <f>IF($A1695="","",IFERROR(VLOOKUP($A1695,M_Sapi!$A$2:$B$501,2,0),""))</f>
      </c>
      <c r="F1695" s="16">
        <f>IF(OR($A1695="",$C1695=""),"",$C1695-$D1695)</f>
      </c>
      <c r="G1695" s="18">
        <f>IF(OR($A1695="",$B1695=""),"",$B1695-$E1695)</f>
      </c>
      <c r="H1695" s="19">
        <f>IF(OR($G1695="",$G1695=0),"",$F1695/$G1695)</f>
      </c>
    </row>
    <row r="1696">
      <c r="A1696" s="7"/>
      <c r="B1696" s="11"/>
      <c r="C1696" s="10"/>
      <c r="D1696" s="16">
        <f>IF($A1696="","",IFERROR(VLOOKUP($A1696,M_Sapi!$A$2:$D$501,4,0),""))</f>
      </c>
      <c r="E1696" s="17">
        <f>IF($A1696="","",IFERROR(VLOOKUP($A1696,M_Sapi!$A$2:$B$501,2,0),""))</f>
      </c>
      <c r="F1696" s="16">
        <f>IF(OR($A1696="",$C1696=""),"",$C1696-$D1696)</f>
      </c>
      <c r="G1696" s="18">
        <f>IF(OR($A1696="",$B1696=""),"",$B1696-$E1696)</f>
      </c>
      <c r="H1696" s="19">
        <f>IF(OR($G1696="",$G1696=0),"",$F1696/$G1696)</f>
      </c>
    </row>
    <row r="1697">
      <c r="A1697" s="7"/>
      <c r="B1697" s="11"/>
      <c r="C1697" s="10"/>
      <c r="D1697" s="16">
        <f>IF($A1697="","",IFERROR(VLOOKUP($A1697,M_Sapi!$A$2:$D$501,4,0),""))</f>
      </c>
      <c r="E1697" s="17">
        <f>IF($A1697="","",IFERROR(VLOOKUP($A1697,M_Sapi!$A$2:$B$501,2,0),""))</f>
      </c>
      <c r="F1697" s="16">
        <f>IF(OR($A1697="",$C1697=""),"",$C1697-$D1697)</f>
      </c>
      <c r="G1697" s="18">
        <f>IF(OR($A1697="",$B1697=""),"",$B1697-$E1697)</f>
      </c>
      <c r="H1697" s="19">
        <f>IF(OR($G1697="",$G1697=0),"",$F1697/$G1697)</f>
      </c>
    </row>
    <row r="1698">
      <c r="A1698" s="7"/>
      <c r="B1698" s="11"/>
      <c r="C1698" s="10"/>
      <c r="D1698" s="16">
        <f>IF($A1698="","",IFERROR(VLOOKUP($A1698,M_Sapi!$A$2:$D$501,4,0),""))</f>
      </c>
      <c r="E1698" s="17">
        <f>IF($A1698="","",IFERROR(VLOOKUP($A1698,M_Sapi!$A$2:$B$501,2,0),""))</f>
      </c>
      <c r="F1698" s="16">
        <f>IF(OR($A1698="",$C1698=""),"",$C1698-$D1698)</f>
      </c>
      <c r="G1698" s="18">
        <f>IF(OR($A1698="",$B1698=""),"",$B1698-$E1698)</f>
      </c>
      <c r="H1698" s="19">
        <f>IF(OR($G1698="",$G1698=0),"",$F1698/$G1698)</f>
      </c>
    </row>
    <row r="1699">
      <c r="A1699" s="7"/>
      <c r="B1699" s="11"/>
      <c r="C1699" s="10"/>
      <c r="D1699" s="16">
        <f>IF($A1699="","",IFERROR(VLOOKUP($A1699,M_Sapi!$A$2:$D$501,4,0),""))</f>
      </c>
      <c r="E1699" s="17">
        <f>IF($A1699="","",IFERROR(VLOOKUP($A1699,M_Sapi!$A$2:$B$501,2,0),""))</f>
      </c>
      <c r="F1699" s="16">
        <f>IF(OR($A1699="",$C1699=""),"",$C1699-$D1699)</f>
      </c>
      <c r="G1699" s="18">
        <f>IF(OR($A1699="",$B1699=""),"",$B1699-$E1699)</f>
      </c>
      <c r="H1699" s="19">
        <f>IF(OR($G1699="",$G1699=0),"",$F1699/$G1699)</f>
      </c>
    </row>
    <row r="1700">
      <c r="A1700" s="7"/>
      <c r="B1700" s="11"/>
      <c r="C1700" s="10"/>
      <c r="D1700" s="16">
        <f>IF($A1700="","",IFERROR(VLOOKUP($A1700,M_Sapi!$A$2:$D$501,4,0),""))</f>
      </c>
      <c r="E1700" s="17">
        <f>IF($A1700="","",IFERROR(VLOOKUP($A1700,M_Sapi!$A$2:$B$501,2,0),""))</f>
      </c>
      <c r="F1700" s="16">
        <f>IF(OR($A1700="",$C1700=""),"",$C1700-$D1700)</f>
      </c>
      <c r="G1700" s="18">
        <f>IF(OR($A1700="",$B1700=""),"",$B1700-$E1700)</f>
      </c>
      <c r="H1700" s="19">
        <f>IF(OR($G1700="",$G1700=0),"",$F1700/$G1700)</f>
      </c>
    </row>
    <row r="1701">
      <c r="A1701" s="7"/>
      <c r="B1701" s="11"/>
      <c r="C1701" s="10"/>
      <c r="D1701" s="16">
        <f>IF($A1701="","",IFERROR(VLOOKUP($A1701,M_Sapi!$A$2:$D$501,4,0),""))</f>
      </c>
      <c r="E1701" s="17">
        <f>IF($A1701="","",IFERROR(VLOOKUP($A1701,M_Sapi!$A$2:$B$501,2,0),""))</f>
      </c>
      <c r="F1701" s="16">
        <f>IF(OR($A1701="",$C1701=""),"",$C1701-$D1701)</f>
      </c>
      <c r="G1701" s="18">
        <f>IF(OR($A1701="",$B1701=""),"",$B1701-$E1701)</f>
      </c>
      <c r="H1701" s="19">
        <f>IF(OR($G1701="",$G1701=0),"",$F1701/$G1701)</f>
      </c>
    </row>
    <row r="1702">
      <c r="A1702" s="7"/>
      <c r="B1702" s="11"/>
      <c r="C1702" s="10"/>
      <c r="D1702" s="16">
        <f>IF($A1702="","",IFERROR(VLOOKUP($A1702,M_Sapi!$A$2:$D$501,4,0),""))</f>
      </c>
      <c r="E1702" s="17">
        <f>IF($A1702="","",IFERROR(VLOOKUP($A1702,M_Sapi!$A$2:$B$501,2,0),""))</f>
      </c>
      <c r="F1702" s="16">
        <f>IF(OR($A1702="",$C1702=""),"",$C1702-$D1702)</f>
      </c>
      <c r="G1702" s="18">
        <f>IF(OR($A1702="",$B1702=""),"",$B1702-$E1702)</f>
      </c>
      <c r="H1702" s="19">
        <f>IF(OR($G1702="",$G1702=0),"",$F1702/$G1702)</f>
      </c>
    </row>
    <row r="1703">
      <c r="A1703" s="7"/>
      <c r="B1703" s="11"/>
      <c r="C1703" s="10"/>
      <c r="D1703" s="16">
        <f>IF($A1703="","",IFERROR(VLOOKUP($A1703,M_Sapi!$A$2:$D$501,4,0),""))</f>
      </c>
      <c r="E1703" s="17">
        <f>IF($A1703="","",IFERROR(VLOOKUP($A1703,M_Sapi!$A$2:$B$501,2,0),""))</f>
      </c>
      <c r="F1703" s="16">
        <f>IF(OR($A1703="",$C1703=""),"",$C1703-$D1703)</f>
      </c>
      <c r="G1703" s="18">
        <f>IF(OR($A1703="",$B1703=""),"",$B1703-$E1703)</f>
      </c>
      <c r="H1703" s="19">
        <f>IF(OR($G1703="",$G1703=0),"",$F1703/$G1703)</f>
      </c>
    </row>
    <row r="1704">
      <c r="A1704" s="7"/>
      <c r="B1704" s="11"/>
      <c r="C1704" s="10"/>
      <c r="D1704" s="16">
        <f>IF($A1704="","",IFERROR(VLOOKUP($A1704,M_Sapi!$A$2:$D$501,4,0),""))</f>
      </c>
      <c r="E1704" s="17">
        <f>IF($A1704="","",IFERROR(VLOOKUP($A1704,M_Sapi!$A$2:$B$501,2,0),""))</f>
      </c>
      <c r="F1704" s="16">
        <f>IF(OR($A1704="",$C1704=""),"",$C1704-$D1704)</f>
      </c>
      <c r="G1704" s="18">
        <f>IF(OR($A1704="",$B1704=""),"",$B1704-$E1704)</f>
      </c>
      <c r="H1704" s="19">
        <f>IF(OR($G1704="",$G1704=0),"",$F1704/$G1704)</f>
      </c>
    </row>
    <row r="1705">
      <c r="A1705" s="7"/>
      <c r="B1705" s="11"/>
      <c r="C1705" s="10"/>
      <c r="D1705" s="16">
        <f>IF($A1705="","",IFERROR(VLOOKUP($A1705,M_Sapi!$A$2:$D$501,4,0),""))</f>
      </c>
      <c r="E1705" s="17">
        <f>IF($A1705="","",IFERROR(VLOOKUP($A1705,M_Sapi!$A$2:$B$501,2,0),""))</f>
      </c>
      <c r="F1705" s="16">
        <f>IF(OR($A1705="",$C1705=""),"",$C1705-$D1705)</f>
      </c>
      <c r="G1705" s="18">
        <f>IF(OR($A1705="",$B1705=""),"",$B1705-$E1705)</f>
      </c>
      <c r="H1705" s="19">
        <f>IF(OR($G1705="",$G1705=0),"",$F1705/$G1705)</f>
      </c>
    </row>
    <row r="1706">
      <c r="A1706" s="7"/>
      <c r="B1706" s="11"/>
      <c r="C1706" s="10"/>
      <c r="D1706" s="16">
        <f>IF($A1706="","",IFERROR(VLOOKUP($A1706,M_Sapi!$A$2:$D$501,4,0),""))</f>
      </c>
      <c r="E1706" s="17">
        <f>IF($A1706="","",IFERROR(VLOOKUP($A1706,M_Sapi!$A$2:$B$501,2,0),""))</f>
      </c>
      <c r="F1706" s="16">
        <f>IF(OR($A1706="",$C1706=""),"",$C1706-$D1706)</f>
      </c>
      <c r="G1706" s="18">
        <f>IF(OR($A1706="",$B1706=""),"",$B1706-$E1706)</f>
      </c>
      <c r="H1706" s="19">
        <f>IF(OR($G1706="",$G1706=0),"",$F1706/$G1706)</f>
      </c>
    </row>
    <row r="1707">
      <c r="A1707" s="7"/>
      <c r="B1707" s="11"/>
      <c r="C1707" s="10"/>
      <c r="D1707" s="16">
        <f>IF($A1707="","",IFERROR(VLOOKUP($A1707,M_Sapi!$A$2:$D$501,4,0),""))</f>
      </c>
      <c r="E1707" s="17">
        <f>IF($A1707="","",IFERROR(VLOOKUP($A1707,M_Sapi!$A$2:$B$501,2,0),""))</f>
      </c>
      <c r="F1707" s="16">
        <f>IF(OR($A1707="",$C1707=""),"",$C1707-$D1707)</f>
      </c>
      <c r="G1707" s="18">
        <f>IF(OR($A1707="",$B1707=""),"",$B1707-$E1707)</f>
      </c>
      <c r="H1707" s="19">
        <f>IF(OR($G1707="",$G1707=0),"",$F1707/$G1707)</f>
      </c>
    </row>
    <row r="1708">
      <c r="A1708" s="7"/>
      <c r="B1708" s="11"/>
      <c r="C1708" s="10"/>
      <c r="D1708" s="16">
        <f>IF($A1708="","",IFERROR(VLOOKUP($A1708,M_Sapi!$A$2:$D$501,4,0),""))</f>
      </c>
      <c r="E1708" s="17">
        <f>IF($A1708="","",IFERROR(VLOOKUP($A1708,M_Sapi!$A$2:$B$501,2,0),""))</f>
      </c>
      <c r="F1708" s="16">
        <f>IF(OR($A1708="",$C1708=""),"",$C1708-$D1708)</f>
      </c>
      <c r="G1708" s="18">
        <f>IF(OR($A1708="",$B1708=""),"",$B1708-$E1708)</f>
      </c>
      <c r="H1708" s="19">
        <f>IF(OR($G1708="",$G1708=0),"",$F1708/$G1708)</f>
      </c>
    </row>
    <row r="1709">
      <c r="A1709" s="7"/>
      <c r="B1709" s="11"/>
      <c r="C1709" s="10"/>
      <c r="D1709" s="16">
        <f>IF($A1709="","",IFERROR(VLOOKUP($A1709,M_Sapi!$A$2:$D$501,4,0),""))</f>
      </c>
      <c r="E1709" s="17">
        <f>IF($A1709="","",IFERROR(VLOOKUP($A1709,M_Sapi!$A$2:$B$501,2,0),""))</f>
      </c>
      <c r="F1709" s="16">
        <f>IF(OR($A1709="",$C1709=""),"",$C1709-$D1709)</f>
      </c>
      <c r="G1709" s="18">
        <f>IF(OR($A1709="",$B1709=""),"",$B1709-$E1709)</f>
      </c>
      <c r="H1709" s="19">
        <f>IF(OR($G1709="",$G1709=0),"",$F1709/$G1709)</f>
      </c>
    </row>
    <row r="1710">
      <c r="A1710" s="7"/>
      <c r="B1710" s="11"/>
      <c r="C1710" s="10"/>
      <c r="D1710" s="16">
        <f>IF($A1710="","",IFERROR(VLOOKUP($A1710,M_Sapi!$A$2:$D$501,4,0),""))</f>
      </c>
      <c r="E1710" s="17">
        <f>IF($A1710="","",IFERROR(VLOOKUP($A1710,M_Sapi!$A$2:$B$501,2,0),""))</f>
      </c>
      <c r="F1710" s="16">
        <f>IF(OR($A1710="",$C1710=""),"",$C1710-$D1710)</f>
      </c>
      <c r="G1710" s="18">
        <f>IF(OR($A1710="",$B1710=""),"",$B1710-$E1710)</f>
      </c>
      <c r="H1710" s="19">
        <f>IF(OR($G1710="",$G1710=0),"",$F1710/$G1710)</f>
      </c>
    </row>
    <row r="1711">
      <c r="A1711" s="7"/>
      <c r="B1711" s="11"/>
      <c r="C1711" s="10"/>
      <c r="D1711" s="16">
        <f>IF($A1711="","",IFERROR(VLOOKUP($A1711,M_Sapi!$A$2:$D$501,4,0),""))</f>
      </c>
      <c r="E1711" s="17">
        <f>IF($A1711="","",IFERROR(VLOOKUP($A1711,M_Sapi!$A$2:$B$501,2,0),""))</f>
      </c>
      <c r="F1711" s="16">
        <f>IF(OR($A1711="",$C1711=""),"",$C1711-$D1711)</f>
      </c>
      <c r="G1711" s="18">
        <f>IF(OR($A1711="",$B1711=""),"",$B1711-$E1711)</f>
      </c>
      <c r="H1711" s="19">
        <f>IF(OR($G1711="",$G1711=0),"",$F1711/$G1711)</f>
      </c>
    </row>
    <row r="1712">
      <c r="A1712" s="7"/>
      <c r="B1712" s="11"/>
      <c r="C1712" s="10"/>
      <c r="D1712" s="16">
        <f>IF($A1712="","",IFERROR(VLOOKUP($A1712,M_Sapi!$A$2:$D$501,4,0),""))</f>
      </c>
      <c r="E1712" s="17">
        <f>IF($A1712="","",IFERROR(VLOOKUP($A1712,M_Sapi!$A$2:$B$501,2,0),""))</f>
      </c>
      <c r="F1712" s="16">
        <f>IF(OR($A1712="",$C1712=""),"",$C1712-$D1712)</f>
      </c>
      <c r="G1712" s="18">
        <f>IF(OR($A1712="",$B1712=""),"",$B1712-$E1712)</f>
      </c>
      <c r="H1712" s="19">
        <f>IF(OR($G1712="",$G1712=0),"",$F1712/$G1712)</f>
      </c>
    </row>
    <row r="1713">
      <c r="A1713" s="7"/>
      <c r="B1713" s="11"/>
      <c r="C1713" s="10"/>
      <c r="D1713" s="16">
        <f>IF($A1713="","",IFERROR(VLOOKUP($A1713,M_Sapi!$A$2:$D$501,4,0),""))</f>
      </c>
      <c r="E1713" s="17">
        <f>IF($A1713="","",IFERROR(VLOOKUP($A1713,M_Sapi!$A$2:$B$501,2,0),""))</f>
      </c>
      <c r="F1713" s="16">
        <f>IF(OR($A1713="",$C1713=""),"",$C1713-$D1713)</f>
      </c>
      <c r="G1713" s="18">
        <f>IF(OR($A1713="",$B1713=""),"",$B1713-$E1713)</f>
      </c>
      <c r="H1713" s="19">
        <f>IF(OR($G1713="",$G1713=0),"",$F1713/$G1713)</f>
      </c>
    </row>
    <row r="1714">
      <c r="A1714" s="7"/>
      <c r="B1714" s="11"/>
      <c r="C1714" s="10"/>
      <c r="D1714" s="16">
        <f>IF($A1714="","",IFERROR(VLOOKUP($A1714,M_Sapi!$A$2:$D$501,4,0),""))</f>
      </c>
      <c r="E1714" s="17">
        <f>IF($A1714="","",IFERROR(VLOOKUP($A1714,M_Sapi!$A$2:$B$501,2,0),""))</f>
      </c>
      <c r="F1714" s="16">
        <f>IF(OR($A1714="",$C1714=""),"",$C1714-$D1714)</f>
      </c>
      <c r="G1714" s="18">
        <f>IF(OR($A1714="",$B1714=""),"",$B1714-$E1714)</f>
      </c>
      <c r="H1714" s="19">
        <f>IF(OR($G1714="",$G1714=0),"",$F1714/$G1714)</f>
      </c>
    </row>
    <row r="1715">
      <c r="A1715" s="7"/>
      <c r="B1715" s="11"/>
      <c r="C1715" s="10"/>
      <c r="D1715" s="16">
        <f>IF($A1715="","",IFERROR(VLOOKUP($A1715,M_Sapi!$A$2:$D$501,4,0),""))</f>
      </c>
      <c r="E1715" s="17">
        <f>IF($A1715="","",IFERROR(VLOOKUP($A1715,M_Sapi!$A$2:$B$501,2,0),""))</f>
      </c>
      <c r="F1715" s="16">
        <f>IF(OR($A1715="",$C1715=""),"",$C1715-$D1715)</f>
      </c>
      <c r="G1715" s="18">
        <f>IF(OR($A1715="",$B1715=""),"",$B1715-$E1715)</f>
      </c>
      <c r="H1715" s="19">
        <f>IF(OR($G1715="",$G1715=0),"",$F1715/$G1715)</f>
      </c>
    </row>
    <row r="1716">
      <c r="A1716" s="7"/>
      <c r="B1716" s="11"/>
      <c r="C1716" s="10"/>
      <c r="D1716" s="16">
        <f>IF($A1716="","",IFERROR(VLOOKUP($A1716,M_Sapi!$A$2:$D$501,4,0),""))</f>
      </c>
      <c r="E1716" s="17">
        <f>IF($A1716="","",IFERROR(VLOOKUP($A1716,M_Sapi!$A$2:$B$501,2,0),""))</f>
      </c>
      <c r="F1716" s="16">
        <f>IF(OR($A1716="",$C1716=""),"",$C1716-$D1716)</f>
      </c>
      <c r="G1716" s="18">
        <f>IF(OR($A1716="",$B1716=""),"",$B1716-$E1716)</f>
      </c>
      <c r="H1716" s="19">
        <f>IF(OR($G1716="",$G1716=0),"",$F1716/$G1716)</f>
      </c>
    </row>
    <row r="1717">
      <c r="A1717" s="7"/>
      <c r="B1717" s="11"/>
      <c r="C1717" s="10"/>
      <c r="D1717" s="16">
        <f>IF($A1717="","",IFERROR(VLOOKUP($A1717,M_Sapi!$A$2:$D$501,4,0),""))</f>
      </c>
      <c r="E1717" s="17">
        <f>IF($A1717="","",IFERROR(VLOOKUP($A1717,M_Sapi!$A$2:$B$501,2,0),""))</f>
      </c>
      <c r="F1717" s="16">
        <f>IF(OR($A1717="",$C1717=""),"",$C1717-$D1717)</f>
      </c>
      <c r="G1717" s="18">
        <f>IF(OR($A1717="",$B1717=""),"",$B1717-$E1717)</f>
      </c>
      <c r="H1717" s="19">
        <f>IF(OR($G1717="",$G1717=0),"",$F1717/$G1717)</f>
      </c>
    </row>
    <row r="1718">
      <c r="A1718" s="7"/>
      <c r="B1718" s="11"/>
      <c r="C1718" s="10"/>
      <c r="D1718" s="16">
        <f>IF($A1718="","",IFERROR(VLOOKUP($A1718,M_Sapi!$A$2:$D$501,4,0),""))</f>
      </c>
      <c r="E1718" s="17">
        <f>IF($A1718="","",IFERROR(VLOOKUP($A1718,M_Sapi!$A$2:$B$501,2,0),""))</f>
      </c>
      <c r="F1718" s="16">
        <f>IF(OR($A1718="",$C1718=""),"",$C1718-$D1718)</f>
      </c>
      <c r="G1718" s="18">
        <f>IF(OR($A1718="",$B1718=""),"",$B1718-$E1718)</f>
      </c>
      <c r="H1718" s="19">
        <f>IF(OR($G1718="",$G1718=0),"",$F1718/$G1718)</f>
      </c>
    </row>
    <row r="1719">
      <c r="A1719" s="7"/>
      <c r="B1719" s="11"/>
      <c r="C1719" s="10"/>
      <c r="D1719" s="16">
        <f>IF($A1719="","",IFERROR(VLOOKUP($A1719,M_Sapi!$A$2:$D$501,4,0),""))</f>
      </c>
      <c r="E1719" s="17">
        <f>IF($A1719="","",IFERROR(VLOOKUP($A1719,M_Sapi!$A$2:$B$501,2,0),""))</f>
      </c>
      <c r="F1719" s="16">
        <f>IF(OR($A1719="",$C1719=""),"",$C1719-$D1719)</f>
      </c>
      <c r="G1719" s="18">
        <f>IF(OR($A1719="",$B1719=""),"",$B1719-$E1719)</f>
      </c>
      <c r="H1719" s="19">
        <f>IF(OR($G1719="",$G1719=0),"",$F1719/$G1719)</f>
      </c>
    </row>
    <row r="1720">
      <c r="A1720" s="7"/>
      <c r="B1720" s="11"/>
      <c r="C1720" s="10"/>
      <c r="D1720" s="16">
        <f>IF($A1720="","",IFERROR(VLOOKUP($A1720,M_Sapi!$A$2:$D$501,4,0),""))</f>
      </c>
      <c r="E1720" s="17">
        <f>IF($A1720="","",IFERROR(VLOOKUP($A1720,M_Sapi!$A$2:$B$501,2,0),""))</f>
      </c>
      <c r="F1720" s="16">
        <f>IF(OR($A1720="",$C1720=""),"",$C1720-$D1720)</f>
      </c>
      <c r="G1720" s="18">
        <f>IF(OR($A1720="",$B1720=""),"",$B1720-$E1720)</f>
      </c>
      <c r="H1720" s="19">
        <f>IF(OR($G1720="",$G1720=0),"",$F1720/$G1720)</f>
      </c>
    </row>
    <row r="1721">
      <c r="A1721" s="7"/>
      <c r="B1721" s="11"/>
      <c r="C1721" s="10"/>
      <c r="D1721" s="16">
        <f>IF($A1721="","",IFERROR(VLOOKUP($A1721,M_Sapi!$A$2:$D$501,4,0),""))</f>
      </c>
      <c r="E1721" s="17">
        <f>IF($A1721="","",IFERROR(VLOOKUP($A1721,M_Sapi!$A$2:$B$501,2,0),""))</f>
      </c>
      <c r="F1721" s="16">
        <f>IF(OR($A1721="",$C1721=""),"",$C1721-$D1721)</f>
      </c>
      <c r="G1721" s="18">
        <f>IF(OR($A1721="",$B1721=""),"",$B1721-$E1721)</f>
      </c>
      <c r="H1721" s="19">
        <f>IF(OR($G1721="",$G1721=0),"",$F1721/$G1721)</f>
      </c>
    </row>
    <row r="1722">
      <c r="A1722" s="7"/>
      <c r="B1722" s="11"/>
      <c r="C1722" s="10"/>
      <c r="D1722" s="16">
        <f>IF($A1722="","",IFERROR(VLOOKUP($A1722,M_Sapi!$A$2:$D$501,4,0),""))</f>
      </c>
      <c r="E1722" s="17">
        <f>IF($A1722="","",IFERROR(VLOOKUP($A1722,M_Sapi!$A$2:$B$501,2,0),""))</f>
      </c>
      <c r="F1722" s="16">
        <f>IF(OR($A1722="",$C1722=""),"",$C1722-$D1722)</f>
      </c>
      <c r="G1722" s="18">
        <f>IF(OR($A1722="",$B1722=""),"",$B1722-$E1722)</f>
      </c>
      <c r="H1722" s="19">
        <f>IF(OR($G1722="",$G1722=0),"",$F1722/$G1722)</f>
      </c>
    </row>
    <row r="1723">
      <c r="A1723" s="7"/>
      <c r="B1723" s="11"/>
      <c r="C1723" s="10"/>
      <c r="D1723" s="16">
        <f>IF($A1723="","",IFERROR(VLOOKUP($A1723,M_Sapi!$A$2:$D$501,4,0),""))</f>
      </c>
      <c r="E1723" s="17">
        <f>IF($A1723="","",IFERROR(VLOOKUP($A1723,M_Sapi!$A$2:$B$501,2,0),""))</f>
      </c>
      <c r="F1723" s="16">
        <f>IF(OR($A1723="",$C1723=""),"",$C1723-$D1723)</f>
      </c>
      <c r="G1723" s="18">
        <f>IF(OR($A1723="",$B1723=""),"",$B1723-$E1723)</f>
      </c>
      <c r="H1723" s="19">
        <f>IF(OR($G1723="",$G1723=0),"",$F1723/$G1723)</f>
      </c>
    </row>
    <row r="1724">
      <c r="A1724" s="7"/>
      <c r="B1724" s="11"/>
      <c r="C1724" s="10"/>
      <c r="D1724" s="16">
        <f>IF($A1724="","",IFERROR(VLOOKUP($A1724,M_Sapi!$A$2:$D$501,4,0),""))</f>
      </c>
      <c r="E1724" s="17">
        <f>IF($A1724="","",IFERROR(VLOOKUP($A1724,M_Sapi!$A$2:$B$501,2,0),""))</f>
      </c>
      <c r="F1724" s="16">
        <f>IF(OR($A1724="",$C1724=""),"",$C1724-$D1724)</f>
      </c>
      <c r="G1724" s="18">
        <f>IF(OR($A1724="",$B1724=""),"",$B1724-$E1724)</f>
      </c>
      <c r="H1724" s="19">
        <f>IF(OR($G1724="",$G1724=0),"",$F1724/$G1724)</f>
      </c>
    </row>
    <row r="1725">
      <c r="A1725" s="7"/>
      <c r="B1725" s="11"/>
      <c r="C1725" s="10"/>
      <c r="D1725" s="16">
        <f>IF($A1725="","",IFERROR(VLOOKUP($A1725,M_Sapi!$A$2:$D$501,4,0),""))</f>
      </c>
      <c r="E1725" s="17">
        <f>IF($A1725="","",IFERROR(VLOOKUP($A1725,M_Sapi!$A$2:$B$501,2,0),""))</f>
      </c>
      <c r="F1725" s="16">
        <f>IF(OR($A1725="",$C1725=""),"",$C1725-$D1725)</f>
      </c>
      <c r="G1725" s="18">
        <f>IF(OR($A1725="",$B1725=""),"",$B1725-$E1725)</f>
      </c>
      <c r="H1725" s="19">
        <f>IF(OR($G1725="",$G1725=0),"",$F1725/$G1725)</f>
      </c>
    </row>
    <row r="1726">
      <c r="A1726" s="7"/>
      <c r="B1726" s="11"/>
      <c r="C1726" s="10"/>
      <c r="D1726" s="16">
        <f>IF($A1726="","",IFERROR(VLOOKUP($A1726,M_Sapi!$A$2:$D$501,4,0),""))</f>
      </c>
      <c r="E1726" s="17">
        <f>IF($A1726="","",IFERROR(VLOOKUP($A1726,M_Sapi!$A$2:$B$501,2,0),""))</f>
      </c>
      <c r="F1726" s="16">
        <f>IF(OR($A1726="",$C1726=""),"",$C1726-$D1726)</f>
      </c>
      <c r="G1726" s="18">
        <f>IF(OR($A1726="",$B1726=""),"",$B1726-$E1726)</f>
      </c>
      <c r="H1726" s="19">
        <f>IF(OR($G1726="",$G1726=0),"",$F1726/$G1726)</f>
      </c>
    </row>
    <row r="1727">
      <c r="A1727" s="7"/>
      <c r="B1727" s="11"/>
      <c r="C1727" s="10"/>
      <c r="D1727" s="16">
        <f>IF($A1727="","",IFERROR(VLOOKUP($A1727,M_Sapi!$A$2:$D$501,4,0),""))</f>
      </c>
      <c r="E1727" s="17">
        <f>IF($A1727="","",IFERROR(VLOOKUP($A1727,M_Sapi!$A$2:$B$501,2,0),""))</f>
      </c>
      <c r="F1727" s="16">
        <f>IF(OR($A1727="",$C1727=""),"",$C1727-$D1727)</f>
      </c>
      <c r="G1727" s="18">
        <f>IF(OR($A1727="",$B1727=""),"",$B1727-$E1727)</f>
      </c>
      <c r="H1727" s="19">
        <f>IF(OR($G1727="",$G1727=0),"",$F1727/$G1727)</f>
      </c>
    </row>
    <row r="1728">
      <c r="A1728" s="7"/>
      <c r="B1728" s="11"/>
      <c r="C1728" s="10"/>
      <c r="D1728" s="16">
        <f>IF($A1728="","",IFERROR(VLOOKUP($A1728,M_Sapi!$A$2:$D$501,4,0),""))</f>
      </c>
      <c r="E1728" s="17">
        <f>IF($A1728="","",IFERROR(VLOOKUP($A1728,M_Sapi!$A$2:$B$501,2,0),""))</f>
      </c>
      <c r="F1728" s="16">
        <f>IF(OR($A1728="",$C1728=""),"",$C1728-$D1728)</f>
      </c>
      <c r="G1728" s="18">
        <f>IF(OR($A1728="",$B1728=""),"",$B1728-$E1728)</f>
      </c>
      <c r="H1728" s="19">
        <f>IF(OR($G1728="",$G1728=0),"",$F1728/$G1728)</f>
      </c>
    </row>
    <row r="1729">
      <c r="A1729" s="7"/>
      <c r="B1729" s="11"/>
      <c r="C1729" s="10"/>
      <c r="D1729" s="16">
        <f>IF($A1729="","",IFERROR(VLOOKUP($A1729,M_Sapi!$A$2:$D$501,4,0),""))</f>
      </c>
      <c r="E1729" s="17">
        <f>IF($A1729="","",IFERROR(VLOOKUP($A1729,M_Sapi!$A$2:$B$501,2,0),""))</f>
      </c>
      <c r="F1729" s="16">
        <f>IF(OR($A1729="",$C1729=""),"",$C1729-$D1729)</f>
      </c>
      <c r="G1729" s="18">
        <f>IF(OR($A1729="",$B1729=""),"",$B1729-$E1729)</f>
      </c>
      <c r="H1729" s="19">
        <f>IF(OR($G1729="",$G1729=0),"",$F1729/$G1729)</f>
      </c>
    </row>
    <row r="1730">
      <c r="A1730" s="7"/>
      <c r="B1730" s="11"/>
      <c r="C1730" s="10"/>
      <c r="D1730" s="16">
        <f>IF($A1730="","",IFERROR(VLOOKUP($A1730,M_Sapi!$A$2:$D$501,4,0),""))</f>
      </c>
      <c r="E1730" s="17">
        <f>IF($A1730="","",IFERROR(VLOOKUP($A1730,M_Sapi!$A$2:$B$501,2,0),""))</f>
      </c>
      <c r="F1730" s="16">
        <f>IF(OR($A1730="",$C1730=""),"",$C1730-$D1730)</f>
      </c>
      <c r="G1730" s="18">
        <f>IF(OR($A1730="",$B1730=""),"",$B1730-$E1730)</f>
      </c>
      <c r="H1730" s="19">
        <f>IF(OR($G1730="",$G1730=0),"",$F1730/$G1730)</f>
      </c>
    </row>
    <row r="1731">
      <c r="A1731" s="7"/>
      <c r="B1731" s="11"/>
      <c r="C1731" s="10"/>
      <c r="D1731" s="16">
        <f>IF($A1731="","",IFERROR(VLOOKUP($A1731,M_Sapi!$A$2:$D$501,4,0),""))</f>
      </c>
      <c r="E1731" s="17">
        <f>IF($A1731="","",IFERROR(VLOOKUP($A1731,M_Sapi!$A$2:$B$501,2,0),""))</f>
      </c>
      <c r="F1731" s="16">
        <f>IF(OR($A1731="",$C1731=""),"",$C1731-$D1731)</f>
      </c>
      <c r="G1731" s="18">
        <f>IF(OR($A1731="",$B1731=""),"",$B1731-$E1731)</f>
      </c>
      <c r="H1731" s="19">
        <f>IF(OR($G1731="",$G1731=0),"",$F1731/$G1731)</f>
      </c>
    </row>
    <row r="1732">
      <c r="A1732" s="7"/>
      <c r="B1732" s="11"/>
      <c r="C1732" s="10"/>
      <c r="D1732" s="16">
        <f>IF($A1732="","",IFERROR(VLOOKUP($A1732,M_Sapi!$A$2:$D$501,4,0),""))</f>
      </c>
      <c r="E1732" s="17">
        <f>IF($A1732="","",IFERROR(VLOOKUP($A1732,M_Sapi!$A$2:$B$501,2,0),""))</f>
      </c>
      <c r="F1732" s="16">
        <f>IF(OR($A1732="",$C1732=""),"",$C1732-$D1732)</f>
      </c>
      <c r="G1732" s="18">
        <f>IF(OR($A1732="",$B1732=""),"",$B1732-$E1732)</f>
      </c>
      <c r="H1732" s="19">
        <f>IF(OR($G1732="",$G1732=0),"",$F1732/$G1732)</f>
      </c>
    </row>
    <row r="1733">
      <c r="A1733" s="7"/>
      <c r="B1733" s="11"/>
      <c r="C1733" s="10"/>
      <c r="D1733" s="16">
        <f>IF($A1733="","",IFERROR(VLOOKUP($A1733,M_Sapi!$A$2:$D$501,4,0),""))</f>
      </c>
      <c r="E1733" s="17">
        <f>IF($A1733="","",IFERROR(VLOOKUP($A1733,M_Sapi!$A$2:$B$501,2,0),""))</f>
      </c>
      <c r="F1733" s="16">
        <f>IF(OR($A1733="",$C1733=""),"",$C1733-$D1733)</f>
      </c>
      <c r="G1733" s="18">
        <f>IF(OR($A1733="",$B1733=""),"",$B1733-$E1733)</f>
      </c>
      <c r="H1733" s="19">
        <f>IF(OR($G1733="",$G1733=0),"",$F1733/$G1733)</f>
      </c>
    </row>
    <row r="1734">
      <c r="A1734" s="7"/>
      <c r="B1734" s="11"/>
      <c r="C1734" s="10"/>
      <c r="D1734" s="16">
        <f>IF($A1734="","",IFERROR(VLOOKUP($A1734,M_Sapi!$A$2:$D$501,4,0),""))</f>
      </c>
      <c r="E1734" s="17">
        <f>IF($A1734="","",IFERROR(VLOOKUP($A1734,M_Sapi!$A$2:$B$501,2,0),""))</f>
      </c>
      <c r="F1734" s="16">
        <f>IF(OR($A1734="",$C1734=""),"",$C1734-$D1734)</f>
      </c>
      <c r="G1734" s="18">
        <f>IF(OR($A1734="",$B1734=""),"",$B1734-$E1734)</f>
      </c>
      <c r="H1734" s="19">
        <f>IF(OR($G1734="",$G1734=0),"",$F1734/$G1734)</f>
      </c>
    </row>
    <row r="1735">
      <c r="A1735" s="7"/>
      <c r="B1735" s="11"/>
      <c r="C1735" s="10"/>
      <c r="D1735" s="16">
        <f>IF($A1735="","",IFERROR(VLOOKUP($A1735,M_Sapi!$A$2:$D$501,4,0),""))</f>
      </c>
      <c r="E1735" s="17">
        <f>IF($A1735="","",IFERROR(VLOOKUP($A1735,M_Sapi!$A$2:$B$501,2,0),""))</f>
      </c>
      <c r="F1735" s="16">
        <f>IF(OR($A1735="",$C1735=""),"",$C1735-$D1735)</f>
      </c>
      <c r="G1735" s="18">
        <f>IF(OR($A1735="",$B1735=""),"",$B1735-$E1735)</f>
      </c>
      <c r="H1735" s="19">
        <f>IF(OR($G1735="",$G1735=0),"",$F1735/$G1735)</f>
      </c>
    </row>
    <row r="1736">
      <c r="A1736" s="7"/>
      <c r="B1736" s="11"/>
      <c r="C1736" s="10"/>
      <c r="D1736" s="16">
        <f>IF($A1736="","",IFERROR(VLOOKUP($A1736,M_Sapi!$A$2:$D$501,4,0),""))</f>
      </c>
      <c r="E1736" s="17">
        <f>IF($A1736="","",IFERROR(VLOOKUP($A1736,M_Sapi!$A$2:$B$501,2,0),""))</f>
      </c>
      <c r="F1736" s="16">
        <f>IF(OR($A1736="",$C1736=""),"",$C1736-$D1736)</f>
      </c>
      <c r="G1736" s="18">
        <f>IF(OR($A1736="",$B1736=""),"",$B1736-$E1736)</f>
      </c>
      <c r="H1736" s="19">
        <f>IF(OR($G1736="",$G1736=0),"",$F1736/$G1736)</f>
      </c>
    </row>
    <row r="1737">
      <c r="A1737" s="7"/>
      <c r="B1737" s="11"/>
      <c r="C1737" s="10"/>
      <c r="D1737" s="16">
        <f>IF($A1737="","",IFERROR(VLOOKUP($A1737,M_Sapi!$A$2:$D$501,4,0),""))</f>
      </c>
      <c r="E1737" s="17">
        <f>IF($A1737="","",IFERROR(VLOOKUP($A1737,M_Sapi!$A$2:$B$501,2,0),""))</f>
      </c>
      <c r="F1737" s="16">
        <f>IF(OR($A1737="",$C1737=""),"",$C1737-$D1737)</f>
      </c>
      <c r="G1737" s="18">
        <f>IF(OR($A1737="",$B1737=""),"",$B1737-$E1737)</f>
      </c>
      <c r="H1737" s="19">
        <f>IF(OR($G1737="",$G1737=0),"",$F1737/$G1737)</f>
      </c>
    </row>
    <row r="1738">
      <c r="A1738" s="7"/>
      <c r="B1738" s="11"/>
      <c r="C1738" s="10"/>
      <c r="D1738" s="16">
        <f>IF($A1738="","",IFERROR(VLOOKUP($A1738,M_Sapi!$A$2:$D$501,4,0),""))</f>
      </c>
      <c r="E1738" s="17">
        <f>IF($A1738="","",IFERROR(VLOOKUP($A1738,M_Sapi!$A$2:$B$501,2,0),""))</f>
      </c>
      <c r="F1738" s="16">
        <f>IF(OR($A1738="",$C1738=""),"",$C1738-$D1738)</f>
      </c>
      <c r="G1738" s="18">
        <f>IF(OR($A1738="",$B1738=""),"",$B1738-$E1738)</f>
      </c>
      <c r="H1738" s="19">
        <f>IF(OR($G1738="",$G1738=0),"",$F1738/$G1738)</f>
      </c>
    </row>
    <row r="1739">
      <c r="A1739" s="7"/>
      <c r="B1739" s="11"/>
      <c r="C1739" s="10"/>
      <c r="D1739" s="16">
        <f>IF($A1739="","",IFERROR(VLOOKUP($A1739,M_Sapi!$A$2:$D$501,4,0),""))</f>
      </c>
      <c r="E1739" s="17">
        <f>IF($A1739="","",IFERROR(VLOOKUP($A1739,M_Sapi!$A$2:$B$501,2,0),""))</f>
      </c>
      <c r="F1739" s="16">
        <f>IF(OR($A1739="",$C1739=""),"",$C1739-$D1739)</f>
      </c>
      <c r="G1739" s="18">
        <f>IF(OR($A1739="",$B1739=""),"",$B1739-$E1739)</f>
      </c>
      <c r="H1739" s="19">
        <f>IF(OR($G1739="",$G1739=0),"",$F1739/$G1739)</f>
      </c>
    </row>
    <row r="1740">
      <c r="A1740" s="7"/>
      <c r="B1740" s="11"/>
      <c r="C1740" s="10"/>
      <c r="D1740" s="16">
        <f>IF($A1740="","",IFERROR(VLOOKUP($A1740,M_Sapi!$A$2:$D$501,4,0),""))</f>
      </c>
      <c r="E1740" s="17">
        <f>IF($A1740="","",IFERROR(VLOOKUP($A1740,M_Sapi!$A$2:$B$501,2,0),""))</f>
      </c>
      <c r="F1740" s="16">
        <f>IF(OR($A1740="",$C1740=""),"",$C1740-$D1740)</f>
      </c>
      <c r="G1740" s="18">
        <f>IF(OR($A1740="",$B1740=""),"",$B1740-$E1740)</f>
      </c>
      <c r="H1740" s="19">
        <f>IF(OR($G1740="",$G1740=0),"",$F1740/$G1740)</f>
      </c>
    </row>
    <row r="1741">
      <c r="A1741" s="7"/>
      <c r="B1741" s="11"/>
      <c r="C1741" s="10"/>
      <c r="D1741" s="16">
        <f>IF($A1741="","",IFERROR(VLOOKUP($A1741,M_Sapi!$A$2:$D$501,4,0),""))</f>
      </c>
      <c r="E1741" s="17">
        <f>IF($A1741="","",IFERROR(VLOOKUP($A1741,M_Sapi!$A$2:$B$501,2,0),""))</f>
      </c>
      <c r="F1741" s="16">
        <f>IF(OR($A1741="",$C1741=""),"",$C1741-$D1741)</f>
      </c>
      <c r="G1741" s="18">
        <f>IF(OR($A1741="",$B1741=""),"",$B1741-$E1741)</f>
      </c>
      <c r="H1741" s="19">
        <f>IF(OR($G1741="",$G1741=0),"",$F1741/$G1741)</f>
      </c>
    </row>
    <row r="1742">
      <c r="A1742" s="7"/>
      <c r="B1742" s="11"/>
      <c r="C1742" s="10"/>
      <c r="D1742" s="16">
        <f>IF($A1742="","",IFERROR(VLOOKUP($A1742,M_Sapi!$A$2:$D$501,4,0),""))</f>
      </c>
      <c r="E1742" s="17">
        <f>IF($A1742="","",IFERROR(VLOOKUP($A1742,M_Sapi!$A$2:$B$501,2,0),""))</f>
      </c>
      <c r="F1742" s="16">
        <f>IF(OR($A1742="",$C1742=""),"",$C1742-$D1742)</f>
      </c>
      <c r="G1742" s="18">
        <f>IF(OR($A1742="",$B1742=""),"",$B1742-$E1742)</f>
      </c>
      <c r="H1742" s="19">
        <f>IF(OR($G1742="",$G1742=0),"",$F1742/$G1742)</f>
      </c>
    </row>
    <row r="1743">
      <c r="A1743" s="7"/>
      <c r="B1743" s="11"/>
      <c r="C1743" s="10"/>
      <c r="D1743" s="16">
        <f>IF($A1743="","",IFERROR(VLOOKUP($A1743,M_Sapi!$A$2:$D$501,4,0),""))</f>
      </c>
      <c r="E1743" s="17">
        <f>IF($A1743="","",IFERROR(VLOOKUP($A1743,M_Sapi!$A$2:$B$501,2,0),""))</f>
      </c>
      <c r="F1743" s="16">
        <f>IF(OR($A1743="",$C1743=""),"",$C1743-$D1743)</f>
      </c>
      <c r="G1743" s="18">
        <f>IF(OR($A1743="",$B1743=""),"",$B1743-$E1743)</f>
      </c>
      <c r="H1743" s="19">
        <f>IF(OR($G1743="",$G1743=0),"",$F1743/$G1743)</f>
      </c>
    </row>
    <row r="1744">
      <c r="A1744" s="7"/>
      <c r="B1744" s="11"/>
      <c r="C1744" s="10"/>
      <c r="D1744" s="16">
        <f>IF($A1744="","",IFERROR(VLOOKUP($A1744,M_Sapi!$A$2:$D$501,4,0),""))</f>
      </c>
      <c r="E1744" s="17">
        <f>IF($A1744="","",IFERROR(VLOOKUP($A1744,M_Sapi!$A$2:$B$501,2,0),""))</f>
      </c>
      <c r="F1744" s="16">
        <f>IF(OR($A1744="",$C1744=""),"",$C1744-$D1744)</f>
      </c>
      <c r="G1744" s="18">
        <f>IF(OR($A1744="",$B1744=""),"",$B1744-$E1744)</f>
      </c>
      <c r="H1744" s="19">
        <f>IF(OR($G1744="",$G1744=0),"",$F1744/$G1744)</f>
      </c>
    </row>
    <row r="1745">
      <c r="A1745" s="7"/>
      <c r="B1745" s="11"/>
      <c r="C1745" s="10"/>
      <c r="D1745" s="16">
        <f>IF($A1745="","",IFERROR(VLOOKUP($A1745,M_Sapi!$A$2:$D$501,4,0),""))</f>
      </c>
      <c r="E1745" s="17">
        <f>IF($A1745="","",IFERROR(VLOOKUP($A1745,M_Sapi!$A$2:$B$501,2,0),""))</f>
      </c>
      <c r="F1745" s="16">
        <f>IF(OR($A1745="",$C1745=""),"",$C1745-$D1745)</f>
      </c>
      <c r="G1745" s="18">
        <f>IF(OR($A1745="",$B1745=""),"",$B1745-$E1745)</f>
      </c>
      <c r="H1745" s="19">
        <f>IF(OR($G1745="",$G1745=0),"",$F1745/$G1745)</f>
      </c>
    </row>
    <row r="1746">
      <c r="A1746" s="7"/>
      <c r="B1746" s="11"/>
      <c r="C1746" s="10"/>
      <c r="D1746" s="16">
        <f>IF($A1746="","",IFERROR(VLOOKUP($A1746,M_Sapi!$A$2:$D$501,4,0),""))</f>
      </c>
      <c r="E1746" s="17">
        <f>IF($A1746="","",IFERROR(VLOOKUP($A1746,M_Sapi!$A$2:$B$501,2,0),""))</f>
      </c>
      <c r="F1746" s="16">
        <f>IF(OR($A1746="",$C1746=""),"",$C1746-$D1746)</f>
      </c>
      <c r="G1746" s="18">
        <f>IF(OR($A1746="",$B1746=""),"",$B1746-$E1746)</f>
      </c>
      <c r="H1746" s="19">
        <f>IF(OR($G1746="",$G1746=0),"",$F1746/$G1746)</f>
      </c>
    </row>
    <row r="1747">
      <c r="A1747" s="7"/>
      <c r="B1747" s="11"/>
      <c r="C1747" s="10"/>
      <c r="D1747" s="16">
        <f>IF($A1747="","",IFERROR(VLOOKUP($A1747,M_Sapi!$A$2:$D$501,4,0),""))</f>
      </c>
      <c r="E1747" s="17">
        <f>IF($A1747="","",IFERROR(VLOOKUP($A1747,M_Sapi!$A$2:$B$501,2,0),""))</f>
      </c>
      <c r="F1747" s="16">
        <f>IF(OR($A1747="",$C1747=""),"",$C1747-$D1747)</f>
      </c>
      <c r="G1747" s="18">
        <f>IF(OR($A1747="",$B1747=""),"",$B1747-$E1747)</f>
      </c>
      <c r="H1747" s="19">
        <f>IF(OR($G1747="",$G1747=0),"",$F1747/$G1747)</f>
      </c>
    </row>
    <row r="1748">
      <c r="A1748" s="7"/>
      <c r="B1748" s="11"/>
      <c r="C1748" s="10"/>
      <c r="D1748" s="16">
        <f>IF($A1748="","",IFERROR(VLOOKUP($A1748,M_Sapi!$A$2:$D$501,4,0),""))</f>
      </c>
      <c r="E1748" s="17">
        <f>IF($A1748="","",IFERROR(VLOOKUP($A1748,M_Sapi!$A$2:$B$501,2,0),""))</f>
      </c>
      <c r="F1748" s="16">
        <f>IF(OR($A1748="",$C1748=""),"",$C1748-$D1748)</f>
      </c>
      <c r="G1748" s="18">
        <f>IF(OR($A1748="",$B1748=""),"",$B1748-$E1748)</f>
      </c>
      <c r="H1748" s="19">
        <f>IF(OR($G1748="",$G1748=0),"",$F1748/$G1748)</f>
      </c>
    </row>
    <row r="1749">
      <c r="A1749" s="7"/>
      <c r="B1749" s="11"/>
      <c r="C1749" s="10"/>
      <c r="D1749" s="16">
        <f>IF($A1749="","",IFERROR(VLOOKUP($A1749,M_Sapi!$A$2:$D$501,4,0),""))</f>
      </c>
      <c r="E1749" s="17">
        <f>IF($A1749="","",IFERROR(VLOOKUP($A1749,M_Sapi!$A$2:$B$501,2,0),""))</f>
      </c>
      <c r="F1749" s="16">
        <f>IF(OR($A1749="",$C1749=""),"",$C1749-$D1749)</f>
      </c>
      <c r="G1749" s="18">
        <f>IF(OR($A1749="",$B1749=""),"",$B1749-$E1749)</f>
      </c>
      <c r="H1749" s="19">
        <f>IF(OR($G1749="",$G1749=0),"",$F1749/$G1749)</f>
      </c>
    </row>
    <row r="1750">
      <c r="A1750" s="7"/>
      <c r="B1750" s="11"/>
      <c r="C1750" s="10"/>
      <c r="D1750" s="16">
        <f>IF($A1750="","",IFERROR(VLOOKUP($A1750,M_Sapi!$A$2:$D$501,4,0),""))</f>
      </c>
      <c r="E1750" s="17">
        <f>IF($A1750="","",IFERROR(VLOOKUP($A1750,M_Sapi!$A$2:$B$501,2,0),""))</f>
      </c>
      <c r="F1750" s="16">
        <f>IF(OR($A1750="",$C1750=""),"",$C1750-$D1750)</f>
      </c>
      <c r="G1750" s="18">
        <f>IF(OR($A1750="",$B1750=""),"",$B1750-$E1750)</f>
      </c>
      <c r="H1750" s="19">
        <f>IF(OR($G1750="",$G1750=0),"",$F1750/$G1750)</f>
      </c>
    </row>
    <row r="1751">
      <c r="A1751" s="7"/>
      <c r="B1751" s="11"/>
      <c r="C1751" s="10"/>
      <c r="D1751" s="16">
        <f>IF($A1751="","",IFERROR(VLOOKUP($A1751,M_Sapi!$A$2:$D$501,4,0),""))</f>
      </c>
      <c r="E1751" s="17">
        <f>IF($A1751="","",IFERROR(VLOOKUP($A1751,M_Sapi!$A$2:$B$501,2,0),""))</f>
      </c>
      <c r="F1751" s="16">
        <f>IF(OR($A1751="",$C1751=""),"",$C1751-$D1751)</f>
      </c>
      <c r="G1751" s="18">
        <f>IF(OR($A1751="",$B1751=""),"",$B1751-$E1751)</f>
      </c>
      <c r="H1751" s="19">
        <f>IF(OR($G1751="",$G1751=0),"",$F1751/$G1751)</f>
      </c>
    </row>
    <row r="1752">
      <c r="A1752" s="7"/>
      <c r="B1752" s="11"/>
      <c r="C1752" s="10"/>
      <c r="D1752" s="16">
        <f>IF($A1752="","",IFERROR(VLOOKUP($A1752,M_Sapi!$A$2:$D$501,4,0),""))</f>
      </c>
      <c r="E1752" s="17">
        <f>IF($A1752="","",IFERROR(VLOOKUP($A1752,M_Sapi!$A$2:$B$501,2,0),""))</f>
      </c>
      <c r="F1752" s="16">
        <f>IF(OR($A1752="",$C1752=""),"",$C1752-$D1752)</f>
      </c>
      <c r="G1752" s="18">
        <f>IF(OR($A1752="",$B1752=""),"",$B1752-$E1752)</f>
      </c>
      <c r="H1752" s="19">
        <f>IF(OR($G1752="",$G1752=0),"",$F1752/$G1752)</f>
      </c>
    </row>
    <row r="1753">
      <c r="A1753" s="7"/>
      <c r="B1753" s="11"/>
      <c r="C1753" s="10"/>
      <c r="D1753" s="16">
        <f>IF($A1753="","",IFERROR(VLOOKUP($A1753,M_Sapi!$A$2:$D$501,4,0),""))</f>
      </c>
      <c r="E1753" s="17">
        <f>IF($A1753="","",IFERROR(VLOOKUP($A1753,M_Sapi!$A$2:$B$501,2,0),""))</f>
      </c>
      <c r="F1753" s="16">
        <f>IF(OR($A1753="",$C1753=""),"",$C1753-$D1753)</f>
      </c>
      <c r="G1753" s="18">
        <f>IF(OR($A1753="",$B1753=""),"",$B1753-$E1753)</f>
      </c>
      <c r="H1753" s="19">
        <f>IF(OR($G1753="",$G1753=0),"",$F1753/$G1753)</f>
      </c>
    </row>
    <row r="1754">
      <c r="A1754" s="7"/>
      <c r="B1754" s="11"/>
      <c r="C1754" s="10"/>
      <c r="D1754" s="16">
        <f>IF($A1754="","",IFERROR(VLOOKUP($A1754,M_Sapi!$A$2:$D$501,4,0),""))</f>
      </c>
      <c r="E1754" s="17">
        <f>IF($A1754="","",IFERROR(VLOOKUP($A1754,M_Sapi!$A$2:$B$501,2,0),""))</f>
      </c>
      <c r="F1754" s="16">
        <f>IF(OR($A1754="",$C1754=""),"",$C1754-$D1754)</f>
      </c>
      <c r="G1754" s="18">
        <f>IF(OR($A1754="",$B1754=""),"",$B1754-$E1754)</f>
      </c>
      <c r="H1754" s="19">
        <f>IF(OR($G1754="",$G1754=0),"",$F1754/$G1754)</f>
      </c>
    </row>
    <row r="1755">
      <c r="A1755" s="7"/>
      <c r="B1755" s="11"/>
      <c r="C1755" s="10"/>
      <c r="D1755" s="16">
        <f>IF($A1755="","",IFERROR(VLOOKUP($A1755,M_Sapi!$A$2:$D$501,4,0),""))</f>
      </c>
      <c r="E1755" s="17">
        <f>IF($A1755="","",IFERROR(VLOOKUP($A1755,M_Sapi!$A$2:$B$501,2,0),""))</f>
      </c>
      <c r="F1755" s="16">
        <f>IF(OR($A1755="",$C1755=""),"",$C1755-$D1755)</f>
      </c>
      <c r="G1755" s="18">
        <f>IF(OR($A1755="",$B1755=""),"",$B1755-$E1755)</f>
      </c>
      <c r="H1755" s="19">
        <f>IF(OR($G1755="",$G1755=0),"",$F1755/$G1755)</f>
      </c>
    </row>
    <row r="1756">
      <c r="A1756" s="7"/>
      <c r="B1756" s="11"/>
      <c r="C1756" s="10"/>
      <c r="D1756" s="16">
        <f>IF($A1756="","",IFERROR(VLOOKUP($A1756,M_Sapi!$A$2:$D$501,4,0),""))</f>
      </c>
      <c r="E1756" s="17">
        <f>IF($A1756="","",IFERROR(VLOOKUP($A1756,M_Sapi!$A$2:$B$501,2,0),""))</f>
      </c>
      <c r="F1756" s="16">
        <f>IF(OR($A1756="",$C1756=""),"",$C1756-$D1756)</f>
      </c>
      <c r="G1756" s="18">
        <f>IF(OR($A1756="",$B1756=""),"",$B1756-$E1756)</f>
      </c>
      <c r="H1756" s="19">
        <f>IF(OR($G1756="",$G1756=0),"",$F1756/$G1756)</f>
      </c>
    </row>
    <row r="1757">
      <c r="A1757" s="7"/>
      <c r="B1757" s="11"/>
      <c r="C1757" s="10"/>
      <c r="D1757" s="16">
        <f>IF($A1757="","",IFERROR(VLOOKUP($A1757,M_Sapi!$A$2:$D$501,4,0),""))</f>
      </c>
      <c r="E1757" s="17">
        <f>IF($A1757="","",IFERROR(VLOOKUP($A1757,M_Sapi!$A$2:$B$501,2,0),""))</f>
      </c>
      <c r="F1757" s="16">
        <f>IF(OR($A1757="",$C1757=""),"",$C1757-$D1757)</f>
      </c>
      <c r="G1757" s="18">
        <f>IF(OR($A1757="",$B1757=""),"",$B1757-$E1757)</f>
      </c>
      <c r="H1757" s="19">
        <f>IF(OR($G1757="",$G1757=0),"",$F1757/$G1757)</f>
      </c>
    </row>
    <row r="1758">
      <c r="A1758" s="7"/>
      <c r="B1758" s="11"/>
      <c r="C1758" s="10"/>
      <c r="D1758" s="16">
        <f>IF($A1758="","",IFERROR(VLOOKUP($A1758,M_Sapi!$A$2:$D$501,4,0),""))</f>
      </c>
      <c r="E1758" s="17">
        <f>IF($A1758="","",IFERROR(VLOOKUP($A1758,M_Sapi!$A$2:$B$501,2,0),""))</f>
      </c>
      <c r="F1758" s="16">
        <f>IF(OR($A1758="",$C1758=""),"",$C1758-$D1758)</f>
      </c>
      <c r="G1758" s="18">
        <f>IF(OR($A1758="",$B1758=""),"",$B1758-$E1758)</f>
      </c>
      <c r="H1758" s="19">
        <f>IF(OR($G1758="",$G1758=0),"",$F1758/$G1758)</f>
      </c>
    </row>
    <row r="1759">
      <c r="A1759" s="7"/>
      <c r="B1759" s="11"/>
      <c r="C1759" s="10"/>
      <c r="D1759" s="16">
        <f>IF($A1759="","",IFERROR(VLOOKUP($A1759,M_Sapi!$A$2:$D$501,4,0),""))</f>
      </c>
      <c r="E1759" s="17">
        <f>IF($A1759="","",IFERROR(VLOOKUP($A1759,M_Sapi!$A$2:$B$501,2,0),""))</f>
      </c>
      <c r="F1759" s="16">
        <f>IF(OR($A1759="",$C1759=""),"",$C1759-$D1759)</f>
      </c>
      <c r="G1759" s="18">
        <f>IF(OR($A1759="",$B1759=""),"",$B1759-$E1759)</f>
      </c>
      <c r="H1759" s="19">
        <f>IF(OR($G1759="",$G1759=0),"",$F1759/$G1759)</f>
      </c>
    </row>
    <row r="1760">
      <c r="A1760" s="7"/>
      <c r="B1760" s="11"/>
      <c r="C1760" s="10"/>
      <c r="D1760" s="16">
        <f>IF($A1760="","",IFERROR(VLOOKUP($A1760,M_Sapi!$A$2:$D$501,4,0),""))</f>
      </c>
      <c r="E1760" s="17">
        <f>IF($A1760="","",IFERROR(VLOOKUP($A1760,M_Sapi!$A$2:$B$501,2,0),""))</f>
      </c>
      <c r="F1760" s="16">
        <f>IF(OR($A1760="",$C1760=""),"",$C1760-$D1760)</f>
      </c>
      <c r="G1760" s="18">
        <f>IF(OR($A1760="",$B1760=""),"",$B1760-$E1760)</f>
      </c>
      <c r="H1760" s="19">
        <f>IF(OR($G1760="",$G1760=0),"",$F1760/$G1760)</f>
      </c>
    </row>
    <row r="1761">
      <c r="A1761" s="7"/>
      <c r="B1761" s="11"/>
      <c r="C1761" s="10"/>
      <c r="D1761" s="16">
        <f>IF($A1761="","",IFERROR(VLOOKUP($A1761,M_Sapi!$A$2:$D$501,4,0),""))</f>
      </c>
      <c r="E1761" s="17">
        <f>IF($A1761="","",IFERROR(VLOOKUP($A1761,M_Sapi!$A$2:$B$501,2,0),""))</f>
      </c>
      <c r="F1761" s="16">
        <f>IF(OR($A1761="",$C1761=""),"",$C1761-$D1761)</f>
      </c>
      <c r="G1761" s="18">
        <f>IF(OR($A1761="",$B1761=""),"",$B1761-$E1761)</f>
      </c>
      <c r="H1761" s="19">
        <f>IF(OR($G1761="",$G1761=0),"",$F1761/$G1761)</f>
      </c>
    </row>
    <row r="1762">
      <c r="A1762" s="7"/>
      <c r="B1762" s="11"/>
      <c r="C1762" s="10"/>
      <c r="D1762" s="16">
        <f>IF($A1762="","",IFERROR(VLOOKUP($A1762,M_Sapi!$A$2:$D$501,4,0),""))</f>
      </c>
      <c r="E1762" s="17">
        <f>IF($A1762="","",IFERROR(VLOOKUP($A1762,M_Sapi!$A$2:$B$501,2,0),""))</f>
      </c>
      <c r="F1762" s="16">
        <f>IF(OR($A1762="",$C1762=""),"",$C1762-$D1762)</f>
      </c>
      <c r="G1762" s="18">
        <f>IF(OR($A1762="",$B1762=""),"",$B1762-$E1762)</f>
      </c>
      <c r="H1762" s="19">
        <f>IF(OR($G1762="",$G1762=0),"",$F1762/$G1762)</f>
      </c>
    </row>
    <row r="1763">
      <c r="A1763" s="7"/>
      <c r="B1763" s="11"/>
      <c r="C1763" s="10"/>
      <c r="D1763" s="16">
        <f>IF($A1763="","",IFERROR(VLOOKUP($A1763,M_Sapi!$A$2:$D$501,4,0),""))</f>
      </c>
      <c r="E1763" s="17">
        <f>IF($A1763="","",IFERROR(VLOOKUP($A1763,M_Sapi!$A$2:$B$501,2,0),""))</f>
      </c>
      <c r="F1763" s="16">
        <f>IF(OR($A1763="",$C1763=""),"",$C1763-$D1763)</f>
      </c>
      <c r="G1763" s="18">
        <f>IF(OR($A1763="",$B1763=""),"",$B1763-$E1763)</f>
      </c>
      <c r="H1763" s="19">
        <f>IF(OR($G1763="",$G1763=0),"",$F1763/$G1763)</f>
      </c>
    </row>
    <row r="1764">
      <c r="A1764" s="7"/>
      <c r="B1764" s="11"/>
      <c r="C1764" s="10"/>
      <c r="D1764" s="16">
        <f>IF($A1764="","",IFERROR(VLOOKUP($A1764,M_Sapi!$A$2:$D$501,4,0),""))</f>
      </c>
      <c r="E1764" s="17">
        <f>IF($A1764="","",IFERROR(VLOOKUP($A1764,M_Sapi!$A$2:$B$501,2,0),""))</f>
      </c>
      <c r="F1764" s="16">
        <f>IF(OR($A1764="",$C1764=""),"",$C1764-$D1764)</f>
      </c>
      <c r="G1764" s="18">
        <f>IF(OR($A1764="",$B1764=""),"",$B1764-$E1764)</f>
      </c>
      <c r="H1764" s="19">
        <f>IF(OR($G1764="",$G1764=0),"",$F1764/$G1764)</f>
      </c>
    </row>
    <row r="1765">
      <c r="A1765" s="7"/>
      <c r="B1765" s="11"/>
      <c r="C1765" s="10"/>
      <c r="D1765" s="16">
        <f>IF($A1765="","",IFERROR(VLOOKUP($A1765,M_Sapi!$A$2:$D$501,4,0),""))</f>
      </c>
      <c r="E1765" s="17">
        <f>IF($A1765="","",IFERROR(VLOOKUP($A1765,M_Sapi!$A$2:$B$501,2,0),""))</f>
      </c>
      <c r="F1765" s="16">
        <f>IF(OR($A1765="",$C1765=""),"",$C1765-$D1765)</f>
      </c>
      <c r="G1765" s="18">
        <f>IF(OR($A1765="",$B1765=""),"",$B1765-$E1765)</f>
      </c>
      <c r="H1765" s="19">
        <f>IF(OR($G1765="",$G1765=0),"",$F1765/$G1765)</f>
      </c>
    </row>
    <row r="1766">
      <c r="A1766" s="7"/>
      <c r="B1766" s="11"/>
      <c r="C1766" s="10"/>
      <c r="D1766" s="16">
        <f>IF($A1766="","",IFERROR(VLOOKUP($A1766,M_Sapi!$A$2:$D$501,4,0),""))</f>
      </c>
      <c r="E1766" s="17">
        <f>IF($A1766="","",IFERROR(VLOOKUP($A1766,M_Sapi!$A$2:$B$501,2,0),""))</f>
      </c>
      <c r="F1766" s="16">
        <f>IF(OR($A1766="",$C1766=""),"",$C1766-$D1766)</f>
      </c>
      <c r="G1766" s="18">
        <f>IF(OR($A1766="",$B1766=""),"",$B1766-$E1766)</f>
      </c>
      <c r="H1766" s="19">
        <f>IF(OR($G1766="",$G1766=0),"",$F1766/$G1766)</f>
      </c>
    </row>
    <row r="1767">
      <c r="A1767" s="7"/>
      <c r="B1767" s="11"/>
      <c r="C1767" s="10"/>
      <c r="D1767" s="16">
        <f>IF($A1767="","",IFERROR(VLOOKUP($A1767,M_Sapi!$A$2:$D$501,4,0),""))</f>
      </c>
      <c r="E1767" s="17">
        <f>IF($A1767="","",IFERROR(VLOOKUP($A1767,M_Sapi!$A$2:$B$501,2,0),""))</f>
      </c>
      <c r="F1767" s="16">
        <f>IF(OR($A1767="",$C1767=""),"",$C1767-$D1767)</f>
      </c>
      <c r="G1767" s="18">
        <f>IF(OR($A1767="",$B1767=""),"",$B1767-$E1767)</f>
      </c>
      <c r="H1767" s="19">
        <f>IF(OR($G1767="",$G1767=0),"",$F1767/$G1767)</f>
      </c>
    </row>
    <row r="1768">
      <c r="A1768" s="7"/>
      <c r="B1768" s="11"/>
      <c r="C1768" s="10"/>
      <c r="D1768" s="16">
        <f>IF($A1768="","",IFERROR(VLOOKUP($A1768,M_Sapi!$A$2:$D$501,4,0),""))</f>
      </c>
      <c r="E1768" s="17">
        <f>IF($A1768="","",IFERROR(VLOOKUP($A1768,M_Sapi!$A$2:$B$501,2,0),""))</f>
      </c>
      <c r="F1768" s="16">
        <f>IF(OR($A1768="",$C1768=""),"",$C1768-$D1768)</f>
      </c>
      <c r="G1768" s="18">
        <f>IF(OR($A1768="",$B1768=""),"",$B1768-$E1768)</f>
      </c>
      <c r="H1768" s="19">
        <f>IF(OR($G1768="",$G1768=0),"",$F1768/$G1768)</f>
      </c>
    </row>
    <row r="1769">
      <c r="A1769" s="7"/>
      <c r="B1769" s="11"/>
      <c r="C1769" s="10"/>
      <c r="D1769" s="16">
        <f>IF($A1769="","",IFERROR(VLOOKUP($A1769,M_Sapi!$A$2:$D$501,4,0),""))</f>
      </c>
      <c r="E1769" s="17">
        <f>IF($A1769="","",IFERROR(VLOOKUP($A1769,M_Sapi!$A$2:$B$501,2,0),""))</f>
      </c>
      <c r="F1769" s="16">
        <f>IF(OR($A1769="",$C1769=""),"",$C1769-$D1769)</f>
      </c>
      <c r="G1769" s="18">
        <f>IF(OR($A1769="",$B1769=""),"",$B1769-$E1769)</f>
      </c>
      <c r="H1769" s="19">
        <f>IF(OR($G1769="",$G1769=0),"",$F1769/$G1769)</f>
      </c>
    </row>
    <row r="1770">
      <c r="A1770" s="7"/>
      <c r="B1770" s="11"/>
      <c r="C1770" s="10"/>
      <c r="D1770" s="16">
        <f>IF($A1770="","",IFERROR(VLOOKUP($A1770,M_Sapi!$A$2:$D$501,4,0),""))</f>
      </c>
      <c r="E1770" s="17">
        <f>IF($A1770="","",IFERROR(VLOOKUP($A1770,M_Sapi!$A$2:$B$501,2,0),""))</f>
      </c>
      <c r="F1770" s="16">
        <f>IF(OR($A1770="",$C1770=""),"",$C1770-$D1770)</f>
      </c>
      <c r="G1770" s="18">
        <f>IF(OR($A1770="",$B1770=""),"",$B1770-$E1770)</f>
      </c>
      <c r="H1770" s="19">
        <f>IF(OR($G1770="",$G1770=0),"",$F1770/$G1770)</f>
      </c>
    </row>
    <row r="1771">
      <c r="A1771" s="7"/>
      <c r="B1771" s="11"/>
      <c r="C1771" s="10"/>
      <c r="D1771" s="16">
        <f>IF($A1771="","",IFERROR(VLOOKUP($A1771,M_Sapi!$A$2:$D$501,4,0),""))</f>
      </c>
      <c r="E1771" s="17">
        <f>IF($A1771="","",IFERROR(VLOOKUP($A1771,M_Sapi!$A$2:$B$501,2,0),""))</f>
      </c>
      <c r="F1771" s="16">
        <f>IF(OR($A1771="",$C1771=""),"",$C1771-$D1771)</f>
      </c>
      <c r="G1771" s="18">
        <f>IF(OR($A1771="",$B1771=""),"",$B1771-$E1771)</f>
      </c>
      <c r="H1771" s="19">
        <f>IF(OR($G1771="",$G1771=0),"",$F1771/$G1771)</f>
      </c>
    </row>
    <row r="1772">
      <c r="A1772" s="7"/>
      <c r="B1772" s="11"/>
      <c r="C1772" s="10"/>
      <c r="D1772" s="16">
        <f>IF($A1772="","",IFERROR(VLOOKUP($A1772,M_Sapi!$A$2:$D$501,4,0),""))</f>
      </c>
      <c r="E1772" s="17">
        <f>IF($A1772="","",IFERROR(VLOOKUP($A1772,M_Sapi!$A$2:$B$501,2,0),""))</f>
      </c>
      <c r="F1772" s="16">
        <f>IF(OR($A1772="",$C1772=""),"",$C1772-$D1772)</f>
      </c>
      <c r="G1772" s="18">
        <f>IF(OR($A1772="",$B1772=""),"",$B1772-$E1772)</f>
      </c>
      <c r="H1772" s="19">
        <f>IF(OR($G1772="",$G1772=0),"",$F1772/$G1772)</f>
      </c>
    </row>
    <row r="1773">
      <c r="A1773" s="7"/>
      <c r="B1773" s="11"/>
      <c r="C1773" s="10"/>
      <c r="D1773" s="16">
        <f>IF($A1773="","",IFERROR(VLOOKUP($A1773,M_Sapi!$A$2:$D$501,4,0),""))</f>
      </c>
      <c r="E1773" s="17">
        <f>IF($A1773="","",IFERROR(VLOOKUP($A1773,M_Sapi!$A$2:$B$501,2,0),""))</f>
      </c>
      <c r="F1773" s="16">
        <f>IF(OR($A1773="",$C1773=""),"",$C1773-$D1773)</f>
      </c>
      <c r="G1773" s="18">
        <f>IF(OR($A1773="",$B1773=""),"",$B1773-$E1773)</f>
      </c>
      <c r="H1773" s="19">
        <f>IF(OR($G1773="",$G1773=0),"",$F1773/$G1773)</f>
      </c>
    </row>
    <row r="1774">
      <c r="A1774" s="7"/>
      <c r="B1774" s="11"/>
      <c r="C1774" s="10"/>
      <c r="D1774" s="16">
        <f>IF($A1774="","",IFERROR(VLOOKUP($A1774,M_Sapi!$A$2:$D$501,4,0),""))</f>
      </c>
      <c r="E1774" s="17">
        <f>IF($A1774="","",IFERROR(VLOOKUP($A1774,M_Sapi!$A$2:$B$501,2,0),""))</f>
      </c>
      <c r="F1774" s="16">
        <f>IF(OR($A1774="",$C1774=""),"",$C1774-$D1774)</f>
      </c>
      <c r="G1774" s="18">
        <f>IF(OR($A1774="",$B1774=""),"",$B1774-$E1774)</f>
      </c>
      <c r="H1774" s="19">
        <f>IF(OR($G1774="",$G1774=0),"",$F1774/$G1774)</f>
      </c>
    </row>
    <row r="1775">
      <c r="A1775" s="7"/>
      <c r="B1775" s="11"/>
      <c r="C1775" s="10"/>
      <c r="D1775" s="16">
        <f>IF($A1775="","",IFERROR(VLOOKUP($A1775,M_Sapi!$A$2:$D$501,4,0),""))</f>
      </c>
      <c r="E1775" s="17">
        <f>IF($A1775="","",IFERROR(VLOOKUP($A1775,M_Sapi!$A$2:$B$501,2,0),""))</f>
      </c>
      <c r="F1775" s="16">
        <f>IF(OR($A1775="",$C1775=""),"",$C1775-$D1775)</f>
      </c>
      <c r="G1775" s="18">
        <f>IF(OR($A1775="",$B1775=""),"",$B1775-$E1775)</f>
      </c>
      <c r="H1775" s="19">
        <f>IF(OR($G1775="",$G1775=0),"",$F1775/$G1775)</f>
      </c>
    </row>
    <row r="1776">
      <c r="A1776" s="7"/>
      <c r="B1776" s="11"/>
      <c r="C1776" s="10"/>
      <c r="D1776" s="16">
        <f>IF($A1776="","",IFERROR(VLOOKUP($A1776,M_Sapi!$A$2:$D$501,4,0),""))</f>
      </c>
      <c r="E1776" s="17">
        <f>IF($A1776="","",IFERROR(VLOOKUP($A1776,M_Sapi!$A$2:$B$501,2,0),""))</f>
      </c>
      <c r="F1776" s="16">
        <f>IF(OR($A1776="",$C1776=""),"",$C1776-$D1776)</f>
      </c>
      <c r="G1776" s="18">
        <f>IF(OR($A1776="",$B1776=""),"",$B1776-$E1776)</f>
      </c>
      <c r="H1776" s="19">
        <f>IF(OR($G1776="",$G1776=0),"",$F1776/$G1776)</f>
      </c>
    </row>
    <row r="1777">
      <c r="A1777" s="7"/>
      <c r="B1777" s="11"/>
      <c r="C1777" s="10"/>
      <c r="D1777" s="16">
        <f>IF($A1777="","",IFERROR(VLOOKUP($A1777,M_Sapi!$A$2:$D$501,4,0),""))</f>
      </c>
      <c r="E1777" s="17">
        <f>IF($A1777="","",IFERROR(VLOOKUP($A1777,M_Sapi!$A$2:$B$501,2,0),""))</f>
      </c>
      <c r="F1777" s="16">
        <f>IF(OR($A1777="",$C1777=""),"",$C1777-$D1777)</f>
      </c>
      <c r="G1777" s="18">
        <f>IF(OR($A1777="",$B1777=""),"",$B1777-$E1777)</f>
      </c>
      <c r="H1777" s="19">
        <f>IF(OR($G1777="",$G1777=0),"",$F1777/$G1777)</f>
      </c>
    </row>
    <row r="1778">
      <c r="A1778" s="7"/>
      <c r="B1778" s="11"/>
      <c r="C1778" s="10"/>
      <c r="D1778" s="16">
        <f>IF($A1778="","",IFERROR(VLOOKUP($A1778,M_Sapi!$A$2:$D$501,4,0),""))</f>
      </c>
      <c r="E1778" s="17">
        <f>IF($A1778="","",IFERROR(VLOOKUP($A1778,M_Sapi!$A$2:$B$501,2,0),""))</f>
      </c>
      <c r="F1778" s="16">
        <f>IF(OR($A1778="",$C1778=""),"",$C1778-$D1778)</f>
      </c>
      <c r="G1778" s="18">
        <f>IF(OR($A1778="",$B1778=""),"",$B1778-$E1778)</f>
      </c>
      <c r="H1778" s="19">
        <f>IF(OR($G1778="",$G1778=0),"",$F1778/$G1778)</f>
      </c>
    </row>
    <row r="1779">
      <c r="A1779" s="7"/>
      <c r="B1779" s="11"/>
      <c r="C1779" s="10"/>
      <c r="D1779" s="16">
        <f>IF($A1779="","",IFERROR(VLOOKUP($A1779,M_Sapi!$A$2:$D$501,4,0),""))</f>
      </c>
      <c r="E1779" s="17">
        <f>IF($A1779="","",IFERROR(VLOOKUP($A1779,M_Sapi!$A$2:$B$501,2,0),""))</f>
      </c>
      <c r="F1779" s="16">
        <f>IF(OR($A1779="",$C1779=""),"",$C1779-$D1779)</f>
      </c>
      <c r="G1779" s="18">
        <f>IF(OR($A1779="",$B1779=""),"",$B1779-$E1779)</f>
      </c>
      <c r="H1779" s="19">
        <f>IF(OR($G1779="",$G1779=0),"",$F1779/$G1779)</f>
      </c>
    </row>
    <row r="1780">
      <c r="A1780" s="7"/>
      <c r="B1780" s="11"/>
      <c r="C1780" s="10"/>
      <c r="D1780" s="16">
        <f>IF($A1780="","",IFERROR(VLOOKUP($A1780,M_Sapi!$A$2:$D$501,4,0),""))</f>
      </c>
      <c r="E1780" s="17">
        <f>IF($A1780="","",IFERROR(VLOOKUP($A1780,M_Sapi!$A$2:$B$501,2,0),""))</f>
      </c>
      <c r="F1780" s="16">
        <f>IF(OR($A1780="",$C1780=""),"",$C1780-$D1780)</f>
      </c>
      <c r="G1780" s="18">
        <f>IF(OR($A1780="",$B1780=""),"",$B1780-$E1780)</f>
      </c>
      <c r="H1780" s="19">
        <f>IF(OR($G1780="",$G1780=0),"",$F1780/$G1780)</f>
      </c>
    </row>
    <row r="1781">
      <c r="A1781" s="7"/>
      <c r="B1781" s="11"/>
      <c r="C1781" s="10"/>
      <c r="D1781" s="16">
        <f>IF($A1781="","",IFERROR(VLOOKUP($A1781,M_Sapi!$A$2:$D$501,4,0),""))</f>
      </c>
      <c r="E1781" s="17">
        <f>IF($A1781="","",IFERROR(VLOOKUP($A1781,M_Sapi!$A$2:$B$501,2,0),""))</f>
      </c>
      <c r="F1781" s="16">
        <f>IF(OR($A1781="",$C1781=""),"",$C1781-$D1781)</f>
      </c>
      <c r="G1781" s="18">
        <f>IF(OR($A1781="",$B1781=""),"",$B1781-$E1781)</f>
      </c>
      <c r="H1781" s="19">
        <f>IF(OR($G1781="",$G1781=0),"",$F1781/$G1781)</f>
      </c>
    </row>
    <row r="1782">
      <c r="A1782" s="7"/>
      <c r="B1782" s="11"/>
      <c r="C1782" s="10"/>
      <c r="D1782" s="16">
        <f>IF($A1782="","",IFERROR(VLOOKUP($A1782,M_Sapi!$A$2:$D$501,4,0),""))</f>
      </c>
      <c r="E1782" s="17">
        <f>IF($A1782="","",IFERROR(VLOOKUP($A1782,M_Sapi!$A$2:$B$501,2,0),""))</f>
      </c>
      <c r="F1782" s="16">
        <f>IF(OR($A1782="",$C1782=""),"",$C1782-$D1782)</f>
      </c>
      <c r="G1782" s="18">
        <f>IF(OR($A1782="",$B1782=""),"",$B1782-$E1782)</f>
      </c>
      <c r="H1782" s="19">
        <f>IF(OR($G1782="",$G1782=0),"",$F1782/$G1782)</f>
      </c>
    </row>
    <row r="1783">
      <c r="A1783" s="7"/>
      <c r="B1783" s="11"/>
      <c r="C1783" s="10"/>
      <c r="D1783" s="16">
        <f>IF($A1783="","",IFERROR(VLOOKUP($A1783,M_Sapi!$A$2:$D$501,4,0),""))</f>
      </c>
      <c r="E1783" s="17">
        <f>IF($A1783="","",IFERROR(VLOOKUP($A1783,M_Sapi!$A$2:$B$501,2,0),""))</f>
      </c>
      <c r="F1783" s="16">
        <f>IF(OR($A1783="",$C1783=""),"",$C1783-$D1783)</f>
      </c>
      <c r="G1783" s="18">
        <f>IF(OR($A1783="",$B1783=""),"",$B1783-$E1783)</f>
      </c>
      <c r="H1783" s="19">
        <f>IF(OR($G1783="",$G1783=0),"",$F1783/$G1783)</f>
      </c>
    </row>
    <row r="1784">
      <c r="A1784" s="7"/>
      <c r="B1784" s="11"/>
      <c r="C1784" s="10"/>
      <c r="D1784" s="16">
        <f>IF($A1784="","",IFERROR(VLOOKUP($A1784,M_Sapi!$A$2:$D$501,4,0),""))</f>
      </c>
      <c r="E1784" s="17">
        <f>IF($A1784="","",IFERROR(VLOOKUP($A1784,M_Sapi!$A$2:$B$501,2,0),""))</f>
      </c>
      <c r="F1784" s="16">
        <f>IF(OR($A1784="",$C1784=""),"",$C1784-$D1784)</f>
      </c>
      <c r="G1784" s="18">
        <f>IF(OR($A1784="",$B1784=""),"",$B1784-$E1784)</f>
      </c>
      <c r="H1784" s="19">
        <f>IF(OR($G1784="",$G1784=0),"",$F1784/$G1784)</f>
      </c>
    </row>
    <row r="1785">
      <c r="A1785" s="7"/>
      <c r="B1785" s="11"/>
      <c r="C1785" s="10"/>
      <c r="D1785" s="16">
        <f>IF($A1785="","",IFERROR(VLOOKUP($A1785,M_Sapi!$A$2:$D$501,4,0),""))</f>
      </c>
      <c r="E1785" s="17">
        <f>IF($A1785="","",IFERROR(VLOOKUP($A1785,M_Sapi!$A$2:$B$501,2,0),""))</f>
      </c>
      <c r="F1785" s="16">
        <f>IF(OR($A1785="",$C1785=""),"",$C1785-$D1785)</f>
      </c>
      <c r="G1785" s="18">
        <f>IF(OR($A1785="",$B1785=""),"",$B1785-$E1785)</f>
      </c>
      <c r="H1785" s="19">
        <f>IF(OR($G1785="",$G1785=0),"",$F1785/$G1785)</f>
      </c>
    </row>
    <row r="1786">
      <c r="A1786" s="7"/>
      <c r="B1786" s="11"/>
      <c r="C1786" s="10"/>
      <c r="D1786" s="16">
        <f>IF($A1786="","",IFERROR(VLOOKUP($A1786,M_Sapi!$A$2:$D$501,4,0),""))</f>
      </c>
      <c r="E1786" s="17">
        <f>IF($A1786="","",IFERROR(VLOOKUP($A1786,M_Sapi!$A$2:$B$501,2,0),""))</f>
      </c>
      <c r="F1786" s="16">
        <f>IF(OR($A1786="",$C1786=""),"",$C1786-$D1786)</f>
      </c>
      <c r="G1786" s="18">
        <f>IF(OR($A1786="",$B1786=""),"",$B1786-$E1786)</f>
      </c>
      <c r="H1786" s="19">
        <f>IF(OR($G1786="",$G1786=0),"",$F1786/$G1786)</f>
      </c>
    </row>
    <row r="1787">
      <c r="A1787" s="7"/>
      <c r="B1787" s="11"/>
      <c r="C1787" s="10"/>
      <c r="D1787" s="16">
        <f>IF($A1787="","",IFERROR(VLOOKUP($A1787,M_Sapi!$A$2:$D$501,4,0),""))</f>
      </c>
      <c r="E1787" s="17">
        <f>IF($A1787="","",IFERROR(VLOOKUP($A1787,M_Sapi!$A$2:$B$501,2,0),""))</f>
      </c>
      <c r="F1787" s="16">
        <f>IF(OR($A1787="",$C1787=""),"",$C1787-$D1787)</f>
      </c>
      <c r="G1787" s="18">
        <f>IF(OR($A1787="",$B1787=""),"",$B1787-$E1787)</f>
      </c>
      <c r="H1787" s="19">
        <f>IF(OR($G1787="",$G1787=0),"",$F1787/$G1787)</f>
      </c>
    </row>
    <row r="1788">
      <c r="A1788" s="7"/>
      <c r="B1788" s="11"/>
      <c r="C1788" s="10"/>
      <c r="D1788" s="16">
        <f>IF($A1788="","",IFERROR(VLOOKUP($A1788,M_Sapi!$A$2:$D$501,4,0),""))</f>
      </c>
      <c r="E1788" s="17">
        <f>IF($A1788="","",IFERROR(VLOOKUP($A1788,M_Sapi!$A$2:$B$501,2,0),""))</f>
      </c>
      <c r="F1788" s="16">
        <f>IF(OR($A1788="",$C1788=""),"",$C1788-$D1788)</f>
      </c>
      <c r="G1788" s="18">
        <f>IF(OR($A1788="",$B1788=""),"",$B1788-$E1788)</f>
      </c>
      <c r="H1788" s="19">
        <f>IF(OR($G1788="",$G1788=0),"",$F1788/$G1788)</f>
      </c>
    </row>
    <row r="1789">
      <c r="A1789" s="7"/>
      <c r="B1789" s="11"/>
      <c r="C1789" s="10"/>
      <c r="D1789" s="16">
        <f>IF($A1789="","",IFERROR(VLOOKUP($A1789,M_Sapi!$A$2:$D$501,4,0),""))</f>
      </c>
      <c r="E1789" s="17">
        <f>IF($A1789="","",IFERROR(VLOOKUP($A1789,M_Sapi!$A$2:$B$501,2,0),""))</f>
      </c>
      <c r="F1789" s="16">
        <f>IF(OR($A1789="",$C1789=""),"",$C1789-$D1789)</f>
      </c>
      <c r="G1789" s="18">
        <f>IF(OR($A1789="",$B1789=""),"",$B1789-$E1789)</f>
      </c>
      <c r="H1789" s="19">
        <f>IF(OR($G1789="",$G1789=0),"",$F1789/$G1789)</f>
      </c>
    </row>
    <row r="1790">
      <c r="A1790" s="7"/>
      <c r="B1790" s="11"/>
      <c r="C1790" s="10"/>
      <c r="D1790" s="16">
        <f>IF($A1790="","",IFERROR(VLOOKUP($A1790,M_Sapi!$A$2:$D$501,4,0),""))</f>
      </c>
      <c r="E1790" s="17">
        <f>IF($A1790="","",IFERROR(VLOOKUP($A1790,M_Sapi!$A$2:$B$501,2,0),""))</f>
      </c>
      <c r="F1790" s="16">
        <f>IF(OR($A1790="",$C1790=""),"",$C1790-$D1790)</f>
      </c>
      <c r="G1790" s="18">
        <f>IF(OR($A1790="",$B1790=""),"",$B1790-$E1790)</f>
      </c>
      <c r="H1790" s="19">
        <f>IF(OR($G1790="",$G1790=0),"",$F1790/$G1790)</f>
      </c>
    </row>
    <row r="1791">
      <c r="A1791" s="7"/>
      <c r="B1791" s="11"/>
      <c r="C1791" s="10"/>
      <c r="D1791" s="16">
        <f>IF($A1791="","",IFERROR(VLOOKUP($A1791,M_Sapi!$A$2:$D$501,4,0),""))</f>
      </c>
      <c r="E1791" s="17">
        <f>IF($A1791="","",IFERROR(VLOOKUP($A1791,M_Sapi!$A$2:$B$501,2,0),""))</f>
      </c>
      <c r="F1791" s="16">
        <f>IF(OR($A1791="",$C1791=""),"",$C1791-$D1791)</f>
      </c>
      <c r="G1791" s="18">
        <f>IF(OR($A1791="",$B1791=""),"",$B1791-$E1791)</f>
      </c>
      <c r="H1791" s="19">
        <f>IF(OR($G1791="",$G1791=0),"",$F1791/$G1791)</f>
      </c>
    </row>
    <row r="1792">
      <c r="A1792" s="7"/>
      <c r="B1792" s="11"/>
      <c r="C1792" s="10"/>
      <c r="D1792" s="16">
        <f>IF($A1792="","",IFERROR(VLOOKUP($A1792,M_Sapi!$A$2:$D$501,4,0),""))</f>
      </c>
      <c r="E1792" s="17">
        <f>IF($A1792="","",IFERROR(VLOOKUP($A1792,M_Sapi!$A$2:$B$501,2,0),""))</f>
      </c>
      <c r="F1792" s="16">
        <f>IF(OR($A1792="",$C1792=""),"",$C1792-$D1792)</f>
      </c>
      <c r="G1792" s="18">
        <f>IF(OR($A1792="",$B1792=""),"",$B1792-$E1792)</f>
      </c>
      <c r="H1792" s="19">
        <f>IF(OR($G1792="",$G1792=0),"",$F1792/$G1792)</f>
      </c>
    </row>
    <row r="1793">
      <c r="A1793" s="7"/>
      <c r="B1793" s="11"/>
      <c r="C1793" s="10"/>
      <c r="D1793" s="16">
        <f>IF($A1793="","",IFERROR(VLOOKUP($A1793,M_Sapi!$A$2:$D$501,4,0),""))</f>
      </c>
      <c r="E1793" s="17">
        <f>IF($A1793="","",IFERROR(VLOOKUP($A1793,M_Sapi!$A$2:$B$501,2,0),""))</f>
      </c>
      <c r="F1793" s="16">
        <f>IF(OR($A1793="",$C1793=""),"",$C1793-$D1793)</f>
      </c>
      <c r="G1793" s="18">
        <f>IF(OR($A1793="",$B1793=""),"",$B1793-$E1793)</f>
      </c>
      <c r="H1793" s="19">
        <f>IF(OR($G1793="",$G1793=0),"",$F1793/$G1793)</f>
      </c>
    </row>
    <row r="1794">
      <c r="A1794" s="7"/>
      <c r="B1794" s="11"/>
      <c r="C1794" s="10"/>
      <c r="D1794" s="16">
        <f>IF($A1794="","",IFERROR(VLOOKUP($A1794,M_Sapi!$A$2:$D$501,4,0),""))</f>
      </c>
      <c r="E1794" s="17">
        <f>IF($A1794="","",IFERROR(VLOOKUP($A1794,M_Sapi!$A$2:$B$501,2,0),""))</f>
      </c>
      <c r="F1794" s="16">
        <f>IF(OR($A1794="",$C1794=""),"",$C1794-$D1794)</f>
      </c>
      <c r="G1794" s="18">
        <f>IF(OR($A1794="",$B1794=""),"",$B1794-$E1794)</f>
      </c>
      <c r="H1794" s="19">
        <f>IF(OR($G1794="",$G1794=0),"",$F1794/$G1794)</f>
      </c>
    </row>
    <row r="1795">
      <c r="A1795" s="7"/>
      <c r="B1795" s="11"/>
      <c r="C1795" s="10"/>
      <c r="D1795" s="16">
        <f>IF($A1795="","",IFERROR(VLOOKUP($A1795,M_Sapi!$A$2:$D$501,4,0),""))</f>
      </c>
      <c r="E1795" s="17">
        <f>IF($A1795="","",IFERROR(VLOOKUP($A1795,M_Sapi!$A$2:$B$501,2,0),""))</f>
      </c>
      <c r="F1795" s="16">
        <f>IF(OR($A1795="",$C1795=""),"",$C1795-$D1795)</f>
      </c>
      <c r="G1795" s="18">
        <f>IF(OR($A1795="",$B1795=""),"",$B1795-$E1795)</f>
      </c>
      <c r="H1795" s="19">
        <f>IF(OR($G1795="",$G1795=0),"",$F1795/$G1795)</f>
      </c>
    </row>
    <row r="1796">
      <c r="A1796" s="7"/>
      <c r="B1796" s="11"/>
      <c r="C1796" s="10"/>
      <c r="D1796" s="16">
        <f>IF($A1796="","",IFERROR(VLOOKUP($A1796,M_Sapi!$A$2:$D$501,4,0),""))</f>
      </c>
      <c r="E1796" s="17">
        <f>IF($A1796="","",IFERROR(VLOOKUP($A1796,M_Sapi!$A$2:$B$501,2,0),""))</f>
      </c>
      <c r="F1796" s="16">
        <f>IF(OR($A1796="",$C1796=""),"",$C1796-$D1796)</f>
      </c>
      <c r="G1796" s="18">
        <f>IF(OR($A1796="",$B1796=""),"",$B1796-$E1796)</f>
      </c>
      <c r="H1796" s="19">
        <f>IF(OR($G1796="",$G1796=0),"",$F1796/$G1796)</f>
      </c>
    </row>
    <row r="1797">
      <c r="A1797" s="7"/>
      <c r="B1797" s="11"/>
      <c r="C1797" s="10"/>
      <c r="D1797" s="16">
        <f>IF($A1797="","",IFERROR(VLOOKUP($A1797,M_Sapi!$A$2:$D$501,4,0),""))</f>
      </c>
      <c r="E1797" s="17">
        <f>IF($A1797="","",IFERROR(VLOOKUP($A1797,M_Sapi!$A$2:$B$501,2,0),""))</f>
      </c>
      <c r="F1797" s="16">
        <f>IF(OR($A1797="",$C1797=""),"",$C1797-$D1797)</f>
      </c>
      <c r="G1797" s="18">
        <f>IF(OR($A1797="",$B1797=""),"",$B1797-$E1797)</f>
      </c>
      <c r="H1797" s="19">
        <f>IF(OR($G1797="",$G1797=0),"",$F1797/$G1797)</f>
      </c>
    </row>
    <row r="1798">
      <c r="A1798" s="7"/>
      <c r="B1798" s="11"/>
      <c r="C1798" s="10"/>
      <c r="D1798" s="16">
        <f>IF($A1798="","",IFERROR(VLOOKUP($A1798,M_Sapi!$A$2:$D$501,4,0),""))</f>
      </c>
      <c r="E1798" s="17">
        <f>IF($A1798="","",IFERROR(VLOOKUP($A1798,M_Sapi!$A$2:$B$501,2,0),""))</f>
      </c>
      <c r="F1798" s="16">
        <f>IF(OR($A1798="",$C1798=""),"",$C1798-$D1798)</f>
      </c>
      <c r="G1798" s="18">
        <f>IF(OR($A1798="",$B1798=""),"",$B1798-$E1798)</f>
      </c>
      <c r="H1798" s="19">
        <f>IF(OR($G1798="",$G1798=0),"",$F1798/$G1798)</f>
      </c>
    </row>
    <row r="1799">
      <c r="A1799" s="7"/>
      <c r="B1799" s="11"/>
      <c r="C1799" s="10"/>
      <c r="D1799" s="16">
        <f>IF($A1799="","",IFERROR(VLOOKUP($A1799,M_Sapi!$A$2:$D$501,4,0),""))</f>
      </c>
      <c r="E1799" s="17">
        <f>IF($A1799="","",IFERROR(VLOOKUP($A1799,M_Sapi!$A$2:$B$501,2,0),""))</f>
      </c>
      <c r="F1799" s="16">
        <f>IF(OR($A1799="",$C1799=""),"",$C1799-$D1799)</f>
      </c>
      <c r="G1799" s="18">
        <f>IF(OR($A1799="",$B1799=""),"",$B1799-$E1799)</f>
      </c>
      <c r="H1799" s="19">
        <f>IF(OR($G1799="",$G1799=0),"",$F1799/$G1799)</f>
      </c>
    </row>
    <row r="1800">
      <c r="A1800" s="7"/>
      <c r="B1800" s="11"/>
      <c r="C1800" s="10"/>
      <c r="D1800" s="16">
        <f>IF($A1800="","",IFERROR(VLOOKUP($A1800,M_Sapi!$A$2:$D$501,4,0),""))</f>
      </c>
      <c r="E1800" s="17">
        <f>IF($A1800="","",IFERROR(VLOOKUP($A1800,M_Sapi!$A$2:$B$501,2,0),""))</f>
      </c>
      <c r="F1800" s="16">
        <f>IF(OR($A1800="",$C1800=""),"",$C1800-$D1800)</f>
      </c>
      <c r="G1800" s="18">
        <f>IF(OR($A1800="",$B1800=""),"",$B1800-$E1800)</f>
      </c>
      <c r="H1800" s="19">
        <f>IF(OR($G1800="",$G1800=0),"",$F1800/$G1800)</f>
      </c>
    </row>
    <row r="1801">
      <c r="A1801" s="7"/>
      <c r="B1801" s="11"/>
      <c r="C1801" s="10"/>
      <c r="D1801" s="16">
        <f>IF($A1801="","",IFERROR(VLOOKUP($A1801,M_Sapi!$A$2:$D$501,4,0),""))</f>
      </c>
      <c r="E1801" s="17">
        <f>IF($A1801="","",IFERROR(VLOOKUP($A1801,M_Sapi!$A$2:$B$501,2,0),""))</f>
      </c>
      <c r="F1801" s="16">
        <f>IF(OR($A1801="",$C1801=""),"",$C1801-$D1801)</f>
      </c>
      <c r="G1801" s="18">
        <f>IF(OR($A1801="",$B1801=""),"",$B1801-$E1801)</f>
      </c>
      <c r="H1801" s="19">
        <f>IF(OR($G1801="",$G1801=0),"",$F1801/$G1801)</f>
      </c>
    </row>
    <row r="1802">
      <c r="A1802" s="7"/>
      <c r="B1802" s="11"/>
      <c r="C1802" s="10"/>
      <c r="D1802" s="16">
        <f>IF($A1802="","",IFERROR(VLOOKUP($A1802,M_Sapi!$A$2:$D$501,4,0),""))</f>
      </c>
      <c r="E1802" s="17">
        <f>IF($A1802="","",IFERROR(VLOOKUP($A1802,M_Sapi!$A$2:$B$501,2,0),""))</f>
      </c>
      <c r="F1802" s="16">
        <f>IF(OR($A1802="",$C1802=""),"",$C1802-$D1802)</f>
      </c>
      <c r="G1802" s="18">
        <f>IF(OR($A1802="",$B1802=""),"",$B1802-$E1802)</f>
      </c>
      <c r="H1802" s="19">
        <f>IF(OR($G1802="",$G1802=0),"",$F1802/$G1802)</f>
      </c>
    </row>
    <row r="1803">
      <c r="A1803" s="7"/>
      <c r="B1803" s="11"/>
      <c r="C1803" s="10"/>
      <c r="D1803" s="16">
        <f>IF($A1803="","",IFERROR(VLOOKUP($A1803,M_Sapi!$A$2:$D$501,4,0),""))</f>
      </c>
      <c r="E1803" s="17">
        <f>IF($A1803="","",IFERROR(VLOOKUP($A1803,M_Sapi!$A$2:$B$501,2,0),""))</f>
      </c>
      <c r="F1803" s="16">
        <f>IF(OR($A1803="",$C1803=""),"",$C1803-$D1803)</f>
      </c>
      <c r="G1803" s="18">
        <f>IF(OR($A1803="",$B1803=""),"",$B1803-$E1803)</f>
      </c>
      <c r="H1803" s="19">
        <f>IF(OR($G1803="",$G1803=0),"",$F1803/$G1803)</f>
      </c>
    </row>
    <row r="1804">
      <c r="A1804" s="7"/>
      <c r="B1804" s="11"/>
      <c r="C1804" s="10"/>
      <c r="D1804" s="16">
        <f>IF($A1804="","",IFERROR(VLOOKUP($A1804,M_Sapi!$A$2:$D$501,4,0),""))</f>
      </c>
      <c r="E1804" s="17">
        <f>IF($A1804="","",IFERROR(VLOOKUP($A1804,M_Sapi!$A$2:$B$501,2,0),""))</f>
      </c>
      <c r="F1804" s="16">
        <f>IF(OR($A1804="",$C1804=""),"",$C1804-$D1804)</f>
      </c>
      <c r="G1804" s="18">
        <f>IF(OR($A1804="",$B1804=""),"",$B1804-$E1804)</f>
      </c>
      <c r="H1804" s="19">
        <f>IF(OR($G1804="",$G1804=0),"",$F1804/$G1804)</f>
      </c>
    </row>
    <row r="1805">
      <c r="A1805" s="7"/>
      <c r="B1805" s="11"/>
      <c r="C1805" s="10"/>
      <c r="D1805" s="16">
        <f>IF($A1805="","",IFERROR(VLOOKUP($A1805,M_Sapi!$A$2:$D$501,4,0),""))</f>
      </c>
      <c r="E1805" s="17">
        <f>IF($A1805="","",IFERROR(VLOOKUP($A1805,M_Sapi!$A$2:$B$501,2,0),""))</f>
      </c>
      <c r="F1805" s="16">
        <f>IF(OR($A1805="",$C1805=""),"",$C1805-$D1805)</f>
      </c>
      <c r="G1805" s="18">
        <f>IF(OR($A1805="",$B1805=""),"",$B1805-$E1805)</f>
      </c>
      <c r="H1805" s="19">
        <f>IF(OR($G1805="",$G1805=0),"",$F1805/$G1805)</f>
      </c>
    </row>
    <row r="1806">
      <c r="A1806" s="7"/>
      <c r="B1806" s="11"/>
      <c r="C1806" s="10"/>
      <c r="D1806" s="16">
        <f>IF($A1806="","",IFERROR(VLOOKUP($A1806,M_Sapi!$A$2:$D$501,4,0),""))</f>
      </c>
      <c r="E1806" s="17">
        <f>IF($A1806="","",IFERROR(VLOOKUP($A1806,M_Sapi!$A$2:$B$501,2,0),""))</f>
      </c>
      <c r="F1806" s="16">
        <f>IF(OR($A1806="",$C1806=""),"",$C1806-$D1806)</f>
      </c>
      <c r="G1806" s="18">
        <f>IF(OR($A1806="",$B1806=""),"",$B1806-$E1806)</f>
      </c>
      <c r="H1806" s="19">
        <f>IF(OR($G1806="",$G1806=0),"",$F1806/$G1806)</f>
      </c>
    </row>
    <row r="1807">
      <c r="A1807" s="7"/>
      <c r="B1807" s="11"/>
      <c r="C1807" s="10"/>
      <c r="D1807" s="16">
        <f>IF($A1807="","",IFERROR(VLOOKUP($A1807,M_Sapi!$A$2:$D$501,4,0),""))</f>
      </c>
      <c r="E1807" s="17">
        <f>IF($A1807="","",IFERROR(VLOOKUP($A1807,M_Sapi!$A$2:$B$501,2,0),""))</f>
      </c>
      <c r="F1807" s="16">
        <f>IF(OR($A1807="",$C1807=""),"",$C1807-$D1807)</f>
      </c>
      <c r="G1807" s="18">
        <f>IF(OR($A1807="",$B1807=""),"",$B1807-$E1807)</f>
      </c>
      <c r="H1807" s="19">
        <f>IF(OR($G1807="",$G1807=0),"",$F1807/$G1807)</f>
      </c>
    </row>
    <row r="1808">
      <c r="A1808" s="7"/>
      <c r="B1808" s="11"/>
      <c r="C1808" s="10"/>
      <c r="D1808" s="16">
        <f>IF($A1808="","",IFERROR(VLOOKUP($A1808,M_Sapi!$A$2:$D$501,4,0),""))</f>
      </c>
      <c r="E1808" s="17">
        <f>IF($A1808="","",IFERROR(VLOOKUP($A1808,M_Sapi!$A$2:$B$501,2,0),""))</f>
      </c>
      <c r="F1808" s="16">
        <f>IF(OR($A1808="",$C1808=""),"",$C1808-$D1808)</f>
      </c>
      <c r="G1808" s="18">
        <f>IF(OR($A1808="",$B1808=""),"",$B1808-$E1808)</f>
      </c>
      <c r="H1808" s="19">
        <f>IF(OR($G1808="",$G1808=0),"",$F1808/$G1808)</f>
      </c>
    </row>
    <row r="1809">
      <c r="A1809" s="7"/>
      <c r="B1809" s="11"/>
      <c r="C1809" s="10"/>
      <c r="D1809" s="16">
        <f>IF($A1809="","",IFERROR(VLOOKUP($A1809,M_Sapi!$A$2:$D$501,4,0),""))</f>
      </c>
      <c r="E1809" s="17">
        <f>IF($A1809="","",IFERROR(VLOOKUP($A1809,M_Sapi!$A$2:$B$501,2,0),""))</f>
      </c>
      <c r="F1809" s="16">
        <f>IF(OR($A1809="",$C1809=""),"",$C1809-$D1809)</f>
      </c>
      <c r="G1809" s="18">
        <f>IF(OR($A1809="",$B1809=""),"",$B1809-$E1809)</f>
      </c>
      <c r="H1809" s="19">
        <f>IF(OR($G1809="",$G1809=0),"",$F1809/$G1809)</f>
      </c>
    </row>
    <row r="1810">
      <c r="A1810" s="7"/>
      <c r="B1810" s="11"/>
      <c r="C1810" s="10"/>
      <c r="D1810" s="16">
        <f>IF($A1810="","",IFERROR(VLOOKUP($A1810,M_Sapi!$A$2:$D$501,4,0),""))</f>
      </c>
      <c r="E1810" s="17">
        <f>IF($A1810="","",IFERROR(VLOOKUP($A1810,M_Sapi!$A$2:$B$501,2,0),""))</f>
      </c>
      <c r="F1810" s="16">
        <f>IF(OR($A1810="",$C1810=""),"",$C1810-$D1810)</f>
      </c>
      <c r="G1810" s="18">
        <f>IF(OR($A1810="",$B1810=""),"",$B1810-$E1810)</f>
      </c>
      <c r="H1810" s="19">
        <f>IF(OR($G1810="",$G1810=0),"",$F1810/$G1810)</f>
      </c>
    </row>
    <row r="1811">
      <c r="A1811" s="7"/>
      <c r="B1811" s="11"/>
      <c r="C1811" s="10"/>
      <c r="D1811" s="16">
        <f>IF($A1811="","",IFERROR(VLOOKUP($A1811,M_Sapi!$A$2:$D$501,4,0),""))</f>
      </c>
      <c r="E1811" s="17">
        <f>IF($A1811="","",IFERROR(VLOOKUP($A1811,M_Sapi!$A$2:$B$501,2,0),""))</f>
      </c>
      <c r="F1811" s="16">
        <f>IF(OR($A1811="",$C1811=""),"",$C1811-$D1811)</f>
      </c>
      <c r="G1811" s="18">
        <f>IF(OR($A1811="",$B1811=""),"",$B1811-$E1811)</f>
      </c>
      <c r="H1811" s="19">
        <f>IF(OR($G1811="",$G1811=0),"",$F1811/$G1811)</f>
      </c>
    </row>
    <row r="1812">
      <c r="A1812" s="7"/>
      <c r="B1812" s="11"/>
      <c r="C1812" s="10"/>
      <c r="D1812" s="16">
        <f>IF($A1812="","",IFERROR(VLOOKUP($A1812,M_Sapi!$A$2:$D$501,4,0),""))</f>
      </c>
      <c r="E1812" s="17">
        <f>IF($A1812="","",IFERROR(VLOOKUP($A1812,M_Sapi!$A$2:$B$501,2,0),""))</f>
      </c>
      <c r="F1812" s="16">
        <f>IF(OR($A1812="",$C1812=""),"",$C1812-$D1812)</f>
      </c>
      <c r="G1812" s="18">
        <f>IF(OR($A1812="",$B1812=""),"",$B1812-$E1812)</f>
      </c>
      <c r="H1812" s="19">
        <f>IF(OR($G1812="",$G1812=0),"",$F1812/$G1812)</f>
      </c>
    </row>
    <row r="1813">
      <c r="A1813" s="7"/>
      <c r="B1813" s="11"/>
      <c r="C1813" s="10"/>
      <c r="D1813" s="16">
        <f>IF($A1813="","",IFERROR(VLOOKUP($A1813,M_Sapi!$A$2:$D$501,4,0),""))</f>
      </c>
      <c r="E1813" s="17">
        <f>IF($A1813="","",IFERROR(VLOOKUP($A1813,M_Sapi!$A$2:$B$501,2,0),""))</f>
      </c>
      <c r="F1813" s="16">
        <f>IF(OR($A1813="",$C1813=""),"",$C1813-$D1813)</f>
      </c>
      <c r="G1813" s="18">
        <f>IF(OR($A1813="",$B1813=""),"",$B1813-$E1813)</f>
      </c>
      <c r="H1813" s="19">
        <f>IF(OR($G1813="",$G1813=0),"",$F1813/$G1813)</f>
      </c>
    </row>
    <row r="1814">
      <c r="A1814" s="7"/>
      <c r="B1814" s="11"/>
      <c r="C1814" s="10"/>
      <c r="D1814" s="16">
        <f>IF($A1814="","",IFERROR(VLOOKUP($A1814,M_Sapi!$A$2:$D$501,4,0),""))</f>
      </c>
      <c r="E1814" s="17">
        <f>IF($A1814="","",IFERROR(VLOOKUP($A1814,M_Sapi!$A$2:$B$501,2,0),""))</f>
      </c>
      <c r="F1814" s="16">
        <f>IF(OR($A1814="",$C1814=""),"",$C1814-$D1814)</f>
      </c>
      <c r="G1814" s="18">
        <f>IF(OR($A1814="",$B1814=""),"",$B1814-$E1814)</f>
      </c>
      <c r="H1814" s="19">
        <f>IF(OR($G1814="",$G1814=0),"",$F1814/$G1814)</f>
      </c>
    </row>
    <row r="1815">
      <c r="A1815" s="7"/>
      <c r="B1815" s="11"/>
      <c r="C1815" s="10"/>
      <c r="D1815" s="16">
        <f>IF($A1815="","",IFERROR(VLOOKUP($A1815,M_Sapi!$A$2:$D$501,4,0),""))</f>
      </c>
      <c r="E1815" s="17">
        <f>IF($A1815="","",IFERROR(VLOOKUP($A1815,M_Sapi!$A$2:$B$501,2,0),""))</f>
      </c>
      <c r="F1815" s="16">
        <f>IF(OR($A1815="",$C1815=""),"",$C1815-$D1815)</f>
      </c>
      <c r="G1815" s="18">
        <f>IF(OR($A1815="",$B1815=""),"",$B1815-$E1815)</f>
      </c>
      <c r="H1815" s="19">
        <f>IF(OR($G1815="",$G1815=0),"",$F1815/$G1815)</f>
      </c>
    </row>
    <row r="1816">
      <c r="A1816" s="7"/>
      <c r="B1816" s="11"/>
      <c r="C1816" s="10"/>
      <c r="D1816" s="16">
        <f>IF($A1816="","",IFERROR(VLOOKUP($A1816,M_Sapi!$A$2:$D$501,4,0),""))</f>
      </c>
      <c r="E1816" s="17">
        <f>IF($A1816="","",IFERROR(VLOOKUP($A1816,M_Sapi!$A$2:$B$501,2,0),""))</f>
      </c>
      <c r="F1816" s="16">
        <f>IF(OR($A1816="",$C1816=""),"",$C1816-$D1816)</f>
      </c>
      <c r="G1816" s="18">
        <f>IF(OR($A1816="",$B1816=""),"",$B1816-$E1816)</f>
      </c>
      <c r="H1816" s="19">
        <f>IF(OR($G1816="",$G1816=0),"",$F1816/$G1816)</f>
      </c>
    </row>
    <row r="1817">
      <c r="A1817" s="7"/>
      <c r="B1817" s="11"/>
      <c r="C1817" s="10"/>
      <c r="D1817" s="16">
        <f>IF($A1817="","",IFERROR(VLOOKUP($A1817,M_Sapi!$A$2:$D$501,4,0),""))</f>
      </c>
      <c r="E1817" s="17">
        <f>IF($A1817="","",IFERROR(VLOOKUP($A1817,M_Sapi!$A$2:$B$501,2,0),""))</f>
      </c>
      <c r="F1817" s="16">
        <f>IF(OR($A1817="",$C1817=""),"",$C1817-$D1817)</f>
      </c>
      <c r="G1817" s="18">
        <f>IF(OR($A1817="",$B1817=""),"",$B1817-$E1817)</f>
      </c>
      <c r="H1817" s="19">
        <f>IF(OR($G1817="",$G1817=0),"",$F1817/$G1817)</f>
      </c>
    </row>
    <row r="1818">
      <c r="A1818" s="7"/>
      <c r="B1818" s="11"/>
      <c r="C1818" s="10"/>
      <c r="D1818" s="16">
        <f>IF($A1818="","",IFERROR(VLOOKUP($A1818,M_Sapi!$A$2:$D$501,4,0),""))</f>
      </c>
      <c r="E1818" s="17">
        <f>IF($A1818="","",IFERROR(VLOOKUP($A1818,M_Sapi!$A$2:$B$501,2,0),""))</f>
      </c>
      <c r="F1818" s="16">
        <f>IF(OR($A1818="",$C1818=""),"",$C1818-$D1818)</f>
      </c>
      <c r="G1818" s="18">
        <f>IF(OR($A1818="",$B1818=""),"",$B1818-$E1818)</f>
      </c>
      <c r="H1818" s="19">
        <f>IF(OR($G1818="",$G1818=0),"",$F1818/$G1818)</f>
      </c>
    </row>
    <row r="1819">
      <c r="A1819" s="7"/>
      <c r="B1819" s="11"/>
      <c r="C1819" s="10"/>
      <c r="D1819" s="16">
        <f>IF($A1819="","",IFERROR(VLOOKUP($A1819,M_Sapi!$A$2:$D$501,4,0),""))</f>
      </c>
      <c r="E1819" s="17">
        <f>IF($A1819="","",IFERROR(VLOOKUP($A1819,M_Sapi!$A$2:$B$501,2,0),""))</f>
      </c>
      <c r="F1819" s="16">
        <f>IF(OR($A1819="",$C1819=""),"",$C1819-$D1819)</f>
      </c>
      <c r="G1819" s="18">
        <f>IF(OR($A1819="",$B1819=""),"",$B1819-$E1819)</f>
      </c>
      <c r="H1819" s="19">
        <f>IF(OR($G1819="",$G1819=0),"",$F1819/$G1819)</f>
      </c>
    </row>
    <row r="1820">
      <c r="A1820" s="7"/>
      <c r="B1820" s="11"/>
      <c r="C1820" s="10"/>
      <c r="D1820" s="16">
        <f>IF($A1820="","",IFERROR(VLOOKUP($A1820,M_Sapi!$A$2:$D$501,4,0),""))</f>
      </c>
      <c r="E1820" s="17">
        <f>IF($A1820="","",IFERROR(VLOOKUP($A1820,M_Sapi!$A$2:$B$501,2,0),""))</f>
      </c>
      <c r="F1820" s="16">
        <f>IF(OR($A1820="",$C1820=""),"",$C1820-$D1820)</f>
      </c>
      <c r="G1820" s="18">
        <f>IF(OR($A1820="",$B1820=""),"",$B1820-$E1820)</f>
      </c>
      <c r="H1820" s="19">
        <f>IF(OR($G1820="",$G1820=0),"",$F1820/$G1820)</f>
      </c>
    </row>
    <row r="1821">
      <c r="A1821" s="7"/>
      <c r="B1821" s="11"/>
      <c r="C1821" s="10"/>
      <c r="D1821" s="16">
        <f>IF($A1821="","",IFERROR(VLOOKUP($A1821,M_Sapi!$A$2:$D$501,4,0),""))</f>
      </c>
      <c r="E1821" s="17">
        <f>IF($A1821="","",IFERROR(VLOOKUP($A1821,M_Sapi!$A$2:$B$501,2,0),""))</f>
      </c>
      <c r="F1821" s="16">
        <f>IF(OR($A1821="",$C1821=""),"",$C1821-$D1821)</f>
      </c>
      <c r="G1821" s="18">
        <f>IF(OR($A1821="",$B1821=""),"",$B1821-$E1821)</f>
      </c>
      <c r="H1821" s="19">
        <f>IF(OR($G1821="",$G1821=0),"",$F1821/$G1821)</f>
      </c>
    </row>
    <row r="1822">
      <c r="A1822" s="7"/>
      <c r="B1822" s="11"/>
      <c r="C1822" s="10"/>
      <c r="D1822" s="16">
        <f>IF($A1822="","",IFERROR(VLOOKUP($A1822,M_Sapi!$A$2:$D$501,4,0),""))</f>
      </c>
      <c r="E1822" s="17">
        <f>IF($A1822="","",IFERROR(VLOOKUP($A1822,M_Sapi!$A$2:$B$501,2,0),""))</f>
      </c>
      <c r="F1822" s="16">
        <f>IF(OR($A1822="",$C1822=""),"",$C1822-$D1822)</f>
      </c>
      <c r="G1822" s="18">
        <f>IF(OR($A1822="",$B1822=""),"",$B1822-$E1822)</f>
      </c>
      <c r="H1822" s="19">
        <f>IF(OR($G1822="",$G1822=0),"",$F1822/$G1822)</f>
      </c>
    </row>
    <row r="1823">
      <c r="A1823" s="7"/>
      <c r="B1823" s="11"/>
      <c r="C1823" s="10"/>
      <c r="D1823" s="16">
        <f>IF($A1823="","",IFERROR(VLOOKUP($A1823,M_Sapi!$A$2:$D$501,4,0),""))</f>
      </c>
      <c r="E1823" s="17">
        <f>IF($A1823="","",IFERROR(VLOOKUP($A1823,M_Sapi!$A$2:$B$501,2,0),""))</f>
      </c>
      <c r="F1823" s="16">
        <f>IF(OR($A1823="",$C1823=""),"",$C1823-$D1823)</f>
      </c>
      <c r="G1823" s="18">
        <f>IF(OR($A1823="",$B1823=""),"",$B1823-$E1823)</f>
      </c>
      <c r="H1823" s="19">
        <f>IF(OR($G1823="",$G1823=0),"",$F1823/$G1823)</f>
      </c>
    </row>
    <row r="1824">
      <c r="A1824" s="7"/>
      <c r="B1824" s="11"/>
      <c r="C1824" s="10"/>
      <c r="D1824" s="16">
        <f>IF($A1824="","",IFERROR(VLOOKUP($A1824,M_Sapi!$A$2:$D$501,4,0),""))</f>
      </c>
      <c r="E1824" s="17">
        <f>IF($A1824="","",IFERROR(VLOOKUP($A1824,M_Sapi!$A$2:$B$501,2,0),""))</f>
      </c>
      <c r="F1824" s="16">
        <f>IF(OR($A1824="",$C1824=""),"",$C1824-$D1824)</f>
      </c>
      <c r="G1824" s="18">
        <f>IF(OR($A1824="",$B1824=""),"",$B1824-$E1824)</f>
      </c>
      <c r="H1824" s="19">
        <f>IF(OR($G1824="",$G1824=0),"",$F1824/$G1824)</f>
      </c>
    </row>
    <row r="1825">
      <c r="A1825" s="7"/>
      <c r="B1825" s="11"/>
      <c r="C1825" s="10"/>
      <c r="D1825" s="16">
        <f>IF($A1825="","",IFERROR(VLOOKUP($A1825,M_Sapi!$A$2:$D$501,4,0),""))</f>
      </c>
      <c r="E1825" s="17">
        <f>IF($A1825="","",IFERROR(VLOOKUP($A1825,M_Sapi!$A$2:$B$501,2,0),""))</f>
      </c>
      <c r="F1825" s="16">
        <f>IF(OR($A1825="",$C1825=""),"",$C1825-$D1825)</f>
      </c>
      <c r="G1825" s="18">
        <f>IF(OR($A1825="",$B1825=""),"",$B1825-$E1825)</f>
      </c>
      <c r="H1825" s="19">
        <f>IF(OR($G1825="",$G1825=0),"",$F1825/$G1825)</f>
      </c>
    </row>
    <row r="1826">
      <c r="A1826" s="7"/>
      <c r="B1826" s="11"/>
      <c r="C1826" s="10"/>
      <c r="D1826" s="16">
        <f>IF($A1826="","",IFERROR(VLOOKUP($A1826,M_Sapi!$A$2:$D$501,4,0),""))</f>
      </c>
      <c r="E1826" s="17">
        <f>IF($A1826="","",IFERROR(VLOOKUP($A1826,M_Sapi!$A$2:$B$501,2,0),""))</f>
      </c>
      <c r="F1826" s="16">
        <f>IF(OR($A1826="",$C1826=""),"",$C1826-$D1826)</f>
      </c>
      <c r="G1826" s="18">
        <f>IF(OR($A1826="",$B1826=""),"",$B1826-$E1826)</f>
      </c>
      <c r="H1826" s="19">
        <f>IF(OR($G1826="",$G1826=0),"",$F1826/$G1826)</f>
      </c>
    </row>
    <row r="1827">
      <c r="A1827" s="7"/>
      <c r="B1827" s="11"/>
      <c r="C1827" s="10"/>
      <c r="D1827" s="16">
        <f>IF($A1827="","",IFERROR(VLOOKUP($A1827,M_Sapi!$A$2:$D$501,4,0),""))</f>
      </c>
      <c r="E1827" s="17">
        <f>IF($A1827="","",IFERROR(VLOOKUP($A1827,M_Sapi!$A$2:$B$501,2,0),""))</f>
      </c>
      <c r="F1827" s="16">
        <f>IF(OR($A1827="",$C1827=""),"",$C1827-$D1827)</f>
      </c>
      <c r="G1827" s="18">
        <f>IF(OR($A1827="",$B1827=""),"",$B1827-$E1827)</f>
      </c>
      <c r="H1827" s="19">
        <f>IF(OR($G1827="",$G1827=0),"",$F1827/$G1827)</f>
      </c>
    </row>
    <row r="1828">
      <c r="A1828" s="7"/>
      <c r="B1828" s="11"/>
      <c r="C1828" s="10"/>
      <c r="D1828" s="16">
        <f>IF($A1828="","",IFERROR(VLOOKUP($A1828,M_Sapi!$A$2:$D$501,4,0),""))</f>
      </c>
      <c r="E1828" s="17">
        <f>IF($A1828="","",IFERROR(VLOOKUP($A1828,M_Sapi!$A$2:$B$501,2,0),""))</f>
      </c>
      <c r="F1828" s="16">
        <f>IF(OR($A1828="",$C1828=""),"",$C1828-$D1828)</f>
      </c>
      <c r="G1828" s="18">
        <f>IF(OR($A1828="",$B1828=""),"",$B1828-$E1828)</f>
      </c>
      <c r="H1828" s="19">
        <f>IF(OR($G1828="",$G1828=0),"",$F1828/$G1828)</f>
      </c>
    </row>
    <row r="1829">
      <c r="A1829" s="7"/>
      <c r="B1829" s="11"/>
      <c r="C1829" s="10"/>
      <c r="D1829" s="16">
        <f>IF($A1829="","",IFERROR(VLOOKUP($A1829,M_Sapi!$A$2:$D$501,4,0),""))</f>
      </c>
      <c r="E1829" s="17">
        <f>IF($A1829="","",IFERROR(VLOOKUP($A1829,M_Sapi!$A$2:$B$501,2,0),""))</f>
      </c>
      <c r="F1829" s="16">
        <f>IF(OR($A1829="",$C1829=""),"",$C1829-$D1829)</f>
      </c>
      <c r="G1829" s="18">
        <f>IF(OR($A1829="",$B1829=""),"",$B1829-$E1829)</f>
      </c>
      <c r="H1829" s="19">
        <f>IF(OR($G1829="",$G1829=0),"",$F1829/$G1829)</f>
      </c>
    </row>
    <row r="1830">
      <c r="A1830" s="7"/>
      <c r="B1830" s="11"/>
      <c r="C1830" s="10"/>
      <c r="D1830" s="16">
        <f>IF($A1830="","",IFERROR(VLOOKUP($A1830,M_Sapi!$A$2:$D$501,4,0),""))</f>
      </c>
      <c r="E1830" s="17">
        <f>IF($A1830="","",IFERROR(VLOOKUP($A1830,M_Sapi!$A$2:$B$501,2,0),""))</f>
      </c>
      <c r="F1830" s="16">
        <f>IF(OR($A1830="",$C1830=""),"",$C1830-$D1830)</f>
      </c>
      <c r="G1830" s="18">
        <f>IF(OR($A1830="",$B1830=""),"",$B1830-$E1830)</f>
      </c>
      <c r="H1830" s="19">
        <f>IF(OR($G1830="",$G1830=0),"",$F1830/$G1830)</f>
      </c>
    </row>
    <row r="1831">
      <c r="A1831" s="7"/>
      <c r="B1831" s="11"/>
      <c r="C1831" s="10"/>
      <c r="D1831" s="16">
        <f>IF($A1831="","",IFERROR(VLOOKUP($A1831,M_Sapi!$A$2:$D$501,4,0),""))</f>
      </c>
      <c r="E1831" s="17">
        <f>IF($A1831="","",IFERROR(VLOOKUP($A1831,M_Sapi!$A$2:$B$501,2,0),""))</f>
      </c>
      <c r="F1831" s="16">
        <f>IF(OR($A1831="",$C1831=""),"",$C1831-$D1831)</f>
      </c>
      <c r="G1831" s="18">
        <f>IF(OR($A1831="",$B1831=""),"",$B1831-$E1831)</f>
      </c>
      <c r="H1831" s="19">
        <f>IF(OR($G1831="",$G1831=0),"",$F1831/$G1831)</f>
      </c>
    </row>
    <row r="1832">
      <c r="A1832" s="7"/>
      <c r="B1832" s="11"/>
      <c r="C1832" s="10"/>
      <c r="D1832" s="16">
        <f>IF($A1832="","",IFERROR(VLOOKUP($A1832,M_Sapi!$A$2:$D$501,4,0),""))</f>
      </c>
      <c r="E1832" s="17">
        <f>IF($A1832="","",IFERROR(VLOOKUP($A1832,M_Sapi!$A$2:$B$501,2,0),""))</f>
      </c>
      <c r="F1832" s="16">
        <f>IF(OR($A1832="",$C1832=""),"",$C1832-$D1832)</f>
      </c>
      <c r="G1832" s="18">
        <f>IF(OR($A1832="",$B1832=""),"",$B1832-$E1832)</f>
      </c>
      <c r="H1832" s="19">
        <f>IF(OR($G1832="",$G1832=0),"",$F1832/$G1832)</f>
      </c>
    </row>
    <row r="1833">
      <c r="A1833" s="7"/>
      <c r="B1833" s="11"/>
      <c r="C1833" s="10"/>
      <c r="D1833" s="16">
        <f>IF($A1833="","",IFERROR(VLOOKUP($A1833,M_Sapi!$A$2:$D$501,4,0),""))</f>
      </c>
      <c r="E1833" s="17">
        <f>IF($A1833="","",IFERROR(VLOOKUP($A1833,M_Sapi!$A$2:$B$501,2,0),""))</f>
      </c>
      <c r="F1833" s="16">
        <f>IF(OR($A1833="",$C1833=""),"",$C1833-$D1833)</f>
      </c>
      <c r="G1833" s="18">
        <f>IF(OR($A1833="",$B1833=""),"",$B1833-$E1833)</f>
      </c>
      <c r="H1833" s="19">
        <f>IF(OR($G1833="",$G1833=0),"",$F1833/$G1833)</f>
      </c>
    </row>
    <row r="1834">
      <c r="A1834" s="7"/>
      <c r="B1834" s="11"/>
      <c r="C1834" s="10"/>
      <c r="D1834" s="16">
        <f>IF($A1834="","",IFERROR(VLOOKUP($A1834,M_Sapi!$A$2:$D$501,4,0),""))</f>
      </c>
      <c r="E1834" s="17">
        <f>IF($A1834="","",IFERROR(VLOOKUP($A1834,M_Sapi!$A$2:$B$501,2,0),""))</f>
      </c>
      <c r="F1834" s="16">
        <f>IF(OR($A1834="",$C1834=""),"",$C1834-$D1834)</f>
      </c>
      <c r="G1834" s="18">
        <f>IF(OR($A1834="",$B1834=""),"",$B1834-$E1834)</f>
      </c>
      <c r="H1834" s="19">
        <f>IF(OR($G1834="",$G1834=0),"",$F1834/$G1834)</f>
      </c>
    </row>
    <row r="1835">
      <c r="A1835" s="7"/>
      <c r="B1835" s="11"/>
      <c r="C1835" s="10"/>
      <c r="D1835" s="16">
        <f>IF($A1835="","",IFERROR(VLOOKUP($A1835,M_Sapi!$A$2:$D$501,4,0),""))</f>
      </c>
      <c r="E1835" s="17">
        <f>IF($A1835="","",IFERROR(VLOOKUP($A1835,M_Sapi!$A$2:$B$501,2,0),""))</f>
      </c>
      <c r="F1835" s="16">
        <f>IF(OR($A1835="",$C1835=""),"",$C1835-$D1835)</f>
      </c>
      <c r="G1835" s="18">
        <f>IF(OR($A1835="",$B1835=""),"",$B1835-$E1835)</f>
      </c>
      <c r="H1835" s="19">
        <f>IF(OR($G1835="",$G1835=0),"",$F1835/$G1835)</f>
      </c>
    </row>
    <row r="1836">
      <c r="A1836" s="7"/>
      <c r="B1836" s="11"/>
      <c r="C1836" s="10"/>
      <c r="D1836" s="16">
        <f>IF($A1836="","",IFERROR(VLOOKUP($A1836,M_Sapi!$A$2:$D$501,4,0),""))</f>
      </c>
      <c r="E1836" s="17">
        <f>IF($A1836="","",IFERROR(VLOOKUP($A1836,M_Sapi!$A$2:$B$501,2,0),""))</f>
      </c>
      <c r="F1836" s="16">
        <f>IF(OR($A1836="",$C1836=""),"",$C1836-$D1836)</f>
      </c>
      <c r="G1836" s="18">
        <f>IF(OR($A1836="",$B1836=""),"",$B1836-$E1836)</f>
      </c>
      <c r="H1836" s="19">
        <f>IF(OR($G1836="",$G1836=0),"",$F1836/$G1836)</f>
      </c>
    </row>
    <row r="1837">
      <c r="A1837" s="7"/>
      <c r="B1837" s="11"/>
      <c r="C1837" s="10"/>
      <c r="D1837" s="16">
        <f>IF($A1837="","",IFERROR(VLOOKUP($A1837,M_Sapi!$A$2:$D$501,4,0),""))</f>
      </c>
      <c r="E1837" s="17">
        <f>IF($A1837="","",IFERROR(VLOOKUP($A1837,M_Sapi!$A$2:$B$501,2,0),""))</f>
      </c>
      <c r="F1837" s="16">
        <f>IF(OR($A1837="",$C1837=""),"",$C1837-$D1837)</f>
      </c>
      <c r="G1837" s="18">
        <f>IF(OR($A1837="",$B1837=""),"",$B1837-$E1837)</f>
      </c>
      <c r="H1837" s="19">
        <f>IF(OR($G1837="",$G1837=0),"",$F1837/$G1837)</f>
      </c>
    </row>
    <row r="1838">
      <c r="A1838" s="7"/>
      <c r="B1838" s="11"/>
      <c r="C1838" s="10"/>
      <c r="D1838" s="16">
        <f>IF($A1838="","",IFERROR(VLOOKUP($A1838,M_Sapi!$A$2:$D$501,4,0),""))</f>
      </c>
      <c r="E1838" s="17">
        <f>IF($A1838="","",IFERROR(VLOOKUP($A1838,M_Sapi!$A$2:$B$501,2,0),""))</f>
      </c>
      <c r="F1838" s="16">
        <f>IF(OR($A1838="",$C1838=""),"",$C1838-$D1838)</f>
      </c>
      <c r="G1838" s="18">
        <f>IF(OR($A1838="",$B1838=""),"",$B1838-$E1838)</f>
      </c>
      <c r="H1838" s="19">
        <f>IF(OR($G1838="",$G1838=0),"",$F1838/$G1838)</f>
      </c>
    </row>
    <row r="1839">
      <c r="A1839" s="7"/>
      <c r="B1839" s="11"/>
      <c r="C1839" s="10"/>
      <c r="D1839" s="16">
        <f>IF($A1839="","",IFERROR(VLOOKUP($A1839,M_Sapi!$A$2:$D$501,4,0),""))</f>
      </c>
      <c r="E1839" s="17">
        <f>IF($A1839="","",IFERROR(VLOOKUP($A1839,M_Sapi!$A$2:$B$501,2,0),""))</f>
      </c>
      <c r="F1839" s="16">
        <f>IF(OR($A1839="",$C1839=""),"",$C1839-$D1839)</f>
      </c>
      <c r="G1839" s="18">
        <f>IF(OR($A1839="",$B1839=""),"",$B1839-$E1839)</f>
      </c>
      <c r="H1839" s="19">
        <f>IF(OR($G1839="",$G1839=0),"",$F1839/$G1839)</f>
      </c>
    </row>
    <row r="1840">
      <c r="A1840" s="7"/>
      <c r="B1840" s="11"/>
      <c r="C1840" s="10"/>
      <c r="D1840" s="16">
        <f>IF($A1840="","",IFERROR(VLOOKUP($A1840,M_Sapi!$A$2:$D$501,4,0),""))</f>
      </c>
      <c r="E1840" s="17">
        <f>IF($A1840="","",IFERROR(VLOOKUP($A1840,M_Sapi!$A$2:$B$501,2,0),""))</f>
      </c>
      <c r="F1840" s="16">
        <f>IF(OR($A1840="",$C1840=""),"",$C1840-$D1840)</f>
      </c>
      <c r="G1840" s="18">
        <f>IF(OR($A1840="",$B1840=""),"",$B1840-$E1840)</f>
      </c>
      <c r="H1840" s="19">
        <f>IF(OR($G1840="",$G1840=0),"",$F1840/$G1840)</f>
      </c>
    </row>
    <row r="1841">
      <c r="A1841" s="7"/>
      <c r="B1841" s="11"/>
      <c r="C1841" s="10"/>
      <c r="D1841" s="16">
        <f>IF($A1841="","",IFERROR(VLOOKUP($A1841,M_Sapi!$A$2:$D$501,4,0),""))</f>
      </c>
      <c r="E1841" s="17">
        <f>IF($A1841="","",IFERROR(VLOOKUP($A1841,M_Sapi!$A$2:$B$501,2,0),""))</f>
      </c>
      <c r="F1841" s="16">
        <f>IF(OR($A1841="",$C1841=""),"",$C1841-$D1841)</f>
      </c>
      <c r="G1841" s="18">
        <f>IF(OR($A1841="",$B1841=""),"",$B1841-$E1841)</f>
      </c>
      <c r="H1841" s="19">
        <f>IF(OR($G1841="",$G1841=0),"",$F1841/$G1841)</f>
      </c>
    </row>
    <row r="1842">
      <c r="A1842" s="7"/>
      <c r="B1842" s="11"/>
      <c r="C1842" s="10"/>
      <c r="D1842" s="16">
        <f>IF($A1842="","",IFERROR(VLOOKUP($A1842,M_Sapi!$A$2:$D$501,4,0),""))</f>
      </c>
      <c r="E1842" s="17">
        <f>IF($A1842="","",IFERROR(VLOOKUP($A1842,M_Sapi!$A$2:$B$501,2,0),""))</f>
      </c>
      <c r="F1842" s="16">
        <f>IF(OR($A1842="",$C1842=""),"",$C1842-$D1842)</f>
      </c>
      <c r="G1842" s="18">
        <f>IF(OR($A1842="",$B1842=""),"",$B1842-$E1842)</f>
      </c>
      <c r="H1842" s="19">
        <f>IF(OR($G1842="",$G1842=0),"",$F1842/$G1842)</f>
      </c>
    </row>
    <row r="1843">
      <c r="A1843" s="7"/>
      <c r="B1843" s="11"/>
      <c r="C1843" s="10"/>
      <c r="D1843" s="16">
        <f>IF($A1843="","",IFERROR(VLOOKUP($A1843,M_Sapi!$A$2:$D$501,4,0),""))</f>
      </c>
      <c r="E1843" s="17">
        <f>IF($A1843="","",IFERROR(VLOOKUP($A1843,M_Sapi!$A$2:$B$501,2,0),""))</f>
      </c>
      <c r="F1843" s="16">
        <f>IF(OR($A1843="",$C1843=""),"",$C1843-$D1843)</f>
      </c>
      <c r="G1843" s="18">
        <f>IF(OR($A1843="",$B1843=""),"",$B1843-$E1843)</f>
      </c>
      <c r="H1843" s="19">
        <f>IF(OR($G1843="",$G1843=0),"",$F1843/$G1843)</f>
      </c>
    </row>
    <row r="1844">
      <c r="A1844" s="7"/>
      <c r="B1844" s="11"/>
      <c r="C1844" s="10"/>
      <c r="D1844" s="16">
        <f>IF($A1844="","",IFERROR(VLOOKUP($A1844,M_Sapi!$A$2:$D$501,4,0),""))</f>
      </c>
      <c r="E1844" s="17">
        <f>IF($A1844="","",IFERROR(VLOOKUP($A1844,M_Sapi!$A$2:$B$501,2,0),""))</f>
      </c>
      <c r="F1844" s="16">
        <f>IF(OR($A1844="",$C1844=""),"",$C1844-$D1844)</f>
      </c>
      <c r="G1844" s="18">
        <f>IF(OR($A1844="",$B1844=""),"",$B1844-$E1844)</f>
      </c>
      <c r="H1844" s="19">
        <f>IF(OR($G1844="",$G1844=0),"",$F1844/$G1844)</f>
      </c>
    </row>
    <row r="1845">
      <c r="A1845" s="7"/>
      <c r="B1845" s="11"/>
      <c r="C1845" s="10"/>
      <c r="D1845" s="16">
        <f>IF($A1845="","",IFERROR(VLOOKUP($A1845,M_Sapi!$A$2:$D$501,4,0),""))</f>
      </c>
      <c r="E1845" s="17">
        <f>IF($A1845="","",IFERROR(VLOOKUP($A1845,M_Sapi!$A$2:$B$501,2,0),""))</f>
      </c>
      <c r="F1845" s="16">
        <f>IF(OR($A1845="",$C1845=""),"",$C1845-$D1845)</f>
      </c>
      <c r="G1845" s="18">
        <f>IF(OR($A1845="",$B1845=""),"",$B1845-$E1845)</f>
      </c>
      <c r="H1845" s="19">
        <f>IF(OR($G1845="",$G1845=0),"",$F1845/$G1845)</f>
      </c>
    </row>
    <row r="1846">
      <c r="A1846" s="7"/>
      <c r="B1846" s="11"/>
      <c r="C1846" s="10"/>
      <c r="D1846" s="16">
        <f>IF($A1846="","",IFERROR(VLOOKUP($A1846,M_Sapi!$A$2:$D$501,4,0),""))</f>
      </c>
      <c r="E1846" s="17">
        <f>IF($A1846="","",IFERROR(VLOOKUP($A1846,M_Sapi!$A$2:$B$501,2,0),""))</f>
      </c>
      <c r="F1846" s="16">
        <f>IF(OR($A1846="",$C1846=""),"",$C1846-$D1846)</f>
      </c>
      <c r="G1846" s="18">
        <f>IF(OR($A1846="",$B1846=""),"",$B1846-$E1846)</f>
      </c>
      <c r="H1846" s="19">
        <f>IF(OR($G1846="",$G1846=0),"",$F1846/$G1846)</f>
      </c>
    </row>
    <row r="1847">
      <c r="A1847" s="7"/>
      <c r="B1847" s="11"/>
      <c r="C1847" s="10"/>
      <c r="D1847" s="16">
        <f>IF($A1847="","",IFERROR(VLOOKUP($A1847,M_Sapi!$A$2:$D$501,4,0),""))</f>
      </c>
      <c r="E1847" s="17">
        <f>IF($A1847="","",IFERROR(VLOOKUP($A1847,M_Sapi!$A$2:$B$501,2,0),""))</f>
      </c>
      <c r="F1847" s="16">
        <f>IF(OR($A1847="",$C1847=""),"",$C1847-$D1847)</f>
      </c>
      <c r="G1847" s="18">
        <f>IF(OR($A1847="",$B1847=""),"",$B1847-$E1847)</f>
      </c>
      <c r="H1847" s="19">
        <f>IF(OR($G1847="",$G1847=0),"",$F1847/$G1847)</f>
      </c>
    </row>
    <row r="1848">
      <c r="A1848" s="7"/>
      <c r="B1848" s="11"/>
      <c r="C1848" s="10"/>
      <c r="D1848" s="16">
        <f>IF($A1848="","",IFERROR(VLOOKUP($A1848,M_Sapi!$A$2:$D$501,4,0),""))</f>
      </c>
      <c r="E1848" s="17">
        <f>IF($A1848="","",IFERROR(VLOOKUP($A1848,M_Sapi!$A$2:$B$501,2,0),""))</f>
      </c>
      <c r="F1848" s="16">
        <f>IF(OR($A1848="",$C1848=""),"",$C1848-$D1848)</f>
      </c>
      <c r="G1848" s="18">
        <f>IF(OR($A1848="",$B1848=""),"",$B1848-$E1848)</f>
      </c>
      <c r="H1848" s="19">
        <f>IF(OR($G1848="",$G1848=0),"",$F1848/$G1848)</f>
      </c>
    </row>
    <row r="1849">
      <c r="A1849" s="7"/>
      <c r="B1849" s="11"/>
      <c r="C1849" s="10"/>
      <c r="D1849" s="16">
        <f>IF($A1849="","",IFERROR(VLOOKUP($A1849,M_Sapi!$A$2:$D$501,4,0),""))</f>
      </c>
      <c r="E1849" s="17">
        <f>IF($A1849="","",IFERROR(VLOOKUP($A1849,M_Sapi!$A$2:$B$501,2,0),""))</f>
      </c>
      <c r="F1849" s="16">
        <f>IF(OR($A1849="",$C1849=""),"",$C1849-$D1849)</f>
      </c>
      <c r="G1849" s="18">
        <f>IF(OR($A1849="",$B1849=""),"",$B1849-$E1849)</f>
      </c>
      <c r="H1849" s="19">
        <f>IF(OR($G1849="",$G1849=0),"",$F1849/$G1849)</f>
      </c>
    </row>
    <row r="1850">
      <c r="A1850" s="7"/>
      <c r="B1850" s="11"/>
      <c r="C1850" s="10"/>
      <c r="D1850" s="16">
        <f>IF($A1850="","",IFERROR(VLOOKUP($A1850,M_Sapi!$A$2:$D$501,4,0),""))</f>
      </c>
      <c r="E1850" s="17">
        <f>IF($A1850="","",IFERROR(VLOOKUP($A1850,M_Sapi!$A$2:$B$501,2,0),""))</f>
      </c>
      <c r="F1850" s="16">
        <f>IF(OR($A1850="",$C1850=""),"",$C1850-$D1850)</f>
      </c>
      <c r="G1850" s="18">
        <f>IF(OR($A1850="",$B1850=""),"",$B1850-$E1850)</f>
      </c>
      <c r="H1850" s="19">
        <f>IF(OR($G1850="",$G1850=0),"",$F1850/$G1850)</f>
      </c>
    </row>
    <row r="1851">
      <c r="A1851" s="7"/>
      <c r="B1851" s="11"/>
      <c r="C1851" s="10"/>
      <c r="D1851" s="16">
        <f>IF($A1851="","",IFERROR(VLOOKUP($A1851,M_Sapi!$A$2:$D$501,4,0),""))</f>
      </c>
      <c r="E1851" s="17">
        <f>IF($A1851="","",IFERROR(VLOOKUP($A1851,M_Sapi!$A$2:$B$501,2,0),""))</f>
      </c>
      <c r="F1851" s="16">
        <f>IF(OR($A1851="",$C1851=""),"",$C1851-$D1851)</f>
      </c>
      <c r="G1851" s="18">
        <f>IF(OR($A1851="",$B1851=""),"",$B1851-$E1851)</f>
      </c>
      <c r="H1851" s="19">
        <f>IF(OR($G1851="",$G1851=0),"",$F1851/$G1851)</f>
      </c>
    </row>
    <row r="1852">
      <c r="A1852" s="7"/>
      <c r="B1852" s="11"/>
      <c r="C1852" s="10"/>
      <c r="D1852" s="16">
        <f>IF($A1852="","",IFERROR(VLOOKUP($A1852,M_Sapi!$A$2:$D$501,4,0),""))</f>
      </c>
      <c r="E1852" s="17">
        <f>IF($A1852="","",IFERROR(VLOOKUP($A1852,M_Sapi!$A$2:$B$501,2,0),""))</f>
      </c>
      <c r="F1852" s="16">
        <f>IF(OR($A1852="",$C1852=""),"",$C1852-$D1852)</f>
      </c>
      <c r="G1852" s="18">
        <f>IF(OR($A1852="",$B1852=""),"",$B1852-$E1852)</f>
      </c>
      <c r="H1852" s="19">
        <f>IF(OR($G1852="",$G1852=0),"",$F1852/$G1852)</f>
      </c>
    </row>
    <row r="1853">
      <c r="A1853" s="7"/>
      <c r="B1853" s="11"/>
      <c r="C1853" s="10"/>
      <c r="D1853" s="16">
        <f>IF($A1853="","",IFERROR(VLOOKUP($A1853,M_Sapi!$A$2:$D$501,4,0),""))</f>
      </c>
      <c r="E1853" s="17">
        <f>IF($A1853="","",IFERROR(VLOOKUP($A1853,M_Sapi!$A$2:$B$501,2,0),""))</f>
      </c>
      <c r="F1853" s="16">
        <f>IF(OR($A1853="",$C1853=""),"",$C1853-$D1853)</f>
      </c>
      <c r="G1853" s="18">
        <f>IF(OR($A1853="",$B1853=""),"",$B1853-$E1853)</f>
      </c>
      <c r="H1853" s="19">
        <f>IF(OR($G1853="",$G1853=0),"",$F1853/$G1853)</f>
      </c>
    </row>
    <row r="1854">
      <c r="A1854" s="7"/>
      <c r="B1854" s="11"/>
      <c r="C1854" s="10"/>
      <c r="D1854" s="16">
        <f>IF($A1854="","",IFERROR(VLOOKUP($A1854,M_Sapi!$A$2:$D$501,4,0),""))</f>
      </c>
      <c r="E1854" s="17">
        <f>IF($A1854="","",IFERROR(VLOOKUP($A1854,M_Sapi!$A$2:$B$501,2,0),""))</f>
      </c>
      <c r="F1854" s="16">
        <f>IF(OR($A1854="",$C1854=""),"",$C1854-$D1854)</f>
      </c>
      <c r="G1854" s="18">
        <f>IF(OR($A1854="",$B1854=""),"",$B1854-$E1854)</f>
      </c>
      <c r="H1854" s="19">
        <f>IF(OR($G1854="",$G1854=0),"",$F1854/$G1854)</f>
      </c>
    </row>
    <row r="1855">
      <c r="A1855" s="7"/>
      <c r="B1855" s="11"/>
      <c r="C1855" s="10"/>
      <c r="D1855" s="16">
        <f>IF($A1855="","",IFERROR(VLOOKUP($A1855,M_Sapi!$A$2:$D$501,4,0),""))</f>
      </c>
      <c r="E1855" s="17">
        <f>IF($A1855="","",IFERROR(VLOOKUP($A1855,M_Sapi!$A$2:$B$501,2,0),""))</f>
      </c>
      <c r="F1855" s="16">
        <f>IF(OR($A1855="",$C1855=""),"",$C1855-$D1855)</f>
      </c>
      <c r="G1855" s="18">
        <f>IF(OR($A1855="",$B1855=""),"",$B1855-$E1855)</f>
      </c>
      <c r="H1855" s="19">
        <f>IF(OR($G1855="",$G1855=0),"",$F1855/$G1855)</f>
      </c>
    </row>
    <row r="1856">
      <c r="A1856" s="7"/>
      <c r="B1856" s="11"/>
      <c r="C1856" s="10"/>
      <c r="D1856" s="16">
        <f>IF($A1856="","",IFERROR(VLOOKUP($A1856,M_Sapi!$A$2:$D$501,4,0),""))</f>
      </c>
      <c r="E1856" s="17">
        <f>IF($A1856="","",IFERROR(VLOOKUP($A1856,M_Sapi!$A$2:$B$501,2,0),""))</f>
      </c>
      <c r="F1856" s="16">
        <f>IF(OR($A1856="",$C1856=""),"",$C1856-$D1856)</f>
      </c>
      <c r="G1856" s="18">
        <f>IF(OR($A1856="",$B1856=""),"",$B1856-$E1856)</f>
      </c>
      <c r="H1856" s="19">
        <f>IF(OR($G1856="",$G1856=0),"",$F1856/$G1856)</f>
      </c>
    </row>
    <row r="1857">
      <c r="A1857" s="7"/>
      <c r="B1857" s="11"/>
      <c r="C1857" s="10"/>
      <c r="D1857" s="16">
        <f>IF($A1857="","",IFERROR(VLOOKUP($A1857,M_Sapi!$A$2:$D$501,4,0),""))</f>
      </c>
      <c r="E1857" s="17">
        <f>IF($A1857="","",IFERROR(VLOOKUP($A1857,M_Sapi!$A$2:$B$501,2,0),""))</f>
      </c>
      <c r="F1857" s="16">
        <f>IF(OR($A1857="",$C1857=""),"",$C1857-$D1857)</f>
      </c>
      <c r="G1857" s="18">
        <f>IF(OR($A1857="",$B1857=""),"",$B1857-$E1857)</f>
      </c>
      <c r="H1857" s="19">
        <f>IF(OR($G1857="",$G1857=0),"",$F1857/$G1857)</f>
      </c>
    </row>
    <row r="1858">
      <c r="A1858" s="7"/>
      <c r="B1858" s="11"/>
      <c r="C1858" s="10"/>
      <c r="D1858" s="16">
        <f>IF($A1858="","",IFERROR(VLOOKUP($A1858,M_Sapi!$A$2:$D$501,4,0),""))</f>
      </c>
      <c r="E1858" s="17">
        <f>IF($A1858="","",IFERROR(VLOOKUP($A1858,M_Sapi!$A$2:$B$501,2,0),""))</f>
      </c>
      <c r="F1858" s="16">
        <f>IF(OR($A1858="",$C1858=""),"",$C1858-$D1858)</f>
      </c>
      <c r="G1858" s="18">
        <f>IF(OR($A1858="",$B1858=""),"",$B1858-$E1858)</f>
      </c>
      <c r="H1858" s="19">
        <f>IF(OR($G1858="",$G1858=0),"",$F1858/$G1858)</f>
      </c>
    </row>
    <row r="1859">
      <c r="A1859" s="7"/>
      <c r="B1859" s="11"/>
      <c r="C1859" s="10"/>
      <c r="D1859" s="16">
        <f>IF($A1859="","",IFERROR(VLOOKUP($A1859,M_Sapi!$A$2:$D$501,4,0),""))</f>
      </c>
      <c r="E1859" s="17">
        <f>IF($A1859="","",IFERROR(VLOOKUP($A1859,M_Sapi!$A$2:$B$501,2,0),""))</f>
      </c>
      <c r="F1859" s="16">
        <f>IF(OR($A1859="",$C1859=""),"",$C1859-$D1859)</f>
      </c>
      <c r="G1859" s="18">
        <f>IF(OR($A1859="",$B1859=""),"",$B1859-$E1859)</f>
      </c>
      <c r="H1859" s="19">
        <f>IF(OR($G1859="",$G1859=0),"",$F1859/$G1859)</f>
      </c>
    </row>
    <row r="1860">
      <c r="A1860" s="7"/>
      <c r="B1860" s="11"/>
      <c r="C1860" s="10"/>
      <c r="D1860" s="16">
        <f>IF($A1860="","",IFERROR(VLOOKUP($A1860,M_Sapi!$A$2:$D$501,4,0),""))</f>
      </c>
      <c r="E1860" s="17">
        <f>IF($A1860="","",IFERROR(VLOOKUP($A1860,M_Sapi!$A$2:$B$501,2,0),""))</f>
      </c>
      <c r="F1860" s="16">
        <f>IF(OR($A1860="",$C1860=""),"",$C1860-$D1860)</f>
      </c>
      <c r="G1860" s="18">
        <f>IF(OR($A1860="",$B1860=""),"",$B1860-$E1860)</f>
      </c>
      <c r="H1860" s="19">
        <f>IF(OR($G1860="",$G1860=0),"",$F1860/$G1860)</f>
      </c>
    </row>
    <row r="1861">
      <c r="A1861" s="7"/>
      <c r="B1861" s="11"/>
      <c r="C1861" s="10"/>
      <c r="D1861" s="16">
        <f>IF($A1861="","",IFERROR(VLOOKUP($A1861,M_Sapi!$A$2:$D$501,4,0),""))</f>
      </c>
      <c r="E1861" s="17">
        <f>IF($A1861="","",IFERROR(VLOOKUP($A1861,M_Sapi!$A$2:$B$501,2,0),""))</f>
      </c>
      <c r="F1861" s="16">
        <f>IF(OR($A1861="",$C1861=""),"",$C1861-$D1861)</f>
      </c>
      <c r="G1861" s="18">
        <f>IF(OR($A1861="",$B1861=""),"",$B1861-$E1861)</f>
      </c>
      <c r="H1861" s="19">
        <f>IF(OR($G1861="",$G1861=0),"",$F1861/$G1861)</f>
      </c>
    </row>
    <row r="1862">
      <c r="A1862" s="7"/>
      <c r="B1862" s="11"/>
      <c r="C1862" s="10"/>
      <c r="D1862" s="16">
        <f>IF($A1862="","",IFERROR(VLOOKUP($A1862,M_Sapi!$A$2:$D$501,4,0),""))</f>
      </c>
      <c r="E1862" s="17">
        <f>IF($A1862="","",IFERROR(VLOOKUP($A1862,M_Sapi!$A$2:$B$501,2,0),""))</f>
      </c>
      <c r="F1862" s="16">
        <f>IF(OR($A1862="",$C1862=""),"",$C1862-$D1862)</f>
      </c>
      <c r="G1862" s="18">
        <f>IF(OR($A1862="",$B1862=""),"",$B1862-$E1862)</f>
      </c>
      <c r="H1862" s="19">
        <f>IF(OR($G1862="",$G1862=0),"",$F1862/$G1862)</f>
      </c>
    </row>
    <row r="1863">
      <c r="A1863" s="7"/>
      <c r="B1863" s="11"/>
      <c r="C1863" s="10"/>
      <c r="D1863" s="16">
        <f>IF($A1863="","",IFERROR(VLOOKUP($A1863,M_Sapi!$A$2:$D$501,4,0),""))</f>
      </c>
      <c r="E1863" s="17">
        <f>IF($A1863="","",IFERROR(VLOOKUP($A1863,M_Sapi!$A$2:$B$501,2,0),""))</f>
      </c>
      <c r="F1863" s="16">
        <f>IF(OR($A1863="",$C1863=""),"",$C1863-$D1863)</f>
      </c>
      <c r="G1863" s="18">
        <f>IF(OR($A1863="",$B1863=""),"",$B1863-$E1863)</f>
      </c>
      <c r="H1863" s="19">
        <f>IF(OR($G1863="",$G1863=0),"",$F1863/$G1863)</f>
      </c>
    </row>
    <row r="1864">
      <c r="A1864" s="7"/>
      <c r="B1864" s="11"/>
      <c r="C1864" s="10"/>
      <c r="D1864" s="16">
        <f>IF($A1864="","",IFERROR(VLOOKUP($A1864,M_Sapi!$A$2:$D$501,4,0),""))</f>
      </c>
      <c r="E1864" s="17">
        <f>IF($A1864="","",IFERROR(VLOOKUP($A1864,M_Sapi!$A$2:$B$501,2,0),""))</f>
      </c>
      <c r="F1864" s="16">
        <f>IF(OR($A1864="",$C1864=""),"",$C1864-$D1864)</f>
      </c>
      <c r="G1864" s="18">
        <f>IF(OR($A1864="",$B1864=""),"",$B1864-$E1864)</f>
      </c>
      <c r="H1864" s="19">
        <f>IF(OR($G1864="",$G1864=0),"",$F1864/$G1864)</f>
      </c>
    </row>
    <row r="1865">
      <c r="A1865" s="7"/>
      <c r="B1865" s="11"/>
      <c r="C1865" s="10"/>
      <c r="D1865" s="16">
        <f>IF($A1865="","",IFERROR(VLOOKUP($A1865,M_Sapi!$A$2:$D$501,4,0),""))</f>
      </c>
      <c r="E1865" s="17">
        <f>IF($A1865="","",IFERROR(VLOOKUP($A1865,M_Sapi!$A$2:$B$501,2,0),""))</f>
      </c>
      <c r="F1865" s="16">
        <f>IF(OR($A1865="",$C1865=""),"",$C1865-$D1865)</f>
      </c>
      <c r="G1865" s="18">
        <f>IF(OR($A1865="",$B1865=""),"",$B1865-$E1865)</f>
      </c>
      <c r="H1865" s="19">
        <f>IF(OR($G1865="",$G1865=0),"",$F1865/$G1865)</f>
      </c>
    </row>
    <row r="1866">
      <c r="A1866" s="7"/>
      <c r="B1866" s="11"/>
      <c r="C1866" s="10"/>
      <c r="D1866" s="16">
        <f>IF($A1866="","",IFERROR(VLOOKUP($A1866,M_Sapi!$A$2:$D$501,4,0),""))</f>
      </c>
      <c r="E1866" s="17">
        <f>IF($A1866="","",IFERROR(VLOOKUP($A1866,M_Sapi!$A$2:$B$501,2,0),""))</f>
      </c>
      <c r="F1866" s="16">
        <f>IF(OR($A1866="",$C1866=""),"",$C1866-$D1866)</f>
      </c>
      <c r="G1866" s="18">
        <f>IF(OR($A1866="",$B1866=""),"",$B1866-$E1866)</f>
      </c>
      <c r="H1866" s="19">
        <f>IF(OR($G1866="",$G1866=0),"",$F1866/$G1866)</f>
      </c>
    </row>
    <row r="1867">
      <c r="A1867" s="7"/>
      <c r="B1867" s="11"/>
      <c r="C1867" s="10"/>
      <c r="D1867" s="16">
        <f>IF($A1867="","",IFERROR(VLOOKUP($A1867,M_Sapi!$A$2:$D$501,4,0),""))</f>
      </c>
      <c r="E1867" s="17">
        <f>IF($A1867="","",IFERROR(VLOOKUP($A1867,M_Sapi!$A$2:$B$501,2,0),""))</f>
      </c>
      <c r="F1867" s="16">
        <f>IF(OR($A1867="",$C1867=""),"",$C1867-$D1867)</f>
      </c>
      <c r="G1867" s="18">
        <f>IF(OR($A1867="",$B1867=""),"",$B1867-$E1867)</f>
      </c>
      <c r="H1867" s="19">
        <f>IF(OR($G1867="",$G1867=0),"",$F1867/$G1867)</f>
      </c>
    </row>
    <row r="1868">
      <c r="A1868" s="7"/>
      <c r="B1868" s="11"/>
      <c r="C1868" s="10"/>
      <c r="D1868" s="16">
        <f>IF($A1868="","",IFERROR(VLOOKUP($A1868,M_Sapi!$A$2:$D$501,4,0),""))</f>
      </c>
      <c r="E1868" s="17">
        <f>IF($A1868="","",IFERROR(VLOOKUP($A1868,M_Sapi!$A$2:$B$501,2,0),""))</f>
      </c>
      <c r="F1868" s="16">
        <f>IF(OR($A1868="",$C1868=""),"",$C1868-$D1868)</f>
      </c>
      <c r="G1868" s="18">
        <f>IF(OR($A1868="",$B1868=""),"",$B1868-$E1868)</f>
      </c>
      <c r="H1868" s="19">
        <f>IF(OR($G1868="",$G1868=0),"",$F1868/$G1868)</f>
      </c>
    </row>
    <row r="1869">
      <c r="A1869" s="7"/>
      <c r="B1869" s="11"/>
      <c r="C1869" s="10"/>
      <c r="D1869" s="16">
        <f>IF($A1869="","",IFERROR(VLOOKUP($A1869,M_Sapi!$A$2:$D$501,4,0),""))</f>
      </c>
      <c r="E1869" s="17">
        <f>IF($A1869="","",IFERROR(VLOOKUP($A1869,M_Sapi!$A$2:$B$501,2,0),""))</f>
      </c>
      <c r="F1869" s="16">
        <f>IF(OR($A1869="",$C1869=""),"",$C1869-$D1869)</f>
      </c>
      <c r="G1869" s="18">
        <f>IF(OR($A1869="",$B1869=""),"",$B1869-$E1869)</f>
      </c>
      <c r="H1869" s="19">
        <f>IF(OR($G1869="",$G1869=0),"",$F1869/$G1869)</f>
      </c>
    </row>
    <row r="1870">
      <c r="A1870" s="7"/>
      <c r="B1870" s="11"/>
      <c r="C1870" s="10"/>
      <c r="D1870" s="16">
        <f>IF($A1870="","",IFERROR(VLOOKUP($A1870,M_Sapi!$A$2:$D$501,4,0),""))</f>
      </c>
      <c r="E1870" s="17">
        <f>IF($A1870="","",IFERROR(VLOOKUP($A1870,M_Sapi!$A$2:$B$501,2,0),""))</f>
      </c>
      <c r="F1870" s="16">
        <f>IF(OR($A1870="",$C1870=""),"",$C1870-$D1870)</f>
      </c>
      <c r="G1870" s="18">
        <f>IF(OR($A1870="",$B1870=""),"",$B1870-$E1870)</f>
      </c>
      <c r="H1870" s="19">
        <f>IF(OR($G1870="",$G1870=0),"",$F1870/$G1870)</f>
      </c>
    </row>
    <row r="1871">
      <c r="A1871" s="7"/>
      <c r="B1871" s="11"/>
      <c r="C1871" s="10"/>
      <c r="D1871" s="16">
        <f>IF($A1871="","",IFERROR(VLOOKUP($A1871,M_Sapi!$A$2:$D$501,4,0),""))</f>
      </c>
      <c r="E1871" s="17">
        <f>IF($A1871="","",IFERROR(VLOOKUP($A1871,M_Sapi!$A$2:$B$501,2,0),""))</f>
      </c>
      <c r="F1871" s="16">
        <f>IF(OR($A1871="",$C1871=""),"",$C1871-$D1871)</f>
      </c>
      <c r="G1871" s="18">
        <f>IF(OR($A1871="",$B1871=""),"",$B1871-$E1871)</f>
      </c>
      <c r="H1871" s="19">
        <f>IF(OR($G1871="",$G1871=0),"",$F1871/$G1871)</f>
      </c>
    </row>
    <row r="1872">
      <c r="A1872" s="7"/>
      <c r="B1872" s="11"/>
      <c r="C1872" s="10"/>
      <c r="D1872" s="16">
        <f>IF($A1872="","",IFERROR(VLOOKUP($A1872,M_Sapi!$A$2:$D$501,4,0),""))</f>
      </c>
      <c r="E1872" s="17">
        <f>IF($A1872="","",IFERROR(VLOOKUP($A1872,M_Sapi!$A$2:$B$501,2,0),""))</f>
      </c>
      <c r="F1872" s="16">
        <f>IF(OR($A1872="",$C1872=""),"",$C1872-$D1872)</f>
      </c>
      <c r="G1872" s="18">
        <f>IF(OR($A1872="",$B1872=""),"",$B1872-$E1872)</f>
      </c>
      <c r="H1872" s="19">
        <f>IF(OR($G1872="",$G1872=0),"",$F1872/$G1872)</f>
      </c>
    </row>
    <row r="1873">
      <c r="A1873" s="7"/>
      <c r="B1873" s="11"/>
      <c r="C1873" s="10"/>
      <c r="D1873" s="16">
        <f>IF($A1873="","",IFERROR(VLOOKUP($A1873,M_Sapi!$A$2:$D$501,4,0),""))</f>
      </c>
      <c r="E1873" s="17">
        <f>IF($A1873="","",IFERROR(VLOOKUP($A1873,M_Sapi!$A$2:$B$501,2,0),""))</f>
      </c>
      <c r="F1873" s="16">
        <f>IF(OR($A1873="",$C1873=""),"",$C1873-$D1873)</f>
      </c>
      <c r="G1873" s="18">
        <f>IF(OR($A1873="",$B1873=""),"",$B1873-$E1873)</f>
      </c>
      <c r="H1873" s="19">
        <f>IF(OR($G1873="",$G1873=0),"",$F1873/$G1873)</f>
      </c>
    </row>
    <row r="1874">
      <c r="A1874" s="7"/>
      <c r="B1874" s="11"/>
      <c r="C1874" s="10"/>
      <c r="D1874" s="16">
        <f>IF($A1874="","",IFERROR(VLOOKUP($A1874,M_Sapi!$A$2:$D$501,4,0),""))</f>
      </c>
      <c r="E1874" s="17">
        <f>IF($A1874="","",IFERROR(VLOOKUP($A1874,M_Sapi!$A$2:$B$501,2,0),""))</f>
      </c>
      <c r="F1874" s="16">
        <f>IF(OR($A1874="",$C1874=""),"",$C1874-$D1874)</f>
      </c>
      <c r="G1874" s="18">
        <f>IF(OR($A1874="",$B1874=""),"",$B1874-$E1874)</f>
      </c>
      <c r="H1874" s="19">
        <f>IF(OR($G1874="",$G1874=0),"",$F1874/$G1874)</f>
      </c>
    </row>
    <row r="1875">
      <c r="A1875" s="7"/>
      <c r="B1875" s="11"/>
      <c r="C1875" s="10"/>
      <c r="D1875" s="16">
        <f>IF($A1875="","",IFERROR(VLOOKUP($A1875,M_Sapi!$A$2:$D$501,4,0),""))</f>
      </c>
      <c r="E1875" s="17">
        <f>IF($A1875="","",IFERROR(VLOOKUP($A1875,M_Sapi!$A$2:$B$501,2,0),""))</f>
      </c>
      <c r="F1875" s="16">
        <f>IF(OR($A1875="",$C1875=""),"",$C1875-$D1875)</f>
      </c>
      <c r="G1875" s="18">
        <f>IF(OR($A1875="",$B1875=""),"",$B1875-$E1875)</f>
      </c>
      <c r="H1875" s="19">
        <f>IF(OR($G1875="",$G1875=0),"",$F1875/$G1875)</f>
      </c>
    </row>
    <row r="1876">
      <c r="A1876" s="7"/>
      <c r="B1876" s="11"/>
      <c r="C1876" s="10"/>
      <c r="D1876" s="16">
        <f>IF($A1876="","",IFERROR(VLOOKUP($A1876,M_Sapi!$A$2:$D$501,4,0),""))</f>
      </c>
      <c r="E1876" s="17">
        <f>IF($A1876="","",IFERROR(VLOOKUP($A1876,M_Sapi!$A$2:$B$501,2,0),""))</f>
      </c>
      <c r="F1876" s="16">
        <f>IF(OR($A1876="",$C1876=""),"",$C1876-$D1876)</f>
      </c>
      <c r="G1876" s="18">
        <f>IF(OR($A1876="",$B1876=""),"",$B1876-$E1876)</f>
      </c>
      <c r="H1876" s="19">
        <f>IF(OR($G1876="",$G1876=0),"",$F1876/$G1876)</f>
      </c>
    </row>
    <row r="1877">
      <c r="A1877" s="7"/>
      <c r="B1877" s="11"/>
      <c r="C1877" s="10"/>
      <c r="D1877" s="16">
        <f>IF($A1877="","",IFERROR(VLOOKUP($A1877,M_Sapi!$A$2:$D$501,4,0),""))</f>
      </c>
      <c r="E1877" s="17">
        <f>IF($A1877="","",IFERROR(VLOOKUP($A1877,M_Sapi!$A$2:$B$501,2,0),""))</f>
      </c>
      <c r="F1877" s="16">
        <f>IF(OR($A1877="",$C1877=""),"",$C1877-$D1877)</f>
      </c>
      <c r="G1877" s="18">
        <f>IF(OR($A1877="",$B1877=""),"",$B1877-$E1877)</f>
      </c>
      <c r="H1877" s="19">
        <f>IF(OR($G1877="",$G1877=0),"",$F1877/$G1877)</f>
      </c>
    </row>
    <row r="1878">
      <c r="A1878" s="7"/>
      <c r="B1878" s="11"/>
      <c r="C1878" s="10"/>
      <c r="D1878" s="16">
        <f>IF($A1878="","",IFERROR(VLOOKUP($A1878,M_Sapi!$A$2:$D$501,4,0),""))</f>
      </c>
      <c r="E1878" s="17">
        <f>IF($A1878="","",IFERROR(VLOOKUP($A1878,M_Sapi!$A$2:$B$501,2,0),""))</f>
      </c>
      <c r="F1878" s="16">
        <f>IF(OR($A1878="",$C1878=""),"",$C1878-$D1878)</f>
      </c>
      <c r="G1878" s="18">
        <f>IF(OR($A1878="",$B1878=""),"",$B1878-$E1878)</f>
      </c>
      <c r="H1878" s="19">
        <f>IF(OR($G1878="",$G1878=0),"",$F1878/$G1878)</f>
      </c>
    </row>
    <row r="1879">
      <c r="A1879" s="7"/>
      <c r="B1879" s="11"/>
      <c r="C1879" s="10"/>
      <c r="D1879" s="16">
        <f>IF($A1879="","",IFERROR(VLOOKUP($A1879,M_Sapi!$A$2:$D$501,4,0),""))</f>
      </c>
      <c r="E1879" s="17">
        <f>IF($A1879="","",IFERROR(VLOOKUP($A1879,M_Sapi!$A$2:$B$501,2,0),""))</f>
      </c>
      <c r="F1879" s="16">
        <f>IF(OR($A1879="",$C1879=""),"",$C1879-$D1879)</f>
      </c>
      <c r="G1879" s="18">
        <f>IF(OR($A1879="",$B1879=""),"",$B1879-$E1879)</f>
      </c>
      <c r="H1879" s="19">
        <f>IF(OR($G1879="",$G1879=0),"",$F1879/$G1879)</f>
      </c>
    </row>
    <row r="1880">
      <c r="A1880" s="7"/>
      <c r="B1880" s="11"/>
      <c r="C1880" s="10"/>
      <c r="D1880" s="16">
        <f>IF($A1880="","",IFERROR(VLOOKUP($A1880,M_Sapi!$A$2:$D$501,4,0),""))</f>
      </c>
      <c r="E1880" s="17">
        <f>IF($A1880="","",IFERROR(VLOOKUP($A1880,M_Sapi!$A$2:$B$501,2,0),""))</f>
      </c>
      <c r="F1880" s="16">
        <f>IF(OR($A1880="",$C1880=""),"",$C1880-$D1880)</f>
      </c>
      <c r="G1880" s="18">
        <f>IF(OR($A1880="",$B1880=""),"",$B1880-$E1880)</f>
      </c>
      <c r="H1880" s="19">
        <f>IF(OR($G1880="",$G1880=0),"",$F1880/$G1880)</f>
      </c>
    </row>
    <row r="1881">
      <c r="A1881" s="7"/>
      <c r="B1881" s="11"/>
      <c r="C1881" s="10"/>
      <c r="D1881" s="16">
        <f>IF($A1881="","",IFERROR(VLOOKUP($A1881,M_Sapi!$A$2:$D$501,4,0),""))</f>
      </c>
      <c r="E1881" s="17">
        <f>IF($A1881="","",IFERROR(VLOOKUP($A1881,M_Sapi!$A$2:$B$501,2,0),""))</f>
      </c>
      <c r="F1881" s="16">
        <f>IF(OR($A1881="",$C1881=""),"",$C1881-$D1881)</f>
      </c>
      <c r="G1881" s="18">
        <f>IF(OR($A1881="",$B1881=""),"",$B1881-$E1881)</f>
      </c>
      <c r="H1881" s="19">
        <f>IF(OR($G1881="",$G1881=0),"",$F1881/$G1881)</f>
      </c>
    </row>
    <row r="1882">
      <c r="A1882" s="7"/>
      <c r="B1882" s="11"/>
      <c r="C1882" s="10"/>
      <c r="D1882" s="16">
        <f>IF($A1882="","",IFERROR(VLOOKUP($A1882,M_Sapi!$A$2:$D$501,4,0),""))</f>
      </c>
      <c r="E1882" s="17">
        <f>IF($A1882="","",IFERROR(VLOOKUP($A1882,M_Sapi!$A$2:$B$501,2,0),""))</f>
      </c>
      <c r="F1882" s="16">
        <f>IF(OR($A1882="",$C1882=""),"",$C1882-$D1882)</f>
      </c>
      <c r="G1882" s="18">
        <f>IF(OR($A1882="",$B1882=""),"",$B1882-$E1882)</f>
      </c>
      <c r="H1882" s="19">
        <f>IF(OR($G1882="",$G1882=0),"",$F1882/$G1882)</f>
      </c>
    </row>
    <row r="1883">
      <c r="A1883" s="7"/>
      <c r="B1883" s="11"/>
      <c r="C1883" s="10"/>
      <c r="D1883" s="16">
        <f>IF($A1883="","",IFERROR(VLOOKUP($A1883,M_Sapi!$A$2:$D$501,4,0),""))</f>
      </c>
      <c r="E1883" s="17">
        <f>IF($A1883="","",IFERROR(VLOOKUP($A1883,M_Sapi!$A$2:$B$501,2,0),""))</f>
      </c>
      <c r="F1883" s="16">
        <f>IF(OR($A1883="",$C1883=""),"",$C1883-$D1883)</f>
      </c>
      <c r="G1883" s="18">
        <f>IF(OR($A1883="",$B1883=""),"",$B1883-$E1883)</f>
      </c>
      <c r="H1883" s="19">
        <f>IF(OR($G1883="",$G1883=0),"",$F1883/$G1883)</f>
      </c>
    </row>
    <row r="1884">
      <c r="A1884" s="7"/>
      <c r="B1884" s="11"/>
      <c r="C1884" s="10"/>
      <c r="D1884" s="16">
        <f>IF($A1884="","",IFERROR(VLOOKUP($A1884,M_Sapi!$A$2:$D$501,4,0),""))</f>
      </c>
      <c r="E1884" s="17">
        <f>IF($A1884="","",IFERROR(VLOOKUP($A1884,M_Sapi!$A$2:$B$501,2,0),""))</f>
      </c>
      <c r="F1884" s="16">
        <f>IF(OR($A1884="",$C1884=""),"",$C1884-$D1884)</f>
      </c>
      <c r="G1884" s="18">
        <f>IF(OR($A1884="",$B1884=""),"",$B1884-$E1884)</f>
      </c>
      <c r="H1884" s="19">
        <f>IF(OR($G1884="",$G1884=0),"",$F1884/$G1884)</f>
      </c>
    </row>
    <row r="1885">
      <c r="A1885" s="7"/>
      <c r="B1885" s="11"/>
      <c r="C1885" s="10"/>
      <c r="D1885" s="16">
        <f>IF($A1885="","",IFERROR(VLOOKUP($A1885,M_Sapi!$A$2:$D$501,4,0),""))</f>
      </c>
      <c r="E1885" s="17">
        <f>IF($A1885="","",IFERROR(VLOOKUP($A1885,M_Sapi!$A$2:$B$501,2,0),""))</f>
      </c>
      <c r="F1885" s="16">
        <f>IF(OR($A1885="",$C1885=""),"",$C1885-$D1885)</f>
      </c>
      <c r="G1885" s="18">
        <f>IF(OR($A1885="",$B1885=""),"",$B1885-$E1885)</f>
      </c>
      <c r="H1885" s="19">
        <f>IF(OR($G1885="",$G1885=0),"",$F1885/$G1885)</f>
      </c>
    </row>
    <row r="1886">
      <c r="A1886" s="7"/>
      <c r="B1886" s="11"/>
      <c r="C1886" s="10"/>
      <c r="D1886" s="16">
        <f>IF($A1886="","",IFERROR(VLOOKUP($A1886,M_Sapi!$A$2:$D$501,4,0),""))</f>
      </c>
      <c r="E1886" s="17">
        <f>IF($A1886="","",IFERROR(VLOOKUP($A1886,M_Sapi!$A$2:$B$501,2,0),""))</f>
      </c>
      <c r="F1886" s="16">
        <f>IF(OR($A1886="",$C1886=""),"",$C1886-$D1886)</f>
      </c>
      <c r="G1886" s="18">
        <f>IF(OR($A1886="",$B1886=""),"",$B1886-$E1886)</f>
      </c>
      <c r="H1886" s="19">
        <f>IF(OR($G1886="",$G1886=0),"",$F1886/$G1886)</f>
      </c>
    </row>
    <row r="1887">
      <c r="A1887" s="7"/>
      <c r="B1887" s="11"/>
      <c r="C1887" s="10"/>
      <c r="D1887" s="16">
        <f>IF($A1887="","",IFERROR(VLOOKUP($A1887,M_Sapi!$A$2:$D$501,4,0),""))</f>
      </c>
      <c r="E1887" s="17">
        <f>IF($A1887="","",IFERROR(VLOOKUP($A1887,M_Sapi!$A$2:$B$501,2,0),""))</f>
      </c>
      <c r="F1887" s="16">
        <f>IF(OR($A1887="",$C1887=""),"",$C1887-$D1887)</f>
      </c>
      <c r="G1887" s="18">
        <f>IF(OR($A1887="",$B1887=""),"",$B1887-$E1887)</f>
      </c>
      <c r="H1887" s="19">
        <f>IF(OR($G1887="",$G1887=0),"",$F1887/$G1887)</f>
      </c>
    </row>
    <row r="1888">
      <c r="A1888" s="7"/>
      <c r="B1888" s="11"/>
      <c r="C1888" s="10"/>
      <c r="D1888" s="16">
        <f>IF($A1888="","",IFERROR(VLOOKUP($A1888,M_Sapi!$A$2:$D$501,4,0),""))</f>
      </c>
      <c r="E1888" s="17">
        <f>IF($A1888="","",IFERROR(VLOOKUP($A1888,M_Sapi!$A$2:$B$501,2,0),""))</f>
      </c>
      <c r="F1888" s="16">
        <f>IF(OR($A1888="",$C1888=""),"",$C1888-$D1888)</f>
      </c>
      <c r="G1888" s="18">
        <f>IF(OR($A1888="",$B1888=""),"",$B1888-$E1888)</f>
      </c>
      <c r="H1888" s="19">
        <f>IF(OR($G1888="",$G1888=0),"",$F1888/$G1888)</f>
      </c>
    </row>
    <row r="1889">
      <c r="A1889" s="7"/>
      <c r="B1889" s="11"/>
      <c r="C1889" s="10"/>
      <c r="D1889" s="16">
        <f>IF($A1889="","",IFERROR(VLOOKUP($A1889,M_Sapi!$A$2:$D$501,4,0),""))</f>
      </c>
      <c r="E1889" s="17">
        <f>IF($A1889="","",IFERROR(VLOOKUP($A1889,M_Sapi!$A$2:$B$501,2,0),""))</f>
      </c>
      <c r="F1889" s="16">
        <f>IF(OR($A1889="",$C1889=""),"",$C1889-$D1889)</f>
      </c>
      <c r="G1889" s="18">
        <f>IF(OR($A1889="",$B1889=""),"",$B1889-$E1889)</f>
      </c>
      <c r="H1889" s="19">
        <f>IF(OR($G1889="",$G1889=0),"",$F1889/$G1889)</f>
      </c>
    </row>
    <row r="1890">
      <c r="A1890" s="7"/>
      <c r="B1890" s="11"/>
      <c r="C1890" s="10"/>
      <c r="D1890" s="16">
        <f>IF($A1890="","",IFERROR(VLOOKUP($A1890,M_Sapi!$A$2:$D$501,4,0),""))</f>
      </c>
      <c r="E1890" s="17">
        <f>IF($A1890="","",IFERROR(VLOOKUP($A1890,M_Sapi!$A$2:$B$501,2,0),""))</f>
      </c>
      <c r="F1890" s="16">
        <f>IF(OR($A1890="",$C1890=""),"",$C1890-$D1890)</f>
      </c>
      <c r="G1890" s="18">
        <f>IF(OR($A1890="",$B1890=""),"",$B1890-$E1890)</f>
      </c>
      <c r="H1890" s="19">
        <f>IF(OR($G1890="",$G1890=0),"",$F1890/$G1890)</f>
      </c>
    </row>
    <row r="1891">
      <c r="A1891" s="7"/>
      <c r="B1891" s="11"/>
      <c r="C1891" s="10"/>
      <c r="D1891" s="16">
        <f>IF($A1891="","",IFERROR(VLOOKUP($A1891,M_Sapi!$A$2:$D$501,4,0),""))</f>
      </c>
      <c r="E1891" s="17">
        <f>IF($A1891="","",IFERROR(VLOOKUP($A1891,M_Sapi!$A$2:$B$501,2,0),""))</f>
      </c>
      <c r="F1891" s="16">
        <f>IF(OR($A1891="",$C1891=""),"",$C1891-$D1891)</f>
      </c>
      <c r="G1891" s="18">
        <f>IF(OR($A1891="",$B1891=""),"",$B1891-$E1891)</f>
      </c>
      <c r="H1891" s="19">
        <f>IF(OR($G1891="",$G1891=0),"",$F1891/$G1891)</f>
      </c>
    </row>
    <row r="1892">
      <c r="A1892" s="7"/>
      <c r="B1892" s="11"/>
      <c r="C1892" s="10"/>
      <c r="D1892" s="16">
        <f>IF($A1892="","",IFERROR(VLOOKUP($A1892,M_Sapi!$A$2:$D$501,4,0),""))</f>
      </c>
      <c r="E1892" s="17">
        <f>IF($A1892="","",IFERROR(VLOOKUP($A1892,M_Sapi!$A$2:$B$501,2,0),""))</f>
      </c>
      <c r="F1892" s="16">
        <f>IF(OR($A1892="",$C1892=""),"",$C1892-$D1892)</f>
      </c>
      <c r="G1892" s="18">
        <f>IF(OR($A1892="",$B1892=""),"",$B1892-$E1892)</f>
      </c>
      <c r="H1892" s="19">
        <f>IF(OR($G1892="",$G1892=0),"",$F1892/$G1892)</f>
      </c>
    </row>
    <row r="1893">
      <c r="A1893" s="7"/>
      <c r="B1893" s="11"/>
      <c r="C1893" s="10"/>
      <c r="D1893" s="16">
        <f>IF($A1893="","",IFERROR(VLOOKUP($A1893,M_Sapi!$A$2:$D$501,4,0),""))</f>
      </c>
      <c r="E1893" s="17">
        <f>IF($A1893="","",IFERROR(VLOOKUP($A1893,M_Sapi!$A$2:$B$501,2,0),""))</f>
      </c>
      <c r="F1893" s="16">
        <f>IF(OR($A1893="",$C1893=""),"",$C1893-$D1893)</f>
      </c>
      <c r="G1893" s="18">
        <f>IF(OR($A1893="",$B1893=""),"",$B1893-$E1893)</f>
      </c>
      <c r="H1893" s="19">
        <f>IF(OR($G1893="",$G1893=0),"",$F1893/$G1893)</f>
      </c>
    </row>
    <row r="1894">
      <c r="A1894" s="7"/>
      <c r="B1894" s="11"/>
      <c r="C1894" s="10"/>
      <c r="D1894" s="16">
        <f>IF($A1894="","",IFERROR(VLOOKUP($A1894,M_Sapi!$A$2:$D$501,4,0),""))</f>
      </c>
      <c r="E1894" s="17">
        <f>IF($A1894="","",IFERROR(VLOOKUP($A1894,M_Sapi!$A$2:$B$501,2,0),""))</f>
      </c>
      <c r="F1894" s="16">
        <f>IF(OR($A1894="",$C1894=""),"",$C1894-$D1894)</f>
      </c>
      <c r="G1894" s="18">
        <f>IF(OR($A1894="",$B1894=""),"",$B1894-$E1894)</f>
      </c>
      <c r="H1894" s="19">
        <f>IF(OR($G1894="",$G1894=0),"",$F1894/$G1894)</f>
      </c>
    </row>
    <row r="1895">
      <c r="A1895" s="7"/>
      <c r="B1895" s="11"/>
      <c r="C1895" s="10"/>
      <c r="D1895" s="16">
        <f>IF($A1895="","",IFERROR(VLOOKUP($A1895,M_Sapi!$A$2:$D$501,4,0),""))</f>
      </c>
      <c r="E1895" s="17">
        <f>IF($A1895="","",IFERROR(VLOOKUP($A1895,M_Sapi!$A$2:$B$501,2,0),""))</f>
      </c>
      <c r="F1895" s="16">
        <f>IF(OR($A1895="",$C1895=""),"",$C1895-$D1895)</f>
      </c>
      <c r="G1895" s="18">
        <f>IF(OR($A1895="",$B1895=""),"",$B1895-$E1895)</f>
      </c>
      <c r="H1895" s="19">
        <f>IF(OR($G1895="",$G1895=0),"",$F1895/$G1895)</f>
      </c>
    </row>
    <row r="1896">
      <c r="A1896" s="7"/>
      <c r="B1896" s="11"/>
      <c r="C1896" s="10"/>
      <c r="D1896" s="16">
        <f>IF($A1896="","",IFERROR(VLOOKUP($A1896,M_Sapi!$A$2:$D$501,4,0),""))</f>
      </c>
      <c r="E1896" s="17">
        <f>IF($A1896="","",IFERROR(VLOOKUP($A1896,M_Sapi!$A$2:$B$501,2,0),""))</f>
      </c>
      <c r="F1896" s="16">
        <f>IF(OR($A1896="",$C1896=""),"",$C1896-$D1896)</f>
      </c>
      <c r="G1896" s="18">
        <f>IF(OR($A1896="",$B1896=""),"",$B1896-$E1896)</f>
      </c>
      <c r="H1896" s="19">
        <f>IF(OR($G1896="",$G1896=0),"",$F1896/$G1896)</f>
      </c>
    </row>
    <row r="1897">
      <c r="A1897" s="7"/>
      <c r="B1897" s="11"/>
      <c r="C1897" s="10"/>
      <c r="D1897" s="16">
        <f>IF($A1897="","",IFERROR(VLOOKUP($A1897,M_Sapi!$A$2:$D$501,4,0),""))</f>
      </c>
      <c r="E1897" s="17">
        <f>IF($A1897="","",IFERROR(VLOOKUP($A1897,M_Sapi!$A$2:$B$501,2,0),""))</f>
      </c>
      <c r="F1897" s="16">
        <f>IF(OR($A1897="",$C1897=""),"",$C1897-$D1897)</f>
      </c>
      <c r="G1897" s="18">
        <f>IF(OR($A1897="",$B1897=""),"",$B1897-$E1897)</f>
      </c>
      <c r="H1897" s="19">
        <f>IF(OR($G1897="",$G1897=0),"",$F1897/$G1897)</f>
      </c>
    </row>
    <row r="1898">
      <c r="A1898" s="7"/>
      <c r="B1898" s="11"/>
      <c r="C1898" s="10"/>
      <c r="D1898" s="16">
        <f>IF($A1898="","",IFERROR(VLOOKUP($A1898,M_Sapi!$A$2:$D$501,4,0),""))</f>
      </c>
      <c r="E1898" s="17">
        <f>IF($A1898="","",IFERROR(VLOOKUP($A1898,M_Sapi!$A$2:$B$501,2,0),""))</f>
      </c>
      <c r="F1898" s="16">
        <f>IF(OR($A1898="",$C1898=""),"",$C1898-$D1898)</f>
      </c>
      <c r="G1898" s="18">
        <f>IF(OR($A1898="",$B1898=""),"",$B1898-$E1898)</f>
      </c>
      <c r="H1898" s="19">
        <f>IF(OR($G1898="",$G1898=0),"",$F1898/$G1898)</f>
      </c>
    </row>
    <row r="1899">
      <c r="A1899" s="7"/>
      <c r="B1899" s="11"/>
      <c r="C1899" s="10"/>
      <c r="D1899" s="16">
        <f>IF($A1899="","",IFERROR(VLOOKUP($A1899,M_Sapi!$A$2:$D$501,4,0),""))</f>
      </c>
      <c r="E1899" s="17">
        <f>IF($A1899="","",IFERROR(VLOOKUP($A1899,M_Sapi!$A$2:$B$501,2,0),""))</f>
      </c>
      <c r="F1899" s="16">
        <f>IF(OR($A1899="",$C1899=""),"",$C1899-$D1899)</f>
      </c>
      <c r="G1899" s="18">
        <f>IF(OR($A1899="",$B1899=""),"",$B1899-$E1899)</f>
      </c>
      <c r="H1899" s="19">
        <f>IF(OR($G1899="",$G1899=0),"",$F1899/$G1899)</f>
      </c>
    </row>
    <row r="1900">
      <c r="A1900" s="7"/>
      <c r="B1900" s="11"/>
      <c r="C1900" s="10"/>
      <c r="D1900" s="16">
        <f>IF($A1900="","",IFERROR(VLOOKUP($A1900,M_Sapi!$A$2:$D$501,4,0),""))</f>
      </c>
      <c r="E1900" s="17">
        <f>IF($A1900="","",IFERROR(VLOOKUP($A1900,M_Sapi!$A$2:$B$501,2,0),""))</f>
      </c>
      <c r="F1900" s="16">
        <f>IF(OR($A1900="",$C1900=""),"",$C1900-$D1900)</f>
      </c>
      <c r="G1900" s="18">
        <f>IF(OR($A1900="",$B1900=""),"",$B1900-$E1900)</f>
      </c>
      <c r="H1900" s="19">
        <f>IF(OR($G1900="",$G1900=0),"",$F1900/$G1900)</f>
      </c>
    </row>
    <row r="1901">
      <c r="A1901" s="7"/>
      <c r="B1901" s="11"/>
      <c r="C1901" s="10"/>
      <c r="D1901" s="16">
        <f>IF($A1901="","",IFERROR(VLOOKUP($A1901,M_Sapi!$A$2:$D$501,4,0),""))</f>
      </c>
      <c r="E1901" s="17">
        <f>IF($A1901="","",IFERROR(VLOOKUP($A1901,M_Sapi!$A$2:$B$501,2,0),""))</f>
      </c>
      <c r="F1901" s="16">
        <f>IF(OR($A1901="",$C1901=""),"",$C1901-$D1901)</f>
      </c>
      <c r="G1901" s="18">
        <f>IF(OR($A1901="",$B1901=""),"",$B1901-$E1901)</f>
      </c>
      <c r="H1901" s="19">
        <f>IF(OR($G1901="",$G1901=0),"",$F1901/$G1901)</f>
      </c>
    </row>
    <row r="1902">
      <c r="A1902" s="7"/>
      <c r="B1902" s="11"/>
      <c r="C1902" s="10"/>
      <c r="D1902" s="16">
        <f>IF($A1902="","",IFERROR(VLOOKUP($A1902,M_Sapi!$A$2:$D$501,4,0),""))</f>
      </c>
      <c r="E1902" s="17">
        <f>IF($A1902="","",IFERROR(VLOOKUP($A1902,M_Sapi!$A$2:$B$501,2,0),""))</f>
      </c>
      <c r="F1902" s="16">
        <f>IF(OR($A1902="",$C1902=""),"",$C1902-$D1902)</f>
      </c>
      <c r="G1902" s="18">
        <f>IF(OR($A1902="",$B1902=""),"",$B1902-$E1902)</f>
      </c>
      <c r="H1902" s="19">
        <f>IF(OR($G1902="",$G1902=0),"",$F1902/$G1902)</f>
      </c>
    </row>
    <row r="1903">
      <c r="A1903" s="7"/>
      <c r="B1903" s="11"/>
      <c r="C1903" s="10"/>
      <c r="D1903" s="16">
        <f>IF($A1903="","",IFERROR(VLOOKUP($A1903,M_Sapi!$A$2:$D$501,4,0),""))</f>
      </c>
      <c r="E1903" s="17">
        <f>IF($A1903="","",IFERROR(VLOOKUP($A1903,M_Sapi!$A$2:$B$501,2,0),""))</f>
      </c>
      <c r="F1903" s="16">
        <f>IF(OR($A1903="",$C1903=""),"",$C1903-$D1903)</f>
      </c>
      <c r="G1903" s="18">
        <f>IF(OR($A1903="",$B1903=""),"",$B1903-$E1903)</f>
      </c>
      <c r="H1903" s="19">
        <f>IF(OR($G1903="",$G1903=0),"",$F1903/$G1903)</f>
      </c>
    </row>
    <row r="1904">
      <c r="A1904" s="7"/>
      <c r="B1904" s="11"/>
      <c r="C1904" s="10"/>
      <c r="D1904" s="16">
        <f>IF($A1904="","",IFERROR(VLOOKUP($A1904,M_Sapi!$A$2:$D$501,4,0),""))</f>
      </c>
      <c r="E1904" s="17">
        <f>IF($A1904="","",IFERROR(VLOOKUP($A1904,M_Sapi!$A$2:$B$501,2,0),""))</f>
      </c>
      <c r="F1904" s="16">
        <f>IF(OR($A1904="",$C1904=""),"",$C1904-$D1904)</f>
      </c>
      <c r="G1904" s="18">
        <f>IF(OR($A1904="",$B1904=""),"",$B1904-$E1904)</f>
      </c>
      <c r="H1904" s="19">
        <f>IF(OR($G1904="",$G1904=0),"",$F1904/$G1904)</f>
      </c>
    </row>
    <row r="1905">
      <c r="A1905" s="7"/>
      <c r="B1905" s="11"/>
      <c r="C1905" s="10"/>
      <c r="D1905" s="16">
        <f>IF($A1905="","",IFERROR(VLOOKUP($A1905,M_Sapi!$A$2:$D$501,4,0),""))</f>
      </c>
      <c r="E1905" s="17">
        <f>IF($A1905="","",IFERROR(VLOOKUP($A1905,M_Sapi!$A$2:$B$501,2,0),""))</f>
      </c>
      <c r="F1905" s="16">
        <f>IF(OR($A1905="",$C1905=""),"",$C1905-$D1905)</f>
      </c>
      <c r="G1905" s="18">
        <f>IF(OR($A1905="",$B1905=""),"",$B1905-$E1905)</f>
      </c>
      <c r="H1905" s="19">
        <f>IF(OR($G1905="",$G1905=0),"",$F1905/$G1905)</f>
      </c>
    </row>
    <row r="1906">
      <c r="A1906" s="7"/>
      <c r="B1906" s="11"/>
      <c r="C1906" s="10"/>
      <c r="D1906" s="16">
        <f>IF($A1906="","",IFERROR(VLOOKUP($A1906,M_Sapi!$A$2:$D$501,4,0),""))</f>
      </c>
      <c r="E1906" s="17">
        <f>IF($A1906="","",IFERROR(VLOOKUP($A1906,M_Sapi!$A$2:$B$501,2,0),""))</f>
      </c>
      <c r="F1906" s="16">
        <f>IF(OR($A1906="",$C1906=""),"",$C1906-$D1906)</f>
      </c>
      <c r="G1906" s="18">
        <f>IF(OR($A1906="",$B1906=""),"",$B1906-$E1906)</f>
      </c>
      <c r="H1906" s="19">
        <f>IF(OR($G1906="",$G1906=0),"",$F1906/$G1906)</f>
      </c>
    </row>
    <row r="1907">
      <c r="A1907" s="7"/>
      <c r="B1907" s="11"/>
      <c r="C1907" s="10"/>
      <c r="D1907" s="16">
        <f>IF($A1907="","",IFERROR(VLOOKUP($A1907,M_Sapi!$A$2:$D$501,4,0),""))</f>
      </c>
      <c r="E1907" s="17">
        <f>IF($A1907="","",IFERROR(VLOOKUP($A1907,M_Sapi!$A$2:$B$501,2,0),""))</f>
      </c>
      <c r="F1907" s="16">
        <f>IF(OR($A1907="",$C1907=""),"",$C1907-$D1907)</f>
      </c>
      <c r="G1907" s="18">
        <f>IF(OR($A1907="",$B1907=""),"",$B1907-$E1907)</f>
      </c>
      <c r="H1907" s="19">
        <f>IF(OR($G1907="",$G1907=0),"",$F1907/$G1907)</f>
      </c>
    </row>
    <row r="1908">
      <c r="A1908" s="7"/>
      <c r="B1908" s="11"/>
      <c r="C1908" s="10"/>
      <c r="D1908" s="16">
        <f>IF($A1908="","",IFERROR(VLOOKUP($A1908,M_Sapi!$A$2:$D$501,4,0),""))</f>
      </c>
      <c r="E1908" s="17">
        <f>IF($A1908="","",IFERROR(VLOOKUP($A1908,M_Sapi!$A$2:$B$501,2,0),""))</f>
      </c>
      <c r="F1908" s="16">
        <f>IF(OR($A1908="",$C1908=""),"",$C1908-$D1908)</f>
      </c>
      <c r="G1908" s="18">
        <f>IF(OR($A1908="",$B1908=""),"",$B1908-$E1908)</f>
      </c>
      <c r="H1908" s="19">
        <f>IF(OR($G1908="",$G1908=0),"",$F1908/$G1908)</f>
      </c>
    </row>
    <row r="1909">
      <c r="A1909" s="7"/>
      <c r="B1909" s="11"/>
      <c r="C1909" s="10"/>
      <c r="D1909" s="16">
        <f>IF($A1909="","",IFERROR(VLOOKUP($A1909,M_Sapi!$A$2:$D$501,4,0),""))</f>
      </c>
      <c r="E1909" s="17">
        <f>IF($A1909="","",IFERROR(VLOOKUP($A1909,M_Sapi!$A$2:$B$501,2,0),""))</f>
      </c>
      <c r="F1909" s="16">
        <f>IF(OR($A1909="",$C1909=""),"",$C1909-$D1909)</f>
      </c>
      <c r="G1909" s="18">
        <f>IF(OR($A1909="",$B1909=""),"",$B1909-$E1909)</f>
      </c>
      <c r="H1909" s="19">
        <f>IF(OR($G1909="",$G1909=0),"",$F1909/$G1909)</f>
      </c>
    </row>
    <row r="1910">
      <c r="A1910" s="7"/>
      <c r="B1910" s="11"/>
      <c r="C1910" s="10"/>
      <c r="D1910" s="16">
        <f>IF($A1910="","",IFERROR(VLOOKUP($A1910,M_Sapi!$A$2:$D$501,4,0),""))</f>
      </c>
      <c r="E1910" s="17">
        <f>IF($A1910="","",IFERROR(VLOOKUP($A1910,M_Sapi!$A$2:$B$501,2,0),""))</f>
      </c>
      <c r="F1910" s="16">
        <f>IF(OR($A1910="",$C1910=""),"",$C1910-$D1910)</f>
      </c>
      <c r="G1910" s="18">
        <f>IF(OR($A1910="",$B1910=""),"",$B1910-$E1910)</f>
      </c>
      <c r="H1910" s="19">
        <f>IF(OR($G1910="",$G1910=0),"",$F1910/$G1910)</f>
      </c>
    </row>
    <row r="1911">
      <c r="A1911" s="7"/>
      <c r="B1911" s="11"/>
      <c r="C1911" s="10"/>
      <c r="D1911" s="16">
        <f>IF($A1911="","",IFERROR(VLOOKUP($A1911,M_Sapi!$A$2:$D$501,4,0),""))</f>
      </c>
      <c r="E1911" s="17">
        <f>IF($A1911="","",IFERROR(VLOOKUP($A1911,M_Sapi!$A$2:$B$501,2,0),""))</f>
      </c>
      <c r="F1911" s="16">
        <f>IF(OR($A1911="",$C1911=""),"",$C1911-$D1911)</f>
      </c>
      <c r="G1911" s="18">
        <f>IF(OR($A1911="",$B1911=""),"",$B1911-$E1911)</f>
      </c>
      <c r="H1911" s="19">
        <f>IF(OR($G1911="",$G1911=0),"",$F1911/$G1911)</f>
      </c>
    </row>
    <row r="1912">
      <c r="A1912" s="7"/>
      <c r="B1912" s="11"/>
      <c r="C1912" s="10"/>
      <c r="D1912" s="16">
        <f>IF($A1912="","",IFERROR(VLOOKUP($A1912,M_Sapi!$A$2:$D$501,4,0),""))</f>
      </c>
      <c r="E1912" s="17">
        <f>IF($A1912="","",IFERROR(VLOOKUP($A1912,M_Sapi!$A$2:$B$501,2,0),""))</f>
      </c>
      <c r="F1912" s="16">
        <f>IF(OR($A1912="",$C1912=""),"",$C1912-$D1912)</f>
      </c>
      <c r="G1912" s="18">
        <f>IF(OR($A1912="",$B1912=""),"",$B1912-$E1912)</f>
      </c>
      <c r="H1912" s="19">
        <f>IF(OR($G1912="",$G1912=0),"",$F1912/$G1912)</f>
      </c>
    </row>
    <row r="1913">
      <c r="A1913" s="7"/>
      <c r="B1913" s="11"/>
      <c r="C1913" s="10"/>
      <c r="D1913" s="16">
        <f>IF($A1913="","",IFERROR(VLOOKUP($A1913,M_Sapi!$A$2:$D$501,4,0),""))</f>
      </c>
      <c r="E1913" s="17">
        <f>IF($A1913="","",IFERROR(VLOOKUP($A1913,M_Sapi!$A$2:$B$501,2,0),""))</f>
      </c>
      <c r="F1913" s="16">
        <f>IF(OR($A1913="",$C1913=""),"",$C1913-$D1913)</f>
      </c>
      <c r="G1913" s="18">
        <f>IF(OR($A1913="",$B1913=""),"",$B1913-$E1913)</f>
      </c>
      <c r="H1913" s="19">
        <f>IF(OR($G1913="",$G1913=0),"",$F1913/$G1913)</f>
      </c>
    </row>
    <row r="1914">
      <c r="A1914" s="7"/>
      <c r="B1914" s="11"/>
      <c r="C1914" s="10"/>
      <c r="D1914" s="16">
        <f>IF($A1914="","",IFERROR(VLOOKUP($A1914,M_Sapi!$A$2:$D$501,4,0),""))</f>
      </c>
      <c r="E1914" s="17">
        <f>IF($A1914="","",IFERROR(VLOOKUP($A1914,M_Sapi!$A$2:$B$501,2,0),""))</f>
      </c>
      <c r="F1914" s="16">
        <f>IF(OR($A1914="",$C1914=""),"",$C1914-$D1914)</f>
      </c>
      <c r="G1914" s="18">
        <f>IF(OR($A1914="",$B1914=""),"",$B1914-$E1914)</f>
      </c>
      <c r="H1914" s="19">
        <f>IF(OR($G1914="",$G1914=0),"",$F1914/$G1914)</f>
      </c>
    </row>
    <row r="1915">
      <c r="A1915" s="7"/>
      <c r="B1915" s="11"/>
      <c r="C1915" s="10"/>
      <c r="D1915" s="16">
        <f>IF($A1915="","",IFERROR(VLOOKUP($A1915,M_Sapi!$A$2:$D$501,4,0),""))</f>
      </c>
      <c r="E1915" s="17">
        <f>IF($A1915="","",IFERROR(VLOOKUP($A1915,M_Sapi!$A$2:$B$501,2,0),""))</f>
      </c>
      <c r="F1915" s="16">
        <f>IF(OR($A1915="",$C1915=""),"",$C1915-$D1915)</f>
      </c>
      <c r="G1915" s="18">
        <f>IF(OR($A1915="",$B1915=""),"",$B1915-$E1915)</f>
      </c>
      <c r="H1915" s="19">
        <f>IF(OR($G1915="",$G1915=0),"",$F1915/$G1915)</f>
      </c>
    </row>
    <row r="1916">
      <c r="A1916" s="7"/>
      <c r="B1916" s="11"/>
      <c r="C1916" s="10"/>
      <c r="D1916" s="16">
        <f>IF($A1916="","",IFERROR(VLOOKUP($A1916,M_Sapi!$A$2:$D$501,4,0),""))</f>
      </c>
      <c r="E1916" s="17">
        <f>IF($A1916="","",IFERROR(VLOOKUP($A1916,M_Sapi!$A$2:$B$501,2,0),""))</f>
      </c>
      <c r="F1916" s="16">
        <f>IF(OR($A1916="",$C1916=""),"",$C1916-$D1916)</f>
      </c>
      <c r="G1916" s="18">
        <f>IF(OR($A1916="",$B1916=""),"",$B1916-$E1916)</f>
      </c>
      <c r="H1916" s="19">
        <f>IF(OR($G1916="",$G1916=0),"",$F1916/$G1916)</f>
      </c>
    </row>
    <row r="1917">
      <c r="A1917" s="7"/>
      <c r="B1917" s="11"/>
      <c r="C1917" s="10"/>
      <c r="D1917" s="16">
        <f>IF($A1917="","",IFERROR(VLOOKUP($A1917,M_Sapi!$A$2:$D$501,4,0),""))</f>
      </c>
      <c r="E1917" s="17">
        <f>IF($A1917="","",IFERROR(VLOOKUP($A1917,M_Sapi!$A$2:$B$501,2,0),""))</f>
      </c>
      <c r="F1917" s="16">
        <f>IF(OR($A1917="",$C1917=""),"",$C1917-$D1917)</f>
      </c>
      <c r="G1917" s="18">
        <f>IF(OR($A1917="",$B1917=""),"",$B1917-$E1917)</f>
      </c>
      <c r="H1917" s="19">
        <f>IF(OR($G1917="",$G1917=0),"",$F1917/$G1917)</f>
      </c>
    </row>
    <row r="1918">
      <c r="A1918" s="7"/>
      <c r="B1918" s="11"/>
      <c r="C1918" s="10"/>
      <c r="D1918" s="16">
        <f>IF($A1918="","",IFERROR(VLOOKUP($A1918,M_Sapi!$A$2:$D$501,4,0),""))</f>
      </c>
      <c r="E1918" s="17">
        <f>IF($A1918="","",IFERROR(VLOOKUP($A1918,M_Sapi!$A$2:$B$501,2,0),""))</f>
      </c>
      <c r="F1918" s="16">
        <f>IF(OR($A1918="",$C1918=""),"",$C1918-$D1918)</f>
      </c>
      <c r="G1918" s="18">
        <f>IF(OR($A1918="",$B1918=""),"",$B1918-$E1918)</f>
      </c>
      <c r="H1918" s="19">
        <f>IF(OR($G1918="",$G1918=0),"",$F1918/$G1918)</f>
      </c>
    </row>
    <row r="1919">
      <c r="A1919" s="7"/>
      <c r="B1919" s="11"/>
      <c r="C1919" s="10"/>
      <c r="D1919" s="16">
        <f>IF($A1919="","",IFERROR(VLOOKUP($A1919,M_Sapi!$A$2:$D$501,4,0),""))</f>
      </c>
      <c r="E1919" s="17">
        <f>IF($A1919="","",IFERROR(VLOOKUP($A1919,M_Sapi!$A$2:$B$501,2,0),""))</f>
      </c>
      <c r="F1919" s="16">
        <f>IF(OR($A1919="",$C1919=""),"",$C1919-$D1919)</f>
      </c>
      <c r="G1919" s="18">
        <f>IF(OR($A1919="",$B1919=""),"",$B1919-$E1919)</f>
      </c>
      <c r="H1919" s="19">
        <f>IF(OR($G1919="",$G1919=0),"",$F1919/$G1919)</f>
      </c>
    </row>
    <row r="1920">
      <c r="A1920" s="7"/>
      <c r="B1920" s="11"/>
      <c r="C1920" s="10"/>
      <c r="D1920" s="16">
        <f>IF($A1920="","",IFERROR(VLOOKUP($A1920,M_Sapi!$A$2:$D$501,4,0),""))</f>
      </c>
      <c r="E1920" s="17">
        <f>IF($A1920="","",IFERROR(VLOOKUP($A1920,M_Sapi!$A$2:$B$501,2,0),""))</f>
      </c>
      <c r="F1920" s="16">
        <f>IF(OR($A1920="",$C1920=""),"",$C1920-$D1920)</f>
      </c>
      <c r="G1920" s="18">
        <f>IF(OR($A1920="",$B1920=""),"",$B1920-$E1920)</f>
      </c>
      <c r="H1920" s="19">
        <f>IF(OR($G1920="",$G1920=0),"",$F1920/$G1920)</f>
      </c>
    </row>
    <row r="1921">
      <c r="A1921" s="7"/>
      <c r="B1921" s="11"/>
      <c r="C1921" s="10"/>
      <c r="D1921" s="16">
        <f>IF($A1921="","",IFERROR(VLOOKUP($A1921,M_Sapi!$A$2:$D$501,4,0),""))</f>
      </c>
      <c r="E1921" s="17">
        <f>IF($A1921="","",IFERROR(VLOOKUP($A1921,M_Sapi!$A$2:$B$501,2,0),""))</f>
      </c>
      <c r="F1921" s="16">
        <f>IF(OR($A1921="",$C1921=""),"",$C1921-$D1921)</f>
      </c>
      <c r="G1921" s="18">
        <f>IF(OR($A1921="",$B1921=""),"",$B1921-$E1921)</f>
      </c>
      <c r="H1921" s="19">
        <f>IF(OR($G1921="",$G1921=0),"",$F1921/$G1921)</f>
      </c>
    </row>
    <row r="1922">
      <c r="A1922" s="7"/>
      <c r="B1922" s="11"/>
      <c r="C1922" s="10"/>
      <c r="D1922" s="16">
        <f>IF($A1922="","",IFERROR(VLOOKUP($A1922,M_Sapi!$A$2:$D$501,4,0),""))</f>
      </c>
      <c r="E1922" s="17">
        <f>IF($A1922="","",IFERROR(VLOOKUP($A1922,M_Sapi!$A$2:$B$501,2,0),""))</f>
      </c>
      <c r="F1922" s="16">
        <f>IF(OR($A1922="",$C1922=""),"",$C1922-$D1922)</f>
      </c>
      <c r="G1922" s="18">
        <f>IF(OR($A1922="",$B1922=""),"",$B1922-$E1922)</f>
      </c>
      <c r="H1922" s="19">
        <f>IF(OR($G1922="",$G1922=0),"",$F1922/$G1922)</f>
      </c>
    </row>
    <row r="1923">
      <c r="A1923" s="7"/>
      <c r="B1923" s="11"/>
      <c r="C1923" s="10"/>
      <c r="D1923" s="16">
        <f>IF($A1923="","",IFERROR(VLOOKUP($A1923,M_Sapi!$A$2:$D$501,4,0),""))</f>
      </c>
      <c r="E1923" s="17">
        <f>IF($A1923="","",IFERROR(VLOOKUP($A1923,M_Sapi!$A$2:$B$501,2,0),""))</f>
      </c>
      <c r="F1923" s="16">
        <f>IF(OR($A1923="",$C1923=""),"",$C1923-$D1923)</f>
      </c>
      <c r="G1923" s="18">
        <f>IF(OR($A1923="",$B1923=""),"",$B1923-$E1923)</f>
      </c>
      <c r="H1923" s="19">
        <f>IF(OR($G1923="",$G1923=0),"",$F1923/$G1923)</f>
      </c>
    </row>
    <row r="1924">
      <c r="A1924" s="7"/>
      <c r="B1924" s="11"/>
      <c r="C1924" s="10"/>
      <c r="D1924" s="16">
        <f>IF($A1924="","",IFERROR(VLOOKUP($A1924,M_Sapi!$A$2:$D$501,4,0),""))</f>
      </c>
      <c r="E1924" s="17">
        <f>IF($A1924="","",IFERROR(VLOOKUP($A1924,M_Sapi!$A$2:$B$501,2,0),""))</f>
      </c>
      <c r="F1924" s="16">
        <f>IF(OR($A1924="",$C1924=""),"",$C1924-$D1924)</f>
      </c>
      <c r="G1924" s="18">
        <f>IF(OR($A1924="",$B1924=""),"",$B1924-$E1924)</f>
      </c>
      <c r="H1924" s="19">
        <f>IF(OR($G1924="",$G1924=0),"",$F1924/$G1924)</f>
      </c>
    </row>
    <row r="1925">
      <c r="A1925" s="7"/>
      <c r="B1925" s="11"/>
      <c r="C1925" s="10"/>
      <c r="D1925" s="16">
        <f>IF($A1925="","",IFERROR(VLOOKUP($A1925,M_Sapi!$A$2:$D$501,4,0),""))</f>
      </c>
      <c r="E1925" s="17">
        <f>IF($A1925="","",IFERROR(VLOOKUP($A1925,M_Sapi!$A$2:$B$501,2,0),""))</f>
      </c>
      <c r="F1925" s="16">
        <f>IF(OR($A1925="",$C1925=""),"",$C1925-$D1925)</f>
      </c>
      <c r="G1925" s="18">
        <f>IF(OR($A1925="",$B1925=""),"",$B1925-$E1925)</f>
      </c>
      <c r="H1925" s="19">
        <f>IF(OR($G1925="",$G1925=0),"",$F1925/$G1925)</f>
      </c>
    </row>
    <row r="1926">
      <c r="A1926" s="7"/>
      <c r="B1926" s="11"/>
      <c r="C1926" s="10"/>
      <c r="D1926" s="16">
        <f>IF($A1926="","",IFERROR(VLOOKUP($A1926,M_Sapi!$A$2:$D$501,4,0),""))</f>
      </c>
      <c r="E1926" s="17">
        <f>IF($A1926="","",IFERROR(VLOOKUP($A1926,M_Sapi!$A$2:$B$501,2,0),""))</f>
      </c>
      <c r="F1926" s="16">
        <f>IF(OR($A1926="",$C1926=""),"",$C1926-$D1926)</f>
      </c>
      <c r="G1926" s="18">
        <f>IF(OR($A1926="",$B1926=""),"",$B1926-$E1926)</f>
      </c>
      <c r="H1926" s="19">
        <f>IF(OR($G1926="",$G1926=0),"",$F1926/$G1926)</f>
      </c>
    </row>
    <row r="1927">
      <c r="A1927" s="7"/>
      <c r="B1927" s="11"/>
      <c r="C1927" s="10"/>
      <c r="D1927" s="16">
        <f>IF($A1927="","",IFERROR(VLOOKUP($A1927,M_Sapi!$A$2:$D$501,4,0),""))</f>
      </c>
      <c r="E1927" s="17">
        <f>IF($A1927="","",IFERROR(VLOOKUP($A1927,M_Sapi!$A$2:$B$501,2,0),""))</f>
      </c>
      <c r="F1927" s="16">
        <f>IF(OR($A1927="",$C1927=""),"",$C1927-$D1927)</f>
      </c>
      <c r="G1927" s="18">
        <f>IF(OR($A1927="",$B1927=""),"",$B1927-$E1927)</f>
      </c>
      <c r="H1927" s="19">
        <f>IF(OR($G1927="",$G1927=0),"",$F1927/$G1927)</f>
      </c>
    </row>
    <row r="1928">
      <c r="A1928" s="7"/>
      <c r="B1928" s="11"/>
      <c r="C1928" s="10"/>
      <c r="D1928" s="16">
        <f>IF($A1928="","",IFERROR(VLOOKUP($A1928,M_Sapi!$A$2:$D$501,4,0),""))</f>
      </c>
      <c r="E1928" s="17">
        <f>IF($A1928="","",IFERROR(VLOOKUP($A1928,M_Sapi!$A$2:$B$501,2,0),""))</f>
      </c>
      <c r="F1928" s="16">
        <f>IF(OR($A1928="",$C1928=""),"",$C1928-$D1928)</f>
      </c>
      <c r="G1928" s="18">
        <f>IF(OR($A1928="",$B1928=""),"",$B1928-$E1928)</f>
      </c>
      <c r="H1928" s="19">
        <f>IF(OR($G1928="",$G1928=0),"",$F1928/$G1928)</f>
      </c>
    </row>
    <row r="1929">
      <c r="A1929" s="7"/>
      <c r="B1929" s="11"/>
      <c r="C1929" s="10"/>
      <c r="D1929" s="16">
        <f>IF($A1929="","",IFERROR(VLOOKUP($A1929,M_Sapi!$A$2:$D$501,4,0),""))</f>
      </c>
      <c r="E1929" s="17">
        <f>IF($A1929="","",IFERROR(VLOOKUP($A1929,M_Sapi!$A$2:$B$501,2,0),""))</f>
      </c>
      <c r="F1929" s="16">
        <f>IF(OR($A1929="",$C1929=""),"",$C1929-$D1929)</f>
      </c>
      <c r="G1929" s="18">
        <f>IF(OR($A1929="",$B1929=""),"",$B1929-$E1929)</f>
      </c>
      <c r="H1929" s="19">
        <f>IF(OR($G1929="",$G1929=0),"",$F1929/$G1929)</f>
      </c>
    </row>
    <row r="1930">
      <c r="A1930" s="7"/>
      <c r="B1930" s="11"/>
      <c r="C1930" s="10"/>
      <c r="D1930" s="16">
        <f>IF($A1930="","",IFERROR(VLOOKUP($A1930,M_Sapi!$A$2:$D$501,4,0),""))</f>
      </c>
      <c r="E1930" s="17">
        <f>IF($A1930="","",IFERROR(VLOOKUP($A1930,M_Sapi!$A$2:$B$501,2,0),""))</f>
      </c>
      <c r="F1930" s="16">
        <f>IF(OR($A1930="",$C1930=""),"",$C1930-$D1930)</f>
      </c>
      <c r="G1930" s="18">
        <f>IF(OR($A1930="",$B1930=""),"",$B1930-$E1930)</f>
      </c>
      <c r="H1930" s="19">
        <f>IF(OR($G1930="",$G1930=0),"",$F1930/$G1930)</f>
      </c>
    </row>
    <row r="1931">
      <c r="A1931" s="7"/>
      <c r="B1931" s="11"/>
      <c r="C1931" s="10"/>
      <c r="D1931" s="16">
        <f>IF($A1931="","",IFERROR(VLOOKUP($A1931,M_Sapi!$A$2:$D$501,4,0),""))</f>
      </c>
      <c r="E1931" s="17">
        <f>IF($A1931="","",IFERROR(VLOOKUP($A1931,M_Sapi!$A$2:$B$501,2,0),""))</f>
      </c>
      <c r="F1931" s="16">
        <f>IF(OR($A1931="",$C1931=""),"",$C1931-$D1931)</f>
      </c>
      <c r="G1931" s="18">
        <f>IF(OR($A1931="",$B1931=""),"",$B1931-$E1931)</f>
      </c>
      <c r="H1931" s="19">
        <f>IF(OR($G1931="",$G1931=0),"",$F1931/$G1931)</f>
      </c>
    </row>
    <row r="1932">
      <c r="A1932" s="7"/>
      <c r="B1932" s="11"/>
      <c r="C1932" s="10"/>
      <c r="D1932" s="16">
        <f>IF($A1932="","",IFERROR(VLOOKUP($A1932,M_Sapi!$A$2:$D$501,4,0),""))</f>
      </c>
      <c r="E1932" s="17">
        <f>IF($A1932="","",IFERROR(VLOOKUP($A1932,M_Sapi!$A$2:$B$501,2,0),""))</f>
      </c>
      <c r="F1932" s="16">
        <f>IF(OR($A1932="",$C1932=""),"",$C1932-$D1932)</f>
      </c>
      <c r="G1932" s="18">
        <f>IF(OR($A1932="",$B1932=""),"",$B1932-$E1932)</f>
      </c>
      <c r="H1932" s="19">
        <f>IF(OR($G1932="",$G1932=0),"",$F1932/$G1932)</f>
      </c>
    </row>
    <row r="1933">
      <c r="A1933" s="7"/>
      <c r="B1933" s="11"/>
      <c r="C1933" s="10"/>
      <c r="D1933" s="16">
        <f>IF($A1933="","",IFERROR(VLOOKUP($A1933,M_Sapi!$A$2:$D$501,4,0),""))</f>
      </c>
      <c r="E1933" s="17">
        <f>IF($A1933="","",IFERROR(VLOOKUP($A1933,M_Sapi!$A$2:$B$501,2,0),""))</f>
      </c>
      <c r="F1933" s="16">
        <f>IF(OR($A1933="",$C1933=""),"",$C1933-$D1933)</f>
      </c>
      <c r="G1933" s="18">
        <f>IF(OR($A1933="",$B1933=""),"",$B1933-$E1933)</f>
      </c>
      <c r="H1933" s="19">
        <f>IF(OR($G1933="",$G1933=0),"",$F1933/$G1933)</f>
      </c>
    </row>
    <row r="1934">
      <c r="A1934" s="7"/>
      <c r="B1934" s="11"/>
      <c r="C1934" s="10"/>
      <c r="D1934" s="16">
        <f>IF($A1934="","",IFERROR(VLOOKUP($A1934,M_Sapi!$A$2:$D$501,4,0),""))</f>
      </c>
      <c r="E1934" s="17">
        <f>IF($A1934="","",IFERROR(VLOOKUP($A1934,M_Sapi!$A$2:$B$501,2,0),""))</f>
      </c>
      <c r="F1934" s="16">
        <f>IF(OR($A1934="",$C1934=""),"",$C1934-$D1934)</f>
      </c>
      <c r="G1934" s="18">
        <f>IF(OR($A1934="",$B1934=""),"",$B1934-$E1934)</f>
      </c>
      <c r="H1934" s="19">
        <f>IF(OR($G1934="",$G1934=0),"",$F1934/$G1934)</f>
      </c>
    </row>
    <row r="1935">
      <c r="A1935" s="7"/>
      <c r="B1935" s="11"/>
      <c r="C1935" s="10"/>
      <c r="D1935" s="16">
        <f>IF($A1935="","",IFERROR(VLOOKUP($A1935,M_Sapi!$A$2:$D$501,4,0),""))</f>
      </c>
      <c r="E1935" s="17">
        <f>IF($A1935="","",IFERROR(VLOOKUP($A1935,M_Sapi!$A$2:$B$501,2,0),""))</f>
      </c>
      <c r="F1935" s="16">
        <f>IF(OR($A1935="",$C1935=""),"",$C1935-$D1935)</f>
      </c>
      <c r="G1935" s="18">
        <f>IF(OR($A1935="",$B1935=""),"",$B1935-$E1935)</f>
      </c>
      <c r="H1935" s="19">
        <f>IF(OR($G1935="",$G1935=0),"",$F1935/$G1935)</f>
      </c>
    </row>
    <row r="1936">
      <c r="A1936" s="7"/>
      <c r="B1936" s="11"/>
      <c r="C1936" s="10"/>
      <c r="D1936" s="16">
        <f>IF($A1936="","",IFERROR(VLOOKUP($A1936,M_Sapi!$A$2:$D$501,4,0),""))</f>
      </c>
      <c r="E1936" s="17">
        <f>IF($A1936="","",IFERROR(VLOOKUP($A1936,M_Sapi!$A$2:$B$501,2,0),""))</f>
      </c>
      <c r="F1936" s="16">
        <f>IF(OR($A1936="",$C1936=""),"",$C1936-$D1936)</f>
      </c>
      <c r="G1936" s="18">
        <f>IF(OR($A1936="",$B1936=""),"",$B1936-$E1936)</f>
      </c>
      <c r="H1936" s="19">
        <f>IF(OR($G1936="",$G1936=0),"",$F1936/$G1936)</f>
      </c>
    </row>
    <row r="1937">
      <c r="A1937" s="7"/>
      <c r="B1937" s="11"/>
      <c r="C1937" s="10"/>
      <c r="D1937" s="16">
        <f>IF($A1937="","",IFERROR(VLOOKUP($A1937,M_Sapi!$A$2:$D$501,4,0),""))</f>
      </c>
      <c r="E1937" s="17">
        <f>IF($A1937="","",IFERROR(VLOOKUP($A1937,M_Sapi!$A$2:$B$501,2,0),""))</f>
      </c>
      <c r="F1937" s="16">
        <f>IF(OR($A1937="",$C1937=""),"",$C1937-$D1937)</f>
      </c>
      <c r="G1937" s="18">
        <f>IF(OR($A1937="",$B1937=""),"",$B1937-$E1937)</f>
      </c>
      <c r="H1937" s="19">
        <f>IF(OR($G1937="",$G1937=0),"",$F1937/$G1937)</f>
      </c>
    </row>
    <row r="1938">
      <c r="A1938" s="7"/>
      <c r="B1938" s="11"/>
      <c r="C1938" s="10"/>
      <c r="D1938" s="16">
        <f>IF($A1938="","",IFERROR(VLOOKUP($A1938,M_Sapi!$A$2:$D$501,4,0),""))</f>
      </c>
      <c r="E1938" s="17">
        <f>IF($A1938="","",IFERROR(VLOOKUP($A1938,M_Sapi!$A$2:$B$501,2,0),""))</f>
      </c>
      <c r="F1938" s="16">
        <f>IF(OR($A1938="",$C1938=""),"",$C1938-$D1938)</f>
      </c>
      <c r="G1938" s="18">
        <f>IF(OR($A1938="",$B1938=""),"",$B1938-$E1938)</f>
      </c>
      <c r="H1938" s="19">
        <f>IF(OR($G1938="",$G1938=0),"",$F1938/$G1938)</f>
      </c>
    </row>
    <row r="1939">
      <c r="A1939" s="7"/>
      <c r="B1939" s="11"/>
      <c r="C1939" s="10"/>
      <c r="D1939" s="16">
        <f>IF($A1939="","",IFERROR(VLOOKUP($A1939,M_Sapi!$A$2:$D$501,4,0),""))</f>
      </c>
      <c r="E1939" s="17">
        <f>IF($A1939="","",IFERROR(VLOOKUP($A1939,M_Sapi!$A$2:$B$501,2,0),""))</f>
      </c>
      <c r="F1939" s="16">
        <f>IF(OR($A1939="",$C1939=""),"",$C1939-$D1939)</f>
      </c>
      <c r="G1939" s="18">
        <f>IF(OR($A1939="",$B1939=""),"",$B1939-$E1939)</f>
      </c>
      <c r="H1939" s="19">
        <f>IF(OR($G1939="",$G1939=0),"",$F1939/$G1939)</f>
      </c>
    </row>
    <row r="1940">
      <c r="A1940" s="7"/>
      <c r="B1940" s="11"/>
      <c r="C1940" s="10"/>
      <c r="D1940" s="16">
        <f>IF($A1940="","",IFERROR(VLOOKUP($A1940,M_Sapi!$A$2:$D$501,4,0),""))</f>
      </c>
      <c r="E1940" s="17">
        <f>IF($A1940="","",IFERROR(VLOOKUP($A1940,M_Sapi!$A$2:$B$501,2,0),""))</f>
      </c>
      <c r="F1940" s="16">
        <f>IF(OR($A1940="",$C1940=""),"",$C1940-$D1940)</f>
      </c>
      <c r="G1940" s="18">
        <f>IF(OR($A1940="",$B1940=""),"",$B1940-$E1940)</f>
      </c>
      <c r="H1940" s="19">
        <f>IF(OR($G1940="",$G1940=0),"",$F1940/$G1940)</f>
      </c>
    </row>
    <row r="1941">
      <c r="A1941" s="7"/>
      <c r="B1941" s="11"/>
      <c r="C1941" s="10"/>
      <c r="D1941" s="16">
        <f>IF($A1941="","",IFERROR(VLOOKUP($A1941,M_Sapi!$A$2:$D$501,4,0),""))</f>
      </c>
      <c r="E1941" s="17">
        <f>IF($A1941="","",IFERROR(VLOOKUP($A1941,M_Sapi!$A$2:$B$501,2,0),""))</f>
      </c>
      <c r="F1941" s="16">
        <f>IF(OR($A1941="",$C1941=""),"",$C1941-$D1941)</f>
      </c>
      <c r="G1941" s="18">
        <f>IF(OR($A1941="",$B1941=""),"",$B1941-$E1941)</f>
      </c>
      <c r="H1941" s="19">
        <f>IF(OR($G1941="",$G1941=0),"",$F1941/$G1941)</f>
      </c>
    </row>
    <row r="1942">
      <c r="A1942" s="7"/>
      <c r="B1942" s="11"/>
      <c r="C1942" s="10"/>
      <c r="D1942" s="16">
        <f>IF($A1942="","",IFERROR(VLOOKUP($A1942,M_Sapi!$A$2:$D$501,4,0),""))</f>
      </c>
      <c r="E1942" s="17">
        <f>IF($A1942="","",IFERROR(VLOOKUP($A1942,M_Sapi!$A$2:$B$501,2,0),""))</f>
      </c>
      <c r="F1942" s="16">
        <f>IF(OR($A1942="",$C1942=""),"",$C1942-$D1942)</f>
      </c>
      <c r="G1942" s="18">
        <f>IF(OR($A1942="",$B1942=""),"",$B1942-$E1942)</f>
      </c>
      <c r="H1942" s="19">
        <f>IF(OR($G1942="",$G1942=0),"",$F1942/$G1942)</f>
      </c>
    </row>
    <row r="1943">
      <c r="A1943" s="7"/>
      <c r="B1943" s="11"/>
      <c r="C1943" s="10"/>
      <c r="D1943" s="16">
        <f>IF($A1943="","",IFERROR(VLOOKUP($A1943,M_Sapi!$A$2:$D$501,4,0),""))</f>
      </c>
      <c r="E1943" s="17">
        <f>IF($A1943="","",IFERROR(VLOOKUP($A1943,M_Sapi!$A$2:$B$501,2,0),""))</f>
      </c>
      <c r="F1943" s="16">
        <f>IF(OR($A1943="",$C1943=""),"",$C1943-$D1943)</f>
      </c>
      <c r="G1943" s="18">
        <f>IF(OR($A1943="",$B1943=""),"",$B1943-$E1943)</f>
      </c>
      <c r="H1943" s="19">
        <f>IF(OR($G1943="",$G1943=0),"",$F1943/$G1943)</f>
      </c>
    </row>
    <row r="1944">
      <c r="A1944" s="7"/>
      <c r="B1944" s="11"/>
      <c r="C1944" s="10"/>
      <c r="D1944" s="16">
        <f>IF($A1944="","",IFERROR(VLOOKUP($A1944,M_Sapi!$A$2:$D$501,4,0),""))</f>
      </c>
      <c r="E1944" s="17">
        <f>IF($A1944="","",IFERROR(VLOOKUP($A1944,M_Sapi!$A$2:$B$501,2,0),""))</f>
      </c>
      <c r="F1944" s="16">
        <f>IF(OR($A1944="",$C1944=""),"",$C1944-$D1944)</f>
      </c>
      <c r="G1944" s="18">
        <f>IF(OR($A1944="",$B1944=""),"",$B1944-$E1944)</f>
      </c>
      <c r="H1944" s="19">
        <f>IF(OR($G1944="",$G1944=0),"",$F1944/$G1944)</f>
      </c>
    </row>
    <row r="1945">
      <c r="A1945" s="7"/>
      <c r="B1945" s="11"/>
      <c r="C1945" s="10"/>
      <c r="D1945" s="16">
        <f>IF($A1945="","",IFERROR(VLOOKUP($A1945,M_Sapi!$A$2:$D$501,4,0),""))</f>
      </c>
      <c r="E1945" s="17">
        <f>IF($A1945="","",IFERROR(VLOOKUP($A1945,M_Sapi!$A$2:$B$501,2,0),""))</f>
      </c>
      <c r="F1945" s="16">
        <f>IF(OR($A1945="",$C1945=""),"",$C1945-$D1945)</f>
      </c>
      <c r="G1945" s="18">
        <f>IF(OR($A1945="",$B1945=""),"",$B1945-$E1945)</f>
      </c>
      <c r="H1945" s="19">
        <f>IF(OR($G1945="",$G1945=0),"",$F1945/$G1945)</f>
      </c>
    </row>
    <row r="1946">
      <c r="A1946" s="7"/>
      <c r="B1946" s="11"/>
      <c r="C1946" s="10"/>
      <c r="D1946" s="16">
        <f>IF($A1946="","",IFERROR(VLOOKUP($A1946,M_Sapi!$A$2:$D$501,4,0),""))</f>
      </c>
      <c r="E1946" s="17">
        <f>IF($A1946="","",IFERROR(VLOOKUP($A1946,M_Sapi!$A$2:$B$501,2,0),""))</f>
      </c>
      <c r="F1946" s="16">
        <f>IF(OR($A1946="",$C1946=""),"",$C1946-$D1946)</f>
      </c>
      <c r="G1946" s="18">
        <f>IF(OR($A1946="",$B1946=""),"",$B1946-$E1946)</f>
      </c>
      <c r="H1946" s="19">
        <f>IF(OR($G1946="",$G1946=0),"",$F1946/$G1946)</f>
      </c>
    </row>
    <row r="1947">
      <c r="A1947" s="7"/>
      <c r="B1947" s="11"/>
      <c r="C1947" s="10"/>
      <c r="D1947" s="16">
        <f>IF($A1947="","",IFERROR(VLOOKUP($A1947,M_Sapi!$A$2:$D$501,4,0),""))</f>
      </c>
      <c r="E1947" s="17">
        <f>IF($A1947="","",IFERROR(VLOOKUP($A1947,M_Sapi!$A$2:$B$501,2,0),""))</f>
      </c>
      <c r="F1947" s="16">
        <f>IF(OR($A1947="",$C1947=""),"",$C1947-$D1947)</f>
      </c>
      <c r="G1947" s="18">
        <f>IF(OR($A1947="",$B1947=""),"",$B1947-$E1947)</f>
      </c>
      <c r="H1947" s="19">
        <f>IF(OR($G1947="",$G1947=0),"",$F1947/$G1947)</f>
      </c>
    </row>
    <row r="1948">
      <c r="A1948" s="7"/>
      <c r="B1948" s="11"/>
      <c r="C1948" s="10"/>
      <c r="D1948" s="16">
        <f>IF($A1948="","",IFERROR(VLOOKUP($A1948,M_Sapi!$A$2:$D$501,4,0),""))</f>
      </c>
      <c r="E1948" s="17">
        <f>IF($A1948="","",IFERROR(VLOOKUP($A1948,M_Sapi!$A$2:$B$501,2,0),""))</f>
      </c>
      <c r="F1948" s="16">
        <f>IF(OR($A1948="",$C1948=""),"",$C1948-$D1948)</f>
      </c>
      <c r="G1948" s="18">
        <f>IF(OR($A1948="",$B1948=""),"",$B1948-$E1948)</f>
      </c>
      <c r="H1948" s="19">
        <f>IF(OR($G1948="",$G1948=0),"",$F1948/$G1948)</f>
      </c>
    </row>
    <row r="1949">
      <c r="A1949" s="7"/>
      <c r="B1949" s="11"/>
      <c r="C1949" s="10"/>
      <c r="D1949" s="16">
        <f>IF($A1949="","",IFERROR(VLOOKUP($A1949,M_Sapi!$A$2:$D$501,4,0),""))</f>
      </c>
      <c r="E1949" s="17">
        <f>IF($A1949="","",IFERROR(VLOOKUP($A1949,M_Sapi!$A$2:$B$501,2,0),""))</f>
      </c>
      <c r="F1949" s="16">
        <f>IF(OR($A1949="",$C1949=""),"",$C1949-$D1949)</f>
      </c>
      <c r="G1949" s="18">
        <f>IF(OR($A1949="",$B1949=""),"",$B1949-$E1949)</f>
      </c>
      <c r="H1949" s="19">
        <f>IF(OR($G1949="",$G1949=0),"",$F1949/$G1949)</f>
      </c>
    </row>
    <row r="1950">
      <c r="A1950" s="7"/>
      <c r="B1950" s="11"/>
      <c r="C1950" s="10"/>
      <c r="D1950" s="16">
        <f>IF($A1950="","",IFERROR(VLOOKUP($A1950,M_Sapi!$A$2:$D$501,4,0),""))</f>
      </c>
      <c r="E1950" s="17">
        <f>IF($A1950="","",IFERROR(VLOOKUP($A1950,M_Sapi!$A$2:$B$501,2,0),""))</f>
      </c>
      <c r="F1950" s="16">
        <f>IF(OR($A1950="",$C1950=""),"",$C1950-$D1950)</f>
      </c>
      <c r="G1950" s="18">
        <f>IF(OR($A1950="",$B1950=""),"",$B1950-$E1950)</f>
      </c>
      <c r="H1950" s="19">
        <f>IF(OR($G1950="",$G1950=0),"",$F1950/$G1950)</f>
      </c>
    </row>
    <row r="1951">
      <c r="A1951" s="7"/>
      <c r="B1951" s="11"/>
      <c r="C1951" s="10"/>
      <c r="D1951" s="16">
        <f>IF($A1951="","",IFERROR(VLOOKUP($A1951,M_Sapi!$A$2:$D$501,4,0),""))</f>
      </c>
      <c r="E1951" s="17">
        <f>IF($A1951="","",IFERROR(VLOOKUP($A1951,M_Sapi!$A$2:$B$501,2,0),""))</f>
      </c>
      <c r="F1951" s="16">
        <f>IF(OR($A1951="",$C1951=""),"",$C1951-$D1951)</f>
      </c>
      <c r="G1951" s="18">
        <f>IF(OR($A1951="",$B1951=""),"",$B1951-$E1951)</f>
      </c>
      <c r="H1951" s="19">
        <f>IF(OR($G1951="",$G1951=0),"",$F1951/$G1951)</f>
      </c>
    </row>
    <row r="1952">
      <c r="A1952" s="7"/>
      <c r="B1952" s="11"/>
      <c r="C1952" s="10"/>
      <c r="D1952" s="16">
        <f>IF($A1952="","",IFERROR(VLOOKUP($A1952,M_Sapi!$A$2:$D$501,4,0),""))</f>
      </c>
      <c r="E1952" s="17">
        <f>IF($A1952="","",IFERROR(VLOOKUP($A1952,M_Sapi!$A$2:$B$501,2,0),""))</f>
      </c>
      <c r="F1952" s="16">
        <f>IF(OR($A1952="",$C1952=""),"",$C1952-$D1952)</f>
      </c>
      <c r="G1952" s="18">
        <f>IF(OR($A1952="",$B1952=""),"",$B1952-$E1952)</f>
      </c>
      <c r="H1952" s="19">
        <f>IF(OR($G1952="",$G1952=0),"",$F1952/$G1952)</f>
      </c>
    </row>
    <row r="1953">
      <c r="A1953" s="7"/>
      <c r="B1953" s="11"/>
      <c r="C1953" s="10"/>
      <c r="D1953" s="16">
        <f>IF($A1953="","",IFERROR(VLOOKUP($A1953,M_Sapi!$A$2:$D$501,4,0),""))</f>
      </c>
      <c r="E1953" s="17">
        <f>IF($A1953="","",IFERROR(VLOOKUP($A1953,M_Sapi!$A$2:$B$501,2,0),""))</f>
      </c>
      <c r="F1953" s="16">
        <f>IF(OR($A1953="",$C1953=""),"",$C1953-$D1953)</f>
      </c>
      <c r="G1953" s="18">
        <f>IF(OR($A1953="",$B1953=""),"",$B1953-$E1953)</f>
      </c>
      <c r="H1953" s="19">
        <f>IF(OR($G1953="",$G1953=0),"",$F1953/$G1953)</f>
      </c>
    </row>
    <row r="1954">
      <c r="A1954" s="7"/>
      <c r="B1954" s="11"/>
      <c r="C1954" s="10"/>
      <c r="D1954" s="16">
        <f>IF($A1954="","",IFERROR(VLOOKUP($A1954,M_Sapi!$A$2:$D$501,4,0),""))</f>
      </c>
      <c r="E1954" s="17">
        <f>IF($A1954="","",IFERROR(VLOOKUP($A1954,M_Sapi!$A$2:$B$501,2,0),""))</f>
      </c>
      <c r="F1954" s="16">
        <f>IF(OR($A1954="",$C1954=""),"",$C1954-$D1954)</f>
      </c>
      <c r="G1954" s="18">
        <f>IF(OR($A1954="",$B1954=""),"",$B1954-$E1954)</f>
      </c>
      <c r="H1954" s="19">
        <f>IF(OR($G1954="",$G1954=0),"",$F1954/$G1954)</f>
      </c>
    </row>
    <row r="1955">
      <c r="A1955" s="7"/>
      <c r="B1955" s="11"/>
      <c r="C1955" s="10"/>
      <c r="D1955" s="16">
        <f>IF($A1955="","",IFERROR(VLOOKUP($A1955,M_Sapi!$A$2:$D$501,4,0),""))</f>
      </c>
      <c r="E1955" s="17">
        <f>IF($A1955="","",IFERROR(VLOOKUP($A1955,M_Sapi!$A$2:$B$501,2,0),""))</f>
      </c>
      <c r="F1955" s="16">
        <f>IF(OR($A1955="",$C1955=""),"",$C1955-$D1955)</f>
      </c>
      <c r="G1955" s="18">
        <f>IF(OR($A1955="",$B1955=""),"",$B1955-$E1955)</f>
      </c>
      <c r="H1955" s="19">
        <f>IF(OR($G1955="",$G1955=0),"",$F1955/$G1955)</f>
      </c>
    </row>
    <row r="1956">
      <c r="A1956" s="7"/>
      <c r="B1956" s="11"/>
      <c r="C1956" s="10"/>
      <c r="D1956" s="16">
        <f>IF($A1956="","",IFERROR(VLOOKUP($A1956,M_Sapi!$A$2:$D$501,4,0),""))</f>
      </c>
      <c r="E1956" s="17">
        <f>IF($A1956="","",IFERROR(VLOOKUP($A1956,M_Sapi!$A$2:$B$501,2,0),""))</f>
      </c>
      <c r="F1956" s="16">
        <f>IF(OR($A1956="",$C1956=""),"",$C1956-$D1956)</f>
      </c>
      <c r="G1956" s="18">
        <f>IF(OR($A1956="",$B1956=""),"",$B1956-$E1956)</f>
      </c>
      <c r="H1956" s="19">
        <f>IF(OR($G1956="",$G1956=0),"",$F1956/$G1956)</f>
      </c>
    </row>
    <row r="1957">
      <c r="A1957" s="7"/>
      <c r="B1957" s="11"/>
      <c r="C1957" s="10"/>
      <c r="D1957" s="16">
        <f>IF($A1957="","",IFERROR(VLOOKUP($A1957,M_Sapi!$A$2:$D$501,4,0),""))</f>
      </c>
      <c r="E1957" s="17">
        <f>IF($A1957="","",IFERROR(VLOOKUP($A1957,M_Sapi!$A$2:$B$501,2,0),""))</f>
      </c>
      <c r="F1957" s="16">
        <f>IF(OR($A1957="",$C1957=""),"",$C1957-$D1957)</f>
      </c>
      <c r="G1957" s="18">
        <f>IF(OR($A1957="",$B1957=""),"",$B1957-$E1957)</f>
      </c>
      <c r="H1957" s="19">
        <f>IF(OR($G1957="",$G1957=0),"",$F1957/$G1957)</f>
      </c>
    </row>
    <row r="1958">
      <c r="A1958" s="7"/>
      <c r="B1958" s="11"/>
      <c r="C1958" s="10"/>
      <c r="D1958" s="16">
        <f>IF($A1958="","",IFERROR(VLOOKUP($A1958,M_Sapi!$A$2:$D$501,4,0),""))</f>
      </c>
      <c r="E1958" s="17">
        <f>IF($A1958="","",IFERROR(VLOOKUP($A1958,M_Sapi!$A$2:$B$501,2,0),""))</f>
      </c>
      <c r="F1958" s="16">
        <f>IF(OR($A1958="",$C1958=""),"",$C1958-$D1958)</f>
      </c>
      <c r="G1958" s="18">
        <f>IF(OR($A1958="",$B1958=""),"",$B1958-$E1958)</f>
      </c>
      <c r="H1958" s="19">
        <f>IF(OR($G1958="",$G1958=0),"",$F1958/$G1958)</f>
      </c>
    </row>
    <row r="1959">
      <c r="A1959" s="7"/>
      <c r="B1959" s="11"/>
      <c r="C1959" s="10"/>
      <c r="D1959" s="16">
        <f>IF($A1959="","",IFERROR(VLOOKUP($A1959,M_Sapi!$A$2:$D$501,4,0),""))</f>
      </c>
      <c r="E1959" s="17">
        <f>IF($A1959="","",IFERROR(VLOOKUP($A1959,M_Sapi!$A$2:$B$501,2,0),""))</f>
      </c>
      <c r="F1959" s="16">
        <f>IF(OR($A1959="",$C1959=""),"",$C1959-$D1959)</f>
      </c>
      <c r="G1959" s="18">
        <f>IF(OR($A1959="",$B1959=""),"",$B1959-$E1959)</f>
      </c>
      <c r="H1959" s="19">
        <f>IF(OR($G1959="",$G1959=0),"",$F1959/$G1959)</f>
      </c>
    </row>
    <row r="1960">
      <c r="A1960" s="7"/>
      <c r="B1960" s="11"/>
      <c r="C1960" s="10"/>
      <c r="D1960" s="16">
        <f>IF($A1960="","",IFERROR(VLOOKUP($A1960,M_Sapi!$A$2:$D$501,4,0),""))</f>
      </c>
      <c r="E1960" s="17">
        <f>IF($A1960="","",IFERROR(VLOOKUP($A1960,M_Sapi!$A$2:$B$501,2,0),""))</f>
      </c>
      <c r="F1960" s="16">
        <f>IF(OR($A1960="",$C1960=""),"",$C1960-$D1960)</f>
      </c>
      <c r="G1960" s="18">
        <f>IF(OR($A1960="",$B1960=""),"",$B1960-$E1960)</f>
      </c>
      <c r="H1960" s="19">
        <f>IF(OR($G1960="",$G1960=0),"",$F1960/$G1960)</f>
      </c>
    </row>
    <row r="1961">
      <c r="A1961" s="7"/>
      <c r="B1961" s="11"/>
      <c r="C1961" s="10"/>
      <c r="D1961" s="16">
        <f>IF($A1961="","",IFERROR(VLOOKUP($A1961,M_Sapi!$A$2:$D$501,4,0),""))</f>
      </c>
      <c r="E1961" s="17">
        <f>IF($A1961="","",IFERROR(VLOOKUP($A1961,M_Sapi!$A$2:$B$501,2,0),""))</f>
      </c>
      <c r="F1961" s="16">
        <f>IF(OR($A1961="",$C1961=""),"",$C1961-$D1961)</f>
      </c>
      <c r="G1961" s="18">
        <f>IF(OR($A1961="",$B1961=""),"",$B1961-$E1961)</f>
      </c>
      <c r="H1961" s="19">
        <f>IF(OR($G1961="",$G1961=0),"",$F1961/$G1961)</f>
      </c>
    </row>
    <row r="1962">
      <c r="A1962" s="7"/>
      <c r="B1962" s="11"/>
      <c r="C1962" s="10"/>
      <c r="D1962" s="16">
        <f>IF($A1962="","",IFERROR(VLOOKUP($A1962,M_Sapi!$A$2:$D$501,4,0),""))</f>
      </c>
      <c r="E1962" s="17">
        <f>IF($A1962="","",IFERROR(VLOOKUP($A1962,M_Sapi!$A$2:$B$501,2,0),""))</f>
      </c>
      <c r="F1962" s="16">
        <f>IF(OR($A1962="",$C1962=""),"",$C1962-$D1962)</f>
      </c>
      <c r="G1962" s="18">
        <f>IF(OR($A1962="",$B1962=""),"",$B1962-$E1962)</f>
      </c>
      <c r="H1962" s="19">
        <f>IF(OR($G1962="",$G1962=0),"",$F1962/$G1962)</f>
      </c>
    </row>
    <row r="1963">
      <c r="A1963" s="7"/>
      <c r="B1963" s="11"/>
      <c r="C1963" s="10"/>
      <c r="D1963" s="16">
        <f>IF($A1963="","",IFERROR(VLOOKUP($A1963,M_Sapi!$A$2:$D$501,4,0),""))</f>
      </c>
      <c r="E1963" s="17">
        <f>IF($A1963="","",IFERROR(VLOOKUP($A1963,M_Sapi!$A$2:$B$501,2,0),""))</f>
      </c>
      <c r="F1963" s="16">
        <f>IF(OR($A1963="",$C1963=""),"",$C1963-$D1963)</f>
      </c>
      <c r="G1963" s="18">
        <f>IF(OR($A1963="",$B1963=""),"",$B1963-$E1963)</f>
      </c>
      <c r="H1963" s="19">
        <f>IF(OR($G1963="",$G1963=0),"",$F1963/$G1963)</f>
      </c>
    </row>
    <row r="1964">
      <c r="A1964" s="7"/>
      <c r="B1964" s="11"/>
      <c r="C1964" s="10"/>
      <c r="D1964" s="16">
        <f>IF($A1964="","",IFERROR(VLOOKUP($A1964,M_Sapi!$A$2:$D$501,4,0),""))</f>
      </c>
      <c r="E1964" s="17">
        <f>IF($A1964="","",IFERROR(VLOOKUP($A1964,M_Sapi!$A$2:$B$501,2,0),""))</f>
      </c>
      <c r="F1964" s="16">
        <f>IF(OR($A1964="",$C1964=""),"",$C1964-$D1964)</f>
      </c>
      <c r="G1964" s="18">
        <f>IF(OR($A1964="",$B1964=""),"",$B1964-$E1964)</f>
      </c>
      <c r="H1964" s="19">
        <f>IF(OR($G1964="",$G1964=0),"",$F1964/$G1964)</f>
      </c>
    </row>
    <row r="1965">
      <c r="A1965" s="7"/>
      <c r="B1965" s="11"/>
      <c r="C1965" s="10"/>
      <c r="D1965" s="16">
        <f>IF($A1965="","",IFERROR(VLOOKUP($A1965,M_Sapi!$A$2:$D$501,4,0),""))</f>
      </c>
      <c r="E1965" s="17">
        <f>IF($A1965="","",IFERROR(VLOOKUP($A1965,M_Sapi!$A$2:$B$501,2,0),""))</f>
      </c>
      <c r="F1965" s="16">
        <f>IF(OR($A1965="",$C1965=""),"",$C1965-$D1965)</f>
      </c>
      <c r="G1965" s="18">
        <f>IF(OR($A1965="",$B1965=""),"",$B1965-$E1965)</f>
      </c>
      <c r="H1965" s="19">
        <f>IF(OR($G1965="",$G1965=0),"",$F1965/$G1965)</f>
      </c>
    </row>
    <row r="1966">
      <c r="A1966" s="7"/>
      <c r="B1966" s="11"/>
      <c r="C1966" s="10"/>
      <c r="D1966" s="16">
        <f>IF($A1966="","",IFERROR(VLOOKUP($A1966,M_Sapi!$A$2:$D$501,4,0),""))</f>
      </c>
      <c r="E1966" s="17">
        <f>IF($A1966="","",IFERROR(VLOOKUP($A1966,M_Sapi!$A$2:$B$501,2,0),""))</f>
      </c>
      <c r="F1966" s="16">
        <f>IF(OR($A1966="",$C1966=""),"",$C1966-$D1966)</f>
      </c>
      <c r="G1966" s="18">
        <f>IF(OR($A1966="",$B1966=""),"",$B1966-$E1966)</f>
      </c>
      <c r="H1966" s="19">
        <f>IF(OR($G1966="",$G1966=0),"",$F1966/$G1966)</f>
      </c>
    </row>
    <row r="1967">
      <c r="A1967" s="7"/>
      <c r="B1967" s="11"/>
      <c r="C1967" s="10"/>
      <c r="D1967" s="16">
        <f>IF($A1967="","",IFERROR(VLOOKUP($A1967,M_Sapi!$A$2:$D$501,4,0),""))</f>
      </c>
      <c r="E1967" s="17">
        <f>IF($A1967="","",IFERROR(VLOOKUP($A1967,M_Sapi!$A$2:$B$501,2,0),""))</f>
      </c>
      <c r="F1967" s="16">
        <f>IF(OR($A1967="",$C1967=""),"",$C1967-$D1967)</f>
      </c>
      <c r="G1967" s="18">
        <f>IF(OR($A1967="",$B1967=""),"",$B1967-$E1967)</f>
      </c>
      <c r="H1967" s="19">
        <f>IF(OR($G1967="",$G1967=0),"",$F1967/$G1967)</f>
      </c>
    </row>
    <row r="1968">
      <c r="A1968" s="7"/>
      <c r="B1968" s="11"/>
      <c r="C1968" s="10"/>
      <c r="D1968" s="16">
        <f>IF($A1968="","",IFERROR(VLOOKUP($A1968,M_Sapi!$A$2:$D$501,4,0),""))</f>
      </c>
      <c r="E1968" s="17">
        <f>IF($A1968="","",IFERROR(VLOOKUP($A1968,M_Sapi!$A$2:$B$501,2,0),""))</f>
      </c>
      <c r="F1968" s="16">
        <f>IF(OR($A1968="",$C1968=""),"",$C1968-$D1968)</f>
      </c>
      <c r="G1968" s="18">
        <f>IF(OR($A1968="",$B1968=""),"",$B1968-$E1968)</f>
      </c>
      <c r="H1968" s="19">
        <f>IF(OR($G1968="",$G1968=0),"",$F1968/$G1968)</f>
      </c>
    </row>
    <row r="1969">
      <c r="A1969" s="7"/>
      <c r="B1969" s="11"/>
      <c r="C1969" s="10"/>
      <c r="D1969" s="16">
        <f>IF($A1969="","",IFERROR(VLOOKUP($A1969,M_Sapi!$A$2:$D$501,4,0),""))</f>
      </c>
      <c r="E1969" s="17">
        <f>IF($A1969="","",IFERROR(VLOOKUP($A1969,M_Sapi!$A$2:$B$501,2,0),""))</f>
      </c>
      <c r="F1969" s="16">
        <f>IF(OR($A1969="",$C1969=""),"",$C1969-$D1969)</f>
      </c>
      <c r="G1969" s="18">
        <f>IF(OR($A1969="",$B1969=""),"",$B1969-$E1969)</f>
      </c>
      <c r="H1969" s="19">
        <f>IF(OR($G1969="",$G1969=0),"",$F1969/$G1969)</f>
      </c>
    </row>
    <row r="1970">
      <c r="A1970" s="7"/>
      <c r="B1970" s="11"/>
      <c r="C1970" s="10"/>
      <c r="D1970" s="16">
        <f>IF($A1970="","",IFERROR(VLOOKUP($A1970,M_Sapi!$A$2:$D$501,4,0),""))</f>
      </c>
      <c r="E1970" s="17">
        <f>IF($A1970="","",IFERROR(VLOOKUP($A1970,M_Sapi!$A$2:$B$501,2,0),""))</f>
      </c>
      <c r="F1970" s="16">
        <f>IF(OR($A1970="",$C1970=""),"",$C1970-$D1970)</f>
      </c>
      <c r="G1970" s="18">
        <f>IF(OR($A1970="",$B1970=""),"",$B1970-$E1970)</f>
      </c>
      <c r="H1970" s="19">
        <f>IF(OR($G1970="",$G1970=0),"",$F1970/$G1970)</f>
      </c>
    </row>
    <row r="1971">
      <c r="A1971" s="7"/>
      <c r="B1971" s="11"/>
      <c r="C1971" s="10"/>
      <c r="D1971" s="16">
        <f>IF($A1971="","",IFERROR(VLOOKUP($A1971,M_Sapi!$A$2:$D$501,4,0),""))</f>
      </c>
      <c r="E1971" s="17">
        <f>IF($A1971="","",IFERROR(VLOOKUP($A1971,M_Sapi!$A$2:$B$501,2,0),""))</f>
      </c>
      <c r="F1971" s="16">
        <f>IF(OR($A1971="",$C1971=""),"",$C1971-$D1971)</f>
      </c>
      <c r="G1971" s="18">
        <f>IF(OR($A1971="",$B1971=""),"",$B1971-$E1971)</f>
      </c>
      <c r="H1971" s="19">
        <f>IF(OR($G1971="",$G1971=0),"",$F1971/$G1971)</f>
      </c>
    </row>
    <row r="1972">
      <c r="A1972" s="7"/>
      <c r="B1972" s="11"/>
      <c r="C1972" s="10"/>
      <c r="D1972" s="16">
        <f>IF($A1972="","",IFERROR(VLOOKUP($A1972,M_Sapi!$A$2:$D$501,4,0),""))</f>
      </c>
      <c r="E1972" s="17">
        <f>IF($A1972="","",IFERROR(VLOOKUP($A1972,M_Sapi!$A$2:$B$501,2,0),""))</f>
      </c>
      <c r="F1972" s="16">
        <f>IF(OR($A1972="",$C1972=""),"",$C1972-$D1972)</f>
      </c>
      <c r="G1972" s="18">
        <f>IF(OR($A1972="",$B1972=""),"",$B1972-$E1972)</f>
      </c>
      <c r="H1972" s="19">
        <f>IF(OR($G1972="",$G1972=0),"",$F1972/$G1972)</f>
      </c>
    </row>
    <row r="1973">
      <c r="A1973" s="7"/>
      <c r="B1973" s="11"/>
      <c r="C1973" s="10"/>
      <c r="D1973" s="16">
        <f>IF($A1973="","",IFERROR(VLOOKUP($A1973,M_Sapi!$A$2:$D$501,4,0),""))</f>
      </c>
      <c r="E1973" s="17">
        <f>IF($A1973="","",IFERROR(VLOOKUP($A1973,M_Sapi!$A$2:$B$501,2,0),""))</f>
      </c>
      <c r="F1973" s="16">
        <f>IF(OR($A1973="",$C1973=""),"",$C1973-$D1973)</f>
      </c>
      <c r="G1973" s="18">
        <f>IF(OR($A1973="",$B1973=""),"",$B1973-$E1973)</f>
      </c>
      <c r="H1973" s="19">
        <f>IF(OR($G1973="",$G1973=0),"",$F1973/$G1973)</f>
      </c>
    </row>
    <row r="1974">
      <c r="A1974" s="7"/>
      <c r="B1974" s="11"/>
      <c r="C1974" s="10"/>
      <c r="D1974" s="16">
        <f>IF($A1974="","",IFERROR(VLOOKUP($A1974,M_Sapi!$A$2:$D$501,4,0),""))</f>
      </c>
      <c r="E1974" s="17">
        <f>IF($A1974="","",IFERROR(VLOOKUP($A1974,M_Sapi!$A$2:$B$501,2,0),""))</f>
      </c>
      <c r="F1974" s="16">
        <f>IF(OR($A1974="",$C1974=""),"",$C1974-$D1974)</f>
      </c>
      <c r="G1974" s="18">
        <f>IF(OR($A1974="",$B1974=""),"",$B1974-$E1974)</f>
      </c>
      <c r="H1974" s="19">
        <f>IF(OR($G1974="",$G1974=0),"",$F1974/$G1974)</f>
      </c>
    </row>
    <row r="1975">
      <c r="A1975" s="7"/>
      <c r="B1975" s="11"/>
      <c r="C1975" s="10"/>
      <c r="D1975" s="16">
        <f>IF($A1975="","",IFERROR(VLOOKUP($A1975,M_Sapi!$A$2:$D$501,4,0),""))</f>
      </c>
      <c r="E1975" s="17">
        <f>IF($A1975="","",IFERROR(VLOOKUP($A1975,M_Sapi!$A$2:$B$501,2,0),""))</f>
      </c>
      <c r="F1975" s="16">
        <f>IF(OR($A1975="",$C1975=""),"",$C1975-$D1975)</f>
      </c>
      <c r="G1975" s="18">
        <f>IF(OR($A1975="",$B1975=""),"",$B1975-$E1975)</f>
      </c>
      <c r="H1975" s="19">
        <f>IF(OR($G1975="",$G1975=0),"",$F1975/$G1975)</f>
      </c>
    </row>
    <row r="1976">
      <c r="A1976" s="7"/>
      <c r="B1976" s="11"/>
      <c r="C1976" s="10"/>
      <c r="D1976" s="16">
        <f>IF($A1976="","",IFERROR(VLOOKUP($A1976,M_Sapi!$A$2:$D$501,4,0),""))</f>
      </c>
      <c r="E1976" s="17">
        <f>IF($A1976="","",IFERROR(VLOOKUP($A1976,M_Sapi!$A$2:$B$501,2,0),""))</f>
      </c>
      <c r="F1976" s="16">
        <f>IF(OR($A1976="",$C1976=""),"",$C1976-$D1976)</f>
      </c>
      <c r="G1976" s="18">
        <f>IF(OR($A1976="",$B1976=""),"",$B1976-$E1976)</f>
      </c>
      <c r="H1976" s="19">
        <f>IF(OR($G1976="",$G1976=0),"",$F1976/$G1976)</f>
      </c>
    </row>
    <row r="1977">
      <c r="A1977" s="7"/>
      <c r="B1977" s="11"/>
      <c r="C1977" s="10"/>
      <c r="D1977" s="16">
        <f>IF($A1977="","",IFERROR(VLOOKUP($A1977,M_Sapi!$A$2:$D$501,4,0),""))</f>
      </c>
      <c r="E1977" s="17">
        <f>IF($A1977="","",IFERROR(VLOOKUP($A1977,M_Sapi!$A$2:$B$501,2,0),""))</f>
      </c>
      <c r="F1977" s="16">
        <f>IF(OR($A1977="",$C1977=""),"",$C1977-$D1977)</f>
      </c>
      <c r="G1977" s="18">
        <f>IF(OR($A1977="",$B1977=""),"",$B1977-$E1977)</f>
      </c>
      <c r="H1977" s="19">
        <f>IF(OR($G1977="",$G1977=0),"",$F1977/$G1977)</f>
      </c>
    </row>
    <row r="1978">
      <c r="A1978" s="7"/>
      <c r="B1978" s="11"/>
      <c r="C1978" s="10"/>
      <c r="D1978" s="16">
        <f>IF($A1978="","",IFERROR(VLOOKUP($A1978,M_Sapi!$A$2:$D$501,4,0),""))</f>
      </c>
      <c r="E1978" s="17">
        <f>IF($A1978="","",IFERROR(VLOOKUP($A1978,M_Sapi!$A$2:$B$501,2,0),""))</f>
      </c>
      <c r="F1978" s="16">
        <f>IF(OR($A1978="",$C1978=""),"",$C1978-$D1978)</f>
      </c>
      <c r="G1978" s="18">
        <f>IF(OR($A1978="",$B1978=""),"",$B1978-$E1978)</f>
      </c>
      <c r="H1978" s="19">
        <f>IF(OR($G1978="",$G1978=0),"",$F1978/$G1978)</f>
      </c>
    </row>
    <row r="1979">
      <c r="A1979" s="7"/>
      <c r="B1979" s="11"/>
      <c r="C1979" s="10"/>
      <c r="D1979" s="16">
        <f>IF($A1979="","",IFERROR(VLOOKUP($A1979,M_Sapi!$A$2:$D$501,4,0),""))</f>
      </c>
      <c r="E1979" s="17">
        <f>IF($A1979="","",IFERROR(VLOOKUP($A1979,M_Sapi!$A$2:$B$501,2,0),""))</f>
      </c>
      <c r="F1979" s="16">
        <f>IF(OR($A1979="",$C1979=""),"",$C1979-$D1979)</f>
      </c>
      <c r="G1979" s="18">
        <f>IF(OR($A1979="",$B1979=""),"",$B1979-$E1979)</f>
      </c>
      <c r="H1979" s="19">
        <f>IF(OR($G1979="",$G1979=0),"",$F1979/$G1979)</f>
      </c>
    </row>
    <row r="1980">
      <c r="A1980" s="7"/>
      <c r="B1980" s="11"/>
      <c r="C1980" s="10"/>
      <c r="D1980" s="16">
        <f>IF($A1980="","",IFERROR(VLOOKUP($A1980,M_Sapi!$A$2:$D$501,4,0),""))</f>
      </c>
      <c r="E1980" s="17">
        <f>IF($A1980="","",IFERROR(VLOOKUP($A1980,M_Sapi!$A$2:$B$501,2,0),""))</f>
      </c>
      <c r="F1980" s="16">
        <f>IF(OR($A1980="",$C1980=""),"",$C1980-$D1980)</f>
      </c>
      <c r="G1980" s="18">
        <f>IF(OR($A1980="",$B1980=""),"",$B1980-$E1980)</f>
      </c>
      <c r="H1980" s="19">
        <f>IF(OR($G1980="",$G1980=0),"",$F1980/$G1980)</f>
      </c>
    </row>
    <row r="1981">
      <c r="A1981" s="7"/>
      <c r="B1981" s="11"/>
      <c r="C1981" s="10"/>
      <c r="D1981" s="16">
        <f>IF($A1981="","",IFERROR(VLOOKUP($A1981,M_Sapi!$A$2:$D$501,4,0),""))</f>
      </c>
      <c r="E1981" s="17">
        <f>IF($A1981="","",IFERROR(VLOOKUP($A1981,M_Sapi!$A$2:$B$501,2,0),""))</f>
      </c>
      <c r="F1981" s="16">
        <f>IF(OR($A1981="",$C1981=""),"",$C1981-$D1981)</f>
      </c>
      <c r="G1981" s="18">
        <f>IF(OR($A1981="",$B1981=""),"",$B1981-$E1981)</f>
      </c>
      <c r="H1981" s="19">
        <f>IF(OR($G1981="",$G1981=0),"",$F1981/$G1981)</f>
      </c>
    </row>
    <row r="1982">
      <c r="A1982" s="7"/>
      <c r="B1982" s="11"/>
      <c r="C1982" s="10"/>
      <c r="D1982" s="16">
        <f>IF($A1982="","",IFERROR(VLOOKUP($A1982,M_Sapi!$A$2:$D$501,4,0),""))</f>
      </c>
      <c r="E1982" s="17">
        <f>IF($A1982="","",IFERROR(VLOOKUP($A1982,M_Sapi!$A$2:$B$501,2,0),""))</f>
      </c>
      <c r="F1982" s="16">
        <f>IF(OR($A1982="",$C1982=""),"",$C1982-$D1982)</f>
      </c>
      <c r="G1982" s="18">
        <f>IF(OR($A1982="",$B1982=""),"",$B1982-$E1982)</f>
      </c>
      <c r="H1982" s="19">
        <f>IF(OR($G1982="",$G1982=0),"",$F1982/$G1982)</f>
      </c>
    </row>
    <row r="1983">
      <c r="A1983" s="7"/>
      <c r="B1983" s="11"/>
      <c r="C1983" s="10"/>
      <c r="D1983" s="16">
        <f>IF($A1983="","",IFERROR(VLOOKUP($A1983,M_Sapi!$A$2:$D$501,4,0),""))</f>
      </c>
      <c r="E1983" s="17">
        <f>IF($A1983="","",IFERROR(VLOOKUP($A1983,M_Sapi!$A$2:$B$501,2,0),""))</f>
      </c>
      <c r="F1983" s="16">
        <f>IF(OR($A1983="",$C1983=""),"",$C1983-$D1983)</f>
      </c>
      <c r="G1983" s="18">
        <f>IF(OR($A1983="",$B1983=""),"",$B1983-$E1983)</f>
      </c>
      <c r="H1983" s="19">
        <f>IF(OR($G1983="",$G1983=0),"",$F1983/$G1983)</f>
      </c>
    </row>
    <row r="1984">
      <c r="A1984" s="7"/>
      <c r="B1984" s="11"/>
      <c r="C1984" s="10"/>
      <c r="D1984" s="16">
        <f>IF($A1984="","",IFERROR(VLOOKUP($A1984,M_Sapi!$A$2:$D$501,4,0),""))</f>
      </c>
      <c r="E1984" s="17">
        <f>IF($A1984="","",IFERROR(VLOOKUP($A1984,M_Sapi!$A$2:$B$501,2,0),""))</f>
      </c>
      <c r="F1984" s="16">
        <f>IF(OR($A1984="",$C1984=""),"",$C1984-$D1984)</f>
      </c>
      <c r="G1984" s="18">
        <f>IF(OR($A1984="",$B1984=""),"",$B1984-$E1984)</f>
      </c>
      <c r="H1984" s="19">
        <f>IF(OR($G1984="",$G1984=0),"",$F1984/$G1984)</f>
      </c>
    </row>
    <row r="1985">
      <c r="A1985" s="7"/>
      <c r="B1985" s="11"/>
      <c r="C1985" s="10"/>
      <c r="D1985" s="16">
        <f>IF($A1985="","",IFERROR(VLOOKUP($A1985,M_Sapi!$A$2:$D$501,4,0),""))</f>
      </c>
      <c r="E1985" s="17">
        <f>IF($A1985="","",IFERROR(VLOOKUP($A1985,M_Sapi!$A$2:$B$501,2,0),""))</f>
      </c>
      <c r="F1985" s="16">
        <f>IF(OR($A1985="",$C1985=""),"",$C1985-$D1985)</f>
      </c>
      <c r="G1985" s="18">
        <f>IF(OR($A1985="",$B1985=""),"",$B1985-$E1985)</f>
      </c>
      <c r="H1985" s="19">
        <f>IF(OR($G1985="",$G1985=0),"",$F1985/$G1985)</f>
      </c>
    </row>
    <row r="1986">
      <c r="A1986" s="7"/>
      <c r="B1986" s="11"/>
      <c r="C1986" s="10"/>
      <c r="D1986" s="16">
        <f>IF($A1986="","",IFERROR(VLOOKUP($A1986,M_Sapi!$A$2:$D$501,4,0),""))</f>
      </c>
      <c r="E1986" s="17">
        <f>IF($A1986="","",IFERROR(VLOOKUP($A1986,M_Sapi!$A$2:$B$501,2,0),""))</f>
      </c>
      <c r="F1986" s="16">
        <f>IF(OR($A1986="",$C1986=""),"",$C1986-$D1986)</f>
      </c>
      <c r="G1986" s="18">
        <f>IF(OR($A1986="",$B1986=""),"",$B1986-$E1986)</f>
      </c>
      <c r="H1986" s="19">
        <f>IF(OR($G1986="",$G1986=0),"",$F1986/$G1986)</f>
      </c>
    </row>
    <row r="1987">
      <c r="A1987" s="7"/>
      <c r="B1987" s="11"/>
      <c r="C1987" s="10"/>
      <c r="D1987" s="16">
        <f>IF($A1987="","",IFERROR(VLOOKUP($A1987,M_Sapi!$A$2:$D$501,4,0),""))</f>
      </c>
      <c r="E1987" s="17">
        <f>IF($A1987="","",IFERROR(VLOOKUP($A1987,M_Sapi!$A$2:$B$501,2,0),""))</f>
      </c>
      <c r="F1987" s="16">
        <f>IF(OR($A1987="",$C1987=""),"",$C1987-$D1987)</f>
      </c>
      <c r="G1987" s="18">
        <f>IF(OR($A1987="",$B1987=""),"",$B1987-$E1987)</f>
      </c>
      <c r="H1987" s="19">
        <f>IF(OR($G1987="",$G1987=0),"",$F1987/$G1987)</f>
      </c>
    </row>
    <row r="1988">
      <c r="A1988" s="7"/>
      <c r="B1988" s="11"/>
      <c r="C1988" s="10"/>
      <c r="D1988" s="16">
        <f>IF($A1988="","",IFERROR(VLOOKUP($A1988,M_Sapi!$A$2:$D$501,4,0),""))</f>
      </c>
      <c r="E1988" s="17">
        <f>IF($A1988="","",IFERROR(VLOOKUP($A1988,M_Sapi!$A$2:$B$501,2,0),""))</f>
      </c>
      <c r="F1988" s="16">
        <f>IF(OR($A1988="",$C1988=""),"",$C1988-$D1988)</f>
      </c>
      <c r="G1988" s="18">
        <f>IF(OR($A1988="",$B1988=""),"",$B1988-$E1988)</f>
      </c>
      <c r="H1988" s="19">
        <f>IF(OR($G1988="",$G1988=0),"",$F1988/$G1988)</f>
      </c>
    </row>
    <row r="1989">
      <c r="A1989" s="7"/>
      <c r="B1989" s="11"/>
      <c r="C1989" s="10"/>
      <c r="D1989" s="16">
        <f>IF($A1989="","",IFERROR(VLOOKUP($A1989,M_Sapi!$A$2:$D$501,4,0),""))</f>
      </c>
      <c r="E1989" s="17">
        <f>IF($A1989="","",IFERROR(VLOOKUP($A1989,M_Sapi!$A$2:$B$501,2,0),""))</f>
      </c>
      <c r="F1989" s="16">
        <f>IF(OR($A1989="",$C1989=""),"",$C1989-$D1989)</f>
      </c>
      <c r="G1989" s="18">
        <f>IF(OR($A1989="",$B1989=""),"",$B1989-$E1989)</f>
      </c>
      <c r="H1989" s="19">
        <f>IF(OR($G1989="",$G1989=0),"",$F1989/$G1989)</f>
      </c>
    </row>
    <row r="1990">
      <c r="A1990" s="7"/>
      <c r="B1990" s="11"/>
      <c r="C1990" s="10"/>
      <c r="D1990" s="16">
        <f>IF($A1990="","",IFERROR(VLOOKUP($A1990,M_Sapi!$A$2:$D$501,4,0),""))</f>
      </c>
      <c r="E1990" s="17">
        <f>IF($A1990="","",IFERROR(VLOOKUP($A1990,M_Sapi!$A$2:$B$501,2,0),""))</f>
      </c>
      <c r="F1990" s="16">
        <f>IF(OR($A1990="",$C1990=""),"",$C1990-$D1990)</f>
      </c>
      <c r="G1990" s="18">
        <f>IF(OR($A1990="",$B1990=""),"",$B1990-$E1990)</f>
      </c>
      <c r="H1990" s="19">
        <f>IF(OR($G1990="",$G1990=0),"",$F1990/$G1990)</f>
      </c>
    </row>
    <row r="1991">
      <c r="A1991" s="7"/>
      <c r="B1991" s="11"/>
      <c r="C1991" s="10"/>
      <c r="D1991" s="16">
        <f>IF($A1991="","",IFERROR(VLOOKUP($A1991,M_Sapi!$A$2:$D$501,4,0),""))</f>
      </c>
      <c r="E1991" s="17">
        <f>IF($A1991="","",IFERROR(VLOOKUP($A1991,M_Sapi!$A$2:$B$501,2,0),""))</f>
      </c>
      <c r="F1991" s="16">
        <f>IF(OR($A1991="",$C1991=""),"",$C1991-$D1991)</f>
      </c>
      <c r="G1991" s="18">
        <f>IF(OR($A1991="",$B1991=""),"",$B1991-$E1991)</f>
      </c>
      <c r="H1991" s="19">
        <f>IF(OR($G1991="",$G1991=0),"",$F1991/$G1991)</f>
      </c>
    </row>
    <row r="1992">
      <c r="A1992" s="7"/>
      <c r="B1992" s="11"/>
      <c r="C1992" s="10"/>
      <c r="D1992" s="16">
        <f>IF($A1992="","",IFERROR(VLOOKUP($A1992,M_Sapi!$A$2:$D$501,4,0),""))</f>
      </c>
      <c r="E1992" s="17">
        <f>IF($A1992="","",IFERROR(VLOOKUP($A1992,M_Sapi!$A$2:$B$501,2,0),""))</f>
      </c>
      <c r="F1992" s="16">
        <f>IF(OR($A1992="",$C1992=""),"",$C1992-$D1992)</f>
      </c>
      <c r="G1992" s="18">
        <f>IF(OR($A1992="",$B1992=""),"",$B1992-$E1992)</f>
      </c>
      <c r="H1992" s="19">
        <f>IF(OR($G1992="",$G1992=0),"",$F1992/$G1992)</f>
      </c>
    </row>
    <row r="1993">
      <c r="A1993" s="7"/>
      <c r="B1993" s="11"/>
      <c r="C1993" s="10"/>
      <c r="D1993" s="16">
        <f>IF($A1993="","",IFERROR(VLOOKUP($A1993,M_Sapi!$A$2:$D$501,4,0),""))</f>
      </c>
      <c r="E1993" s="17">
        <f>IF($A1993="","",IFERROR(VLOOKUP($A1993,M_Sapi!$A$2:$B$501,2,0),""))</f>
      </c>
      <c r="F1993" s="16">
        <f>IF(OR($A1993="",$C1993=""),"",$C1993-$D1993)</f>
      </c>
      <c r="G1993" s="18">
        <f>IF(OR($A1993="",$B1993=""),"",$B1993-$E1993)</f>
      </c>
      <c r="H1993" s="19">
        <f>IF(OR($G1993="",$G1993=0),"",$F1993/$G1993)</f>
      </c>
    </row>
    <row r="1994">
      <c r="A1994" s="7"/>
      <c r="B1994" s="11"/>
      <c r="C1994" s="10"/>
      <c r="D1994" s="16">
        <f>IF($A1994="","",IFERROR(VLOOKUP($A1994,M_Sapi!$A$2:$D$501,4,0),""))</f>
      </c>
      <c r="E1994" s="17">
        <f>IF($A1994="","",IFERROR(VLOOKUP($A1994,M_Sapi!$A$2:$B$501,2,0),""))</f>
      </c>
      <c r="F1994" s="16">
        <f>IF(OR($A1994="",$C1994=""),"",$C1994-$D1994)</f>
      </c>
      <c r="G1994" s="18">
        <f>IF(OR($A1994="",$B1994=""),"",$B1994-$E1994)</f>
      </c>
      <c r="H1994" s="19">
        <f>IF(OR($G1994="",$G1994=0),"",$F1994/$G1994)</f>
      </c>
    </row>
    <row r="1995">
      <c r="A1995" s="7"/>
      <c r="B1995" s="11"/>
      <c r="C1995" s="10"/>
      <c r="D1995" s="16">
        <f>IF($A1995="","",IFERROR(VLOOKUP($A1995,M_Sapi!$A$2:$D$501,4,0),""))</f>
      </c>
      <c r="E1995" s="17">
        <f>IF($A1995="","",IFERROR(VLOOKUP($A1995,M_Sapi!$A$2:$B$501,2,0),""))</f>
      </c>
      <c r="F1995" s="16">
        <f>IF(OR($A1995="",$C1995=""),"",$C1995-$D1995)</f>
      </c>
      <c r="G1995" s="18">
        <f>IF(OR($A1995="",$B1995=""),"",$B1995-$E1995)</f>
      </c>
      <c r="H1995" s="19">
        <f>IF(OR($G1995="",$G1995=0),"",$F1995/$G1995)</f>
      </c>
    </row>
    <row r="1996">
      <c r="A1996" s="7"/>
      <c r="B1996" s="11"/>
      <c r="C1996" s="10"/>
      <c r="D1996" s="16">
        <f>IF($A1996="","",IFERROR(VLOOKUP($A1996,M_Sapi!$A$2:$D$501,4,0),""))</f>
      </c>
      <c r="E1996" s="17">
        <f>IF($A1996="","",IFERROR(VLOOKUP($A1996,M_Sapi!$A$2:$B$501,2,0),""))</f>
      </c>
      <c r="F1996" s="16">
        <f>IF(OR($A1996="",$C1996=""),"",$C1996-$D1996)</f>
      </c>
      <c r="G1996" s="18">
        <f>IF(OR($A1996="",$B1996=""),"",$B1996-$E1996)</f>
      </c>
      <c r="H1996" s="19">
        <f>IF(OR($G1996="",$G1996=0),"",$F1996/$G1996)</f>
      </c>
    </row>
    <row r="1997">
      <c r="A1997" s="7"/>
      <c r="B1997" s="11"/>
      <c r="C1997" s="10"/>
      <c r="D1997" s="16">
        <f>IF($A1997="","",IFERROR(VLOOKUP($A1997,M_Sapi!$A$2:$D$501,4,0),""))</f>
      </c>
      <c r="E1997" s="17">
        <f>IF($A1997="","",IFERROR(VLOOKUP($A1997,M_Sapi!$A$2:$B$501,2,0),""))</f>
      </c>
      <c r="F1997" s="16">
        <f>IF(OR($A1997="",$C1997=""),"",$C1997-$D1997)</f>
      </c>
      <c r="G1997" s="18">
        <f>IF(OR($A1997="",$B1997=""),"",$B1997-$E1997)</f>
      </c>
      <c r="H1997" s="19">
        <f>IF(OR($G1997="",$G1997=0),"",$F1997/$G1997)</f>
      </c>
    </row>
    <row r="1998">
      <c r="A1998" s="7"/>
      <c r="B1998" s="11"/>
      <c r="C1998" s="10"/>
      <c r="D1998" s="16">
        <f>IF($A1998="","",IFERROR(VLOOKUP($A1998,M_Sapi!$A$2:$D$501,4,0),""))</f>
      </c>
      <c r="E1998" s="17">
        <f>IF($A1998="","",IFERROR(VLOOKUP($A1998,M_Sapi!$A$2:$B$501,2,0),""))</f>
      </c>
      <c r="F1998" s="16">
        <f>IF(OR($A1998="",$C1998=""),"",$C1998-$D1998)</f>
      </c>
      <c r="G1998" s="18">
        <f>IF(OR($A1998="",$B1998=""),"",$B1998-$E1998)</f>
      </c>
      <c r="H1998" s="19">
        <f>IF(OR($G1998="",$G1998=0),"",$F1998/$G1998)</f>
      </c>
    </row>
    <row r="1999">
      <c r="A1999" s="7"/>
      <c r="B1999" s="11"/>
      <c r="C1999" s="10"/>
      <c r="D1999" s="16">
        <f>IF($A1999="","",IFERROR(VLOOKUP($A1999,M_Sapi!$A$2:$D$501,4,0),""))</f>
      </c>
      <c r="E1999" s="17">
        <f>IF($A1999="","",IFERROR(VLOOKUP($A1999,M_Sapi!$A$2:$B$501,2,0),""))</f>
      </c>
      <c r="F1999" s="16">
        <f>IF(OR($A1999="",$C1999=""),"",$C1999-$D1999)</f>
      </c>
      <c r="G1999" s="18">
        <f>IF(OR($A1999="",$B1999=""),"",$B1999-$E1999)</f>
      </c>
      <c r="H1999" s="19">
        <f>IF(OR($G1999="",$G1999=0),"",$F1999/$G1999)</f>
      </c>
    </row>
    <row r="2000">
      <c r="A2000" s="7"/>
      <c r="B2000" s="11"/>
      <c r="C2000" s="10"/>
      <c r="D2000" s="16">
        <f>IF($A2000="","",IFERROR(VLOOKUP($A2000,M_Sapi!$A$2:$D$501,4,0),""))</f>
      </c>
      <c r="E2000" s="17">
        <f>IF($A2000="","",IFERROR(VLOOKUP($A2000,M_Sapi!$A$2:$B$501,2,0),""))</f>
      </c>
      <c r="F2000" s="16">
        <f>IF(OR($A2000="",$C2000=""),"",$C2000-$D2000)</f>
      </c>
      <c r="G2000" s="18">
        <f>IF(OR($A2000="",$B2000=""),"",$B2000-$E2000)</f>
      </c>
      <c r="H2000" s="19">
        <f>IF(OR($G2000="",$G2000=0),"",$F2000/$G2000)</f>
      </c>
    </row>
    <row r="2001">
      <c r="A2001" s="7"/>
      <c r="B2001" s="11"/>
      <c r="C2001" s="10"/>
      <c r="D2001" s="16">
        <f>IF($A2001="","",IFERROR(VLOOKUP($A2001,M_Sapi!$A$2:$D$501,4,0),""))</f>
      </c>
      <c r="E2001" s="17">
        <f>IF($A2001="","",IFERROR(VLOOKUP($A2001,M_Sapi!$A$2:$B$501,2,0),""))</f>
      </c>
      <c r="F2001" s="16">
        <f>IF(OR($A2001="",$C2001=""),"",$C2001-$D2001)</f>
      </c>
      <c r="G2001" s="18">
        <f>IF(OR($A2001="",$B2001=""),"",$B2001-$E2001)</f>
      </c>
      <c r="H2001" s="19">
        <f>IF(OR($G2001="",$G2001=0),"",$F2001/$G2001)</f>
      </c>
    </row>
    <row r="2002">
      <c r="A2002" s="7"/>
      <c r="B2002" s="11"/>
      <c r="C2002" s="10"/>
      <c r="D2002" s="16">
        <f>IF($A2002="","",IFERROR(VLOOKUP($A2002,M_Sapi!$A$2:$D$501,4,0),""))</f>
      </c>
      <c r="E2002" s="17">
        <f>IF($A2002="","",IFERROR(VLOOKUP($A2002,M_Sapi!$A$2:$B$501,2,0),""))</f>
      </c>
      <c r="F2002" s="16">
        <f>IF(OR($A2002="",$C2002=""),"",$C2002-$D2002)</f>
      </c>
      <c r="G2002" s="18">
        <f>IF(OR($A2002="",$B2002=""),"",$B2002-$E2002)</f>
      </c>
      <c r="H2002" s="19">
        <f>IF(OR($G2002="",$G2002=0),"",$F2002/$G2002)</f>
      </c>
    </row>
    <row r="2003">
      <c r="A2003" s="7"/>
      <c r="B2003" s="11"/>
      <c r="C2003" s="10"/>
      <c r="D2003" s="16">
        <f>IF($A2003="","",IFERROR(VLOOKUP($A2003,M_Sapi!$A$2:$D$501,4,0),""))</f>
      </c>
      <c r="E2003" s="17">
        <f>IF($A2003="","",IFERROR(VLOOKUP($A2003,M_Sapi!$A$2:$B$501,2,0),""))</f>
      </c>
      <c r="F2003" s="16">
        <f>IF(OR($A2003="",$C2003=""),"",$C2003-$D2003)</f>
      </c>
      <c r="G2003" s="18">
        <f>IF(OR($A2003="",$B2003=""),"",$B2003-$E2003)</f>
      </c>
      <c r="H2003" s="19">
        <f>IF(OR($G2003="",$G2003=0),"",$F2003/$G2003)</f>
      </c>
    </row>
    <row r="2004">
      <c r="A2004" s="7"/>
      <c r="B2004" s="11"/>
      <c r="C2004" s="10"/>
      <c r="D2004" s="16">
        <f>IF($A2004="","",IFERROR(VLOOKUP($A2004,M_Sapi!$A$2:$D$501,4,0),""))</f>
      </c>
      <c r="E2004" s="17">
        <f>IF($A2004="","",IFERROR(VLOOKUP($A2004,M_Sapi!$A$2:$B$501,2,0),""))</f>
      </c>
      <c r="F2004" s="16">
        <f>IF(OR($A2004="",$C2004=""),"",$C2004-$D2004)</f>
      </c>
      <c r="G2004" s="18">
        <f>IF(OR($A2004="",$B2004=""),"",$B2004-$E2004)</f>
      </c>
      <c r="H2004" s="19">
        <f>IF(OR($G2004="",$G2004=0),"",$F2004/$G2004)</f>
      </c>
    </row>
    <row r="2005">
      <c r="A2005" s="7"/>
      <c r="B2005" s="11"/>
      <c r="C2005" s="10"/>
      <c r="D2005" s="16">
        <f>IF($A2005="","",IFERROR(VLOOKUP($A2005,M_Sapi!$A$2:$D$501,4,0),""))</f>
      </c>
      <c r="E2005" s="17">
        <f>IF($A2005="","",IFERROR(VLOOKUP($A2005,M_Sapi!$A$2:$B$501,2,0),""))</f>
      </c>
      <c r="F2005" s="16">
        <f>IF(OR($A2005="",$C2005=""),"",$C2005-$D2005)</f>
      </c>
      <c r="G2005" s="18">
        <f>IF(OR($A2005="",$B2005=""),"",$B2005-$E2005)</f>
      </c>
      <c r="H2005" s="19">
        <f>IF(OR($G2005="",$G2005=0),"",$F2005/$G2005)</f>
      </c>
    </row>
    <row r="2006">
      <c r="A2006" s="7"/>
      <c r="B2006" s="11"/>
      <c r="C2006" s="10"/>
      <c r="D2006" s="16">
        <f>IF($A2006="","",IFERROR(VLOOKUP($A2006,M_Sapi!$A$2:$D$501,4,0),""))</f>
      </c>
      <c r="E2006" s="17">
        <f>IF($A2006="","",IFERROR(VLOOKUP($A2006,M_Sapi!$A$2:$B$501,2,0),""))</f>
      </c>
      <c r="F2006" s="16">
        <f>IF(OR($A2006="",$C2006=""),"",$C2006-$D2006)</f>
      </c>
      <c r="G2006" s="18">
        <f>IF(OR($A2006="",$B2006=""),"",$B2006-$E2006)</f>
      </c>
      <c r="H2006" s="19">
        <f>IF(OR($G2006="",$G2006=0),"",$F2006/$G2006)</f>
      </c>
    </row>
    <row r="2007">
      <c r="A2007" s="7"/>
      <c r="B2007" s="11"/>
      <c r="C2007" s="10"/>
      <c r="D2007" s="16">
        <f>IF($A2007="","",IFERROR(VLOOKUP($A2007,M_Sapi!$A$2:$D$501,4,0),""))</f>
      </c>
      <c r="E2007" s="17">
        <f>IF($A2007="","",IFERROR(VLOOKUP($A2007,M_Sapi!$A$2:$B$501,2,0),""))</f>
      </c>
      <c r="F2007" s="16">
        <f>IF(OR($A2007="",$C2007=""),"",$C2007-$D2007)</f>
      </c>
      <c r="G2007" s="18">
        <f>IF(OR($A2007="",$B2007=""),"",$B2007-$E2007)</f>
      </c>
      <c r="H2007" s="19">
        <f>IF(OR($G2007="",$G2007=0),"",$F2007/$G2007)</f>
      </c>
    </row>
    <row r="2008">
      <c r="A2008" s="7"/>
      <c r="B2008" s="11"/>
      <c r="C2008" s="10"/>
      <c r="D2008" s="16">
        <f>IF($A2008="","",IFERROR(VLOOKUP($A2008,M_Sapi!$A$2:$D$501,4,0),""))</f>
      </c>
      <c r="E2008" s="17">
        <f>IF($A2008="","",IFERROR(VLOOKUP($A2008,M_Sapi!$A$2:$B$501,2,0),""))</f>
      </c>
      <c r="F2008" s="16">
        <f>IF(OR($A2008="",$C2008=""),"",$C2008-$D2008)</f>
      </c>
      <c r="G2008" s="18">
        <f>IF(OR($A2008="",$B2008=""),"",$B2008-$E2008)</f>
      </c>
      <c r="H2008" s="19">
        <f>IF(OR($G2008="",$G2008=0),"",$F2008/$G2008)</f>
      </c>
    </row>
    <row r="2009">
      <c r="A2009" s="7"/>
      <c r="B2009" s="11"/>
      <c r="C2009" s="10"/>
      <c r="D2009" s="16">
        <f>IF($A2009="","",IFERROR(VLOOKUP($A2009,M_Sapi!$A$2:$D$501,4,0),""))</f>
      </c>
      <c r="E2009" s="17">
        <f>IF($A2009="","",IFERROR(VLOOKUP($A2009,M_Sapi!$A$2:$B$501,2,0),""))</f>
      </c>
      <c r="F2009" s="16">
        <f>IF(OR($A2009="",$C2009=""),"",$C2009-$D2009)</f>
      </c>
      <c r="G2009" s="18">
        <f>IF(OR($A2009="",$B2009=""),"",$B2009-$E2009)</f>
      </c>
      <c r="H2009" s="19">
        <f>IF(OR($G2009="",$G2009=0),"",$F2009/$G2009)</f>
      </c>
    </row>
    <row r="2010">
      <c r="A2010" s="7"/>
      <c r="B2010" s="11"/>
      <c r="C2010" s="10"/>
      <c r="D2010" s="16">
        <f>IF($A2010="","",IFERROR(VLOOKUP($A2010,M_Sapi!$A$2:$D$501,4,0),""))</f>
      </c>
      <c r="E2010" s="17">
        <f>IF($A2010="","",IFERROR(VLOOKUP($A2010,M_Sapi!$A$2:$B$501,2,0),""))</f>
      </c>
      <c r="F2010" s="16">
        <f>IF(OR($A2010="",$C2010=""),"",$C2010-$D2010)</f>
      </c>
      <c r="G2010" s="18">
        <f>IF(OR($A2010="",$B2010=""),"",$B2010-$E2010)</f>
      </c>
      <c r="H2010" s="19">
        <f>IF(OR($G2010="",$G2010=0),"",$F2010/$G2010)</f>
      </c>
    </row>
    <row r="2011">
      <c r="A2011" s="7"/>
      <c r="B2011" s="11"/>
      <c r="C2011" s="10"/>
      <c r="D2011" s="16">
        <f>IF($A2011="","",IFERROR(VLOOKUP($A2011,M_Sapi!$A$2:$D$501,4,0),""))</f>
      </c>
      <c r="E2011" s="17">
        <f>IF($A2011="","",IFERROR(VLOOKUP($A2011,M_Sapi!$A$2:$B$501,2,0),""))</f>
      </c>
      <c r="F2011" s="16">
        <f>IF(OR($A2011="",$C2011=""),"",$C2011-$D2011)</f>
      </c>
      <c r="G2011" s="18">
        <f>IF(OR($A2011="",$B2011=""),"",$B2011-$E2011)</f>
      </c>
      <c r="H2011" s="19">
        <f>IF(OR($G2011="",$G2011=0),"",$F2011/$G2011)</f>
      </c>
    </row>
    <row r="2012">
      <c r="A2012" s="7"/>
      <c r="B2012" s="11"/>
      <c r="C2012" s="10"/>
      <c r="D2012" s="16">
        <f>IF($A2012="","",IFERROR(VLOOKUP($A2012,M_Sapi!$A$2:$D$501,4,0),""))</f>
      </c>
      <c r="E2012" s="17">
        <f>IF($A2012="","",IFERROR(VLOOKUP($A2012,M_Sapi!$A$2:$B$501,2,0),""))</f>
      </c>
      <c r="F2012" s="16">
        <f>IF(OR($A2012="",$C2012=""),"",$C2012-$D2012)</f>
      </c>
      <c r="G2012" s="18">
        <f>IF(OR($A2012="",$B2012=""),"",$B2012-$E2012)</f>
      </c>
      <c r="H2012" s="19">
        <f>IF(OR($G2012="",$G2012=0),"",$F2012/$G2012)</f>
      </c>
    </row>
    <row r="2013">
      <c r="A2013" s="7"/>
      <c r="B2013" s="11"/>
      <c r="C2013" s="10"/>
      <c r="D2013" s="16">
        <f>IF($A2013="","",IFERROR(VLOOKUP($A2013,M_Sapi!$A$2:$D$501,4,0),""))</f>
      </c>
      <c r="E2013" s="17">
        <f>IF($A2013="","",IFERROR(VLOOKUP($A2013,M_Sapi!$A$2:$B$501,2,0),""))</f>
      </c>
      <c r="F2013" s="16">
        <f>IF(OR($A2013="",$C2013=""),"",$C2013-$D2013)</f>
      </c>
      <c r="G2013" s="18">
        <f>IF(OR($A2013="",$B2013=""),"",$B2013-$E2013)</f>
      </c>
      <c r="H2013" s="19">
        <f>IF(OR($G2013="",$G2013=0),"",$F2013/$G2013)</f>
      </c>
    </row>
    <row r="2014">
      <c r="A2014" s="7"/>
      <c r="B2014" s="11"/>
      <c r="C2014" s="10"/>
      <c r="D2014" s="16">
        <f>IF($A2014="","",IFERROR(VLOOKUP($A2014,M_Sapi!$A$2:$D$501,4,0),""))</f>
      </c>
      <c r="E2014" s="17">
        <f>IF($A2014="","",IFERROR(VLOOKUP($A2014,M_Sapi!$A$2:$B$501,2,0),""))</f>
      </c>
      <c r="F2014" s="16">
        <f>IF(OR($A2014="",$C2014=""),"",$C2014-$D2014)</f>
      </c>
      <c r="G2014" s="18">
        <f>IF(OR($A2014="",$B2014=""),"",$B2014-$E2014)</f>
      </c>
      <c r="H2014" s="19">
        <f>IF(OR($G2014="",$G2014=0),"",$F2014/$G2014)</f>
      </c>
    </row>
    <row r="2015">
      <c r="A2015" s="7"/>
      <c r="B2015" s="11"/>
      <c r="C2015" s="10"/>
      <c r="D2015" s="16">
        <f>IF($A2015="","",IFERROR(VLOOKUP($A2015,M_Sapi!$A$2:$D$501,4,0),""))</f>
      </c>
      <c r="E2015" s="17">
        <f>IF($A2015="","",IFERROR(VLOOKUP($A2015,M_Sapi!$A$2:$B$501,2,0),""))</f>
      </c>
      <c r="F2015" s="16">
        <f>IF(OR($A2015="",$C2015=""),"",$C2015-$D2015)</f>
      </c>
      <c r="G2015" s="18">
        <f>IF(OR($A2015="",$B2015=""),"",$B2015-$E2015)</f>
      </c>
      <c r="H2015" s="19">
        <f>IF(OR($G2015="",$G2015=0),"",$F2015/$G2015)</f>
      </c>
    </row>
    <row r="2016">
      <c r="A2016" s="7"/>
      <c r="B2016" s="11"/>
      <c r="C2016" s="10"/>
      <c r="D2016" s="16">
        <f>IF($A2016="","",IFERROR(VLOOKUP($A2016,M_Sapi!$A$2:$D$501,4,0),""))</f>
      </c>
      <c r="E2016" s="17">
        <f>IF($A2016="","",IFERROR(VLOOKUP($A2016,M_Sapi!$A$2:$B$501,2,0),""))</f>
      </c>
      <c r="F2016" s="16">
        <f>IF(OR($A2016="",$C2016=""),"",$C2016-$D2016)</f>
      </c>
      <c r="G2016" s="18">
        <f>IF(OR($A2016="",$B2016=""),"",$B2016-$E2016)</f>
      </c>
      <c r="H2016" s="19">
        <f>IF(OR($G2016="",$G2016=0),"",$F2016/$G2016)</f>
      </c>
    </row>
    <row r="2017">
      <c r="A2017" s="7"/>
      <c r="B2017" s="11"/>
      <c r="C2017" s="10"/>
      <c r="D2017" s="16">
        <f>IF($A2017="","",IFERROR(VLOOKUP($A2017,M_Sapi!$A$2:$D$501,4,0),""))</f>
      </c>
      <c r="E2017" s="17">
        <f>IF($A2017="","",IFERROR(VLOOKUP($A2017,M_Sapi!$A$2:$B$501,2,0),""))</f>
      </c>
      <c r="F2017" s="16">
        <f>IF(OR($A2017="",$C2017=""),"",$C2017-$D2017)</f>
      </c>
      <c r="G2017" s="18">
        <f>IF(OR($A2017="",$B2017=""),"",$B2017-$E2017)</f>
      </c>
      <c r="H2017" s="19">
        <f>IF(OR($G2017="",$G2017=0),"",$F2017/$G2017)</f>
      </c>
    </row>
    <row r="2018">
      <c r="A2018" s="7"/>
      <c r="B2018" s="11"/>
      <c r="C2018" s="10"/>
      <c r="D2018" s="16">
        <f>IF($A2018="","",IFERROR(VLOOKUP($A2018,M_Sapi!$A$2:$D$501,4,0),""))</f>
      </c>
      <c r="E2018" s="17">
        <f>IF($A2018="","",IFERROR(VLOOKUP($A2018,M_Sapi!$A$2:$B$501,2,0),""))</f>
      </c>
      <c r="F2018" s="16">
        <f>IF(OR($A2018="",$C2018=""),"",$C2018-$D2018)</f>
      </c>
      <c r="G2018" s="18">
        <f>IF(OR($A2018="",$B2018=""),"",$B2018-$E2018)</f>
      </c>
      <c r="H2018" s="19">
        <f>IF(OR($G2018="",$G2018=0),"",$F2018/$G2018)</f>
      </c>
    </row>
    <row r="2019">
      <c r="A2019" s="7"/>
      <c r="B2019" s="11"/>
      <c r="C2019" s="10"/>
      <c r="D2019" s="16">
        <f>IF($A2019="","",IFERROR(VLOOKUP($A2019,M_Sapi!$A$2:$D$501,4,0),""))</f>
      </c>
      <c r="E2019" s="17">
        <f>IF($A2019="","",IFERROR(VLOOKUP($A2019,M_Sapi!$A$2:$B$501,2,0),""))</f>
      </c>
      <c r="F2019" s="16">
        <f>IF(OR($A2019="",$C2019=""),"",$C2019-$D2019)</f>
      </c>
      <c r="G2019" s="18">
        <f>IF(OR($A2019="",$B2019=""),"",$B2019-$E2019)</f>
      </c>
      <c r="H2019" s="19">
        <f>IF(OR($G2019="",$G2019=0),"",$F2019/$G2019)</f>
      </c>
    </row>
    <row r="2020">
      <c r="A2020" s="7"/>
      <c r="B2020" s="11"/>
      <c r="C2020" s="10"/>
      <c r="D2020" s="16">
        <f>IF($A2020="","",IFERROR(VLOOKUP($A2020,M_Sapi!$A$2:$D$501,4,0),""))</f>
      </c>
      <c r="E2020" s="17">
        <f>IF($A2020="","",IFERROR(VLOOKUP($A2020,M_Sapi!$A$2:$B$501,2,0),""))</f>
      </c>
      <c r="F2020" s="16">
        <f>IF(OR($A2020="",$C2020=""),"",$C2020-$D2020)</f>
      </c>
      <c r="G2020" s="18">
        <f>IF(OR($A2020="",$B2020=""),"",$B2020-$E2020)</f>
      </c>
      <c r="H2020" s="19">
        <f>IF(OR($G2020="",$G2020=0),"",$F2020/$G2020)</f>
      </c>
    </row>
    <row r="2021">
      <c r="A2021" s="7"/>
      <c r="B2021" s="11"/>
      <c r="C2021" s="10"/>
      <c r="D2021" s="16">
        <f>IF($A2021="","",IFERROR(VLOOKUP($A2021,M_Sapi!$A$2:$D$501,4,0),""))</f>
      </c>
      <c r="E2021" s="17">
        <f>IF($A2021="","",IFERROR(VLOOKUP($A2021,M_Sapi!$A$2:$B$501,2,0),""))</f>
      </c>
      <c r="F2021" s="16">
        <f>IF(OR($A2021="",$C2021=""),"",$C2021-$D2021)</f>
      </c>
      <c r="G2021" s="18">
        <f>IF(OR($A2021="",$B2021=""),"",$B2021-$E2021)</f>
      </c>
      <c r="H2021" s="19">
        <f>IF(OR($G2021="",$G2021=0),"",$F2021/$G2021)</f>
      </c>
    </row>
    <row r="2022">
      <c r="A2022" s="7"/>
      <c r="B2022" s="11"/>
      <c r="C2022" s="10"/>
      <c r="D2022" s="16">
        <f>IF($A2022="","",IFERROR(VLOOKUP($A2022,M_Sapi!$A$2:$D$501,4,0),""))</f>
      </c>
      <c r="E2022" s="17">
        <f>IF($A2022="","",IFERROR(VLOOKUP($A2022,M_Sapi!$A$2:$B$501,2,0),""))</f>
      </c>
      <c r="F2022" s="16">
        <f>IF(OR($A2022="",$C2022=""),"",$C2022-$D2022)</f>
      </c>
      <c r="G2022" s="18">
        <f>IF(OR($A2022="",$B2022=""),"",$B2022-$E2022)</f>
      </c>
      <c r="H2022" s="19">
        <f>IF(OR($G2022="",$G2022=0),"",$F2022/$G2022)</f>
      </c>
    </row>
    <row r="2023">
      <c r="A2023" s="7"/>
      <c r="B2023" s="11"/>
      <c r="C2023" s="10"/>
      <c r="D2023" s="16">
        <f>IF($A2023="","",IFERROR(VLOOKUP($A2023,M_Sapi!$A$2:$D$501,4,0),""))</f>
      </c>
      <c r="E2023" s="17">
        <f>IF($A2023="","",IFERROR(VLOOKUP($A2023,M_Sapi!$A$2:$B$501,2,0),""))</f>
      </c>
      <c r="F2023" s="16">
        <f>IF(OR($A2023="",$C2023=""),"",$C2023-$D2023)</f>
      </c>
      <c r="G2023" s="18">
        <f>IF(OR($A2023="",$B2023=""),"",$B2023-$E2023)</f>
      </c>
      <c r="H2023" s="19">
        <f>IF(OR($G2023="",$G2023=0),"",$F2023/$G2023)</f>
      </c>
    </row>
    <row r="2024">
      <c r="A2024" s="7"/>
      <c r="B2024" s="11"/>
      <c r="C2024" s="10"/>
      <c r="D2024" s="16">
        <f>IF($A2024="","",IFERROR(VLOOKUP($A2024,M_Sapi!$A$2:$D$501,4,0),""))</f>
      </c>
      <c r="E2024" s="17">
        <f>IF($A2024="","",IFERROR(VLOOKUP($A2024,M_Sapi!$A$2:$B$501,2,0),""))</f>
      </c>
      <c r="F2024" s="16">
        <f>IF(OR($A2024="",$C2024=""),"",$C2024-$D2024)</f>
      </c>
      <c r="G2024" s="18">
        <f>IF(OR($A2024="",$B2024=""),"",$B2024-$E2024)</f>
      </c>
      <c r="H2024" s="19">
        <f>IF(OR($G2024="",$G2024=0),"",$F2024/$G2024)</f>
      </c>
    </row>
    <row r="2025">
      <c r="A2025" s="7"/>
      <c r="B2025" s="11"/>
      <c r="C2025" s="10"/>
      <c r="D2025" s="16">
        <f>IF($A2025="","",IFERROR(VLOOKUP($A2025,M_Sapi!$A$2:$D$501,4,0),""))</f>
      </c>
      <c r="E2025" s="17">
        <f>IF($A2025="","",IFERROR(VLOOKUP($A2025,M_Sapi!$A$2:$B$501,2,0),""))</f>
      </c>
      <c r="F2025" s="16">
        <f>IF(OR($A2025="",$C2025=""),"",$C2025-$D2025)</f>
      </c>
      <c r="G2025" s="18">
        <f>IF(OR($A2025="",$B2025=""),"",$B2025-$E2025)</f>
      </c>
      <c r="H2025" s="19">
        <f>IF(OR($G2025="",$G2025=0),"",$F2025/$G2025)</f>
      </c>
    </row>
    <row r="2026">
      <c r="A2026" s="7"/>
      <c r="B2026" s="11"/>
      <c r="C2026" s="10"/>
      <c r="D2026" s="16">
        <f>IF($A2026="","",IFERROR(VLOOKUP($A2026,M_Sapi!$A$2:$D$501,4,0),""))</f>
      </c>
      <c r="E2026" s="17">
        <f>IF($A2026="","",IFERROR(VLOOKUP($A2026,M_Sapi!$A$2:$B$501,2,0),""))</f>
      </c>
      <c r="F2026" s="16">
        <f>IF(OR($A2026="",$C2026=""),"",$C2026-$D2026)</f>
      </c>
      <c r="G2026" s="18">
        <f>IF(OR($A2026="",$B2026=""),"",$B2026-$E2026)</f>
      </c>
      <c r="H2026" s="19">
        <f>IF(OR($G2026="",$G2026=0),"",$F2026/$G2026)</f>
      </c>
    </row>
    <row r="2027">
      <c r="A2027" s="7"/>
      <c r="B2027" s="11"/>
      <c r="C2027" s="10"/>
      <c r="D2027" s="16">
        <f>IF($A2027="","",IFERROR(VLOOKUP($A2027,M_Sapi!$A$2:$D$501,4,0),""))</f>
      </c>
      <c r="E2027" s="17">
        <f>IF($A2027="","",IFERROR(VLOOKUP($A2027,M_Sapi!$A$2:$B$501,2,0),""))</f>
      </c>
      <c r="F2027" s="16">
        <f>IF(OR($A2027="",$C2027=""),"",$C2027-$D2027)</f>
      </c>
      <c r="G2027" s="18">
        <f>IF(OR($A2027="",$B2027=""),"",$B2027-$E2027)</f>
      </c>
      <c r="H2027" s="19">
        <f>IF(OR($G2027="",$G2027=0),"",$F2027/$G2027)</f>
      </c>
    </row>
    <row r="2028">
      <c r="A2028" s="7"/>
      <c r="B2028" s="11"/>
      <c r="C2028" s="10"/>
      <c r="D2028" s="16">
        <f>IF($A2028="","",IFERROR(VLOOKUP($A2028,M_Sapi!$A$2:$D$501,4,0),""))</f>
      </c>
      <c r="E2028" s="17">
        <f>IF($A2028="","",IFERROR(VLOOKUP($A2028,M_Sapi!$A$2:$B$501,2,0),""))</f>
      </c>
      <c r="F2028" s="16">
        <f>IF(OR($A2028="",$C2028=""),"",$C2028-$D2028)</f>
      </c>
      <c r="G2028" s="18">
        <f>IF(OR($A2028="",$B2028=""),"",$B2028-$E2028)</f>
      </c>
      <c r="H2028" s="19">
        <f>IF(OR($G2028="",$G2028=0),"",$F2028/$G2028)</f>
      </c>
    </row>
    <row r="2029">
      <c r="A2029" s="7"/>
      <c r="B2029" s="11"/>
      <c r="C2029" s="10"/>
      <c r="D2029" s="16">
        <f>IF($A2029="","",IFERROR(VLOOKUP($A2029,M_Sapi!$A$2:$D$501,4,0),""))</f>
      </c>
      <c r="E2029" s="17">
        <f>IF($A2029="","",IFERROR(VLOOKUP($A2029,M_Sapi!$A$2:$B$501,2,0),""))</f>
      </c>
      <c r="F2029" s="16">
        <f>IF(OR($A2029="",$C2029=""),"",$C2029-$D2029)</f>
      </c>
      <c r="G2029" s="18">
        <f>IF(OR($A2029="",$B2029=""),"",$B2029-$E2029)</f>
      </c>
      <c r="H2029" s="19">
        <f>IF(OR($G2029="",$G2029=0),"",$F2029/$G2029)</f>
      </c>
    </row>
    <row r="2030">
      <c r="A2030" s="7"/>
      <c r="B2030" s="11"/>
      <c r="C2030" s="10"/>
      <c r="D2030" s="16">
        <f>IF($A2030="","",IFERROR(VLOOKUP($A2030,M_Sapi!$A$2:$D$501,4,0),""))</f>
      </c>
      <c r="E2030" s="17">
        <f>IF($A2030="","",IFERROR(VLOOKUP($A2030,M_Sapi!$A$2:$B$501,2,0),""))</f>
      </c>
      <c r="F2030" s="16">
        <f>IF(OR($A2030="",$C2030=""),"",$C2030-$D2030)</f>
      </c>
      <c r="G2030" s="18">
        <f>IF(OR($A2030="",$B2030=""),"",$B2030-$E2030)</f>
      </c>
      <c r="H2030" s="19">
        <f>IF(OR($G2030="",$G2030=0),"",$F2030/$G2030)</f>
      </c>
    </row>
    <row r="2031">
      <c r="A2031" s="7"/>
      <c r="B2031" s="11"/>
      <c r="C2031" s="10"/>
      <c r="D2031" s="16">
        <f>IF($A2031="","",IFERROR(VLOOKUP($A2031,M_Sapi!$A$2:$D$501,4,0),""))</f>
      </c>
      <c r="E2031" s="17">
        <f>IF($A2031="","",IFERROR(VLOOKUP($A2031,M_Sapi!$A$2:$B$501,2,0),""))</f>
      </c>
      <c r="F2031" s="16">
        <f>IF(OR($A2031="",$C2031=""),"",$C2031-$D2031)</f>
      </c>
      <c r="G2031" s="18">
        <f>IF(OR($A2031="",$B2031=""),"",$B2031-$E2031)</f>
      </c>
      <c r="H2031" s="19">
        <f>IF(OR($G2031="",$G2031=0),"",$F2031/$G2031)</f>
      </c>
    </row>
    <row r="2032">
      <c r="A2032" s="7"/>
      <c r="B2032" s="11"/>
      <c r="C2032" s="10"/>
      <c r="D2032" s="16">
        <f>IF($A2032="","",IFERROR(VLOOKUP($A2032,M_Sapi!$A$2:$D$501,4,0),""))</f>
      </c>
      <c r="E2032" s="17">
        <f>IF($A2032="","",IFERROR(VLOOKUP($A2032,M_Sapi!$A$2:$B$501,2,0),""))</f>
      </c>
      <c r="F2032" s="16">
        <f>IF(OR($A2032="",$C2032=""),"",$C2032-$D2032)</f>
      </c>
      <c r="G2032" s="18">
        <f>IF(OR($A2032="",$B2032=""),"",$B2032-$E2032)</f>
      </c>
      <c r="H2032" s="19">
        <f>IF(OR($G2032="",$G2032=0),"",$F2032/$G2032)</f>
      </c>
    </row>
    <row r="2033">
      <c r="A2033" s="7"/>
      <c r="B2033" s="11"/>
      <c r="C2033" s="10"/>
      <c r="D2033" s="16">
        <f>IF($A2033="","",IFERROR(VLOOKUP($A2033,M_Sapi!$A$2:$D$501,4,0),""))</f>
      </c>
      <c r="E2033" s="17">
        <f>IF($A2033="","",IFERROR(VLOOKUP($A2033,M_Sapi!$A$2:$B$501,2,0),""))</f>
      </c>
      <c r="F2033" s="16">
        <f>IF(OR($A2033="",$C2033=""),"",$C2033-$D2033)</f>
      </c>
      <c r="G2033" s="18">
        <f>IF(OR($A2033="",$B2033=""),"",$B2033-$E2033)</f>
      </c>
      <c r="H2033" s="19">
        <f>IF(OR($G2033="",$G2033=0),"",$F2033/$G2033)</f>
      </c>
    </row>
    <row r="2034">
      <c r="A2034" s="7"/>
      <c r="B2034" s="11"/>
      <c r="C2034" s="10"/>
      <c r="D2034" s="16">
        <f>IF($A2034="","",IFERROR(VLOOKUP($A2034,M_Sapi!$A$2:$D$501,4,0),""))</f>
      </c>
      <c r="E2034" s="17">
        <f>IF($A2034="","",IFERROR(VLOOKUP($A2034,M_Sapi!$A$2:$B$501,2,0),""))</f>
      </c>
      <c r="F2034" s="16">
        <f>IF(OR($A2034="",$C2034=""),"",$C2034-$D2034)</f>
      </c>
      <c r="G2034" s="18">
        <f>IF(OR($A2034="",$B2034=""),"",$B2034-$E2034)</f>
      </c>
      <c r="H2034" s="19">
        <f>IF(OR($G2034="",$G2034=0),"",$F2034/$G2034)</f>
      </c>
    </row>
    <row r="2035">
      <c r="A2035" s="7"/>
      <c r="B2035" s="11"/>
      <c r="C2035" s="10"/>
      <c r="D2035" s="16">
        <f>IF($A2035="","",IFERROR(VLOOKUP($A2035,M_Sapi!$A$2:$D$501,4,0),""))</f>
      </c>
      <c r="E2035" s="17">
        <f>IF($A2035="","",IFERROR(VLOOKUP($A2035,M_Sapi!$A$2:$B$501,2,0),""))</f>
      </c>
      <c r="F2035" s="16">
        <f>IF(OR($A2035="",$C2035=""),"",$C2035-$D2035)</f>
      </c>
      <c r="G2035" s="18">
        <f>IF(OR($A2035="",$B2035=""),"",$B2035-$E2035)</f>
      </c>
      <c r="H2035" s="19">
        <f>IF(OR($G2035="",$G2035=0),"",$F2035/$G2035)</f>
      </c>
    </row>
    <row r="2036">
      <c r="A2036" s="7"/>
      <c r="B2036" s="11"/>
      <c r="C2036" s="10"/>
      <c r="D2036" s="16">
        <f>IF($A2036="","",IFERROR(VLOOKUP($A2036,M_Sapi!$A$2:$D$501,4,0),""))</f>
      </c>
      <c r="E2036" s="17">
        <f>IF($A2036="","",IFERROR(VLOOKUP($A2036,M_Sapi!$A$2:$B$501,2,0),""))</f>
      </c>
      <c r="F2036" s="16">
        <f>IF(OR($A2036="",$C2036=""),"",$C2036-$D2036)</f>
      </c>
      <c r="G2036" s="18">
        <f>IF(OR($A2036="",$B2036=""),"",$B2036-$E2036)</f>
      </c>
      <c r="H2036" s="19">
        <f>IF(OR($G2036="",$G2036=0),"",$F2036/$G2036)</f>
      </c>
    </row>
    <row r="2037">
      <c r="A2037" s="7"/>
      <c r="B2037" s="11"/>
      <c r="C2037" s="10"/>
      <c r="D2037" s="16">
        <f>IF($A2037="","",IFERROR(VLOOKUP($A2037,M_Sapi!$A$2:$D$501,4,0),""))</f>
      </c>
      <c r="E2037" s="17">
        <f>IF($A2037="","",IFERROR(VLOOKUP($A2037,M_Sapi!$A$2:$B$501,2,0),""))</f>
      </c>
      <c r="F2037" s="16">
        <f>IF(OR($A2037="",$C2037=""),"",$C2037-$D2037)</f>
      </c>
      <c r="G2037" s="18">
        <f>IF(OR($A2037="",$B2037=""),"",$B2037-$E2037)</f>
      </c>
      <c r="H2037" s="19">
        <f>IF(OR($G2037="",$G2037=0),"",$F2037/$G2037)</f>
      </c>
    </row>
    <row r="2038">
      <c r="A2038" s="7"/>
      <c r="B2038" s="11"/>
      <c r="C2038" s="10"/>
      <c r="D2038" s="16">
        <f>IF($A2038="","",IFERROR(VLOOKUP($A2038,M_Sapi!$A$2:$D$501,4,0),""))</f>
      </c>
      <c r="E2038" s="17">
        <f>IF($A2038="","",IFERROR(VLOOKUP($A2038,M_Sapi!$A$2:$B$501,2,0),""))</f>
      </c>
      <c r="F2038" s="16">
        <f>IF(OR($A2038="",$C2038=""),"",$C2038-$D2038)</f>
      </c>
      <c r="G2038" s="18">
        <f>IF(OR($A2038="",$B2038=""),"",$B2038-$E2038)</f>
      </c>
      <c r="H2038" s="19">
        <f>IF(OR($G2038="",$G2038=0),"",$F2038/$G2038)</f>
      </c>
    </row>
    <row r="2039">
      <c r="A2039" s="7"/>
      <c r="B2039" s="11"/>
      <c r="C2039" s="10"/>
      <c r="D2039" s="16">
        <f>IF($A2039="","",IFERROR(VLOOKUP($A2039,M_Sapi!$A$2:$D$501,4,0),""))</f>
      </c>
      <c r="E2039" s="17">
        <f>IF($A2039="","",IFERROR(VLOOKUP($A2039,M_Sapi!$A$2:$B$501,2,0),""))</f>
      </c>
      <c r="F2039" s="16">
        <f>IF(OR($A2039="",$C2039=""),"",$C2039-$D2039)</f>
      </c>
      <c r="G2039" s="18">
        <f>IF(OR($A2039="",$B2039=""),"",$B2039-$E2039)</f>
      </c>
      <c r="H2039" s="19">
        <f>IF(OR($G2039="",$G2039=0),"",$F2039/$G2039)</f>
      </c>
    </row>
    <row r="2040">
      <c r="A2040" s="7"/>
      <c r="B2040" s="11"/>
      <c r="C2040" s="10"/>
      <c r="D2040" s="16">
        <f>IF($A2040="","",IFERROR(VLOOKUP($A2040,M_Sapi!$A$2:$D$501,4,0),""))</f>
      </c>
      <c r="E2040" s="17">
        <f>IF($A2040="","",IFERROR(VLOOKUP($A2040,M_Sapi!$A$2:$B$501,2,0),""))</f>
      </c>
      <c r="F2040" s="16">
        <f>IF(OR($A2040="",$C2040=""),"",$C2040-$D2040)</f>
      </c>
      <c r="G2040" s="18">
        <f>IF(OR($A2040="",$B2040=""),"",$B2040-$E2040)</f>
      </c>
      <c r="H2040" s="19">
        <f>IF(OR($G2040="",$G2040=0),"",$F2040/$G2040)</f>
      </c>
    </row>
    <row r="2041">
      <c r="A2041" s="7"/>
      <c r="B2041" s="11"/>
      <c r="C2041" s="10"/>
      <c r="D2041" s="16">
        <f>IF($A2041="","",IFERROR(VLOOKUP($A2041,M_Sapi!$A$2:$D$501,4,0),""))</f>
      </c>
      <c r="E2041" s="17">
        <f>IF($A2041="","",IFERROR(VLOOKUP($A2041,M_Sapi!$A$2:$B$501,2,0),""))</f>
      </c>
      <c r="F2041" s="16">
        <f>IF(OR($A2041="",$C2041=""),"",$C2041-$D2041)</f>
      </c>
      <c r="G2041" s="18">
        <f>IF(OR($A2041="",$B2041=""),"",$B2041-$E2041)</f>
      </c>
      <c r="H2041" s="19">
        <f>IF(OR($G2041="",$G2041=0),"",$F2041/$G2041)</f>
      </c>
    </row>
    <row r="2042">
      <c r="A2042" s="7"/>
      <c r="B2042" s="11"/>
      <c r="C2042" s="10"/>
      <c r="D2042" s="16">
        <f>IF($A2042="","",IFERROR(VLOOKUP($A2042,M_Sapi!$A$2:$D$501,4,0),""))</f>
      </c>
      <c r="E2042" s="17">
        <f>IF($A2042="","",IFERROR(VLOOKUP($A2042,M_Sapi!$A$2:$B$501,2,0),""))</f>
      </c>
      <c r="F2042" s="16">
        <f>IF(OR($A2042="",$C2042=""),"",$C2042-$D2042)</f>
      </c>
      <c r="G2042" s="18">
        <f>IF(OR($A2042="",$B2042=""),"",$B2042-$E2042)</f>
      </c>
      <c r="H2042" s="19">
        <f>IF(OR($G2042="",$G2042=0),"",$F2042/$G2042)</f>
      </c>
    </row>
    <row r="2043">
      <c r="A2043" s="7"/>
      <c r="B2043" s="11"/>
      <c r="C2043" s="10"/>
      <c r="D2043" s="16">
        <f>IF($A2043="","",IFERROR(VLOOKUP($A2043,M_Sapi!$A$2:$D$501,4,0),""))</f>
      </c>
      <c r="E2043" s="17">
        <f>IF($A2043="","",IFERROR(VLOOKUP($A2043,M_Sapi!$A$2:$B$501,2,0),""))</f>
      </c>
      <c r="F2043" s="16">
        <f>IF(OR($A2043="",$C2043=""),"",$C2043-$D2043)</f>
      </c>
      <c r="G2043" s="18">
        <f>IF(OR($A2043="",$B2043=""),"",$B2043-$E2043)</f>
      </c>
      <c r="H2043" s="19">
        <f>IF(OR($G2043="",$G2043=0),"",$F2043/$G2043)</f>
      </c>
    </row>
    <row r="2044">
      <c r="A2044" s="7"/>
      <c r="B2044" s="11"/>
      <c r="C2044" s="10"/>
      <c r="D2044" s="16">
        <f>IF($A2044="","",IFERROR(VLOOKUP($A2044,M_Sapi!$A$2:$D$501,4,0),""))</f>
      </c>
      <c r="E2044" s="17">
        <f>IF($A2044="","",IFERROR(VLOOKUP($A2044,M_Sapi!$A$2:$B$501,2,0),""))</f>
      </c>
      <c r="F2044" s="16">
        <f>IF(OR($A2044="",$C2044=""),"",$C2044-$D2044)</f>
      </c>
      <c r="G2044" s="18">
        <f>IF(OR($A2044="",$B2044=""),"",$B2044-$E2044)</f>
      </c>
      <c r="H2044" s="19">
        <f>IF(OR($G2044="",$G2044=0),"",$F2044/$G2044)</f>
      </c>
    </row>
    <row r="2045">
      <c r="A2045" s="7"/>
      <c r="B2045" s="11"/>
      <c r="C2045" s="10"/>
      <c r="D2045" s="16">
        <f>IF($A2045="","",IFERROR(VLOOKUP($A2045,M_Sapi!$A$2:$D$501,4,0),""))</f>
      </c>
      <c r="E2045" s="17">
        <f>IF($A2045="","",IFERROR(VLOOKUP($A2045,M_Sapi!$A$2:$B$501,2,0),""))</f>
      </c>
      <c r="F2045" s="16">
        <f>IF(OR($A2045="",$C2045=""),"",$C2045-$D2045)</f>
      </c>
      <c r="G2045" s="18">
        <f>IF(OR($A2045="",$B2045=""),"",$B2045-$E2045)</f>
      </c>
      <c r="H2045" s="19">
        <f>IF(OR($G2045="",$G2045=0),"",$F2045/$G2045)</f>
      </c>
    </row>
    <row r="2046">
      <c r="A2046" s="7"/>
      <c r="B2046" s="11"/>
      <c r="C2046" s="10"/>
      <c r="D2046" s="16">
        <f>IF($A2046="","",IFERROR(VLOOKUP($A2046,M_Sapi!$A$2:$D$501,4,0),""))</f>
      </c>
      <c r="E2046" s="17">
        <f>IF($A2046="","",IFERROR(VLOOKUP($A2046,M_Sapi!$A$2:$B$501,2,0),""))</f>
      </c>
      <c r="F2046" s="16">
        <f>IF(OR($A2046="",$C2046=""),"",$C2046-$D2046)</f>
      </c>
      <c r="G2046" s="18">
        <f>IF(OR($A2046="",$B2046=""),"",$B2046-$E2046)</f>
      </c>
      <c r="H2046" s="19">
        <f>IF(OR($G2046="",$G2046=0),"",$F2046/$G2046)</f>
      </c>
    </row>
    <row r="2047">
      <c r="A2047" s="7"/>
      <c r="B2047" s="11"/>
      <c r="C2047" s="10"/>
      <c r="D2047" s="16">
        <f>IF($A2047="","",IFERROR(VLOOKUP($A2047,M_Sapi!$A$2:$D$501,4,0),""))</f>
      </c>
      <c r="E2047" s="17">
        <f>IF($A2047="","",IFERROR(VLOOKUP($A2047,M_Sapi!$A$2:$B$501,2,0),""))</f>
      </c>
      <c r="F2047" s="16">
        <f>IF(OR($A2047="",$C2047=""),"",$C2047-$D2047)</f>
      </c>
      <c r="G2047" s="18">
        <f>IF(OR($A2047="",$B2047=""),"",$B2047-$E2047)</f>
      </c>
      <c r="H2047" s="19">
        <f>IF(OR($G2047="",$G2047=0),"",$F2047/$G2047)</f>
      </c>
    </row>
    <row r="2048">
      <c r="A2048" s="7"/>
      <c r="B2048" s="11"/>
      <c r="C2048" s="10"/>
      <c r="D2048" s="16">
        <f>IF($A2048="","",IFERROR(VLOOKUP($A2048,M_Sapi!$A$2:$D$501,4,0),""))</f>
      </c>
      <c r="E2048" s="17">
        <f>IF($A2048="","",IFERROR(VLOOKUP($A2048,M_Sapi!$A$2:$B$501,2,0),""))</f>
      </c>
      <c r="F2048" s="16">
        <f>IF(OR($A2048="",$C2048=""),"",$C2048-$D2048)</f>
      </c>
      <c r="G2048" s="18">
        <f>IF(OR($A2048="",$B2048=""),"",$B2048-$E2048)</f>
      </c>
      <c r="H2048" s="19">
        <f>IF(OR($G2048="",$G2048=0),"",$F2048/$G2048)</f>
      </c>
    </row>
    <row r="2049">
      <c r="A2049" s="7"/>
      <c r="B2049" s="11"/>
      <c r="C2049" s="10"/>
      <c r="D2049" s="16">
        <f>IF($A2049="","",IFERROR(VLOOKUP($A2049,M_Sapi!$A$2:$D$501,4,0),""))</f>
      </c>
      <c r="E2049" s="17">
        <f>IF($A2049="","",IFERROR(VLOOKUP($A2049,M_Sapi!$A$2:$B$501,2,0),""))</f>
      </c>
      <c r="F2049" s="16">
        <f>IF(OR($A2049="",$C2049=""),"",$C2049-$D2049)</f>
      </c>
      <c r="G2049" s="18">
        <f>IF(OR($A2049="",$B2049=""),"",$B2049-$E2049)</f>
      </c>
      <c r="H2049" s="19">
        <f>IF(OR($G2049="",$G2049=0),"",$F2049/$G2049)</f>
      </c>
    </row>
    <row r="2050">
      <c r="A2050" s="7"/>
      <c r="B2050" s="11"/>
      <c r="C2050" s="10"/>
      <c r="D2050" s="16">
        <f>IF($A2050="","",IFERROR(VLOOKUP($A2050,M_Sapi!$A$2:$D$501,4,0),""))</f>
      </c>
      <c r="E2050" s="17">
        <f>IF($A2050="","",IFERROR(VLOOKUP($A2050,M_Sapi!$A$2:$B$501,2,0),""))</f>
      </c>
      <c r="F2050" s="16">
        <f>IF(OR($A2050="",$C2050=""),"",$C2050-$D2050)</f>
      </c>
      <c r="G2050" s="18">
        <f>IF(OR($A2050="",$B2050=""),"",$B2050-$E2050)</f>
      </c>
      <c r="H2050" s="19">
        <f>IF(OR($G2050="",$G2050=0),"",$F2050/$G2050)</f>
      </c>
    </row>
    <row r="2051">
      <c r="A2051" s="7"/>
      <c r="B2051" s="11"/>
      <c r="C2051" s="10"/>
      <c r="D2051" s="16">
        <f>IF($A2051="","",IFERROR(VLOOKUP($A2051,M_Sapi!$A$2:$D$501,4,0),""))</f>
      </c>
      <c r="E2051" s="17">
        <f>IF($A2051="","",IFERROR(VLOOKUP($A2051,M_Sapi!$A$2:$B$501,2,0),""))</f>
      </c>
      <c r="F2051" s="16">
        <f>IF(OR($A2051="",$C2051=""),"",$C2051-$D2051)</f>
      </c>
      <c r="G2051" s="18">
        <f>IF(OR($A2051="",$B2051=""),"",$B2051-$E2051)</f>
      </c>
      <c r="H2051" s="19">
        <f>IF(OR($G2051="",$G2051=0),"",$F2051/$G2051)</f>
      </c>
    </row>
    <row r="2052">
      <c r="A2052" s="7"/>
      <c r="B2052" s="11"/>
      <c r="C2052" s="10"/>
      <c r="D2052" s="16">
        <f>IF($A2052="","",IFERROR(VLOOKUP($A2052,M_Sapi!$A$2:$D$501,4,0),""))</f>
      </c>
      <c r="E2052" s="17">
        <f>IF($A2052="","",IFERROR(VLOOKUP($A2052,M_Sapi!$A$2:$B$501,2,0),""))</f>
      </c>
      <c r="F2052" s="16">
        <f>IF(OR($A2052="",$C2052=""),"",$C2052-$D2052)</f>
      </c>
      <c r="G2052" s="18">
        <f>IF(OR($A2052="",$B2052=""),"",$B2052-$E2052)</f>
      </c>
      <c r="H2052" s="19">
        <f>IF(OR($G2052="",$G2052=0),"",$F2052/$G2052)</f>
      </c>
    </row>
    <row r="2053">
      <c r="A2053" s="7"/>
      <c r="B2053" s="11"/>
      <c r="C2053" s="10"/>
      <c r="D2053" s="16">
        <f>IF($A2053="","",IFERROR(VLOOKUP($A2053,M_Sapi!$A$2:$D$501,4,0),""))</f>
      </c>
      <c r="E2053" s="17">
        <f>IF($A2053="","",IFERROR(VLOOKUP($A2053,M_Sapi!$A$2:$B$501,2,0),""))</f>
      </c>
      <c r="F2053" s="16">
        <f>IF(OR($A2053="",$C2053=""),"",$C2053-$D2053)</f>
      </c>
      <c r="G2053" s="18">
        <f>IF(OR($A2053="",$B2053=""),"",$B2053-$E2053)</f>
      </c>
      <c r="H2053" s="19">
        <f>IF(OR($G2053="",$G2053=0),"",$F2053/$G2053)</f>
      </c>
    </row>
    <row r="2054">
      <c r="A2054" s="7"/>
      <c r="B2054" s="11"/>
      <c r="C2054" s="10"/>
      <c r="D2054" s="16">
        <f>IF($A2054="","",IFERROR(VLOOKUP($A2054,M_Sapi!$A$2:$D$501,4,0),""))</f>
      </c>
      <c r="E2054" s="17">
        <f>IF($A2054="","",IFERROR(VLOOKUP($A2054,M_Sapi!$A$2:$B$501,2,0),""))</f>
      </c>
      <c r="F2054" s="16">
        <f>IF(OR($A2054="",$C2054=""),"",$C2054-$D2054)</f>
      </c>
      <c r="G2054" s="18">
        <f>IF(OR($A2054="",$B2054=""),"",$B2054-$E2054)</f>
      </c>
      <c r="H2054" s="19">
        <f>IF(OR($G2054="",$G2054=0),"",$F2054/$G2054)</f>
      </c>
    </row>
    <row r="2055">
      <c r="A2055" s="7"/>
      <c r="B2055" s="11"/>
      <c r="C2055" s="10"/>
      <c r="D2055" s="16">
        <f>IF($A2055="","",IFERROR(VLOOKUP($A2055,M_Sapi!$A$2:$D$501,4,0),""))</f>
      </c>
      <c r="E2055" s="17">
        <f>IF($A2055="","",IFERROR(VLOOKUP($A2055,M_Sapi!$A$2:$B$501,2,0),""))</f>
      </c>
      <c r="F2055" s="16">
        <f>IF(OR($A2055="",$C2055=""),"",$C2055-$D2055)</f>
      </c>
      <c r="G2055" s="18">
        <f>IF(OR($A2055="",$B2055=""),"",$B2055-$E2055)</f>
      </c>
      <c r="H2055" s="19">
        <f>IF(OR($G2055="",$G2055=0),"",$F2055/$G2055)</f>
      </c>
    </row>
    <row r="2056">
      <c r="A2056" s="7"/>
      <c r="B2056" s="11"/>
      <c r="C2056" s="10"/>
      <c r="D2056" s="16">
        <f>IF($A2056="","",IFERROR(VLOOKUP($A2056,M_Sapi!$A$2:$D$501,4,0),""))</f>
      </c>
      <c r="E2056" s="17">
        <f>IF($A2056="","",IFERROR(VLOOKUP($A2056,M_Sapi!$A$2:$B$501,2,0),""))</f>
      </c>
      <c r="F2056" s="16">
        <f>IF(OR($A2056="",$C2056=""),"",$C2056-$D2056)</f>
      </c>
      <c r="G2056" s="18">
        <f>IF(OR($A2056="",$B2056=""),"",$B2056-$E2056)</f>
      </c>
      <c r="H2056" s="19">
        <f>IF(OR($G2056="",$G2056=0),"",$F2056/$G2056)</f>
      </c>
    </row>
    <row r="2057">
      <c r="A2057" s="7"/>
      <c r="B2057" s="11"/>
      <c r="C2057" s="10"/>
      <c r="D2057" s="16">
        <f>IF($A2057="","",IFERROR(VLOOKUP($A2057,M_Sapi!$A$2:$D$501,4,0),""))</f>
      </c>
      <c r="E2057" s="17">
        <f>IF($A2057="","",IFERROR(VLOOKUP($A2057,M_Sapi!$A$2:$B$501,2,0),""))</f>
      </c>
      <c r="F2057" s="16">
        <f>IF(OR($A2057="",$C2057=""),"",$C2057-$D2057)</f>
      </c>
      <c r="G2057" s="18">
        <f>IF(OR($A2057="",$B2057=""),"",$B2057-$E2057)</f>
      </c>
      <c r="H2057" s="19">
        <f>IF(OR($G2057="",$G2057=0),"",$F2057/$G2057)</f>
      </c>
    </row>
    <row r="2058">
      <c r="A2058" s="7"/>
      <c r="B2058" s="11"/>
      <c r="C2058" s="10"/>
      <c r="D2058" s="16">
        <f>IF($A2058="","",IFERROR(VLOOKUP($A2058,M_Sapi!$A$2:$D$501,4,0),""))</f>
      </c>
      <c r="E2058" s="17">
        <f>IF($A2058="","",IFERROR(VLOOKUP($A2058,M_Sapi!$A$2:$B$501,2,0),""))</f>
      </c>
      <c r="F2058" s="16">
        <f>IF(OR($A2058="",$C2058=""),"",$C2058-$D2058)</f>
      </c>
      <c r="G2058" s="18">
        <f>IF(OR($A2058="",$B2058=""),"",$B2058-$E2058)</f>
      </c>
      <c r="H2058" s="19">
        <f>IF(OR($G2058="",$G2058=0),"",$F2058/$G2058)</f>
      </c>
    </row>
    <row r="2059">
      <c r="A2059" s="7"/>
      <c r="B2059" s="11"/>
      <c r="C2059" s="10"/>
      <c r="D2059" s="16">
        <f>IF($A2059="","",IFERROR(VLOOKUP($A2059,M_Sapi!$A$2:$D$501,4,0),""))</f>
      </c>
      <c r="E2059" s="17">
        <f>IF($A2059="","",IFERROR(VLOOKUP($A2059,M_Sapi!$A$2:$B$501,2,0),""))</f>
      </c>
      <c r="F2059" s="16">
        <f>IF(OR($A2059="",$C2059=""),"",$C2059-$D2059)</f>
      </c>
      <c r="G2059" s="18">
        <f>IF(OR($A2059="",$B2059=""),"",$B2059-$E2059)</f>
      </c>
      <c r="H2059" s="19">
        <f>IF(OR($G2059="",$G2059=0),"",$F2059/$G2059)</f>
      </c>
    </row>
    <row r="2060">
      <c r="A2060" s="7"/>
      <c r="B2060" s="11"/>
      <c r="C2060" s="10"/>
      <c r="D2060" s="16">
        <f>IF($A2060="","",IFERROR(VLOOKUP($A2060,M_Sapi!$A$2:$D$501,4,0),""))</f>
      </c>
      <c r="E2060" s="17">
        <f>IF($A2060="","",IFERROR(VLOOKUP($A2060,M_Sapi!$A$2:$B$501,2,0),""))</f>
      </c>
      <c r="F2060" s="16">
        <f>IF(OR($A2060="",$C2060=""),"",$C2060-$D2060)</f>
      </c>
      <c r="G2060" s="18">
        <f>IF(OR($A2060="",$B2060=""),"",$B2060-$E2060)</f>
      </c>
      <c r="H2060" s="19">
        <f>IF(OR($G2060="",$G2060=0),"",$F2060/$G2060)</f>
      </c>
    </row>
    <row r="2061">
      <c r="A2061" s="7"/>
      <c r="B2061" s="11"/>
      <c r="C2061" s="10"/>
      <c r="D2061" s="16">
        <f>IF($A2061="","",IFERROR(VLOOKUP($A2061,M_Sapi!$A$2:$D$501,4,0),""))</f>
      </c>
      <c r="E2061" s="17">
        <f>IF($A2061="","",IFERROR(VLOOKUP($A2061,M_Sapi!$A$2:$B$501,2,0),""))</f>
      </c>
      <c r="F2061" s="16">
        <f>IF(OR($A2061="",$C2061=""),"",$C2061-$D2061)</f>
      </c>
      <c r="G2061" s="18">
        <f>IF(OR($A2061="",$B2061=""),"",$B2061-$E2061)</f>
      </c>
      <c r="H2061" s="19">
        <f>IF(OR($G2061="",$G2061=0),"",$F2061/$G2061)</f>
      </c>
    </row>
    <row r="2062">
      <c r="A2062" s="7"/>
      <c r="B2062" s="11"/>
      <c r="C2062" s="10"/>
      <c r="D2062" s="16">
        <f>IF($A2062="","",IFERROR(VLOOKUP($A2062,M_Sapi!$A$2:$D$501,4,0),""))</f>
      </c>
      <c r="E2062" s="17">
        <f>IF($A2062="","",IFERROR(VLOOKUP($A2062,M_Sapi!$A$2:$B$501,2,0),""))</f>
      </c>
      <c r="F2062" s="16">
        <f>IF(OR($A2062="",$C2062=""),"",$C2062-$D2062)</f>
      </c>
      <c r="G2062" s="18">
        <f>IF(OR($A2062="",$B2062=""),"",$B2062-$E2062)</f>
      </c>
      <c r="H2062" s="19">
        <f>IF(OR($G2062="",$G2062=0),"",$F2062/$G2062)</f>
      </c>
    </row>
    <row r="2063">
      <c r="A2063" s="7"/>
      <c r="B2063" s="11"/>
      <c r="C2063" s="10"/>
      <c r="D2063" s="16">
        <f>IF($A2063="","",IFERROR(VLOOKUP($A2063,M_Sapi!$A$2:$D$501,4,0),""))</f>
      </c>
      <c r="E2063" s="17">
        <f>IF($A2063="","",IFERROR(VLOOKUP($A2063,M_Sapi!$A$2:$B$501,2,0),""))</f>
      </c>
      <c r="F2063" s="16">
        <f>IF(OR($A2063="",$C2063=""),"",$C2063-$D2063)</f>
      </c>
      <c r="G2063" s="18">
        <f>IF(OR($A2063="",$B2063=""),"",$B2063-$E2063)</f>
      </c>
      <c r="H2063" s="19">
        <f>IF(OR($G2063="",$G2063=0),"",$F2063/$G2063)</f>
      </c>
    </row>
    <row r="2064">
      <c r="A2064" s="7"/>
      <c r="B2064" s="11"/>
      <c r="C2064" s="10"/>
      <c r="D2064" s="16">
        <f>IF($A2064="","",IFERROR(VLOOKUP($A2064,M_Sapi!$A$2:$D$501,4,0),""))</f>
      </c>
      <c r="E2064" s="17">
        <f>IF($A2064="","",IFERROR(VLOOKUP($A2064,M_Sapi!$A$2:$B$501,2,0),""))</f>
      </c>
      <c r="F2064" s="16">
        <f>IF(OR($A2064="",$C2064=""),"",$C2064-$D2064)</f>
      </c>
      <c r="G2064" s="18">
        <f>IF(OR($A2064="",$B2064=""),"",$B2064-$E2064)</f>
      </c>
      <c r="H2064" s="19">
        <f>IF(OR($G2064="",$G2064=0),"",$F2064/$G2064)</f>
      </c>
    </row>
    <row r="2065">
      <c r="A2065" s="7"/>
      <c r="B2065" s="11"/>
      <c r="C2065" s="10"/>
      <c r="D2065" s="16">
        <f>IF($A2065="","",IFERROR(VLOOKUP($A2065,M_Sapi!$A$2:$D$501,4,0),""))</f>
      </c>
      <c r="E2065" s="17">
        <f>IF($A2065="","",IFERROR(VLOOKUP($A2065,M_Sapi!$A$2:$B$501,2,0),""))</f>
      </c>
      <c r="F2065" s="16">
        <f>IF(OR($A2065="",$C2065=""),"",$C2065-$D2065)</f>
      </c>
      <c r="G2065" s="18">
        <f>IF(OR($A2065="",$B2065=""),"",$B2065-$E2065)</f>
      </c>
      <c r="H2065" s="19">
        <f>IF(OR($G2065="",$G2065=0),"",$F2065/$G2065)</f>
      </c>
    </row>
    <row r="2066">
      <c r="A2066" s="7"/>
      <c r="B2066" s="11"/>
      <c r="C2066" s="10"/>
      <c r="D2066" s="16">
        <f>IF($A2066="","",IFERROR(VLOOKUP($A2066,M_Sapi!$A$2:$D$501,4,0),""))</f>
      </c>
      <c r="E2066" s="17">
        <f>IF($A2066="","",IFERROR(VLOOKUP($A2066,M_Sapi!$A$2:$B$501,2,0),""))</f>
      </c>
      <c r="F2066" s="16">
        <f>IF(OR($A2066="",$C2066=""),"",$C2066-$D2066)</f>
      </c>
      <c r="G2066" s="18">
        <f>IF(OR($A2066="",$B2066=""),"",$B2066-$E2066)</f>
      </c>
      <c r="H2066" s="19">
        <f>IF(OR($G2066="",$G2066=0),"",$F2066/$G2066)</f>
      </c>
    </row>
    <row r="2067">
      <c r="A2067" s="7"/>
      <c r="B2067" s="11"/>
      <c r="C2067" s="10"/>
      <c r="D2067" s="16">
        <f>IF($A2067="","",IFERROR(VLOOKUP($A2067,M_Sapi!$A$2:$D$501,4,0),""))</f>
      </c>
      <c r="E2067" s="17">
        <f>IF($A2067="","",IFERROR(VLOOKUP($A2067,M_Sapi!$A$2:$B$501,2,0),""))</f>
      </c>
      <c r="F2067" s="16">
        <f>IF(OR($A2067="",$C2067=""),"",$C2067-$D2067)</f>
      </c>
      <c r="G2067" s="18">
        <f>IF(OR($A2067="",$B2067=""),"",$B2067-$E2067)</f>
      </c>
      <c r="H2067" s="19">
        <f>IF(OR($G2067="",$G2067=0),"",$F2067/$G2067)</f>
      </c>
    </row>
    <row r="2068">
      <c r="A2068" s="7"/>
      <c r="B2068" s="11"/>
      <c r="C2068" s="10"/>
      <c r="D2068" s="16">
        <f>IF($A2068="","",IFERROR(VLOOKUP($A2068,M_Sapi!$A$2:$D$501,4,0),""))</f>
      </c>
      <c r="E2068" s="17">
        <f>IF($A2068="","",IFERROR(VLOOKUP($A2068,M_Sapi!$A$2:$B$501,2,0),""))</f>
      </c>
      <c r="F2068" s="16">
        <f>IF(OR($A2068="",$C2068=""),"",$C2068-$D2068)</f>
      </c>
      <c r="G2068" s="18">
        <f>IF(OR($A2068="",$B2068=""),"",$B2068-$E2068)</f>
      </c>
      <c r="H2068" s="19">
        <f>IF(OR($G2068="",$G2068=0),"",$F2068/$G2068)</f>
      </c>
    </row>
    <row r="2069">
      <c r="A2069" s="7"/>
      <c r="B2069" s="11"/>
      <c r="C2069" s="10"/>
      <c r="D2069" s="16">
        <f>IF($A2069="","",IFERROR(VLOOKUP($A2069,M_Sapi!$A$2:$D$501,4,0),""))</f>
      </c>
      <c r="E2069" s="17">
        <f>IF($A2069="","",IFERROR(VLOOKUP($A2069,M_Sapi!$A$2:$B$501,2,0),""))</f>
      </c>
      <c r="F2069" s="16">
        <f>IF(OR($A2069="",$C2069=""),"",$C2069-$D2069)</f>
      </c>
      <c r="G2069" s="18">
        <f>IF(OR($A2069="",$B2069=""),"",$B2069-$E2069)</f>
      </c>
      <c r="H2069" s="19">
        <f>IF(OR($G2069="",$G2069=0),"",$F2069/$G2069)</f>
      </c>
    </row>
    <row r="2070">
      <c r="A2070" s="7"/>
      <c r="B2070" s="11"/>
      <c r="C2070" s="10"/>
      <c r="D2070" s="16">
        <f>IF($A2070="","",IFERROR(VLOOKUP($A2070,M_Sapi!$A$2:$D$501,4,0),""))</f>
      </c>
      <c r="E2070" s="17">
        <f>IF($A2070="","",IFERROR(VLOOKUP($A2070,M_Sapi!$A$2:$B$501,2,0),""))</f>
      </c>
      <c r="F2070" s="16">
        <f>IF(OR($A2070="",$C2070=""),"",$C2070-$D2070)</f>
      </c>
      <c r="G2070" s="18">
        <f>IF(OR($A2070="",$B2070=""),"",$B2070-$E2070)</f>
      </c>
      <c r="H2070" s="19">
        <f>IF(OR($G2070="",$G2070=0),"",$F2070/$G2070)</f>
      </c>
    </row>
    <row r="2071">
      <c r="A2071" s="7"/>
      <c r="B2071" s="11"/>
      <c r="C2071" s="10"/>
      <c r="D2071" s="16">
        <f>IF($A2071="","",IFERROR(VLOOKUP($A2071,M_Sapi!$A$2:$D$501,4,0),""))</f>
      </c>
      <c r="E2071" s="17">
        <f>IF($A2071="","",IFERROR(VLOOKUP($A2071,M_Sapi!$A$2:$B$501,2,0),""))</f>
      </c>
      <c r="F2071" s="16">
        <f>IF(OR($A2071="",$C2071=""),"",$C2071-$D2071)</f>
      </c>
      <c r="G2071" s="18">
        <f>IF(OR($A2071="",$B2071=""),"",$B2071-$E2071)</f>
      </c>
      <c r="H2071" s="19">
        <f>IF(OR($G2071="",$G2071=0),"",$F2071/$G2071)</f>
      </c>
    </row>
    <row r="2072">
      <c r="A2072" s="7"/>
      <c r="B2072" s="11"/>
      <c r="C2072" s="10"/>
      <c r="D2072" s="16">
        <f>IF($A2072="","",IFERROR(VLOOKUP($A2072,M_Sapi!$A$2:$D$501,4,0),""))</f>
      </c>
      <c r="E2072" s="17">
        <f>IF($A2072="","",IFERROR(VLOOKUP($A2072,M_Sapi!$A$2:$B$501,2,0),""))</f>
      </c>
      <c r="F2072" s="16">
        <f>IF(OR($A2072="",$C2072=""),"",$C2072-$D2072)</f>
      </c>
      <c r="G2072" s="18">
        <f>IF(OR($A2072="",$B2072=""),"",$B2072-$E2072)</f>
      </c>
      <c r="H2072" s="19">
        <f>IF(OR($G2072="",$G2072=0),"",$F2072/$G2072)</f>
      </c>
    </row>
    <row r="2073">
      <c r="A2073" s="7"/>
      <c r="B2073" s="11"/>
      <c r="C2073" s="10"/>
      <c r="D2073" s="16">
        <f>IF($A2073="","",IFERROR(VLOOKUP($A2073,M_Sapi!$A$2:$D$501,4,0),""))</f>
      </c>
      <c r="E2073" s="17">
        <f>IF($A2073="","",IFERROR(VLOOKUP($A2073,M_Sapi!$A$2:$B$501,2,0),""))</f>
      </c>
      <c r="F2073" s="16">
        <f>IF(OR($A2073="",$C2073=""),"",$C2073-$D2073)</f>
      </c>
      <c r="G2073" s="18">
        <f>IF(OR($A2073="",$B2073=""),"",$B2073-$E2073)</f>
      </c>
      <c r="H2073" s="19">
        <f>IF(OR($G2073="",$G2073=0),"",$F2073/$G2073)</f>
      </c>
    </row>
    <row r="2074">
      <c r="A2074" s="7"/>
      <c r="B2074" s="11"/>
      <c r="C2074" s="10"/>
      <c r="D2074" s="16">
        <f>IF($A2074="","",IFERROR(VLOOKUP($A2074,M_Sapi!$A$2:$D$501,4,0),""))</f>
      </c>
      <c r="E2074" s="17">
        <f>IF($A2074="","",IFERROR(VLOOKUP($A2074,M_Sapi!$A$2:$B$501,2,0),""))</f>
      </c>
      <c r="F2074" s="16">
        <f>IF(OR($A2074="",$C2074=""),"",$C2074-$D2074)</f>
      </c>
      <c r="G2074" s="18">
        <f>IF(OR($A2074="",$B2074=""),"",$B2074-$E2074)</f>
      </c>
      <c r="H2074" s="19">
        <f>IF(OR($G2074="",$G2074=0),"",$F2074/$G2074)</f>
      </c>
    </row>
    <row r="2075">
      <c r="A2075" s="7"/>
      <c r="B2075" s="11"/>
      <c r="C2075" s="10"/>
      <c r="D2075" s="16">
        <f>IF($A2075="","",IFERROR(VLOOKUP($A2075,M_Sapi!$A$2:$D$501,4,0),""))</f>
      </c>
      <c r="E2075" s="17">
        <f>IF($A2075="","",IFERROR(VLOOKUP($A2075,M_Sapi!$A$2:$B$501,2,0),""))</f>
      </c>
      <c r="F2075" s="16">
        <f>IF(OR($A2075="",$C2075=""),"",$C2075-$D2075)</f>
      </c>
      <c r="G2075" s="18">
        <f>IF(OR($A2075="",$B2075=""),"",$B2075-$E2075)</f>
      </c>
      <c r="H2075" s="19">
        <f>IF(OR($G2075="",$G2075=0),"",$F2075/$G2075)</f>
      </c>
    </row>
    <row r="2076">
      <c r="A2076" s="7"/>
      <c r="B2076" s="11"/>
      <c r="C2076" s="10"/>
      <c r="D2076" s="16">
        <f>IF($A2076="","",IFERROR(VLOOKUP($A2076,M_Sapi!$A$2:$D$501,4,0),""))</f>
      </c>
      <c r="E2076" s="17">
        <f>IF($A2076="","",IFERROR(VLOOKUP($A2076,M_Sapi!$A$2:$B$501,2,0),""))</f>
      </c>
      <c r="F2076" s="16">
        <f>IF(OR($A2076="",$C2076=""),"",$C2076-$D2076)</f>
      </c>
      <c r="G2076" s="18">
        <f>IF(OR($A2076="",$B2076=""),"",$B2076-$E2076)</f>
      </c>
      <c r="H2076" s="19">
        <f>IF(OR($G2076="",$G2076=0),"",$F2076/$G2076)</f>
      </c>
    </row>
    <row r="2077">
      <c r="A2077" s="7"/>
      <c r="B2077" s="11"/>
      <c r="C2077" s="10"/>
      <c r="D2077" s="16">
        <f>IF($A2077="","",IFERROR(VLOOKUP($A2077,M_Sapi!$A$2:$D$501,4,0),""))</f>
      </c>
      <c r="E2077" s="17">
        <f>IF($A2077="","",IFERROR(VLOOKUP($A2077,M_Sapi!$A$2:$B$501,2,0),""))</f>
      </c>
      <c r="F2077" s="16">
        <f>IF(OR($A2077="",$C2077=""),"",$C2077-$D2077)</f>
      </c>
      <c r="G2077" s="18">
        <f>IF(OR($A2077="",$B2077=""),"",$B2077-$E2077)</f>
      </c>
      <c r="H2077" s="19">
        <f>IF(OR($G2077="",$G2077=0),"",$F2077/$G2077)</f>
      </c>
    </row>
    <row r="2078">
      <c r="A2078" s="7"/>
      <c r="B2078" s="11"/>
      <c r="C2078" s="10"/>
      <c r="D2078" s="16">
        <f>IF($A2078="","",IFERROR(VLOOKUP($A2078,M_Sapi!$A$2:$D$501,4,0),""))</f>
      </c>
      <c r="E2078" s="17">
        <f>IF($A2078="","",IFERROR(VLOOKUP($A2078,M_Sapi!$A$2:$B$501,2,0),""))</f>
      </c>
      <c r="F2078" s="16">
        <f>IF(OR($A2078="",$C2078=""),"",$C2078-$D2078)</f>
      </c>
      <c r="G2078" s="18">
        <f>IF(OR($A2078="",$B2078=""),"",$B2078-$E2078)</f>
      </c>
      <c r="H2078" s="19">
        <f>IF(OR($G2078="",$G2078=0),"",$F2078/$G2078)</f>
      </c>
    </row>
    <row r="2079">
      <c r="A2079" s="7"/>
      <c r="B2079" s="11"/>
      <c r="C2079" s="10"/>
      <c r="D2079" s="16">
        <f>IF($A2079="","",IFERROR(VLOOKUP($A2079,M_Sapi!$A$2:$D$501,4,0),""))</f>
      </c>
      <c r="E2079" s="17">
        <f>IF($A2079="","",IFERROR(VLOOKUP($A2079,M_Sapi!$A$2:$B$501,2,0),""))</f>
      </c>
      <c r="F2079" s="16">
        <f>IF(OR($A2079="",$C2079=""),"",$C2079-$D2079)</f>
      </c>
      <c r="G2079" s="18">
        <f>IF(OR($A2079="",$B2079=""),"",$B2079-$E2079)</f>
      </c>
      <c r="H2079" s="19">
        <f>IF(OR($G2079="",$G2079=0),"",$F2079/$G2079)</f>
      </c>
    </row>
    <row r="2080">
      <c r="A2080" s="7"/>
      <c r="B2080" s="11"/>
      <c r="C2080" s="10"/>
      <c r="D2080" s="16">
        <f>IF($A2080="","",IFERROR(VLOOKUP($A2080,M_Sapi!$A$2:$D$501,4,0),""))</f>
      </c>
      <c r="E2080" s="17">
        <f>IF($A2080="","",IFERROR(VLOOKUP($A2080,M_Sapi!$A$2:$B$501,2,0),""))</f>
      </c>
      <c r="F2080" s="16">
        <f>IF(OR($A2080="",$C2080=""),"",$C2080-$D2080)</f>
      </c>
      <c r="G2080" s="18">
        <f>IF(OR($A2080="",$B2080=""),"",$B2080-$E2080)</f>
      </c>
      <c r="H2080" s="19">
        <f>IF(OR($G2080="",$G2080=0),"",$F2080/$G2080)</f>
      </c>
    </row>
    <row r="2081">
      <c r="A2081" s="7"/>
      <c r="B2081" s="11"/>
      <c r="C2081" s="10"/>
      <c r="D2081" s="16">
        <f>IF($A2081="","",IFERROR(VLOOKUP($A2081,M_Sapi!$A$2:$D$501,4,0),""))</f>
      </c>
      <c r="E2081" s="17">
        <f>IF($A2081="","",IFERROR(VLOOKUP($A2081,M_Sapi!$A$2:$B$501,2,0),""))</f>
      </c>
      <c r="F2081" s="16">
        <f>IF(OR($A2081="",$C2081=""),"",$C2081-$D2081)</f>
      </c>
      <c r="G2081" s="18">
        <f>IF(OR($A2081="",$B2081=""),"",$B2081-$E2081)</f>
      </c>
      <c r="H2081" s="19">
        <f>IF(OR($G2081="",$G2081=0),"",$F2081/$G2081)</f>
      </c>
    </row>
    <row r="2082">
      <c r="A2082" s="7"/>
      <c r="B2082" s="11"/>
      <c r="C2082" s="10"/>
      <c r="D2082" s="16">
        <f>IF($A2082="","",IFERROR(VLOOKUP($A2082,M_Sapi!$A$2:$D$501,4,0),""))</f>
      </c>
      <c r="E2082" s="17">
        <f>IF($A2082="","",IFERROR(VLOOKUP($A2082,M_Sapi!$A$2:$B$501,2,0),""))</f>
      </c>
      <c r="F2082" s="16">
        <f>IF(OR($A2082="",$C2082=""),"",$C2082-$D2082)</f>
      </c>
      <c r="G2082" s="18">
        <f>IF(OR($A2082="",$B2082=""),"",$B2082-$E2082)</f>
      </c>
      <c r="H2082" s="19">
        <f>IF(OR($G2082="",$G2082=0),"",$F2082/$G2082)</f>
      </c>
    </row>
    <row r="2083">
      <c r="A2083" s="7"/>
      <c r="B2083" s="11"/>
      <c r="C2083" s="10"/>
      <c r="D2083" s="16">
        <f>IF($A2083="","",IFERROR(VLOOKUP($A2083,M_Sapi!$A$2:$D$501,4,0),""))</f>
      </c>
      <c r="E2083" s="17">
        <f>IF($A2083="","",IFERROR(VLOOKUP($A2083,M_Sapi!$A$2:$B$501,2,0),""))</f>
      </c>
      <c r="F2083" s="16">
        <f>IF(OR($A2083="",$C2083=""),"",$C2083-$D2083)</f>
      </c>
      <c r="G2083" s="18">
        <f>IF(OR($A2083="",$B2083=""),"",$B2083-$E2083)</f>
      </c>
      <c r="H2083" s="19">
        <f>IF(OR($G2083="",$G2083=0),"",$F2083/$G2083)</f>
      </c>
    </row>
    <row r="2084">
      <c r="A2084" s="7"/>
      <c r="B2084" s="11"/>
      <c r="C2084" s="10"/>
      <c r="D2084" s="16">
        <f>IF($A2084="","",IFERROR(VLOOKUP($A2084,M_Sapi!$A$2:$D$501,4,0),""))</f>
      </c>
      <c r="E2084" s="17">
        <f>IF($A2084="","",IFERROR(VLOOKUP($A2084,M_Sapi!$A$2:$B$501,2,0),""))</f>
      </c>
      <c r="F2084" s="16">
        <f>IF(OR($A2084="",$C2084=""),"",$C2084-$D2084)</f>
      </c>
      <c r="G2084" s="18">
        <f>IF(OR($A2084="",$B2084=""),"",$B2084-$E2084)</f>
      </c>
      <c r="H2084" s="19">
        <f>IF(OR($G2084="",$G2084=0),"",$F2084/$G2084)</f>
      </c>
    </row>
    <row r="2085">
      <c r="A2085" s="7"/>
      <c r="B2085" s="11"/>
      <c r="C2085" s="10"/>
      <c r="D2085" s="16">
        <f>IF($A2085="","",IFERROR(VLOOKUP($A2085,M_Sapi!$A$2:$D$501,4,0),""))</f>
      </c>
      <c r="E2085" s="17">
        <f>IF($A2085="","",IFERROR(VLOOKUP($A2085,M_Sapi!$A$2:$B$501,2,0),""))</f>
      </c>
      <c r="F2085" s="16">
        <f>IF(OR($A2085="",$C2085=""),"",$C2085-$D2085)</f>
      </c>
      <c r="G2085" s="18">
        <f>IF(OR($A2085="",$B2085=""),"",$B2085-$E2085)</f>
      </c>
      <c r="H2085" s="19">
        <f>IF(OR($G2085="",$G2085=0),"",$F2085/$G2085)</f>
      </c>
    </row>
    <row r="2086">
      <c r="A2086" s="7"/>
      <c r="B2086" s="11"/>
      <c r="C2086" s="10"/>
      <c r="D2086" s="16">
        <f>IF($A2086="","",IFERROR(VLOOKUP($A2086,M_Sapi!$A$2:$D$501,4,0),""))</f>
      </c>
      <c r="E2086" s="17">
        <f>IF($A2086="","",IFERROR(VLOOKUP($A2086,M_Sapi!$A$2:$B$501,2,0),""))</f>
      </c>
      <c r="F2086" s="16">
        <f>IF(OR($A2086="",$C2086=""),"",$C2086-$D2086)</f>
      </c>
      <c r="G2086" s="18">
        <f>IF(OR($A2086="",$B2086=""),"",$B2086-$E2086)</f>
      </c>
      <c r="H2086" s="19">
        <f>IF(OR($G2086="",$G2086=0),"",$F2086/$G2086)</f>
      </c>
    </row>
    <row r="2087">
      <c r="A2087" s="7"/>
      <c r="B2087" s="11"/>
      <c r="C2087" s="10"/>
      <c r="D2087" s="16">
        <f>IF($A2087="","",IFERROR(VLOOKUP($A2087,M_Sapi!$A$2:$D$501,4,0),""))</f>
      </c>
      <c r="E2087" s="17">
        <f>IF($A2087="","",IFERROR(VLOOKUP($A2087,M_Sapi!$A$2:$B$501,2,0),""))</f>
      </c>
      <c r="F2087" s="16">
        <f>IF(OR($A2087="",$C2087=""),"",$C2087-$D2087)</f>
      </c>
      <c r="G2087" s="18">
        <f>IF(OR($A2087="",$B2087=""),"",$B2087-$E2087)</f>
      </c>
      <c r="H2087" s="19">
        <f>IF(OR($G2087="",$G2087=0),"",$F2087/$G2087)</f>
      </c>
    </row>
    <row r="2088">
      <c r="A2088" s="7"/>
      <c r="B2088" s="11"/>
      <c r="C2088" s="10"/>
      <c r="D2088" s="16">
        <f>IF($A2088="","",IFERROR(VLOOKUP($A2088,M_Sapi!$A$2:$D$501,4,0),""))</f>
      </c>
      <c r="E2088" s="17">
        <f>IF($A2088="","",IFERROR(VLOOKUP($A2088,M_Sapi!$A$2:$B$501,2,0),""))</f>
      </c>
      <c r="F2088" s="16">
        <f>IF(OR($A2088="",$C2088=""),"",$C2088-$D2088)</f>
      </c>
      <c r="G2088" s="18">
        <f>IF(OR($A2088="",$B2088=""),"",$B2088-$E2088)</f>
      </c>
      <c r="H2088" s="19">
        <f>IF(OR($G2088="",$G2088=0),"",$F2088/$G2088)</f>
      </c>
    </row>
    <row r="2089">
      <c r="A2089" s="7"/>
      <c r="B2089" s="11"/>
      <c r="C2089" s="10"/>
      <c r="D2089" s="16">
        <f>IF($A2089="","",IFERROR(VLOOKUP($A2089,M_Sapi!$A$2:$D$501,4,0),""))</f>
      </c>
      <c r="E2089" s="17">
        <f>IF($A2089="","",IFERROR(VLOOKUP($A2089,M_Sapi!$A$2:$B$501,2,0),""))</f>
      </c>
      <c r="F2089" s="16">
        <f>IF(OR($A2089="",$C2089=""),"",$C2089-$D2089)</f>
      </c>
      <c r="G2089" s="18">
        <f>IF(OR($A2089="",$B2089=""),"",$B2089-$E2089)</f>
      </c>
      <c r="H2089" s="19">
        <f>IF(OR($G2089="",$G2089=0),"",$F2089/$G2089)</f>
      </c>
    </row>
    <row r="2090">
      <c r="A2090" s="7"/>
      <c r="B2090" s="11"/>
      <c r="C2090" s="10"/>
      <c r="D2090" s="16">
        <f>IF($A2090="","",IFERROR(VLOOKUP($A2090,M_Sapi!$A$2:$D$501,4,0),""))</f>
      </c>
      <c r="E2090" s="17">
        <f>IF($A2090="","",IFERROR(VLOOKUP($A2090,M_Sapi!$A$2:$B$501,2,0),""))</f>
      </c>
      <c r="F2090" s="16">
        <f>IF(OR($A2090="",$C2090=""),"",$C2090-$D2090)</f>
      </c>
      <c r="G2090" s="18">
        <f>IF(OR($A2090="",$B2090=""),"",$B2090-$E2090)</f>
      </c>
      <c r="H2090" s="19">
        <f>IF(OR($G2090="",$G2090=0),"",$F2090/$G2090)</f>
      </c>
    </row>
    <row r="2091">
      <c r="A2091" s="7"/>
      <c r="B2091" s="11"/>
      <c r="C2091" s="10"/>
      <c r="D2091" s="16">
        <f>IF($A2091="","",IFERROR(VLOOKUP($A2091,M_Sapi!$A$2:$D$501,4,0),""))</f>
      </c>
      <c r="E2091" s="17">
        <f>IF($A2091="","",IFERROR(VLOOKUP($A2091,M_Sapi!$A$2:$B$501,2,0),""))</f>
      </c>
      <c r="F2091" s="16">
        <f>IF(OR($A2091="",$C2091=""),"",$C2091-$D2091)</f>
      </c>
      <c r="G2091" s="18">
        <f>IF(OR($A2091="",$B2091=""),"",$B2091-$E2091)</f>
      </c>
      <c r="H2091" s="19">
        <f>IF(OR($G2091="",$G2091=0),"",$F2091/$G2091)</f>
      </c>
    </row>
    <row r="2092">
      <c r="A2092" s="7"/>
      <c r="B2092" s="11"/>
      <c r="C2092" s="10"/>
      <c r="D2092" s="16">
        <f>IF($A2092="","",IFERROR(VLOOKUP($A2092,M_Sapi!$A$2:$D$501,4,0),""))</f>
      </c>
      <c r="E2092" s="17">
        <f>IF($A2092="","",IFERROR(VLOOKUP($A2092,M_Sapi!$A$2:$B$501,2,0),""))</f>
      </c>
      <c r="F2092" s="16">
        <f>IF(OR($A2092="",$C2092=""),"",$C2092-$D2092)</f>
      </c>
      <c r="G2092" s="18">
        <f>IF(OR($A2092="",$B2092=""),"",$B2092-$E2092)</f>
      </c>
      <c r="H2092" s="19">
        <f>IF(OR($G2092="",$G2092=0),"",$F2092/$G2092)</f>
      </c>
    </row>
    <row r="2093">
      <c r="A2093" s="7"/>
      <c r="B2093" s="11"/>
      <c r="C2093" s="10"/>
      <c r="D2093" s="16">
        <f>IF($A2093="","",IFERROR(VLOOKUP($A2093,M_Sapi!$A$2:$D$501,4,0),""))</f>
      </c>
      <c r="E2093" s="17">
        <f>IF($A2093="","",IFERROR(VLOOKUP($A2093,M_Sapi!$A$2:$B$501,2,0),""))</f>
      </c>
      <c r="F2093" s="16">
        <f>IF(OR($A2093="",$C2093=""),"",$C2093-$D2093)</f>
      </c>
      <c r="G2093" s="18">
        <f>IF(OR($A2093="",$B2093=""),"",$B2093-$E2093)</f>
      </c>
      <c r="H2093" s="19">
        <f>IF(OR($G2093="",$G2093=0),"",$F2093/$G2093)</f>
      </c>
    </row>
    <row r="2094">
      <c r="A2094" s="7"/>
      <c r="B2094" s="11"/>
      <c r="C2094" s="10"/>
      <c r="D2094" s="16">
        <f>IF($A2094="","",IFERROR(VLOOKUP($A2094,M_Sapi!$A$2:$D$501,4,0),""))</f>
      </c>
      <c r="E2094" s="17">
        <f>IF($A2094="","",IFERROR(VLOOKUP($A2094,M_Sapi!$A$2:$B$501,2,0),""))</f>
      </c>
      <c r="F2094" s="16">
        <f>IF(OR($A2094="",$C2094=""),"",$C2094-$D2094)</f>
      </c>
      <c r="G2094" s="18">
        <f>IF(OR($A2094="",$B2094=""),"",$B2094-$E2094)</f>
      </c>
      <c r="H2094" s="19">
        <f>IF(OR($G2094="",$G2094=0),"",$F2094/$G2094)</f>
      </c>
    </row>
    <row r="2095">
      <c r="A2095" s="7"/>
      <c r="B2095" s="11"/>
      <c r="C2095" s="10"/>
      <c r="D2095" s="16">
        <f>IF($A2095="","",IFERROR(VLOOKUP($A2095,M_Sapi!$A$2:$D$501,4,0),""))</f>
      </c>
      <c r="E2095" s="17">
        <f>IF($A2095="","",IFERROR(VLOOKUP($A2095,M_Sapi!$A$2:$B$501,2,0),""))</f>
      </c>
      <c r="F2095" s="16">
        <f>IF(OR($A2095="",$C2095=""),"",$C2095-$D2095)</f>
      </c>
      <c r="G2095" s="18">
        <f>IF(OR($A2095="",$B2095=""),"",$B2095-$E2095)</f>
      </c>
      <c r="H2095" s="19">
        <f>IF(OR($G2095="",$G2095=0),"",$F2095/$G2095)</f>
      </c>
    </row>
    <row r="2096">
      <c r="A2096" s="7"/>
      <c r="B2096" s="11"/>
      <c r="C2096" s="10"/>
      <c r="D2096" s="16">
        <f>IF($A2096="","",IFERROR(VLOOKUP($A2096,M_Sapi!$A$2:$D$501,4,0),""))</f>
      </c>
      <c r="E2096" s="17">
        <f>IF($A2096="","",IFERROR(VLOOKUP($A2096,M_Sapi!$A$2:$B$501,2,0),""))</f>
      </c>
      <c r="F2096" s="16">
        <f>IF(OR($A2096="",$C2096=""),"",$C2096-$D2096)</f>
      </c>
      <c r="G2096" s="18">
        <f>IF(OR($A2096="",$B2096=""),"",$B2096-$E2096)</f>
      </c>
      <c r="H2096" s="19">
        <f>IF(OR($G2096="",$G2096=0),"",$F2096/$G2096)</f>
      </c>
    </row>
    <row r="2097">
      <c r="A2097" s="7"/>
      <c r="B2097" s="11"/>
      <c r="C2097" s="10"/>
      <c r="D2097" s="16">
        <f>IF($A2097="","",IFERROR(VLOOKUP($A2097,M_Sapi!$A$2:$D$501,4,0),""))</f>
      </c>
      <c r="E2097" s="17">
        <f>IF($A2097="","",IFERROR(VLOOKUP($A2097,M_Sapi!$A$2:$B$501,2,0),""))</f>
      </c>
      <c r="F2097" s="16">
        <f>IF(OR($A2097="",$C2097=""),"",$C2097-$D2097)</f>
      </c>
      <c r="G2097" s="18">
        <f>IF(OR($A2097="",$B2097=""),"",$B2097-$E2097)</f>
      </c>
      <c r="H2097" s="19">
        <f>IF(OR($G2097="",$G2097=0),"",$F2097/$G2097)</f>
      </c>
    </row>
    <row r="2098">
      <c r="A2098" s="7"/>
      <c r="B2098" s="11"/>
      <c r="C2098" s="10"/>
      <c r="D2098" s="16">
        <f>IF($A2098="","",IFERROR(VLOOKUP($A2098,M_Sapi!$A$2:$D$501,4,0),""))</f>
      </c>
      <c r="E2098" s="17">
        <f>IF($A2098="","",IFERROR(VLOOKUP($A2098,M_Sapi!$A$2:$B$501,2,0),""))</f>
      </c>
      <c r="F2098" s="16">
        <f>IF(OR($A2098="",$C2098=""),"",$C2098-$D2098)</f>
      </c>
      <c r="G2098" s="18">
        <f>IF(OR($A2098="",$B2098=""),"",$B2098-$E2098)</f>
      </c>
      <c r="H2098" s="19">
        <f>IF(OR($G2098="",$G2098=0),"",$F2098/$G2098)</f>
      </c>
    </row>
    <row r="2099">
      <c r="A2099" s="7"/>
      <c r="B2099" s="11"/>
      <c r="C2099" s="10"/>
      <c r="D2099" s="16">
        <f>IF($A2099="","",IFERROR(VLOOKUP($A2099,M_Sapi!$A$2:$D$501,4,0),""))</f>
      </c>
      <c r="E2099" s="17">
        <f>IF($A2099="","",IFERROR(VLOOKUP($A2099,M_Sapi!$A$2:$B$501,2,0),""))</f>
      </c>
      <c r="F2099" s="16">
        <f>IF(OR($A2099="",$C2099=""),"",$C2099-$D2099)</f>
      </c>
      <c r="G2099" s="18">
        <f>IF(OR($A2099="",$B2099=""),"",$B2099-$E2099)</f>
      </c>
      <c r="H2099" s="19">
        <f>IF(OR($G2099="",$G2099=0),"",$F2099/$G2099)</f>
      </c>
    </row>
    <row r="2100">
      <c r="A2100" s="7"/>
      <c r="B2100" s="11"/>
      <c r="C2100" s="10"/>
      <c r="D2100" s="16">
        <f>IF($A2100="","",IFERROR(VLOOKUP($A2100,M_Sapi!$A$2:$D$501,4,0),""))</f>
      </c>
      <c r="E2100" s="17">
        <f>IF($A2100="","",IFERROR(VLOOKUP($A2100,M_Sapi!$A$2:$B$501,2,0),""))</f>
      </c>
      <c r="F2100" s="16">
        <f>IF(OR($A2100="",$C2100=""),"",$C2100-$D2100)</f>
      </c>
      <c r="G2100" s="18">
        <f>IF(OR($A2100="",$B2100=""),"",$B2100-$E2100)</f>
      </c>
      <c r="H2100" s="19">
        <f>IF(OR($G2100="",$G2100=0),"",$F2100/$G2100)</f>
      </c>
    </row>
    <row r="2101">
      <c r="A2101" s="7"/>
      <c r="B2101" s="11"/>
      <c r="C2101" s="10"/>
      <c r="D2101" s="16">
        <f>IF($A2101="","",IFERROR(VLOOKUP($A2101,M_Sapi!$A$2:$D$501,4,0),""))</f>
      </c>
      <c r="E2101" s="17">
        <f>IF($A2101="","",IFERROR(VLOOKUP($A2101,M_Sapi!$A$2:$B$501,2,0),""))</f>
      </c>
      <c r="F2101" s="16">
        <f>IF(OR($A2101="",$C2101=""),"",$C2101-$D2101)</f>
      </c>
      <c r="G2101" s="18">
        <f>IF(OR($A2101="",$B2101=""),"",$B2101-$E2101)</f>
      </c>
      <c r="H2101" s="19">
        <f>IF(OR($G2101="",$G2101=0),"",$F2101/$G2101)</f>
      </c>
    </row>
    <row r="2102">
      <c r="A2102" s="7"/>
      <c r="B2102" s="11"/>
      <c r="C2102" s="10"/>
      <c r="D2102" s="16">
        <f>IF($A2102="","",IFERROR(VLOOKUP($A2102,M_Sapi!$A$2:$D$501,4,0),""))</f>
      </c>
      <c r="E2102" s="17">
        <f>IF($A2102="","",IFERROR(VLOOKUP($A2102,M_Sapi!$A$2:$B$501,2,0),""))</f>
      </c>
      <c r="F2102" s="16">
        <f>IF(OR($A2102="",$C2102=""),"",$C2102-$D2102)</f>
      </c>
      <c r="G2102" s="18">
        <f>IF(OR($A2102="",$B2102=""),"",$B2102-$E2102)</f>
      </c>
      <c r="H2102" s="19">
        <f>IF(OR($G2102="",$G2102=0),"",$F2102/$G2102)</f>
      </c>
    </row>
    <row r="2103">
      <c r="A2103" s="7"/>
      <c r="B2103" s="11"/>
      <c r="C2103" s="10"/>
      <c r="D2103" s="16">
        <f>IF($A2103="","",IFERROR(VLOOKUP($A2103,M_Sapi!$A$2:$D$501,4,0),""))</f>
      </c>
      <c r="E2103" s="17">
        <f>IF($A2103="","",IFERROR(VLOOKUP($A2103,M_Sapi!$A$2:$B$501,2,0),""))</f>
      </c>
      <c r="F2103" s="16">
        <f>IF(OR($A2103="",$C2103=""),"",$C2103-$D2103)</f>
      </c>
      <c r="G2103" s="18">
        <f>IF(OR($A2103="",$B2103=""),"",$B2103-$E2103)</f>
      </c>
      <c r="H2103" s="19">
        <f>IF(OR($G2103="",$G2103=0),"",$F2103/$G2103)</f>
      </c>
    </row>
    <row r="2104">
      <c r="A2104" s="7"/>
      <c r="B2104" s="11"/>
      <c r="C2104" s="10"/>
      <c r="D2104" s="16">
        <f>IF($A2104="","",IFERROR(VLOOKUP($A2104,M_Sapi!$A$2:$D$501,4,0),""))</f>
      </c>
      <c r="E2104" s="17">
        <f>IF($A2104="","",IFERROR(VLOOKUP($A2104,M_Sapi!$A$2:$B$501,2,0),""))</f>
      </c>
      <c r="F2104" s="16">
        <f>IF(OR($A2104="",$C2104=""),"",$C2104-$D2104)</f>
      </c>
      <c r="G2104" s="18">
        <f>IF(OR($A2104="",$B2104=""),"",$B2104-$E2104)</f>
      </c>
      <c r="H2104" s="19">
        <f>IF(OR($G2104="",$G2104=0),"",$F2104/$G2104)</f>
      </c>
    </row>
    <row r="2105">
      <c r="A2105" s="7"/>
      <c r="B2105" s="11"/>
      <c r="C2105" s="10"/>
      <c r="D2105" s="16">
        <f>IF($A2105="","",IFERROR(VLOOKUP($A2105,M_Sapi!$A$2:$D$501,4,0),""))</f>
      </c>
      <c r="E2105" s="17">
        <f>IF($A2105="","",IFERROR(VLOOKUP($A2105,M_Sapi!$A$2:$B$501,2,0),""))</f>
      </c>
      <c r="F2105" s="16">
        <f>IF(OR($A2105="",$C2105=""),"",$C2105-$D2105)</f>
      </c>
      <c r="G2105" s="18">
        <f>IF(OR($A2105="",$B2105=""),"",$B2105-$E2105)</f>
      </c>
      <c r="H2105" s="19">
        <f>IF(OR($G2105="",$G2105=0),"",$F2105/$G2105)</f>
      </c>
    </row>
    <row r="2106">
      <c r="A2106" s="7"/>
      <c r="B2106" s="11"/>
      <c r="C2106" s="10"/>
      <c r="D2106" s="16">
        <f>IF($A2106="","",IFERROR(VLOOKUP($A2106,M_Sapi!$A$2:$D$501,4,0),""))</f>
      </c>
      <c r="E2106" s="17">
        <f>IF($A2106="","",IFERROR(VLOOKUP($A2106,M_Sapi!$A$2:$B$501,2,0),""))</f>
      </c>
      <c r="F2106" s="16">
        <f>IF(OR($A2106="",$C2106=""),"",$C2106-$D2106)</f>
      </c>
      <c r="G2106" s="18">
        <f>IF(OR($A2106="",$B2106=""),"",$B2106-$E2106)</f>
      </c>
      <c r="H2106" s="19">
        <f>IF(OR($G2106="",$G2106=0),"",$F2106/$G2106)</f>
      </c>
    </row>
    <row r="2107">
      <c r="A2107" s="7"/>
      <c r="B2107" s="11"/>
      <c r="C2107" s="10"/>
      <c r="D2107" s="16">
        <f>IF($A2107="","",IFERROR(VLOOKUP($A2107,M_Sapi!$A$2:$D$501,4,0),""))</f>
      </c>
      <c r="E2107" s="17">
        <f>IF($A2107="","",IFERROR(VLOOKUP($A2107,M_Sapi!$A$2:$B$501,2,0),""))</f>
      </c>
      <c r="F2107" s="16">
        <f>IF(OR($A2107="",$C2107=""),"",$C2107-$D2107)</f>
      </c>
      <c r="G2107" s="18">
        <f>IF(OR($A2107="",$B2107=""),"",$B2107-$E2107)</f>
      </c>
      <c r="H2107" s="19">
        <f>IF(OR($G2107="",$G2107=0),"",$F2107/$G2107)</f>
      </c>
    </row>
    <row r="2108">
      <c r="A2108" s="7"/>
      <c r="B2108" s="11"/>
      <c r="C2108" s="10"/>
      <c r="D2108" s="16">
        <f>IF($A2108="","",IFERROR(VLOOKUP($A2108,M_Sapi!$A$2:$D$501,4,0),""))</f>
      </c>
      <c r="E2108" s="17">
        <f>IF($A2108="","",IFERROR(VLOOKUP($A2108,M_Sapi!$A$2:$B$501,2,0),""))</f>
      </c>
      <c r="F2108" s="16">
        <f>IF(OR($A2108="",$C2108=""),"",$C2108-$D2108)</f>
      </c>
      <c r="G2108" s="18">
        <f>IF(OR($A2108="",$B2108=""),"",$B2108-$E2108)</f>
      </c>
      <c r="H2108" s="19">
        <f>IF(OR($G2108="",$G2108=0),"",$F2108/$G2108)</f>
      </c>
    </row>
    <row r="2109">
      <c r="A2109" s="7"/>
      <c r="B2109" s="11"/>
      <c r="C2109" s="10"/>
      <c r="D2109" s="16">
        <f>IF($A2109="","",IFERROR(VLOOKUP($A2109,M_Sapi!$A$2:$D$501,4,0),""))</f>
      </c>
      <c r="E2109" s="17">
        <f>IF($A2109="","",IFERROR(VLOOKUP($A2109,M_Sapi!$A$2:$B$501,2,0),""))</f>
      </c>
      <c r="F2109" s="16">
        <f>IF(OR($A2109="",$C2109=""),"",$C2109-$D2109)</f>
      </c>
      <c r="G2109" s="18">
        <f>IF(OR($A2109="",$B2109=""),"",$B2109-$E2109)</f>
      </c>
      <c r="H2109" s="19">
        <f>IF(OR($G2109="",$G2109=0),"",$F2109/$G2109)</f>
      </c>
    </row>
    <row r="2110">
      <c r="A2110" s="7"/>
      <c r="B2110" s="11"/>
      <c r="C2110" s="10"/>
      <c r="D2110" s="16">
        <f>IF($A2110="","",IFERROR(VLOOKUP($A2110,M_Sapi!$A$2:$D$501,4,0),""))</f>
      </c>
      <c r="E2110" s="17">
        <f>IF($A2110="","",IFERROR(VLOOKUP($A2110,M_Sapi!$A$2:$B$501,2,0),""))</f>
      </c>
      <c r="F2110" s="16">
        <f>IF(OR($A2110="",$C2110=""),"",$C2110-$D2110)</f>
      </c>
      <c r="G2110" s="18">
        <f>IF(OR($A2110="",$B2110=""),"",$B2110-$E2110)</f>
      </c>
      <c r="H2110" s="19">
        <f>IF(OR($G2110="",$G2110=0),"",$F2110/$G2110)</f>
      </c>
    </row>
    <row r="2111">
      <c r="A2111" s="7"/>
      <c r="B2111" s="11"/>
      <c r="C2111" s="10"/>
      <c r="D2111" s="16">
        <f>IF($A2111="","",IFERROR(VLOOKUP($A2111,M_Sapi!$A$2:$D$501,4,0),""))</f>
      </c>
      <c r="E2111" s="17">
        <f>IF($A2111="","",IFERROR(VLOOKUP($A2111,M_Sapi!$A$2:$B$501,2,0),""))</f>
      </c>
      <c r="F2111" s="16">
        <f>IF(OR($A2111="",$C2111=""),"",$C2111-$D2111)</f>
      </c>
      <c r="G2111" s="18">
        <f>IF(OR($A2111="",$B2111=""),"",$B2111-$E2111)</f>
      </c>
      <c r="H2111" s="19">
        <f>IF(OR($G2111="",$G2111=0),"",$F2111/$G2111)</f>
      </c>
    </row>
    <row r="2112">
      <c r="A2112" s="7"/>
      <c r="B2112" s="11"/>
      <c r="C2112" s="10"/>
      <c r="D2112" s="16">
        <f>IF($A2112="","",IFERROR(VLOOKUP($A2112,M_Sapi!$A$2:$D$501,4,0),""))</f>
      </c>
      <c r="E2112" s="17">
        <f>IF($A2112="","",IFERROR(VLOOKUP($A2112,M_Sapi!$A$2:$B$501,2,0),""))</f>
      </c>
      <c r="F2112" s="16">
        <f>IF(OR($A2112="",$C2112=""),"",$C2112-$D2112)</f>
      </c>
      <c r="G2112" s="18">
        <f>IF(OR($A2112="",$B2112=""),"",$B2112-$E2112)</f>
      </c>
      <c r="H2112" s="19">
        <f>IF(OR($G2112="",$G2112=0),"",$F2112/$G2112)</f>
      </c>
    </row>
    <row r="2113">
      <c r="A2113" s="7"/>
      <c r="B2113" s="11"/>
      <c r="C2113" s="10"/>
      <c r="D2113" s="16">
        <f>IF($A2113="","",IFERROR(VLOOKUP($A2113,M_Sapi!$A$2:$D$501,4,0),""))</f>
      </c>
      <c r="E2113" s="17">
        <f>IF($A2113="","",IFERROR(VLOOKUP($A2113,M_Sapi!$A$2:$B$501,2,0),""))</f>
      </c>
      <c r="F2113" s="16">
        <f>IF(OR($A2113="",$C2113=""),"",$C2113-$D2113)</f>
      </c>
      <c r="G2113" s="18">
        <f>IF(OR($A2113="",$B2113=""),"",$B2113-$E2113)</f>
      </c>
      <c r="H2113" s="19">
        <f>IF(OR($G2113="",$G2113=0),"",$F2113/$G2113)</f>
      </c>
    </row>
    <row r="2114">
      <c r="A2114" s="7"/>
      <c r="B2114" s="11"/>
      <c r="C2114" s="10"/>
      <c r="D2114" s="16">
        <f>IF($A2114="","",IFERROR(VLOOKUP($A2114,M_Sapi!$A$2:$D$501,4,0),""))</f>
      </c>
      <c r="E2114" s="17">
        <f>IF($A2114="","",IFERROR(VLOOKUP($A2114,M_Sapi!$A$2:$B$501,2,0),""))</f>
      </c>
      <c r="F2114" s="16">
        <f>IF(OR($A2114="",$C2114=""),"",$C2114-$D2114)</f>
      </c>
      <c r="G2114" s="18">
        <f>IF(OR($A2114="",$B2114=""),"",$B2114-$E2114)</f>
      </c>
      <c r="H2114" s="19">
        <f>IF(OR($G2114="",$G2114=0),"",$F2114/$G2114)</f>
      </c>
    </row>
    <row r="2115">
      <c r="A2115" s="7"/>
      <c r="B2115" s="11"/>
      <c r="C2115" s="10"/>
      <c r="D2115" s="16">
        <f>IF($A2115="","",IFERROR(VLOOKUP($A2115,M_Sapi!$A$2:$D$501,4,0),""))</f>
      </c>
      <c r="E2115" s="17">
        <f>IF($A2115="","",IFERROR(VLOOKUP($A2115,M_Sapi!$A$2:$B$501,2,0),""))</f>
      </c>
      <c r="F2115" s="16">
        <f>IF(OR($A2115="",$C2115=""),"",$C2115-$D2115)</f>
      </c>
      <c r="G2115" s="18">
        <f>IF(OR($A2115="",$B2115=""),"",$B2115-$E2115)</f>
      </c>
      <c r="H2115" s="19">
        <f>IF(OR($G2115="",$G2115=0),"",$F2115/$G2115)</f>
      </c>
    </row>
    <row r="2116">
      <c r="A2116" s="7"/>
      <c r="B2116" s="11"/>
      <c r="C2116" s="10"/>
      <c r="D2116" s="16">
        <f>IF($A2116="","",IFERROR(VLOOKUP($A2116,M_Sapi!$A$2:$D$501,4,0),""))</f>
      </c>
      <c r="E2116" s="17">
        <f>IF($A2116="","",IFERROR(VLOOKUP($A2116,M_Sapi!$A$2:$B$501,2,0),""))</f>
      </c>
      <c r="F2116" s="16">
        <f>IF(OR($A2116="",$C2116=""),"",$C2116-$D2116)</f>
      </c>
      <c r="G2116" s="18">
        <f>IF(OR($A2116="",$B2116=""),"",$B2116-$E2116)</f>
      </c>
      <c r="H2116" s="19">
        <f>IF(OR($G2116="",$G2116=0),"",$F2116/$G2116)</f>
      </c>
    </row>
    <row r="2117">
      <c r="A2117" s="7"/>
      <c r="B2117" s="11"/>
      <c r="C2117" s="10"/>
      <c r="D2117" s="16">
        <f>IF($A2117="","",IFERROR(VLOOKUP($A2117,M_Sapi!$A$2:$D$501,4,0),""))</f>
      </c>
      <c r="E2117" s="17">
        <f>IF($A2117="","",IFERROR(VLOOKUP($A2117,M_Sapi!$A$2:$B$501,2,0),""))</f>
      </c>
      <c r="F2117" s="16">
        <f>IF(OR($A2117="",$C2117=""),"",$C2117-$D2117)</f>
      </c>
      <c r="G2117" s="18">
        <f>IF(OR($A2117="",$B2117=""),"",$B2117-$E2117)</f>
      </c>
      <c r="H2117" s="19">
        <f>IF(OR($G2117="",$G2117=0),"",$F2117/$G2117)</f>
      </c>
    </row>
    <row r="2118">
      <c r="A2118" s="7"/>
      <c r="B2118" s="11"/>
      <c r="C2118" s="10"/>
      <c r="D2118" s="16">
        <f>IF($A2118="","",IFERROR(VLOOKUP($A2118,M_Sapi!$A$2:$D$501,4,0),""))</f>
      </c>
      <c r="E2118" s="17">
        <f>IF($A2118="","",IFERROR(VLOOKUP($A2118,M_Sapi!$A$2:$B$501,2,0),""))</f>
      </c>
      <c r="F2118" s="16">
        <f>IF(OR($A2118="",$C2118=""),"",$C2118-$D2118)</f>
      </c>
      <c r="G2118" s="18">
        <f>IF(OR($A2118="",$B2118=""),"",$B2118-$E2118)</f>
      </c>
      <c r="H2118" s="19">
        <f>IF(OR($G2118="",$G2118=0),"",$F2118/$G2118)</f>
      </c>
    </row>
    <row r="2119">
      <c r="A2119" s="7"/>
      <c r="B2119" s="11"/>
      <c r="C2119" s="10"/>
      <c r="D2119" s="16">
        <f>IF($A2119="","",IFERROR(VLOOKUP($A2119,M_Sapi!$A$2:$D$501,4,0),""))</f>
      </c>
      <c r="E2119" s="17">
        <f>IF($A2119="","",IFERROR(VLOOKUP($A2119,M_Sapi!$A$2:$B$501,2,0),""))</f>
      </c>
      <c r="F2119" s="16">
        <f>IF(OR($A2119="",$C2119=""),"",$C2119-$D2119)</f>
      </c>
      <c r="G2119" s="18">
        <f>IF(OR($A2119="",$B2119=""),"",$B2119-$E2119)</f>
      </c>
      <c r="H2119" s="19">
        <f>IF(OR($G2119="",$G2119=0),"",$F2119/$G2119)</f>
      </c>
    </row>
    <row r="2120">
      <c r="A2120" s="7"/>
      <c r="B2120" s="11"/>
      <c r="C2120" s="10"/>
      <c r="D2120" s="16">
        <f>IF($A2120="","",IFERROR(VLOOKUP($A2120,M_Sapi!$A$2:$D$501,4,0),""))</f>
      </c>
      <c r="E2120" s="17">
        <f>IF($A2120="","",IFERROR(VLOOKUP($A2120,M_Sapi!$A$2:$B$501,2,0),""))</f>
      </c>
      <c r="F2120" s="16">
        <f>IF(OR($A2120="",$C2120=""),"",$C2120-$D2120)</f>
      </c>
      <c r="G2120" s="18">
        <f>IF(OR($A2120="",$B2120=""),"",$B2120-$E2120)</f>
      </c>
      <c r="H2120" s="19">
        <f>IF(OR($G2120="",$G2120=0),"",$F2120/$G2120)</f>
      </c>
    </row>
    <row r="2121">
      <c r="A2121" s="7"/>
      <c r="B2121" s="11"/>
      <c r="C2121" s="10"/>
      <c r="D2121" s="16">
        <f>IF($A2121="","",IFERROR(VLOOKUP($A2121,M_Sapi!$A$2:$D$501,4,0),""))</f>
      </c>
      <c r="E2121" s="17">
        <f>IF($A2121="","",IFERROR(VLOOKUP($A2121,M_Sapi!$A$2:$B$501,2,0),""))</f>
      </c>
      <c r="F2121" s="16">
        <f>IF(OR($A2121="",$C2121=""),"",$C2121-$D2121)</f>
      </c>
      <c r="G2121" s="18">
        <f>IF(OR($A2121="",$B2121=""),"",$B2121-$E2121)</f>
      </c>
      <c r="H2121" s="19">
        <f>IF(OR($G2121="",$G2121=0),"",$F2121/$G2121)</f>
      </c>
    </row>
    <row r="2122">
      <c r="A2122" s="7"/>
      <c r="B2122" s="11"/>
      <c r="C2122" s="10"/>
      <c r="D2122" s="16">
        <f>IF($A2122="","",IFERROR(VLOOKUP($A2122,M_Sapi!$A$2:$D$501,4,0),""))</f>
      </c>
      <c r="E2122" s="17">
        <f>IF($A2122="","",IFERROR(VLOOKUP($A2122,M_Sapi!$A$2:$B$501,2,0),""))</f>
      </c>
      <c r="F2122" s="16">
        <f>IF(OR($A2122="",$C2122=""),"",$C2122-$D2122)</f>
      </c>
      <c r="G2122" s="18">
        <f>IF(OR($A2122="",$B2122=""),"",$B2122-$E2122)</f>
      </c>
      <c r="H2122" s="19">
        <f>IF(OR($G2122="",$G2122=0),"",$F2122/$G2122)</f>
      </c>
    </row>
    <row r="2123">
      <c r="A2123" s="7"/>
      <c r="B2123" s="11"/>
      <c r="C2123" s="10"/>
      <c r="D2123" s="16">
        <f>IF($A2123="","",IFERROR(VLOOKUP($A2123,M_Sapi!$A$2:$D$501,4,0),""))</f>
      </c>
      <c r="E2123" s="17">
        <f>IF($A2123="","",IFERROR(VLOOKUP($A2123,M_Sapi!$A$2:$B$501,2,0),""))</f>
      </c>
      <c r="F2123" s="16">
        <f>IF(OR($A2123="",$C2123=""),"",$C2123-$D2123)</f>
      </c>
      <c r="G2123" s="18">
        <f>IF(OR($A2123="",$B2123=""),"",$B2123-$E2123)</f>
      </c>
      <c r="H2123" s="19">
        <f>IF(OR($G2123="",$G2123=0),"",$F2123/$G2123)</f>
      </c>
    </row>
    <row r="2124">
      <c r="A2124" s="7"/>
      <c r="B2124" s="11"/>
      <c r="C2124" s="10"/>
      <c r="D2124" s="16">
        <f>IF($A2124="","",IFERROR(VLOOKUP($A2124,M_Sapi!$A$2:$D$501,4,0),""))</f>
      </c>
      <c r="E2124" s="17">
        <f>IF($A2124="","",IFERROR(VLOOKUP($A2124,M_Sapi!$A$2:$B$501,2,0),""))</f>
      </c>
      <c r="F2124" s="16">
        <f>IF(OR($A2124="",$C2124=""),"",$C2124-$D2124)</f>
      </c>
      <c r="G2124" s="18">
        <f>IF(OR($A2124="",$B2124=""),"",$B2124-$E2124)</f>
      </c>
      <c r="H2124" s="19">
        <f>IF(OR($G2124="",$G2124=0),"",$F2124/$G2124)</f>
      </c>
    </row>
    <row r="2125">
      <c r="A2125" s="7"/>
      <c r="B2125" s="11"/>
      <c r="C2125" s="10"/>
      <c r="D2125" s="16">
        <f>IF($A2125="","",IFERROR(VLOOKUP($A2125,M_Sapi!$A$2:$D$501,4,0),""))</f>
      </c>
      <c r="E2125" s="17">
        <f>IF($A2125="","",IFERROR(VLOOKUP($A2125,M_Sapi!$A$2:$B$501,2,0),""))</f>
      </c>
      <c r="F2125" s="16">
        <f>IF(OR($A2125="",$C2125=""),"",$C2125-$D2125)</f>
      </c>
      <c r="G2125" s="18">
        <f>IF(OR($A2125="",$B2125=""),"",$B2125-$E2125)</f>
      </c>
      <c r="H2125" s="19">
        <f>IF(OR($G2125="",$G2125=0),"",$F2125/$G2125)</f>
      </c>
    </row>
    <row r="2126">
      <c r="A2126" s="7"/>
      <c r="B2126" s="11"/>
      <c r="C2126" s="10"/>
      <c r="D2126" s="16">
        <f>IF($A2126="","",IFERROR(VLOOKUP($A2126,M_Sapi!$A$2:$D$501,4,0),""))</f>
      </c>
      <c r="E2126" s="17">
        <f>IF($A2126="","",IFERROR(VLOOKUP($A2126,M_Sapi!$A$2:$B$501,2,0),""))</f>
      </c>
      <c r="F2126" s="16">
        <f>IF(OR($A2126="",$C2126=""),"",$C2126-$D2126)</f>
      </c>
      <c r="G2126" s="18">
        <f>IF(OR($A2126="",$B2126=""),"",$B2126-$E2126)</f>
      </c>
      <c r="H2126" s="19">
        <f>IF(OR($G2126="",$G2126=0),"",$F2126/$G2126)</f>
      </c>
    </row>
    <row r="2127">
      <c r="A2127" s="7"/>
      <c r="B2127" s="11"/>
      <c r="C2127" s="10"/>
      <c r="D2127" s="16">
        <f>IF($A2127="","",IFERROR(VLOOKUP($A2127,M_Sapi!$A$2:$D$501,4,0),""))</f>
      </c>
      <c r="E2127" s="17">
        <f>IF($A2127="","",IFERROR(VLOOKUP($A2127,M_Sapi!$A$2:$B$501,2,0),""))</f>
      </c>
      <c r="F2127" s="16">
        <f>IF(OR($A2127="",$C2127=""),"",$C2127-$D2127)</f>
      </c>
      <c r="G2127" s="18">
        <f>IF(OR($A2127="",$B2127=""),"",$B2127-$E2127)</f>
      </c>
      <c r="H2127" s="19">
        <f>IF(OR($G2127="",$G2127=0),"",$F2127/$G2127)</f>
      </c>
    </row>
    <row r="2128">
      <c r="A2128" s="7"/>
      <c r="B2128" s="11"/>
      <c r="C2128" s="10"/>
      <c r="D2128" s="16">
        <f>IF($A2128="","",IFERROR(VLOOKUP($A2128,M_Sapi!$A$2:$D$501,4,0),""))</f>
      </c>
      <c r="E2128" s="17">
        <f>IF($A2128="","",IFERROR(VLOOKUP($A2128,M_Sapi!$A$2:$B$501,2,0),""))</f>
      </c>
      <c r="F2128" s="16">
        <f>IF(OR($A2128="",$C2128=""),"",$C2128-$D2128)</f>
      </c>
      <c r="G2128" s="18">
        <f>IF(OR($A2128="",$B2128=""),"",$B2128-$E2128)</f>
      </c>
      <c r="H2128" s="19">
        <f>IF(OR($G2128="",$G2128=0),"",$F2128/$G2128)</f>
      </c>
    </row>
    <row r="2129">
      <c r="A2129" s="7"/>
      <c r="B2129" s="11"/>
      <c r="C2129" s="10"/>
      <c r="D2129" s="16">
        <f>IF($A2129="","",IFERROR(VLOOKUP($A2129,M_Sapi!$A$2:$D$501,4,0),""))</f>
      </c>
      <c r="E2129" s="17">
        <f>IF($A2129="","",IFERROR(VLOOKUP($A2129,M_Sapi!$A$2:$B$501,2,0),""))</f>
      </c>
      <c r="F2129" s="16">
        <f>IF(OR($A2129="",$C2129=""),"",$C2129-$D2129)</f>
      </c>
      <c r="G2129" s="18">
        <f>IF(OR($A2129="",$B2129=""),"",$B2129-$E2129)</f>
      </c>
      <c r="H2129" s="19">
        <f>IF(OR($G2129="",$G2129=0),"",$F2129/$G2129)</f>
      </c>
    </row>
    <row r="2130">
      <c r="A2130" s="7"/>
      <c r="B2130" s="11"/>
      <c r="C2130" s="10"/>
      <c r="D2130" s="16">
        <f>IF($A2130="","",IFERROR(VLOOKUP($A2130,M_Sapi!$A$2:$D$501,4,0),""))</f>
      </c>
      <c r="E2130" s="17">
        <f>IF($A2130="","",IFERROR(VLOOKUP($A2130,M_Sapi!$A$2:$B$501,2,0),""))</f>
      </c>
      <c r="F2130" s="16">
        <f>IF(OR($A2130="",$C2130=""),"",$C2130-$D2130)</f>
      </c>
      <c r="G2130" s="18">
        <f>IF(OR($A2130="",$B2130=""),"",$B2130-$E2130)</f>
      </c>
      <c r="H2130" s="19">
        <f>IF(OR($G2130="",$G2130=0),"",$F2130/$G2130)</f>
      </c>
    </row>
    <row r="2131">
      <c r="A2131" s="7"/>
      <c r="B2131" s="11"/>
      <c r="C2131" s="10"/>
      <c r="D2131" s="16">
        <f>IF($A2131="","",IFERROR(VLOOKUP($A2131,M_Sapi!$A$2:$D$501,4,0),""))</f>
      </c>
      <c r="E2131" s="17">
        <f>IF($A2131="","",IFERROR(VLOOKUP($A2131,M_Sapi!$A$2:$B$501,2,0),""))</f>
      </c>
      <c r="F2131" s="16">
        <f>IF(OR($A2131="",$C2131=""),"",$C2131-$D2131)</f>
      </c>
      <c r="G2131" s="18">
        <f>IF(OR($A2131="",$B2131=""),"",$B2131-$E2131)</f>
      </c>
      <c r="H2131" s="19">
        <f>IF(OR($G2131="",$G2131=0),"",$F2131/$G2131)</f>
      </c>
    </row>
    <row r="2132">
      <c r="A2132" s="7"/>
      <c r="B2132" s="11"/>
      <c r="C2132" s="10"/>
      <c r="D2132" s="16">
        <f>IF($A2132="","",IFERROR(VLOOKUP($A2132,M_Sapi!$A$2:$D$501,4,0),""))</f>
      </c>
      <c r="E2132" s="17">
        <f>IF($A2132="","",IFERROR(VLOOKUP($A2132,M_Sapi!$A$2:$B$501,2,0),""))</f>
      </c>
      <c r="F2132" s="16">
        <f>IF(OR($A2132="",$C2132=""),"",$C2132-$D2132)</f>
      </c>
      <c r="G2132" s="18">
        <f>IF(OR($A2132="",$B2132=""),"",$B2132-$E2132)</f>
      </c>
      <c r="H2132" s="19">
        <f>IF(OR($G2132="",$G2132=0),"",$F2132/$G2132)</f>
      </c>
    </row>
    <row r="2133">
      <c r="A2133" s="7"/>
      <c r="B2133" s="11"/>
      <c r="C2133" s="10"/>
      <c r="D2133" s="16">
        <f>IF($A2133="","",IFERROR(VLOOKUP($A2133,M_Sapi!$A$2:$D$501,4,0),""))</f>
      </c>
      <c r="E2133" s="17">
        <f>IF($A2133="","",IFERROR(VLOOKUP($A2133,M_Sapi!$A$2:$B$501,2,0),""))</f>
      </c>
      <c r="F2133" s="16">
        <f>IF(OR($A2133="",$C2133=""),"",$C2133-$D2133)</f>
      </c>
      <c r="G2133" s="18">
        <f>IF(OR($A2133="",$B2133=""),"",$B2133-$E2133)</f>
      </c>
      <c r="H2133" s="19">
        <f>IF(OR($G2133="",$G2133=0),"",$F2133/$G2133)</f>
      </c>
    </row>
    <row r="2134">
      <c r="A2134" s="7"/>
      <c r="B2134" s="11"/>
      <c r="C2134" s="10"/>
      <c r="D2134" s="16">
        <f>IF($A2134="","",IFERROR(VLOOKUP($A2134,M_Sapi!$A$2:$D$501,4,0),""))</f>
      </c>
      <c r="E2134" s="17">
        <f>IF($A2134="","",IFERROR(VLOOKUP($A2134,M_Sapi!$A$2:$B$501,2,0),""))</f>
      </c>
      <c r="F2134" s="16">
        <f>IF(OR($A2134="",$C2134=""),"",$C2134-$D2134)</f>
      </c>
      <c r="G2134" s="18">
        <f>IF(OR($A2134="",$B2134=""),"",$B2134-$E2134)</f>
      </c>
      <c r="H2134" s="19">
        <f>IF(OR($G2134="",$G2134=0),"",$F2134/$G2134)</f>
      </c>
    </row>
    <row r="2135">
      <c r="A2135" s="7"/>
      <c r="B2135" s="11"/>
      <c r="C2135" s="10"/>
      <c r="D2135" s="16">
        <f>IF($A2135="","",IFERROR(VLOOKUP($A2135,M_Sapi!$A$2:$D$501,4,0),""))</f>
      </c>
      <c r="E2135" s="17">
        <f>IF($A2135="","",IFERROR(VLOOKUP($A2135,M_Sapi!$A$2:$B$501,2,0),""))</f>
      </c>
      <c r="F2135" s="16">
        <f>IF(OR($A2135="",$C2135=""),"",$C2135-$D2135)</f>
      </c>
      <c r="G2135" s="18">
        <f>IF(OR($A2135="",$B2135=""),"",$B2135-$E2135)</f>
      </c>
      <c r="H2135" s="19">
        <f>IF(OR($G2135="",$G2135=0),"",$F2135/$G2135)</f>
      </c>
    </row>
    <row r="2136">
      <c r="A2136" s="7"/>
      <c r="B2136" s="11"/>
      <c r="C2136" s="10"/>
      <c r="D2136" s="16">
        <f>IF($A2136="","",IFERROR(VLOOKUP($A2136,M_Sapi!$A$2:$D$501,4,0),""))</f>
      </c>
      <c r="E2136" s="17">
        <f>IF($A2136="","",IFERROR(VLOOKUP($A2136,M_Sapi!$A$2:$B$501,2,0),""))</f>
      </c>
      <c r="F2136" s="16">
        <f>IF(OR($A2136="",$C2136=""),"",$C2136-$D2136)</f>
      </c>
      <c r="G2136" s="18">
        <f>IF(OR($A2136="",$B2136=""),"",$B2136-$E2136)</f>
      </c>
      <c r="H2136" s="19">
        <f>IF(OR($G2136="",$G2136=0),"",$F2136/$G2136)</f>
      </c>
    </row>
    <row r="2137">
      <c r="A2137" s="7"/>
      <c r="B2137" s="11"/>
      <c r="C2137" s="10"/>
      <c r="D2137" s="16">
        <f>IF($A2137="","",IFERROR(VLOOKUP($A2137,M_Sapi!$A$2:$D$501,4,0),""))</f>
      </c>
      <c r="E2137" s="17">
        <f>IF($A2137="","",IFERROR(VLOOKUP($A2137,M_Sapi!$A$2:$B$501,2,0),""))</f>
      </c>
      <c r="F2137" s="16">
        <f>IF(OR($A2137="",$C2137=""),"",$C2137-$D2137)</f>
      </c>
      <c r="G2137" s="18">
        <f>IF(OR($A2137="",$B2137=""),"",$B2137-$E2137)</f>
      </c>
      <c r="H2137" s="19">
        <f>IF(OR($G2137="",$G2137=0),"",$F2137/$G2137)</f>
      </c>
    </row>
    <row r="2138">
      <c r="A2138" s="7"/>
      <c r="B2138" s="11"/>
      <c r="C2138" s="10"/>
      <c r="D2138" s="16">
        <f>IF($A2138="","",IFERROR(VLOOKUP($A2138,M_Sapi!$A$2:$D$501,4,0),""))</f>
      </c>
      <c r="E2138" s="17">
        <f>IF($A2138="","",IFERROR(VLOOKUP($A2138,M_Sapi!$A$2:$B$501,2,0),""))</f>
      </c>
      <c r="F2138" s="16">
        <f>IF(OR($A2138="",$C2138=""),"",$C2138-$D2138)</f>
      </c>
      <c r="G2138" s="18">
        <f>IF(OR($A2138="",$B2138=""),"",$B2138-$E2138)</f>
      </c>
      <c r="H2138" s="19">
        <f>IF(OR($G2138="",$G2138=0),"",$F2138/$G2138)</f>
      </c>
    </row>
    <row r="2139">
      <c r="A2139" s="7"/>
      <c r="B2139" s="11"/>
      <c r="C2139" s="10"/>
      <c r="D2139" s="16">
        <f>IF($A2139="","",IFERROR(VLOOKUP($A2139,M_Sapi!$A$2:$D$501,4,0),""))</f>
      </c>
      <c r="E2139" s="17">
        <f>IF($A2139="","",IFERROR(VLOOKUP($A2139,M_Sapi!$A$2:$B$501,2,0),""))</f>
      </c>
      <c r="F2139" s="16">
        <f>IF(OR($A2139="",$C2139=""),"",$C2139-$D2139)</f>
      </c>
      <c r="G2139" s="18">
        <f>IF(OR($A2139="",$B2139=""),"",$B2139-$E2139)</f>
      </c>
      <c r="H2139" s="19">
        <f>IF(OR($G2139="",$G2139=0),"",$F2139/$G2139)</f>
      </c>
    </row>
    <row r="2140">
      <c r="A2140" s="7"/>
      <c r="B2140" s="11"/>
      <c r="C2140" s="10"/>
      <c r="D2140" s="16">
        <f>IF($A2140="","",IFERROR(VLOOKUP($A2140,M_Sapi!$A$2:$D$501,4,0),""))</f>
      </c>
      <c r="E2140" s="17">
        <f>IF($A2140="","",IFERROR(VLOOKUP($A2140,M_Sapi!$A$2:$B$501,2,0),""))</f>
      </c>
      <c r="F2140" s="16">
        <f>IF(OR($A2140="",$C2140=""),"",$C2140-$D2140)</f>
      </c>
      <c r="G2140" s="18">
        <f>IF(OR($A2140="",$B2140=""),"",$B2140-$E2140)</f>
      </c>
      <c r="H2140" s="19">
        <f>IF(OR($G2140="",$G2140=0),"",$F2140/$G2140)</f>
      </c>
    </row>
    <row r="2141">
      <c r="A2141" s="7"/>
      <c r="B2141" s="11"/>
      <c r="C2141" s="10"/>
      <c r="D2141" s="16">
        <f>IF($A2141="","",IFERROR(VLOOKUP($A2141,M_Sapi!$A$2:$D$501,4,0),""))</f>
      </c>
      <c r="E2141" s="17">
        <f>IF($A2141="","",IFERROR(VLOOKUP($A2141,M_Sapi!$A$2:$B$501,2,0),""))</f>
      </c>
      <c r="F2141" s="16">
        <f>IF(OR($A2141="",$C2141=""),"",$C2141-$D2141)</f>
      </c>
      <c r="G2141" s="18">
        <f>IF(OR($A2141="",$B2141=""),"",$B2141-$E2141)</f>
      </c>
      <c r="H2141" s="19">
        <f>IF(OR($G2141="",$G2141=0),"",$F2141/$G2141)</f>
      </c>
    </row>
    <row r="2142">
      <c r="A2142" s="7"/>
      <c r="B2142" s="11"/>
      <c r="C2142" s="10"/>
      <c r="D2142" s="16">
        <f>IF($A2142="","",IFERROR(VLOOKUP($A2142,M_Sapi!$A$2:$D$501,4,0),""))</f>
      </c>
      <c r="E2142" s="17">
        <f>IF($A2142="","",IFERROR(VLOOKUP($A2142,M_Sapi!$A$2:$B$501,2,0),""))</f>
      </c>
      <c r="F2142" s="16">
        <f>IF(OR($A2142="",$C2142=""),"",$C2142-$D2142)</f>
      </c>
      <c r="G2142" s="18">
        <f>IF(OR($A2142="",$B2142=""),"",$B2142-$E2142)</f>
      </c>
      <c r="H2142" s="19">
        <f>IF(OR($G2142="",$G2142=0),"",$F2142/$G2142)</f>
      </c>
    </row>
    <row r="2143">
      <c r="A2143" s="7"/>
      <c r="B2143" s="11"/>
      <c r="C2143" s="10"/>
      <c r="D2143" s="16">
        <f>IF($A2143="","",IFERROR(VLOOKUP($A2143,M_Sapi!$A$2:$D$501,4,0),""))</f>
      </c>
      <c r="E2143" s="17">
        <f>IF($A2143="","",IFERROR(VLOOKUP($A2143,M_Sapi!$A$2:$B$501,2,0),""))</f>
      </c>
      <c r="F2143" s="16">
        <f>IF(OR($A2143="",$C2143=""),"",$C2143-$D2143)</f>
      </c>
      <c r="G2143" s="18">
        <f>IF(OR($A2143="",$B2143=""),"",$B2143-$E2143)</f>
      </c>
      <c r="H2143" s="19">
        <f>IF(OR($G2143="",$G2143=0),"",$F2143/$G2143)</f>
      </c>
    </row>
    <row r="2144">
      <c r="A2144" s="7"/>
      <c r="B2144" s="11"/>
      <c r="C2144" s="10"/>
      <c r="D2144" s="16">
        <f>IF($A2144="","",IFERROR(VLOOKUP($A2144,M_Sapi!$A$2:$D$501,4,0),""))</f>
      </c>
      <c r="E2144" s="17">
        <f>IF($A2144="","",IFERROR(VLOOKUP($A2144,M_Sapi!$A$2:$B$501,2,0),""))</f>
      </c>
      <c r="F2144" s="16">
        <f>IF(OR($A2144="",$C2144=""),"",$C2144-$D2144)</f>
      </c>
      <c r="G2144" s="18">
        <f>IF(OR($A2144="",$B2144=""),"",$B2144-$E2144)</f>
      </c>
      <c r="H2144" s="19">
        <f>IF(OR($G2144="",$G2144=0),"",$F2144/$G2144)</f>
      </c>
    </row>
    <row r="2145">
      <c r="A2145" s="7"/>
      <c r="B2145" s="11"/>
      <c r="C2145" s="10"/>
      <c r="D2145" s="16">
        <f>IF($A2145="","",IFERROR(VLOOKUP($A2145,M_Sapi!$A$2:$D$501,4,0),""))</f>
      </c>
      <c r="E2145" s="17">
        <f>IF($A2145="","",IFERROR(VLOOKUP($A2145,M_Sapi!$A$2:$B$501,2,0),""))</f>
      </c>
      <c r="F2145" s="16">
        <f>IF(OR($A2145="",$C2145=""),"",$C2145-$D2145)</f>
      </c>
      <c r="G2145" s="18">
        <f>IF(OR($A2145="",$B2145=""),"",$B2145-$E2145)</f>
      </c>
      <c r="H2145" s="19">
        <f>IF(OR($G2145="",$G2145=0),"",$F2145/$G2145)</f>
      </c>
    </row>
    <row r="2146">
      <c r="A2146" s="7"/>
      <c r="B2146" s="11"/>
      <c r="C2146" s="10"/>
      <c r="D2146" s="16">
        <f>IF($A2146="","",IFERROR(VLOOKUP($A2146,M_Sapi!$A$2:$D$501,4,0),""))</f>
      </c>
      <c r="E2146" s="17">
        <f>IF($A2146="","",IFERROR(VLOOKUP($A2146,M_Sapi!$A$2:$B$501,2,0),""))</f>
      </c>
      <c r="F2146" s="16">
        <f>IF(OR($A2146="",$C2146=""),"",$C2146-$D2146)</f>
      </c>
      <c r="G2146" s="18">
        <f>IF(OR($A2146="",$B2146=""),"",$B2146-$E2146)</f>
      </c>
      <c r="H2146" s="19">
        <f>IF(OR($G2146="",$G2146=0),"",$F2146/$G2146)</f>
      </c>
    </row>
    <row r="2147">
      <c r="A2147" s="7"/>
      <c r="B2147" s="11"/>
      <c r="C2147" s="10"/>
      <c r="D2147" s="16">
        <f>IF($A2147="","",IFERROR(VLOOKUP($A2147,M_Sapi!$A$2:$D$501,4,0),""))</f>
      </c>
      <c r="E2147" s="17">
        <f>IF($A2147="","",IFERROR(VLOOKUP($A2147,M_Sapi!$A$2:$B$501,2,0),""))</f>
      </c>
      <c r="F2147" s="16">
        <f>IF(OR($A2147="",$C2147=""),"",$C2147-$D2147)</f>
      </c>
      <c r="G2147" s="18">
        <f>IF(OR($A2147="",$B2147=""),"",$B2147-$E2147)</f>
      </c>
      <c r="H2147" s="19">
        <f>IF(OR($G2147="",$G2147=0),"",$F2147/$G2147)</f>
      </c>
    </row>
    <row r="2148">
      <c r="A2148" s="7"/>
      <c r="B2148" s="11"/>
      <c r="C2148" s="10"/>
      <c r="D2148" s="16">
        <f>IF($A2148="","",IFERROR(VLOOKUP($A2148,M_Sapi!$A$2:$D$501,4,0),""))</f>
      </c>
      <c r="E2148" s="17">
        <f>IF($A2148="","",IFERROR(VLOOKUP($A2148,M_Sapi!$A$2:$B$501,2,0),""))</f>
      </c>
      <c r="F2148" s="16">
        <f>IF(OR($A2148="",$C2148=""),"",$C2148-$D2148)</f>
      </c>
      <c r="G2148" s="18">
        <f>IF(OR($A2148="",$B2148=""),"",$B2148-$E2148)</f>
      </c>
      <c r="H2148" s="19">
        <f>IF(OR($G2148="",$G2148=0),"",$F2148/$G2148)</f>
      </c>
    </row>
    <row r="2149">
      <c r="A2149" s="7"/>
      <c r="B2149" s="11"/>
      <c r="C2149" s="10"/>
      <c r="D2149" s="16">
        <f>IF($A2149="","",IFERROR(VLOOKUP($A2149,M_Sapi!$A$2:$D$501,4,0),""))</f>
      </c>
      <c r="E2149" s="17">
        <f>IF($A2149="","",IFERROR(VLOOKUP($A2149,M_Sapi!$A$2:$B$501,2,0),""))</f>
      </c>
      <c r="F2149" s="16">
        <f>IF(OR($A2149="",$C2149=""),"",$C2149-$D2149)</f>
      </c>
      <c r="G2149" s="18">
        <f>IF(OR($A2149="",$B2149=""),"",$B2149-$E2149)</f>
      </c>
      <c r="H2149" s="19">
        <f>IF(OR($G2149="",$G2149=0),"",$F2149/$G2149)</f>
      </c>
    </row>
    <row r="2150">
      <c r="A2150" s="7"/>
      <c r="B2150" s="11"/>
      <c r="C2150" s="10"/>
      <c r="D2150" s="16">
        <f>IF($A2150="","",IFERROR(VLOOKUP($A2150,M_Sapi!$A$2:$D$501,4,0),""))</f>
      </c>
      <c r="E2150" s="17">
        <f>IF($A2150="","",IFERROR(VLOOKUP($A2150,M_Sapi!$A$2:$B$501,2,0),""))</f>
      </c>
      <c r="F2150" s="16">
        <f>IF(OR($A2150="",$C2150=""),"",$C2150-$D2150)</f>
      </c>
      <c r="G2150" s="18">
        <f>IF(OR($A2150="",$B2150=""),"",$B2150-$E2150)</f>
      </c>
      <c r="H2150" s="19">
        <f>IF(OR($G2150="",$G2150=0),"",$F2150/$G2150)</f>
      </c>
    </row>
    <row r="2151">
      <c r="A2151" s="7"/>
      <c r="B2151" s="11"/>
      <c r="C2151" s="10"/>
      <c r="D2151" s="16">
        <f>IF($A2151="","",IFERROR(VLOOKUP($A2151,M_Sapi!$A$2:$D$501,4,0),""))</f>
      </c>
      <c r="E2151" s="17">
        <f>IF($A2151="","",IFERROR(VLOOKUP($A2151,M_Sapi!$A$2:$B$501,2,0),""))</f>
      </c>
      <c r="F2151" s="16">
        <f>IF(OR($A2151="",$C2151=""),"",$C2151-$D2151)</f>
      </c>
      <c r="G2151" s="18">
        <f>IF(OR($A2151="",$B2151=""),"",$B2151-$E2151)</f>
      </c>
      <c r="H2151" s="19">
        <f>IF(OR($G2151="",$G2151=0),"",$F2151/$G2151)</f>
      </c>
    </row>
    <row r="2152">
      <c r="A2152" s="7"/>
      <c r="B2152" s="11"/>
      <c r="C2152" s="10"/>
      <c r="D2152" s="16">
        <f>IF($A2152="","",IFERROR(VLOOKUP($A2152,M_Sapi!$A$2:$D$501,4,0),""))</f>
      </c>
      <c r="E2152" s="17">
        <f>IF($A2152="","",IFERROR(VLOOKUP($A2152,M_Sapi!$A$2:$B$501,2,0),""))</f>
      </c>
      <c r="F2152" s="16">
        <f>IF(OR($A2152="",$C2152=""),"",$C2152-$D2152)</f>
      </c>
      <c r="G2152" s="18">
        <f>IF(OR($A2152="",$B2152=""),"",$B2152-$E2152)</f>
      </c>
      <c r="H2152" s="19">
        <f>IF(OR($G2152="",$G2152=0),"",$F2152/$G2152)</f>
      </c>
    </row>
    <row r="2153">
      <c r="A2153" s="7"/>
      <c r="B2153" s="11"/>
      <c r="C2153" s="10"/>
      <c r="D2153" s="16">
        <f>IF($A2153="","",IFERROR(VLOOKUP($A2153,M_Sapi!$A$2:$D$501,4,0),""))</f>
      </c>
      <c r="E2153" s="17">
        <f>IF($A2153="","",IFERROR(VLOOKUP($A2153,M_Sapi!$A$2:$B$501,2,0),""))</f>
      </c>
      <c r="F2153" s="16">
        <f>IF(OR($A2153="",$C2153=""),"",$C2153-$D2153)</f>
      </c>
      <c r="G2153" s="18">
        <f>IF(OR($A2153="",$B2153=""),"",$B2153-$E2153)</f>
      </c>
      <c r="H2153" s="19">
        <f>IF(OR($G2153="",$G2153=0),"",$F2153/$G2153)</f>
      </c>
    </row>
    <row r="2154">
      <c r="A2154" s="7"/>
      <c r="B2154" s="11"/>
      <c r="C2154" s="10"/>
      <c r="D2154" s="16">
        <f>IF($A2154="","",IFERROR(VLOOKUP($A2154,M_Sapi!$A$2:$D$501,4,0),""))</f>
      </c>
      <c r="E2154" s="17">
        <f>IF($A2154="","",IFERROR(VLOOKUP($A2154,M_Sapi!$A$2:$B$501,2,0),""))</f>
      </c>
      <c r="F2154" s="16">
        <f>IF(OR($A2154="",$C2154=""),"",$C2154-$D2154)</f>
      </c>
      <c r="G2154" s="18">
        <f>IF(OR($A2154="",$B2154=""),"",$B2154-$E2154)</f>
      </c>
      <c r="H2154" s="19">
        <f>IF(OR($G2154="",$G2154=0),"",$F2154/$G2154)</f>
      </c>
    </row>
    <row r="2155">
      <c r="A2155" s="7"/>
      <c r="B2155" s="11"/>
      <c r="C2155" s="10"/>
      <c r="D2155" s="16">
        <f>IF($A2155="","",IFERROR(VLOOKUP($A2155,M_Sapi!$A$2:$D$501,4,0),""))</f>
      </c>
      <c r="E2155" s="17">
        <f>IF($A2155="","",IFERROR(VLOOKUP($A2155,M_Sapi!$A$2:$B$501,2,0),""))</f>
      </c>
      <c r="F2155" s="16">
        <f>IF(OR($A2155="",$C2155=""),"",$C2155-$D2155)</f>
      </c>
      <c r="G2155" s="18">
        <f>IF(OR($A2155="",$B2155=""),"",$B2155-$E2155)</f>
      </c>
      <c r="H2155" s="19">
        <f>IF(OR($G2155="",$G2155=0),"",$F2155/$G2155)</f>
      </c>
    </row>
    <row r="2156">
      <c r="A2156" s="7"/>
      <c r="B2156" s="11"/>
      <c r="C2156" s="10"/>
      <c r="D2156" s="16">
        <f>IF($A2156="","",IFERROR(VLOOKUP($A2156,M_Sapi!$A$2:$D$501,4,0),""))</f>
      </c>
      <c r="E2156" s="17">
        <f>IF($A2156="","",IFERROR(VLOOKUP($A2156,M_Sapi!$A$2:$B$501,2,0),""))</f>
      </c>
      <c r="F2156" s="16">
        <f>IF(OR($A2156="",$C2156=""),"",$C2156-$D2156)</f>
      </c>
      <c r="G2156" s="18">
        <f>IF(OR($A2156="",$B2156=""),"",$B2156-$E2156)</f>
      </c>
      <c r="H2156" s="19">
        <f>IF(OR($G2156="",$G2156=0),"",$F2156/$G2156)</f>
      </c>
    </row>
    <row r="2157">
      <c r="A2157" s="7"/>
      <c r="B2157" s="11"/>
      <c r="C2157" s="10"/>
      <c r="D2157" s="16">
        <f>IF($A2157="","",IFERROR(VLOOKUP($A2157,M_Sapi!$A$2:$D$501,4,0),""))</f>
      </c>
      <c r="E2157" s="17">
        <f>IF($A2157="","",IFERROR(VLOOKUP($A2157,M_Sapi!$A$2:$B$501,2,0),""))</f>
      </c>
      <c r="F2157" s="16">
        <f>IF(OR($A2157="",$C2157=""),"",$C2157-$D2157)</f>
      </c>
      <c r="G2157" s="18">
        <f>IF(OR($A2157="",$B2157=""),"",$B2157-$E2157)</f>
      </c>
      <c r="H2157" s="19">
        <f>IF(OR($G2157="",$G2157=0),"",$F2157/$G2157)</f>
      </c>
    </row>
    <row r="2158">
      <c r="A2158" s="7"/>
      <c r="B2158" s="11"/>
      <c r="C2158" s="10"/>
      <c r="D2158" s="16">
        <f>IF($A2158="","",IFERROR(VLOOKUP($A2158,M_Sapi!$A$2:$D$501,4,0),""))</f>
      </c>
      <c r="E2158" s="17">
        <f>IF($A2158="","",IFERROR(VLOOKUP($A2158,M_Sapi!$A$2:$B$501,2,0),""))</f>
      </c>
      <c r="F2158" s="16">
        <f>IF(OR($A2158="",$C2158=""),"",$C2158-$D2158)</f>
      </c>
      <c r="G2158" s="18">
        <f>IF(OR($A2158="",$B2158=""),"",$B2158-$E2158)</f>
      </c>
      <c r="H2158" s="19">
        <f>IF(OR($G2158="",$G2158=0),"",$F2158/$G2158)</f>
      </c>
    </row>
    <row r="2159">
      <c r="A2159" s="7"/>
      <c r="B2159" s="11"/>
      <c r="C2159" s="10"/>
      <c r="D2159" s="16">
        <f>IF($A2159="","",IFERROR(VLOOKUP($A2159,M_Sapi!$A$2:$D$501,4,0),""))</f>
      </c>
      <c r="E2159" s="17">
        <f>IF($A2159="","",IFERROR(VLOOKUP($A2159,M_Sapi!$A$2:$B$501,2,0),""))</f>
      </c>
      <c r="F2159" s="16">
        <f>IF(OR($A2159="",$C2159=""),"",$C2159-$D2159)</f>
      </c>
      <c r="G2159" s="18">
        <f>IF(OR($A2159="",$B2159=""),"",$B2159-$E2159)</f>
      </c>
      <c r="H2159" s="19">
        <f>IF(OR($G2159="",$G2159=0),"",$F2159/$G2159)</f>
      </c>
    </row>
    <row r="2160">
      <c r="A2160" s="7"/>
      <c r="B2160" s="11"/>
      <c r="C2160" s="10"/>
      <c r="D2160" s="16">
        <f>IF($A2160="","",IFERROR(VLOOKUP($A2160,M_Sapi!$A$2:$D$501,4,0),""))</f>
      </c>
      <c r="E2160" s="17">
        <f>IF($A2160="","",IFERROR(VLOOKUP($A2160,M_Sapi!$A$2:$B$501,2,0),""))</f>
      </c>
      <c r="F2160" s="16">
        <f>IF(OR($A2160="",$C2160=""),"",$C2160-$D2160)</f>
      </c>
      <c r="G2160" s="18">
        <f>IF(OR($A2160="",$B2160=""),"",$B2160-$E2160)</f>
      </c>
      <c r="H2160" s="19">
        <f>IF(OR($G2160="",$G2160=0),"",$F2160/$G2160)</f>
      </c>
    </row>
    <row r="2161">
      <c r="A2161" s="7"/>
      <c r="B2161" s="11"/>
      <c r="C2161" s="10"/>
      <c r="D2161" s="16">
        <f>IF($A2161="","",IFERROR(VLOOKUP($A2161,M_Sapi!$A$2:$D$501,4,0),""))</f>
      </c>
      <c r="E2161" s="17">
        <f>IF($A2161="","",IFERROR(VLOOKUP($A2161,M_Sapi!$A$2:$B$501,2,0),""))</f>
      </c>
      <c r="F2161" s="16">
        <f>IF(OR($A2161="",$C2161=""),"",$C2161-$D2161)</f>
      </c>
      <c r="G2161" s="18">
        <f>IF(OR($A2161="",$B2161=""),"",$B2161-$E2161)</f>
      </c>
      <c r="H2161" s="19">
        <f>IF(OR($G2161="",$G2161=0),"",$F2161/$G2161)</f>
      </c>
    </row>
    <row r="2162">
      <c r="A2162" s="7"/>
      <c r="B2162" s="11"/>
      <c r="C2162" s="10"/>
      <c r="D2162" s="16">
        <f>IF($A2162="","",IFERROR(VLOOKUP($A2162,M_Sapi!$A$2:$D$501,4,0),""))</f>
      </c>
      <c r="E2162" s="17">
        <f>IF($A2162="","",IFERROR(VLOOKUP($A2162,M_Sapi!$A$2:$B$501,2,0),""))</f>
      </c>
      <c r="F2162" s="16">
        <f>IF(OR($A2162="",$C2162=""),"",$C2162-$D2162)</f>
      </c>
      <c r="G2162" s="18">
        <f>IF(OR($A2162="",$B2162=""),"",$B2162-$E2162)</f>
      </c>
      <c r="H2162" s="19">
        <f>IF(OR($G2162="",$G2162=0),"",$F2162/$G2162)</f>
      </c>
    </row>
    <row r="2163">
      <c r="A2163" s="7"/>
      <c r="B2163" s="11"/>
      <c r="C2163" s="10"/>
      <c r="D2163" s="16">
        <f>IF($A2163="","",IFERROR(VLOOKUP($A2163,M_Sapi!$A$2:$D$501,4,0),""))</f>
      </c>
      <c r="E2163" s="17">
        <f>IF($A2163="","",IFERROR(VLOOKUP($A2163,M_Sapi!$A$2:$B$501,2,0),""))</f>
      </c>
      <c r="F2163" s="16">
        <f>IF(OR($A2163="",$C2163=""),"",$C2163-$D2163)</f>
      </c>
      <c r="G2163" s="18">
        <f>IF(OR($A2163="",$B2163=""),"",$B2163-$E2163)</f>
      </c>
      <c r="H2163" s="19">
        <f>IF(OR($G2163="",$G2163=0),"",$F2163/$G2163)</f>
      </c>
    </row>
    <row r="2164">
      <c r="A2164" s="7"/>
      <c r="B2164" s="11"/>
      <c r="C2164" s="10"/>
      <c r="D2164" s="16">
        <f>IF($A2164="","",IFERROR(VLOOKUP($A2164,M_Sapi!$A$2:$D$501,4,0),""))</f>
      </c>
      <c r="E2164" s="17">
        <f>IF($A2164="","",IFERROR(VLOOKUP($A2164,M_Sapi!$A$2:$B$501,2,0),""))</f>
      </c>
      <c r="F2164" s="16">
        <f>IF(OR($A2164="",$C2164=""),"",$C2164-$D2164)</f>
      </c>
      <c r="G2164" s="18">
        <f>IF(OR($A2164="",$B2164=""),"",$B2164-$E2164)</f>
      </c>
      <c r="H2164" s="19">
        <f>IF(OR($G2164="",$G2164=0),"",$F2164/$G2164)</f>
      </c>
    </row>
    <row r="2165">
      <c r="A2165" s="7"/>
      <c r="B2165" s="11"/>
      <c r="C2165" s="10"/>
      <c r="D2165" s="16">
        <f>IF($A2165="","",IFERROR(VLOOKUP($A2165,M_Sapi!$A$2:$D$501,4,0),""))</f>
      </c>
      <c r="E2165" s="17">
        <f>IF($A2165="","",IFERROR(VLOOKUP($A2165,M_Sapi!$A$2:$B$501,2,0),""))</f>
      </c>
      <c r="F2165" s="16">
        <f>IF(OR($A2165="",$C2165=""),"",$C2165-$D2165)</f>
      </c>
      <c r="G2165" s="18">
        <f>IF(OR($A2165="",$B2165=""),"",$B2165-$E2165)</f>
      </c>
      <c r="H2165" s="19">
        <f>IF(OR($G2165="",$G2165=0),"",$F2165/$G2165)</f>
      </c>
    </row>
    <row r="2166">
      <c r="A2166" s="7"/>
      <c r="B2166" s="11"/>
      <c r="C2166" s="10"/>
      <c r="D2166" s="16">
        <f>IF($A2166="","",IFERROR(VLOOKUP($A2166,M_Sapi!$A$2:$D$501,4,0),""))</f>
      </c>
      <c r="E2166" s="17">
        <f>IF($A2166="","",IFERROR(VLOOKUP($A2166,M_Sapi!$A$2:$B$501,2,0),""))</f>
      </c>
      <c r="F2166" s="16">
        <f>IF(OR($A2166="",$C2166=""),"",$C2166-$D2166)</f>
      </c>
      <c r="G2166" s="18">
        <f>IF(OR($A2166="",$B2166=""),"",$B2166-$E2166)</f>
      </c>
      <c r="H2166" s="19">
        <f>IF(OR($G2166="",$G2166=0),"",$F2166/$G2166)</f>
      </c>
    </row>
    <row r="2167">
      <c r="A2167" s="7"/>
      <c r="B2167" s="11"/>
      <c r="C2167" s="10"/>
      <c r="D2167" s="16">
        <f>IF($A2167="","",IFERROR(VLOOKUP($A2167,M_Sapi!$A$2:$D$501,4,0),""))</f>
      </c>
      <c r="E2167" s="17">
        <f>IF($A2167="","",IFERROR(VLOOKUP($A2167,M_Sapi!$A$2:$B$501,2,0),""))</f>
      </c>
      <c r="F2167" s="16">
        <f>IF(OR($A2167="",$C2167=""),"",$C2167-$D2167)</f>
      </c>
      <c r="G2167" s="18">
        <f>IF(OR($A2167="",$B2167=""),"",$B2167-$E2167)</f>
      </c>
      <c r="H2167" s="19">
        <f>IF(OR($G2167="",$G2167=0),"",$F2167/$G2167)</f>
      </c>
    </row>
    <row r="2168">
      <c r="A2168" s="7"/>
      <c r="B2168" s="11"/>
      <c r="C2168" s="10"/>
      <c r="D2168" s="16">
        <f>IF($A2168="","",IFERROR(VLOOKUP($A2168,M_Sapi!$A$2:$D$501,4,0),""))</f>
      </c>
      <c r="E2168" s="17">
        <f>IF($A2168="","",IFERROR(VLOOKUP($A2168,M_Sapi!$A$2:$B$501,2,0),""))</f>
      </c>
      <c r="F2168" s="16">
        <f>IF(OR($A2168="",$C2168=""),"",$C2168-$D2168)</f>
      </c>
      <c r="G2168" s="18">
        <f>IF(OR($A2168="",$B2168=""),"",$B2168-$E2168)</f>
      </c>
      <c r="H2168" s="19">
        <f>IF(OR($G2168="",$G2168=0),"",$F2168/$G2168)</f>
      </c>
    </row>
    <row r="2169">
      <c r="A2169" s="7"/>
      <c r="B2169" s="11"/>
      <c r="C2169" s="10"/>
      <c r="D2169" s="16">
        <f>IF($A2169="","",IFERROR(VLOOKUP($A2169,M_Sapi!$A$2:$D$501,4,0),""))</f>
      </c>
      <c r="E2169" s="17">
        <f>IF($A2169="","",IFERROR(VLOOKUP($A2169,M_Sapi!$A$2:$B$501,2,0),""))</f>
      </c>
      <c r="F2169" s="16">
        <f>IF(OR($A2169="",$C2169=""),"",$C2169-$D2169)</f>
      </c>
      <c r="G2169" s="18">
        <f>IF(OR($A2169="",$B2169=""),"",$B2169-$E2169)</f>
      </c>
      <c r="H2169" s="19">
        <f>IF(OR($G2169="",$G2169=0),"",$F2169/$G2169)</f>
      </c>
    </row>
    <row r="2170">
      <c r="A2170" s="7"/>
      <c r="B2170" s="11"/>
      <c r="C2170" s="10"/>
      <c r="D2170" s="16">
        <f>IF($A2170="","",IFERROR(VLOOKUP($A2170,M_Sapi!$A$2:$D$501,4,0),""))</f>
      </c>
      <c r="E2170" s="17">
        <f>IF($A2170="","",IFERROR(VLOOKUP($A2170,M_Sapi!$A$2:$B$501,2,0),""))</f>
      </c>
      <c r="F2170" s="16">
        <f>IF(OR($A2170="",$C2170=""),"",$C2170-$D2170)</f>
      </c>
      <c r="G2170" s="18">
        <f>IF(OR($A2170="",$B2170=""),"",$B2170-$E2170)</f>
      </c>
      <c r="H2170" s="19">
        <f>IF(OR($G2170="",$G2170=0),"",$F2170/$G2170)</f>
      </c>
    </row>
    <row r="2171">
      <c r="A2171" s="7"/>
      <c r="B2171" s="11"/>
      <c r="C2171" s="10"/>
      <c r="D2171" s="16">
        <f>IF($A2171="","",IFERROR(VLOOKUP($A2171,M_Sapi!$A$2:$D$501,4,0),""))</f>
      </c>
      <c r="E2171" s="17">
        <f>IF($A2171="","",IFERROR(VLOOKUP($A2171,M_Sapi!$A$2:$B$501,2,0),""))</f>
      </c>
      <c r="F2171" s="16">
        <f>IF(OR($A2171="",$C2171=""),"",$C2171-$D2171)</f>
      </c>
      <c r="G2171" s="18">
        <f>IF(OR($A2171="",$B2171=""),"",$B2171-$E2171)</f>
      </c>
      <c r="H2171" s="19">
        <f>IF(OR($G2171="",$G2171=0),"",$F2171/$G2171)</f>
      </c>
    </row>
    <row r="2172">
      <c r="A2172" s="7"/>
      <c r="B2172" s="11"/>
      <c r="C2172" s="10"/>
      <c r="D2172" s="16">
        <f>IF($A2172="","",IFERROR(VLOOKUP($A2172,M_Sapi!$A$2:$D$501,4,0),""))</f>
      </c>
      <c r="E2172" s="17">
        <f>IF($A2172="","",IFERROR(VLOOKUP($A2172,M_Sapi!$A$2:$B$501,2,0),""))</f>
      </c>
      <c r="F2172" s="16">
        <f>IF(OR($A2172="",$C2172=""),"",$C2172-$D2172)</f>
      </c>
      <c r="G2172" s="18">
        <f>IF(OR($A2172="",$B2172=""),"",$B2172-$E2172)</f>
      </c>
      <c r="H2172" s="19">
        <f>IF(OR($G2172="",$G2172=0),"",$F2172/$G2172)</f>
      </c>
    </row>
    <row r="2173">
      <c r="A2173" s="7"/>
      <c r="B2173" s="11"/>
      <c r="C2173" s="10"/>
      <c r="D2173" s="16">
        <f>IF($A2173="","",IFERROR(VLOOKUP($A2173,M_Sapi!$A$2:$D$501,4,0),""))</f>
      </c>
      <c r="E2173" s="17">
        <f>IF($A2173="","",IFERROR(VLOOKUP($A2173,M_Sapi!$A$2:$B$501,2,0),""))</f>
      </c>
      <c r="F2173" s="16">
        <f>IF(OR($A2173="",$C2173=""),"",$C2173-$D2173)</f>
      </c>
      <c r="G2173" s="18">
        <f>IF(OR($A2173="",$B2173=""),"",$B2173-$E2173)</f>
      </c>
      <c r="H2173" s="19">
        <f>IF(OR($G2173="",$G2173=0),"",$F2173/$G2173)</f>
      </c>
    </row>
    <row r="2174">
      <c r="A2174" s="7"/>
      <c r="B2174" s="11"/>
      <c r="C2174" s="10"/>
      <c r="D2174" s="16">
        <f>IF($A2174="","",IFERROR(VLOOKUP($A2174,M_Sapi!$A$2:$D$501,4,0),""))</f>
      </c>
      <c r="E2174" s="17">
        <f>IF($A2174="","",IFERROR(VLOOKUP($A2174,M_Sapi!$A$2:$B$501,2,0),""))</f>
      </c>
      <c r="F2174" s="16">
        <f>IF(OR($A2174="",$C2174=""),"",$C2174-$D2174)</f>
      </c>
      <c r="G2174" s="18">
        <f>IF(OR($A2174="",$B2174=""),"",$B2174-$E2174)</f>
      </c>
      <c r="H2174" s="19">
        <f>IF(OR($G2174="",$G2174=0),"",$F2174/$G2174)</f>
      </c>
    </row>
    <row r="2175">
      <c r="A2175" s="7"/>
      <c r="B2175" s="11"/>
      <c r="C2175" s="10"/>
      <c r="D2175" s="16">
        <f>IF($A2175="","",IFERROR(VLOOKUP($A2175,M_Sapi!$A$2:$D$501,4,0),""))</f>
      </c>
      <c r="E2175" s="17">
        <f>IF($A2175="","",IFERROR(VLOOKUP($A2175,M_Sapi!$A$2:$B$501,2,0),""))</f>
      </c>
      <c r="F2175" s="16">
        <f>IF(OR($A2175="",$C2175=""),"",$C2175-$D2175)</f>
      </c>
      <c r="G2175" s="18">
        <f>IF(OR($A2175="",$B2175=""),"",$B2175-$E2175)</f>
      </c>
      <c r="H2175" s="19">
        <f>IF(OR($G2175="",$G2175=0),"",$F2175/$G2175)</f>
      </c>
    </row>
    <row r="2176">
      <c r="A2176" s="7"/>
      <c r="B2176" s="11"/>
      <c r="C2176" s="10"/>
      <c r="D2176" s="16">
        <f>IF($A2176="","",IFERROR(VLOOKUP($A2176,M_Sapi!$A$2:$D$501,4,0),""))</f>
      </c>
      <c r="E2176" s="17">
        <f>IF($A2176="","",IFERROR(VLOOKUP($A2176,M_Sapi!$A$2:$B$501,2,0),""))</f>
      </c>
      <c r="F2176" s="16">
        <f>IF(OR($A2176="",$C2176=""),"",$C2176-$D2176)</f>
      </c>
      <c r="G2176" s="18">
        <f>IF(OR($A2176="",$B2176=""),"",$B2176-$E2176)</f>
      </c>
      <c r="H2176" s="19">
        <f>IF(OR($G2176="",$G2176=0),"",$F2176/$G2176)</f>
      </c>
    </row>
    <row r="2177">
      <c r="A2177" s="7"/>
      <c r="B2177" s="11"/>
      <c r="C2177" s="10"/>
      <c r="D2177" s="16">
        <f>IF($A2177="","",IFERROR(VLOOKUP($A2177,M_Sapi!$A$2:$D$501,4,0),""))</f>
      </c>
      <c r="E2177" s="17">
        <f>IF($A2177="","",IFERROR(VLOOKUP($A2177,M_Sapi!$A$2:$B$501,2,0),""))</f>
      </c>
      <c r="F2177" s="16">
        <f>IF(OR($A2177="",$C2177=""),"",$C2177-$D2177)</f>
      </c>
      <c r="G2177" s="18">
        <f>IF(OR($A2177="",$B2177=""),"",$B2177-$E2177)</f>
      </c>
      <c r="H2177" s="19">
        <f>IF(OR($G2177="",$G2177=0),"",$F2177/$G2177)</f>
      </c>
    </row>
    <row r="2178">
      <c r="A2178" s="7"/>
      <c r="B2178" s="11"/>
      <c r="C2178" s="10"/>
      <c r="D2178" s="16">
        <f>IF($A2178="","",IFERROR(VLOOKUP($A2178,M_Sapi!$A$2:$D$501,4,0),""))</f>
      </c>
      <c r="E2178" s="17">
        <f>IF($A2178="","",IFERROR(VLOOKUP($A2178,M_Sapi!$A$2:$B$501,2,0),""))</f>
      </c>
      <c r="F2178" s="16">
        <f>IF(OR($A2178="",$C2178=""),"",$C2178-$D2178)</f>
      </c>
      <c r="G2178" s="18">
        <f>IF(OR($A2178="",$B2178=""),"",$B2178-$E2178)</f>
      </c>
      <c r="H2178" s="19">
        <f>IF(OR($G2178="",$G2178=0),"",$F2178/$G2178)</f>
      </c>
    </row>
    <row r="2179">
      <c r="A2179" s="7"/>
      <c r="B2179" s="11"/>
      <c r="C2179" s="10"/>
      <c r="D2179" s="16">
        <f>IF($A2179="","",IFERROR(VLOOKUP($A2179,M_Sapi!$A$2:$D$501,4,0),""))</f>
      </c>
      <c r="E2179" s="17">
        <f>IF($A2179="","",IFERROR(VLOOKUP($A2179,M_Sapi!$A$2:$B$501,2,0),""))</f>
      </c>
      <c r="F2179" s="16">
        <f>IF(OR($A2179="",$C2179=""),"",$C2179-$D2179)</f>
      </c>
      <c r="G2179" s="18">
        <f>IF(OR($A2179="",$B2179=""),"",$B2179-$E2179)</f>
      </c>
      <c r="H2179" s="19">
        <f>IF(OR($G2179="",$G2179=0),"",$F2179/$G2179)</f>
      </c>
    </row>
    <row r="2180">
      <c r="A2180" s="7"/>
      <c r="B2180" s="11"/>
      <c r="C2180" s="10"/>
      <c r="D2180" s="16">
        <f>IF($A2180="","",IFERROR(VLOOKUP($A2180,M_Sapi!$A$2:$D$501,4,0),""))</f>
      </c>
      <c r="E2180" s="17">
        <f>IF($A2180="","",IFERROR(VLOOKUP($A2180,M_Sapi!$A$2:$B$501,2,0),""))</f>
      </c>
      <c r="F2180" s="16">
        <f>IF(OR($A2180="",$C2180=""),"",$C2180-$D2180)</f>
      </c>
      <c r="G2180" s="18">
        <f>IF(OR($A2180="",$B2180=""),"",$B2180-$E2180)</f>
      </c>
      <c r="H2180" s="19">
        <f>IF(OR($G2180="",$G2180=0),"",$F2180/$G2180)</f>
      </c>
    </row>
    <row r="2181">
      <c r="A2181" s="7"/>
      <c r="B2181" s="11"/>
      <c r="C2181" s="10"/>
      <c r="D2181" s="16">
        <f>IF($A2181="","",IFERROR(VLOOKUP($A2181,M_Sapi!$A$2:$D$501,4,0),""))</f>
      </c>
      <c r="E2181" s="17">
        <f>IF($A2181="","",IFERROR(VLOOKUP($A2181,M_Sapi!$A$2:$B$501,2,0),""))</f>
      </c>
      <c r="F2181" s="16">
        <f>IF(OR($A2181="",$C2181=""),"",$C2181-$D2181)</f>
      </c>
      <c r="G2181" s="18">
        <f>IF(OR($A2181="",$B2181=""),"",$B2181-$E2181)</f>
      </c>
      <c r="H2181" s="19">
        <f>IF(OR($G2181="",$G2181=0),"",$F2181/$G2181)</f>
      </c>
    </row>
    <row r="2182">
      <c r="A2182" s="7"/>
      <c r="B2182" s="11"/>
      <c r="C2182" s="10"/>
      <c r="D2182" s="16">
        <f>IF($A2182="","",IFERROR(VLOOKUP($A2182,M_Sapi!$A$2:$D$501,4,0),""))</f>
      </c>
      <c r="E2182" s="17">
        <f>IF($A2182="","",IFERROR(VLOOKUP($A2182,M_Sapi!$A$2:$B$501,2,0),""))</f>
      </c>
      <c r="F2182" s="16">
        <f>IF(OR($A2182="",$C2182=""),"",$C2182-$D2182)</f>
      </c>
      <c r="G2182" s="18">
        <f>IF(OR($A2182="",$B2182=""),"",$B2182-$E2182)</f>
      </c>
      <c r="H2182" s="19">
        <f>IF(OR($G2182="",$G2182=0),"",$F2182/$G2182)</f>
      </c>
    </row>
    <row r="2183">
      <c r="A2183" s="7"/>
      <c r="B2183" s="11"/>
      <c r="C2183" s="10"/>
      <c r="D2183" s="16">
        <f>IF($A2183="","",IFERROR(VLOOKUP($A2183,M_Sapi!$A$2:$D$501,4,0),""))</f>
      </c>
      <c r="E2183" s="17">
        <f>IF($A2183="","",IFERROR(VLOOKUP($A2183,M_Sapi!$A$2:$B$501,2,0),""))</f>
      </c>
      <c r="F2183" s="16">
        <f>IF(OR($A2183="",$C2183=""),"",$C2183-$D2183)</f>
      </c>
      <c r="G2183" s="18">
        <f>IF(OR($A2183="",$B2183=""),"",$B2183-$E2183)</f>
      </c>
      <c r="H2183" s="19">
        <f>IF(OR($G2183="",$G2183=0),"",$F2183/$G2183)</f>
      </c>
    </row>
    <row r="2184">
      <c r="A2184" s="7"/>
      <c r="B2184" s="11"/>
      <c r="C2184" s="10"/>
      <c r="D2184" s="16">
        <f>IF($A2184="","",IFERROR(VLOOKUP($A2184,M_Sapi!$A$2:$D$501,4,0),""))</f>
      </c>
      <c r="E2184" s="17">
        <f>IF($A2184="","",IFERROR(VLOOKUP($A2184,M_Sapi!$A$2:$B$501,2,0),""))</f>
      </c>
      <c r="F2184" s="16">
        <f>IF(OR($A2184="",$C2184=""),"",$C2184-$D2184)</f>
      </c>
      <c r="G2184" s="18">
        <f>IF(OR($A2184="",$B2184=""),"",$B2184-$E2184)</f>
      </c>
      <c r="H2184" s="19">
        <f>IF(OR($G2184="",$G2184=0),"",$F2184/$G2184)</f>
      </c>
    </row>
    <row r="2185">
      <c r="A2185" s="7"/>
      <c r="B2185" s="11"/>
      <c r="C2185" s="10"/>
      <c r="D2185" s="16">
        <f>IF($A2185="","",IFERROR(VLOOKUP($A2185,M_Sapi!$A$2:$D$501,4,0),""))</f>
      </c>
      <c r="E2185" s="17">
        <f>IF($A2185="","",IFERROR(VLOOKUP($A2185,M_Sapi!$A$2:$B$501,2,0),""))</f>
      </c>
      <c r="F2185" s="16">
        <f>IF(OR($A2185="",$C2185=""),"",$C2185-$D2185)</f>
      </c>
      <c r="G2185" s="18">
        <f>IF(OR($A2185="",$B2185=""),"",$B2185-$E2185)</f>
      </c>
      <c r="H2185" s="19">
        <f>IF(OR($G2185="",$G2185=0),"",$F2185/$G2185)</f>
      </c>
    </row>
    <row r="2186">
      <c r="A2186" s="7"/>
      <c r="B2186" s="11"/>
      <c r="C2186" s="10"/>
      <c r="D2186" s="16">
        <f>IF($A2186="","",IFERROR(VLOOKUP($A2186,M_Sapi!$A$2:$D$501,4,0),""))</f>
      </c>
      <c r="E2186" s="17">
        <f>IF($A2186="","",IFERROR(VLOOKUP($A2186,M_Sapi!$A$2:$B$501,2,0),""))</f>
      </c>
      <c r="F2186" s="16">
        <f>IF(OR($A2186="",$C2186=""),"",$C2186-$D2186)</f>
      </c>
      <c r="G2186" s="18">
        <f>IF(OR($A2186="",$B2186=""),"",$B2186-$E2186)</f>
      </c>
      <c r="H2186" s="19">
        <f>IF(OR($G2186="",$G2186=0),"",$F2186/$G2186)</f>
      </c>
    </row>
    <row r="2187">
      <c r="A2187" s="7"/>
      <c r="B2187" s="11"/>
      <c r="C2187" s="10"/>
      <c r="D2187" s="16">
        <f>IF($A2187="","",IFERROR(VLOOKUP($A2187,M_Sapi!$A$2:$D$501,4,0),""))</f>
      </c>
      <c r="E2187" s="17">
        <f>IF($A2187="","",IFERROR(VLOOKUP($A2187,M_Sapi!$A$2:$B$501,2,0),""))</f>
      </c>
      <c r="F2187" s="16">
        <f>IF(OR($A2187="",$C2187=""),"",$C2187-$D2187)</f>
      </c>
      <c r="G2187" s="18">
        <f>IF(OR($A2187="",$B2187=""),"",$B2187-$E2187)</f>
      </c>
      <c r="H2187" s="19">
        <f>IF(OR($G2187="",$G2187=0),"",$F2187/$G2187)</f>
      </c>
    </row>
    <row r="2188">
      <c r="A2188" s="7"/>
      <c r="B2188" s="11"/>
      <c r="C2188" s="10"/>
      <c r="D2188" s="16">
        <f>IF($A2188="","",IFERROR(VLOOKUP($A2188,M_Sapi!$A$2:$D$501,4,0),""))</f>
      </c>
      <c r="E2188" s="17">
        <f>IF($A2188="","",IFERROR(VLOOKUP($A2188,M_Sapi!$A$2:$B$501,2,0),""))</f>
      </c>
      <c r="F2188" s="16">
        <f>IF(OR($A2188="",$C2188=""),"",$C2188-$D2188)</f>
      </c>
      <c r="G2188" s="18">
        <f>IF(OR($A2188="",$B2188=""),"",$B2188-$E2188)</f>
      </c>
      <c r="H2188" s="19">
        <f>IF(OR($G2188="",$G2188=0),"",$F2188/$G2188)</f>
      </c>
    </row>
    <row r="2189">
      <c r="A2189" s="7"/>
      <c r="B2189" s="11"/>
      <c r="C2189" s="10"/>
      <c r="D2189" s="16">
        <f>IF($A2189="","",IFERROR(VLOOKUP($A2189,M_Sapi!$A$2:$D$501,4,0),""))</f>
      </c>
      <c r="E2189" s="17">
        <f>IF($A2189="","",IFERROR(VLOOKUP($A2189,M_Sapi!$A$2:$B$501,2,0),""))</f>
      </c>
      <c r="F2189" s="16">
        <f>IF(OR($A2189="",$C2189=""),"",$C2189-$D2189)</f>
      </c>
      <c r="G2189" s="18">
        <f>IF(OR($A2189="",$B2189=""),"",$B2189-$E2189)</f>
      </c>
      <c r="H2189" s="19">
        <f>IF(OR($G2189="",$G2189=0),"",$F2189/$G2189)</f>
      </c>
    </row>
    <row r="2190">
      <c r="A2190" s="7"/>
      <c r="B2190" s="11"/>
      <c r="C2190" s="10"/>
      <c r="D2190" s="16">
        <f>IF($A2190="","",IFERROR(VLOOKUP($A2190,M_Sapi!$A$2:$D$501,4,0),""))</f>
      </c>
      <c r="E2190" s="17">
        <f>IF($A2190="","",IFERROR(VLOOKUP($A2190,M_Sapi!$A$2:$B$501,2,0),""))</f>
      </c>
      <c r="F2190" s="16">
        <f>IF(OR($A2190="",$C2190=""),"",$C2190-$D2190)</f>
      </c>
      <c r="G2190" s="18">
        <f>IF(OR($A2190="",$B2190=""),"",$B2190-$E2190)</f>
      </c>
      <c r="H2190" s="19">
        <f>IF(OR($G2190="",$G2190=0),"",$F2190/$G2190)</f>
      </c>
    </row>
    <row r="2191">
      <c r="A2191" s="7"/>
      <c r="B2191" s="11"/>
      <c r="C2191" s="10"/>
      <c r="D2191" s="16">
        <f>IF($A2191="","",IFERROR(VLOOKUP($A2191,M_Sapi!$A$2:$D$501,4,0),""))</f>
      </c>
      <c r="E2191" s="17">
        <f>IF($A2191="","",IFERROR(VLOOKUP($A2191,M_Sapi!$A$2:$B$501,2,0),""))</f>
      </c>
      <c r="F2191" s="16">
        <f>IF(OR($A2191="",$C2191=""),"",$C2191-$D2191)</f>
      </c>
      <c r="G2191" s="18">
        <f>IF(OR($A2191="",$B2191=""),"",$B2191-$E2191)</f>
      </c>
      <c r="H2191" s="19">
        <f>IF(OR($G2191="",$G2191=0),"",$F2191/$G2191)</f>
      </c>
    </row>
    <row r="2192">
      <c r="A2192" s="7"/>
      <c r="B2192" s="11"/>
      <c r="C2192" s="10"/>
      <c r="D2192" s="16">
        <f>IF($A2192="","",IFERROR(VLOOKUP($A2192,M_Sapi!$A$2:$D$501,4,0),""))</f>
      </c>
      <c r="E2192" s="17">
        <f>IF($A2192="","",IFERROR(VLOOKUP($A2192,M_Sapi!$A$2:$B$501,2,0),""))</f>
      </c>
      <c r="F2192" s="16">
        <f>IF(OR($A2192="",$C2192=""),"",$C2192-$D2192)</f>
      </c>
      <c r="G2192" s="18">
        <f>IF(OR($A2192="",$B2192=""),"",$B2192-$E2192)</f>
      </c>
      <c r="H2192" s="19">
        <f>IF(OR($G2192="",$G2192=0),"",$F2192/$G2192)</f>
      </c>
    </row>
    <row r="2193">
      <c r="A2193" s="7"/>
      <c r="B2193" s="11"/>
      <c r="C2193" s="10"/>
      <c r="D2193" s="16">
        <f>IF($A2193="","",IFERROR(VLOOKUP($A2193,M_Sapi!$A$2:$D$501,4,0),""))</f>
      </c>
      <c r="E2193" s="17">
        <f>IF($A2193="","",IFERROR(VLOOKUP($A2193,M_Sapi!$A$2:$B$501,2,0),""))</f>
      </c>
      <c r="F2193" s="16">
        <f>IF(OR($A2193="",$C2193=""),"",$C2193-$D2193)</f>
      </c>
      <c r="G2193" s="18">
        <f>IF(OR($A2193="",$B2193=""),"",$B2193-$E2193)</f>
      </c>
      <c r="H2193" s="19">
        <f>IF(OR($G2193="",$G2193=0),"",$F2193/$G2193)</f>
      </c>
    </row>
    <row r="2194">
      <c r="A2194" s="7"/>
      <c r="B2194" s="11"/>
      <c r="C2194" s="10"/>
      <c r="D2194" s="16">
        <f>IF($A2194="","",IFERROR(VLOOKUP($A2194,M_Sapi!$A$2:$D$501,4,0),""))</f>
      </c>
      <c r="E2194" s="17">
        <f>IF($A2194="","",IFERROR(VLOOKUP($A2194,M_Sapi!$A$2:$B$501,2,0),""))</f>
      </c>
      <c r="F2194" s="16">
        <f>IF(OR($A2194="",$C2194=""),"",$C2194-$D2194)</f>
      </c>
      <c r="G2194" s="18">
        <f>IF(OR($A2194="",$B2194=""),"",$B2194-$E2194)</f>
      </c>
      <c r="H2194" s="19">
        <f>IF(OR($G2194="",$G2194=0),"",$F2194/$G2194)</f>
      </c>
    </row>
    <row r="2195">
      <c r="A2195" s="7"/>
      <c r="B2195" s="11"/>
      <c r="C2195" s="10"/>
      <c r="D2195" s="16">
        <f>IF($A2195="","",IFERROR(VLOOKUP($A2195,M_Sapi!$A$2:$D$501,4,0),""))</f>
      </c>
      <c r="E2195" s="17">
        <f>IF($A2195="","",IFERROR(VLOOKUP($A2195,M_Sapi!$A$2:$B$501,2,0),""))</f>
      </c>
      <c r="F2195" s="16">
        <f>IF(OR($A2195="",$C2195=""),"",$C2195-$D2195)</f>
      </c>
      <c r="G2195" s="18">
        <f>IF(OR($A2195="",$B2195=""),"",$B2195-$E2195)</f>
      </c>
      <c r="H2195" s="19">
        <f>IF(OR($G2195="",$G2195=0),"",$F2195/$G2195)</f>
      </c>
    </row>
    <row r="2196">
      <c r="A2196" s="7"/>
      <c r="B2196" s="11"/>
      <c r="C2196" s="10"/>
      <c r="D2196" s="16">
        <f>IF($A2196="","",IFERROR(VLOOKUP($A2196,M_Sapi!$A$2:$D$501,4,0),""))</f>
      </c>
      <c r="E2196" s="17">
        <f>IF($A2196="","",IFERROR(VLOOKUP($A2196,M_Sapi!$A$2:$B$501,2,0),""))</f>
      </c>
      <c r="F2196" s="16">
        <f>IF(OR($A2196="",$C2196=""),"",$C2196-$D2196)</f>
      </c>
      <c r="G2196" s="18">
        <f>IF(OR($A2196="",$B2196=""),"",$B2196-$E2196)</f>
      </c>
      <c r="H2196" s="19">
        <f>IF(OR($G2196="",$G2196=0),"",$F2196/$G2196)</f>
      </c>
    </row>
    <row r="2197">
      <c r="A2197" s="7"/>
      <c r="B2197" s="11"/>
      <c r="C2197" s="10"/>
      <c r="D2197" s="16">
        <f>IF($A2197="","",IFERROR(VLOOKUP($A2197,M_Sapi!$A$2:$D$501,4,0),""))</f>
      </c>
      <c r="E2197" s="17">
        <f>IF($A2197="","",IFERROR(VLOOKUP($A2197,M_Sapi!$A$2:$B$501,2,0),""))</f>
      </c>
      <c r="F2197" s="16">
        <f>IF(OR($A2197="",$C2197=""),"",$C2197-$D2197)</f>
      </c>
      <c r="G2197" s="18">
        <f>IF(OR($A2197="",$B2197=""),"",$B2197-$E2197)</f>
      </c>
      <c r="H2197" s="19">
        <f>IF(OR($G2197="",$G2197=0),"",$F2197/$G2197)</f>
      </c>
    </row>
    <row r="2198">
      <c r="A2198" s="7"/>
      <c r="B2198" s="11"/>
      <c r="C2198" s="10"/>
      <c r="D2198" s="16">
        <f>IF($A2198="","",IFERROR(VLOOKUP($A2198,M_Sapi!$A$2:$D$501,4,0),""))</f>
      </c>
      <c r="E2198" s="17">
        <f>IF($A2198="","",IFERROR(VLOOKUP($A2198,M_Sapi!$A$2:$B$501,2,0),""))</f>
      </c>
      <c r="F2198" s="16">
        <f>IF(OR($A2198="",$C2198=""),"",$C2198-$D2198)</f>
      </c>
      <c r="G2198" s="18">
        <f>IF(OR($A2198="",$B2198=""),"",$B2198-$E2198)</f>
      </c>
      <c r="H2198" s="19">
        <f>IF(OR($G2198="",$G2198=0),"",$F2198/$G2198)</f>
      </c>
    </row>
    <row r="2199">
      <c r="A2199" s="7"/>
      <c r="B2199" s="11"/>
      <c r="C2199" s="10"/>
      <c r="D2199" s="16">
        <f>IF($A2199="","",IFERROR(VLOOKUP($A2199,M_Sapi!$A$2:$D$501,4,0),""))</f>
      </c>
      <c r="E2199" s="17">
        <f>IF($A2199="","",IFERROR(VLOOKUP($A2199,M_Sapi!$A$2:$B$501,2,0),""))</f>
      </c>
      <c r="F2199" s="16">
        <f>IF(OR($A2199="",$C2199=""),"",$C2199-$D2199)</f>
      </c>
      <c r="G2199" s="18">
        <f>IF(OR($A2199="",$B2199=""),"",$B2199-$E2199)</f>
      </c>
      <c r="H2199" s="19">
        <f>IF(OR($G2199="",$G2199=0),"",$F2199/$G2199)</f>
      </c>
    </row>
    <row r="2200">
      <c r="A2200" s="7"/>
      <c r="B2200" s="11"/>
      <c r="C2200" s="10"/>
      <c r="D2200" s="16">
        <f>IF($A2200="","",IFERROR(VLOOKUP($A2200,M_Sapi!$A$2:$D$501,4,0),""))</f>
      </c>
      <c r="E2200" s="17">
        <f>IF($A2200="","",IFERROR(VLOOKUP($A2200,M_Sapi!$A$2:$B$501,2,0),""))</f>
      </c>
      <c r="F2200" s="16">
        <f>IF(OR($A2200="",$C2200=""),"",$C2200-$D2200)</f>
      </c>
      <c r="G2200" s="18">
        <f>IF(OR($A2200="",$B2200=""),"",$B2200-$E2200)</f>
      </c>
      <c r="H2200" s="19">
        <f>IF(OR($G2200="",$G2200=0),"",$F2200/$G2200)</f>
      </c>
    </row>
    <row r="2201">
      <c r="A2201" s="7"/>
      <c r="B2201" s="11"/>
      <c r="C2201" s="10"/>
      <c r="D2201" s="16">
        <f>IF($A2201="","",IFERROR(VLOOKUP($A2201,M_Sapi!$A$2:$D$501,4,0),""))</f>
      </c>
      <c r="E2201" s="17">
        <f>IF($A2201="","",IFERROR(VLOOKUP($A2201,M_Sapi!$A$2:$B$501,2,0),""))</f>
      </c>
      <c r="F2201" s="16">
        <f>IF(OR($A2201="",$C2201=""),"",$C2201-$D2201)</f>
      </c>
      <c r="G2201" s="18">
        <f>IF(OR($A2201="",$B2201=""),"",$B2201-$E2201)</f>
      </c>
      <c r="H2201" s="19">
        <f>IF(OR($G2201="",$G2201=0),"",$F2201/$G2201)</f>
      </c>
    </row>
    <row r="2202">
      <c r="A2202" s="7"/>
      <c r="B2202" s="11"/>
      <c r="C2202" s="10"/>
      <c r="D2202" s="16">
        <f>IF($A2202="","",IFERROR(VLOOKUP($A2202,M_Sapi!$A$2:$D$501,4,0),""))</f>
      </c>
      <c r="E2202" s="17">
        <f>IF($A2202="","",IFERROR(VLOOKUP($A2202,M_Sapi!$A$2:$B$501,2,0),""))</f>
      </c>
      <c r="F2202" s="16">
        <f>IF(OR($A2202="",$C2202=""),"",$C2202-$D2202)</f>
      </c>
      <c r="G2202" s="18">
        <f>IF(OR($A2202="",$B2202=""),"",$B2202-$E2202)</f>
      </c>
      <c r="H2202" s="19">
        <f>IF(OR($G2202="",$G2202=0),"",$F2202/$G2202)</f>
      </c>
    </row>
    <row r="2203">
      <c r="A2203" s="7"/>
      <c r="B2203" s="11"/>
      <c r="C2203" s="10"/>
      <c r="D2203" s="16">
        <f>IF($A2203="","",IFERROR(VLOOKUP($A2203,M_Sapi!$A$2:$D$501,4,0),""))</f>
      </c>
      <c r="E2203" s="17">
        <f>IF($A2203="","",IFERROR(VLOOKUP($A2203,M_Sapi!$A$2:$B$501,2,0),""))</f>
      </c>
      <c r="F2203" s="16">
        <f>IF(OR($A2203="",$C2203=""),"",$C2203-$D2203)</f>
      </c>
      <c r="G2203" s="18">
        <f>IF(OR($A2203="",$B2203=""),"",$B2203-$E2203)</f>
      </c>
      <c r="H2203" s="19">
        <f>IF(OR($G2203="",$G2203=0),"",$F2203/$G2203)</f>
      </c>
    </row>
    <row r="2204">
      <c r="A2204" s="7"/>
      <c r="B2204" s="11"/>
      <c r="C2204" s="10"/>
      <c r="D2204" s="16">
        <f>IF($A2204="","",IFERROR(VLOOKUP($A2204,M_Sapi!$A$2:$D$501,4,0),""))</f>
      </c>
      <c r="E2204" s="17">
        <f>IF($A2204="","",IFERROR(VLOOKUP($A2204,M_Sapi!$A$2:$B$501,2,0),""))</f>
      </c>
      <c r="F2204" s="16">
        <f>IF(OR($A2204="",$C2204=""),"",$C2204-$D2204)</f>
      </c>
      <c r="G2204" s="18">
        <f>IF(OR($A2204="",$B2204=""),"",$B2204-$E2204)</f>
      </c>
      <c r="H2204" s="19">
        <f>IF(OR($G2204="",$G2204=0),"",$F2204/$G2204)</f>
      </c>
    </row>
    <row r="2205">
      <c r="A2205" s="7"/>
      <c r="B2205" s="11"/>
      <c r="C2205" s="10"/>
      <c r="D2205" s="16">
        <f>IF($A2205="","",IFERROR(VLOOKUP($A2205,M_Sapi!$A$2:$D$501,4,0),""))</f>
      </c>
      <c r="E2205" s="17">
        <f>IF($A2205="","",IFERROR(VLOOKUP($A2205,M_Sapi!$A$2:$B$501,2,0),""))</f>
      </c>
      <c r="F2205" s="16">
        <f>IF(OR($A2205="",$C2205=""),"",$C2205-$D2205)</f>
      </c>
      <c r="G2205" s="18">
        <f>IF(OR($A2205="",$B2205=""),"",$B2205-$E2205)</f>
      </c>
      <c r="H2205" s="19">
        <f>IF(OR($G2205="",$G2205=0),"",$F2205/$G2205)</f>
      </c>
    </row>
    <row r="2206">
      <c r="A2206" s="7"/>
      <c r="B2206" s="11"/>
      <c r="C2206" s="10"/>
      <c r="D2206" s="16">
        <f>IF($A2206="","",IFERROR(VLOOKUP($A2206,M_Sapi!$A$2:$D$501,4,0),""))</f>
      </c>
      <c r="E2206" s="17">
        <f>IF($A2206="","",IFERROR(VLOOKUP($A2206,M_Sapi!$A$2:$B$501,2,0),""))</f>
      </c>
      <c r="F2206" s="16">
        <f>IF(OR($A2206="",$C2206=""),"",$C2206-$D2206)</f>
      </c>
      <c r="G2206" s="18">
        <f>IF(OR($A2206="",$B2206=""),"",$B2206-$E2206)</f>
      </c>
      <c r="H2206" s="19">
        <f>IF(OR($G2206="",$G2206=0),"",$F2206/$G2206)</f>
      </c>
    </row>
    <row r="2207">
      <c r="A2207" s="7"/>
      <c r="B2207" s="11"/>
      <c r="C2207" s="10"/>
      <c r="D2207" s="16">
        <f>IF($A2207="","",IFERROR(VLOOKUP($A2207,M_Sapi!$A$2:$D$501,4,0),""))</f>
      </c>
      <c r="E2207" s="17">
        <f>IF($A2207="","",IFERROR(VLOOKUP($A2207,M_Sapi!$A$2:$B$501,2,0),""))</f>
      </c>
      <c r="F2207" s="16">
        <f>IF(OR($A2207="",$C2207=""),"",$C2207-$D2207)</f>
      </c>
      <c r="G2207" s="18">
        <f>IF(OR($A2207="",$B2207=""),"",$B2207-$E2207)</f>
      </c>
      <c r="H2207" s="19">
        <f>IF(OR($G2207="",$G2207=0),"",$F2207/$G2207)</f>
      </c>
    </row>
    <row r="2208">
      <c r="A2208" s="7"/>
      <c r="B2208" s="11"/>
      <c r="C2208" s="10"/>
      <c r="D2208" s="16">
        <f>IF($A2208="","",IFERROR(VLOOKUP($A2208,M_Sapi!$A$2:$D$501,4,0),""))</f>
      </c>
      <c r="E2208" s="17">
        <f>IF($A2208="","",IFERROR(VLOOKUP($A2208,M_Sapi!$A$2:$B$501,2,0),""))</f>
      </c>
      <c r="F2208" s="16">
        <f>IF(OR($A2208="",$C2208=""),"",$C2208-$D2208)</f>
      </c>
      <c r="G2208" s="18">
        <f>IF(OR($A2208="",$B2208=""),"",$B2208-$E2208)</f>
      </c>
      <c r="H2208" s="19">
        <f>IF(OR($G2208="",$G2208=0),"",$F2208/$G2208)</f>
      </c>
    </row>
    <row r="2209">
      <c r="A2209" s="7"/>
      <c r="B2209" s="11"/>
      <c r="C2209" s="10"/>
      <c r="D2209" s="16">
        <f>IF($A2209="","",IFERROR(VLOOKUP($A2209,M_Sapi!$A$2:$D$501,4,0),""))</f>
      </c>
      <c r="E2209" s="17">
        <f>IF($A2209="","",IFERROR(VLOOKUP($A2209,M_Sapi!$A$2:$B$501,2,0),""))</f>
      </c>
      <c r="F2209" s="16">
        <f>IF(OR($A2209="",$C2209=""),"",$C2209-$D2209)</f>
      </c>
      <c r="G2209" s="18">
        <f>IF(OR($A2209="",$B2209=""),"",$B2209-$E2209)</f>
      </c>
      <c r="H2209" s="19">
        <f>IF(OR($G2209="",$G2209=0),"",$F2209/$G2209)</f>
      </c>
    </row>
    <row r="2210">
      <c r="A2210" s="7"/>
      <c r="B2210" s="11"/>
      <c r="C2210" s="10"/>
      <c r="D2210" s="16">
        <f>IF($A2210="","",IFERROR(VLOOKUP($A2210,M_Sapi!$A$2:$D$501,4,0),""))</f>
      </c>
      <c r="E2210" s="17">
        <f>IF($A2210="","",IFERROR(VLOOKUP($A2210,M_Sapi!$A$2:$B$501,2,0),""))</f>
      </c>
      <c r="F2210" s="16">
        <f>IF(OR($A2210="",$C2210=""),"",$C2210-$D2210)</f>
      </c>
      <c r="G2210" s="18">
        <f>IF(OR($A2210="",$B2210=""),"",$B2210-$E2210)</f>
      </c>
      <c r="H2210" s="19">
        <f>IF(OR($G2210="",$G2210=0),"",$F2210/$G2210)</f>
      </c>
    </row>
    <row r="2211">
      <c r="A2211" s="7"/>
      <c r="B2211" s="11"/>
      <c r="C2211" s="10"/>
      <c r="D2211" s="16">
        <f>IF($A2211="","",IFERROR(VLOOKUP($A2211,M_Sapi!$A$2:$D$501,4,0),""))</f>
      </c>
      <c r="E2211" s="17">
        <f>IF($A2211="","",IFERROR(VLOOKUP($A2211,M_Sapi!$A$2:$B$501,2,0),""))</f>
      </c>
      <c r="F2211" s="16">
        <f>IF(OR($A2211="",$C2211=""),"",$C2211-$D2211)</f>
      </c>
      <c r="G2211" s="18">
        <f>IF(OR($A2211="",$B2211=""),"",$B2211-$E2211)</f>
      </c>
      <c r="H2211" s="19">
        <f>IF(OR($G2211="",$G2211=0),"",$F2211/$G2211)</f>
      </c>
    </row>
    <row r="2212">
      <c r="A2212" s="7"/>
      <c r="B2212" s="11"/>
      <c r="C2212" s="10"/>
      <c r="D2212" s="16">
        <f>IF($A2212="","",IFERROR(VLOOKUP($A2212,M_Sapi!$A$2:$D$501,4,0),""))</f>
      </c>
      <c r="E2212" s="17">
        <f>IF($A2212="","",IFERROR(VLOOKUP($A2212,M_Sapi!$A$2:$B$501,2,0),""))</f>
      </c>
      <c r="F2212" s="16">
        <f>IF(OR($A2212="",$C2212=""),"",$C2212-$D2212)</f>
      </c>
      <c r="G2212" s="18">
        <f>IF(OR($A2212="",$B2212=""),"",$B2212-$E2212)</f>
      </c>
      <c r="H2212" s="19">
        <f>IF(OR($G2212="",$G2212=0),"",$F2212/$G2212)</f>
      </c>
    </row>
    <row r="2213">
      <c r="A2213" s="7"/>
      <c r="B2213" s="11"/>
      <c r="C2213" s="10"/>
      <c r="D2213" s="16">
        <f>IF($A2213="","",IFERROR(VLOOKUP($A2213,M_Sapi!$A$2:$D$501,4,0),""))</f>
      </c>
      <c r="E2213" s="17">
        <f>IF($A2213="","",IFERROR(VLOOKUP($A2213,M_Sapi!$A$2:$B$501,2,0),""))</f>
      </c>
      <c r="F2213" s="16">
        <f>IF(OR($A2213="",$C2213=""),"",$C2213-$D2213)</f>
      </c>
      <c r="G2213" s="18">
        <f>IF(OR($A2213="",$B2213=""),"",$B2213-$E2213)</f>
      </c>
      <c r="H2213" s="19">
        <f>IF(OR($G2213="",$G2213=0),"",$F2213/$G2213)</f>
      </c>
    </row>
    <row r="2214">
      <c r="A2214" s="7"/>
      <c r="B2214" s="11"/>
      <c r="C2214" s="10"/>
      <c r="D2214" s="16">
        <f>IF($A2214="","",IFERROR(VLOOKUP($A2214,M_Sapi!$A$2:$D$501,4,0),""))</f>
      </c>
      <c r="E2214" s="17">
        <f>IF($A2214="","",IFERROR(VLOOKUP($A2214,M_Sapi!$A$2:$B$501,2,0),""))</f>
      </c>
      <c r="F2214" s="16">
        <f>IF(OR($A2214="",$C2214=""),"",$C2214-$D2214)</f>
      </c>
      <c r="G2214" s="18">
        <f>IF(OR($A2214="",$B2214=""),"",$B2214-$E2214)</f>
      </c>
      <c r="H2214" s="19">
        <f>IF(OR($G2214="",$G2214=0),"",$F2214/$G2214)</f>
      </c>
    </row>
    <row r="2215">
      <c r="A2215" s="7"/>
      <c r="B2215" s="11"/>
      <c r="C2215" s="10"/>
      <c r="D2215" s="16">
        <f>IF($A2215="","",IFERROR(VLOOKUP($A2215,M_Sapi!$A$2:$D$501,4,0),""))</f>
      </c>
      <c r="E2215" s="17">
        <f>IF($A2215="","",IFERROR(VLOOKUP($A2215,M_Sapi!$A$2:$B$501,2,0),""))</f>
      </c>
      <c r="F2215" s="16">
        <f>IF(OR($A2215="",$C2215=""),"",$C2215-$D2215)</f>
      </c>
      <c r="G2215" s="18">
        <f>IF(OR($A2215="",$B2215=""),"",$B2215-$E2215)</f>
      </c>
      <c r="H2215" s="19">
        <f>IF(OR($G2215="",$G2215=0),"",$F2215/$G2215)</f>
      </c>
    </row>
    <row r="2216">
      <c r="A2216" s="7"/>
      <c r="B2216" s="11"/>
      <c r="C2216" s="10"/>
      <c r="D2216" s="16">
        <f>IF($A2216="","",IFERROR(VLOOKUP($A2216,M_Sapi!$A$2:$D$501,4,0),""))</f>
      </c>
      <c r="E2216" s="17">
        <f>IF($A2216="","",IFERROR(VLOOKUP($A2216,M_Sapi!$A$2:$B$501,2,0),""))</f>
      </c>
      <c r="F2216" s="16">
        <f>IF(OR($A2216="",$C2216=""),"",$C2216-$D2216)</f>
      </c>
      <c r="G2216" s="18">
        <f>IF(OR($A2216="",$B2216=""),"",$B2216-$E2216)</f>
      </c>
      <c r="H2216" s="19">
        <f>IF(OR($G2216="",$G2216=0),"",$F2216/$G2216)</f>
      </c>
    </row>
    <row r="2217">
      <c r="A2217" s="7"/>
      <c r="B2217" s="11"/>
      <c r="C2217" s="10"/>
      <c r="D2217" s="16">
        <f>IF($A2217="","",IFERROR(VLOOKUP($A2217,M_Sapi!$A$2:$D$501,4,0),""))</f>
      </c>
      <c r="E2217" s="17">
        <f>IF($A2217="","",IFERROR(VLOOKUP($A2217,M_Sapi!$A$2:$B$501,2,0),""))</f>
      </c>
      <c r="F2217" s="16">
        <f>IF(OR($A2217="",$C2217=""),"",$C2217-$D2217)</f>
      </c>
      <c r="G2217" s="18">
        <f>IF(OR($A2217="",$B2217=""),"",$B2217-$E2217)</f>
      </c>
      <c r="H2217" s="19">
        <f>IF(OR($G2217="",$G2217=0),"",$F2217/$G2217)</f>
      </c>
    </row>
    <row r="2218">
      <c r="A2218" s="7"/>
      <c r="B2218" s="11"/>
      <c r="C2218" s="10"/>
      <c r="D2218" s="16">
        <f>IF($A2218="","",IFERROR(VLOOKUP($A2218,M_Sapi!$A$2:$D$501,4,0),""))</f>
      </c>
      <c r="E2218" s="17">
        <f>IF($A2218="","",IFERROR(VLOOKUP($A2218,M_Sapi!$A$2:$B$501,2,0),""))</f>
      </c>
      <c r="F2218" s="16">
        <f>IF(OR($A2218="",$C2218=""),"",$C2218-$D2218)</f>
      </c>
      <c r="G2218" s="18">
        <f>IF(OR($A2218="",$B2218=""),"",$B2218-$E2218)</f>
      </c>
      <c r="H2218" s="19">
        <f>IF(OR($G2218="",$G2218=0),"",$F2218/$G2218)</f>
      </c>
    </row>
    <row r="2219">
      <c r="A2219" s="7"/>
      <c r="B2219" s="11"/>
      <c r="C2219" s="10"/>
      <c r="D2219" s="16">
        <f>IF($A2219="","",IFERROR(VLOOKUP($A2219,M_Sapi!$A$2:$D$501,4,0),""))</f>
      </c>
      <c r="E2219" s="17">
        <f>IF($A2219="","",IFERROR(VLOOKUP($A2219,M_Sapi!$A$2:$B$501,2,0),""))</f>
      </c>
      <c r="F2219" s="16">
        <f>IF(OR($A2219="",$C2219=""),"",$C2219-$D2219)</f>
      </c>
      <c r="G2219" s="18">
        <f>IF(OR($A2219="",$B2219=""),"",$B2219-$E2219)</f>
      </c>
      <c r="H2219" s="19">
        <f>IF(OR($G2219="",$G2219=0),"",$F2219/$G2219)</f>
      </c>
    </row>
    <row r="2220">
      <c r="A2220" s="7"/>
      <c r="B2220" s="11"/>
      <c r="C2220" s="10"/>
      <c r="D2220" s="16">
        <f>IF($A2220="","",IFERROR(VLOOKUP($A2220,M_Sapi!$A$2:$D$501,4,0),""))</f>
      </c>
      <c r="E2220" s="17">
        <f>IF($A2220="","",IFERROR(VLOOKUP($A2220,M_Sapi!$A$2:$B$501,2,0),""))</f>
      </c>
      <c r="F2220" s="16">
        <f>IF(OR($A2220="",$C2220=""),"",$C2220-$D2220)</f>
      </c>
      <c r="G2220" s="18">
        <f>IF(OR($A2220="",$B2220=""),"",$B2220-$E2220)</f>
      </c>
      <c r="H2220" s="19">
        <f>IF(OR($G2220="",$G2220=0),"",$F2220/$G2220)</f>
      </c>
    </row>
    <row r="2221">
      <c r="A2221" s="7"/>
      <c r="B2221" s="11"/>
      <c r="C2221" s="10"/>
      <c r="D2221" s="16">
        <f>IF($A2221="","",IFERROR(VLOOKUP($A2221,M_Sapi!$A$2:$D$501,4,0),""))</f>
      </c>
      <c r="E2221" s="17">
        <f>IF($A2221="","",IFERROR(VLOOKUP($A2221,M_Sapi!$A$2:$B$501,2,0),""))</f>
      </c>
      <c r="F2221" s="16">
        <f>IF(OR($A2221="",$C2221=""),"",$C2221-$D2221)</f>
      </c>
      <c r="G2221" s="18">
        <f>IF(OR($A2221="",$B2221=""),"",$B2221-$E2221)</f>
      </c>
      <c r="H2221" s="19">
        <f>IF(OR($G2221="",$G2221=0),"",$F2221/$G2221)</f>
      </c>
    </row>
    <row r="2222">
      <c r="A2222" s="7"/>
      <c r="B2222" s="11"/>
      <c r="C2222" s="10"/>
      <c r="D2222" s="16">
        <f>IF($A2222="","",IFERROR(VLOOKUP($A2222,M_Sapi!$A$2:$D$501,4,0),""))</f>
      </c>
      <c r="E2222" s="17">
        <f>IF($A2222="","",IFERROR(VLOOKUP($A2222,M_Sapi!$A$2:$B$501,2,0),""))</f>
      </c>
      <c r="F2222" s="16">
        <f>IF(OR($A2222="",$C2222=""),"",$C2222-$D2222)</f>
      </c>
      <c r="G2222" s="18">
        <f>IF(OR($A2222="",$B2222=""),"",$B2222-$E2222)</f>
      </c>
      <c r="H2222" s="19">
        <f>IF(OR($G2222="",$G2222=0),"",$F2222/$G2222)</f>
      </c>
    </row>
    <row r="2223">
      <c r="A2223" s="7"/>
      <c r="B2223" s="11"/>
      <c r="C2223" s="10"/>
      <c r="D2223" s="16">
        <f>IF($A2223="","",IFERROR(VLOOKUP($A2223,M_Sapi!$A$2:$D$501,4,0),""))</f>
      </c>
      <c r="E2223" s="17">
        <f>IF($A2223="","",IFERROR(VLOOKUP($A2223,M_Sapi!$A$2:$B$501,2,0),""))</f>
      </c>
      <c r="F2223" s="16">
        <f>IF(OR($A2223="",$C2223=""),"",$C2223-$D2223)</f>
      </c>
      <c r="G2223" s="18">
        <f>IF(OR($A2223="",$B2223=""),"",$B2223-$E2223)</f>
      </c>
      <c r="H2223" s="19">
        <f>IF(OR($G2223="",$G2223=0),"",$F2223/$G2223)</f>
      </c>
    </row>
    <row r="2224">
      <c r="A2224" s="7"/>
      <c r="B2224" s="11"/>
      <c r="C2224" s="10"/>
      <c r="D2224" s="16">
        <f>IF($A2224="","",IFERROR(VLOOKUP($A2224,M_Sapi!$A$2:$D$501,4,0),""))</f>
      </c>
      <c r="E2224" s="17">
        <f>IF($A2224="","",IFERROR(VLOOKUP($A2224,M_Sapi!$A$2:$B$501,2,0),""))</f>
      </c>
      <c r="F2224" s="16">
        <f>IF(OR($A2224="",$C2224=""),"",$C2224-$D2224)</f>
      </c>
      <c r="G2224" s="18">
        <f>IF(OR($A2224="",$B2224=""),"",$B2224-$E2224)</f>
      </c>
      <c r="H2224" s="19">
        <f>IF(OR($G2224="",$G2224=0),"",$F2224/$G2224)</f>
      </c>
    </row>
    <row r="2225">
      <c r="A2225" s="7"/>
      <c r="B2225" s="11"/>
      <c r="C2225" s="10"/>
      <c r="D2225" s="16">
        <f>IF($A2225="","",IFERROR(VLOOKUP($A2225,M_Sapi!$A$2:$D$501,4,0),""))</f>
      </c>
      <c r="E2225" s="17">
        <f>IF($A2225="","",IFERROR(VLOOKUP($A2225,M_Sapi!$A$2:$B$501,2,0),""))</f>
      </c>
      <c r="F2225" s="16">
        <f>IF(OR($A2225="",$C2225=""),"",$C2225-$D2225)</f>
      </c>
      <c r="G2225" s="18">
        <f>IF(OR($A2225="",$B2225=""),"",$B2225-$E2225)</f>
      </c>
      <c r="H2225" s="19">
        <f>IF(OR($G2225="",$G2225=0),"",$F2225/$G2225)</f>
      </c>
    </row>
    <row r="2226">
      <c r="A2226" s="7"/>
      <c r="B2226" s="11"/>
      <c r="C2226" s="10"/>
      <c r="D2226" s="16">
        <f>IF($A2226="","",IFERROR(VLOOKUP($A2226,M_Sapi!$A$2:$D$501,4,0),""))</f>
      </c>
      <c r="E2226" s="17">
        <f>IF($A2226="","",IFERROR(VLOOKUP($A2226,M_Sapi!$A$2:$B$501,2,0),""))</f>
      </c>
      <c r="F2226" s="16">
        <f>IF(OR($A2226="",$C2226=""),"",$C2226-$D2226)</f>
      </c>
      <c r="G2226" s="18">
        <f>IF(OR($A2226="",$B2226=""),"",$B2226-$E2226)</f>
      </c>
      <c r="H2226" s="19">
        <f>IF(OR($G2226="",$G2226=0),"",$F2226/$G2226)</f>
      </c>
    </row>
    <row r="2227">
      <c r="A2227" s="7"/>
      <c r="B2227" s="11"/>
      <c r="C2227" s="10"/>
      <c r="D2227" s="16">
        <f>IF($A2227="","",IFERROR(VLOOKUP($A2227,M_Sapi!$A$2:$D$501,4,0),""))</f>
      </c>
      <c r="E2227" s="17">
        <f>IF($A2227="","",IFERROR(VLOOKUP($A2227,M_Sapi!$A$2:$B$501,2,0),""))</f>
      </c>
      <c r="F2227" s="16">
        <f>IF(OR($A2227="",$C2227=""),"",$C2227-$D2227)</f>
      </c>
      <c r="G2227" s="18">
        <f>IF(OR($A2227="",$B2227=""),"",$B2227-$E2227)</f>
      </c>
      <c r="H2227" s="19">
        <f>IF(OR($G2227="",$G2227=0),"",$F2227/$G2227)</f>
      </c>
    </row>
    <row r="2228">
      <c r="A2228" s="7"/>
      <c r="B2228" s="11"/>
      <c r="C2228" s="10"/>
      <c r="D2228" s="16">
        <f>IF($A2228="","",IFERROR(VLOOKUP($A2228,M_Sapi!$A$2:$D$501,4,0),""))</f>
      </c>
      <c r="E2228" s="17">
        <f>IF($A2228="","",IFERROR(VLOOKUP($A2228,M_Sapi!$A$2:$B$501,2,0),""))</f>
      </c>
      <c r="F2228" s="16">
        <f>IF(OR($A2228="",$C2228=""),"",$C2228-$D2228)</f>
      </c>
      <c r="G2228" s="18">
        <f>IF(OR($A2228="",$B2228=""),"",$B2228-$E2228)</f>
      </c>
      <c r="H2228" s="19">
        <f>IF(OR($G2228="",$G2228=0),"",$F2228/$G2228)</f>
      </c>
    </row>
    <row r="2229">
      <c r="A2229" s="7"/>
      <c r="B2229" s="11"/>
      <c r="C2229" s="10"/>
      <c r="D2229" s="16">
        <f>IF($A2229="","",IFERROR(VLOOKUP($A2229,M_Sapi!$A$2:$D$501,4,0),""))</f>
      </c>
      <c r="E2229" s="17">
        <f>IF($A2229="","",IFERROR(VLOOKUP($A2229,M_Sapi!$A$2:$B$501,2,0),""))</f>
      </c>
      <c r="F2229" s="16">
        <f>IF(OR($A2229="",$C2229=""),"",$C2229-$D2229)</f>
      </c>
      <c r="G2229" s="18">
        <f>IF(OR($A2229="",$B2229=""),"",$B2229-$E2229)</f>
      </c>
      <c r="H2229" s="19">
        <f>IF(OR($G2229="",$G2229=0),"",$F2229/$G2229)</f>
      </c>
    </row>
    <row r="2230">
      <c r="A2230" s="7"/>
      <c r="B2230" s="11"/>
      <c r="C2230" s="10"/>
      <c r="D2230" s="16">
        <f>IF($A2230="","",IFERROR(VLOOKUP($A2230,M_Sapi!$A$2:$D$501,4,0),""))</f>
      </c>
      <c r="E2230" s="17">
        <f>IF($A2230="","",IFERROR(VLOOKUP($A2230,M_Sapi!$A$2:$B$501,2,0),""))</f>
      </c>
      <c r="F2230" s="16">
        <f>IF(OR($A2230="",$C2230=""),"",$C2230-$D2230)</f>
      </c>
      <c r="G2230" s="18">
        <f>IF(OR($A2230="",$B2230=""),"",$B2230-$E2230)</f>
      </c>
      <c r="H2230" s="19">
        <f>IF(OR($G2230="",$G2230=0),"",$F2230/$G2230)</f>
      </c>
    </row>
    <row r="2231">
      <c r="A2231" s="7"/>
      <c r="B2231" s="11"/>
      <c r="C2231" s="10"/>
      <c r="D2231" s="16">
        <f>IF($A2231="","",IFERROR(VLOOKUP($A2231,M_Sapi!$A$2:$D$501,4,0),""))</f>
      </c>
      <c r="E2231" s="17">
        <f>IF($A2231="","",IFERROR(VLOOKUP($A2231,M_Sapi!$A$2:$B$501,2,0),""))</f>
      </c>
      <c r="F2231" s="16">
        <f>IF(OR($A2231="",$C2231=""),"",$C2231-$D2231)</f>
      </c>
      <c r="G2231" s="18">
        <f>IF(OR($A2231="",$B2231=""),"",$B2231-$E2231)</f>
      </c>
      <c r="H2231" s="19">
        <f>IF(OR($G2231="",$G2231=0),"",$F2231/$G2231)</f>
      </c>
    </row>
    <row r="2232">
      <c r="A2232" s="7"/>
      <c r="B2232" s="11"/>
      <c r="C2232" s="10"/>
      <c r="D2232" s="16">
        <f>IF($A2232="","",IFERROR(VLOOKUP($A2232,M_Sapi!$A$2:$D$501,4,0),""))</f>
      </c>
      <c r="E2232" s="17">
        <f>IF($A2232="","",IFERROR(VLOOKUP($A2232,M_Sapi!$A$2:$B$501,2,0),""))</f>
      </c>
      <c r="F2232" s="16">
        <f>IF(OR($A2232="",$C2232=""),"",$C2232-$D2232)</f>
      </c>
      <c r="G2232" s="18">
        <f>IF(OR($A2232="",$B2232=""),"",$B2232-$E2232)</f>
      </c>
      <c r="H2232" s="19">
        <f>IF(OR($G2232="",$G2232=0),"",$F2232/$G2232)</f>
      </c>
    </row>
    <row r="2233">
      <c r="A2233" s="7"/>
      <c r="B2233" s="11"/>
      <c r="C2233" s="10"/>
      <c r="D2233" s="16">
        <f>IF($A2233="","",IFERROR(VLOOKUP($A2233,M_Sapi!$A$2:$D$501,4,0),""))</f>
      </c>
      <c r="E2233" s="17">
        <f>IF($A2233="","",IFERROR(VLOOKUP($A2233,M_Sapi!$A$2:$B$501,2,0),""))</f>
      </c>
      <c r="F2233" s="16">
        <f>IF(OR($A2233="",$C2233=""),"",$C2233-$D2233)</f>
      </c>
      <c r="G2233" s="18">
        <f>IF(OR($A2233="",$B2233=""),"",$B2233-$E2233)</f>
      </c>
      <c r="H2233" s="19">
        <f>IF(OR($G2233="",$G2233=0),"",$F2233/$G2233)</f>
      </c>
    </row>
    <row r="2234">
      <c r="A2234" s="7"/>
      <c r="B2234" s="11"/>
      <c r="C2234" s="10"/>
      <c r="D2234" s="16">
        <f>IF($A2234="","",IFERROR(VLOOKUP($A2234,M_Sapi!$A$2:$D$501,4,0),""))</f>
      </c>
      <c r="E2234" s="17">
        <f>IF($A2234="","",IFERROR(VLOOKUP($A2234,M_Sapi!$A$2:$B$501,2,0),""))</f>
      </c>
      <c r="F2234" s="16">
        <f>IF(OR($A2234="",$C2234=""),"",$C2234-$D2234)</f>
      </c>
      <c r="G2234" s="18">
        <f>IF(OR($A2234="",$B2234=""),"",$B2234-$E2234)</f>
      </c>
      <c r="H2234" s="19">
        <f>IF(OR($G2234="",$G2234=0),"",$F2234/$G2234)</f>
      </c>
    </row>
    <row r="2235">
      <c r="A2235" s="7"/>
      <c r="B2235" s="11"/>
      <c r="C2235" s="10"/>
      <c r="D2235" s="16">
        <f>IF($A2235="","",IFERROR(VLOOKUP($A2235,M_Sapi!$A$2:$D$501,4,0),""))</f>
      </c>
      <c r="E2235" s="17">
        <f>IF($A2235="","",IFERROR(VLOOKUP($A2235,M_Sapi!$A$2:$B$501,2,0),""))</f>
      </c>
      <c r="F2235" s="16">
        <f>IF(OR($A2235="",$C2235=""),"",$C2235-$D2235)</f>
      </c>
      <c r="G2235" s="18">
        <f>IF(OR($A2235="",$B2235=""),"",$B2235-$E2235)</f>
      </c>
      <c r="H2235" s="19">
        <f>IF(OR($G2235="",$G2235=0),"",$F2235/$G2235)</f>
      </c>
    </row>
    <row r="2236">
      <c r="A2236" s="7"/>
      <c r="B2236" s="11"/>
      <c r="C2236" s="10"/>
      <c r="D2236" s="16">
        <f>IF($A2236="","",IFERROR(VLOOKUP($A2236,M_Sapi!$A$2:$D$501,4,0),""))</f>
      </c>
      <c r="E2236" s="17">
        <f>IF($A2236="","",IFERROR(VLOOKUP($A2236,M_Sapi!$A$2:$B$501,2,0),""))</f>
      </c>
      <c r="F2236" s="16">
        <f>IF(OR($A2236="",$C2236=""),"",$C2236-$D2236)</f>
      </c>
      <c r="G2236" s="18">
        <f>IF(OR($A2236="",$B2236=""),"",$B2236-$E2236)</f>
      </c>
      <c r="H2236" s="19">
        <f>IF(OR($G2236="",$G2236=0),"",$F2236/$G2236)</f>
      </c>
    </row>
    <row r="2237">
      <c r="A2237" s="7"/>
      <c r="B2237" s="11"/>
      <c r="C2237" s="10"/>
      <c r="D2237" s="16">
        <f>IF($A2237="","",IFERROR(VLOOKUP($A2237,M_Sapi!$A$2:$D$501,4,0),""))</f>
      </c>
      <c r="E2237" s="17">
        <f>IF($A2237="","",IFERROR(VLOOKUP($A2237,M_Sapi!$A$2:$B$501,2,0),""))</f>
      </c>
      <c r="F2237" s="16">
        <f>IF(OR($A2237="",$C2237=""),"",$C2237-$D2237)</f>
      </c>
      <c r="G2237" s="18">
        <f>IF(OR($A2237="",$B2237=""),"",$B2237-$E2237)</f>
      </c>
      <c r="H2237" s="19">
        <f>IF(OR($G2237="",$G2237=0),"",$F2237/$G2237)</f>
      </c>
    </row>
    <row r="2238">
      <c r="A2238" s="7"/>
      <c r="B2238" s="11"/>
      <c r="C2238" s="10"/>
      <c r="D2238" s="16">
        <f>IF($A2238="","",IFERROR(VLOOKUP($A2238,M_Sapi!$A$2:$D$501,4,0),""))</f>
      </c>
      <c r="E2238" s="17">
        <f>IF($A2238="","",IFERROR(VLOOKUP($A2238,M_Sapi!$A$2:$B$501,2,0),""))</f>
      </c>
      <c r="F2238" s="16">
        <f>IF(OR($A2238="",$C2238=""),"",$C2238-$D2238)</f>
      </c>
      <c r="G2238" s="18">
        <f>IF(OR($A2238="",$B2238=""),"",$B2238-$E2238)</f>
      </c>
      <c r="H2238" s="19">
        <f>IF(OR($G2238="",$G2238=0),"",$F2238/$G2238)</f>
      </c>
    </row>
    <row r="2239">
      <c r="A2239" s="7"/>
      <c r="B2239" s="11"/>
      <c r="C2239" s="10"/>
      <c r="D2239" s="16">
        <f>IF($A2239="","",IFERROR(VLOOKUP($A2239,M_Sapi!$A$2:$D$501,4,0),""))</f>
      </c>
      <c r="E2239" s="17">
        <f>IF($A2239="","",IFERROR(VLOOKUP($A2239,M_Sapi!$A$2:$B$501,2,0),""))</f>
      </c>
      <c r="F2239" s="16">
        <f>IF(OR($A2239="",$C2239=""),"",$C2239-$D2239)</f>
      </c>
      <c r="G2239" s="18">
        <f>IF(OR($A2239="",$B2239=""),"",$B2239-$E2239)</f>
      </c>
      <c r="H2239" s="19">
        <f>IF(OR($G2239="",$G2239=0),"",$F2239/$G2239)</f>
      </c>
    </row>
    <row r="2240">
      <c r="A2240" s="7"/>
      <c r="B2240" s="11"/>
      <c r="C2240" s="10"/>
      <c r="D2240" s="16">
        <f>IF($A2240="","",IFERROR(VLOOKUP($A2240,M_Sapi!$A$2:$D$501,4,0),""))</f>
      </c>
      <c r="E2240" s="17">
        <f>IF($A2240="","",IFERROR(VLOOKUP($A2240,M_Sapi!$A$2:$B$501,2,0),""))</f>
      </c>
      <c r="F2240" s="16">
        <f>IF(OR($A2240="",$C2240=""),"",$C2240-$D2240)</f>
      </c>
      <c r="G2240" s="18">
        <f>IF(OR($A2240="",$B2240=""),"",$B2240-$E2240)</f>
      </c>
      <c r="H2240" s="19">
        <f>IF(OR($G2240="",$G2240=0),"",$F2240/$G2240)</f>
      </c>
    </row>
    <row r="2241">
      <c r="A2241" s="7"/>
      <c r="B2241" s="11"/>
      <c r="C2241" s="10"/>
      <c r="D2241" s="16">
        <f>IF($A2241="","",IFERROR(VLOOKUP($A2241,M_Sapi!$A$2:$D$501,4,0),""))</f>
      </c>
      <c r="E2241" s="17">
        <f>IF($A2241="","",IFERROR(VLOOKUP($A2241,M_Sapi!$A$2:$B$501,2,0),""))</f>
      </c>
      <c r="F2241" s="16">
        <f>IF(OR($A2241="",$C2241=""),"",$C2241-$D2241)</f>
      </c>
      <c r="G2241" s="18">
        <f>IF(OR($A2241="",$B2241=""),"",$B2241-$E2241)</f>
      </c>
      <c r="H2241" s="19">
        <f>IF(OR($G2241="",$G2241=0),"",$F2241/$G2241)</f>
      </c>
    </row>
    <row r="2242">
      <c r="A2242" s="7"/>
      <c r="B2242" s="11"/>
      <c r="C2242" s="10"/>
      <c r="D2242" s="16">
        <f>IF($A2242="","",IFERROR(VLOOKUP($A2242,M_Sapi!$A$2:$D$501,4,0),""))</f>
      </c>
      <c r="E2242" s="17">
        <f>IF($A2242="","",IFERROR(VLOOKUP($A2242,M_Sapi!$A$2:$B$501,2,0),""))</f>
      </c>
      <c r="F2242" s="16">
        <f>IF(OR($A2242="",$C2242=""),"",$C2242-$D2242)</f>
      </c>
      <c r="G2242" s="18">
        <f>IF(OR($A2242="",$B2242=""),"",$B2242-$E2242)</f>
      </c>
      <c r="H2242" s="19">
        <f>IF(OR($G2242="",$G2242=0),"",$F2242/$G2242)</f>
      </c>
    </row>
    <row r="2243">
      <c r="A2243" s="7"/>
      <c r="B2243" s="11"/>
      <c r="C2243" s="10"/>
      <c r="D2243" s="16">
        <f>IF($A2243="","",IFERROR(VLOOKUP($A2243,M_Sapi!$A$2:$D$501,4,0),""))</f>
      </c>
      <c r="E2243" s="17">
        <f>IF($A2243="","",IFERROR(VLOOKUP($A2243,M_Sapi!$A$2:$B$501,2,0),""))</f>
      </c>
      <c r="F2243" s="16">
        <f>IF(OR($A2243="",$C2243=""),"",$C2243-$D2243)</f>
      </c>
      <c r="G2243" s="18">
        <f>IF(OR($A2243="",$B2243=""),"",$B2243-$E2243)</f>
      </c>
      <c r="H2243" s="19">
        <f>IF(OR($G2243="",$G2243=0),"",$F2243/$G2243)</f>
      </c>
    </row>
    <row r="2244">
      <c r="A2244" s="7"/>
      <c r="B2244" s="11"/>
      <c r="C2244" s="10"/>
      <c r="D2244" s="16">
        <f>IF($A2244="","",IFERROR(VLOOKUP($A2244,M_Sapi!$A$2:$D$501,4,0),""))</f>
      </c>
      <c r="E2244" s="17">
        <f>IF($A2244="","",IFERROR(VLOOKUP($A2244,M_Sapi!$A$2:$B$501,2,0),""))</f>
      </c>
      <c r="F2244" s="16">
        <f>IF(OR($A2244="",$C2244=""),"",$C2244-$D2244)</f>
      </c>
      <c r="G2244" s="18">
        <f>IF(OR($A2244="",$B2244=""),"",$B2244-$E2244)</f>
      </c>
      <c r="H2244" s="19">
        <f>IF(OR($G2244="",$G2244=0),"",$F2244/$G2244)</f>
      </c>
    </row>
    <row r="2245">
      <c r="A2245" s="7"/>
      <c r="B2245" s="11"/>
      <c r="C2245" s="10"/>
      <c r="D2245" s="16">
        <f>IF($A2245="","",IFERROR(VLOOKUP($A2245,M_Sapi!$A$2:$D$501,4,0),""))</f>
      </c>
      <c r="E2245" s="17">
        <f>IF($A2245="","",IFERROR(VLOOKUP($A2245,M_Sapi!$A$2:$B$501,2,0),""))</f>
      </c>
      <c r="F2245" s="16">
        <f>IF(OR($A2245="",$C2245=""),"",$C2245-$D2245)</f>
      </c>
      <c r="G2245" s="18">
        <f>IF(OR($A2245="",$B2245=""),"",$B2245-$E2245)</f>
      </c>
      <c r="H2245" s="19">
        <f>IF(OR($G2245="",$G2245=0),"",$F2245/$G2245)</f>
      </c>
    </row>
    <row r="2246">
      <c r="A2246" s="7"/>
      <c r="B2246" s="11"/>
      <c r="C2246" s="10"/>
      <c r="D2246" s="16">
        <f>IF($A2246="","",IFERROR(VLOOKUP($A2246,M_Sapi!$A$2:$D$501,4,0),""))</f>
      </c>
      <c r="E2246" s="17">
        <f>IF($A2246="","",IFERROR(VLOOKUP($A2246,M_Sapi!$A$2:$B$501,2,0),""))</f>
      </c>
      <c r="F2246" s="16">
        <f>IF(OR($A2246="",$C2246=""),"",$C2246-$D2246)</f>
      </c>
      <c r="G2246" s="18">
        <f>IF(OR($A2246="",$B2246=""),"",$B2246-$E2246)</f>
      </c>
      <c r="H2246" s="19">
        <f>IF(OR($G2246="",$G2246=0),"",$F2246/$G2246)</f>
      </c>
    </row>
    <row r="2247">
      <c r="A2247" s="7"/>
      <c r="B2247" s="11"/>
      <c r="C2247" s="10"/>
      <c r="D2247" s="16">
        <f>IF($A2247="","",IFERROR(VLOOKUP($A2247,M_Sapi!$A$2:$D$501,4,0),""))</f>
      </c>
      <c r="E2247" s="17">
        <f>IF($A2247="","",IFERROR(VLOOKUP($A2247,M_Sapi!$A$2:$B$501,2,0),""))</f>
      </c>
      <c r="F2247" s="16">
        <f>IF(OR($A2247="",$C2247=""),"",$C2247-$D2247)</f>
      </c>
      <c r="G2247" s="18">
        <f>IF(OR($A2247="",$B2247=""),"",$B2247-$E2247)</f>
      </c>
      <c r="H2247" s="19">
        <f>IF(OR($G2247="",$G2247=0),"",$F2247/$G2247)</f>
      </c>
    </row>
    <row r="2248">
      <c r="A2248" s="7"/>
      <c r="B2248" s="11"/>
      <c r="C2248" s="10"/>
      <c r="D2248" s="16">
        <f>IF($A2248="","",IFERROR(VLOOKUP($A2248,M_Sapi!$A$2:$D$501,4,0),""))</f>
      </c>
      <c r="E2248" s="17">
        <f>IF($A2248="","",IFERROR(VLOOKUP($A2248,M_Sapi!$A$2:$B$501,2,0),""))</f>
      </c>
      <c r="F2248" s="16">
        <f>IF(OR($A2248="",$C2248=""),"",$C2248-$D2248)</f>
      </c>
      <c r="G2248" s="18">
        <f>IF(OR($A2248="",$B2248=""),"",$B2248-$E2248)</f>
      </c>
      <c r="H2248" s="19">
        <f>IF(OR($G2248="",$G2248=0),"",$F2248/$G2248)</f>
      </c>
    </row>
    <row r="2249">
      <c r="A2249" s="7"/>
      <c r="B2249" s="11"/>
      <c r="C2249" s="10"/>
      <c r="D2249" s="16">
        <f>IF($A2249="","",IFERROR(VLOOKUP($A2249,M_Sapi!$A$2:$D$501,4,0),""))</f>
      </c>
      <c r="E2249" s="17">
        <f>IF($A2249="","",IFERROR(VLOOKUP($A2249,M_Sapi!$A$2:$B$501,2,0),""))</f>
      </c>
      <c r="F2249" s="16">
        <f>IF(OR($A2249="",$C2249=""),"",$C2249-$D2249)</f>
      </c>
      <c r="G2249" s="18">
        <f>IF(OR($A2249="",$B2249=""),"",$B2249-$E2249)</f>
      </c>
      <c r="H2249" s="19">
        <f>IF(OR($G2249="",$G2249=0),"",$F2249/$G2249)</f>
      </c>
    </row>
    <row r="2250">
      <c r="A2250" s="7"/>
      <c r="B2250" s="11"/>
      <c r="C2250" s="10"/>
      <c r="D2250" s="16">
        <f>IF($A2250="","",IFERROR(VLOOKUP($A2250,M_Sapi!$A$2:$D$501,4,0),""))</f>
      </c>
      <c r="E2250" s="17">
        <f>IF($A2250="","",IFERROR(VLOOKUP($A2250,M_Sapi!$A$2:$B$501,2,0),""))</f>
      </c>
      <c r="F2250" s="16">
        <f>IF(OR($A2250="",$C2250=""),"",$C2250-$D2250)</f>
      </c>
      <c r="G2250" s="18">
        <f>IF(OR($A2250="",$B2250=""),"",$B2250-$E2250)</f>
      </c>
      <c r="H2250" s="19">
        <f>IF(OR($G2250="",$G2250=0),"",$F2250/$G2250)</f>
      </c>
    </row>
    <row r="2251">
      <c r="A2251" s="7"/>
      <c r="B2251" s="11"/>
      <c r="C2251" s="10"/>
      <c r="D2251" s="16">
        <f>IF($A2251="","",IFERROR(VLOOKUP($A2251,M_Sapi!$A$2:$D$501,4,0),""))</f>
      </c>
      <c r="E2251" s="17">
        <f>IF($A2251="","",IFERROR(VLOOKUP($A2251,M_Sapi!$A$2:$B$501,2,0),""))</f>
      </c>
      <c r="F2251" s="16">
        <f>IF(OR($A2251="",$C2251=""),"",$C2251-$D2251)</f>
      </c>
      <c r="G2251" s="18">
        <f>IF(OR($A2251="",$B2251=""),"",$B2251-$E2251)</f>
      </c>
      <c r="H2251" s="19">
        <f>IF(OR($G2251="",$G2251=0),"",$F2251/$G2251)</f>
      </c>
    </row>
    <row r="2252">
      <c r="A2252" s="7"/>
      <c r="B2252" s="11"/>
      <c r="C2252" s="10"/>
      <c r="D2252" s="16">
        <f>IF($A2252="","",IFERROR(VLOOKUP($A2252,M_Sapi!$A$2:$D$501,4,0),""))</f>
      </c>
      <c r="E2252" s="17">
        <f>IF($A2252="","",IFERROR(VLOOKUP($A2252,M_Sapi!$A$2:$B$501,2,0),""))</f>
      </c>
      <c r="F2252" s="16">
        <f>IF(OR($A2252="",$C2252=""),"",$C2252-$D2252)</f>
      </c>
      <c r="G2252" s="18">
        <f>IF(OR($A2252="",$B2252=""),"",$B2252-$E2252)</f>
      </c>
      <c r="H2252" s="19">
        <f>IF(OR($G2252="",$G2252=0),"",$F2252/$G2252)</f>
      </c>
    </row>
    <row r="2253">
      <c r="A2253" s="7"/>
      <c r="B2253" s="11"/>
      <c r="C2253" s="10"/>
      <c r="D2253" s="16">
        <f>IF($A2253="","",IFERROR(VLOOKUP($A2253,M_Sapi!$A$2:$D$501,4,0),""))</f>
      </c>
      <c r="E2253" s="17">
        <f>IF($A2253="","",IFERROR(VLOOKUP($A2253,M_Sapi!$A$2:$B$501,2,0),""))</f>
      </c>
      <c r="F2253" s="16">
        <f>IF(OR($A2253="",$C2253=""),"",$C2253-$D2253)</f>
      </c>
      <c r="G2253" s="18">
        <f>IF(OR($A2253="",$B2253=""),"",$B2253-$E2253)</f>
      </c>
      <c r="H2253" s="19">
        <f>IF(OR($G2253="",$G2253=0),"",$F2253/$G2253)</f>
      </c>
    </row>
    <row r="2254">
      <c r="A2254" s="7"/>
      <c r="B2254" s="11"/>
      <c r="C2254" s="10"/>
      <c r="D2254" s="16">
        <f>IF($A2254="","",IFERROR(VLOOKUP($A2254,M_Sapi!$A$2:$D$501,4,0),""))</f>
      </c>
      <c r="E2254" s="17">
        <f>IF($A2254="","",IFERROR(VLOOKUP($A2254,M_Sapi!$A$2:$B$501,2,0),""))</f>
      </c>
      <c r="F2254" s="16">
        <f>IF(OR($A2254="",$C2254=""),"",$C2254-$D2254)</f>
      </c>
      <c r="G2254" s="18">
        <f>IF(OR($A2254="",$B2254=""),"",$B2254-$E2254)</f>
      </c>
      <c r="H2254" s="19">
        <f>IF(OR($G2254="",$G2254=0),"",$F2254/$G2254)</f>
      </c>
    </row>
    <row r="2255">
      <c r="A2255" s="7"/>
      <c r="B2255" s="11"/>
      <c r="C2255" s="10"/>
      <c r="D2255" s="16">
        <f>IF($A2255="","",IFERROR(VLOOKUP($A2255,M_Sapi!$A$2:$D$501,4,0),""))</f>
      </c>
      <c r="E2255" s="17">
        <f>IF($A2255="","",IFERROR(VLOOKUP($A2255,M_Sapi!$A$2:$B$501,2,0),""))</f>
      </c>
      <c r="F2255" s="16">
        <f>IF(OR($A2255="",$C2255=""),"",$C2255-$D2255)</f>
      </c>
      <c r="G2255" s="18">
        <f>IF(OR($A2255="",$B2255=""),"",$B2255-$E2255)</f>
      </c>
      <c r="H2255" s="19">
        <f>IF(OR($G2255="",$G2255=0),"",$F2255/$G2255)</f>
      </c>
    </row>
    <row r="2256">
      <c r="A2256" s="7"/>
      <c r="B2256" s="11"/>
      <c r="C2256" s="10"/>
      <c r="D2256" s="16">
        <f>IF($A2256="","",IFERROR(VLOOKUP($A2256,M_Sapi!$A$2:$D$501,4,0),""))</f>
      </c>
      <c r="E2256" s="17">
        <f>IF($A2256="","",IFERROR(VLOOKUP($A2256,M_Sapi!$A$2:$B$501,2,0),""))</f>
      </c>
      <c r="F2256" s="16">
        <f>IF(OR($A2256="",$C2256=""),"",$C2256-$D2256)</f>
      </c>
      <c r="G2256" s="18">
        <f>IF(OR($A2256="",$B2256=""),"",$B2256-$E2256)</f>
      </c>
      <c r="H2256" s="19">
        <f>IF(OR($G2256="",$G2256=0),"",$F2256/$G2256)</f>
      </c>
    </row>
    <row r="2257">
      <c r="A2257" s="7"/>
      <c r="B2257" s="11"/>
      <c r="C2257" s="10"/>
      <c r="D2257" s="16">
        <f>IF($A2257="","",IFERROR(VLOOKUP($A2257,M_Sapi!$A$2:$D$501,4,0),""))</f>
      </c>
      <c r="E2257" s="17">
        <f>IF($A2257="","",IFERROR(VLOOKUP($A2257,M_Sapi!$A$2:$B$501,2,0),""))</f>
      </c>
      <c r="F2257" s="16">
        <f>IF(OR($A2257="",$C2257=""),"",$C2257-$D2257)</f>
      </c>
      <c r="G2257" s="18">
        <f>IF(OR($A2257="",$B2257=""),"",$B2257-$E2257)</f>
      </c>
      <c r="H2257" s="19">
        <f>IF(OR($G2257="",$G2257=0),"",$F2257/$G2257)</f>
      </c>
    </row>
    <row r="2258">
      <c r="A2258" s="7"/>
      <c r="B2258" s="11"/>
      <c r="C2258" s="10"/>
      <c r="D2258" s="16">
        <f>IF($A2258="","",IFERROR(VLOOKUP($A2258,M_Sapi!$A$2:$D$501,4,0),""))</f>
      </c>
      <c r="E2258" s="17">
        <f>IF($A2258="","",IFERROR(VLOOKUP($A2258,M_Sapi!$A$2:$B$501,2,0),""))</f>
      </c>
      <c r="F2258" s="16">
        <f>IF(OR($A2258="",$C2258=""),"",$C2258-$D2258)</f>
      </c>
      <c r="G2258" s="18">
        <f>IF(OR($A2258="",$B2258=""),"",$B2258-$E2258)</f>
      </c>
      <c r="H2258" s="19">
        <f>IF(OR($G2258="",$G2258=0),"",$F2258/$G2258)</f>
      </c>
    </row>
    <row r="2259">
      <c r="A2259" s="7"/>
      <c r="B2259" s="11"/>
      <c r="C2259" s="10"/>
      <c r="D2259" s="16">
        <f>IF($A2259="","",IFERROR(VLOOKUP($A2259,M_Sapi!$A$2:$D$501,4,0),""))</f>
      </c>
      <c r="E2259" s="17">
        <f>IF($A2259="","",IFERROR(VLOOKUP($A2259,M_Sapi!$A$2:$B$501,2,0),""))</f>
      </c>
      <c r="F2259" s="16">
        <f>IF(OR($A2259="",$C2259=""),"",$C2259-$D2259)</f>
      </c>
      <c r="G2259" s="18">
        <f>IF(OR($A2259="",$B2259=""),"",$B2259-$E2259)</f>
      </c>
      <c r="H2259" s="19">
        <f>IF(OR($G2259="",$G2259=0),"",$F2259/$G2259)</f>
      </c>
    </row>
    <row r="2260">
      <c r="A2260" s="7"/>
      <c r="B2260" s="11"/>
      <c r="C2260" s="10"/>
      <c r="D2260" s="16">
        <f>IF($A2260="","",IFERROR(VLOOKUP($A2260,M_Sapi!$A$2:$D$501,4,0),""))</f>
      </c>
      <c r="E2260" s="17">
        <f>IF($A2260="","",IFERROR(VLOOKUP($A2260,M_Sapi!$A$2:$B$501,2,0),""))</f>
      </c>
      <c r="F2260" s="16">
        <f>IF(OR($A2260="",$C2260=""),"",$C2260-$D2260)</f>
      </c>
      <c r="G2260" s="18">
        <f>IF(OR($A2260="",$B2260=""),"",$B2260-$E2260)</f>
      </c>
      <c r="H2260" s="19">
        <f>IF(OR($G2260="",$G2260=0),"",$F2260/$G2260)</f>
      </c>
    </row>
    <row r="2261">
      <c r="A2261" s="7"/>
      <c r="B2261" s="11"/>
      <c r="C2261" s="10"/>
      <c r="D2261" s="16">
        <f>IF($A2261="","",IFERROR(VLOOKUP($A2261,M_Sapi!$A$2:$D$501,4,0),""))</f>
      </c>
      <c r="E2261" s="17">
        <f>IF($A2261="","",IFERROR(VLOOKUP($A2261,M_Sapi!$A$2:$B$501,2,0),""))</f>
      </c>
      <c r="F2261" s="16">
        <f>IF(OR($A2261="",$C2261=""),"",$C2261-$D2261)</f>
      </c>
      <c r="G2261" s="18">
        <f>IF(OR($A2261="",$B2261=""),"",$B2261-$E2261)</f>
      </c>
      <c r="H2261" s="19">
        <f>IF(OR($G2261="",$G2261=0),"",$F2261/$G2261)</f>
      </c>
    </row>
    <row r="2262">
      <c r="A2262" s="7"/>
      <c r="B2262" s="11"/>
      <c r="C2262" s="10"/>
      <c r="D2262" s="16">
        <f>IF($A2262="","",IFERROR(VLOOKUP($A2262,M_Sapi!$A$2:$D$501,4,0),""))</f>
      </c>
      <c r="E2262" s="17">
        <f>IF($A2262="","",IFERROR(VLOOKUP($A2262,M_Sapi!$A$2:$B$501,2,0),""))</f>
      </c>
      <c r="F2262" s="16">
        <f>IF(OR($A2262="",$C2262=""),"",$C2262-$D2262)</f>
      </c>
      <c r="G2262" s="18">
        <f>IF(OR($A2262="",$B2262=""),"",$B2262-$E2262)</f>
      </c>
      <c r="H2262" s="19">
        <f>IF(OR($G2262="",$G2262=0),"",$F2262/$G2262)</f>
      </c>
    </row>
    <row r="2263">
      <c r="A2263" s="7"/>
      <c r="B2263" s="11"/>
      <c r="C2263" s="10"/>
      <c r="D2263" s="16">
        <f>IF($A2263="","",IFERROR(VLOOKUP($A2263,M_Sapi!$A$2:$D$501,4,0),""))</f>
      </c>
      <c r="E2263" s="17">
        <f>IF($A2263="","",IFERROR(VLOOKUP($A2263,M_Sapi!$A$2:$B$501,2,0),""))</f>
      </c>
      <c r="F2263" s="16">
        <f>IF(OR($A2263="",$C2263=""),"",$C2263-$D2263)</f>
      </c>
      <c r="G2263" s="18">
        <f>IF(OR($A2263="",$B2263=""),"",$B2263-$E2263)</f>
      </c>
      <c r="H2263" s="19">
        <f>IF(OR($G2263="",$G2263=0),"",$F2263/$G2263)</f>
      </c>
    </row>
    <row r="2264">
      <c r="A2264" s="7"/>
      <c r="B2264" s="11"/>
      <c r="C2264" s="10"/>
      <c r="D2264" s="16">
        <f>IF($A2264="","",IFERROR(VLOOKUP($A2264,M_Sapi!$A$2:$D$501,4,0),""))</f>
      </c>
      <c r="E2264" s="17">
        <f>IF($A2264="","",IFERROR(VLOOKUP($A2264,M_Sapi!$A$2:$B$501,2,0),""))</f>
      </c>
      <c r="F2264" s="16">
        <f>IF(OR($A2264="",$C2264=""),"",$C2264-$D2264)</f>
      </c>
      <c r="G2264" s="18">
        <f>IF(OR($A2264="",$B2264=""),"",$B2264-$E2264)</f>
      </c>
      <c r="H2264" s="19">
        <f>IF(OR($G2264="",$G2264=0),"",$F2264/$G2264)</f>
      </c>
    </row>
    <row r="2265">
      <c r="A2265" s="7"/>
      <c r="B2265" s="11"/>
      <c r="C2265" s="10"/>
      <c r="D2265" s="16">
        <f>IF($A2265="","",IFERROR(VLOOKUP($A2265,M_Sapi!$A$2:$D$501,4,0),""))</f>
      </c>
      <c r="E2265" s="17">
        <f>IF($A2265="","",IFERROR(VLOOKUP($A2265,M_Sapi!$A$2:$B$501,2,0),""))</f>
      </c>
      <c r="F2265" s="16">
        <f>IF(OR($A2265="",$C2265=""),"",$C2265-$D2265)</f>
      </c>
      <c r="G2265" s="18">
        <f>IF(OR($A2265="",$B2265=""),"",$B2265-$E2265)</f>
      </c>
      <c r="H2265" s="19">
        <f>IF(OR($G2265="",$G2265=0),"",$F2265/$G2265)</f>
      </c>
    </row>
    <row r="2266">
      <c r="A2266" s="7"/>
      <c r="B2266" s="11"/>
      <c r="C2266" s="10"/>
      <c r="D2266" s="16">
        <f>IF($A2266="","",IFERROR(VLOOKUP($A2266,M_Sapi!$A$2:$D$501,4,0),""))</f>
      </c>
      <c r="E2266" s="17">
        <f>IF($A2266="","",IFERROR(VLOOKUP($A2266,M_Sapi!$A$2:$B$501,2,0),""))</f>
      </c>
      <c r="F2266" s="16">
        <f>IF(OR($A2266="",$C2266=""),"",$C2266-$D2266)</f>
      </c>
      <c r="G2266" s="18">
        <f>IF(OR($A2266="",$B2266=""),"",$B2266-$E2266)</f>
      </c>
      <c r="H2266" s="19">
        <f>IF(OR($G2266="",$G2266=0),"",$F2266/$G2266)</f>
      </c>
    </row>
    <row r="2267">
      <c r="A2267" s="7"/>
      <c r="B2267" s="11"/>
      <c r="C2267" s="10"/>
      <c r="D2267" s="16">
        <f>IF($A2267="","",IFERROR(VLOOKUP($A2267,M_Sapi!$A$2:$D$501,4,0),""))</f>
      </c>
      <c r="E2267" s="17">
        <f>IF($A2267="","",IFERROR(VLOOKUP($A2267,M_Sapi!$A$2:$B$501,2,0),""))</f>
      </c>
      <c r="F2267" s="16">
        <f>IF(OR($A2267="",$C2267=""),"",$C2267-$D2267)</f>
      </c>
      <c r="G2267" s="18">
        <f>IF(OR($A2267="",$B2267=""),"",$B2267-$E2267)</f>
      </c>
      <c r="H2267" s="19">
        <f>IF(OR($G2267="",$G2267=0),"",$F2267/$G2267)</f>
      </c>
    </row>
    <row r="2268">
      <c r="A2268" s="7"/>
      <c r="B2268" s="11"/>
      <c r="C2268" s="10"/>
      <c r="D2268" s="16">
        <f>IF($A2268="","",IFERROR(VLOOKUP($A2268,M_Sapi!$A$2:$D$501,4,0),""))</f>
      </c>
      <c r="E2268" s="17">
        <f>IF($A2268="","",IFERROR(VLOOKUP($A2268,M_Sapi!$A$2:$B$501,2,0),""))</f>
      </c>
      <c r="F2268" s="16">
        <f>IF(OR($A2268="",$C2268=""),"",$C2268-$D2268)</f>
      </c>
      <c r="G2268" s="18">
        <f>IF(OR($A2268="",$B2268=""),"",$B2268-$E2268)</f>
      </c>
      <c r="H2268" s="19">
        <f>IF(OR($G2268="",$G2268=0),"",$F2268/$G2268)</f>
      </c>
    </row>
    <row r="2269">
      <c r="A2269" s="7"/>
      <c r="B2269" s="11"/>
      <c r="C2269" s="10"/>
      <c r="D2269" s="16">
        <f>IF($A2269="","",IFERROR(VLOOKUP($A2269,M_Sapi!$A$2:$D$501,4,0),""))</f>
      </c>
      <c r="E2269" s="17">
        <f>IF($A2269="","",IFERROR(VLOOKUP($A2269,M_Sapi!$A$2:$B$501,2,0),""))</f>
      </c>
      <c r="F2269" s="16">
        <f>IF(OR($A2269="",$C2269=""),"",$C2269-$D2269)</f>
      </c>
      <c r="G2269" s="18">
        <f>IF(OR($A2269="",$B2269=""),"",$B2269-$E2269)</f>
      </c>
      <c r="H2269" s="19">
        <f>IF(OR($G2269="",$G2269=0),"",$F2269/$G2269)</f>
      </c>
    </row>
    <row r="2270">
      <c r="A2270" s="7"/>
      <c r="B2270" s="11"/>
      <c r="C2270" s="10"/>
      <c r="D2270" s="16">
        <f>IF($A2270="","",IFERROR(VLOOKUP($A2270,M_Sapi!$A$2:$D$501,4,0),""))</f>
      </c>
      <c r="E2270" s="17">
        <f>IF($A2270="","",IFERROR(VLOOKUP($A2270,M_Sapi!$A$2:$B$501,2,0),""))</f>
      </c>
      <c r="F2270" s="16">
        <f>IF(OR($A2270="",$C2270=""),"",$C2270-$D2270)</f>
      </c>
      <c r="G2270" s="18">
        <f>IF(OR($A2270="",$B2270=""),"",$B2270-$E2270)</f>
      </c>
      <c r="H2270" s="19">
        <f>IF(OR($G2270="",$G2270=0),"",$F2270/$G2270)</f>
      </c>
    </row>
    <row r="2271">
      <c r="A2271" s="7"/>
      <c r="B2271" s="11"/>
      <c r="C2271" s="10"/>
      <c r="D2271" s="16">
        <f>IF($A2271="","",IFERROR(VLOOKUP($A2271,M_Sapi!$A$2:$D$501,4,0),""))</f>
      </c>
      <c r="E2271" s="17">
        <f>IF($A2271="","",IFERROR(VLOOKUP($A2271,M_Sapi!$A$2:$B$501,2,0),""))</f>
      </c>
      <c r="F2271" s="16">
        <f>IF(OR($A2271="",$C2271=""),"",$C2271-$D2271)</f>
      </c>
      <c r="G2271" s="18">
        <f>IF(OR($A2271="",$B2271=""),"",$B2271-$E2271)</f>
      </c>
      <c r="H2271" s="19">
        <f>IF(OR($G2271="",$G2271=0),"",$F2271/$G2271)</f>
      </c>
    </row>
    <row r="2272">
      <c r="A2272" s="7"/>
      <c r="B2272" s="11"/>
      <c r="C2272" s="10"/>
      <c r="D2272" s="16">
        <f>IF($A2272="","",IFERROR(VLOOKUP($A2272,M_Sapi!$A$2:$D$501,4,0),""))</f>
      </c>
      <c r="E2272" s="17">
        <f>IF($A2272="","",IFERROR(VLOOKUP($A2272,M_Sapi!$A$2:$B$501,2,0),""))</f>
      </c>
      <c r="F2272" s="16">
        <f>IF(OR($A2272="",$C2272=""),"",$C2272-$D2272)</f>
      </c>
      <c r="G2272" s="18">
        <f>IF(OR($A2272="",$B2272=""),"",$B2272-$E2272)</f>
      </c>
      <c r="H2272" s="19">
        <f>IF(OR($G2272="",$G2272=0),"",$F2272/$G2272)</f>
      </c>
    </row>
    <row r="2273">
      <c r="A2273" s="7"/>
      <c r="B2273" s="11"/>
      <c r="C2273" s="10"/>
      <c r="D2273" s="16">
        <f>IF($A2273="","",IFERROR(VLOOKUP($A2273,M_Sapi!$A$2:$D$501,4,0),""))</f>
      </c>
      <c r="E2273" s="17">
        <f>IF($A2273="","",IFERROR(VLOOKUP($A2273,M_Sapi!$A$2:$B$501,2,0),""))</f>
      </c>
      <c r="F2273" s="16">
        <f>IF(OR($A2273="",$C2273=""),"",$C2273-$D2273)</f>
      </c>
      <c r="G2273" s="18">
        <f>IF(OR($A2273="",$B2273=""),"",$B2273-$E2273)</f>
      </c>
      <c r="H2273" s="19">
        <f>IF(OR($G2273="",$G2273=0),"",$F2273/$G2273)</f>
      </c>
    </row>
    <row r="2274">
      <c r="A2274" s="7"/>
      <c r="B2274" s="11"/>
      <c r="C2274" s="10"/>
      <c r="D2274" s="16">
        <f>IF($A2274="","",IFERROR(VLOOKUP($A2274,M_Sapi!$A$2:$D$501,4,0),""))</f>
      </c>
      <c r="E2274" s="17">
        <f>IF($A2274="","",IFERROR(VLOOKUP($A2274,M_Sapi!$A$2:$B$501,2,0),""))</f>
      </c>
      <c r="F2274" s="16">
        <f>IF(OR($A2274="",$C2274=""),"",$C2274-$D2274)</f>
      </c>
      <c r="G2274" s="18">
        <f>IF(OR($A2274="",$B2274=""),"",$B2274-$E2274)</f>
      </c>
      <c r="H2274" s="19">
        <f>IF(OR($G2274="",$G2274=0),"",$F2274/$G2274)</f>
      </c>
    </row>
    <row r="2275">
      <c r="A2275" s="7"/>
      <c r="B2275" s="11"/>
      <c r="C2275" s="10"/>
      <c r="D2275" s="16">
        <f>IF($A2275="","",IFERROR(VLOOKUP($A2275,M_Sapi!$A$2:$D$501,4,0),""))</f>
      </c>
      <c r="E2275" s="17">
        <f>IF($A2275="","",IFERROR(VLOOKUP($A2275,M_Sapi!$A$2:$B$501,2,0),""))</f>
      </c>
      <c r="F2275" s="16">
        <f>IF(OR($A2275="",$C2275=""),"",$C2275-$D2275)</f>
      </c>
      <c r="G2275" s="18">
        <f>IF(OR($A2275="",$B2275=""),"",$B2275-$E2275)</f>
      </c>
      <c r="H2275" s="19">
        <f>IF(OR($G2275="",$G2275=0),"",$F2275/$G2275)</f>
      </c>
    </row>
    <row r="2276">
      <c r="A2276" s="7"/>
      <c r="B2276" s="11"/>
      <c r="C2276" s="10"/>
      <c r="D2276" s="16">
        <f>IF($A2276="","",IFERROR(VLOOKUP($A2276,M_Sapi!$A$2:$D$501,4,0),""))</f>
      </c>
      <c r="E2276" s="17">
        <f>IF($A2276="","",IFERROR(VLOOKUP($A2276,M_Sapi!$A$2:$B$501,2,0),""))</f>
      </c>
      <c r="F2276" s="16">
        <f>IF(OR($A2276="",$C2276=""),"",$C2276-$D2276)</f>
      </c>
      <c r="G2276" s="18">
        <f>IF(OR($A2276="",$B2276=""),"",$B2276-$E2276)</f>
      </c>
      <c r="H2276" s="19">
        <f>IF(OR($G2276="",$G2276=0),"",$F2276/$G2276)</f>
      </c>
    </row>
    <row r="2277">
      <c r="A2277" s="7"/>
      <c r="B2277" s="11"/>
      <c r="C2277" s="10"/>
      <c r="D2277" s="16">
        <f>IF($A2277="","",IFERROR(VLOOKUP($A2277,M_Sapi!$A$2:$D$501,4,0),""))</f>
      </c>
      <c r="E2277" s="17">
        <f>IF($A2277="","",IFERROR(VLOOKUP($A2277,M_Sapi!$A$2:$B$501,2,0),""))</f>
      </c>
      <c r="F2277" s="16">
        <f>IF(OR($A2277="",$C2277=""),"",$C2277-$D2277)</f>
      </c>
      <c r="G2277" s="18">
        <f>IF(OR($A2277="",$B2277=""),"",$B2277-$E2277)</f>
      </c>
      <c r="H2277" s="19">
        <f>IF(OR($G2277="",$G2277=0),"",$F2277/$G2277)</f>
      </c>
    </row>
    <row r="2278">
      <c r="A2278" s="7"/>
      <c r="B2278" s="11"/>
      <c r="C2278" s="10"/>
      <c r="D2278" s="16">
        <f>IF($A2278="","",IFERROR(VLOOKUP($A2278,M_Sapi!$A$2:$D$501,4,0),""))</f>
      </c>
      <c r="E2278" s="17">
        <f>IF($A2278="","",IFERROR(VLOOKUP($A2278,M_Sapi!$A$2:$B$501,2,0),""))</f>
      </c>
      <c r="F2278" s="16">
        <f>IF(OR($A2278="",$C2278=""),"",$C2278-$D2278)</f>
      </c>
      <c r="G2278" s="18">
        <f>IF(OR($A2278="",$B2278=""),"",$B2278-$E2278)</f>
      </c>
      <c r="H2278" s="19">
        <f>IF(OR($G2278="",$G2278=0),"",$F2278/$G2278)</f>
      </c>
    </row>
    <row r="2279">
      <c r="A2279" s="7"/>
      <c r="B2279" s="11"/>
      <c r="C2279" s="10"/>
      <c r="D2279" s="16">
        <f>IF($A2279="","",IFERROR(VLOOKUP($A2279,M_Sapi!$A$2:$D$501,4,0),""))</f>
      </c>
      <c r="E2279" s="17">
        <f>IF($A2279="","",IFERROR(VLOOKUP($A2279,M_Sapi!$A$2:$B$501,2,0),""))</f>
      </c>
      <c r="F2279" s="16">
        <f>IF(OR($A2279="",$C2279=""),"",$C2279-$D2279)</f>
      </c>
      <c r="G2279" s="18">
        <f>IF(OR($A2279="",$B2279=""),"",$B2279-$E2279)</f>
      </c>
      <c r="H2279" s="19">
        <f>IF(OR($G2279="",$G2279=0),"",$F2279/$G2279)</f>
      </c>
    </row>
    <row r="2280">
      <c r="A2280" s="7"/>
      <c r="B2280" s="11"/>
      <c r="C2280" s="10"/>
      <c r="D2280" s="16">
        <f>IF($A2280="","",IFERROR(VLOOKUP($A2280,M_Sapi!$A$2:$D$501,4,0),""))</f>
      </c>
      <c r="E2280" s="17">
        <f>IF($A2280="","",IFERROR(VLOOKUP($A2280,M_Sapi!$A$2:$B$501,2,0),""))</f>
      </c>
      <c r="F2280" s="16">
        <f>IF(OR($A2280="",$C2280=""),"",$C2280-$D2280)</f>
      </c>
      <c r="G2280" s="18">
        <f>IF(OR($A2280="",$B2280=""),"",$B2280-$E2280)</f>
      </c>
      <c r="H2280" s="19">
        <f>IF(OR($G2280="",$G2280=0),"",$F2280/$G2280)</f>
      </c>
    </row>
    <row r="2281">
      <c r="A2281" s="7"/>
      <c r="B2281" s="11"/>
      <c r="C2281" s="10"/>
      <c r="D2281" s="16">
        <f>IF($A2281="","",IFERROR(VLOOKUP($A2281,M_Sapi!$A$2:$D$501,4,0),""))</f>
      </c>
      <c r="E2281" s="17">
        <f>IF($A2281="","",IFERROR(VLOOKUP($A2281,M_Sapi!$A$2:$B$501,2,0),""))</f>
      </c>
      <c r="F2281" s="16">
        <f>IF(OR($A2281="",$C2281=""),"",$C2281-$D2281)</f>
      </c>
      <c r="G2281" s="18">
        <f>IF(OR($A2281="",$B2281=""),"",$B2281-$E2281)</f>
      </c>
      <c r="H2281" s="19">
        <f>IF(OR($G2281="",$G2281=0),"",$F2281/$G2281)</f>
      </c>
    </row>
    <row r="2282">
      <c r="A2282" s="7"/>
      <c r="B2282" s="11"/>
      <c r="C2282" s="10"/>
      <c r="D2282" s="16">
        <f>IF($A2282="","",IFERROR(VLOOKUP($A2282,M_Sapi!$A$2:$D$501,4,0),""))</f>
      </c>
      <c r="E2282" s="17">
        <f>IF($A2282="","",IFERROR(VLOOKUP($A2282,M_Sapi!$A$2:$B$501,2,0),""))</f>
      </c>
      <c r="F2282" s="16">
        <f>IF(OR($A2282="",$C2282=""),"",$C2282-$D2282)</f>
      </c>
      <c r="G2282" s="18">
        <f>IF(OR($A2282="",$B2282=""),"",$B2282-$E2282)</f>
      </c>
      <c r="H2282" s="19">
        <f>IF(OR($G2282="",$G2282=0),"",$F2282/$G2282)</f>
      </c>
    </row>
    <row r="2283">
      <c r="A2283" s="7"/>
      <c r="B2283" s="11"/>
      <c r="C2283" s="10"/>
      <c r="D2283" s="16">
        <f>IF($A2283="","",IFERROR(VLOOKUP($A2283,M_Sapi!$A$2:$D$501,4,0),""))</f>
      </c>
      <c r="E2283" s="17">
        <f>IF($A2283="","",IFERROR(VLOOKUP($A2283,M_Sapi!$A$2:$B$501,2,0),""))</f>
      </c>
      <c r="F2283" s="16">
        <f>IF(OR($A2283="",$C2283=""),"",$C2283-$D2283)</f>
      </c>
      <c r="G2283" s="18">
        <f>IF(OR($A2283="",$B2283=""),"",$B2283-$E2283)</f>
      </c>
      <c r="H2283" s="19">
        <f>IF(OR($G2283="",$G2283=0),"",$F2283/$G2283)</f>
      </c>
    </row>
    <row r="2284">
      <c r="A2284" s="7"/>
      <c r="B2284" s="11"/>
      <c r="C2284" s="10"/>
      <c r="D2284" s="16">
        <f>IF($A2284="","",IFERROR(VLOOKUP($A2284,M_Sapi!$A$2:$D$501,4,0),""))</f>
      </c>
      <c r="E2284" s="17">
        <f>IF($A2284="","",IFERROR(VLOOKUP($A2284,M_Sapi!$A$2:$B$501,2,0),""))</f>
      </c>
      <c r="F2284" s="16">
        <f>IF(OR($A2284="",$C2284=""),"",$C2284-$D2284)</f>
      </c>
      <c r="G2284" s="18">
        <f>IF(OR($A2284="",$B2284=""),"",$B2284-$E2284)</f>
      </c>
      <c r="H2284" s="19">
        <f>IF(OR($G2284="",$G2284=0),"",$F2284/$G2284)</f>
      </c>
    </row>
    <row r="2285">
      <c r="A2285" s="7"/>
      <c r="B2285" s="11"/>
      <c r="C2285" s="10"/>
      <c r="D2285" s="16">
        <f>IF($A2285="","",IFERROR(VLOOKUP($A2285,M_Sapi!$A$2:$D$501,4,0),""))</f>
      </c>
      <c r="E2285" s="17">
        <f>IF($A2285="","",IFERROR(VLOOKUP($A2285,M_Sapi!$A$2:$B$501,2,0),""))</f>
      </c>
      <c r="F2285" s="16">
        <f>IF(OR($A2285="",$C2285=""),"",$C2285-$D2285)</f>
      </c>
      <c r="G2285" s="18">
        <f>IF(OR($A2285="",$B2285=""),"",$B2285-$E2285)</f>
      </c>
      <c r="H2285" s="19">
        <f>IF(OR($G2285="",$G2285=0),"",$F2285/$G2285)</f>
      </c>
    </row>
    <row r="2286">
      <c r="A2286" s="7"/>
      <c r="B2286" s="11"/>
      <c r="C2286" s="10"/>
      <c r="D2286" s="16">
        <f>IF($A2286="","",IFERROR(VLOOKUP($A2286,M_Sapi!$A$2:$D$501,4,0),""))</f>
      </c>
      <c r="E2286" s="17">
        <f>IF($A2286="","",IFERROR(VLOOKUP($A2286,M_Sapi!$A$2:$B$501,2,0),""))</f>
      </c>
      <c r="F2286" s="16">
        <f>IF(OR($A2286="",$C2286=""),"",$C2286-$D2286)</f>
      </c>
      <c r="G2286" s="18">
        <f>IF(OR($A2286="",$B2286=""),"",$B2286-$E2286)</f>
      </c>
      <c r="H2286" s="19">
        <f>IF(OR($G2286="",$G2286=0),"",$F2286/$G2286)</f>
      </c>
    </row>
    <row r="2287">
      <c r="A2287" s="7"/>
      <c r="B2287" s="11"/>
      <c r="C2287" s="10"/>
      <c r="D2287" s="16">
        <f>IF($A2287="","",IFERROR(VLOOKUP($A2287,M_Sapi!$A$2:$D$501,4,0),""))</f>
      </c>
      <c r="E2287" s="17">
        <f>IF($A2287="","",IFERROR(VLOOKUP($A2287,M_Sapi!$A$2:$B$501,2,0),""))</f>
      </c>
      <c r="F2287" s="16">
        <f>IF(OR($A2287="",$C2287=""),"",$C2287-$D2287)</f>
      </c>
      <c r="G2287" s="18">
        <f>IF(OR($A2287="",$B2287=""),"",$B2287-$E2287)</f>
      </c>
      <c r="H2287" s="19">
        <f>IF(OR($G2287="",$G2287=0),"",$F2287/$G2287)</f>
      </c>
    </row>
    <row r="2288">
      <c r="A2288" s="7"/>
      <c r="B2288" s="11"/>
      <c r="C2288" s="10"/>
      <c r="D2288" s="16">
        <f>IF($A2288="","",IFERROR(VLOOKUP($A2288,M_Sapi!$A$2:$D$501,4,0),""))</f>
      </c>
      <c r="E2288" s="17">
        <f>IF($A2288="","",IFERROR(VLOOKUP($A2288,M_Sapi!$A$2:$B$501,2,0),""))</f>
      </c>
      <c r="F2288" s="16">
        <f>IF(OR($A2288="",$C2288=""),"",$C2288-$D2288)</f>
      </c>
      <c r="G2288" s="18">
        <f>IF(OR($A2288="",$B2288=""),"",$B2288-$E2288)</f>
      </c>
      <c r="H2288" s="19">
        <f>IF(OR($G2288="",$G2288=0),"",$F2288/$G2288)</f>
      </c>
    </row>
    <row r="2289">
      <c r="A2289" s="7"/>
      <c r="B2289" s="11"/>
      <c r="C2289" s="10"/>
      <c r="D2289" s="16">
        <f>IF($A2289="","",IFERROR(VLOOKUP($A2289,M_Sapi!$A$2:$D$501,4,0),""))</f>
      </c>
      <c r="E2289" s="17">
        <f>IF($A2289="","",IFERROR(VLOOKUP($A2289,M_Sapi!$A$2:$B$501,2,0),""))</f>
      </c>
      <c r="F2289" s="16">
        <f>IF(OR($A2289="",$C2289=""),"",$C2289-$D2289)</f>
      </c>
      <c r="G2289" s="18">
        <f>IF(OR($A2289="",$B2289=""),"",$B2289-$E2289)</f>
      </c>
      <c r="H2289" s="19">
        <f>IF(OR($G2289="",$G2289=0),"",$F2289/$G2289)</f>
      </c>
    </row>
    <row r="2290">
      <c r="A2290" s="7"/>
      <c r="B2290" s="11"/>
      <c r="C2290" s="10"/>
      <c r="D2290" s="16">
        <f>IF($A2290="","",IFERROR(VLOOKUP($A2290,M_Sapi!$A$2:$D$501,4,0),""))</f>
      </c>
      <c r="E2290" s="17">
        <f>IF($A2290="","",IFERROR(VLOOKUP($A2290,M_Sapi!$A$2:$B$501,2,0),""))</f>
      </c>
      <c r="F2290" s="16">
        <f>IF(OR($A2290="",$C2290=""),"",$C2290-$D2290)</f>
      </c>
      <c r="G2290" s="18">
        <f>IF(OR($A2290="",$B2290=""),"",$B2290-$E2290)</f>
      </c>
      <c r="H2290" s="19">
        <f>IF(OR($G2290="",$G2290=0),"",$F2290/$G2290)</f>
      </c>
    </row>
    <row r="2291">
      <c r="A2291" s="7"/>
      <c r="B2291" s="11"/>
      <c r="C2291" s="10"/>
      <c r="D2291" s="16">
        <f>IF($A2291="","",IFERROR(VLOOKUP($A2291,M_Sapi!$A$2:$D$501,4,0),""))</f>
      </c>
      <c r="E2291" s="17">
        <f>IF($A2291="","",IFERROR(VLOOKUP($A2291,M_Sapi!$A$2:$B$501,2,0),""))</f>
      </c>
      <c r="F2291" s="16">
        <f>IF(OR($A2291="",$C2291=""),"",$C2291-$D2291)</f>
      </c>
      <c r="G2291" s="18">
        <f>IF(OR($A2291="",$B2291=""),"",$B2291-$E2291)</f>
      </c>
      <c r="H2291" s="19">
        <f>IF(OR($G2291="",$G2291=0),"",$F2291/$G2291)</f>
      </c>
    </row>
    <row r="2292">
      <c r="A2292" s="7"/>
      <c r="B2292" s="11"/>
      <c r="C2292" s="10"/>
      <c r="D2292" s="16">
        <f>IF($A2292="","",IFERROR(VLOOKUP($A2292,M_Sapi!$A$2:$D$501,4,0),""))</f>
      </c>
      <c r="E2292" s="17">
        <f>IF($A2292="","",IFERROR(VLOOKUP($A2292,M_Sapi!$A$2:$B$501,2,0),""))</f>
      </c>
      <c r="F2292" s="16">
        <f>IF(OR($A2292="",$C2292=""),"",$C2292-$D2292)</f>
      </c>
      <c r="G2292" s="18">
        <f>IF(OR($A2292="",$B2292=""),"",$B2292-$E2292)</f>
      </c>
      <c r="H2292" s="19">
        <f>IF(OR($G2292="",$G2292=0),"",$F2292/$G2292)</f>
      </c>
    </row>
    <row r="2293">
      <c r="A2293" s="7"/>
      <c r="B2293" s="11"/>
      <c r="C2293" s="10"/>
      <c r="D2293" s="16">
        <f>IF($A2293="","",IFERROR(VLOOKUP($A2293,M_Sapi!$A$2:$D$501,4,0),""))</f>
      </c>
      <c r="E2293" s="17">
        <f>IF($A2293="","",IFERROR(VLOOKUP($A2293,M_Sapi!$A$2:$B$501,2,0),""))</f>
      </c>
      <c r="F2293" s="16">
        <f>IF(OR($A2293="",$C2293=""),"",$C2293-$D2293)</f>
      </c>
      <c r="G2293" s="18">
        <f>IF(OR($A2293="",$B2293=""),"",$B2293-$E2293)</f>
      </c>
      <c r="H2293" s="19">
        <f>IF(OR($G2293="",$G2293=0),"",$F2293/$G2293)</f>
      </c>
    </row>
    <row r="2294">
      <c r="A2294" s="7"/>
      <c r="B2294" s="11"/>
      <c r="C2294" s="10"/>
      <c r="D2294" s="16">
        <f>IF($A2294="","",IFERROR(VLOOKUP($A2294,M_Sapi!$A$2:$D$501,4,0),""))</f>
      </c>
      <c r="E2294" s="17">
        <f>IF($A2294="","",IFERROR(VLOOKUP($A2294,M_Sapi!$A$2:$B$501,2,0),""))</f>
      </c>
      <c r="F2294" s="16">
        <f>IF(OR($A2294="",$C2294=""),"",$C2294-$D2294)</f>
      </c>
      <c r="G2294" s="18">
        <f>IF(OR($A2294="",$B2294=""),"",$B2294-$E2294)</f>
      </c>
      <c r="H2294" s="19">
        <f>IF(OR($G2294="",$G2294=0),"",$F2294/$G2294)</f>
      </c>
    </row>
    <row r="2295">
      <c r="A2295" s="7"/>
      <c r="B2295" s="11"/>
      <c r="C2295" s="10"/>
      <c r="D2295" s="16">
        <f>IF($A2295="","",IFERROR(VLOOKUP($A2295,M_Sapi!$A$2:$D$501,4,0),""))</f>
      </c>
      <c r="E2295" s="17">
        <f>IF($A2295="","",IFERROR(VLOOKUP($A2295,M_Sapi!$A$2:$B$501,2,0),""))</f>
      </c>
      <c r="F2295" s="16">
        <f>IF(OR($A2295="",$C2295=""),"",$C2295-$D2295)</f>
      </c>
      <c r="G2295" s="18">
        <f>IF(OR($A2295="",$B2295=""),"",$B2295-$E2295)</f>
      </c>
      <c r="H2295" s="19">
        <f>IF(OR($G2295="",$G2295=0),"",$F2295/$G2295)</f>
      </c>
    </row>
    <row r="2296">
      <c r="A2296" s="7"/>
      <c r="B2296" s="11"/>
      <c r="C2296" s="10"/>
      <c r="D2296" s="16">
        <f>IF($A2296="","",IFERROR(VLOOKUP($A2296,M_Sapi!$A$2:$D$501,4,0),""))</f>
      </c>
      <c r="E2296" s="17">
        <f>IF($A2296="","",IFERROR(VLOOKUP($A2296,M_Sapi!$A$2:$B$501,2,0),""))</f>
      </c>
      <c r="F2296" s="16">
        <f>IF(OR($A2296="",$C2296=""),"",$C2296-$D2296)</f>
      </c>
      <c r="G2296" s="18">
        <f>IF(OR($A2296="",$B2296=""),"",$B2296-$E2296)</f>
      </c>
      <c r="H2296" s="19">
        <f>IF(OR($G2296="",$G2296=0),"",$F2296/$G2296)</f>
      </c>
    </row>
    <row r="2297">
      <c r="A2297" s="7"/>
      <c r="B2297" s="11"/>
      <c r="C2297" s="10"/>
      <c r="D2297" s="16">
        <f>IF($A2297="","",IFERROR(VLOOKUP($A2297,M_Sapi!$A$2:$D$501,4,0),""))</f>
      </c>
      <c r="E2297" s="17">
        <f>IF($A2297="","",IFERROR(VLOOKUP($A2297,M_Sapi!$A$2:$B$501,2,0),""))</f>
      </c>
      <c r="F2297" s="16">
        <f>IF(OR($A2297="",$C2297=""),"",$C2297-$D2297)</f>
      </c>
      <c r="G2297" s="18">
        <f>IF(OR($A2297="",$B2297=""),"",$B2297-$E2297)</f>
      </c>
      <c r="H2297" s="19">
        <f>IF(OR($G2297="",$G2297=0),"",$F2297/$G2297)</f>
      </c>
    </row>
    <row r="2298">
      <c r="A2298" s="7"/>
      <c r="B2298" s="11"/>
      <c r="C2298" s="10"/>
      <c r="D2298" s="16">
        <f>IF($A2298="","",IFERROR(VLOOKUP($A2298,M_Sapi!$A$2:$D$501,4,0),""))</f>
      </c>
      <c r="E2298" s="17">
        <f>IF($A2298="","",IFERROR(VLOOKUP($A2298,M_Sapi!$A$2:$B$501,2,0),""))</f>
      </c>
      <c r="F2298" s="16">
        <f>IF(OR($A2298="",$C2298=""),"",$C2298-$D2298)</f>
      </c>
      <c r="G2298" s="18">
        <f>IF(OR($A2298="",$B2298=""),"",$B2298-$E2298)</f>
      </c>
      <c r="H2298" s="19">
        <f>IF(OR($G2298="",$G2298=0),"",$F2298/$G2298)</f>
      </c>
    </row>
    <row r="2299">
      <c r="A2299" s="7"/>
      <c r="B2299" s="11"/>
      <c r="C2299" s="10"/>
      <c r="D2299" s="16">
        <f>IF($A2299="","",IFERROR(VLOOKUP($A2299,M_Sapi!$A$2:$D$501,4,0),""))</f>
      </c>
      <c r="E2299" s="17">
        <f>IF($A2299="","",IFERROR(VLOOKUP($A2299,M_Sapi!$A$2:$B$501,2,0),""))</f>
      </c>
      <c r="F2299" s="16">
        <f>IF(OR($A2299="",$C2299=""),"",$C2299-$D2299)</f>
      </c>
      <c r="G2299" s="18">
        <f>IF(OR($A2299="",$B2299=""),"",$B2299-$E2299)</f>
      </c>
      <c r="H2299" s="19">
        <f>IF(OR($G2299="",$G2299=0),"",$F2299/$G2299)</f>
      </c>
    </row>
    <row r="2300">
      <c r="A2300" s="7"/>
      <c r="B2300" s="11"/>
      <c r="C2300" s="10"/>
      <c r="D2300" s="16">
        <f>IF($A2300="","",IFERROR(VLOOKUP($A2300,M_Sapi!$A$2:$D$501,4,0),""))</f>
      </c>
      <c r="E2300" s="17">
        <f>IF($A2300="","",IFERROR(VLOOKUP($A2300,M_Sapi!$A$2:$B$501,2,0),""))</f>
      </c>
      <c r="F2300" s="16">
        <f>IF(OR($A2300="",$C2300=""),"",$C2300-$D2300)</f>
      </c>
      <c r="G2300" s="18">
        <f>IF(OR($A2300="",$B2300=""),"",$B2300-$E2300)</f>
      </c>
      <c r="H2300" s="19">
        <f>IF(OR($G2300="",$G2300=0),"",$F2300/$G2300)</f>
      </c>
    </row>
    <row r="2301">
      <c r="A2301" s="7"/>
      <c r="B2301" s="11"/>
      <c r="C2301" s="10"/>
      <c r="D2301" s="16">
        <f>IF($A2301="","",IFERROR(VLOOKUP($A2301,M_Sapi!$A$2:$D$501,4,0),""))</f>
      </c>
      <c r="E2301" s="17">
        <f>IF($A2301="","",IFERROR(VLOOKUP($A2301,M_Sapi!$A$2:$B$501,2,0),""))</f>
      </c>
      <c r="F2301" s="16">
        <f>IF(OR($A2301="",$C2301=""),"",$C2301-$D2301)</f>
      </c>
      <c r="G2301" s="18">
        <f>IF(OR($A2301="",$B2301=""),"",$B2301-$E2301)</f>
      </c>
      <c r="H2301" s="19">
        <f>IF(OR($G2301="",$G2301=0),"",$F2301/$G2301)</f>
      </c>
    </row>
    <row r="2302">
      <c r="A2302" s="7"/>
      <c r="B2302" s="11"/>
      <c r="C2302" s="10"/>
      <c r="D2302" s="16">
        <f>IF($A2302="","",IFERROR(VLOOKUP($A2302,M_Sapi!$A$2:$D$501,4,0),""))</f>
      </c>
      <c r="E2302" s="17">
        <f>IF($A2302="","",IFERROR(VLOOKUP($A2302,M_Sapi!$A$2:$B$501,2,0),""))</f>
      </c>
      <c r="F2302" s="16">
        <f>IF(OR($A2302="",$C2302=""),"",$C2302-$D2302)</f>
      </c>
      <c r="G2302" s="18">
        <f>IF(OR($A2302="",$B2302=""),"",$B2302-$E2302)</f>
      </c>
      <c r="H2302" s="19">
        <f>IF(OR($G2302="",$G2302=0),"",$F2302/$G2302)</f>
      </c>
    </row>
    <row r="2303">
      <c r="A2303" s="7"/>
      <c r="B2303" s="11"/>
      <c r="C2303" s="10"/>
      <c r="D2303" s="16">
        <f>IF($A2303="","",IFERROR(VLOOKUP($A2303,M_Sapi!$A$2:$D$501,4,0),""))</f>
      </c>
      <c r="E2303" s="17">
        <f>IF($A2303="","",IFERROR(VLOOKUP($A2303,M_Sapi!$A$2:$B$501,2,0),""))</f>
      </c>
      <c r="F2303" s="16">
        <f>IF(OR($A2303="",$C2303=""),"",$C2303-$D2303)</f>
      </c>
      <c r="G2303" s="18">
        <f>IF(OR($A2303="",$B2303=""),"",$B2303-$E2303)</f>
      </c>
      <c r="H2303" s="19">
        <f>IF(OR($G2303="",$G2303=0),"",$F2303/$G2303)</f>
      </c>
    </row>
    <row r="2304">
      <c r="A2304" s="7"/>
      <c r="B2304" s="11"/>
      <c r="C2304" s="10"/>
      <c r="D2304" s="16">
        <f>IF($A2304="","",IFERROR(VLOOKUP($A2304,M_Sapi!$A$2:$D$501,4,0),""))</f>
      </c>
      <c r="E2304" s="17">
        <f>IF($A2304="","",IFERROR(VLOOKUP($A2304,M_Sapi!$A$2:$B$501,2,0),""))</f>
      </c>
      <c r="F2304" s="16">
        <f>IF(OR($A2304="",$C2304=""),"",$C2304-$D2304)</f>
      </c>
      <c r="G2304" s="18">
        <f>IF(OR($A2304="",$B2304=""),"",$B2304-$E2304)</f>
      </c>
      <c r="H2304" s="19">
        <f>IF(OR($G2304="",$G2304=0),"",$F2304/$G2304)</f>
      </c>
    </row>
    <row r="2305">
      <c r="A2305" s="7"/>
      <c r="B2305" s="11"/>
      <c r="C2305" s="10"/>
      <c r="D2305" s="16">
        <f>IF($A2305="","",IFERROR(VLOOKUP($A2305,M_Sapi!$A$2:$D$501,4,0),""))</f>
      </c>
      <c r="E2305" s="17">
        <f>IF($A2305="","",IFERROR(VLOOKUP($A2305,M_Sapi!$A$2:$B$501,2,0),""))</f>
      </c>
      <c r="F2305" s="16">
        <f>IF(OR($A2305="",$C2305=""),"",$C2305-$D2305)</f>
      </c>
      <c r="G2305" s="18">
        <f>IF(OR($A2305="",$B2305=""),"",$B2305-$E2305)</f>
      </c>
      <c r="H2305" s="19">
        <f>IF(OR($G2305="",$G2305=0),"",$F2305/$G2305)</f>
      </c>
    </row>
    <row r="2306">
      <c r="A2306" s="7"/>
      <c r="B2306" s="11"/>
      <c r="C2306" s="10"/>
      <c r="D2306" s="16">
        <f>IF($A2306="","",IFERROR(VLOOKUP($A2306,M_Sapi!$A$2:$D$501,4,0),""))</f>
      </c>
      <c r="E2306" s="17">
        <f>IF($A2306="","",IFERROR(VLOOKUP($A2306,M_Sapi!$A$2:$B$501,2,0),""))</f>
      </c>
      <c r="F2306" s="16">
        <f>IF(OR($A2306="",$C2306=""),"",$C2306-$D2306)</f>
      </c>
      <c r="G2306" s="18">
        <f>IF(OR($A2306="",$B2306=""),"",$B2306-$E2306)</f>
      </c>
      <c r="H2306" s="19">
        <f>IF(OR($G2306="",$G2306=0),"",$F2306/$G2306)</f>
      </c>
    </row>
    <row r="2307">
      <c r="A2307" s="7"/>
      <c r="B2307" s="11"/>
      <c r="C2307" s="10"/>
      <c r="D2307" s="16">
        <f>IF($A2307="","",IFERROR(VLOOKUP($A2307,M_Sapi!$A$2:$D$501,4,0),""))</f>
      </c>
      <c r="E2307" s="17">
        <f>IF($A2307="","",IFERROR(VLOOKUP($A2307,M_Sapi!$A$2:$B$501,2,0),""))</f>
      </c>
      <c r="F2307" s="16">
        <f>IF(OR($A2307="",$C2307=""),"",$C2307-$D2307)</f>
      </c>
      <c r="G2307" s="18">
        <f>IF(OR($A2307="",$B2307=""),"",$B2307-$E2307)</f>
      </c>
      <c r="H2307" s="19">
        <f>IF(OR($G2307="",$G2307=0),"",$F2307/$G2307)</f>
      </c>
    </row>
    <row r="2308">
      <c r="A2308" s="7"/>
      <c r="B2308" s="11"/>
      <c r="C2308" s="10"/>
      <c r="D2308" s="16">
        <f>IF($A2308="","",IFERROR(VLOOKUP($A2308,M_Sapi!$A$2:$D$501,4,0),""))</f>
      </c>
      <c r="E2308" s="17">
        <f>IF($A2308="","",IFERROR(VLOOKUP($A2308,M_Sapi!$A$2:$B$501,2,0),""))</f>
      </c>
      <c r="F2308" s="16">
        <f>IF(OR($A2308="",$C2308=""),"",$C2308-$D2308)</f>
      </c>
      <c r="G2308" s="18">
        <f>IF(OR($A2308="",$B2308=""),"",$B2308-$E2308)</f>
      </c>
      <c r="H2308" s="19">
        <f>IF(OR($G2308="",$G2308=0),"",$F2308/$G2308)</f>
      </c>
    </row>
    <row r="2309">
      <c r="A2309" s="7"/>
      <c r="B2309" s="11"/>
      <c r="C2309" s="10"/>
      <c r="D2309" s="16">
        <f>IF($A2309="","",IFERROR(VLOOKUP($A2309,M_Sapi!$A$2:$D$501,4,0),""))</f>
      </c>
      <c r="E2309" s="17">
        <f>IF($A2309="","",IFERROR(VLOOKUP($A2309,M_Sapi!$A$2:$B$501,2,0),""))</f>
      </c>
      <c r="F2309" s="16">
        <f>IF(OR($A2309="",$C2309=""),"",$C2309-$D2309)</f>
      </c>
      <c r="G2309" s="18">
        <f>IF(OR($A2309="",$B2309=""),"",$B2309-$E2309)</f>
      </c>
      <c r="H2309" s="19">
        <f>IF(OR($G2309="",$G2309=0),"",$F2309/$G2309)</f>
      </c>
    </row>
    <row r="2310">
      <c r="A2310" s="7"/>
      <c r="B2310" s="11"/>
      <c r="C2310" s="10"/>
      <c r="D2310" s="16">
        <f>IF($A2310="","",IFERROR(VLOOKUP($A2310,M_Sapi!$A$2:$D$501,4,0),""))</f>
      </c>
      <c r="E2310" s="17">
        <f>IF($A2310="","",IFERROR(VLOOKUP($A2310,M_Sapi!$A$2:$B$501,2,0),""))</f>
      </c>
      <c r="F2310" s="16">
        <f>IF(OR($A2310="",$C2310=""),"",$C2310-$D2310)</f>
      </c>
      <c r="G2310" s="18">
        <f>IF(OR($A2310="",$B2310=""),"",$B2310-$E2310)</f>
      </c>
      <c r="H2310" s="19">
        <f>IF(OR($G2310="",$G2310=0),"",$F2310/$G2310)</f>
      </c>
    </row>
    <row r="2311">
      <c r="A2311" s="7"/>
      <c r="B2311" s="11"/>
      <c r="C2311" s="10"/>
      <c r="D2311" s="16">
        <f>IF($A2311="","",IFERROR(VLOOKUP($A2311,M_Sapi!$A$2:$D$501,4,0),""))</f>
      </c>
      <c r="E2311" s="17">
        <f>IF($A2311="","",IFERROR(VLOOKUP($A2311,M_Sapi!$A$2:$B$501,2,0),""))</f>
      </c>
      <c r="F2311" s="16">
        <f>IF(OR($A2311="",$C2311=""),"",$C2311-$D2311)</f>
      </c>
      <c r="G2311" s="18">
        <f>IF(OR($A2311="",$B2311=""),"",$B2311-$E2311)</f>
      </c>
      <c r="H2311" s="19">
        <f>IF(OR($G2311="",$G2311=0),"",$F2311/$G2311)</f>
      </c>
    </row>
    <row r="2312">
      <c r="A2312" s="7"/>
      <c r="B2312" s="11"/>
      <c r="C2312" s="10"/>
      <c r="D2312" s="16">
        <f>IF($A2312="","",IFERROR(VLOOKUP($A2312,M_Sapi!$A$2:$D$501,4,0),""))</f>
      </c>
      <c r="E2312" s="17">
        <f>IF($A2312="","",IFERROR(VLOOKUP($A2312,M_Sapi!$A$2:$B$501,2,0),""))</f>
      </c>
      <c r="F2312" s="16">
        <f>IF(OR($A2312="",$C2312=""),"",$C2312-$D2312)</f>
      </c>
      <c r="G2312" s="18">
        <f>IF(OR($A2312="",$B2312=""),"",$B2312-$E2312)</f>
      </c>
      <c r="H2312" s="19">
        <f>IF(OR($G2312="",$G2312=0),"",$F2312/$G2312)</f>
      </c>
    </row>
    <row r="2313">
      <c r="A2313" s="7"/>
      <c r="B2313" s="11"/>
      <c r="C2313" s="10"/>
      <c r="D2313" s="16">
        <f>IF($A2313="","",IFERROR(VLOOKUP($A2313,M_Sapi!$A$2:$D$501,4,0),""))</f>
      </c>
      <c r="E2313" s="17">
        <f>IF($A2313="","",IFERROR(VLOOKUP($A2313,M_Sapi!$A$2:$B$501,2,0),""))</f>
      </c>
      <c r="F2313" s="16">
        <f>IF(OR($A2313="",$C2313=""),"",$C2313-$D2313)</f>
      </c>
      <c r="G2313" s="18">
        <f>IF(OR($A2313="",$B2313=""),"",$B2313-$E2313)</f>
      </c>
      <c r="H2313" s="19">
        <f>IF(OR($G2313="",$G2313=0),"",$F2313/$G2313)</f>
      </c>
    </row>
    <row r="2314">
      <c r="A2314" s="7"/>
      <c r="B2314" s="11"/>
      <c r="C2314" s="10"/>
      <c r="D2314" s="16">
        <f>IF($A2314="","",IFERROR(VLOOKUP($A2314,M_Sapi!$A$2:$D$501,4,0),""))</f>
      </c>
      <c r="E2314" s="17">
        <f>IF($A2314="","",IFERROR(VLOOKUP($A2314,M_Sapi!$A$2:$B$501,2,0),""))</f>
      </c>
      <c r="F2314" s="16">
        <f>IF(OR($A2314="",$C2314=""),"",$C2314-$D2314)</f>
      </c>
      <c r="G2314" s="18">
        <f>IF(OR($A2314="",$B2314=""),"",$B2314-$E2314)</f>
      </c>
      <c r="H2314" s="19">
        <f>IF(OR($G2314="",$G2314=0),"",$F2314/$G2314)</f>
      </c>
    </row>
    <row r="2315">
      <c r="A2315" s="7"/>
      <c r="B2315" s="11"/>
      <c r="C2315" s="10"/>
      <c r="D2315" s="16">
        <f>IF($A2315="","",IFERROR(VLOOKUP($A2315,M_Sapi!$A$2:$D$501,4,0),""))</f>
      </c>
      <c r="E2315" s="17">
        <f>IF($A2315="","",IFERROR(VLOOKUP($A2315,M_Sapi!$A$2:$B$501,2,0),""))</f>
      </c>
      <c r="F2315" s="16">
        <f>IF(OR($A2315="",$C2315=""),"",$C2315-$D2315)</f>
      </c>
      <c r="G2315" s="18">
        <f>IF(OR($A2315="",$B2315=""),"",$B2315-$E2315)</f>
      </c>
      <c r="H2315" s="19">
        <f>IF(OR($G2315="",$G2315=0),"",$F2315/$G2315)</f>
      </c>
    </row>
    <row r="2316">
      <c r="A2316" s="7"/>
      <c r="B2316" s="11"/>
      <c r="C2316" s="10"/>
      <c r="D2316" s="16">
        <f>IF($A2316="","",IFERROR(VLOOKUP($A2316,M_Sapi!$A$2:$D$501,4,0),""))</f>
      </c>
      <c r="E2316" s="17">
        <f>IF($A2316="","",IFERROR(VLOOKUP($A2316,M_Sapi!$A$2:$B$501,2,0),""))</f>
      </c>
      <c r="F2316" s="16">
        <f>IF(OR($A2316="",$C2316=""),"",$C2316-$D2316)</f>
      </c>
      <c r="G2316" s="18">
        <f>IF(OR($A2316="",$B2316=""),"",$B2316-$E2316)</f>
      </c>
      <c r="H2316" s="19">
        <f>IF(OR($G2316="",$G2316=0),"",$F2316/$G2316)</f>
      </c>
    </row>
    <row r="2317">
      <c r="A2317" s="7"/>
      <c r="B2317" s="11"/>
      <c r="C2317" s="10"/>
      <c r="D2317" s="16">
        <f>IF($A2317="","",IFERROR(VLOOKUP($A2317,M_Sapi!$A$2:$D$501,4,0),""))</f>
      </c>
      <c r="E2317" s="17">
        <f>IF($A2317="","",IFERROR(VLOOKUP($A2317,M_Sapi!$A$2:$B$501,2,0),""))</f>
      </c>
      <c r="F2317" s="16">
        <f>IF(OR($A2317="",$C2317=""),"",$C2317-$D2317)</f>
      </c>
      <c r="G2317" s="18">
        <f>IF(OR($A2317="",$B2317=""),"",$B2317-$E2317)</f>
      </c>
      <c r="H2317" s="19">
        <f>IF(OR($G2317="",$G2317=0),"",$F2317/$G2317)</f>
      </c>
    </row>
    <row r="2318">
      <c r="A2318" s="7"/>
      <c r="B2318" s="11"/>
      <c r="C2318" s="10"/>
      <c r="D2318" s="16">
        <f>IF($A2318="","",IFERROR(VLOOKUP($A2318,M_Sapi!$A$2:$D$501,4,0),""))</f>
      </c>
      <c r="E2318" s="17">
        <f>IF($A2318="","",IFERROR(VLOOKUP($A2318,M_Sapi!$A$2:$B$501,2,0),""))</f>
      </c>
      <c r="F2318" s="16">
        <f>IF(OR($A2318="",$C2318=""),"",$C2318-$D2318)</f>
      </c>
      <c r="G2318" s="18">
        <f>IF(OR($A2318="",$B2318=""),"",$B2318-$E2318)</f>
      </c>
      <c r="H2318" s="19">
        <f>IF(OR($G2318="",$G2318=0),"",$F2318/$G2318)</f>
      </c>
    </row>
    <row r="2319">
      <c r="A2319" s="7"/>
      <c r="B2319" s="11"/>
      <c r="C2319" s="10"/>
      <c r="D2319" s="16">
        <f>IF($A2319="","",IFERROR(VLOOKUP($A2319,M_Sapi!$A$2:$D$501,4,0),""))</f>
      </c>
      <c r="E2319" s="17">
        <f>IF($A2319="","",IFERROR(VLOOKUP($A2319,M_Sapi!$A$2:$B$501,2,0),""))</f>
      </c>
      <c r="F2319" s="16">
        <f>IF(OR($A2319="",$C2319=""),"",$C2319-$D2319)</f>
      </c>
      <c r="G2319" s="18">
        <f>IF(OR($A2319="",$B2319=""),"",$B2319-$E2319)</f>
      </c>
      <c r="H2319" s="19">
        <f>IF(OR($G2319="",$G2319=0),"",$F2319/$G2319)</f>
      </c>
    </row>
    <row r="2320">
      <c r="A2320" s="7"/>
      <c r="B2320" s="11"/>
      <c r="C2320" s="10"/>
      <c r="D2320" s="16">
        <f>IF($A2320="","",IFERROR(VLOOKUP($A2320,M_Sapi!$A$2:$D$501,4,0),""))</f>
      </c>
      <c r="E2320" s="17">
        <f>IF($A2320="","",IFERROR(VLOOKUP($A2320,M_Sapi!$A$2:$B$501,2,0),""))</f>
      </c>
      <c r="F2320" s="16">
        <f>IF(OR($A2320="",$C2320=""),"",$C2320-$D2320)</f>
      </c>
      <c r="G2320" s="18">
        <f>IF(OR($A2320="",$B2320=""),"",$B2320-$E2320)</f>
      </c>
      <c r="H2320" s="19">
        <f>IF(OR($G2320="",$G2320=0),"",$F2320/$G2320)</f>
      </c>
    </row>
    <row r="2321">
      <c r="A2321" s="7"/>
      <c r="B2321" s="11"/>
      <c r="C2321" s="10"/>
      <c r="D2321" s="16">
        <f>IF($A2321="","",IFERROR(VLOOKUP($A2321,M_Sapi!$A$2:$D$501,4,0),""))</f>
      </c>
      <c r="E2321" s="17">
        <f>IF($A2321="","",IFERROR(VLOOKUP($A2321,M_Sapi!$A$2:$B$501,2,0),""))</f>
      </c>
      <c r="F2321" s="16">
        <f>IF(OR($A2321="",$C2321=""),"",$C2321-$D2321)</f>
      </c>
      <c r="G2321" s="18">
        <f>IF(OR($A2321="",$B2321=""),"",$B2321-$E2321)</f>
      </c>
      <c r="H2321" s="19">
        <f>IF(OR($G2321="",$G2321=0),"",$F2321/$G2321)</f>
      </c>
    </row>
    <row r="2322">
      <c r="A2322" s="7"/>
      <c r="B2322" s="11"/>
      <c r="C2322" s="10"/>
      <c r="D2322" s="16">
        <f>IF($A2322="","",IFERROR(VLOOKUP($A2322,M_Sapi!$A$2:$D$501,4,0),""))</f>
      </c>
      <c r="E2322" s="17">
        <f>IF($A2322="","",IFERROR(VLOOKUP($A2322,M_Sapi!$A$2:$B$501,2,0),""))</f>
      </c>
      <c r="F2322" s="16">
        <f>IF(OR($A2322="",$C2322=""),"",$C2322-$D2322)</f>
      </c>
      <c r="G2322" s="18">
        <f>IF(OR($A2322="",$B2322=""),"",$B2322-$E2322)</f>
      </c>
      <c r="H2322" s="19">
        <f>IF(OR($G2322="",$G2322=0),"",$F2322/$G2322)</f>
      </c>
    </row>
    <row r="2323">
      <c r="A2323" s="7"/>
      <c r="B2323" s="11"/>
      <c r="C2323" s="10"/>
      <c r="D2323" s="16">
        <f>IF($A2323="","",IFERROR(VLOOKUP($A2323,M_Sapi!$A$2:$D$501,4,0),""))</f>
      </c>
      <c r="E2323" s="17">
        <f>IF($A2323="","",IFERROR(VLOOKUP($A2323,M_Sapi!$A$2:$B$501,2,0),""))</f>
      </c>
      <c r="F2323" s="16">
        <f>IF(OR($A2323="",$C2323=""),"",$C2323-$D2323)</f>
      </c>
      <c r="G2323" s="18">
        <f>IF(OR($A2323="",$B2323=""),"",$B2323-$E2323)</f>
      </c>
      <c r="H2323" s="19">
        <f>IF(OR($G2323="",$G2323=0),"",$F2323/$G2323)</f>
      </c>
    </row>
    <row r="2324">
      <c r="A2324" s="7"/>
      <c r="B2324" s="11"/>
      <c r="C2324" s="10"/>
      <c r="D2324" s="16">
        <f>IF($A2324="","",IFERROR(VLOOKUP($A2324,M_Sapi!$A$2:$D$501,4,0),""))</f>
      </c>
      <c r="E2324" s="17">
        <f>IF($A2324="","",IFERROR(VLOOKUP($A2324,M_Sapi!$A$2:$B$501,2,0),""))</f>
      </c>
      <c r="F2324" s="16">
        <f>IF(OR($A2324="",$C2324=""),"",$C2324-$D2324)</f>
      </c>
      <c r="G2324" s="18">
        <f>IF(OR($A2324="",$B2324=""),"",$B2324-$E2324)</f>
      </c>
      <c r="H2324" s="19">
        <f>IF(OR($G2324="",$G2324=0),"",$F2324/$G2324)</f>
      </c>
    </row>
    <row r="2325">
      <c r="A2325" s="7"/>
      <c r="B2325" s="11"/>
      <c r="C2325" s="10"/>
      <c r="D2325" s="16">
        <f>IF($A2325="","",IFERROR(VLOOKUP($A2325,M_Sapi!$A$2:$D$501,4,0),""))</f>
      </c>
      <c r="E2325" s="17">
        <f>IF($A2325="","",IFERROR(VLOOKUP($A2325,M_Sapi!$A$2:$B$501,2,0),""))</f>
      </c>
      <c r="F2325" s="16">
        <f>IF(OR($A2325="",$C2325=""),"",$C2325-$D2325)</f>
      </c>
      <c r="G2325" s="18">
        <f>IF(OR($A2325="",$B2325=""),"",$B2325-$E2325)</f>
      </c>
      <c r="H2325" s="19">
        <f>IF(OR($G2325="",$G2325=0),"",$F2325/$G2325)</f>
      </c>
    </row>
    <row r="2326">
      <c r="A2326" s="7"/>
      <c r="B2326" s="11"/>
      <c r="C2326" s="10"/>
      <c r="D2326" s="16">
        <f>IF($A2326="","",IFERROR(VLOOKUP($A2326,M_Sapi!$A$2:$D$501,4,0),""))</f>
      </c>
      <c r="E2326" s="17">
        <f>IF($A2326="","",IFERROR(VLOOKUP($A2326,M_Sapi!$A$2:$B$501,2,0),""))</f>
      </c>
      <c r="F2326" s="16">
        <f>IF(OR($A2326="",$C2326=""),"",$C2326-$D2326)</f>
      </c>
      <c r="G2326" s="18">
        <f>IF(OR($A2326="",$B2326=""),"",$B2326-$E2326)</f>
      </c>
      <c r="H2326" s="19">
        <f>IF(OR($G2326="",$G2326=0),"",$F2326/$G2326)</f>
      </c>
    </row>
    <row r="2327">
      <c r="A2327" s="7"/>
      <c r="B2327" s="11"/>
      <c r="C2327" s="10"/>
      <c r="D2327" s="16">
        <f>IF($A2327="","",IFERROR(VLOOKUP($A2327,M_Sapi!$A$2:$D$501,4,0),""))</f>
      </c>
      <c r="E2327" s="17">
        <f>IF($A2327="","",IFERROR(VLOOKUP($A2327,M_Sapi!$A$2:$B$501,2,0),""))</f>
      </c>
      <c r="F2327" s="16">
        <f>IF(OR($A2327="",$C2327=""),"",$C2327-$D2327)</f>
      </c>
      <c r="G2327" s="18">
        <f>IF(OR($A2327="",$B2327=""),"",$B2327-$E2327)</f>
      </c>
      <c r="H2327" s="19">
        <f>IF(OR($G2327="",$G2327=0),"",$F2327/$G2327)</f>
      </c>
    </row>
    <row r="2328">
      <c r="A2328" s="7"/>
      <c r="B2328" s="11"/>
      <c r="C2328" s="10"/>
      <c r="D2328" s="16">
        <f>IF($A2328="","",IFERROR(VLOOKUP($A2328,M_Sapi!$A$2:$D$501,4,0),""))</f>
      </c>
      <c r="E2328" s="17">
        <f>IF($A2328="","",IFERROR(VLOOKUP($A2328,M_Sapi!$A$2:$B$501,2,0),""))</f>
      </c>
      <c r="F2328" s="16">
        <f>IF(OR($A2328="",$C2328=""),"",$C2328-$D2328)</f>
      </c>
      <c r="G2328" s="18">
        <f>IF(OR($A2328="",$B2328=""),"",$B2328-$E2328)</f>
      </c>
      <c r="H2328" s="19">
        <f>IF(OR($G2328="",$G2328=0),"",$F2328/$G2328)</f>
      </c>
    </row>
    <row r="2329">
      <c r="A2329" s="7"/>
      <c r="B2329" s="11"/>
      <c r="C2329" s="10"/>
      <c r="D2329" s="16">
        <f>IF($A2329="","",IFERROR(VLOOKUP($A2329,M_Sapi!$A$2:$D$501,4,0),""))</f>
      </c>
      <c r="E2329" s="17">
        <f>IF($A2329="","",IFERROR(VLOOKUP($A2329,M_Sapi!$A$2:$B$501,2,0),""))</f>
      </c>
      <c r="F2329" s="16">
        <f>IF(OR($A2329="",$C2329=""),"",$C2329-$D2329)</f>
      </c>
      <c r="G2329" s="18">
        <f>IF(OR($A2329="",$B2329=""),"",$B2329-$E2329)</f>
      </c>
      <c r="H2329" s="19">
        <f>IF(OR($G2329="",$G2329=0),"",$F2329/$G2329)</f>
      </c>
    </row>
    <row r="2330">
      <c r="A2330" s="7"/>
      <c r="B2330" s="11"/>
      <c r="C2330" s="10"/>
      <c r="D2330" s="16">
        <f>IF($A2330="","",IFERROR(VLOOKUP($A2330,M_Sapi!$A$2:$D$501,4,0),""))</f>
      </c>
      <c r="E2330" s="17">
        <f>IF($A2330="","",IFERROR(VLOOKUP($A2330,M_Sapi!$A$2:$B$501,2,0),""))</f>
      </c>
      <c r="F2330" s="16">
        <f>IF(OR($A2330="",$C2330=""),"",$C2330-$D2330)</f>
      </c>
      <c r="G2330" s="18">
        <f>IF(OR($A2330="",$B2330=""),"",$B2330-$E2330)</f>
      </c>
      <c r="H2330" s="19">
        <f>IF(OR($G2330="",$G2330=0),"",$F2330/$G2330)</f>
      </c>
    </row>
    <row r="2331">
      <c r="A2331" s="7"/>
      <c r="B2331" s="11"/>
      <c r="C2331" s="10"/>
      <c r="D2331" s="16">
        <f>IF($A2331="","",IFERROR(VLOOKUP($A2331,M_Sapi!$A$2:$D$501,4,0),""))</f>
      </c>
      <c r="E2331" s="17">
        <f>IF($A2331="","",IFERROR(VLOOKUP($A2331,M_Sapi!$A$2:$B$501,2,0),""))</f>
      </c>
      <c r="F2331" s="16">
        <f>IF(OR($A2331="",$C2331=""),"",$C2331-$D2331)</f>
      </c>
      <c r="G2331" s="18">
        <f>IF(OR($A2331="",$B2331=""),"",$B2331-$E2331)</f>
      </c>
      <c r="H2331" s="19">
        <f>IF(OR($G2331="",$G2331=0),"",$F2331/$G2331)</f>
      </c>
    </row>
    <row r="2332">
      <c r="A2332" s="7"/>
      <c r="B2332" s="11"/>
      <c r="C2332" s="10"/>
      <c r="D2332" s="16">
        <f>IF($A2332="","",IFERROR(VLOOKUP($A2332,M_Sapi!$A$2:$D$501,4,0),""))</f>
      </c>
      <c r="E2332" s="17">
        <f>IF($A2332="","",IFERROR(VLOOKUP($A2332,M_Sapi!$A$2:$B$501,2,0),""))</f>
      </c>
      <c r="F2332" s="16">
        <f>IF(OR($A2332="",$C2332=""),"",$C2332-$D2332)</f>
      </c>
      <c r="G2332" s="18">
        <f>IF(OR($A2332="",$B2332=""),"",$B2332-$E2332)</f>
      </c>
      <c r="H2332" s="19">
        <f>IF(OR($G2332="",$G2332=0),"",$F2332/$G2332)</f>
      </c>
    </row>
    <row r="2333">
      <c r="A2333" s="7"/>
      <c r="B2333" s="11"/>
      <c r="C2333" s="10"/>
      <c r="D2333" s="16">
        <f>IF($A2333="","",IFERROR(VLOOKUP($A2333,M_Sapi!$A$2:$D$501,4,0),""))</f>
      </c>
      <c r="E2333" s="17">
        <f>IF($A2333="","",IFERROR(VLOOKUP($A2333,M_Sapi!$A$2:$B$501,2,0),""))</f>
      </c>
      <c r="F2333" s="16">
        <f>IF(OR($A2333="",$C2333=""),"",$C2333-$D2333)</f>
      </c>
      <c r="G2333" s="18">
        <f>IF(OR($A2333="",$B2333=""),"",$B2333-$E2333)</f>
      </c>
      <c r="H2333" s="19">
        <f>IF(OR($G2333="",$G2333=0),"",$F2333/$G2333)</f>
      </c>
    </row>
    <row r="2334">
      <c r="A2334" s="7"/>
      <c r="B2334" s="11"/>
      <c r="C2334" s="10"/>
      <c r="D2334" s="16">
        <f>IF($A2334="","",IFERROR(VLOOKUP($A2334,M_Sapi!$A$2:$D$501,4,0),""))</f>
      </c>
      <c r="E2334" s="17">
        <f>IF($A2334="","",IFERROR(VLOOKUP($A2334,M_Sapi!$A$2:$B$501,2,0),""))</f>
      </c>
      <c r="F2334" s="16">
        <f>IF(OR($A2334="",$C2334=""),"",$C2334-$D2334)</f>
      </c>
      <c r="G2334" s="18">
        <f>IF(OR($A2334="",$B2334=""),"",$B2334-$E2334)</f>
      </c>
      <c r="H2334" s="19">
        <f>IF(OR($G2334="",$G2334=0),"",$F2334/$G2334)</f>
      </c>
    </row>
    <row r="2335">
      <c r="A2335" s="7"/>
      <c r="B2335" s="11"/>
      <c r="C2335" s="10"/>
      <c r="D2335" s="16">
        <f>IF($A2335="","",IFERROR(VLOOKUP($A2335,M_Sapi!$A$2:$D$501,4,0),""))</f>
      </c>
      <c r="E2335" s="17">
        <f>IF($A2335="","",IFERROR(VLOOKUP($A2335,M_Sapi!$A$2:$B$501,2,0),""))</f>
      </c>
      <c r="F2335" s="16">
        <f>IF(OR($A2335="",$C2335=""),"",$C2335-$D2335)</f>
      </c>
      <c r="G2335" s="18">
        <f>IF(OR($A2335="",$B2335=""),"",$B2335-$E2335)</f>
      </c>
      <c r="H2335" s="19">
        <f>IF(OR($G2335="",$G2335=0),"",$F2335/$G2335)</f>
      </c>
    </row>
    <row r="2336">
      <c r="A2336" s="7"/>
      <c r="B2336" s="11"/>
      <c r="C2336" s="10"/>
      <c r="D2336" s="16">
        <f>IF($A2336="","",IFERROR(VLOOKUP($A2336,M_Sapi!$A$2:$D$501,4,0),""))</f>
      </c>
      <c r="E2336" s="17">
        <f>IF($A2336="","",IFERROR(VLOOKUP($A2336,M_Sapi!$A$2:$B$501,2,0),""))</f>
      </c>
      <c r="F2336" s="16">
        <f>IF(OR($A2336="",$C2336=""),"",$C2336-$D2336)</f>
      </c>
      <c r="G2336" s="18">
        <f>IF(OR($A2336="",$B2336=""),"",$B2336-$E2336)</f>
      </c>
      <c r="H2336" s="19">
        <f>IF(OR($G2336="",$G2336=0),"",$F2336/$G2336)</f>
      </c>
    </row>
    <row r="2337">
      <c r="A2337" s="7"/>
      <c r="B2337" s="11"/>
      <c r="C2337" s="10"/>
      <c r="D2337" s="16">
        <f>IF($A2337="","",IFERROR(VLOOKUP($A2337,M_Sapi!$A$2:$D$501,4,0),""))</f>
      </c>
      <c r="E2337" s="17">
        <f>IF($A2337="","",IFERROR(VLOOKUP($A2337,M_Sapi!$A$2:$B$501,2,0),""))</f>
      </c>
      <c r="F2337" s="16">
        <f>IF(OR($A2337="",$C2337=""),"",$C2337-$D2337)</f>
      </c>
      <c r="G2337" s="18">
        <f>IF(OR($A2337="",$B2337=""),"",$B2337-$E2337)</f>
      </c>
      <c r="H2337" s="19">
        <f>IF(OR($G2337="",$G2337=0),"",$F2337/$G2337)</f>
      </c>
    </row>
    <row r="2338">
      <c r="A2338" s="7"/>
      <c r="B2338" s="11"/>
      <c r="C2338" s="10"/>
      <c r="D2338" s="16">
        <f>IF($A2338="","",IFERROR(VLOOKUP($A2338,M_Sapi!$A$2:$D$501,4,0),""))</f>
      </c>
      <c r="E2338" s="17">
        <f>IF($A2338="","",IFERROR(VLOOKUP($A2338,M_Sapi!$A$2:$B$501,2,0),""))</f>
      </c>
      <c r="F2338" s="16">
        <f>IF(OR($A2338="",$C2338=""),"",$C2338-$D2338)</f>
      </c>
      <c r="G2338" s="18">
        <f>IF(OR($A2338="",$B2338=""),"",$B2338-$E2338)</f>
      </c>
      <c r="H2338" s="19">
        <f>IF(OR($G2338="",$G2338=0),"",$F2338/$G2338)</f>
      </c>
    </row>
    <row r="2339">
      <c r="A2339" s="7"/>
      <c r="B2339" s="11"/>
      <c r="C2339" s="10"/>
      <c r="D2339" s="16">
        <f>IF($A2339="","",IFERROR(VLOOKUP($A2339,M_Sapi!$A$2:$D$501,4,0),""))</f>
      </c>
      <c r="E2339" s="17">
        <f>IF($A2339="","",IFERROR(VLOOKUP($A2339,M_Sapi!$A$2:$B$501,2,0),""))</f>
      </c>
      <c r="F2339" s="16">
        <f>IF(OR($A2339="",$C2339=""),"",$C2339-$D2339)</f>
      </c>
      <c r="G2339" s="18">
        <f>IF(OR($A2339="",$B2339=""),"",$B2339-$E2339)</f>
      </c>
      <c r="H2339" s="19">
        <f>IF(OR($G2339="",$G2339=0),"",$F2339/$G2339)</f>
      </c>
    </row>
    <row r="2340">
      <c r="A2340" s="7"/>
      <c r="B2340" s="11"/>
      <c r="C2340" s="10"/>
      <c r="D2340" s="16">
        <f>IF($A2340="","",IFERROR(VLOOKUP($A2340,M_Sapi!$A$2:$D$501,4,0),""))</f>
      </c>
      <c r="E2340" s="17">
        <f>IF($A2340="","",IFERROR(VLOOKUP($A2340,M_Sapi!$A$2:$B$501,2,0),""))</f>
      </c>
      <c r="F2340" s="16">
        <f>IF(OR($A2340="",$C2340=""),"",$C2340-$D2340)</f>
      </c>
      <c r="G2340" s="18">
        <f>IF(OR($A2340="",$B2340=""),"",$B2340-$E2340)</f>
      </c>
      <c r="H2340" s="19">
        <f>IF(OR($G2340="",$G2340=0),"",$F2340/$G2340)</f>
      </c>
    </row>
    <row r="2341">
      <c r="A2341" s="7"/>
      <c r="B2341" s="11"/>
      <c r="C2341" s="10"/>
      <c r="D2341" s="16">
        <f>IF($A2341="","",IFERROR(VLOOKUP($A2341,M_Sapi!$A$2:$D$501,4,0),""))</f>
      </c>
      <c r="E2341" s="17">
        <f>IF($A2341="","",IFERROR(VLOOKUP($A2341,M_Sapi!$A$2:$B$501,2,0),""))</f>
      </c>
      <c r="F2341" s="16">
        <f>IF(OR($A2341="",$C2341=""),"",$C2341-$D2341)</f>
      </c>
      <c r="G2341" s="18">
        <f>IF(OR($A2341="",$B2341=""),"",$B2341-$E2341)</f>
      </c>
      <c r="H2341" s="19">
        <f>IF(OR($G2341="",$G2341=0),"",$F2341/$G2341)</f>
      </c>
    </row>
    <row r="2342">
      <c r="A2342" s="7"/>
      <c r="B2342" s="11"/>
      <c r="C2342" s="10"/>
      <c r="D2342" s="16">
        <f>IF($A2342="","",IFERROR(VLOOKUP($A2342,M_Sapi!$A$2:$D$501,4,0),""))</f>
      </c>
      <c r="E2342" s="17">
        <f>IF($A2342="","",IFERROR(VLOOKUP($A2342,M_Sapi!$A$2:$B$501,2,0),""))</f>
      </c>
      <c r="F2342" s="16">
        <f>IF(OR($A2342="",$C2342=""),"",$C2342-$D2342)</f>
      </c>
      <c r="G2342" s="18">
        <f>IF(OR($A2342="",$B2342=""),"",$B2342-$E2342)</f>
      </c>
      <c r="H2342" s="19">
        <f>IF(OR($G2342="",$G2342=0),"",$F2342/$G2342)</f>
      </c>
    </row>
    <row r="2343">
      <c r="A2343" s="7"/>
      <c r="B2343" s="11"/>
      <c r="C2343" s="10"/>
      <c r="D2343" s="16">
        <f>IF($A2343="","",IFERROR(VLOOKUP($A2343,M_Sapi!$A$2:$D$501,4,0),""))</f>
      </c>
      <c r="E2343" s="17">
        <f>IF($A2343="","",IFERROR(VLOOKUP($A2343,M_Sapi!$A$2:$B$501,2,0),""))</f>
      </c>
      <c r="F2343" s="16">
        <f>IF(OR($A2343="",$C2343=""),"",$C2343-$D2343)</f>
      </c>
      <c r="G2343" s="18">
        <f>IF(OR($A2343="",$B2343=""),"",$B2343-$E2343)</f>
      </c>
      <c r="H2343" s="19">
        <f>IF(OR($G2343="",$G2343=0),"",$F2343/$G2343)</f>
      </c>
    </row>
    <row r="2344">
      <c r="A2344" s="7"/>
      <c r="B2344" s="11"/>
      <c r="C2344" s="10"/>
      <c r="D2344" s="16">
        <f>IF($A2344="","",IFERROR(VLOOKUP($A2344,M_Sapi!$A$2:$D$501,4,0),""))</f>
      </c>
      <c r="E2344" s="17">
        <f>IF($A2344="","",IFERROR(VLOOKUP($A2344,M_Sapi!$A$2:$B$501,2,0),""))</f>
      </c>
      <c r="F2344" s="16">
        <f>IF(OR($A2344="",$C2344=""),"",$C2344-$D2344)</f>
      </c>
      <c r="G2344" s="18">
        <f>IF(OR($A2344="",$B2344=""),"",$B2344-$E2344)</f>
      </c>
      <c r="H2344" s="19">
        <f>IF(OR($G2344="",$G2344=0),"",$F2344/$G2344)</f>
      </c>
    </row>
    <row r="2345">
      <c r="A2345" s="7"/>
      <c r="B2345" s="11"/>
      <c r="C2345" s="10"/>
      <c r="D2345" s="16">
        <f>IF($A2345="","",IFERROR(VLOOKUP($A2345,M_Sapi!$A$2:$D$501,4,0),""))</f>
      </c>
      <c r="E2345" s="17">
        <f>IF($A2345="","",IFERROR(VLOOKUP($A2345,M_Sapi!$A$2:$B$501,2,0),""))</f>
      </c>
      <c r="F2345" s="16">
        <f>IF(OR($A2345="",$C2345=""),"",$C2345-$D2345)</f>
      </c>
      <c r="G2345" s="18">
        <f>IF(OR($A2345="",$B2345=""),"",$B2345-$E2345)</f>
      </c>
      <c r="H2345" s="19">
        <f>IF(OR($G2345="",$G2345=0),"",$F2345/$G2345)</f>
      </c>
    </row>
    <row r="2346">
      <c r="A2346" s="7"/>
      <c r="B2346" s="11"/>
      <c r="C2346" s="10"/>
      <c r="D2346" s="16">
        <f>IF($A2346="","",IFERROR(VLOOKUP($A2346,M_Sapi!$A$2:$D$501,4,0),""))</f>
      </c>
      <c r="E2346" s="17">
        <f>IF($A2346="","",IFERROR(VLOOKUP($A2346,M_Sapi!$A$2:$B$501,2,0),""))</f>
      </c>
      <c r="F2346" s="16">
        <f>IF(OR($A2346="",$C2346=""),"",$C2346-$D2346)</f>
      </c>
      <c r="G2346" s="18">
        <f>IF(OR($A2346="",$B2346=""),"",$B2346-$E2346)</f>
      </c>
      <c r="H2346" s="19">
        <f>IF(OR($G2346="",$G2346=0),"",$F2346/$G2346)</f>
      </c>
    </row>
    <row r="2347">
      <c r="A2347" s="7"/>
      <c r="B2347" s="11"/>
      <c r="C2347" s="10"/>
      <c r="D2347" s="16">
        <f>IF($A2347="","",IFERROR(VLOOKUP($A2347,M_Sapi!$A$2:$D$501,4,0),""))</f>
      </c>
      <c r="E2347" s="17">
        <f>IF($A2347="","",IFERROR(VLOOKUP($A2347,M_Sapi!$A$2:$B$501,2,0),""))</f>
      </c>
      <c r="F2347" s="16">
        <f>IF(OR($A2347="",$C2347=""),"",$C2347-$D2347)</f>
      </c>
      <c r="G2347" s="18">
        <f>IF(OR($A2347="",$B2347=""),"",$B2347-$E2347)</f>
      </c>
      <c r="H2347" s="19">
        <f>IF(OR($G2347="",$G2347=0),"",$F2347/$G2347)</f>
      </c>
    </row>
    <row r="2348">
      <c r="A2348" s="7"/>
      <c r="B2348" s="11"/>
      <c r="C2348" s="10"/>
      <c r="D2348" s="16">
        <f>IF($A2348="","",IFERROR(VLOOKUP($A2348,M_Sapi!$A$2:$D$501,4,0),""))</f>
      </c>
      <c r="E2348" s="17">
        <f>IF($A2348="","",IFERROR(VLOOKUP($A2348,M_Sapi!$A$2:$B$501,2,0),""))</f>
      </c>
      <c r="F2348" s="16">
        <f>IF(OR($A2348="",$C2348=""),"",$C2348-$D2348)</f>
      </c>
      <c r="G2348" s="18">
        <f>IF(OR($A2348="",$B2348=""),"",$B2348-$E2348)</f>
      </c>
      <c r="H2348" s="19">
        <f>IF(OR($G2348="",$G2348=0),"",$F2348/$G2348)</f>
      </c>
    </row>
    <row r="2349">
      <c r="A2349" s="7"/>
      <c r="B2349" s="11"/>
      <c r="C2349" s="10"/>
      <c r="D2349" s="16">
        <f>IF($A2349="","",IFERROR(VLOOKUP($A2349,M_Sapi!$A$2:$D$501,4,0),""))</f>
      </c>
      <c r="E2349" s="17">
        <f>IF($A2349="","",IFERROR(VLOOKUP($A2349,M_Sapi!$A$2:$B$501,2,0),""))</f>
      </c>
      <c r="F2349" s="16">
        <f>IF(OR($A2349="",$C2349=""),"",$C2349-$D2349)</f>
      </c>
      <c r="G2349" s="18">
        <f>IF(OR($A2349="",$B2349=""),"",$B2349-$E2349)</f>
      </c>
      <c r="H2349" s="19">
        <f>IF(OR($G2349="",$G2349=0),"",$F2349/$G2349)</f>
      </c>
    </row>
    <row r="2350">
      <c r="A2350" s="7"/>
      <c r="B2350" s="11"/>
      <c r="C2350" s="10"/>
      <c r="D2350" s="16">
        <f>IF($A2350="","",IFERROR(VLOOKUP($A2350,M_Sapi!$A$2:$D$501,4,0),""))</f>
      </c>
      <c r="E2350" s="17">
        <f>IF($A2350="","",IFERROR(VLOOKUP($A2350,M_Sapi!$A$2:$B$501,2,0),""))</f>
      </c>
      <c r="F2350" s="16">
        <f>IF(OR($A2350="",$C2350=""),"",$C2350-$D2350)</f>
      </c>
      <c r="G2350" s="18">
        <f>IF(OR($A2350="",$B2350=""),"",$B2350-$E2350)</f>
      </c>
      <c r="H2350" s="19">
        <f>IF(OR($G2350="",$G2350=0),"",$F2350/$G2350)</f>
      </c>
    </row>
    <row r="2351">
      <c r="A2351" s="7"/>
      <c r="B2351" s="11"/>
      <c r="C2351" s="10"/>
      <c r="D2351" s="16">
        <f>IF($A2351="","",IFERROR(VLOOKUP($A2351,M_Sapi!$A$2:$D$501,4,0),""))</f>
      </c>
      <c r="E2351" s="17">
        <f>IF($A2351="","",IFERROR(VLOOKUP($A2351,M_Sapi!$A$2:$B$501,2,0),""))</f>
      </c>
      <c r="F2351" s="16">
        <f>IF(OR($A2351="",$C2351=""),"",$C2351-$D2351)</f>
      </c>
      <c r="G2351" s="18">
        <f>IF(OR($A2351="",$B2351=""),"",$B2351-$E2351)</f>
      </c>
      <c r="H2351" s="19">
        <f>IF(OR($G2351="",$G2351=0),"",$F2351/$G2351)</f>
      </c>
    </row>
    <row r="2352">
      <c r="A2352" s="7"/>
      <c r="B2352" s="11"/>
      <c r="C2352" s="10"/>
      <c r="D2352" s="16">
        <f>IF($A2352="","",IFERROR(VLOOKUP($A2352,M_Sapi!$A$2:$D$501,4,0),""))</f>
      </c>
      <c r="E2352" s="17">
        <f>IF($A2352="","",IFERROR(VLOOKUP($A2352,M_Sapi!$A$2:$B$501,2,0),""))</f>
      </c>
      <c r="F2352" s="16">
        <f>IF(OR($A2352="",$C2352=""),"",$C2352-$D2352)</f>
      </c>
      <c r="G2352" s="18">
        <f>IF(OR($A2352="",$B2352=""),"",$B2352-$E2352)</f>
      </c>
      <c r="H2352" s="19">
        <f>IF(OR($G2352="",$G2352=0),"",$F2352/$G2352)</f>
      </c>
    </row>
    <row r="2353">
      <c r="A2353" s="7"/>
      <c r="B2353" s="11"/>
      <c r="C2353" s="10"/>
      <c r="D2353" s="16">
        <f>IF($A2353="","",IFERROR(VLOOKUP($A2353,M_Sapi!$A$2:$D$501,4,0),""))</f>
      </c>
      <c r="E2353" s="17">
        <f>IF($A2353="","",IFERROR(VLOOKUP($A2353,M_Sapi!$A$2:$B$501,2,0),""))</f>
      </c>
      <c r="F2353" s="16">
        <f>IF(OR($A2353="",$C2353=""),"",$C2353-$D2353)</f>
      </c>
      <c r="G2353" s="18">
        <f>IF(OR($A2353="",$B2353=""),"",$B2353-$E2353)</f>
      </c>
      <c r="H2353" s="19">
        <f>IF(OR($G2353="",$G2353=0),"",$F2353/$G2353)</f>
      </c>
    </row>
    <row r="2354">
      <c r="A2354" s="7"/>
      <c r="B2354" s="11"/>
      <c r="C2354" s="10"/>
      <c r="D2354" s="16">
        <f>IF($A2354="","",IFERROR(VLOOKUP($A2354,M_Sapi!$A$2:$D$501,4,0),""))</f>
      </c>
      <c r="E2354" s="17">
        <f>IF($A2354="","",IFERROR(VLOOKUP($A2354,M_Sapi!$A$2:$B$501,2,0),""))</f>
      </c>
      <c r="F2354" s="16">
        <f>IF(OR($A2354="",$C2354=""),"",$C2354-$D2354)</f>
      </c>
      <c r="G2354" s="18">
        <f>IF(OR($A2354="",$B2354=""),"",$B2354-$E2354)</f>
      </c>
      <c r="H2354" s="19">
        <f>IF(OR($G2354="",$G2354=0),"",$F2354/$G2354)</f>
      </c>
    </row>
    <row r="2355">
      <c r="A2355" s="7"/>
      <c r="B2355" s="11"/>
      <c r="C2355" s="10"/>
      <c r="D2355" s="16">
        <f>IF($A2355="","",IFERROR(VLOOKUP($A2355,M_Sapi!$A$2:$D$501,4,0),""))</f>
      </c>
      <c r="E2355" s="17">
        <f>IF($A2355="","",IFERROR(VLOOKUP($A2355,M_Sapi!$A$2:$B$501,2,0),""))</f>
      </c>
      <c r="F2355" s="16">
        <f>IF(OR($A2355="",$C2355=""),"",$C2355-$D2355)</f>
      </c>
      <c r="G2355" s="18">
        <f>IF(OR($A2355="",$B2355=""),"",$B2355-$E2355)</f>
      </c>
      <c r="H2355" s="19">
        <f>IF(OR($G2355="",$G2355=0),"",$F2355/$G2355)</f>
      </c>
    </row>
    <row r="2356">
      <c r="A2356" s="7"/>
      <c r="B2356" s="11"/>
      <c r="C2356" s="10"/>
      <c r="D2356" s="16">
        <f>IF($A2356="","",IFERROR(VLOOKUP($A2356,M_Sapi!$A$2:$D$501,4,0),""))</f>
      </c>
      <c r="E2356" s="17">
        <f>IF($A2356="","",IFERROR(VLOOKUP($A2356,M_Sapi!$A$2:$B$501,2,0),""))</f>
      </c>
      <c r="F2356" s="16">
        <f>IF(OR($A2356="",$C2356=""),"",$C2356-$D2356)</f>
      </c>
      <c r="G2356" s="18">
        <f>IF(OR($A2356="",$B2356=""),"",$B2356-$E2356)</f>
      </c>
      <c r="H2356" s="19">
        <f>IF(OR($G2356="",$G2356=0),"",$F2356/$G2356)</f>
      </c>
    </row>
    <row r="2357">
      <c r="A2357" s="7"/>
      <c r="B2357" s="11"/>
      <c r="C2357" s="10"/>
      <c r="D2357" s="16">
        <f>IF($A2357="","",IFERROR(VLOOKUP($A2357,M_Sapi!$A$2:$D$501,4,0),""))</f>
      </c>
      <c r="E2357" s="17">
        <f>IF($A2357="","",IFERROR(VLOOKUP($A2357,M_Sapi!$A$2:$B$501,2,0),""))</f>
      </c>
      <c r="F2357" s="16">
        <f>IF(OR($A2357="",$C2357=""),"",$C2357-$D2357)</f>
      </c>
      <c r="G2357" s="18">
        <f>IF(OR($A2357="",$B2357=""),"",$B2357-$E2357)</f>
      </c>
      <c r="H2357" s="19">
        <f>IF(OR($G2357="",$G2357=0),"",$F2357/$G2357)</f>
      </c>
    </row>
    <row r="2358">
      <c r="A2358" s="7"/>
      <c r="B2358" s="11"/>
      <c r="C2358" s="10"/>
      <c r="D2358" s="16">
        <f>IF($A2358="","",IFERROR(VLOOKUP($A2358,M_Sapi!$A$2:$D$501,4,0),""))</f>
      </c>
      <c r="E2358" s="17">
        <f>IF($A2358="","",IFERROR(VLOOKUP($A2358,M_Sapi!$A$2:$B$501,2,0),""))</f>
      </c>
      <c r="F2358" s="16">
        <f>IF(OR($A2358="",$C2358=""),"",$C2358-$D2358)</f>
      </c>
      <c r="G2358" s="18">
        <f>IF(OR($A2358="",$B2358=""),"",$B2358-$E2358)</f>
      </c>
      <c r="H2358" s="19">
        <f>IF(OR($G2358="",$G2358=0),"",$F2358/$G2358)</f>
      </c>
    </row>
    <row r="2359">
      <c r="A2359" s="7"/>
      <c r="B2359" s="11"/>
      <c r="C2359" s="10"/>
      <c r="D2359" s="16">
        <f>IF($A2359="","",IFERROR(VLOOKUP($A2359,M_Sapi!$A$2:$D$501,4,0),""))</f>
      </c>
      <c r="E2359" s="17">
        <f>IF($A2359="","",IFERROR(VLOOKUP($A2359,M_Sapi!$A$2:$B$501,2,0),""))</f>
      </c>
      <c r="F2359" s="16">
        <f>IF(OR($A2359="",$C2359=""),"",$C2359-$D2359)</f>
      </c>
      <c r="G2359" s="18">
        <f>IF(OR($A2359="",$B2359=""),"",$B2359-$E2359)</f>
      </c>
      <c r="H2359" s="19">
        <f>IF(OR($G2359="",$G2359=0),"",$F2359/$G2359)</f>
      </c>
    </row>
    <row r="2360">
      <c r="A2360" s="7"/>
      <c r="B2360" s="11"/>
      <c r="C2360" s="10"/>
      <c r="D2360" s="16">
        <f>IF($A2360="","",IFERROR(VLOOKUP($A2360,M_Sapi!$A$2:$D$501,4,0),""))</f>
      </c>
      <c r="E2360" s="17">
        <f>IF($A2360="","",IFERROR(VLOOKUP($A2360,M_Sapi!$A$2:$B$501,2,0),""))</f>
      </c>
      <c r="F2360" s="16">
        <f>IF(OR($A2360="",$C2360=""),"",$C2360-$D2360)</f>
      </c>
      <c r="G2360" s="18">
        <f>IF(OR($A2360="",$B2360=""),"",$B2360-$E2360)</f>
      </c>
      <c r="H2360" s="19">
        <f>IF(OR($G2360="",$G2360=0),"",$F2360/$G2360)</f>
      </c>
    </row>
    <row r="2361">
      <c r="A2361" s="7"/>
      <c r="B2361" s="11"/>
      <c r="C2361" s="10"/>
      <c r="D2361" s="16">
        <f>IF($A2361="","",IFERROR(VLOOKUP($A2361,M_Sapi!$A$2:$D$501,4,0),""))</f>
      </c>
      <c r="E2361" s="17">
        <f>IF($A2361="","",IFERROR(VLOOKUP($A2361,M_Sapi!$A$2:$B$501,2,0),""))</f>
      </c>
      <c r="F2361" s="16">
        <f>IF(OR($A2361="",$C2361=""),"",$C2361-$D2361)</f>
      </c>
      <c r="G2361" s="18">
        <f>IF(OR($A2361="",$B2361=""),"",$B2361-$E2361)</f>
      </c>
      <c r="H2361" s="19">
        <f>IF(OR($G2361="",$G2361=0),"",$F2361/$G2361)</f>
      </c>
    </row>
    <row r="2362">
      <c r="A2362" s="7"/>
      <c r="B2362" s="11"/>
      <c r="C2362" s="10"/>
      <c r="D2362" s="16">
        <f>IF($A2362="","",IFERROR(VLOOKUP($A2362,M_Sapi!$A$2:$D$501,4,0),""))</f>
      </c>
      <c r="E2362" s="17">
        <f>IF($A2362="","",IFERROR(VLOOKUP($A2362,M_Sapi!$A$2:$B$501,2,0),""))</f>
      </c>
      <c r="F2362" s="16">
        <f>IF(OR($A2362="",$C2362=""),"",$C2362-$D2362)</f>
      </c>
      <c r="G2362" s="18">
        <f>IF(OR($A2362="",$B2362=""),"",$B2362-$E2362)</f>
      </c>
      <c r="H2362" s="19">
        <f>IF(OR($G2362="",$G2362=0),"",$F2362/$G2362)</f>
      </c>
    </row>
    <row r="2363">
      <c r="A2363" s="7"/>
      <c r="B2363" s="11"/>
      <c r="C2363" s="10"/>
      <c r="D2363" s="16">
        <f>IF($A2363="","",IFERROR(VLOOKUP($A2363,M_Sapi!$A$2:$D$501,4,0),""))</f>
      </c>
      <c r="E2363" s="17">
        <f>IF($A2363="","",IFERROR(VLOOKUP($A2363,M_Sapi!$A$2:$B$501,2,0),""))</f>
      </c>
      <c r="F2363" s="16">
        <f>IF(OR($A2363="",$C2363=""),"",$C2363-$D2363)</f>
      </c>
      <c r="G2363" s="18">
        <f>IF(OR($A2363="",$B2363=""),"",$B2363-$E2363)</f>
      </c>
      <c r="H2363" s="19">
        <f>IF(OR($G2363="",$G2363=0),"",$F2363/$G2363)</f>
      </c>
    </row>
    <row r="2364">
      <c r="A2364" s="7"/>
      <c r="B2364" s="11"/>
      <c r="C2364" s="10"/>
      <c r="D2364" s="16">
        <f>IF($A2364="","",IFERROR(VLOOKUP($A2364,M_Sapi!$A$2:$D$501,4,0),""))</f>
      </c>
      <c r="E2364" s="17">
        <f>IF($A2364="","",IFERROR(VLOOKUP($A2364,M_Sapi!$A$2:$B$501,2,0),""))</f>
      </c>
      <c r="F2364" s="16">
        <f>IF(OR($A2364="",$C2364=""),"",$C2364-$D2364)</f>
      </c>
      <c r="G2364" s="18">
        <f>IF(OR($A2364="",$B2364=""),"",$B2364-$E2364)</f>
      </c>
      <c r="H2364" s="19">
        <f>IF(OR($G2364="",$G2364=0),"",$F2364/$G2364)</f>
      </c>
    </row>
    <row r="2365">
      <c r="A2365" s="7"/>
      <c r="B2365" s="11"/>
      <c r="C2365" s="10"/>
      <c r="D2365" s="16">
        <f>IF($A2365="","",IFERROR(VLOOKUP($A2365,M_Sapi!$A$2:$D$501,4,0),""))</f>
      </c>
      <c r="E2365" s="17">
        <f>IF($A2365="","",IFERROR(VLOOKUP($A2365,M_Sapi!$A$2:$B$501,2,0),""))</f>
      </c>
      <c r="F2365" s="16">
        <f>IF(OR($A2365="",$C2365=""),"",$C2365-$D2365)</f>
      </c>
      <c r="G2365" s="18">
        <f>IF(OR($A2365="",$B2365=""),"",$B2365-$E2365)</f>
      </c>
      <c r="H2365" s="19">
        <f>IF(OR($G2365="",$G2365=0),"",$F2365/$G2365)</f>
      </c>
    </row>
    <row r="2366">
      <c r="A2366" s="7"/>
      <c r="B2366" s="11"/>
      <c r="C2366" s="10"/>
      <c r="D2366" s="16">
        <f>IF($A2366="","",IFERROR(VLOOKUP($A2366,M_Sapi!$A$2:$D$501,4,0),""))</f>
      </c>
      <c r="E2366" s="17">
        <f>IF($A2366="","",IFERROR(VLOOKUP($A2366,M_Sapi!$A$2:$B$501,2,0),""))</f>
      </c>
      <c r="F2366" s="16">
        <f>IF(OR($A2366="",$C2366=""),"",$C2366-$D2366)</f>
      </c>
      <c r="G2366" s="18">
        <f>IF(OR($A2366="",$B2366=""),"",$B2366-$E2366)</f>
      </c>
      <c r="H2366" s="19">
        <f>IF(OR($G2366="",$G2366=0),"",$F2366/$G2366)</f>
      </c>
    </row>
    <row r="2367">
      <c r="A2367" s="7"/>
      <c r="B2367" s="11"/>
      <c r="C2367" s="10"/>
      <c r="D2367" s="16">
        <f>IF($A2367="","",IFERROR(VLOOKUP($A2367,M_Sapi!$A$2:$D$501,4,0),""))</f>
      </c>
      <c r="E2367" s="17">
        <f>IF($A2367="","",IFERROR(VLOOKUP($A2367,M_Sapi!$A$2:$B$501,2,0),""))</f>
      </c>
      <c r="F2367" s="16">
        <f>IF(OR($A2367="",$C2367=""),"",$C2367-$D2367)</f>
      </c>
      <c r="G2367" s="18">
        <f>IF(OR($A2367="",$B2367=""),"",$B2367-$E2367)</f>
      </c>
      <c r="H2367" s="19">
        <f>IF(OR($G2367="",$G2367=0),"",$F2367/$G2367)</f>
      </c>
    </row>
    <row r="2368">
      <c r="A2368" s="7"/>
      <c r="B2368" s="11"/>
      <c r="C2368" s="10"/>
      <c r="D2368" s="16">
        <f>IF($A2368="","",IFERROR(VLOOKUP($A2368,M_Sapi!$A$2:$D$501,4,0),""))</f>
      </c>
      <c r="E2368" s="17">
        <f>IF($A2368="","",IFERROR(VLOOKUP($A2368,M_Sapi!$A$2:$B$501,2,0),""))</f>
      </c>
      <c r="F2368" s="16">
        <f>IF(OR($A2368="",$C2368=""),"",$C2368-$D2368)</f>
      </c>
      <c r="G2368" s="18">
        <f>IF(OR($A2368="",$B2368=""),"",$B2368-$E2368)</f>
      </c>
      <c r="H2368" s="19">
        <f>IF(OR($G2368="",$G2368=0),"",$F2368/$G2368)</f>
      </c>
    </row>
    <row r="2369">
      <c r="A2369" s="7"/>
      <c r="B2369" s="11"/>
      <c r="C2369" s="10"/>
      <c r="D2369" s="16">
        <f>IF($A2369="","",IFERROR(VLOOKUP($A2369,M_Sapi!$A$2:$D$501,4,0),""))</f>
      </c>
      <c r="E2369" s="17">
        <f>IF($A2369="","",IFERROR(VLOOKUP($A2369,M_Sapi!$A$2:$B$501,2,0),""))</f>
      </c>
      <c r="F2369" s="16">
        <f>IF(OR($A2369="",$C2369=""),"",$C2369-$D2369)</f>
      </c>
      <c r="G2369" s="18">
        <f>IF(OR($A2369="",$B2369=""),"",$B2369-$E2369)</f>
      </c>
      <c r="H2369" s="19">
        <f>IF(OR($G2369="",$G2369=0),"",$F2369/$G2369)</f>
      </c>
    </row>
    <row r="2370">
      <c r="A2370" s="7"/>
      <c r="B2370" s="11"/>
      <c r="C2370" s="10"/>
      <c r="D2370" s="16">
        <f>IF($A2370="","",IFERROR(VLOOKUP($A2370,M_Sapi!$A$2:$D$501,4,0),""))</f>
      </c>
      <c r="E2370" s="17">
        <f>IF($A2370="","",IFERROR(VLOOKUP($A2370,M_Sapi!$A$2:$B$501,2,0),""))</f>
      </c>
      <c r="F2370" s="16">
        <f>IF(OR($A2370="",$C2370=""),"",$C2370-$D2370)</f>
      </c>
      <c r="G2370" s="18">
        <f>IF(OR($A2370="",$B2370=""),"",$B2370-$E2370)</f>
      </c>
      <c r="H2370" s="19">
        <f>IF(OR($G2370="",$G2370=0),"",$F2370/$G2370)</f>
      </c>
    </row>
    <row r="2371">
      <c r="A2371" s="7"/>
      <c r="B2371" s="11"/>
      <c r="C2371" s="10"/>
      <c r="D2371" s="16">
        <f>IF($A2371="","",IFERROR(VLOOKUP($A2371,M_Sapi!$A$2:$D$501,4,0),""))</f>
      </c>
      <c r="E2371" s="17">
        <f>IF($A2371="","",IFERROR(VLOOKUP($A2371,M_Sapi!$A$2:$B$501,2,0),""))</f>
      </c>
      <c r="F2371" s="16">
        <f>IF(OR($A2371="",$C2371=""),"",$C2371-$D2371)</f>
      </c>
      <c r="G2371" s="18">
        <f>IF(OR($A2371="",$B2371=""),"",$B2371-$E2371)</f>
      </c>
      <c r="H2371" s="19">
        <f>IF(OR($G2371="",$G2371=0),"",$F2371/$G2371)</f>
      </c>
    </row>
    <row r="2372">
      <c r="A2372" s="7"/>
      <c r="B2372" s="11"/>
      <c r="C2372" s="10"/>
      <c r="D2372" s="16">
        <f>IF($A2372="","",IFERROR(VLOOKUP($A2372,M_Sapi!$A$2:$D$501,4,0),""))</f>
      </c>
      <c r="E2372" s="17">
        <f>IF($A2372="","",IFERROR(VLOOKUP($A2372,M_Sapi!$A$2:$B$501,2,0),""))</f>
      </c>
      <c r="F2372" s="16">
        <f>IF(OR($A2372="",$C2372=""),"",$C2372-$D2372)</f>
      </c>
      <c r="G2372" s="18">
        <f>IF(OR($A2372="",$B2372=""),"",$B2372-$E2372)</f>
      </c>
      <c r="H2372" s="19">
        <f>IF(OR($G2372="",$G2372=0),"",$F2372/$G2372)</f>
      </c>
    </row>
    <row r="2373">
      <c r="A2373" s="7"/>
      <c r="B2373" s="11"/>
      <c r="C2373" s="10"/>
      <c r="D2373" s="16">
        <f>IF($A2373="","",IFERROR(VLOOKUP($A2373,M_Sapi!$A$2:$D$501,4,0),""))</f>
      </c>
      <c r="E2373" s="17">
        <f>IF($A2373="","",IFERROR(VLOOKUP($A2373,M_Sapi!$A$2:$B$501,2,0),""))</f>
      </c>
      <c r="F2373" s="16">
        <f>IF(OR($A2373="",$C2373=""),"",$C2373-$D2373)</f>
      </c>
      <c r="G2373" s="18">
        <f>IF(OR($A2373="",$B2373=""),"",$B2373-$E2373)</f>
      </c>
      <c r="H2373" s="19">
        <f>IF(OR($G2373="",$G2373=0),"",$F2373/$G2373)</f>
      </c>
    </row>
    <row r="2374">
      <c r="A2374" s="7"/>
      <c r="B2374" s="11"/>
      <c r="C2374" s="10"/>
      <c r="D2374" s="16">
        <f>IF($A2374="","",IFERROR(VLOOKUP($A2374,M_Sapi!$A$2:$D$501,4,0),""))</f>
      </c>
      <c r="E2374" s="17">
        <f>IF($A2374="","",IFERROR(VLOOKUP($A2374,M_Sapi!$A$2:$B$501,2,0),""))</f>
      </c>
      <c r="F2374" s="16">
        <f>IF(OR($A2374="",$C2374=""),"",$C2374-$D2374)</f>
      </c>
      <c r="G2374" s="18">
        <f>IF(OR($A2374="",$B2374=""),"",$B2374-$E2374)</f>
      </c>
      <c r="H2374" s="19">
        <f>IF(OR($G2374="",$G2374=0),"",$F2374/$G2374)</f>
      </c>
    </row>
    <row r="2375">
      <c r="A2375" s="7"/>
      <c r="B2375" s="11"/>
      <c r="C2375" s="10"/>
      <c r="D2375" s="16">
        <f>IF($A2375="","",IFERROR(VLOOKUP($A2375,M_Sapi!$A$2:$D$501,4,0),""))</f>
      </c>
      <c r="E2375" s="17">
        <f>IF($A2375="","",IFERROR(VLOOKUP($A2375,M_Sapi!$A$2:$B$501,2,0),""))</f>
      </c>
      <c r="F2375" s="16">
        <f>IF(OR($A2375="",$C2375=""),"",$C2375-$D2375)</f>
      </c>
      <c r="G2375" s="18">
        <f>IF(OR($A2375="",$B2375=""),"",$B2375-$E2375)</f>
      </c>
      <c r="H2375" s="19">
        <f>IF(OR($G2375="",$G2375=0),"",$F2375/$G2375)</f>
      </c>
    </row>
    <row r="2376">
      <c r="A2376" s="7"/>
      <c r="B2376" s="11"/>
      <c r="C2376" s="10"/>
      <c r="D2376" s="16">
        <f>IF($A2376="","",IFERROR(VLOOKUP($A2376,M_Sapi!$A$2:$D$501,4,0),""))</f>
      </c>
      <c r="E2376" s="17">
        <f>IF($A2376="","",IFERROR(VLOOKUP($A2376,M_Sapi!$A$2:$B$501,2,0),""))</f>
      </c>
      <c r="F2376" s="16">
        <f>IF(OR($A2376="",$C2376=""),"",$C2376-$D2376)</f>
      </c>
      <c r="G2376" s="18">
        <f>IF(OR($A2376="",$B2376=""),"",$B2376-$E2376)</f>
      </c>
      <c r="H2376" s="19">
        <f>IF(OR($G2376="",$G2376=0),"",$F2376/$G2376)</f>
      </c>
    </row>
    <row r="2377">
      <c r="A2377" s="7"/>
      <c r="B2377" s="11"/>
      <c r="C2377" s="10"/>
      <c r="D2377" s="16">
        <f>IF($A2377="","",IFERROR(VLOOKUP($A2377,M_Sapi!$A$2:$D$501,4,0),""))</f>
      </c>
      <c r="E2377" s="17">
        <f>IF($A2377="","",IFERROR(VLOOKUP($A2377,M_Sapi!$A$2:$B$501,2,0),""))</f>
      </c>
      <c r="F2377" s="16">
        <f>IF(OR($A2377="",$C2377=""),"",$C2377-$D2377)</f>
      </c>
      <c r="G2377" s="18">
        <f>IF(OR($A2377="",$B2377=""),"",$B2377-$E2377)</f>
      </c>
      <c r="H2377" s="19">
        <f>IF(OR($G2377="",$G2377=0),"",$F2377/$G2377)</f>
      </c>
    </row>
    <row r="2378">
      <c r="A2378" s="7"/>
      <c r="B2378" s="11"/>
      <c r="C2378" s="10"/>
      <c r="D2378" s="16">
        <f>IF($A2378="","",IFERROR(VLOOKUP($A2378,M_Sapi!$A$2:$D$501,4,0),""))</f>
      </c>
      <c r="E2378" s="17">
        <f>IF($A2378="","",IFERROR(VLOOKUP($A2378,M_Sapi!$A$2:$B$501,2,0),""))</f>
      </c>
      <c r="F2378" s="16">
        <f>IF(OR($A2378="",$C2378=""),"",$C2378-$D2378)</f>
      </c>
      <c r="G2378" s="18">
        <f>IF(OR($A2378="",$B2378=""),"",$B2378-$E2378)</f>
      </c>
      <c r="H2378" s="19">
        <f>IF(OR($G2378="",$G2378=0),"",$F2378/$G2378)</f>
      </c>
    </row>
    <row r="2379">
      <c r="A2379" s="7"/>
      <c r="B2379" s="11"/>
      <c r="C2379" s="10"/>
      <c r="D2379" s="16">
        <f>IF($A2379="","",IFERROR(VLOOKUP($A2379,M_Sapi!$A$2:$D$501,4,0),""))</f>
      </c>
      <c r="E2379" s="17">
        <f>IF($A2379="","",IFERROR(VLOOKUP($A2379,M_Sapi!$A$2:$B$501,2,0),""))</f>
      </c>
      <c r="F2379" s="16">
        <f>IF(OR($A2379="",$C2379=""),"",$C2379-$D2379)</f>
      </c>
      <c r="G2379" s="18">
        <f>IF(OR($A2379="",$B2379=""),"",$B2379-$E2379)</f>
      </c>
      <c r="H2379" s="19">
        <f>IF(OR($G2379="",$G2379=0),"",$F2379/$G2379)</f>
      </c>
    </row>
    <row r="2380">
      <c r="A2380" s="7"/>
      <c r="B2380" s="11"/>
      <c r="C2380" s="10"/>
      <c r="D2380" s="16">
        <f>IF($A2380="","",IFERROR(VLOOKUP($A2380,M_Sapi!$A$2:$D$501,4,0),""))</f>
      </c>
      <c r="E2380" s="17">
        <f>IF($A2380="","",IFERROR(VLOOKUP($A2380,M_Sapi!$A$2:$B$501,2,0),""))</f>
      </c>
      <c r="F2380" s="16">
        <f>IF(OR($A2380="",$C2380=""),"",$C2380-$D2380)</f>
      </c>
      <c r="G2380" s="18">
        <f>IF(OR($A2380="",$B2380=""),"",$B2380-$E2380)</f>
      </c>
      <c r="H2380" s="19">
        <f>IF(OR($G2380="",$G2380=0),"",$F2380/$G2380)</f>
      </c>
    </row>
    <row r="2381">
      <c r="A2381" s="7"/>
      <c r="B2381" s="11"/>
      <c r="C2381" s="10"/>
      <c r="D2381" s="16">
        <f>IF($A2381="","",IFERROR(VLOOKUP($A2381,M_Sapi!$A$2:$D$501,4,0),""))</f>
      </c>
      <c r="E2381" s="17">
        <f>IF($A2381="","",IFERROR(VLOOKUP($A2381,M_Sapi!$A$2:$B$501,2,0),""))</f>
      </c>
      <c r="F2381" s="16">
        <f>IF(OR($A2381="",$C2381=""),"",$C2381-$D2381)</f>
      </c>
      <c r="G2381" s="18">
        <f>IF(OR($A2381="",$B2381=""),"",$B2381-$E2381)</f>
      </c>
      <c r="H2381" s="19">
        <f>IF(OR($G2381="",$G2381=0),"",$F2381/$G2381)</f>
      </c>
    </row>
    <row r="2382">
      <c r="A2382" s="7"/>
      <c r="B2382" s="11"/>
      <c r="C2382" s="10"/>
      <c r="D2382" s="16">
        <f>IF($A2382="","",IFERROR(VLOOKUP($A2382,M_Sapi!$A$2:$D$501,4,0),""))</f>
      </c>
      <c r="E2382" s="17">
        <f>IF($A2382="","",IFERROR(VLOOKUP($A2382,M_Sapi!$A$2:$B$501,2,0),""))</f>
      </c>
      <c r="F2382" s="16">
        <f>IF(OR($A2382="",$C2382=""),"",$C2382-$D2382)</f>
      </c>
      <c r="G2382" s="18">
        <f>IF(OR($A2382="",$B2382=""),"",$B2382-$E2382)</f>
      </c>
      <c r="H2382" s="19">
        <f>IF(OR($G2382="",$G2382=0),"",$F2382/$G2382)</f>
      </c>
    </row>
    <row r="2383">
      <c r="A2383" s="7"/>
      <c r="B2383" s="11"/>
      <c r="C2383" s="10"/>
      <c r="D2383" s="16">
        <f>IF($A2383="","",IFERROR(VLOOKUP($A2383,M_Sapi!$A$2:$D$501,4,0),""))</f>
      </c>
      <c r="E2383" s="17">
        <f>IF($A2383="","",IFERROR(VLOOKUP($A2383,M_Sapi!$A$2:$B$501,2,0),""))</f>
      </c>
      <c r="F2383" s="16">
        <f>IF(OR($A2383="",$C2383=""),"",$C2383-$D2383)</f>
      </c>
      <c r="G2383" s="18">
        <f>IF(OR($A2383="",$B2383=""),"",$B2383-$E2383)</f>
      </c>
      <c r="H2383" s="19">
        <f>IF(OR($G2383="",$G2383=0),"",$F2383/$G2383)</f>
      </c>
    </row>
    <row r="2384">
      <c r="A2384" s="7"/>
      <c r="B2384" s="11"/>
      <c r="C2384" s="10"/>
      <c r="D2384" s="16">
        <f>IF($A2384="","",IFERROR(VLOOKUP($A2384,M_Sapi!$A$2:$D$501,4,0),""))</f>
      </c>
      <c r="E2384" s="17">
        <f>IF($A2384="","",IFERROR(VLOOKUP($A2384,M_Sapi!$A$2:$B$501,2,0),""))</f>
      </c>
      <c r="F2384" s="16">
        <f>IF(OR($A2384="",$C2384=""),"",$C2384-$D2384)</f>
      </c>
      <c r="G2384" s="18">
        <f>IF(OR($A2384="",$B2384=""),"",$B2384-$E2384)</f>
      </c>
      <c r="H2384" s="19">
        <f>IF(OR($G2384="",$G2384=0),"",$F2384/$G2384)</f>
      </c>
    </row>
    <row r="2385">
      <c r="A2385" s="7"/>
      <c r="B2385" s="11"/>
      <c r="C2385" s="10"/>
      <c r="D2385" s="16">
        <f>IF($A2385="","",IFERROR(VLOOKUP($A2385,M_Sapi!$A$2:$D$501,4,0),""))</f>
      </c>
      <c r="E2385" s="17">
        <f>IF($A2385="","",IFERROR(VLOOKUP($A2385,M_Sapi!$A$2:$B$501,2,0),""))</f>
      </c>
      <c r="F2385" s="16">
        <f>IF(OR($A2385="",$C2385=""),"",$C2385-$D2385)</f>
      </c>
      <c r="G2385" s="18">
        <f>IF(OR($A2385="",$B2385=""),"",$B2385-$E2385)</f>
      </c>
      <c r="H2385" s="19">
        <f>IF(OR($G2385="",$G2385=0),"",$F2385/$G2385)</f>
      </c>
    </row>
    <row r="2386">
      <c r="A2386" s="7"/>
      <c r="B2386" s="11"/>
      <c r="C2386" s="10"/>
      <c r="D2386" s="16">
        <f>IF($A2386="","",IFERROR(VLOOKUP($A2386,M_Sapi!$A$2:$D$501,4,0),""))</f>
      </c>
      <c r="E2386" s="17">
        <f>IF($A2386="","",IFERROR(VLOOKUP($A2386,M_Sapi!$A$2:$B$501,2,0),""))</f>
      </c>
      <c r="F2386" s="16">
        <f>IF(OR($A2386="",$C2386=""),"",$C2386-$D2386)</f>
      </c>
      <c r="G2386" s="18">
        <f>IF(OR($A2386="",$B2386=""),"",$B2386-$E2386)</f>
      </c>
      <c r="H2386" s="19">
        <f>IF(OR($G2386="",$G2386=0),"",$F2386/$G2386)</f>
      </c>
    </row>
    <row r="2387">
      <c r="A2387" s="7"/>
      <c r="B2387" s="11"/>
      <c r="C2387" s="10"/>
      <c r="D2387" s="16">
        <f>IF($A2387="","",IFERROR(VLOOKUP($A2387,M_Sapi!$A$2:$D$501,4,0),""))</f>
      </c>
      <c r="E2387" s="17">
        <f>IF($A2387="","",IFERROR(VLOOKUP($A2387,M_Sapi!$A$2:$B$501,2,0),""))</f>
      </c>
      <c r="F2387" s="16">
        <f>IF(OR($A2387="",$C2387=""),"",$C2387-$D2387)</f>
      </c>
      <c r="G2387" s="18">
        <f>IF(OR($A2387="",$B2387=""),"",$B2387-$E2387)</f>
      </c>
      <c r="H2387" s="19">
        <f>IF(OR($G2387="",$G2387=0),"",$F2387/$G2387)</f>
      </c>
    </row>
    <row r="2388">
      <c r="A2388" s="7"/>
      <c r="B2388" s="11"/>
      <c r="C2388" s="10"/>
      <c r="D2388" s="16">
        <f>IF($A2388="","",IFERROR(VLOOKUP($A2388,M_Sapi!$A$2:$D$501,4,0),""))</f>
      </c>
      <c r="E2388" s="17">
        <f>IF($A2388="","",IFERROR(VLOOKUP($A2388,M_Sapi!$A$2:$B$501,2,0),""))</f>
      </c>
      <c r="F2388" s="16">
        <f>IF(OR($A2388="",$C2388=""),"",$C2388-$D2388)</f>
      </c>
      <c r="G2388" s="18">
        <f>IF(OR($A2388="",$B2388=""),"",$B2388-$E2388)</f>
      </c>
      <c r="H2388" s="19">
        <f>IF(OR($G2388="",$G2388=0),"",$F2388/$G2388)</f>
      </c>
    </row>
    <row r="2389">
      <c r="A2389" s="7"/>
      <c r="B2389" s="11"/>
      <c r="C2389" s="10"/>
      <c r="D2389" s="16">
        <f>IF($A2389="","",IFERROR(VLOOKUP($A2389,M_Sapi!$A$2:$D$501,4,0),""))</f>
      </c>
      <c r="E2389" s="17">
        <f>IF($A2389="","",IFERROR(VLOOKUP($A2389,M_Sapi!$A$2:$B$501,2,0),""))</f>
      </c>
      <c r="F2389" s="16">
        <f>IF(OR($A2389="",$C2389=""),"",$C2389-$D2389)</f>
      </c>
      <c r="G2389" s="18">
        <f>IF(OR($A2389="",$B2389=""),"",$B2389-$E2389)</f>
      </c>
      <c r="H2389" s="19">
        <f>IF(OR($G2389="",$G2389=0),"",$F2389/$G2389)</f>
      </c>
    </row>
    <row r="2390">
      <c r="A2390" s="7"/>
      <c r="B2390" s="11"/>
      <c r="C2390" s="10"/>
      <c r="D2390" s="16">
        <f>IF($A2390="","",IFERROR(VLOOKUP($A2390,M_Sapi!$A$2:$D$501,4,0),""))</f>
      </c>
      <c r="E2390" s="17">
        <f>IF($A2390="","",IFERROR(VLOOKUP($A2390,M_Sapi!$A$2:$B$501,2,0),""))</f>
      </c>
      <c r="F2390" s="16">
        <f>IF(OR($A2390="",$C2390=""),"",$C2390-$D2390)</f>
      </c>
      <c r="G2390" s="18">
        <f>IF(OR($A2390="",$B2390=""),"",$B2390-$E2390)</f>
      </c>
      <c r="H2390" s="19">
        <f>IF(OR($G2390="",$G2390=0),"",$F2390/$G2390)</f>
      </c>
    </row>
    <row r="2391">
      <c r="A2391" s="7"/>
      <c r="B2391" s="11"/>
      <c r="C2391" s="10"/>
      <c r="D2391" s="16">
        <f>IF($A2391="","",IFERROR(VLOOKUP($A2391,M_Sapi!$A$2:$D$501,4,0),""))</f>
      </c>
      <c r="E2391" s="17">
        <f>IF($A2391="","",IFERROR(VLOOKUP($A2391,M_Sapi!$A$2:$B$501,2,0),""))</f>
      </c>
      <c r="F2391" s="16">
        <f>IF(OR($A2391="",$C2391=""),"",$C2391-$D2391)</f>
      </c>
      <c r="G2391" s="18">
        <f>IF(OR($A2391="",$B2391=""),"",$B2391-$E2391)</f>
      </c>
      <c r="H2391" s="19">
        <f>IF(OR($G2391="",$G2391=0),"",$F2391/$G2391)</f>
      </c>
    </row>
    <row r="2392">
      <c r="A2392" s="7"/>
      <c r="B2392" s="11"/>
      <c r="C2392" s="10"/>
      <c r="D2392" s="16">
        <f>IF($A2392="","",IFERROR(VLOOKUP($A2392,M_Sapi!$A$2:$D$501,4,0),""))</f>
      </c>
      <c r="E2392" s="17">
        <f>IF($A2392="","",IFERROR(VLOOKUP($A2392,M_Sapi!$A$2:$B$501,2,0),""))</f>
      </c>
      <c r="F2392" s="16">
        <f>IF(OR($A2392="",$C2392=""),"",$C2392-$D2392)</f>
      </c>
      <c r="G2392" s="18">
        <f>IF(OR($A2392="",$B2392=""),"",$B2392-$E2392)</f>
      </c>
      <c r="H2392" s="19">
        <f>IF(OR($G2392="",$G2392=0),"",$F2392/$G2392)</f>
      </c>
    </row>
    <row r="2393">
      <c r="A2393" s="7"/>
      <c r="B2393" s="11"/>
      <c r="C2393" s="10"/>
      <c r="D2393" s="16">
        <f>IF($A2393="","",IFERROR(VLOOKUP($A2393,M_Sapi!$A$2:$D$501,4,0),""))</f>
      </c>
      <c r="E2393" s="17">
        <f>IF($A2393="","",IFERROR(VLOOKUP($A2393,M_Sapi!$A$2:$B$501,2,0),""))</f>
      </c>
      <c r="F2393" s="16">
        <f>IF(OR($A2393="",$C2393=""),"",$C2393-$D2393)</f>
      </c>
      <c r="G2393" s="18">
        <f>IF(OR($A2393="",$B2393=""),"",$B2393-$E2393)</f>
      </c>
      <c r="H2393" s="19">
        <f>IF(OR($G2393="",$G2393=0),"",$F2393/$G2393)</f>
      </c>
    </row>
    <row r="2394">
      <c r="A2394" s="7"/>
      <c r="B2394" s="11"/>
      <c r="C2394" s="10"/>
      <c r="D2394" s="16">
        <f>IF($A2394="","",IFERROR(VLOOKUP($A2394,M_Sapi!$A$2:$D$501,4,0),""))</f>
      </c>
      <c r="E2394" s="17">
        <f>IF($A2394="","",IFERROR(VLOOKUP($A2394,M_Sapi!$A$2:$B$501,2,0),""))</f>
      </c>
      <c r="F2394" s="16">
        <f>IF(OR($A2394="",$C2394=""),"",$C2394-$D2394)</f>
      </c>
      <c r="G2394" s="18">
        <f>IF(OR($A2394="",$B2394=""),"",$B2394-$E2394)</f>
      </c>
      <c r="H2394" s="19">
        <f>IF(OR($G2394="",$G2394=0),"",$F2394/$G2394)</f>
      </c>
    </row>
    <row r="2395">
      <c r="A2395" s="7"/>
      <c r="B2395" s="11"/>
      <c r="C2395" s="10"/>
      <c r="D2395" s="16">
        <f>IF($A2395="","",IFERROR(VLOOKUP($A2395,M_Sapi!$A$2:$D$501,4,0),""))</f>
      </c>
      <c r="E2395" s="17">
        <f>IF($A2395="","",IFERROR(VLOOKUP($A2395,M_Sapi!$A$2:$B$501,2,0),""))</f>
      </c>
      <c r="F2395" s="16">
        <f>IF(OR($A2395="",$C2395=""),"",$C2395-$D2395)</f>
      </c>
      <c r="G2395" s="18">
        <f>IF(OR($A2395="",$B2395=""),"",$B2395-$E2395)</f>
      </c>
      <c r="H2395" s="19">
        <f>IF(OR($G2395="",$G2395=0),"",$F2395/$G2395)</f>
      </c>
    </row>
    <row r="2396">
      <c r="A2396" s="7"/>
      <c r="B2396" s="11"/>
      <c r="C2396" s="10"/>
      <c r="D2396" s="16">
        <f>IF($A2396="","",IFERROR(VLOOKUP($A2396,M_Sapi!$A$2:$D$501,4,0),""))</f>
      </c>
      <c r="E2396" s="17">
        <f>IF($A2396="","",IFERROR(VLOOKUP($A2396,M_Sapi!$A$2:$B$501,2,0),""))</f>
      </c>
      <c r="F2396" s="16">
        <f>IF(OR($A2396="",$C2396=""),"",$C2396-$D2396)</f>
      </c>
      <c r="G2396" s="18">
        <f>IF(OR($A2396="",$B2396=""),"",$B2396-$E2396)</f>
      </c>
      <c r="H2396" s="19">
        <f>IF(OR($G2396="",$G2396=0),"",$F2396/$G2396)</f>
      </c>
    </row>
    <row r="2397">
      <c r="A2397" s="7"/>
      <c r="B2397" s="11"/>
      <c r="C2397" s="10"/>
      <c r="D2397" s="16">
        <f>IF($A2397="","",IFERROR(VLOOKUP($A2397,M_Sapi!$A$2:$D$501,4,0),""))</f>
      </c>
      <c r="E2397" s="17">
        <f>IF($A2397="","",IFERROR(VLOOKUP($A2397,M_Sapi!$A$2:$B$501,2,0),""))</f>
      </c>
      <c r="F2397" s="16">
        <f>IF(OR($A2397="",$C2397=""),"",$C2397-$D2397)</f>
      </c>
      <c r="G2397" s="18">
        <f>IF(OR($A2397="",$B2397=""),"",$B2397-$E2397)</f>
      </c>
      <c r="H2397" s="19">
        <f>IF(OR($G2397="",$G2397=0),"",$F2397/$G2397)</f>
      </c>
    </row>
    <row r="2398">
      <c r="A2398" s="7"/>
      <c r="B2398" s="11"/>
      <c r="C2398" s="10"/>
      <c r="D2398" s="16">
        <f>IF($A2398="","",IFERROR(VLOOKUP($A2398,M_Sapi!$A$2:$D$501,4,0),""))</f>
      </c>
      <c r="E2398" s="17">
        <f>IF($A2398="","",IFERROR(VLOOKUP($A2398,M_Sapi!$A$2:$B$501,2,0),""))</f>
      </c>
      <c r="F2398" s="16">
        <f>IF(OR($A2398="",$C2398=""),"",$C2398-$D2398)</f>
      </c>
      <c r="G2398" s="18">
        <f>IF(OR($A2398="",$B2398=""),"",$B2398-$E2398)</f>
      </c>
      <c r="H2398" s="19">
        <f>IF(OR($G2398="",$G2398=0),"",$F2398/$G2398)</f>
      </c>
    </row>
    <row r="2399">
      <c r="A2399" s="7"/>
      <c r="B2399" s="11"/>
      <c r="C2399" s="10"/>
      <c r="D2399" s="16">
        <f>IF($A2399="","",IFERROR(VLOOKUP($A2399,M_Sapi!$A$2:$D$501,4,0),""))</f>
      </c>
      <c r="E2399" s="17">
        <f>IF($A2399="","",IFERROR(VLOOKUP($A2399,M_Sapi!$A$2:$B$501,2,0),""))</f>
      </c>
      <c r="F2399" s="16">
        <f>IF(OR($A2399="",$C2399=""),"",$C2399-$D2399)</f>
      </c>
      <c r="G2399" s="18">
        <f>IF(OR($A2399="",$B2399=""),"",$B2399-$E2399)</f>
      </c>
      <c r="H2399" s="19">
        <f>IF(OR($G2399="",$G2399=0),"",$F2399/$G2399)</f>
      </c>
    </row>
    <row r="2400">
      <c r="A2400" s="7"/>
      <c r="B2400" s="11"/>
      <c r="C2400" s="10"/>
      <c r="D2400" s="16">
        <f>IF($A2400="","",IFERROR(VLOOKUP($A2400,M_Sapi!$A$2:$D$501,4,0),""))</f>
      </c>
      <c r="E2400" s="17">
        <f>IF($A2400="","",IFERROR(VLOOKUP($A2400,M_Sapi!$A$2:$B$501,2,0),""))</f>
      </c>
      <c r="F2400" s="16">
        <f>IF(OR($A2400="",$C2400=""),"",$C2400-$D2400)</f>
      </c>
      <c r="G2400" s="18">
        <f>IF(OR($A2400="",$B2400=""),"",$B2400-$E2400)</f>
      </c>
      <c r="H2400" s="19">
        <f>IF(OR($G2400="",$G2400=0),"",$F2400/$G2400)</f>
      </c>
    </row>
    <row r="2401">
      <c r="A2401" s="7"/>
      <c r="B2401" s="11"/>
      <c r="C2401" s="10"/>
      <c r="D2401" s="16">
        <f>IF($A2401="","",IFERROR(VLOOKUP($A2401,M_Sapi!$A$2:$D$501,4,0),""))</f>
      </c>
      <c r="E2401" s="17">
        <f>IF($A2401="","",IFERROR(VLOOKUP($A2401,M_Sapi!$A$2:$B$501,2,0),""))</f>
      </c>
      <c r="F2401" s="16">
        <f>IF(OR($A2401="",$C2401=""),"",$C2401-$D2401)</f>
      </c>
      <c r="G2401" s="18">
        <f>IF(OR($A2401="",$B2401=""),"",$B2401-$E2401)</f>
      </c>
      <c r="H2401" s="19">
        <f>IF(OR($G2401="",$G2401=0),"",$F2401/$G2401)</f>
      </c>
    </row>
    <row r="2402">
      <c r="A2402" s="7"/>
      <c r="B2402" s="11"/>
      <c r="C2402" s="10"/>
      <c r="D2402" s="16">
        <f>IF($A2402="","",IFERROR(VLOOKUP($A2402,M_Sapi!$A$2:$D$501,4,0),""))</f>
      </c>
      <c r="E2402" s="17">
        <f>IF($A2402="","",IFERROR(VLOOKUP($A2402,M_Sapi!$A$2:$B$501,2,0),""))</f>
      </c>
      <c r="F2402" s="16">
        <f>IF(OR($A2402="",$C2402=""),"",$C2402-$D2402)</f>
      </c>
      <c r="G2402" s="18">
        <f>IF(OR($A2402="",$B2402=""),"",$B2402-$E2402)</f>
      </c>
      <c r="H2402" s="19">
        <f>IF(OR($G2402="",$G2402=0),"",$F2402/$G2402)</f>
      </c>
    </row>
    <row r="2403">
      <c r="A2403" s="7"/>
      <c r="B2403" s="11"/>
      <c r="C2403" s="10"/>
      <c r="D2403" s="16">
        <f>IF($A2403="","",IFERROR(VLOOKUP($A2403,M_Sapi!$A$2:$D$501,4,0),""))</f>
      </c>
      <c r="E2403" s="17">
        <f>IF($A2403="","",IFERROR(VLOOKUP($A2403,M_Sapi!$A$2:$B$501,2,0),""))</f>
      </c>
      <c r="F2403" s="16">
        <f>IF(OR($A2403="",$C2403=""),"",$C2403-$D2403)</f>
      </c>
      <c r="G2403" s="18">
        <f>IF(OR($A2403="",$B2403=""),"",$B2403-$E2403)</f>
      </c>
      <c r="H2403" s="19">
        <f>IF(OR($G2403="",$G2403=0),"",$F2403/$G2403)</f>
      </c>
    </row>
    <row r="2404">
      <c r="A2404" s="7"/>
      <c r="B2404" s="11"/>
      <c r="C2404" s="10"/>
      <c r="D2404" s="16">
        <f>IF($A2404="","",IFERROR(VLOOKUP($A2404,M_Sapi!$A$2:$D$501,4,0),""))</f>
      </c>
      <c r="E2404" s="17">
        <f>IF($A2404="","",IFERROR(VLOOKUP($A2404,M_Sapi!$A$2:$B$501,2,0),""))</f>
      </c>
      <c r="F2404" s="16">
        <f>IF(OR($A2404="",$C2404=""),"",$C2404-$D2404)</f>
      </c>
      <c r="G2404" s="18">
        <f>IF(OR($A2404="",$B2404=""),"",$B2404-$E2404)</f>
      </c>
      <c r="H2404" s="19">
        <f>IF(OR($G2404="",$G2404=0),"",$F2404/$G2404)</f>
      </c>
    </row>
    <row r="2405">
      <c r="A2405" s="7"/>
      <c r="B2405" s="11"/>
      <c r="C2405" s="10"/>
      <c r="D2405" s="16">
        <f>IF($A2405="","",IFERROR(VLOOKUP($A2405,M_Sapi!$A$2:$D$501,4,0),""))</f>
      </c>
      <c r="E2405" s="17">
        <f>IF($A2405="","",IFERROR(VLOOKUP($A2405,M_Sapi!$A$2:$B$501,2,0),""))</f>
      </c>
      <c r="F2405" s="16">
        <f>IF(OR($A2405="",$C2405=""),"",$C2405-$D2405)</f>
      </c>
      <c r="G2405" s="18">
        <f>IF(OR($A2405="",$B2405=""),"",$B2405-$E2405)</f>
      </c>
      <c r="H2405" s="19">
        <f>IF(OR($G2405="",$G2405=0),"",$F2405/$G2405)</f>
      </c>
    </row>
    <row r="2406">
      <c r="A2406" s="7"/>
      <c r="B2406" s="11"/>
      <c r="C2406" s="10"/>
      <c r="D2406" s="16">
        <f>IF($A2406="","",IFERROR(VLOOKUP($A2406,M_Sapi!$A$2:$D$501,4,0),""))</f>
      </c>
      <c r="E2406" s="17">
        <f>IF($A2406="","",IFERROR(VLOOKUP($A2406,M_Sapi!$A$2:$B$501,2,0),""))</f>
      </c>
      <c r="F2406" s="16">
        <f>IF(OR($A2406="",$C2406=""),"",$C2406-$D2406)</f>
      </c>
      <c r="G2406" s="18">
        <f>IF(OR($A2406="",$B2406=""),"",$B2406-$E2406)</f>
      </c>
      <c r="H2406" s="19">
        <f>IF(OR($G2406="",$G2406=0),"",$F2406/$G2406)</f>
      </c>
    </row>
    <row r="2407">
      <c r="A2407" s="7"/>
      <c r="B2407" s="11"/>
      <c r="C2407" s="10"/>
      <c r="D2407" s="16">
        <f>IF($A2407="","",IFERROR(VLOOKUP($A2407,M_Sapi!$A$2:$D$501,4,0),""))</f>
      </c>
      <c r="E2407" s="17">
        <f>IF($A2407="","",IFERROR(VLOOKUP($A2407,M_Sapi!$A$2:$B$501,2,0),""))</f>
      </c>
      <c r="F2407" s="16">
        <f>IF(OR($A2407="",$C2407=""),"",$C2407-$D2407)</f>
      </c>
      <c r="G2407" s="18">
        <f>IF(OR($A2407="",$B2407=""),"",$B2407-$E2407)</f>
      </c>
      <c r="H2407" s="19">
        <f>IF(OR($G2407="",$G2407=0),"",$F2407/$G2407)</f>
      </c>
    </row>
    <row r="2408">
      <c r="A2408" s="7"/>
      <c r="B2408" s="11"/>
      <c r="C2408" s="10"/>
      <c r="D2408" s="16">
        <f>IF($A2408="","",IFERROR(VLOOKUP($A2408,M_Sapi!$A$2:$D$501,4,0),""))</f>
      </c>
      <c r="E2408" s="17">
        <f>IF($A2408="","",IFERROR(VLOOKUP($A2408,M_Sapi!$A$2:$B$501,2,0),""))</f>
      </c>
      <c r="F2408" s="16">
        <f>IF(OR($A2408="",$C2408=""),"",$C2408-$D2408)</f>
      </c>
      <c r="G2408" s="18">
        <f>IF(OR($A2408="",$B2408=""),"",$B2408-$E2408)</f>
      </c>
      <c r="H2408" s="19">
        <f>IF(OR($G2408="",$G2408=0),"",$F2408/$G2408)</f>
      </c>
    </row>
    <row r="2409">
      <c r="A2409" s="7"/>
      <c r="B2409" s="11"/>
      <c r="C2409" s="10"/>
      <c r="D2409" s="16">
        <f>IF($A2409="","",IFERROR(VLOOKUP($A2409,M_Sapi!$A$2:$D$501,4,0),""))</f>
      </c>
      <c r="E2409" s="17">
        <f>IF($A2409="","",IFERROR(VLOOKUP($A2409,M_Sapi!$A$2:$B$501,2,0),""))</f>
      </c>
      <c r="F2409" s="16">
        <f>IF(OR($A2409="",$C2409=""),"",$C2409-$D2409)</f>
      </c>
      <c r="G2409" s="18">
        <f>IF(OR($A2409="",$B2409=""),"",$B2409-$E2409)</f>
      </c>
      <c r="H2409" s="19">
        <f>IF(OR($G2409="",$G2409=0),"",$F2409/$G2409)</f>
      </c>
    </row>
    <row r="2410">
      <c r="A2410" s="7"/>
      <c r="B2410" s="11"/>
      <c r="C2410" s="10"/>
      <c r="D2410" s="16">
        <f>IF($A2410="","",IFERROR(VLOOKUP($A2410,M_Sapi!$A$2:$D$501,4,0),""))</f>
      </c>
      <c r="E2410" s="17">
        <f>IF($A2410="","",IFERROR(VLOOKUP($A2410,M_Sapi!$A$2:$B$501,2,0),""))</f>
      </c>
      <c r="F2410" s="16">
        <f>IF(OR($A2410="",$C2410=""),"",$C2410-$D2410)</f>
      </c>
      <c r="G2410" s="18">
        <f>IF(OR($A2410="",$B2410=""),"",$B2410-$E2410)</f>
      </c>
      <c r="H2410" s="19">
        <f>IF(OR($G2410="",$G2410=0),"",$F2410/$G2410)</f>
      </c>
    </row>
    <row r="2411">
      <c r="A2411" s="7"/>
      <c r="B2411" s="11"/>
      <c r="C2411" s="10"/>
      <c r="D2411" s="16">
        <f>IF($A2411="","",IFERROR(VLOOKUP($A2411,M_Sapi!$A$2:$D$501,4,0),""))</f>
      </c>
      <c r="E2411" s="17">
        <f>IF($A2411="","",IFERROR(VLOOKUP($A2411,M_Sapi!$A$2:$B$501,2,0),""))</f>
      </c>
      <c r="F2411" s="16">
        <f>IF(OR($A2411="",$C2411=""),"",$C2411-$D2411)</f>
      </c>
      <c r="G2411" s="18">
        <f>IF(OR($A2411="",$B2411=""),"",$B2411-$E2411)</f>
      </c>
      <c r="H2411" s="19">
        <f>IF(OR($G2411="",$G2411=0),"",$F2411/$G2411)</f>
      </c>
    </row>
    <row r="2412">
      <c r="A2412" s="7"/>
      <c r="B2412" s="11"/>
      <c r="C2412" s="10"/>
      <c r="D2412" s="16">
        <f>IF($A2412="","",IFERROR(VLOOKUP($A2412,M_Sapi!$A$2:$D$501,4,0),""))</f>
      </c>
      <c r="E2412" s="17">
        <f>IF($A2412="","",IFERROR(VLOOKUP($A2412,M_Sapi!$A$2:$B$501,2,0),""))</f>
      </c>
      <c r="F2412" s="16">
        <f>IF(OR($A2412="",$C2412=""),"",$C2412-$D2412)</f>
      </c>
      <c r="G2412" s="18">
        <f>IF(OR($A2412="",$B2412=""),"",$B2412-$E2412)</f>
      </c>
      <c r="H2412" s="19">
        <f>IF(OR($G2412="",$G2412=0),"",$F2412/$G2412)</f>
      </c>
    </row>
    <row r="2413">
      <c r="A2413" s="7"/>
      <c r="B2413" s="11"/>
      <c r="C2413" s="10"/>
      <c r="D2413" s="16">
        <f>IF($A2413="","",IFERROR(VLOOKUP($A2413,M_Sapi!$A$2:$D$501,4,0),""))</f>
      </c>
      <c r="E2413" s="17">
        <f>IF($A2413="","",IFERROR(VLOOKUP($A2413,M_Sapi!$A$2:$B$501,2,0),""))</f>
      </c>
      <c r="F2413" s="16">
        <f>IF(OR($A2413="",$C2413=""),"",$C2413-$D2413)</f>
      </c>
      <c r="G2413" s="18">
        <f>IF(OR($A2413="",$B2413=""),"",$B2413-$E2413)</f>
      </c>
      <c r="H2413" s="19">
        <f>IF(OR($G2413="",$G2413=0),"",$F2413/$G2413)</f>
      </c>
    </row>
    <row r="2414">
      <c r="A2414" s="7"/>
      <c r="B2414" s="11"/>
      <c r="C2414" s="10"/>
      <c r="D2414" s="16">
        <f>IF($A2414="","",IFERROR(VLOOKUP($A2414,M_Sapi!$A$2:$D$501,4,0),""))</f>
      </c>
      <c r="E2414" s="17">
        <f>IF($A2414="","",IFERROR(VLOOKUP($A2414,M_Sapi!$A$2:$B$501,2,0),""))</f>
      </c>
      <c r="F2414" s="16">
        <f>IF(OR($A2414="",$C2414=""),"",$C2414-$D2414)</f>
      </c>
      <c r="G2414" s="18">
        <f>IF(OR($A2414="",$B2414=""),"",$B2414-$E2414)</f>
      </c>
      <c r="H2414" s="19">
        <f>IF(OR($G2414="",$G2414=0),"",$F2414/$G2414)</f>
      </c>
    </row>
    <row r="2415">
      <c r="A2415" s="7"/>
      <c r="B2415" s="11"/>
      <c r="C2415" s="10"/>
      <c r="D2415" s="16">
        <f>IF($A2415="","",IFERROR(VLOOKUP($A2415,M_Sapi!$A$2:$D$501,4,0),""))</f>
      </c>
      <c r="E2415" s="17">
        <f>IF($A2415="","",IFERROR(VLOOKUP($A2415,M_Sapi!$A$2:$B$501,2,0),""))</f>
      </c>
      <c r="F2415" s="16">
        <f>IF(OR($A2415="",$C2415=""),"",$C2415-$D2415)</f>
      </c>
      <c r="G2415" s="18">
        <f>IF(OR($A2415="",$B2415=""),"",$B2415-$E2415)</f>
      </c>
      <c r="H2415" s="19">
        <f>IF(OR($G2415="",$G2415=0),"",$F2415/$G2415)</f>
      </c>
    </row>
    <row r="2416">
      <c r="A2416" s="7"/>
      <c r="B2416" s="11"/>
      <c r="C2416" s="10"/>
      <c r="D2416" s="16">
        <f>IF($A2416="","",IFERROR(VLOOKUP($A2416,M_Sapi!$A$2:$D$501,4,0),""))</f>
      </c>
      <c r="E2416" s="17">
        <f>IF($A2416="","",IFERROR(VLOOKUP($A2416,M_Sapi!$A$2:$B$501,2,0),""))</f>
      </c>
      <c r="F2416" s="16">
        <f>IF(OR($A2416="",$C2416=""),"",$C2416-$D2416)</f>
      </c>
      <c r="G2416" s="18">
        <f>IF(OR($A2416="",$B2416=""),"",$B2416-$E2416)</f>
      </c>
      <c r="H2416" s="19">
        <f>IF(OR($G2416="",$G2416=0),"",$F2416/$G2416)</f>
      </c>
    </row>
    <row r="2417">
      <c r="A2417" s="7"/>
      <c r="B2417" s="11"/>
      <c r="C2417" s="10"/>
      <c r="D2417" s="16">
        <f>IF($A2417="","",IFERROR(VLOOKUP($A2417,M_Sapi!$A$2:$D$501,4,0),""))</f>
      </c>
      <c r="E2417" s="17">
        <f>IF($A2417="","",IFERROR(VLOOKUP($A2417,M_Sapi!$A$2:$B$501,2,0),""))</f>
      </c>
      <c r="F2417" s="16">
        <f>IF(OR($A2417="",$C2417=""),"",$C2417-$D2417)</f>
      </c>
      <c r="G2417" s="18">
        <f>IF(OR($A2417="",$B2417=""),"",$B2417-$E2417)</f>
      </c>
      <c r="H2417" s="19">
        <f>IF(OR($G2417="",$G2417=0),"",$F2417/$G2417)</f>
      </c>
    </row>
    <row r="2418">
      <c r="A2418" s="7"/>
      <c r="B2418" s="11"/>
      <c r="C2418" s="10"/>
      <c r="D2418" s="16">
        <f>IF($A2418="","",IFERROR(VLOOKUP($A2418,M_Sapi!$A$2:$D$501,4,0),""))</f>
      </c>
      <c r="E2418" s="17">
        <f>IF($A2418="","",IFERROR(VLOOKUP($A2418,M_Sapi!$A$2:$B$501,2,0),""))</f>
      </c>
      <c r="F2418" s="16">
        <f>IF(OR($A2418="",$C2418=""),"",$C2418-$D2418)</f>
      </c>
      <c r="G2418" s="18">
        <f>IF(OR($A2418="",$B2418=""),"",$B2418-$E2418)</f>
      </c>
      <c r="H2418" s="19">
        <f>IF(OR($G2418="",$G2418=0),"",$F2418/$G2418)</f>
      </c>
    </row>
    <row r="2419">
      <c r="A2419" s="7"/>
      <c r="B2419" s="11"/>
      <c r="C2419" s="10"/>
      <c r="D2419" s="16">
        <f>IF($A2419="","",IFERROR(VLOOKUP($A2419,M_Sapi!$A$2:$D$501,4,0),""))</f>
      </c>
      <c r="E2419" s="17">
        <f>IF($A2419="","",IFERROR(VLOOKUP($A2419,M_Sapi!$A$2:$B$501,2,0),""))</f>
      </c>
      <c r="F2419" s="16">
        <f>IF(OR($A2419="",$C2419=""),"",$C2419-$D2419)</f>
      </c>
      <c r="G2419" s="18">
        <f>IF(OR($A2419="",$B2419=""),"",$B2419-$E2419)</f>
      </c>
      <c r="H2419" s="19">
        <f>IF(OR($G2419="",$G2419=0),"",$F2419/$G2419)</f>
      </c>
    </row>
    <row r="2420">
      <c r="A2420" s="7"/>
      <c r="B2420" s="11"/>
      <c r="C2420" s="10"/>
      <c r="D2420" s="16">
        <f>IF($A2420="","",IFERROR(VLOOKUP($A2420,M_Sapi!$A$2:$D$501,4,0),""))</f>
      </c>
      <c r="E2420" s="17">
        <f>IF($A2420="","",IFERROR(VLOOKUP($A2420,M_Sapi!$A$2:$B$501,2,0),""))</f>
      </c>
      <c r="F2420" s="16">
        <f>IF(OR($A2420="",$C2420=""),"",$C2420-$D2420)</f>
      </c>
      <c r="G2420" s="18">
        <f>IF(OR($A2420="",$B2420=""),"",$B2420-$E2420)</f>
      </c>
      <c r="H2420" s="19">
        <f>IF(OR($G2420="",$G2420=0),"",$F2420/$G2420)</f>
      </c>
    </row>
    <row r="2421">
      <c r="A2421" s="7"/>
      <c r="B2421" s="11"/>
      <c r="C2421" s="10"/>
      <c r="D2421" s="16">
        <f>IF($A2421="","",IFERROR(VLOOKUP($A2421,M_Sapi!$A$2:$D$501,4,0),""))</f>
      </c>
      <c r="E2421" s="17">
        <f>IF($A2421="","",IFERROR(VLOOKUP($A2421,M_Sapi!$A$2:$B$501,2,0),""))</f>
      </c>
      <c r="F2421" s="16">
        <f>IF(OR($A2421="",$C2421=""),"",$C2421-$D2421)</f>
      </c>
      <c r="G2421" s="18">
        <f>IF(OR($A2421="",$B2421=""),"",$B2421-$E2421)</f>
      </c>
      <c r="H2421" s="19">
        <f>IF(OR($G2421="",$G2421=0),"",$F2421/$G2421)</f>
      </c>
    </row>
    <row r="2422">
      <c r="A2422" s="7"/>
      <c r="B2422" s="11"/>
      <c r="C2422" s="10"/>
      <c r="D2422" s="16">
        <f>IF($A2422="","",IFERROR(VLOOKUP($A2422,M_Sapi!$A$2:$D$501,4,0),""))</f>
      </c>
      <c r="E2422" s="17">
        <f>IF($A2422="","",IFERROR(VLOOKUP($A2422,M_Sapi!$A$2:$B$501,2,0),""))</f>
      </c>
      <c r="F2422" s="16">
        <f>IF(OR($A2422="",$C2422=""),"",$C2422-$D2422)</f>
      </c>
      <c r="G2422" s="18">
        <f>IF(OR($A2422="",$B2422=""),"",$B2422-$E2422)</f>
      </c>
      <c r="H2422" s="19">
        <f>IF(OR($G2422="",$G2422=0),"",$F2422/$G2422)</f>
      </c>
    </row>
    <row r="2423">
      <c r="A2423" s="7"/>
      <c r="B2423" s="11"/>
      <c r="C2423" s="10"/>
      <c r="D2423" s="16">
        <f>IF($A2423="","",IFERROR(VLOOKUP($A2423,M_Sapi!$A$2:$D$501,4,0),""))</f>
      </c>
      <c r="E2423" s="17">
        <f>IF($A2423="","",IFERROR(VLOOKUP($A2423,M_Sapi!$A$2:$B$501,2,0),""))</f>
      </c>
      <c r="F2423" s="16">
        <f>IF(OR($A2423="",$C2423=""),"",$C2423-$D2423)</f>
      </c>
      <c r="G2423" s="18">
        <f>IF(OR($A2423="",$B2423=""),"",$B2423-$E2423)</f>
      </c>
      <c r="H2423" s="19">
        <f>IF(OR($G2423="",$G2423=0),"",$F2423/$G2423)</f>
      </c>
    </row>
    <row r="2424">
      <c r="A2424" s="7"/>
      <c r="B2424" s="11"/>
      <c r="C2424" s="10"/>
      <c r="D2424" s="16">
        <f>IF($A2424="","",IFERROR(VLOOKUP($A2424,M_Sapi!$A$2:$D$501,4,0),""))</f>
      </c>
      <c r="E2424" s="17">
        <f>IF($A2424="","",IFERROR(VLOOKUP($A2424,M_Sapi!$A$2:$B$501,2,0),""))</f>
      </c>
      <c r="F2424" s="16">
        <f>IF(OR($A2424="",$C2424=""),"",$C2424-$D2424)</f>
      </c>
      <c r="G2424" s="18">
        <f>IF(OR($A2424="",$B2424=""),"",$B2424-$E2424)</f>
      </c>
      <c r="H2424" s="19">
        <f>IF(OR($G2424="",$G2424=0),"",$F2424/$G2424)</f>
      </c>
    </row>
    <row r="2425">
      <c r="A2425" s="7"/>
      <c r="B2425" s="11"/>
      <c r="C2425" s="10"/>
      <c r="D2425" s="16">
        <f>IF($A2425="","",IFERROR(VLOOKUP($A2425,M_Sapi!$A$2:$D$501,4,0),""))</f>
      </c>
      <c r="E2425" s="17">
        <f>IF($A2425="","",IFERROR(VLOOKUP($A2425,M_Sapi!$A$2:$B$501,2,0),""))</f>
      </c>
      <c r="F2425" s="16">
        <f>IF(OR($A2425="",$C2425=""),"",$C2425-$D2425)</f>
      </c>
      <c r="G2425" s="18">
        <f>IF(OR($A2425="",$B2425=""),"",$B2425-$E2425)</f>
      </c>
      <c r="H2425" s="19">
        <f>IF(OR($G2425="",$G2425=0),"",$F2425/$G2425)</f>
      </c>
    </row>
    <row r="2426">
      <c r="A2426" s="7"/>
      <c r="B2426" s="11"/>
      <c r="C2426" s="10"/>
      <c r="D2426" s="16">
        <f>IF($A2426="","",IFERROR(VLOOKUP($A2426,M_Sapi!$A$2:$D$501,4,0),""))</f>
      </c>
      <c r="E2426" s="17">
        <f>IF($A2426="","",IFERROR(VLOOKUP($A2426,M_Sapi!$A$2:$B$501,2,0),""))</f>
      </c>
      <c r="F2426" s="16">
        <f>IF(OR($A2426="",$C2426=""),"",$C2426-$D2426)</f>
      </c>
      <c r="G2426" s="18">
        <f>IF(OR($A2426="",$B2426=""),"",$B2426-$E2426)</f>
      </c>
      <c r="H2426" s="19">
        <f>IF(OR($G2426="",$G2426=0),"",$F2426/$G2426)</f>
      </c>
    </row>
    <row r="2427">
      <c r="A2427" s="7"/>
      <c r="B2427" s="11"/>
      <c r="C2427" s="10"/>
      <c r="D2427" s="16">
        <f>IF($A2427="","",IFERROR(VLOOKUP($A2427,M_Sapi!$A$2:$D$501,4,0),""))</f>
      </c>
      <c r="E2427" s="17">
        <f>IF($A2427="","",IFERROR(VLOOKUP($A2427,M_Sapi!$A$2:$B$501,2,0),""))</f>
      </c>
      <c r="F2427" s="16">
        <f>IF(OR($A2427="",$C2427=""),"",$C2427-$D2427)</f>
      </c>
      <c r="G2427" s="18">
        <f>IF(OR($A2427="",$B2427=""),"",$B2427-$E2427)</f>
      </c>
      <c r="H2427" s="19">
        <f>IF(OR($G2427="",$G2427=0),"",$F2427/$G2427)</f>
      </c>
    </row>
    <row r="2428">
      <c r="A2428" s="7"/>
      <c r="B2428" s="11"/>
      <c r="C2428" s="10"/>
      <c r="D2428" s="16">
        <f>IF($A2428="","",IFERROR(VLOOKUP($A2428,M_Sapi!$A$2:$D$501,4,0),""))</f>
      </c>
      <c r="E2428" s="17">
        <f>IF($A2428="","",IFERROR(VLOOKUP($A2428,M_Sapi!$A$2:$B$501,2,0),""))</f>
      </c>
      <c r="F2428" s="16">
        <f>IF(OR($A2428="",$C2428=""),"",$C2428-$D2428)</f>
      </c>
      <c r="G2428" s="18">
        <f>IF(OR($A2428="",$B2428=""),"",$B2428-$E2428)</f>
      </c>
      <c r="H2428" s="19">
        <f>IF(OR($G2428="",$G2428=0),"",$F2428/$G2428)</f>
      </c>
    </row>
    <row r="2429">
      <c r="A2429" s="7"/>
      <c r="B2429" s="11"/>
      <c r="C2429" s="10"/>
      <c r="D2429" s="16">
        <f>IF($A2429="","",IFERROR(VLOOKUP($A2429,M_Sapi!$A$2:$D$501,4,0),""))</f>
      </c>
      <c r="E2429" s="17">
        <f>IF($A2429="","",IFERROR(VLOOKUP($A2429,M_Sapi!$A$2:$B$501,2,0),""))</f>
      </c>
      <c r="F2429" s="16">
        <f>IF(OR($A2429="",$C2429=""),"",$C2429-$D2429)</f>
      </c>
      <c r="G2429" s="18">
        <f>IF(OR($A2429="",$B2429=""),"",$B2429-$E2429)</f>
      </c>
      <c r="H2429" s="19">
        <f>IF(OR($G2429="",$G2429=0),"",$F2429/$G2429)</f>
      </c>
    </row>
    <row r="2430">
      <c r="A2430" s="7"/>
      <c r="B2430" s="11"/>
      <c r="C2430" s="10"/>
      <c r="D2430" s="16">
        <f>IF($A2430="","",IFERROR(VLOOKUP($A2430,M_Sapi!$A$2:$D$501,4,0),""))</f>
      </c>
      <c r="E2430" s="17">
        <f>IF($A2430="","",IFERROR(VLOOKUP($A2430,M_Sapi!$A$2:$B$501,2,0),""))</f>
      </c>
      <c r="F2430" s="16">
        <f>IF(OR($A2430="",$C2430=""),"",$C2430-$D2430)</f>
      </c>
      <c r="G2430" s="18">
        <f>IF(OR($A2430="",$B2430=""),"",$B2430-$E2430)</f>
      </c>
      <c r="H2430" s="19">
        <f>IF(OR($G2430="",$G2430=0),"",$F2430/$G2430)</f>
      </c>
    </row>
    <row r="2431">
      <c r="A2431" s="7"/>
      <c r="B2431" s="11"/>
      <c r="C2431" s="10"/>
      <c r="D2431" s="16">
        <f>IF($A2431="","",IFERROR(VLOOKUP($A2431,M_Sapi!$A$2:$D$501,4,0),""))</f>
      </c>
      <c r="E2431" s="17">
        <f>IF($A2431="","",IFERROR(VLOOKUP($A2431,M_Sapi!$A$2:$B$501,2,0),""))</f>
      </c>
      <c r="F2431" s="16">
        <f>IF(OR($A2431="",$C2431=""),"",$C2431-$D2431)</f>
      </c>
      <c r="G2431" s="18">
        <f>IF(OR($A2431="",$B2431=""),"",$B2431-$E2431)</f>
      </c>
      <c r="H2431" s="19">
        <f>IF(OR($G2431="",$G2431=0),"",$F2431/$G2431)</f>
      </c>
    </row>
    <row r="2432">
      <c r="A2432" s="7"/>
      <c r="B2432" s="11"/>
      <c r="C2432" s="10"/>
      <c r="D2432" s="16">
        <f>IF($A2432="","",IFERROR(VLOOKUP($A2432,M_Sapi!$A$2:$D$501,4,0),""))</f>
      </c>
      <c r="E2432" s="17">
        <f>IF($A2432="","",IFERROR(VLOOKUP($A2432,M_Sapi!$A$2:$B$501,2,0),""))</f>
      </c>
      <c r="F2432" s="16">
        <f>IF(OR($A2432="",$C2432=""),"",$C2432-$D2432)</f>
      </c>
      <c r="G2432" s="18">
        <f>IF(OR($A2432="",$B2432=""),"",$B2432-$E2432)</f>
      </c>
      <c r="H2432" s="19">
        <f>IF(OR($G2432="",$G2432=0),"",$F2432/$G2432)</f>
      </c>
    </row>
    <row r="2433">
      <c r="A2433" s="7"/>
      <c r="B2433" s="11"/>
      <c r="C2433" s="10"/>
      <c r="D2433" s="16">
        <f>IF($A2433="","",IFERROR(VLOOKUP($A2433,M_Sapi!$A$2:$D$501,4,0),""))</f>
      </c>
      <c r="E2433" s="17">
        <f>IF($A2433="","",IFERROR(VLOOKUP($A2433,M_Sapi!$A$2:$B$501,2,0),""))</f>
      </c>
      <c r="F2433" s="16">
        <f>IF(OR($A2433="",$C2433=""),"",$C2433-$D2433)</f>
      </c>
      <c r="G2433" s="18">
        <f>IF(OR($A2433="",$B2433=""),"",$B2433-$E2433)</f>
      </c>
      <c r="H2433" s="19">
        <f>IF(OR($G2433="",$G2433=0),"",$F2433/$G2433)</f>
      </c>
    </row>
    <row r="2434">
      <c r="A2434" s="7"/>
      <c r="B2434" s="11"/>
      <c r="C2434" s="10"/>
      <c r="D2434" s="16">
        <f>IF($A2434="","",IFERROR(VLOOKUP($A2434,M_Sapi!$A$2:$D$501,4,0),""))</f>
      </c>
      <c r="E2434" s="17">
        <f>IF($A2434="","",IFERROR(VLOOKUP($A2434,M_Sapi!$A$2:$B$501,2,0),""))</f>
      </c>
      <c r="F2434" s="16">
        <f>IF(OR($A2434="",$C2434=""),"",$C2434-$D2434)</f>
      </c>
      <c r="G2434" s="18">
        <f>IF(OR($A2434="",$B2434=""),"",$B2434-$E2434)</f>
      </c>
      <c r="H2434" s="19">
        <f>IF(OR($G2434="",$G2434=0),"",$F2434/$G2434)</f>
      </c>
    </row>
    <row r="2435">
      <c r="A2435" s="7"/>
      <c r="B2435" s="11"/>
      <c r="C2435" s="10"/>
      <c r="D2435" s="16">
        <f>IF($A2435="","",IFERROR(VLOOKUP($A2435,M_Sapi!$A$2:$D$501,4,0),""))</f>
      </c>
      <c r="E2435" s="17">
        <f>IF($A2435="","",IFERROR(VLOOKUP($A2435,M_Sapi!$A$2:$B$501,2,0),""))</f>
      </c>
      <c r="F2435" s="16">
        <f>IF(OR($A2435="",$C2435=""),"",$C2435-$D2435)</f>
      </c>
      <c r="G2435" s="18">
        <f>IF(OR($A2435="",$B2435=""),"",$B2435-$E2435)</f>
      </c>
      <c r="H2435" s="19">
        <f>IF(OR($G2435="",$G2435=0),"",$F2435/$G2435)</f>
      </c>
    </row>
    <row r="2436">
      <c r="A2436" s="7"/>
      <c r="B2436" s="11"/>
      <c r="C2436" s="10"/>
      <c r="D2436" s="16">
        <f>IF($A2436="","",IFERROR(VLOOKUP($A2436,M_Sapi!$A$2:$D$501,4,0),""))</f>
      </c>
      <c r="E2436" s="17">
        <f>IF($A2436="","",IFERROR(VLOOKUP($A2436,M_Sapi!$A$2:$B$501,2,0),""))</f>
      </c>
      <c r="F2436" s="16">
        <f>IF(OR($A2436="",$C2436=""),"",$C2436-$D2436)</f>
      </c>
      <c r="G2436" s="18">
        <f>IF(OR($A2436="",$B2436=""),"",$B2436-$E2436)</f>
      </c>
      <c r="H2436" s="19">
        <f>IF(OR($G2436="",$G2436=0),"",$F2436/$G2436)</f>
      </c>
    </row>
    <row r="2437">
      <c r="A2437" s="7"/>
      <c r="B2437" s="11"/>
      <c r="C2437" s="10"/>
      <c r="D2437" s="16">
        <f>IF($A2437="","",IFERROR(VLOOKUP($A2437,M_Sapi!$A$2:$D$501,4,0),""))</f>
      </c>
      <c r="E2437" s="17">
        <f>IF($A2437="","",IFERROR(VLOOKUP($A2437,M_Sapi!$A$2:$B$501,2,0),""))</f>
      </c>
      <c r="F2437" s="16">
        <f>IF(OR($A2437="",$C2437=""),"",$C2437-$D2437)</f>
      </c>
      <c r="G2437" s="18">
        <f>IF(OR($A2437="",$B2437=""),"",$B2437-$E2437)</f>
      </c>
      <c r="H2437" s="19">
        <f>IF(OR($G2437="",$G2437=0),"",$F2437/$G2437)</f>
      </c>
    </row>
    <row r="2438">
      <c r="A2438" s="7"/>
      <c r="B2438" s="11"/>
      <c r="C2438" s="10"/>
      <c r="D2438" s="16">
        <f>IF($A2438="","",IFERROR(VLOOKUP($A2438,M_Sapi!$A$2:$D$501,4,0),""))</f>
      </c>
      <c r="E2438" s="17">
        <f>IF($A2438="","",IFERROR(VLOOKUP($A2438,M_Sapi!$A$2:$B$501,2,0),""))</f>
      </c>
      <c r="F2438" s="16">
        <f>IF(OR($A2438="",$C2438=""),"",$C2438-$D2438)</f>
      </c>
      <c r="G2438" s="18">
        <f>IF(OR($A2438="",$B2438=""),"",$B2438-$E2438)</f>
      </c>
      <c r="H2438" s="19">
        <f>IF(OR($G2438="",$G2438=0),"",$F2438/$G2438)</f>
      </c>
    </row>
    <row r="2439">
      <c r="A2439" s="7"/>
      <c r="B2439" s="11"/>
      <c r="C2439" s="10"/>
      <c r="D2439" s="16">
        <f>IF($A2439="","",IFERROR(VLOOKUP($A2439,M_Sapi!$A$2:$D$501,4,0),""))</f>
      </c>
      <c r="E2439" s="17">
        <f>IF($A2439="","",IFERROR(VLOOKUP($A2439,M_Sapi!$A$2:$B$501,2,0),""))</f>
      </c>
      <c r="F2439" s="16">
        <f>IF(OR($A2439="",$C2439=""),"",$C2439-$D2439)</f>
      </c>
      <c r="G2439" s="18">
        <f>IF(OR($A2439="",$B2439=""),"",$B2439-$E2439)</f>
      </c>
      <c r="H2439" s="19">
        <f>IF(OR($G2439="",$G2439=0),"",$F2439/$G2439)</f>
      </c>
    </row>
    <row r="2440">
      <c r="A2440" s="7"/>
      <c r="B2440" s="11"/>
      <c r="C2440" s="10"/>
      <c r="D2440" s="16">
        <f>IF($A2440="","",IFERROR(VLOOKUP($A2440,M_Sapi!$A$2:$D$501,4,0),""))</f>
      </c>
      <c r="E2440" s="17">
        <f>IF($A2440="","",IFERROR(VLOOKUP($A2440,M_Sapi!$A$2:$B$501,2,0),""))</f>
      </c>
      <c r="F2440" s="16">
        <f>IF(OR($A2440="",$C2440=""),"",$C2440-$D2440)</f>
      </c>
      <c r="G2440" s="18">
        <f>IF(OR($A2440="",$B2440=""),"",$B2440-$E2440)</f>
      </c>
      <c r="H2440" s="19">
        <f>IF(OR($G2440="",$G2440=0),"",$F2440/$G2440)</f>
      </c>
    </row>
    <row r="2441">
      <c r="A2441" s="7"/>
      <c r="B2441" s="11"/>
      <c r="C2441" s="10"/>
      <c r="D2441" s="16">
        <f>IF($A2441="","",IFERROR(VLOOKUP($A2441,M_Sapi!$A$2:$D$501,4,0),""))</f>
      </c>
      <c r="E2441" s="17">
        <f>IF($A2441="","",IFERROR(VLOOKUP($A2441,M_Sapi!$A$2:$B$501,2,0),""))</f>
      </c>
      <c r="F2441" s="16">
        <f>IF(OR($A2441="",$C2441=""),"",$C2441-$D2441)</f>
      </c>
      <c r="G2441" s="18">
        <f>IF(OR($A2441="",$B2441=""),"",$B2441-$E2441)</f>
      </c>
      <c r="H2441" s="19">
        <f>IF(OR($G2441="",$G2441=0),"",$F2441/$G2441)</f>
      </c>
    </row>
    <row r="2442">
      <c r="A2442" s="7"/>
      <c r="B2442" s="11"/>
      <c r="C2442" s="10"/>
      <c r="D2442" s="16">
        <f>IF($A2442="","",IFERROR(VLOOKUP($A2442,M_Sapi!$A$2:$D$501,4,0),""))</f>
      </c>
      <c r="E2442" s="17">
        <f>IF($A2442="","",IFERROR(VLOOKUP($A2442,M_Sapi!$A$2:$B$501,2,0),""))</f>
      </c>
      <c r="F2442" s="16">
        <f>IF(OR($A2442="",$C2442=""),"",$C2442-$D2442)</f>
      </c>
      <c r="G2442" s="18">
        <f>IF(OR($A2442="",$B2442=""),"",$B2442-$E2442)</f>
      </c>
      <c r="H2442" s="19">
        <f>IF(OR($G2442="",$G2442=0),"",$F2442/$G2442)</f>
      </c>
    </row>
    <row r="2443">
      <c r="A2443" s="7"/>
      <c r="B2443" s="11"/>
      <c r="C2443" s="10"/>
      <c r="D2443" s="16">
        <f>IF($A2443="","",IFERROR(VLOOKUP($A2443,M_Sapi!$A$2:$D$501,4,0),""))</f>
      </c>
      <c r="E2443" s="17">
        <f>IF($A2443="","",IFERROR(VLOOKUP($A2443,M_Sapi!$A$2:$B$501,2,0),""))</f>
      </c>
      <c r="F2443" s="16">
        <f>IF(OR($A2443="",$C2443=""),"",$C2443-$D2443)</f>
      </c>
      <c r="G2443" s="18">
        <f>IF(OR($A2443="",$B2443=""),"",$B2443-$E2443)</f>
      </c>
      <c r="H2443" s="19">
        <f>IF(OR($G2443="",$G2443=0),"",$F2443/$G2443)</f>
      </c>
    </row>
    <row r="2444">
      <c r="A2444" s="7"/>
      <c r="B2444" s="11"/>
      <c r="C2444" s="10"/>
      <c r="D2444" s="16">
        <f>IF($A2444="","",IFERROR(VLOOKUP($A2444,M_Sapi!$A$2:$D$501,4,0),""))</f>
      </c>
      <c r="E2444" s="17">
        <f>IF($A2444="","",IFERROR(VLOOKUP($A2444,M_Sapi!$A$2:$B$501,2,0),""))</f>
      </c>
      <c r="F2444" s="16">
        <f>IF(OR($A2444="",$C2444=""),"",$C2444-$D2444)</f>
      </c>
      <c r="G2444" s="18">
        <f>IF(OR($A2444="",$B2444=""),"",$B2444-$E2444)</f>
      </c>
      <c r="H2444" s="19">
        <f>IF(OR($G2444="",$G2444=0),"",$F2444/$G2444)</f>
      </c>
    </row>
    <row r="2445">
      <c r="A2445" s="7"/>
      <c r="B2445" s="11"/>
      <c r="C2445" s="10"/>
      <c r="D2445" s="16">
        <f>IF($A2445="","",IFERROR(VLOOKUP($A2445,M_Sapi!$A$2:$D$501,4,0),""))</f>
      </c>
      <c r="E2445" s="17">
        <f>IF($A2445="","",IFERROR(VLOOKUP($A2445,M_Sapi!$A$2:$B$501,2,0),""))</f>
      </c>
      <c r="F2445" s="16">
        <f>IF(OR($A2445="",$C2445=""),"",$C2445-$D2445)</f>
      </c>
      <c r="G2445" s="18">
        <f>IF(OR($A2445="",$B2445=""),"",$B2445-$E2445)</f>
      </c>
      <c r="H2445" s="19">
        <f>IF(OR($G2445="",$G2445=0),"",$F2445/$G2445)</f>
      </c>
    </row>
    <row r="2446">
      <c r="A2446" s="7"/>
      <c r="B2446" s="11"/>
      <c r="C2446" s="10"/>
      <c r="D2446" s="16">
        <f>IF($A2446="","",IFERROR(VLOOKUP($A2446,M_Sapi!$A$2:$D$501,4,0),""))</f>
      </c>
      <c r="E2446" s="17">
        <f>IF($A2446="","",IFERROR(VLOOKUP($A2446,M_Sapi!$A$2:$B$501,2,0),""))</f>
      </c>
      <c r="F2446" s="16">
        <f>IF(OR($A2446="",$C2446=""),"",$C2446-$D2446)</f>
      </c>
      <c r="G2446" s="18">
        <f>IF(OR($A2446="",$B2446=""),"",$B2446-$E2446)</f>
      </c>
      <c r="H2446" s="19">
        <f>IF(OR($G2446="",$G2446=0),"",$F2446/$G2446)</f>
      </c>
    </row>
    <row r="2447">
      <c r="A2447" s="7"/>
      <c r="B2447" s="11"/>
      <c r="C2447" s="10"/>
      <c r="D2447" s="16">
        <f>IF($A2447="","",IFERROR(VLOOKUP($A2447,M_Sapi!$A$2:$D$501,4,0),""))</f>
      </c>
      <c r="E2447" s="17">
        <f>IF($A2447="","",IFERROR(VLOOKUP($A2447,M_Sapi!$A$2:$B$501,2,0),""))</f>
      </c>
      <c r="F2447" s="16">
        <f>IF(OR($A2447="",$C2447=""),"",$C2447-$D2447)</f>
      </c>
      <c r="G2447" s="18">
        <f>IF(OR($A2447="",$B2447=""),"",$B2447-$E2447)</f>
      </c>
      <c r="H2447" s="19">
        <f>IF(OR($G2447="",$G2447=0),"",$F2447/$G2447)</f>
      </c>
    </row>
    <row r="2448">
      <c r="A2448" s="7"/>
      <c r="B2448" s="11"/>
      <c r="C2448" s="10"/>
      <c r="D2448" s="16">
        <f>IF($A2448="","",IFERROR(VLOOKUP($A2448,M_Sapi!$A$2:$D$501,4,0),""))</f>
      </c>
      <c r="E2448" s="17">
        <f>IF($A2448="","",IFERROR(VLOOKUP($A2448,M_Sapi!$A$2:$B$501,2,0),""))</f>
      </c>
      <c r="F2448" s="16">
        <f>IF(OR($A2448="",$C2448=""),"",$C2448-$D2448)</f>
      </c>
      <c r="G2448" s="18">
        <f>IF(OR($A2448="",$B2448=""),"",$B2448-$E2448)</f>
      </c>
      <c r="H2448" s="19">
        <f>IF(OR($G2448="",$G2448=0),"",$F2448/$G2448)</f>
      </c>
    </row>
    <row r="2449">
      <c r="A2449" s="7"/>
      <c r="B2449" s="11"/>
      <c r="C2449" s="10"/>
      <c r="D2449" s="16">
        <f>IF($A2449="","",IFERROR(VLOOKUP($A2449,M_Sapi!$A$2:$D$501,4,0),""))</f>
      </c>
      <c r="E2449" s="17">
        <f>IF($A2449="","",IFERROR(VLOOKUP($A2449,M_Sapi!$A$2:$B$501,2,0),""))</f>
      </c>
      <c r="F2449" s="16">
        <f>IF(OR($A2449="",$C2449=""),"",$C2449-$D2449)</f>
      </c>
      <c r="G2449" s="18">
        <f>IF(OR($A2449="",$B2449=""),"",$B2449-$E2449)</f>
      </c>
      <c r="H2449" s="19">
        <f>IF(OR($G2449="",$G2449=0),"",$F2449/$G2449)</f>
      </c>
    </row>
    <row r="2450">
      <c r="A2450" s="7"/>
      <c r="B2450" s="11"/>
      <c r="C2450" s="10"/>
      <c r="D2450" s="16">
        <f>IF($A2450="","",IFERROR(VLOOKUP($A2450,M_Sapi!$A$2:$D$501,4,0),""))</f>
      </c>
      <c r="E2450" s="17">
        <f>IF($A2450="","",IFERROR(VLOOKUP($A2450,M_Sapi!$A$2:$B$501,2,0),""))</f>
      </c>
      <c r="F2450" s="16">
        <f>IF(OR($A2450="",$C2450=""),"",$C2450-$D2450)</f>
      </c>
      <c r="G2450" s="18">
        <f>IF(OR($A2450="",$B2450=""),"",$B2450-$E2450)</f>
      </c>
      <c r="H2450" s="19">
        <f>IF(OR($G2450="",$G2450=0),"",$F2450/$G2450)</f>
      </c>
    </row>
    <row r="2451">
      <c r="A2451" s="7"/>
      <c r="B2451" s="11"/>
      <c r="C2451" s="10"/>
      <c r="D2451" s="16">
        <f>IF($A2451="","",IFERROR(VLOOKUP($A2451,M_Sapi!$A$2:$D$501,4,0),""))</f>
      </c>
      <c r="E2451" s="17">
        <f>IF($A2451="","",IFERROR(VLOOKUP($A2451,M_Sapi!$A$2:$B$501,2,0),""))</f>
      </c>
      <c r="F2451" s="16">
        <f>IF(OR($A2451="",$C2451=""),"",$C2451-$D2451)</f>
      </c>
      <c r="G2451" s="18">
        <f>IF(OR($A2451="",$B2451=""),"",$B2451-$E2451)</f>
      </c>
      <c r="H2451" s="19">
        <f>IF(OR($G2451="",$G2451=0),"",$F2451/$G2451)</f>
      </c>
    </row>
    <row r="2452">
      <c r="A2452" s="7"/>
      <c r="B2452" s="11"/>
      <c r="C2452" s="10"/>
      <c r="D2452" s="16">
        <f>IF($A2452="","",IFERROR(VLOOKUP($A2452,M_Sapi!$A$2:$D$501,4,0),""))</f>
      </c>
      <c r="E2452" s="17">
        <f>IF($A2452="","",IFERROR(VLOOKUP($A2452,M_Sapi!$A$2:$B$501,2,0),""))</f>
      </c>
      <c r="F2452" s="16">
        <f>IF(OR($A2452="",$C2452=""),"",$C2452-$D2452)</f>
      </c>
      <c r="G2452" s="18">
        <f>IF(OR($A2452="",$B2452=""),"",$B2452-$E2452)</f>
      </c>
      <c r="H2452" s="19">
        <f>IF(OR($G2452="",$G2452=0),"",$F2452/$G2452)</f>
      </c>
    </row>
    <row r="2453">
      <c r="A2453" s="7"/>
      <c r="B2453" s="11"/>
      <c r="C2453" s="10"/>
      <c r="D2453" s="16">
        <f>IF($A2453="","",IFERROR(VLOOKUP($A2453,M_Sapi!$A$2:$D$501,4,0),""))</f>
      </c>
      <c r="E2453" s="17">
        <f>IF($A2453="","",IFERROR(VLOOKUP($A2453,M_Sapi!$A$2:$B$501,2,0),""))</f>
      </c>
      <c r="F2453" s="16">
        <f>IF(OR($A2453="",$C2453=""),"",$C2453-$D2453)</f>
      </c>
      <c r="G2453" s="18">
        <f>IF(OR($A2453="",$B2453=""),"",$B2453-$E2453)</f>
      </c>
      <c r="H2453" s="19">
        <f>IF(OR($G2453="",$G2453=0),"",$F2453/$G2453)</f>
      </c>
    </row>
    <row r="2454">
      <c r="A2454" s="7"/>
      <c r="B2454" s="11"/>
      <c r="C2454" s="10"/>
      <c r="D2454" s="16">
        <f>IF($A2454="","",IFERROR(VLOOKUP($A2454,M_Sapi!$A$2:$D$501,4,0),""))</f>
      </c>
      <c r="E2454" s="17">
        <f>IF($A2454="","",IFERROR(VLOOKUP($A2454,M_Sapi!$A$2:$B$501,2,0),""))</f>
      </c>
      <c r="F2454" s="16">
        <f>IF(OR($A2454="",$C2454=""),"",$C2454-$D2454)</f>
      </c>
      <c r="G2454" s="18">
        <f>IF(OR($A2454="",$B2454=""),"",$B2454-$E2454)</f>
      </c>
      <c r="H2454" s="19">
        <f>IF(OR($G2454="",$G2454=0),"",$F2454/$G2454)</f>
      </c>
    </row>
    <row r="2455">
      <c r="A2455" s="7"/>
      <c r="B2455" s="11"/>
      <c r="C2455" s="10"/>
      <c r="D2455" s="16">
        <f>IF($A2455="","",IFERROR(VLOOKUP($A2455,M_Sapi!$A$2:$D$501,4,0),""))</f>
      </c>
      <c r="E2455" s="17">
        <f>IF($A2455="","",IFERROR(VLOOKUP($A2455,M_Sapi!$A$2:$B$501,2,0),""))</f>
      </c>
      <c r="F2455" s="16">
        <f>IF(OR($A2455="",$C2455=""),"",$C2455-$D2455)</f>
      </c>
      <c r="G2455" s="18">
        <f>IF(OR($A2455="",$B2455=""),"",$B2455-$E2455)</f>
      </c>
      <c r="H2455" s="19">
        <f>IF(OR($G2455="",$G2455=0),"",$F2455/$G2455)</f>
      </c>
    </row>
    <row r="2456">
      <c r="A2456" s="7"/>
      <c r="B2456" s="11"/>
      <c r="C2456" s="10"/>
      <c r="D2456" s="16">
        <f>IF($A2456="","",IFERROR(VLOOKUP($A2456,M_Sapi!$A$2:$D$501,4,0),""))</f>
      </c>
      <c r="E2456" s="17">
        <f>IF($A2456="","",IFERROR(VLOOKUP($A2456,M_Sapi!$A$2:$B$501,2,0),""))</f>
      </c>
      <c r="F2456" s="16">
        <f>IF(OR($A2456="",$C2456=""),"",$C2456-$D2456)</f>
      </c>
      <c r="G2456" s="18">
        <f>IF(OR($A2456="",$B2456=""),"",$B2456-$E2456)</f>
      </c>
      <c r="H2456" s="19">
        <f>IF(OR($G2456="",$G2456=0),"",$F2456/$G2456)</f>
      </c>
    </row>
    <row r="2457">
      <c r="A2457" s="7"/>
      <c r="B2457" s="11"/>
      <c r="C2457" s="10"/>
      <c r="D2457" s="16">
        <f>IF($A2457="","",IFERROR(VLOOKUP($A2457,M_Sapi!$A$2:$D$501,4,0),""))</f>
      </c>
      <c r="E2457" s="17">
        <f>IF($A2457="","",IFERROR(VLOOKUP($A2457,M_Sapi!$A$2:$B$501,2,0),""))</f>
      </c>
      <c r="F2457" s="16">
        <f>IF(OR($A2457="",$C2457=""),"",$C2457-$D2457)</f>
      </c>
      <c r="G2457" s="18">
        <f>IF(OR($A2457="",$B2457=""),"",$B2457-$E2457)</f>
      </c>
      <c r="H2457" s="19">
        <f>IF(OR($G2457="",$G2457=0),"",$F2457/$G2457)</f>
      </c>
    </row>
    <row r="2458">
      <c r="A2458" s="7"/>
      <c r="B2458" s="11"/>
      <c r="C2458" s="10"/>
      <c r="D2458" s="16">
        <f>IF($A2458="","",IFERROR(VLOOKUP($A2458,M_Sapi!$A$2:$D$501,4,0),""))</f>
      </c>
      <c r="E2458" s="17">
        <f>IF($A2458="","",IFERROR(VLOOKUP($A2458,M_Sapi!$A$2:$B$501,2,0),""))</f>
      </c>
      <c r="F2458" s="16">
        <f>IF(OR($A2458="",$C2458=""),"",$C2458-$D2458)</f>
      </c>
      <c r="G2458" s="18">
        <f>IF(OR($A2458="",$B2458=""),"",$B2458-$E2458)</f>
      </c>
      <c r="H2458" s="19">
        <f>IF(OR($G2458="",$G2458=0),"",$F2458/$G2458)</f>
      </c>
    </row>
    <row r="2459">
      <c r="A2459" s="7"/>
      <c r="B2459" s="11"/>
      <c r="C2459" s="10"/>
      <c r="D2459" s="16">
        <f>IF($A2459="","",IFERROR(VLOOKUP($A2459,M_Sapi!$A$2:$D$501,4,0),""))</f>
      </c>
      <c r="E2459" s="17">
        <f>IF($A2459="","",IFERROR(VLOOKUP($A2459,M_Sapi!$A$2:$B$501,2,0),""))</f>
      </c>
      <c r="F2459" s="16">
        <f>IF(OR($A2459="",$C2459=""),"",$C2459-$D2459)</f>
      </c>
      <c r="G2459" s="18">
        <f>IF(OR($A2459="",$B2459=""),"",$B2459-$E2459)</f>
      </c>
      <c r="H2459" s="19">
        <f>IF(OR($G2459="",$G2459=0),"",$F2459/$G2459)</f>
      </c>
    </row>
    <row r="2460">
      <c r="A2460" s="7"/>
      <c r="B2460" s="11"/>
      <c r="C2460" s="10"/>
      <c r="D2460" s="16">
        <f>IF($A2460="","",IFERROR(VLOOKUP($A2460,M_Sapi!$A$2:$D$501,4,0),""))</f>
      </c>
      <c r="E2460" s="17">
        <f>IF($A2460="","",IFERROR(VLOOKUP($A2460,M_Sapi!$A$2:$B$501,2,0),""))</f>
      </c>
      <c r="F2460" s="16">
        <f>IF(OR($A2460="",$C2460=""),"",$C2460-$D2460)</f>
      </c>
      <c r="G2460" s="18">
        <f>IF(OR($A2460="",$B2460=""),"",$B2460-$E2460)</f>
      </c>
      <c r="H2460" s="19">
        <f>IF(OR($G2460="",$G2460=0),"",$F2460/$G2460)</f>
      </c>
    </row>
    <row r="2461">
      <c r="A2461" s="7"/>
      <c r="B2461" s="11"/>
      <c r="C2461" s="10"/>
      <c r="D2461" s="16">
        <f>IF($A2461="","",IFERROR(VLOOKUP($A2461,M_Sapi!$A$2:$D$501,4,0),""))</f>
      </c>
      <c r="E2461" s="17">
        <f>IF($A2461="","",IFERROR(VLOOKUP($A2461,M_Sapi!$A$2:$B$501,2,0),""))</f>
      </c>
      <c r="F2461" s="16">
        <f>IF(OR($A2461="",$C2461=""),"",$C2461-$D2461)</f>
      </c>
      <c r="G2461" s="18">
        <f>IF(OR($A2461="",$B2461=""),"",$B2461-$E2461)</f>
      </c>
      <c r="H2461" s="19">
        <f>IF(OR($G2461="",$G2461=0),"",$F2461/$G2461)</f>
      </c>
    </row>
    <row r="2462">
      <c r="A2462" s="7"/>
      <c r="B2462" s="11"/>
      <c r="C2462" s="10"/>
      <c r="D2462" s="16">
        <f>IF($A2462="","",IFERROR(VLOOKUP($A2462,M_Sapi!$A$2:$D$501,4,0),""))</f>
      </c>
      <c r="E2462" s="17">
        <f>IF($A2462="","",IFERROR(VLOOKUP($A2462,M_Sapi!$A$2:$B$501,2,0),""))</f>
      </c>
      <c r="F2462" s="16">
        <f>IF(OR($A2462="",$C2462=""),"",$C2462-$D2462)</f>
      </c>
      <c r="G2462" s="18">
        <f>IF(OR($A2462="",$B2462=""),"",$B2462-$E2462)</f>
      </c>
      <c r="H2462" s="19">
        <f>IF(OR($G2462="",$G2462=0),"",$F2462/$G2462)</f>
      </c>
    </row>
    <row r="2463">
      <c r="A2463" s="7"/>
      <c r="B2463" s="11"/>
      <c r="C2463" s="10"/>
      <c r="D2463" s="16">
        <f>IF($A2463="","",IFERROR(VLOOKUP($A2463,M_Sapi!$A$2:$D$501,4,0),""))</f>
      </c>
      <c r="E2463" s="17">
        <f>IF($A2463="","",IFERROR(VLOOKUP($A2463,M_Sapi!$A$2:$B$501,2,0),""))</f>
      </c>
      <c r="F2463" s="16">
        <f>IF(OR($A2463="",$C2463=""),"",$C2463-$D2463)</f>
      </c>
      <c r="G2463" s="18">
        <f>IF(OR($A2463="",$B2463=""),"",$B2463-$E2463)</f>
      </c>
      <c r="H2463" s="19">
        <f>IF(OR($G2463="",$G2463=0),"",$F2463/$G2463)</f>
      </c>
    </row>
    <row r="2464">
      <c r="A2464" s="7"/>
      <c r="B2464" s="11"/>
      <c r="C2464" s="10"/>
      <c r="D2464" s="16">
        <f>IF($A2464="","",IFERROR(VLOOKUP($A2464,M_Sapi!$A$2:$D$501,4,0),""))</f>
      </c>
      <c r="E2464" s="17">
        <f>IF($A2464="","",IFERROR(VLOOKUP($A2464,M_Sapi!$A$2:$B$501,2,0),""))</f>
      </c>
      <c r="F2464" s="16">
        <f>IF(OR($A2464="",$C2464=""),"",$C2464-$D2464)</f>
      </c>
      <c r="G2464" s="18">
        <f>IF(OR($A2464="",$B2464=""),"",$B2464-$E2464)</f>
      </c>
      <c r="H2464" s="19">
        <f>IF(OR($G2464="",$G2464=0),"",$F2464/$G2464)</f>
      </c>
    </row>
    <row r="2465">
      <c r="A2465" s="7"/>
      <c r="B2465" s="11"/>
      <c r="C2465" s="10"/>
      <c r="D2465" s="16">
        <f>IF($A2465="","",IFERROR(VLOOKUP($A2465,M_Sapi!$A$2:$D$501,4,0),""))</f>
      </c>
      <c r="E2465" s="17">
        <f>IF($A2465="","",IFERROR(VLOOKUP($A2465,M_Sapi!$A$2:$B$501,2,0),""))</f>
      </c>
      <c r="F2465" s="16">
        <f>IF(OR($A2465="",$C2465=""),"",$C2465-$D2465)</f>
      </c>
      <c r="G2465" s="18">
        <f>IF(OR($A2465="",$B2465=""),"",$B2465-$E2465)</f>
      </c>
      <c r="H2465" s="19">
        <f>IF(OR($G2465="",$G2465=0),"",$F2465/$G2465)</f>
      </c>
    </row>
    <row r="2466">
      <c r="A2466" s="7"/>
      <c r="B2466" s="11"/>
      <c r="C2466" s="10"/>
      <c r="D2466" s="16">
        <f>IF($A2466="","",IFERROR(VLOOKUP($A2466,M_Sapi!$A$2:$D$501,4,0),""))</f>
      </c>
      <c r="E2466" s="17">
        <f>IF($A2466="","",IFERROR(VLOOKUP($A2466,M_Sapi!$A$2:$B$501,2,0),""))</f>
      </c>
      <c r="F2466" s="16">
        <f>IF(OR($A2466="",$C2466=""),"",$C2466-$D2466)</f>
      </c>
      <c r="G2466" s="18">
        <f>IF(OR($A2466="",$B2466=""),"",$B2466-$E2466)</f>
      </c>
      <c r="H2466" s="19">
        <f>IF(OR($G2466="",$G2466=0),"",$F2466/$G2466)</f>
      </c>
    </row>
    <row r="2467">
      <c r="A2467" s="7"/>
      <c r="B2467" s="11"/>
      <c r="C2467" s="10"/>
      <c r="D2467" s="16">
        <f>IF($A2467="","",IFERROR(VLOOKUP($A2467,M_Sapi!$A$2:$D$501,4,0),""))</f>
      </c>
      <c r="E2467" s="17">
        <f>IF($A2467="","",IFERROR(VLOOKUP($A2467,M_Sapi!$A$2:$B$501,2,0),""))</f>
      </c>
      <c r="F2467" s="16">
        <f>IF(OR($A2467="",$C2467=""),"",$C2467-$D2467)</f>
      </c>
      <c r="G2467" s="18">
        <f>IF(OR($A2467="",$B2467=""),"",$B2467-$E2467)</f>
      </c>
      <c r="H2467" s="19">
        <f>IF(OR($G2467="",$G2467=0),"",$F2467/$G2467)</f>
      </c>
    </row>
    <row r="2468">
      <c r="A2468" s="7"/>
      <c r="B2468" s="11"/>
      <c r="C2468" s="10"/>
      <c r="D2468" s="16">
        <f>IF($A2468="","",IFERROR(VLOOKUP($A2468,M_Sapi!$A$2:$D$501,4,0),""))</f>
      </c>
      <c r="E2468" s="17">
        <f>IF($A2468="","",IFERROR(VLOOKUP($A2468,M_Sapi!$A$2:$B$501,2,0),""))</f>
      </c>
      <c r="F2468" s="16">
        <f>IF(OR($A2468="",$C2468=""),"",$C2468-$D2468)</f>
      </c>
      <c r="G2468" s="18">
        <f>IF(OR($A2468="",$B2468=""),"",$B2468-$E2468)</f>
      </c>
      <c r="H2468" s="19">
        <f>IF(OR($G2468="",$G2468=0),"",$F2468/$G2468)</f>
      </c>
    </row>
    <row r="2469">
      <c r="A2469" s="7"/>
      <c r="B2469" s="11"/>
      <c r="C2469" s="10"/>
      <c r="D2469" s="16">
        <f>IF($A2469="","",IFERROR(VLOOKUP($A2469,M_Sapi!$A$2:$D$501,4,0),""))</f>
      </c>
      <c r="E2469" s="17">
        <f>IF($A2469="","",IFERROR(VLOOKUP($A2469,M_Sapi!$A$2:$B$501,2,0),""))</f>
      </c>
      <c r="F2469" s="16">
        <f>IF(OR($A2469="",$C2469=""),"",$C2469-$D2469)</f>
      </c>
      <c r="G2469" s="18">
        <f>IF(OR($A2469="",$B2469=""),"",$B2469-$E2469)</f>
      </c>
      <c r="H2469" s="19">
        <f>IF(OR($G2469="",$G2469=0),"",$F2469/$G2469)</f>
      </c>
    </row>
    <row r="2470">
      <c r="A2470" s="7"/>
      <c r="B2470" s="11"/>
      <c r="C2470" s="10"/>
      <c r="D2470" s="16">
        <f>IF($A2470="","",IFERROR(VLOOKUP($A2470,M_Sapi!$A$2:$D$501,4,0),""))</f>
      </c>
      <c r="E2470" s="17">
        <f>IF($A2470="","",IFERROR(VLOOKUP($A2470,M_Sapi!$A$2:$B$501,2,0),""))</f>
      </c>
      <c r="F2470" s="16">
        <f>IF(OR($A2470="",$C2470=""),"",$C2470-$D2470)</f>
      </c>
      <c r="G2470" s="18">
        <f>IF(OR($A2470="",$B2470=""),"",$B2470-$E2470)</f>
      </c>
      <c r="H2470" s="19">
        <f>IF(OR($G2470="",$G2470=0),"",$F2470/$G2470)</f>
      </c>
    </row>
    <row r="2471">
      <c r="A2471" s="7"/>
      <c r="B2471" s="11"/>
      <c r="C2471" s="10"/>
      <c r="D2471" s="16">
        <f>IF($A2471="","",IFERROR(VLOOKUP($A2471,M_Sapi!$A$2:$D$501,4,0),""))</f>
      </c>
      <c r="E2471" s="17">
        <f>IF($A2471="","",IFERROR(VLOOKUP($A2471,M_Sapi!$A$2:$B$501,2,0),""))</f>
      </c>
      <c r="F2471" s="16">
        <f>IF(OR($A2471="",$C2471=""),"",$C2471-$D2471)</f>
      </c>
      <c r="G2471" s="18">
        <f>IF(OR($A2471="",$B2471=""),"",$B2471-$E2471)</f>
      </c>
      <c r="H2471" s="19">
        <f>IF(OR($G2471="",$G2471=0),"",$F2471/$G2471)</f>
      </c>
    </row>
    <row r="2472">
      <c r="A2472" s="7"/>
      <c r="B2472" s="11"/>
      <c r="C2472" s="10"/>
      <c r="D2472" s="16">
        <f>IF($A2472="","",IFERROR(VLOOKUP($A2472,M_Sapi!$A$2:$D$501,4,0),""))</f>
      </c>
      <c r="E2472" s="17">
        <f>IF($A2472="","",IFERROR(VLOOKUP($A2472,M_Sapi!$A$2:$B$501,2,0),""))</f>
      </c>
      <c r="F2472" s="16">
        <f>IF(OR($A2472="",$C2472=""),"",$C2472-$D2472)</f>
      </c>
      <c r="G2472" s="18">
        <f>IF(OR($A2472="",$B2472=""),"",$B2472-$E2472)</f>
      </c>
      <c r="H2472" s="19">
        <f>IF(OR($G2472="",$G2472=0),"",$F2472/$G2472)</f>
      </c>
    </row>
    <row r="2473">
      <c r="A2473" s="7"/>
      <c r="B2473" s="11"/>
      <c r="C2473" s="10"/>
      <c r="D2473" s="16">
        <f>IF($A2473="","",IFERROR(VLOOKUP($A2473,M_Sapi!$A$2:$D$501,4,0),""))</f>
      </c>
      <c r="E2473" s="17">
        <f>IF($A2473="","",IFERROR(VLOOKUP($A2473,M_Sapi!$A$2:$B$501,2,0),""))</f>
      </c>
      <c r="F2473" s="16">
        <f>IF(OR($A2473="",$C2473=""),"",$C2473-$D2473)</f>
      </c>
      <c r="G2473" s="18">
        <f>IF(OR($A2473="",$B2473=""),"",$B2473-$E2473)</f>
      </c>
      <c r="H2473" s="19">
        <f>IF(OR($G2473="",$G2473=0),"",$F2473/$G2473)</f>
      </c>
    </row>
    <row r="2474">
      <c r="A2474" s="7"/>
      <c r="B2474" s="11"/>
      <c r="C2474" s="10"/>
      <c r="D2474" s="16">
        <f>IF($A2474="","",IFERROR(VLOOKUP($A2474,M_Sapi!$A$2:$D$501,4,0),""))</f>
      </c>
      <c r="E2474" s="17">
        <f>IF($A2474="","",IFERROR(VLOOKUP($A2474,M_Sapi!$A$2:$B$501,2,0),""))</f>
      </c>
      <c r="F2474" s="16">
        <f>IF(OR($A2474="",$C2474=""),"",$C2474-$D2474)</f>
      </c>
      <c r="G2474" s="18">
        <f>IF(OR($A2474="",$B2474=""),"",$B2474-$E2474)</f>
      </c>
      <c r="H2474" s="19">
        <f>IF(OR($G2474="",$G2474=0),"",$F2474/$G2474)</f>
      </c>
    </row>
    <row r="2475">
      <c r="A2475" s="7"/>
      <c r="B2475" s="11"/>
      <c r="C2475" s="10"/>
      <c r="D2475" s="16">
        <f>IF($A2475="","",IFERROR(VLOOKUP($A2475,M_Sapi!$A$2:$D$501,4,0),""))</f>
      </c>
      <c r="E2475" s="17">
        <f>IF($A2475="","",IFERROR(VLOOKUP($A2475,M_Sapi!$A$2:$B$501,2,0),""))</f>
      </c>
      <c r="F2475" s="16">
        <f>IF(OR($A2475="",$C2475=""),"",$C2475-$D2475)</f>
      </c>
      <c r="G2475" s="18">
        <f>IF(OR($A2475="",$B2475=""),"",$B2475-$E2475)</f>
      </c>
      <c r="H2475" s="19">
        <f>IF(OR($G2475="",$G2475=0),"",$F2475/$G2475)</f>
      </c>
    </row>
    <row r="2476">
      <c r="A2476" s="7"/>
      <c r="B2476" s="11"/>
      <c r="C2476" s="10"/>
      <c r="D2476" s="16">
        <f>IF($A2476="","",IFERROR(VLOOKUP($A2476,M_Sapi!$A$2:$D$501,4,0),""))</f>
      </c>
      <c r="E2476" s="17">
        <f>IF($A2476="","",IFERROR(VLOOKUP($A2476,M_Sapi!$A$2:$B$501,2,0),""))</f>
      </c>
      <c r="F2476" s="16">
        <f>IF(OR($A2476="",$C2476=""),"",$C2476-$D2476)</f>
      </c>
      <c r="G2476" s="18">
        <f>IF(OR($A2476="",$B2476=""),"",$B2476-$E2476)</f>
      </c>
      <c r="H2476" s="19">
        <f>IF(OR($G2476="",$G2476=0),"",$F2476/$G2476)</f>
      </c>
    </row>
    <row r="2477">
      <c r="A2477" s="7"/>
      <c r="B2477" s="11"/>
      <c r="C2477" s="10"/>
      <c r="D2477" s="16">
        <f>IF($A2477="","",IFERROR(VLOOKUP($A2477,M_Sapi!$A$2:$D$501,4,0),""))</f>
      </c>
      <c r="E2477" s="17">
        <f>IF($A2477="","",IFERROR(VLOOKUP($A2477,M_Sapi!$A$2:$B$501,2,0),""))</f>
      </c>
      <c r="F2477" s="16">
        <f>IF(OR($A2477="",$C2477=""),"",$C2477-$D2477)</f>
      </c>
      <c r="G2477" s="18">
        <f>IF(OR($A2477="",$B2477=""),"",$B2477-$E2477)</f>
      </c>
      <c r="H2477" s="19">
        <f>IF(OR($G2477="",$G2477=0),"",$F2477/$G2477)</f>
      </c>
    </row>
    <row r="2478">
      <c r="A2478" s="7"/>
      <c r="B2478" s="11"/>
      <c r="C2478" s="10"/>
      <c r="D2478" s="16">
        <f>IF($A2478="","",IFERROR(VLOOKUP($A2478,M_Sapi!$A$2:$D$501,4,0),""))</f>
      </c>
      <c r="E2478" s="17">
        <f>IF($A2478="","",IFERROR(VLOOKUP($A2478,M_Sapi!$A$2:$B$501,2,0),""))</f>
      </c>
      <c r="F2478" s="16">
        <f>IF(OR($A2478="",$C2478=""),"",$C2478-$D2478)</f>
      </c>
      <c r="G2478" s="18">
        <f>IF(OR($A2478="",$B2478=""),"",$B2478-$E2478)</f>
      </c>
      <c r="H2478" s="19">
        <f>IF(OR($G2478="",$G2478=0),"",$F2478/$G2478)</f>
      </c>
    </row>
    <row r="2479">
      <c r="A2479" s="7"/>
      <c r="B2479" s="11"/>
      <c r="C2479" s="10"/>
      <c r="D2479" s="16">
        <f>IF($A2479="","",IFERROR(VLOOKUP($A2479,M_Sapi!$A$2:$D$501,4,0),""))</f>
      </c>
      <c r="E2479" s="17">
        <f>IF($A2479="","",IFERROR(VLOOKUP($A2479,M_Sapi!$A$2:$B$501,2,0),""))</f>
      </c>
      <c r="F2479" s="16">
        <f>IF(OR($A2479="",$C2479=""),"",$C2479-$D2479)</f>
      </c>
      <c r="G2479" s="18">
        <f>IF(OR($A2479="",$B2479=""),"",$B2479-$E2479)</f>
      </c>
      <c r="H2479" s="19">
        <f>IF(OR($G2479="",$G2479=0),"",$F2479/$G2479)</f>
      </c>
    </row>
    <row r="2480">
      <c r="A2480" s="7"/>
      <c r="B2480" s="11"/>
      <c r="C2480" s="10"/>
      <c r="D2480" s="16">
        <f>IF($A2480="","",IFERROR(VLOOKUP($A2480,M_Sapi!$A$2:$D$501,4,0),""))</f>
      </c>
      <c r="E2480" s="17">
        <f>IF($A2480="","",IFERROR(VLOOKUP($A2480,M_Sapi!$A$2:$B$501,2,0),""))</f>
      </c>
      <c r="F2480" s="16">
        <f>IF(OR($A2480="",$C2480=""),"",$C2480-$D2480)</f>
      </c>
      <c r="G2480" s="18">
        <f>IF(OR($A2480="",$B2480=""),"",$B2480-$E2480)</f>
      </c>
      <c r="H2480" s="19">
        <f>IF(OR($G2480="",$G2480=0),"",$F2480/$G2480)</f>
      </c>
    </row>
    <row r="2481">
      <c r="A2481" s="7"/>
      <c r="B2481" s="11"/>
      <c r="C2481" s="10"/>
      <c r="D2481" s="16">
        <f>IF($A2481="","",IFERROR(VLOOKUP($A2481,M_Sapi!$A$2:$D$501,4,0),""))</f>
      </c>
      <c r="E2481" s="17">
        <f>IF($A2481="","",IFERROR(VLOOKUP($A2481,M_Sapi!$A$2:$B$501,2,0),""))</f>
      </c>
      <c r="F2481" s="16">
        <f>IF(OR($A2481="",$C2481=""),"",$C2481-$D2481)</f>
      </c>
      <c r="G2481" s="18">
        <f>IF(OR($A2481="",$B2481=""),"",$B2481-$E2481)</f>
      </c>
      <c r="H2481" s="19">
        <f>IF(OR($G2481="",$G2481=0),"",$F2481/$G2481)</f>
      </c>
    </row>
    <row r="2482">
      <c r="A2482" s="7"/>
      <c r="B2482" s="11"/>
      <c r="C2482" s="10"/>
      <c r="D2482" s="16">
        <f>IF($A2482="","",IFERROR(VLOOKUP($A2482,M_Sapi!$A$2:$D$501,4,0),""))</f>
      </c>
      <c r="E2482" s="17">
        <f>IF($A2482="","",IFERROR(VLOOKUP($A2482,M_Sapi!$A$2:$B$501,2,0),""))</f>
      </c>
      <c r="F2482" s="16">
        <f>IF(OR($A2482="",$C2482=""),"",$C2482-$D2482)</f>
      </c>
      <c r="G2482" s="18">
        <f>IF(OR($A2482="",$B2482=""),"",$B2482-$E2482)</f>
      </c>
      <c r="H2482" s="19">
        <f>IF(OR($G2482="",$G2482=0),"",$F2482/$G2482)</f>
      </c>
    </row>
    <row r="2483">
      <c r="A2483" s="7"/>
      <c r="B2483" s="11"/>
      <c r="C2483" s="10"/>
      <c r="D2483" s="16">
        <f>IF($A2483="","",IFERROR(VLOOKUP($A2483,M_Sapi!$A$2:$D$501,4,0),""))</f>
      </c>
      <c r="E2483" s="17">
        <f>IF($A2483="","",IFERROR(VLOOKUP($A2483,M_Sapi!$A$2:$B$501,2,0),""))</f>
      </c>
      <c r="F2483" s="16">
        <f>IF(OR($A2483="",$C2483=""),"",$C2483-$D2483)</f>
      </c>
      <c r="G2483" s="18">
        <f>IF(OR($A2483="",$B2483=""),"",$B2483-$E2483)</f>
      </c>
      <c r="H2483" s="19">
        <f>IF(OR($G2483="",$G2483=0),"",$F2483/$G2483)</f>
      </c>
    </row>
    <row r="2484">
      <c r="A2484" s="7"/>
      <c r="B2484" s="11"/>
      <c r="C2484" s="10"/>
      <c r="D2484" s="16">
        <f>IF($A2484="","",IFERROR(VLOOKUP($A2484,M_Sapi!$A$2:$D$501,4,0),""))</f>
      </c>
      <c r="E2484" s="17">
        <f>IF($A2484="","",IFERROR(VLOOKUP($A2484,M_Sapi!$A$2:$B$501,2,0),""))</f>
      </c>
      <c r="F2484" s="16">
        <f>IF(OR($A2484="",$C2484=""),"",$C2484-$D2484)</f>
      </c>
      <c r="G2484" s="18">
        <f>IF(OR($A2484="",$B2484=""),"",$B2484-$E2484)</f>
      </c>
      <c r="H2484" s="19">
        <f>IF(OR($G2484="",$G2484=0),"",$F2484/$G2484)</f>
      </c>
    </row>
    <row r="2485">
      <c r="A2485" s="7"/>
      <c r="B2485" s="11"/>
      <c r="C2485" s="10"/>
      <c r="D2485" s="16">
        <f>IF($A2485="","",IFERROR(VLOOKUP($A2485,M_Sapi!$A$2:$D$501,4,0),""))</f>
      </c>
      <c r="E2485" s="17">
        <f>IF($A2485="","",IFERROR(VLOOKUP($A2485,M_Sapi!$A$2:$B$501,2,0),""))</f>
      </c>
      <c r="F2485" s="16">
        <f>IF(OR($A2485="",$C2485=""),"",$C2485-$D2485)</f>
      </c>
      <c r="G2485" s="18">
        <f>IF(OR($A2485="",$B2485=""),"",$B2485-$E2485)</f>
      </c>
      <c r="H2485" s="19">
        <f>IF(OR($G2485="",$G2485=0),"",$F2485/$G2485)</f>
      </c>
    </row>
    <row r="2486">
      <c r="A2486" s="7"/>
      <c r="B2486" s="11"/>
      <c r="C2486" s="10"/>
      <c r="D2486" s="16">
        <f>IF($A2486="","",IFERROR(VLOOKUP($A2486,M_Sapi!$A$2:$D$501,4,0),""))</f>
      </c>
      <c r="E2486" s="17">
        <f>IF($A2486="","",IFERROR(VLOOKUP($A2486,M_Sapi!$A$2:$B$501,2,0),""))</f>
      </c>
      <c r="F2486" s="16">
        <f>IF(OR($A2486="",$C2486=""),"",$C2486-$D2486)</f>
      </c>
      <c r="G2486" s="18">
        <f>IF(OR($A2486="",$B2486=""),"",$B2486-$E2486)</f>
      </c>
      <c r="H2486" s="19">
        <f>IF(OR($G2486="",$G2486=0),"",$F2486/$G2486)</f>
      </c>
    </row>
    <row r="2487">
      <c r="A2487" s="7"/>
      <c r="B2487" s="11"/>
      <c r="C2487" s="10"/>
      <c r="D2487" s="16">
        <f>IF($A2487="","",IFERROR(VLOOKUP($A2487,M_Sapi!$A$2:$D$501,4,0),""))</f>
      </c>
      <c r="E2487" s="17">
        <f>IF($A2487="","",IFERROR(VLOOKUP($A2487,M_Sapi!$A$2:$B$501,2,0),""))</f>
      </c>
      <c r="F2487" s="16">
        <f>IF(OR($A2487="",$C2487=""),"",$C2487-$D2487)</f>
      </c>
      <c r="G2487" s="18">
        <f>IF(OR($A2487="",$B2487=""),"",$B2487-$E2487)</f>
      </c>
      <c r="H2487" s="19">
        <f>IF(OR($G2487="",$G2487=0),"",$F2487/$G2487)</f>
      </c>
    </row>
    <row r="2488">
      <c r="A2488" s="7"/>
      <c r="B2488" s="11"/>
      <c r="C2488" s="10"/>
      <c r="D2488" s="16">
        <f>IF($A2488="","",IFERROR(VLOOKUP($A2488,M_Sapi!$A$2:$D$501,4,0),""))</f>
      </c>
      <c r="E2488" s="17">
        <f>IF($A2488="","",IFERROR(VLOOKUP($A2488,M_Sapi!$A$2:$B$501,2,0),""))</f>
      </c>
      <c r="F2488" s="16">
        <f>IF(OR($A2488="",$C2488=""),"",$C2488-$D2488)</f>
      </c>
      <c r="G2488" s="18">
        <f>IF(OR($A2488="",$B2488=""),"",$B2488-$E2488)</f>
      </c>
      <c r="H2488" s="19">
        <f>IF(OR($G2488="",$G2488=0),"",$F2488/$G2488)</f>
      </c>
    </row>
    <row r="2489">
      <c r="A2489" s="7"/>
      <c r="B2489" s="11"/>
      <c r="C2489" s="10"/>
      <c r="D2489" s="16">
        <f>IF($A2489="","",IFERROR(VLOOKUP($A2489,M_Sapi!$A$2:$D$501,4,0),""))</f>
      </c>
      <c r="E2489" s="17">
        <f>IF($A2489="","",IFERROR(VLOOKUP($A2489,M_Sapi!$A$2:$B$501,2,0),""))</f>
      </c>
      <c r="F2489" s="16">
        <f>IF(OR($A2489="",$C2489=""),"",$C2489-$D2489)</f>
      </c>
      <c r="G2489" s="18">
        <f>IF(OR($A2489="",$B2489=""),"",$B2489-$E2489)</f>
      </c>
      <c r="H2489" s="19">
        <f>IF(OR($G2489="",$G2489=0),"",$F2489/$G2489)</f>
      </c>
    </row>
    <row r="2490">
      <c r="A2490" s="7"/>
      <c r="B2490" s="11"/>
      <c r="C2490" s="10"/>
      <c r="D2490" s="16">
        <f>IF($A2490="","",IFERROR(VLOOKUP($A2490,M_Sapi!$A$2:$D$501,4,0),""))</f>
      </c>
      <c r="E2490" s="17">
        <f>IF($A2490="","",IFERROR(VLOOKUP($A2490,M_Sapi!$A$2:$B$501,2,0),""))</f>
      </c>
      <c r="F2490" s="16">
        <f>IF(OR($A2490="",$C2490=""),"",$C2490-$D2490)</f>
      </c>
      <c r="G2490" s="18">
        <f>IF(OR($A2490="",$B2490=""),"",$B2490-$E2490)</f>
      </c>
      <c r="H2490" s="19">
        <f>IF(OR($G2490="",$G2490=0),"",$F2490/$G2490)</f>
      </c>
    </row>
    <row r="2491">
      <c r="A2491" s="7"/>
      <c r="B2491" s="11"/>
      <c r="C2491" s="10"/>
      <c r="D2491" s="16">
        <f>IF($A2491="","",IFERROR(VLOOKUP($A2491,M_Sapi!$A$2:$D$501,4,0),""))</f>
      </c>
      <c r="E2491" s="17">
        <f>IF($A2491="","",IFERROR(VLOOKUP($A2491,M_Sapi!$A$2:$B$501,2,0),""))</f>
      </c>
      <c r="F2491" s="16">
        <f>IF(OR($A2491="",$C2491=""),"",$C2491-$D2491)</f>
      </c>
      <c r="G2491" s="18">
        <f>IF(OR($A2491="",$B2491=""),"",$B2491-$E2491)</f>
      </c>
      <c r="H2491" s="19">
        <f>IF(OR($G2491="",$G2491=0),"",$F2491/$G2491)</f>
      </c>
    </row>
    <row r="2492">
      <c r="A2492" s="7"/>
      <c r="B2492" s="11"/>
      <c r="C2492" s="10"/>
      <c r="D2492" s="16">
        <f>IF($A2492="","",IFERROR(VLOOKUP($A2492,M_Sapi!$A$2:$D$501,4,0),""))</f>
      </c>
      <c r="E2492" s="17">
        <f>IF($A2492="","",IFERROR(VLOOKUP($A2492,M_Sapi!$A$2:$B$501,2,0),""))</f>
      </c>
      <c r="F2492" s="16">
        <f>IF(OR($A2492="",$C2492=""),"",$C2492-$D2492)</f>
      </c>
      <c r="G2492" s="18">
        <f>IF(OR($A2492="",$B2492=""),"",$B2492-$E2492)</f>
      </c>
      <c r="H2492" s="19">
        <f>IF(OR($G2492="",$G2492=0),"",$F2492/$G2492)</f>
      </c>
    </row>
    <row r="2493">
      <c r="A2493" s="7"/>
      <c r="B2493" s="11"/>
      <c r="C2493" s="10"/>
      <c r="D2493" s="16">
        <f>IF($A2493="","",IFERROR(VLOOKUP($A2493,M_Sapi!$A$2:$D$501,4,0),""))</f>
      </c>
      <c r="E2493" s="17">
        <f>IF($A2493="","",IFERROR(VLOOKUP($A2493,M_Sapi!$A$2:$B$501,2,0),""))</f>
      </c>
      <c r="F2493" s="16">
        <f>IF(OR($A2493="",$C2493=""),"",$C2493-$D2493)</f>
      </c>
      <c r="G2493" s="18">
        <f>IF(OR($A2493="",$B2493=""),"",$B2493-$E2493)</f>
      </c>
      <c r="H2493" s="19">
        <f>IF(OR($G2493="",$G2493=0),"",$F2493/$G2493)</f>
      </c>
    </row>
    <row r="2494">
      <c r="A2494" s="7"/>
      <c r="B2494" s="11"/>
      <c r="C2494" s="10"/>
      <c r="D2494" s="16">
        <f>IF($A2494="","",IFERROR(VLOOKUP($A2494,M_Sapi!$A$2:$D$501,4,0),""))</f>
      </c>
      <c r="E2494" s="17">
        <f>IF($A2494="","",IFERROR(VLOOKUP($A2494,M_Sapi!$A$2:$B$501,2,0),""))</f>
      </c>
      <c r="F2494" s="16">
        <f>IF(OR($A2494="",$C2494=""),"",$C2494-$D2494)</f>
      </c>
      <c r="G2494" s="18">
        <f>IF(OR($A2494="",$B2494=""),"",$B2494-$E2494)</f>
      </c>
      <c r="H2494" s="19">
        <f>IF(OR($G2494="",$G2494=0),"",$F2494/$G2494)</f>
      </c>
    </row>
    <row r="2495">
      <c r="A2495" s="7"/>
      <c r="B2495" s="11"/>
      <c r="C2495" s="10"/>
      <c r="D2495" s="16">
        <f>IF($A2495="","",IFERROR(VLOOKUP($A2495,M_Sapi!$A$2:$D$501,4,0),""))</f>
      </c>
      <c r="E2495" s="17">
        <f>IF($A2495="","",IFERROR(VLOOKUP($A2495,M_Sapi!$A$2:$B$501,2,0),""))</f>
      </c>
      <c r="F2495" s="16">
        <f>IF(OR($A2495="",$C2495=""),"",$C2495-$D2495)</f>
      </c>
      <c r="G2495" s="18">
        <f>IF(OR($A2495="",$B2495=""),"",$B2495-$E2495)</f>
      </c>
      <c r="H2495" s="19">
        <f>IF(OR($G2495="",$G2495=0),"",$F2495/$G2495)</f>
      </c>
    </row>
    <row r="2496">
      <c r="A2496" s="7"/>
      <c r="B2496" s="11"/>
      <c r="C2496" s="10"/>
      <c r="D2496" s="16">
        <f>IF($A2496="","",IFERROR(VLOOKUP($A2496,M_Sapi!$A$2:$D$501,4,0),""))</f>
      </c>
      <c r="E2496" s="17">
        <f>IF($A2496="","",IFERROR(VLOOKUP($A2496,M_Sapi!$A$2:$B$501,2,0),""))</f>
      </c>
      <c r="F2496" s="16">
        <f>IF(OR($A2496="",$C2496=""),"",$C2496-$D2496)</f>
      </c>
      <c r="G2496" s="18">
        <f>IF(OR($A2496="",$B2496=""),"",$B2496-$E2496)</f>
      </c>
      <c r="H2496" s="19">
        <f>IF(OR($G2496="",$G2496=0),"",$F2496/$G2496)</f>
      </c>
    </row>
    <row r="2497">
      <c r="A2497" s="7"/>
      <c r="B2497" s="11"/>
      <c r="C2497" s="10"/>
      <c r="D2497" s="16">
        <f>IF($A2497="","",IFERROR(VLOOKUP($A2497,M_Sapi!$A$2:$D$501,4,0),""))</f>
      </c>
      <c r="E2497" s="17">
        <f>IF($A2497="","",IFERROR(VLOOKUP($A2497,M_Sapi!$A$2:$B$501,2,0),""))</f>
      </c>
      <c r="F2497" s="16">
        <f>IF(OR($A2497="",$C2497=""),"",$C2497-$D2497)</f>
      </c>
      <c r="G2497" s="18">
        <f>IF(OR($A2497="",$B2497=""),"",$B2497-$E2497)</f>
      </c>
      <c r="H2497" s="19">
        <f>IF(OR($G2497="",$G2497=0),"",$F2497/$G2497)</f>
      </c>
    </row>
    <row r="2498">
      <c r="A2498" s="7"/>
      <c r="B2498" s="11"/>
      <c r="C2498" s="10"/>
      <c r="D2498" s="16">
        <f>IF($A2498="","",IFERROR(VLOOKUP($A2498,M_Sapi!$A$2:$D$501,4,0),""))</f>
      </c>
      <c r="E2498" s="17">
        <f>IF($A2498="","",IFERROR(VLOOKUP($A2498,M_Sapi!$A$2:$B$501,2,0),""))</f>
      </c>
      <c r="F2498" s="16">
        <f>IF(OR($A2498="",$C2498=""),"",$C2498-$D2498)</f>
      </c>
      <c r="G2498" s="18">
        <f>IF(OR($A2498="",$B2498=""),"",$B2498-$E2498)</f>
      </c>
      <c r="H2498" s="19">
        <f>IF(OR($G2498="",$G2498=0),"",$F2498/$G2498)</f>
      </c>
    </row>
    <row r="2499">
      <c r="A2499" s="7"/>
      <c r="B2499" s="11"/>
      <c r="C2499" s="10"/>
      <c r="D2499" s="16">
        <f>IF($A2499="","",IFERROR(VLOOKUP($A2499,M_Sapi!$A$2:$D$501,4,0),""))</f>
      </c>
      <c r="E2499" s="17">
        <f>IF($A2499="","",IFERROR(VLOOKUP($A2499,M_Sapi!$A$2:$B$501,2,0),""))</f>
      </c>
      <c r="F2499" s="16">
        <f>IF(OR($A2499="",$C2499=""),"",$C2499-$D2499)</f>
      </c>
      <c r="G2499" s="18">
        <f>IF(OR($A2499="",$B2499=""),"",$B2499-$E2499)</f>
      </c>
      <c r="H2499" s="19">
        <f>IF(OR($G2499="",$G2499=0),"",$F2499/$G2499)</f>
      </c>
    </row>
    <row r="2500">
      <c r="A2500" s="7"/>
      <c r="B2500" s="11"/>
      <c r="C2500" s="10"/>
      <c r="D2500" s="16">
        <f>IF($A2500="","",IFERROR(VLOOKUP($A2500,M_Sapi!$A$2:$D$501,4,0),""))</f>
      </c>
      <c r="E2500" s="17">
        <f>IF($A2500="","",IFERROR(VLOOKUP($A2500,M_Sapi!$A$2:$B$501,2,0),""))</f>
      </c>
      <c r="F2500" s="16">
        <f>IF(OR($A2500="",$C2500=""),"",$C2500-$D2500)</f>
      </c>
      <c r="G2500" s="18">
        <f>IF(OR($A2500="",$B2500=""),"",$B2500-$E2500)</f>
      </c>
      <c r="H2500" s="19">
        <f>IF(OR($G2500="",$G2500=0),"",$F2500/$G2500)</f>
      </c>
    </row>
    <row r="2501">
      <c r="A2501" s="7"/>
      <c r="B2501" s="11"/>
      <c r="C2501" s="10"/>
      <c r="D2501" s="16">
        <f>IF($A2501="","",IFERROR(VLOOKUP($A2501,M_Sapi!$A$2:$D$501,4,0),""))</f>
      </c>
      <c r="E2501" s="17">
        <f>IF($A2501="","",IFERROR(VLOOKUP($A2501,M_Sapi!$A$2:$B$501,2,0),""))</f>
      </c>
      <c r="F2501" s="16">
        <f>IF(OR($A2501="",$C2501=""),"",$C2501-$D2501)</f>
      </c>
      <c r="G2501" s="18">
        <f>IF(OR($A2501="",$B2501=""),"",$B2501-$E2501)</f>
      </c>
      <c r="H2501" s="19">
        <f>IF(OR($G2501="",$G2501=0),"",$F2501/$G2501)</f>
      </c>
    </row>
    <row r="2502">
      <c r="A2502" s="7"/>
      <c r="B2502" s="11"/>
      <c r="C2502" s="10"/>
      <c r="D2502" s="16">
        <f>IF($A2502="","",IFERROR(VLOOKUP($A2502,M_Sapi!$A$2:$D$501,4,0),""))</f>
      </c>
      <c r="E2502" s="17">
        <f>IF($A2502="","",IFERROR(VLOOKUP($A2502,M_Sapi!$A$2:$B$501,2,0),""))</f>
      </c>
      <c r="F2502" s="16">
        <f>IF(OR($A2502="",$C2502=""),"",$C2502-$D2502)</f>
      </c>
      <c r="G2502" s="18">
        <f>IF(OR($A2502="",$B2502=""),"",$B2502-$E2502)</f>
      </c>
      <c r="H2502" s="19">
        <f>IF(OR($G2502="",$G2502=0),"",$F2502/$G2502)</f>
      </c>
    </row>
    <row r="2503">
      <c r="A2503" s="7"/>
      <c r="B2503" s="11"/>
      <c r="C2503" s="10"/>
      <c r="D2503" s="16">
        <f>IF($A2503="","",IFERROR(VLOOKUP($A2503,M_Sapi!$A$2:$D$501,4,0),""))</f>
      </c>
      <c r="E2503" s="17">
        <f>IF($A2503="","",IFERROR(VLOOKUP($A2503,M_Sapi!$A$2:$B$501,2,0),""))</f>
      </c>
      <c r="F2503" s="16">
        <f>IF(OR($A2503="",$C2503=""),"",$C2503-$D2503)</f>
      </c>
      <c r="G2503" s="18">
        <f>IF(OR($A2503="",$B2503=""),"",$B2503-$E2503)</f>
      </c>
      <c r="H2503" s="19">
        <f>IF(OR($G2503="",$G2503=0),"",$F2503/$G2503)</f>
      </c>
    </row>
    <row r="2504">
      <c r="A2504" s="7"/>
      <c r="B2504" s="11"/>
      <c r="C2504" s="10"/>
      <c r="D2504" s="16">
        <f>IF($A2504="","",IFERROR(VLOOKUP($A2504,M_Sapi!$A$2:$D$501,4,0),""))</f>
      </c>
      <c r="E2504" s="17">
        <f>IF($A2504="","",IFERROR(VLOOKUP($A2504,M_Sapi!$A$2:$B$501,2,0),""))</f>
      </c>
      <c r="F2504" s="16">
        <f>IF(OR($A2504="",$C2504=""),"",$C2504-$D2504)</f>
      </c>
      <c r="G2504" s="18">
        <f>IF(OR($A2504="",$B2504=""),"",$B2504-$E2504)</f>
      </c>
      <c r="H2504" s="19">
        <f>IF(OR($G2504="",$G2504=0),"",$F2504/$G2504)</f>
      </c>
    </row>
    <row r="2505">
      <c r="A2505" s="7"/>
      <c r="B2505" s="11"/>
      <c r="C2505" s="10"/>
      <c r="D2505" s="16">
        <f>IF($A2505="","",IFERROR(VLOOKUP($A2505,M_Sapi!$A$2:$D$501,4,0),""))</f>
      </c>
      <c r="E2505" s="17">
        <f>IF($A2505="","",IFERROR(VLOOKUP($A2505,M_Sapi!$A$2:$B$501,2,0),""))</f>
      </c>
      <c r="F2505" s="16">
        <f>IF(OR($A2505="",$C2505=""),"",$C2505-$D2505)</f>
      </c>
      <c r="G2505" s="18">
        <f>IF(OR($A2505="",$B2505=""),"",$B2505-$E2505)</f>
      </c>
      <c r="H2505" s="19">
        <f>IF(OR($G2505="",$G2505=0),"",$F2505/$G2505)</f>
      </c>
    </row>
    <row r="2506">
      <c r="A2506" s="7"/>
      <c r="B2506" s="11"/>
      <c r="C2506" s="10"/>
      <c r="D2506" s="16">
        <f>IF($A2506="","",IFERROR(VLOOKUP($A2506,M_Sapi!$A$2:$D$501,4,0),""))</f>
      </c>
      <c r="E2506" s="17">
        <f>IF($A2506="","",IFERROR(VLOOKUP($A2506,M_Sapi!$A$2:$B$501,2,0),""))</f>
      </c>
      <c r="F2506" s="16">
        <f>IF(OR($A2506="",$C2506=""),"",$C2506-$D2506)</f>
      </c>
      <c r="G2506" s="18">
        <f>IF(OR($A2506="",$B2506=""),"",$B2506-$E2506)</f>
      </c>
      <c r="H2506" s="19">
        <f>IF(OR($G2506="",$G2506=0),"",$F2506/$G2506)</f>
      </c>
    </row>
    <row r="2507">
      <c r="A2507" s="7"/>
      <c r="B2507" s="11"/>
      <c r="C2507" s="10"/>
      <c r="D2507" s="16">
        <f>IF($A2507="","",IFERROR(VLOOKUP($A2507,M_Sapi!$A$2:$D$501,4,0),""))</f>
      </c>
      <c r="E2507" s="17">
        <f>IF($A2507="","",IFERROR(VLOOKUP($A2507,M_Sapi!$A$2:$B$501,2,0),""))</f>
      </c>
      <c r="F2507" s="16">
        <f>IF(OR($A2507="",$C2507=""),"",$C2507-$D2507)</f>
      </c>
      <c r="G2507" s="18">
        <f>IF(OR($A2507="",$B2507=""),"",$B2507-$E2507)</f>
      </c>
      <c r="H2507" s="19">
        <f>IF(OR($G2507="",$G2507=0),"",$F2507/$G2507)</f>
      </c>
    </row>
    <row r="2508">
      <c r="A2508" s="7"/>
      <c r="B2508" s="11"/>
      <c r="C2508" s="10"/>
      <c r="D2508" s="16">
        <f>IF($A2508="","",IFERROR(VLOOKUP($A2508,M_Sapi!$A$2:$D$501,4,0),""))</f>
      </c>
      <c r="E2508" s="17">
        <f>IF($A2508="","",IFERROR(VLOOKUP($A2508,M_Sapi!$A$2:$B$501,2,0),""))</f>
      </c>
      <c r="F2508" s="16">
        <f>IF(OR($A2508="",$C2508=""),"",$C2508-$D2508)</f>
      </c>
      <c r="G2508" s="18">
        <f>IF(OR($A2508="",$B2508=""),"",$B2508-$E2508)</f>
      </c>
      <c r="H2508" s="19">
        <f>IF(OR($G2508="",$G2508=0),"",$F2508/$G2508)</f>
      </c>
    </row>
    <row r="2509">
      <c r="A2509" s="7"/>
      <c r="B2509" s="11"/>
      <c r="C2509" s="10"/>
      <c r="D2509" s="16">
        <f>IF($A2509="","",IFERROR(VLOOKUP($A2509,M_Sapi!$A$2:$D$501,4,0),""))</f>
      </c>
      <c r="E2509" s="17">
        <f>IF($A2509="","",IFERROR(VLOOKUP($A2509,M_Sapi!$A$2:$B$501,2,0),""))</f>
      </c>
      <c r="F2509" s="16">
        <f>IF(OR($A2509="",$C2509=""),"",$C2509-$D2509)</f>
      </c>
      <c r="G2509" s="18">
        <f>IF(OR($A2509="",$B2509=""),"",$B2509-$E2509)</f>
      </c>
      <c r="H2509" s="19">
        <f>IF(OR($G2509="",$G2509=0),"",$F2509/$G2509)</f>
      </c>
    </row>
    <row r="2510">
      <c r="A2510" s="7"/>
      <c r="B2510" s="11"/>
      <c r="C2510" s="10"/>
      <c r="D2510" s="16">
        <f>IF($A2510="","",IFERROR(VLOOKUP($A2510,M_Sapi!$A$2:$D$501,4,0),""))</f>
      </c>
      <c r="E2510" s="17">
        <f>IF($A2510="","",IFERROR(VLOOKUP($A2510,M_Sapi!$A$2:$B$501,2,0),""))</f>
      </c>
      <c r="F2510" s="16">
        <f>IF(OR($A2510="",$C2510=""),"",$C2510-$D2510)</f>
      </c>
      <c r="G2510" s="18">
        <f>IF(OR($A2510="",$B2510=""),"",$B2510-$E2510)</f>
      </c>
      <c r="H2510" s="19">
        <f>IF(OR($G2510="",$G2510=0),"",$F2510/$G2510)</f>
      </c>
    </row>
    <row r="2511">
      <c r="A2511" s="7"/>
      <c r="B2511" s="11"/>
      <c r="C2511" s="10"/>
      <c r="D2511" s="16">
        <f>IF($A2511="","",IFERROR(VLOOKUP($A2511,M_Sapi!$A$2:$D$501,4,0),""))</f>
      </c>
      <c r="E2511" s="17">
        <f>IF($A2511="","",IFERROR(VLOOKUP($A2511,M_Sapi!$A$2:$B$501,2,0),""))</f>
      </c>
      <c r="F2511" s="16">
        <f>IF(OR($A2511="",$C2511=""),"",$C2511-$D2511)</f>
      </c>
      <c r="G2511" s="18">
        <f>IF(OR($A2511="",$B2511=""),"",$B2511-$E2511)</f>
      </c>
      <c r="H2511" s="19">
        <f>IF(OR($G2511="",$G2511=0),"",$F2511/$G2511)</f>
      </c>
    </row>
    <row r="2512">
      <c r="A2512" s="7"/>
      <c r="B2512" s="11"/>
      <c r="C2512" s="10"/>
      <c r="D2512" s="16">
        <f>IF($A2512="","",IFERROR(VLOOKUP($A2512,M_Sapi!$A$2:$D$501,4,0),""))</f>
      </c>
      <c r="E2512" s="17">
        <f>IF($A2512="","",IFERROR(VLOOKUP($A2512,M_Sapi!$A$2:$B$501,2,0),""))</f>
      </c>
      <c r="F2512" s="16">
        <f>IF(OR($A2512="",$C2512=""),"",$C2512-$D2512)</f>
      </c>
      <c r="G2512" s="18">
        <f>IF(OR($A2512="",$B2512=""),"",$B2512-$E2512)</f>
      </c>
      <c r="H2512" s="19">
        <f>IF(OR($G2512="",$G2512=0),"",$F2512/$G2512)</f>
      </c>
    </row>
    <row r="2513">
      <c r="A2513" s="7"/>
      <c r="B2513" s="11"/>
      <c r="C2513" s="10"/>
      <c r="D2513" s="16">
        <f>IF($A2513="","",IFERROR(VLOOKUP($A2513,M_Sapi!$A$2:$D$501,4,0),""))</f>
      </c>
      <c r="E2513" s="17">
        <f>IF($A2513="","",IFERROR(VLOOKUP($A2513,M_Sapi!$A$2:$B$501,2,0),""))</f>
      </c>
      <c r="F2513" s="16">
        <f>IF(OR($A2513="",$C2513=""),"",$C2513-$D2513)</f>
      </c>
      <c r="G2513" s="18">
        <f>IF(OR($A2513="",$B2513=""),"",$B2513-$E2513)</f>
      </c>
      <c r="H2513" s="19">
        <f>IF(OR($G2513="",$G2513=0),"",$F2513/$G2513)</f>
      </c>
    </row>
    <row r="2514">
      <c r="A2514" s="7"/>
      <c r="B2514" s="11"/>
      <c r="C2514" s="10"/>
      <c r="D2514" s="16">
        <f>IF($A2514="","",IFERROR(VLOOKUP($A2514,M_Sapi!$A$2:$D$501,4,0),""))</f>
      </c>
      <c r="E2514" s="17">
        <f>IF($A2514="","",IFERROR(VLOOKUP($A2514,M_Sapi!$A$2:$B$501,2,0),""))</f>
      </c>
      <c r="F2514" s="16">
        <f>IF(OR($A2514="",$C2514=""),"",$C2514-$D2514)</f>
      </c>
      <c r="G2514" s="18">
        <f>IF(OR($A2514="",$B2514=""),"",$B2514-$E2514)</f>
      </c>
      <c r="H2514" s="19">
        <f>IF(OR($G2514="",$G2514=0),"",$F2514/$G2514)</f>
      </c>
    </row>
    <row r="2515">
      <c r="A2515" s="7"/>
      <c r="B2515" s="11"/>
      <c r="C2515" s="10"/>
      <c r="D2515" s="16">
        <f>IF($A2515="","",IFERROR(VLOOKUP($A2515,M_Sapi!$A$2:$D$501,4,0),""))</f>
      </c>
      <c r="E2515" s="17">
        <f>IF($A2515="","",IFERROR(VLOOKUP($A2515,M_Sapi!$A$2:$B$501,2,0),""))</f>
      </c>
      <c r="F2515" s="16">
        <f>IF(OR($A2515="",$C2515=""),"",$C2515-$D2515)</f>
      </c>
      <c r="G2515" s="18">
        <f>IF(OR($A2515="",$B2515=""),"",$B2515-$E2515)</f>
      </c>
      <c r="H2515" s="19">
        <f>IF(OR($G2515="",$G2515=0),"",$F2515/$G2515)</f>
      </c>
    </row>
    <row r="2516">
      <c r="A2516" s="7"/>
      <c r="B2516" s="11"/>
      <c r="C2516" s="10"/>
      <c r="D2516" s="16">
        <f>IF($A2516="","",IFERROR(VLOOKUP($A2516,M_Sapi!$A$2:$D$501,4,0),""))</f>
      </c>
      <c r="E2516" s="17">
        <f>IF($A2516="","",IFERROR(VLOOKUP($A2516,M_Sapi!$A$2:$B$501,2,0),""))</f>
      </c>
      <c r="F2516" s="16">
        <f>IF(OR($A2516="",$C2516=""),"",$C2516-$D2516)</f>
      </c>
      <c r="G2516" s="18">
        <f>IF(OR($A2516="",$B2516=""),"",$B2516-$E2516)</f>
      </c>
      <c r="H2516" s="19">
        <f>IF(OR($G2516="",$G2516=0),"",$F2516/$G2516)</f>
      </c>
    </row>
    <row r="2517">
      <c r="A2517" s="7"/>
      <c r="B2517" s="11"/>
      <c r="C2517" s="10"/>
      <c r="D2517" s="16">
        <f>IF($A2517="","",IFERROR(VLOOKUP($A2517,M_Sapi!$A$2:$D$501,4,0),""))</f>
      </c>
      <c r="E2517" s="17">
        <f>IF($A2517="","",IFERROR(VLOOKUP($A2517,M_Sapi!$A$2:$B$501,2,0),""))</f>
      </c>
      <c r="F2517" s="16">
        <f>IF(OR($A2517="",$C2517=""),"",$C2517-$D2517)</f>
      </c>
      <c r="G2517" s="18">
        <f>IF(OR($A2517="",$B2517=""),"",$B2517-$E2517)</f>
      </c>
      <c r="H2517" s="19">
        <f>IF(OR($G2517="",$G2517=0),"",$F2517/$G2517)</f>
      </c>
    </row>
    <row r="2518">
      <c r="A2518" s="7"/>
      <c r="B2518" s="11"/>
      <c r="C2518" s="10"/>
      <c r="D2518" s="16">
        <f>IF($A2518="","",IFERROR(VLOOKUP($A2518,M_Sapi!$A$2:$D$501,4,0),""))</f>
      </c>
      <c r="E2518" s="17">
        <f>IF($A2518="","",IFERROR(VLOOKUP($A2518,M_Sapi!$A$2:$B$501,2,0),""))</f>
      </c>
      <c r="F2518" s="16">
        <f>IF(OR($A2518="",$C2518=""),"",$C2518-$D2518)</f>
      </c>
      <c r="G2518" s="18">
        <f>IF(OR($A2518="",$B2518=""),"",$B2518-$E2518)</f>
      </c>
      <c r="H2518" s="19">
        <f>IF(OR($G2518="",$G2518=0),"",$F2518/$G2518)</f>
      </c>
    </row>
    <row r="2519">
      <c r="A2519" s="7"/>
      <c r="B2519" s="11"/>
      <c r="C2519" s="10"/>
      <c r="D2519" s="16">
        <f>IF($A2519="","",IFERROR(VLOOKUP($A2519,M_Sapi!$A$2:$D$501,4,0),""))</f>
      </c>
      <c r="E2519" s="17">
        <f>IF($A2519="","",IFERROR(VLOOKUP($A2519,M_Sapi!$A$2:$B$501,2,0),""))</f>
      </c>
      <c r="F2519" s="16">
        <f>IF(OR($A2519="",$C2519=""),"",$C2519-$D2519)</f>
      </c>
      <c r="G2519" s="18">
        <f>IF(OR($A2519="",$B2519=""),"",$B2519-$E2519)</f>
      </c>
      <c r="H2519" s="19">
        <f>IF(OR($G2519="",$G2519=0),"",$F2519/$G2519)</f>
      </c>
    </row>
    <row r="2520">
      <c r="A2520" s="7"/>
      <c r="B2520" s="11"/>
      <c r="C2520" s="10"/>
      <c r="D2520" s="16">
        <f>IF($A2520="","",IFERROR(VLOOKUP($A2520,M_Sapi!$A$2:$D$501,4,0),""))</f>
      </c>
      <c r="E2520" s="17">
        <f>IF($A2520="","",IFERROR(VLOOKUP($A2520,M_Sapi!$A$2:$B$501,2,0),""))</f>
      </c>
      <c r="F2520" s="16">
        <f>IF(OR($A2520="",$C2520=""),"",$C2520-$D2520)</f>
      </c>
      <c r="G2520" s="18">
        <f>IF(OR($A2520="",$B2520=""),"",$B2520-$E2520)</f>
      </c>
      <c r="H2520" s="19">
        <f>IF(OR($G2520="",$G2520=0),"",$F2520/$G2520)</f>
      </c>
    </row>
    <row r="2521">
      <c r="A2521" s="7"/>
      <c r="B2521" s="11"/>
      <c r="C2521" s="10"/>
      <c r="D2521" s="16">
        <f>IF($A2521="","",IFERROR(VLOOKUP($A2521,M_Sapi!$A$2:$D$501,4,0),""))</f>
      </c>
      <c r="E2521" s="17">
        <f>IF($A2521="","",IFERROR(VLOOKUP($A2521,M_Sapi!$A$2:$B$501,2,0),""))</f>
      </c>
      <c r="F2521" s="16">
        <f>IF(OR($A2521="",$C2521=""),"",$C2521-$D2521)</f>
      </c>
      <c r="G2521" s="18">
        <f>IF(OR($A2521="",$B2521=""),"",$B2521-$E2521)</f>
      </c>
      <c r="H2521" s="19">
        <f>IF(OR($G2521="",$G2521=0),"",$F2521/$G2521)</f>
      </c>
    </row>
    <row r="2522">
      <c r="A2522" s="7"/>
      <c r="B2522" s="11"/>
      <c r="C2522" s="10"/>
      <c r="D2522" s="16">
        <f>IF($A2522="","",IFERROR(VLOOKUP($A2522,M_Sapi!$A$2:$D$501,4,0),""))</f>
      </c>
      <c r="E2522" s="17">
        <f>IF($A2522="","",IFERROR(VLOOKUP($A2522,M_Sapi!$A$2:$B$501,2,0),""))</f>
      </c>
      <c r="F2522" s="16">
        <f>IF(OR($A2522="",$C2522=""),"",$C2522-$D2522)</f>
      </c>
      <c r="G2522" s="18">
        <f>IF(OR($A2522="",$B2522=""),"",$B2522-$E2522)</f>
      </c>
      <c r="H2522" s="19">
        <f>IF(OR($G2522="",$G2522=0),"",$F2522/$G2522)</f>
      </c>
    </row>
    <row r="2523">
      <c r="A2523" s="7"/>
      <c r="B2523" s="11"/>
      <c r="C2523" s="10"/>
      <c r="D2523" s="16">
        <f>IF($A2523="","",IFERROR(VLOOKUP($A2523,M_Sapi!$A$2:$D$501,4,0),""))</f>
      </c>
      <c r="E2523" s="17">
        <f>IF($A2523="","",IFERROR(VLOOKUP($A2523,M_Sapi!$A$2:$B$501,2,0),""))</f>
      </c>
      <c r="F2523" s="16">
        <f>IF(OR($A2523="",$C2523=""),"",$C2523-$D2523)</f>
      </c>
      <c r="G2523" s="18">
        <f>IF(OR($A2523="",$B2523=""),"",$B2523-$E2523)</f>
      </c>
      <c r="H2523" s="19">
        <f>IF(OR($G2523="",$G2523=0),"",$F2523/$G2523)</f>
      </c>
    </row>
    <row r="2524">
      <c r="A2524" s="7"/>
      <c r="B2524" s="11"/>
      <c r="C2524" s="10"/>
      <c r="D2524" s="16">
        <f>IF($A2524="","",IFERROR(VLOOKUP($A2524,M_Sapi!$A$2:$D$501,4,0),""))</f>
      </c>
      <c r="E2524" s="17">
        <f>IF($A2524="","",IFERROR(VLOOKUP($A2524,M_Sapi!$A$2:$B$501,2,0),""))</f>
      </c>
      <c r="F2524" s="16">
        <f>IF(OR($A2524="",$C2524=""),"",$C2524-$D2524)</f>
      </c>
      <c r="G2524" s="18">
        <f>IF(OR($A2524="",$B2524=""),"",$B2524-$E2524)</f>
      </c>
      <c r="H2524" s="19">
        <f>IF(OR($G2524="",$G2524=0),"",$F2524/$G2524)</f>
      </c>
    </row>
    <row r="2525">
      <c r="A2525" s="7"/>
      <c r="B2525" s="11"/>
      <c r="C2525" s="10"/>
      <c r="D2525" s="16">
        <f>IF($A2525="","",IFERROR(VLOOKUP($A2525,M_Sapi!$A$2:$D$501,4,0),""))</f>
      </c>
      <c r="E2525" s="17">
        <f>IF($A2525="","",IFERROR(VLOOKUP($A2525,M_Sapi!$A$2:$B$501,2,0),""))</f>
      </c>
      <c r="F2525" s="16">
        <f>IF(OR($A2525="",$C2525=""),"",$C2525-$D2525)</f>
      </c>
      <c r="G2525" s="18">
        <f>IF(OR($A2525="",$B2525=""),"",$B2525-$E2525)</f>
      </c>
      <c r="H2525" s="19">
        <f>IF(OR($G2525="",$G2525=0),"",$F2525/$G2525)</f>
      </c>
    </row>
    <row r="2526">
      <c r="A2526" s="7"/>
      <c r="B2526" s="11"/>
      <c r="C2526" s="10"/>
      <c r="D2526" s="16">
        <f>IF($A2526="","",IFERROR(VLOOKUP($A2526,M_Sapi!$A$2:$D$501,4,0),""))</f>
      </c>
      <c r="E2526" s="17">
        <f>IF($A2526="","",IFERROR(VLOOKUP($A2526,M_Sapi!$A$2:$B$501,2,0),""))</f>
      </c>
      <c r="F2526" s="16">
        <f>IF(OR($A2526="",$C2526=""),"",$C2526-$D2526)</f>
      </c>
      <c r="G2526" s="18">
        <f>IF(OR($A2526="",$B2526=""),"",$B2526-$E2526)</f>
      </c>
      <c r="H2526" s="19">
        <f>IF(OR($G2526="",$G2526=0),"",$F2526/$G2526)</f>
      </c>
    </row>
    <row r="2527">
      <c r="A2527" s="7"/>
      <c r="B2527" s="11"/>
      <c r="C2527" s="10"/>
      <c r="D2527" s="16">
        <f>IF($A2527="","",IFERROR(VLOOKUP($A2527,M_Sapi!$A$2:$D$501,4,0),""))</f>
      </c>
      <c r="E2527" s="17">
        <f>IF($A2527="","",IFERROR(VLOOKUP($A2527,M_Sapi!$A$2:$B$501,2,0),""))</f>
      </c>
      <c r="F2527" s="16">
        <f>IF(OR($A2527="",$C2527=""),"",$C2527-$D2527)</f>
      </c>
      <c r="G2527" s="18">
        <f>IF(OR($A2527="",$B2527=""),"",$B2527-$E2527)</f>
      </c>
      <c r="H2527" s="19">
        <f>IF(OR($G2527="",$G2527=0),"",$F2527/$G2527)</f>
      </c>
    </row>
    <row r="2528">
      <c r="A2528" s="7"/>
      <c r="B2528" s="11"/>
      <c r="C2528" s="10"/>
      <c r="D2528" s="16">
        <f>IF($A2528="","",IFERROR(VLOOKUP($A2528,M_Sapi!$A$2:$D$501,4,0),""))</f>
      </c>
      <c r="E2528" s="17">
        <f>IF($A2528="","",IFERROR(VLOOKUP($A2528,M_Sapi!$A$2:$B$501,2,0),""))</f>
      </c>
      <c r="F2528" s="16">
        <f>IF(OR($A2528="",$C2528=""),"",$C2528-$D2528)</f>
      </c>
      <c r="G2528" s="18">
        <f>IF(OR($A2528="",$B2528=""),"",$B2528-$E2528)</f>
      </c>
      <c r="H2528" s="19">
        <f>IF(OR($G2528="",$G2528=0),"",$F2528/$G2528)</f>
      </c>
    </row>
    <row r="2529">
      <c r="A2529" s="7"/>
      <c r="B2529" s="11"/>
      <c r="C2529" s="10"/>
      <c r="D2529" s="16">
        <f>IF($A2529="","",IFERROR(VLOOKUP($A2529,M_Sapi!$A$2:$D$501,4,0),""))</f>
      </c>
      <c r="E2529" s="17">
        <f>IF($A2529="","",IFERROR(VLOOKUP($A2529,M_Sapi!$A$2:$B$501,2,0),""))</f>
      </c>
      <c r="F2529" s="16">
        <f>IF(OR($A2529="",$C2529=""),"",$C2529-$D2529)</f>
      </c>
      <c r="G2529" s="18">
        <f>IF(OR($A2529="",$B2529=""),"",$B2529-$E2529)</f>
      </c>
      <c r="H2529" s="19">
        <f>IF(OR($G2529="",$G2529=0),"",$F2529/$G2529)</f>
      </c>
    </row>
    <row r="2530">
      <c r="A2530" s="7"/>
      <c r="B2530" s="11"/>
      <c r="C2530" s="10"/>
      <c r="D2530" s="16">
        <f>IF($A2530="","",IFERROR(VLOOKUP($A2530,M_Sapi!$A$2:$D$501,4,0),""))</f>
      </c>
      <c r="E2530" s="17">
        <f>IF($A2530="","",IFERROR(VLOOKUP($A2530,M_Sapi!$A$2:$B$501,2,0),""))</f>
      </c>
      <c r="F2530" s="16">
        <f>IF(OR($A2530="",$C2530=""),"",$C2530-$D2530)</f>
      </c>
      <c r="G2530" s="18">
        <f>IF(OR($A2530="",$B2530=""),"",$B2530-$E2530)</f>
      </c>
      <c r="H2530" s="19">
        <f>IF(OR($G2530="",$G2530=0),"",$F2530/$G2530)</f>
      </c>
    </row>
    <row r="2531">
      <c r="A2531" s="7"/>
      <c r="B2531" s="11"/>
      <c r="C2531" s="10"/>
      <c r="D2531" s="16">
        <f>IF($A2531="","",IFERROR(VLOOKUP($A2531,M_Sapi!$A$2:$D$501,4,0),""))</f>
      </c>
      <c r="E2531" s="17">
        <f>IF($A2531="","",IFERROR(VLOOKUP($A2531,M_Sapi!$A$2:$B$501,2,0),""))</f>
      </c>
      <c r="F2531" s="16">
        <f>IF(OR($A2531="",$C2531=""),"",$C2531-$D2531)</f>
      </c>
      <c r="G2531" s="18">
        <f>IF(OR($A2531="",$B2531=""),"",$B2531-$E2531)</f>
      </c>
      <c r="H2531" s="19">
        <f>IF(OR($G2531="",$G2531=0),"",$F2531/$G2531)</f>
      </c>
    </row>
    <row r="2532">
      <c r="A2532" s="7"/>
      <c r="B2532" s="11"/>
      <c r="C2532" s="10"/>
      <c r="D2532" s="16">
        <f>IF($A2532="","",IFERROR(VLOOKUP($A2532,M_Sapi!$A$2:$D$501,4,0),""))</f>
      </c>
      <c r="E2532" s="17">
        <f>IF($A2532="","",IFERROR(VLOOKUP($A2532,M_Sapi!$A$2:$B$501,2,0),""))</f>
      </c>
      <c r="F2532" s="16">
        <f>IF(OR($A2532="",$C2532=""),"",$C2532-$D2532)</f>
      </c>
      <c r="G2532" s="18">
        <f>IF(OR($A2532="",$B2532=""),"",$B2532-$E2532)</f>
      </c>
      <c r="H2532" s="19">
        <f>IF(OR($G2532="",$G2532=0),"",$F2532/$G2532)</f>
      </c>
    </row>
    <row r="2533">
      <c r="A2533" s="7"/>
      <c r="B2533" s="11"/>
      <c r="C2533" s="10"/>
      <c r="D2533" s="16">
        <f>IF($A2533="","",IFERROR(VLOOKUP($A2533,M_Sapi!$A$2:$D$501,4,0),""))</f>
      </c>
      <c r="E2533" s="17">
        <f>IF($A2533="","",IFERROR(VLOOKUP($A2533,M_Sapi!$A$2:$B$501,2,0),""))</f>
      </c>
      <c r="F2533" s="16">
        <f>IF(OR($A2533="",$C2533=""),"",$C2533-$D2533)</f>
      </c>
      <c r="G2533" s="18">
        <f>IF(OR($A2533="",$B2533=""),"",$B2533-$E2533)</f>
      </c>
      <c r="H2533" s="19">
        <f>IF(OR($G2533="",$G2533=0),"",$F2533/$G2533)</f>
      </c>
    </row>
    <row r="2534">
      <c r="A2534" s="7"/>
      <c r="B2534" s="11"/>
      <c r="C2534" s="10"/>
      <c r="D2534" s="16">
        <f>IF($A2534="","",IFERROR(VLOOKUP($A2534,M_Sapi!$A$2:$D$501,4,0),""))</f>
      </c>
      <c r="E2534" s="17">
        <f>IF($A2534="","",IFERROR(VLOOKUP($A2534,M_Sapi!$A$2:$B$501,2,0),""))</f>
      </c>
      <c r="F2534" s="16">
        <f>IF(OR($A2534="",$C2534=""),"",$C2534-$D2534)</f>
      </c>
      <c r="G2534" s="18">
        <f>IF(OR($A2534="",$B2534=""),"",$B2534-$E2534)</f>
      </c>
      <c r="H2534" s="19">
        <f>IF(OR($G2534="",$G2534=0),"",$F2534/$G2534)</f>
      </c>
    </row>
    <row r="2535">
      <c r="A2535" s="7"/>
      <c r="B2535" s="11"/>
      <c r="C2535" s="10"/>
      <c r="D2535" s="16">
        <f>IF($A2535="","",IFERROR(VLOOKUP($A2535,M_Sapi!$A$2:$D$501,4,0),""))</f>
      </c>
      <c r="E2535" s="17">
        <f>IF($A2535="","",IFERROR(VLOOKUP($A2535,M_Sapi!$A$2:$B$501,2,0),""))</f>
      </c>
      <c r="F2535" s="16">
        <f>IF(OR($A2535="",$C2535=""),"",$C2535-$D2535)</f>
      </c>
      <c r="G2535" s="18">
        <f>IF(OR($A2535="",$B2535=""),"",$B2535-$E2535)</f>
      </c>
      <c r="H2535" s="19">
        <f>IF(OR($G2535="",$G2535=0),"",$F2535/$G2535)</f>
      </c>
    </row>
    <row r="2536">
      <c r="A2536" s="7"/>
      <c r="B2536" s="11"/>
      <c r="C2536" s="10"/>
      <c r="D2536" s="16">
        <f>IF($A2536="","",IFERROR(VLOOKUP($A2536,M_Sapi!$A$2:$D$501,4,0),""))</f>
      </c>
      <c r="E2536" s="17">
        <f>IF($A2536="","",IFERROR(VLOOKUP($A2536,M_Sapi!$A$2:$B$501,2,0),""))</f>
      </c>
      <c r="F2536" s="16">
        <f>IF(OR($A2536="",$C2536=""),"",$C2536-$D2536)</f>
      </c>
      <c r="G2536" s="18">
        <f>IF(OR($A2536="",$B2536=""),"",$B2536-$E2536)</f>
      </c>
      <c r="H2536" s="19">
        <f>IF(OR($G2536="",$G2536=0),"",$F2536/$G2536)</f>
      </c>
    </row>
    <row r="2537">
      <c r="A2537" s="7"/>
      <c r="B2537" s="11"/>
      <c r="C2537" s="10"/>
      <c r="D2537" s="16">
        <f>IF($A2537="","",IFERROR(VLOOKUP($A2537,M_Sapi!$A$2:$D$501,4,0),""))</f>
      </c>
      <c r="E2537" s="17">
        <f>IF($A2537="","",IFERROR(VLOOKUP($A2537,M_Sapi!$A$2:$B$501,2,0),""))</f>
      </c>
      <c r="F2537" s="16">
        <f>IF(OR($A2537="",$C2537=""),"",$C2537-$D2537)</f>
      </c>
      <c r="G2537" s="18">
        <f>IF(OR($A2537="",$B2537=""),"",$B2537-$E2537)</f>
      </c>
      <c r="H2537" s="19">
        <f>IF(OR($G2537="",$G2537=0),"",$F2537/$G2537)</f>
      </c>
    </row>
    <row r="2538">
      <c r="A2538" s="7"/>
      <c r="B2538" s="11"/>
      <c r="C2538" s="10"/>
      <c r="D2538" s="16">
        <f>IF($A2538="","",IFERROR(VLOOKUP($A2538,M_Sapi!$A$2:$D$501,4,0),""))</f>
      </c>
      <c r="E2538" s="17">
        <f>IF($A2538="","",IFERROR(VLOOKUP($A2538,M_Sapi!$A$2:$B$501,2,0),""))</f>
      </c>
      <c r="F2538" s="16">
        <f>IF(OR($A2538="",$C2538=""),"",$C2538-$D2538)</f>
      </c>
      <c r="G2538" s="18">
        <f>IF(OR($A2538="",$B2538=""),"",$B2538-$E2538)</f>
      </c>
      <c r="H2538" s="19">
        <f>IF(OR($G2538="",$G2538=0),"",$F2538/$G2538)</f>
      </c>
    </row>
    <row r="2539">
      <c r="A2539" s="7"/>
      <c r="B2539" s="11"/>
      <c r="C2539" s="10"/>
      <c r="D2539" s="16">
        <f>IF($A2539="","",IFERROR(VLOOKUP($A2539,M_Sapi!$A$2:$D$501,4,0),""))</f>
      </c>
      <c r="E2539" s="17">
        <f>IF($A2539="","",IFERROR(VLOOKUP($A2539,M_Sapi!$A$2:$B$501,2,0),""))</f>
      </c>
      <c r="F2539" s="16">
        <f>IF(OR($A2539="",$C2539=""),"",$C2539-$D2539)</f>
      </c>
      <c r="G2539" s="18">
        <f>IF(OR($A2539="",$B2539=""),"",$B2539-$E2539)</f>
      </c>
      <c r="H2539" s="19">
        <f>IF(OR($G2539="",$G2539=0),"",$F2539/$G2539)</f>
      </c>
    </row>
    <row r="2540">
      <c r="A2540" s="7"/>
      <c r="B2540" s="11"/>
      <c r="C2540" s="10"/>
      <c r="D2540" s="16">
        <f>IF($A2540="","",IFERROR(VLOOKUP($A2540,M_Sapi!$A$2:$D$501,4,0),""))</f>
      </c>
      <c r="E2540" s="17">
        <f>IF($A2540="","",IFERROR(VLOOKUP($A2540,M_Sapi!$A$2:$B$501,2,0),""))</f>
      </c>
      <c r="F2540" s="16">
        <f>IF(OR($A2540="",$C2540=""),"",$C2540-$D2540)</f>
      </c>
      <c r="G2540" s="18">
        <f>IF(OR($A2540="",$B2540=""),"",$B2540-$E2540)</f>
      </c>
      <c r="H2540" s="19">
        <f>IF(OR($G2540="",$G2540=0),"",$F2540/$G2540)</f>
      </c>
    </row>
    <row r="2541">
      <c r="A2541" s="7"/>
      <c r="B2541" s="11"/>
      <c r="C2541" s="10"/>
      <c r="D2541" s="16">
        <f>IF($A2541="","",IFERROR(VLOOKUP($A2541,M_Sapi!$A$2:$D$501,4,0),""))</f>
      </c>
      <c r="E2541" s="17">
        <f>IF($A2541="","",IFERROR(VLOOKUP($A2541,M_Sapi!$A$2:$B$501,2,0),""))</f>
      </c>
      <c r="F2541" s="16">
        <f>IF(OR($A2541="",$C2541=""),"",$C2541-$D2541)</f>
      </c>
      <c r="G2541" s="18">
        <f>IF(OR($A2541="",$B2541=""),"",$B2541-$E2541)</f>
      </c>
      <c r="H2541" s="19">
        <f>IF(OR($G2541="",$G2541=0),"",$F2541/$G2541)</f>
      </c>
    </row>
    <row r="2542">
      <c r="A2542" s="7"/>
      <c r="B2542" s="11"/>
      <c r="C2542" s="10"/>
      <c r="D2542" s="16">
        <f>IF($A2542="","",IFERROR(VLOOKUP($A2542,M_Sapi!$A$2:$D$501,4,0),""))</f>
      </c>
      <c r="E2542" s="17">
        <f>IF($A2542="","",IFERROR(VLOOKUP($A2542,M_Sapi!$A$2:$B$501,2,0),""))</f>
      </c>
      <c r="F2542" s="16">
        <f>IF(OR($A2542="",$C2542=""),"",$C2542-$D2542)</f>
      </c>
      <c r="G2542" s="18">
        <f>IF(OR($A2542="",$B2542=""),"",$B2542-$E2542)</f>
      </c>
      <c r="H2542" s="19">
        <f>IF(OR($G2542="",$G2542=0),"",$F2542/$G2542)</f>
      </c>
    </row>
    <row r="2543">
      <c r="A2543" s="7"/>
      <c r="B2543" s="11"/>
      <c r="C2543" s="10"/>
      <c r="D2543" s="16">
        <f>IF($A2543="","",IFERROR(VLOOKUP($A2543,M_Sapi!$A$2:$D$501,4,0),""))</f>
      </c>
      <c r="E2543" s="17">
        <f>IF($A2543="","",IFERROR(VLOOKUP($A2543,M_Sapi!$A$2:$B$501,2,0),""))</f>
      </c>
      <c r="F2543" s="16">
        <f>IF(OR($A2543="",$C2543=""),"",$C2543-$D2543)</f>
      </c>
      <c r="G2543" s="18">
        <f>IF(OR($A2543="",$B2543=""),"",$B2543-$E2543)</f>
      </c>
      <c r="H2543" s="19">
        <f>IF(OR($G2543="",$G2543=0),"",$F2543/$G2543)</f>
      </c>
    </row>
    <row r="2544">
      <c r="A2544" s="7"/>
      <c r="B2544" s="11"/>
      <c r="C2544" s="10"/>
      <c r="D2544" s="16">
        <f>IF($A2544="","",IFERROR(VLOOKUP($A2544,M_Sapi!$A$2:$D$501,4,0),""))</f>
      </c>
      <c r="E2544" s="17">
        <f>IF($A2544="","",IFERROR(VLOOKUP($A2544,M_Sapi!$A$2:$B$501,2,0),""))</f>
      </c>
      <c r="F2544" s="16">
        <f>IF(OR($A2544="",$C2544=""),"",$C2544-$D2544)</f>
      </c>
      <c r="G2544" s="18">
        <f>IF(OR($A2544="",$B2544=""),"",$B2544-$E2544)</f>
      </c>
      <c r="H2544" s="19">
        <f>IF(OR($G2544="",$G2544=0),"",$F2544/$G2544)</f>
      </c>
    </row>
    <row r="2545">
      <c r="A2545" s="7"/>
      <c r="B2545" s="11"/>
      <c r="C2545" s="10"/>
      <c r="D2545" s="16">
        <f>IF($A2545="","",IFERROR(VLOOKUP($A2545,M_Sapi!$A$2:$D$501,4,0),""))</f>
      </c>
      <c r="E2545" s="17">
        <f>IF($A2545="","",IFERROR(VLOOKUP($A2545,M_Sapi!$A$2:$B$501,2,0),""))</f>
      </c>
      <c r="F2545" s="16">
        <f>IF(OR($A2545="",$C2545=""),"",$C2545-$D2545)</f>
      </c>
      <c r="G2545" s="18">
        <f>IF(OR($A2545="",$B2545=""),"",$B2545-$E2545)</f>
      </c>
      <c r="H2545" s="19">
        <f>IF(OR($G2545="",$G2545=0),"",$F2545/$G2545)</f>
      </c>
    </row>
    <row r="2546">
      <c r="A2546" s="7"/>
      <c r="B2546" s="11"/>
      <c r="C2546" s="10"/>
      <c r="D2546" s="16">
        <f>IF($A2546="","",IFERROR(VLOOKUP($A2546,M_Sapi!$A$2:$D$501,4,0),""))</f>
      </c>
      <c r="E2546" s="17">
        <f>IF($A2546="","",IFERROR(VLOOKUP($A2546,M_Sapi!$A$2:$B$501,2,0),""))</f>
      </c>
      <c r="F2546" s="16">
        <f>IF(OR($A2546="",$C2546=""),"",$C2546-$D2546)</f>
      </c>
      <c r="G2546" s="18">
        <f>IF(OR($A2546="",$B2546=""),"",$B2546-$E2546)</f>
      </c>
      <c r="H2546" s="19">
        <f>IF(OR($G2546="",$G2546=0),"",$F2546/$G2546)</f>
      </c>
    </row>
    <row r="2547">
      <c r="A2547" s="7"/>
      <c r="B2547" s="11"/>
      <c r="C2547" s="10"/>
      <c r="D2547" s="16">
        <f>IF($A2547="","",IFERROR(VLOOKUP($A2547,M_Sapi!$A$2:$D$501,4,0),""))</f>
      </c>
      <c r="E2547" s="17">
        <f>IF($A2547="","",IFERROR(VLOOKUP($A2547,M_Sapi!$A$2:$B$501,2,0),""))</f>
      </c>
      <c r="F2547" s="16">
        <f>IF(OR($A2547="",$C2547=""),"",$C2547-$D2547)</f>
      </c>
      <c r="G2547" s="18">
        <f>IF(OR($A2547="",$B2547=""),"",$B2547-$E2547)</f>
      </c>
      <c r="H2547" s="19">
        <f>IF(OR($G2547="",$G2547=0),"",$F2547/$G2547)</f>
      </c>
    </row>
    <row r="2548">
      <c r="A2548" s="7"/>
      <c r="B2548" s="11"/>
      <c r="C2548" s="10"/>
      <c r="D2548" s="16">
        <f>IF($A2548="","",IFERROR(VLOOKUP($A2548,M_Sapi!$A$2:$D$501,4,0),""))</f>
      </c>
      <c r="E2548" s="17">
        <f>IF($A2548="","",IFERROR(VLOOKUP($A2548,M_Sapi!$A$2:$B$501,2,0),""))</f>
      </c>
      <c r="F2548" s="16">
        <f>IF(OR($A2548="",$C2548=""),"",$C2548-$D2548)</f>
      </c>
      <c r="G2548" s="18">
        <f>IF(OR($A2548="",$B2548=""),"",$B2548-$E2548)</f>
      </c>
      <c r="H2548" s="19">
        <f>IF(OR($G2548="",$G2548=0),"",$F2548/$G2548)</f>
      </c>
    </row>
    <row r="2549">
      <c r="A2549" s="7"/>
      <c r="B2549" s="11"/>
      <c r="C2549" s="10"/>
      <c r="D2549" s="16">
        <f>IF($A2549="","",IFERROR(VLOOKUP($A2549,M_Sapi!$A$2:$D$501,4,0),""))</f>
      </c>
      <c r="E2549" s="17">
        <f>IF($A2549="","",IFERROR(VLOOKUP($A2549,M_Sapi!$A$2:$B$501,2,0),""))</f>
      </c>
      <c r="F2549" s="16">
        <f>IF(OR($A2549="",$C2549=""),"",$C2549-$D2549)</f>
      </c>
      <c r="G2549" s="18">
        <f>IF(OR($A2549="",$B2549=""),"",$B2549-$E2549)</f>
      </c>
      <c r="H2549" s="19">
        <f>IF(OR($G2549="",$G2549=0),"",$F2549/$G2549)</f>
      </c>
    </row>
    <row r="2550">
      <c r="A2550" s="7"/>
      <c r="B2550" s="11"/>
      <c r="C2550" s="10"/>
      <c r="D2550" s="16">
        <f>IF($A2550="","",IFERROR(VLOOKUP($A2550,M_Sapi!$A$2:$D$501,4,0),""))</f>
      </c>
      <c r="E2550" s="17">
        <f>IF($A2550="","",IFERROR(VLOOKUP($A2550,M_Sapi!$A$2:$B$501,2,0),""))</f>
      </c>
      <c r="F2550" s="16">
        <f>IF(OR($A2550="",$C2550=""),"",$C2550-$D2550)</f>
      </c>
      <c r="G2550" s="18">
        <f>IF(OR($A2550="",$B2550=""),"",$B2550-$E2550)</f>
      </c>
      <c r="H2550" s="19">
        <f>IF(OR($G2550="",$G2550=0),"",$F2550/$G2550)</f>
      </c>
    </row>
    <row r="2551">
      <c r="A2551" s="7"/>
      <c r="B2551" s="11"/>
      <c r="C2551" s="10"/>
      <c r="D2551" s="16">
        <f>IF($A2551="","",IFERROR(VLOOKUP($A2551,M_Sapi!$A$2:$D$501,4,0),""))</f>
      </c>
      <c r="E2551" s="17">
        <f>IF($A2551="","",IFERROR(VLOOKUP($A2551,M_Sapi!$A$2:$B$501,2,0),""))</f>
      </c>
      <c r="F2551" s="16">
        <f>IF(OR($A2551="",$C2551=""),"",$C2551-$D2551)</f>
      </c>
      <c r="G2551" s="18">
        <f>IF(OR($A2551="",$B2551=""),"",$B2551-$E2551)</f>
      </c>
      <c r="H2551" s="19">
        <f>IF(OR($G2551="",$G2551=0),"",$F2551/$G2551)</f>
      </c>
    </row>
    <row r="2552">
      <c r="A2552" s="7"/>
      <c r="B2552" s="11"/>
      <c r="C2552" s="10"/>
      <c r="D2552" s="16">
        <f>IF($A2552="","",IFERROR(VLOOKUP($A2552,M_Sapi!$A$2:$D$501,4,0),""))</f>
      </c>
      <c r="E2552" s="17">
        <f>IF($A2552="","",IFERROR(VLOOKUP($A2552,M_Sapi!$A$2:$B$501,2,0),""))</f>
      </c>
      <c r="F2552" s="16">
        <f>IF(OR($A2552="",$C2552=""),"",$C2552-$D2552)</f>
      </c>
      <c r="G2552" s="18">
        <f>IF(OR($A2552="",$B2552=""),"",$B2552-$E2552)</f>
      </c>
      <c r="H2552" s="19">
        <f>IF(OR($G2552="",$G2552=0),"",$F2552/$G2552)</f>
      </c>
    </row>
    <row r="2553">
      <c r="A2553" s="7"/>
      <c r="B2553" s="11"/>
      <c r="C2553" s="10"/>
      <c r="D2553" s="16">
        <f>IF($A2553="","",IFERROR(VLOOKUP($A2553,M_Sapi!$A$2:$D$501,4,0),""))</f>
      </c>
      <c r="E2553" s="17">
        <f>IF($A2553="","",IFERROR(VLOOKUP($A2553,M_Sapi!$A$2:$B$501,2,0),""))</f>
      </c>
      <c r="F2553" s="16">
        <f>IF(OR($A2553="",$C2553=""),"",$C2553-$D2553)</f>
      </c>
      <c r="G2553" s="18">
        <f>IF(OR($A2553="",$B2553=""),"",$B2553-$E2553)</f>
      </c>
      <c r="H2553" s="19">
        <f>IF(OR($G2553="",$G2553=0),"",$F2553/$G2553)</f>
      </c>
    </row>
    <row r="2554">
      <c r="A2554" s="7"/>
      <c r="B2554" s="11"/>
      <c r="C2554" s="10"/>
      <c r="D2554" s="16">
        <f>IF($A2554="","",IFERROR(VLOOKUP($A2554,M_Sapi!$A$2:$D$501,4,0),""))</f>
      </c>
      <c r="E2554" s="17">
        <f>IF($A2554="","",IFERROR(VLOOKUP($A2554,M_Sapi!$A$2:$B$501,2,0),""))</f>
      </c>
      <c r="F2554" s="16">
        <f>IF(OR($A2554="",$C2554=""),"",$C2554-$D2554)</f>
      </c>
      <c r="G2554" s="18">
        <f>IF(OR($A2554="",$B2554=""),"",$B2554-$E2554)</f>
      </c>
      <c r="H2554" s="19">
        <f>IF(OR($G2554="",$G2554=0),"",$F2554/$G2554)</f>
      </c>
    </row>
    <row r="2555">
      <c r="A2555" s="7"/>
      <c r="B2555" s="11"/>
      <c r="C2555" s="10"/>
      <c r="D2555" s="16">
        <f>IF($A2555="","",IFERROR(VLOOKUP($A2555,M_Sapi!$A$2:$D$501,4,0),""))</f>
      </c>
      <c r="E2555" s="17">
        <f>IF($A2555="","",IFERROR(VLOOKUP($A2555,M_Sapi!$A$2:$B$501,2,0),""))</f>
      </c>
      <c r="F2555" s="16">
        <f>IF(OR($A2555="",$C2555=""),"",$C2555-$D2555)</f>
      </c>
      <c r="G2555" s="18">
        <f>IF(OR($A2555="",$B2555=""),"",$B2555-$E2555)</f>
      </c>
      <c r="H2555" s="19">
        <f>IF(OR($G2555="",$G2555=0),"",$F2555/$G2555)</f>
      </c>
    </row>
    <row r="2556">
      <c r="A2556" s="7"/>
      <c r="B2556" s="11"/>
      <c r="C2556" s="10"/>
      <c r="D2556" s="16">
        <f>IF($A2556="","",IFERROR(VLOOKUP($A2556,M_Sapi!$A$2:$D$501,4,0),""))</f>
      </c>
      <c r="E2556" s="17">
        <f>IF($A2556="","",IFERROR(VLOOKUP($A2556,M_Sapi!$A$2:$B$501,2,0),""))</f>
      </c>
      <c r="F2556" s="16">
        <f>IF(OR($A2556="",$C2556=""),"",$C2556-$D2556)</f>
      </c>
      <c r="G2556" s="18">
        <f>IF(OR($A2556="",$B2556=""),"",$B2556-$E2556)</f>
      </c>
      <c r="H2556" s="19">
        <f>IF(OR($G2556="",$G2556=0),"",$F2556/$G2556)</f>
      </c>
    </row>
    <row r="2557">
      <c r="A2557" s="7"/>
      <c r="B2557" s="11"/>
      <c r="C2557" s="10"/>
      <c r="D2557" s="16">
        <f>IF($A2557="","",IFERROR(VLOOKUP($A2557,M_Sapi!$A$2:$D$501,4,0),""))</f>
      </c>
      <c r="E2557" s="17">
        <f>IF($A2557="","",IFERROR(VLOOKUP($A2557,M_Sapi!$A$2:$B$501,2,0),""))</f>
      </c>
      <c r="F2557" s="16">
        <f>IF(OR($A2557="",$C2557=""),"",$C2557-$D2557)</f>
      </c>
      <c r="G2557" s="18">
        <f>IF(OR($A2557="",$B2557=""),"",$B2557-$E2557)</f>
      </c>
      <c r="H2557" s="19">
        <f>IF(OR($G2557="",$G2557=0),"",$F2557/$G2557)</f>
      </c>
    </row>
    <row r="2558">
      <c r="A2558" s="7"/>
      <c r="B2558" s="11"/>
      <c r="C2558" s="10"/>
      <c r="D2558" s="16">
        <f>IF($A2558="","",IFERROR(VLOOKUP($A2558,M_Sapi!$A$2:$D$501,4,0),""))</f>
      </c>
      <c r="E2558" s="17">
        <f>IF($A2558="","",IFERROR(VLOOKUP($A2558,M_Sapi!$A$2:$B$501,2,0),""))</f>
      </c>
      <c r="F2558" s="16">
        <f>IF(OR($A2558="",$C2558=""),"",$C2558-$D2558)</f>
      </c>
      <c r="G2558" s="18">
        <f>IF(OR($A2558="",$B2558=""),"",$B2558-$E2558)</f>
      </c>
      <c r="H2558" s="19">
        <f>IF(OR($G2558="",$G2558=0),"",$F2558/$G2558)</f>
      </c>
    </row>
    <row r="2559">
      <c r="A2559" s="7"/>
      <c r="B2559" s="11"/>
      <c r="C2559" s="10"/>
      <c r="D2559" s="16">
        <f>IF($A2559="","",IFERROR(VLOOKUP($A2559,M_Sapi!$A$2:$D$501,4,0),""))</f>
      </c>
      <c r="E2559" s="17">
        <f>IF($A2559="","",IFERROR(VLOOKUP($A2559,M_Sapi!$A$2:$B$501,2,0),""))</f>
      </c>
      <c r="F2559" s="16">
        <f>IF(OR($A2559="",$C2559=""),"",$C2559-$D2559)</f>
      </c>
      <c r="G2559" s="18">
        <f>IF(OR($A2559="",$B2559=""),"",$B2559-$E2559)</f>
      </c>
      <c r="H2559" s="19">
        <f>IF(OR($G2559="",$G2559=0),"",$F2559/$G2559)</f>
      </c>
    </row>
    <row r="2560">
      <c r="A2560" s="7"/>
      <c r="B2560" s="11"/>
      <c r="C2560" s="10"/>
      <c r="D2560" s="16">
        <f>IF($A2560="","",IFERROR(VLOOKUP($A2560,M_Sapi!$A$2:$D$501,4,0),""))</f>
      </c>
      <c r="E2560" s="17">
        <f>IF($A2560="","",IFERROR(VLOOKUP($A2560,M_Sapi!$A$2:$B$501,2,0),""))</f>
      </c>
      <c r="F2560" s="16">
        <f>IF(OR($A2560="",$C2560=""),"",$C2560-$D2560)</f>
      </c>
      <c r="G2560" s="18">
        <f>IF(OR($A2560="",$B2560=""),"",$B2560-$E2560)</f>
      </c>
      <c r="H2560" s="19">
        <f>IF(OR($G2560="",$G2560=0),"",$F2560/$G2560)</f>
      </c>
    </row>
    <row r="2561">
      <c r="A2561" s="7"/>
      <c r="B2561" s="11"/>
      <c r="C2561" s="10"/>
      <c r="D2561" s="16">
        <f>IF($A2561="","",IFERROR(VLOOKUP($A2561,M_Sapi!$A$2:$D$501,4,0),""))</f>
      </c>
      <c r="E2561" s="17">
        <f>IF($A2561="","",IFERROR(VLOOKUP($A2561,M_Sapi!$A$2:$B$501,2,0),""))</f>
      </c>
      <c r="F2561" s="16">
        <f>IF(OR($A2561="",$C2561=""),"",$C2561-$D2561)</f>
      </c>
      <c r="G2561" s="18">
        <f>IF(OR($A2561="",$B2561=""),"",$B2561-$E2561)</f>
      </c>
      <c r="H2561" s="19">
        <f>IF(OR($G2561="",$G2561=0),"",$F2561/$G2561)</f>
      </c>
    </row>
    <row r="2562">
      <c r="A2562" s="7"/>
      <c r="B2562" s="11"/>
      <c r="C2562" s="10"/>
      <c r="D2562" s="16">
        <f>IF($A2562="","",IFERROR(VLOOKUP($A2562,M_Sapi!$A$2:$D$501,4,0),""))</f>
      </c>
      <c r="E2562" s="17">
        <f>IF($A2562="","",IFERROR(VLOOKUP($A2562,M_Sapi!$A$2:$B$501,2,0),""))</f>
      </c>
      <c r="F2562" s="16">
        <f>IF(OR($A2562="",$C2562=""),"",$C2562-$D2562)</f>
      </c>
      <c r="G2562" s="18">
        <f>IF(OR($A2562="",$B2562=""),"",$B2562-$E2562)</f>
      </c>
      <c r="H2562" s="19">
        <f>IF(OR($G2562="",$G2562=0),"",$F2562/$G2562)</f>
      </c>
    </row>
    <row r="2563">
      <c r="A2563" s="7"/>
      <c r="B2563" s="11"/>
      <c r="C2563" s="10"/>
      <c r="D2563" s="16">
        <f>IF($A2563="","",IFERROR(VLOOKUP($A2563,M_Sapi!$A$2:$D$501,4,0),""))</f>
      </c>
      <c r="E2563" s="17">
        <f>IF($A2563="","",IFERROR(VLOOKUP($A2563,M_Sapi!$A$2:$B$501,2,0),""))</f>
      </c>
      <c r="F2563" s="16">
        <f>IF(OR($A2563="",$C2563=""),"",$C2563-$D2563)</f>
      </c>
      <c r="G2563" s="18">
        <f>IF(OR($A2563="",$B2563=""),"",$B2563-$E2563)</f>
      </c>
      <c r="H2563" s="19">
        <f>IF(OR($G2563="",$G2563=0),"",$F2563/$G2563)</f>
      </c>
    </row>
    <row r="2564">
      <c r="A2564" s="7"/>
      <c r="B2564" s="11"/>
      <c r="C2564" s="10"/>
      <c r="D2564" s="16">
        <f>IF($A2564="","",IFERROR(VLOOKUP($A2564,M_Sapi!$A$2:$D$501,4,0),""))</f>
      </c>
      <c r="E2564" s="17">
        <f>IF($A2564="","",IFERROR(VLOOKUP($A2564,M_Sapi!$A$2:$B$501,2,0),""))</f>
      </c>
      <c r="F2564" s="16">
        <f>IF(OR($A2564="",$C2564=""),"",$C2564-$D2564)</f>
      </c>
      <c r="G2564" s="18">
        <f>IF(OR($A2564="",$B2564=""),"",$B2564-$E2564)</f>
      </c>
      <c r="H2564" s="19">
        <f>IF(OR($G2564="",$G2564=0),"",$F2564/$G2564)</f>
      </c>
    </row>
    <row r="2565">
      <c r="A2565" s="7"/>
      <c r="B2565" s="11"/>
      <c r="C2565" s="10"/>
      <c r="D2565" s="16">
        <f>IF($A2565="","",IFERROR(VLOOKUP($A2565,M_Sapi!$A$2:$D$501,4,0),""))</f>
      </c>
      <c r="E2565" s="17">
        <f>IF($A2565="","",IFERROR(VLOOKUP($A2565,M_Sapi!$A$2:$B$501,2,0),""))</f>
      </c>
      <c r="F2565" s="16">
        <f>IF(OR($A2565="",$C2565=""),"",$C2565-$D2565)</f>
      </c>
      <c r="G2565" s="18">
        <f>IF(OR($A2565="",$B2565=""),"",$B2565-$E2565)</f>
      </c>
      <c r="H2565" s="19">
        <f>IF(OR($G2565="",$G2565=0),"",$F2565/$G2565)</f>
      </c>
    </row>
    <row r="2566">
      <c r="A2566" s="7"/>
      <c r="B2566" s="11"/>
      <c r="C2566" s="10"/>
      <c r="D2566" s="16">
        <f>IF($A2566="","",IFERROR(VLOOKUP($A2566,M_Sapi!$A$2:$D$501,4,0),""))</f>
      </c>
      <c r="E2566" s="17">
        <f>IF($A2566="","",IFERROR(VLOOKUP($A2566,M_Sapi!$A$2:$B$501,2,0),""))</f>
      </c>
      <c r="F2566" s="16">
        <f>IF(OR($A2566="",$C2566=""),"",$C2566-$D2566)</f>
      </c>
      <c r="G2566" s="18">
        <f>IF(OR($A2566="",$B2566=""),"",$B2566-$E2566)</f>
      </c>
      <c r="H2566" s="19">
        <f>IF(OR($G2566="",$G2566=0),"",$F2566/$G2566)</f>
      </c>
    </row>
    <row r="2567">
      <c r="A2567" s="7"/>
      <c r="B2567" s="11"/>
      <c r="C2567" s="10"/>
      <c r="D2567" s="16">
        <f>IF($A2567="","",IFERROR(VLOOKUP($A2567,M_Sapi!$A$2:$D$501,4,0),""))</f>
      </c>
      <c r="E2567" s="17">
        <f>IF($A2567="","",IFERROR(VLOOKUP($A2567,M_Sapi!$A$2:$B$501,2,0),""))</f>
      </c>
      <c r="F2567" s="16">
        <f>IF(OR($A2567="",$C2567=""),"",$C2567-$D2567)</f>
      </c>
      <c r="G2567" s="18">
        <f>IF(OR($A2567="",$B2567=""),"",$B2567-$E2567)</f>
      </c>
      <c r="H2567" s="19">
        <f>IF(OR($G2567="",$G2567=0),"",$F2567/$G2567)</f>
      </c>
    </row>
    <row r="2568">
      <c r="A2568" s="7"/>
      <c r="B2568" s="11"/>
      <c r="C2568" s="10"/>
      <c r="D2568" s="16">
        <f>IF($A2568="","",IFERROR(VLOOKUP($A2568,M_Sapi!$A$2:$D$501,4,0),""))</f>
      </c>
      <c r="E2568" s="17">
        <f>IF($A2568="","",IFERROR(VLOOKUP($A2568,M_Sapi!$A$2:$B$501,2,0),""))</f>
      </c>
      <c r="F2568" s="16">
        <f>IF(OR($A2568="",$C2568=""),"",$C2568-$D2568)</f>
      </c>
      <c r="G2568" s="18">
        <f>IF(OR($A2568="",$B2568=""),"",$B2568-$E2568)</f>
      </c>
      <c r="H2568" s="19">
        <f>IF(OR($G2568="",$G2568=0),"",$F2568/$G2568)</f>
      </c>
    </row>
    <row r="2569">
      <c r="A2569" s="7"/>
      <c r="B2569" s="11"/>
      <c r="C2569" s="10"/>
      <c r="D2569" s="16">
        <f>IF($A2569="","",IFERROR(VLOOKUP($A2569,M_Sapi!$A$2:$D$501,4,0),""))</f>
      </c>
      <c r="E2569" s="17">
        <f>IF($A2569="","",IFERROR(VLOOKUP($A2569,M_Sapi!$A$2:$B$501,2,0),""))</f>
      </c>
      <c r="F2569" s="16">
        <f>IF(OR($A2569="",$C2569=""),"",$C2569-$D2569)</f>
      </c>
      <c r="G2569" s="18">
        <f>IF(OR($A2569="",$B2569=""),"",$B2569-$E2569)</f>
      </c>
      <c r="H2569" s="19">
        <f>IF(OR($G2569="",$G2569=0),"",$F2569/$G2569)</f>
      </c>
    </row>
    <row r="2570">
      <c r="A2570" s="7"/>
      <c r="B2570" s="11"/>
      <c r="C2570" s="10"/>
      <c r="D2570" s="16">
        <f>IF($A2570="","",IFERROR(VLOOKUP($A2570,M_Sapi!$A$2:$D$501,4,0),""))</f>
      </c>
      <c r="E2570" s="17">
        <f>IF($A2570="","",IFERROR(VLOOKUP($A2570,M_Sapi!$A$2:$B$501,2,0),""))</f>
      </c>
      <c r="F2570" s="16">
        <f>IF(OR($A2570="",$C2570=""),"",$C2570-$D2570)</f>
      </c>
      <c r="G2570" s="18">
        <f>IF(OR($A2570="",$B2570=""),"",$B2570-$E2570)</f>
      </c>
      <c r="H2570" s="19">
        <f>IF(OR($G2570="",$G2570=0),"",$F2570/$G2570)</f>
      </c>
    </row>
    <row r="2571">
      <c r="A2571" s="7"/>
      <c r="B2571" s="11"/>
      <c r="C2571" s="10"/>
      <c r="D2571" s="16">
        <f>IF($A2571="","",IFERROR(VLOOKUP($A2571,M_Sapi!$A$2:$D$501,4,0),""))</f>
      </c>
      <c r="E2571" s="17">
        <f>IF($A2571="","",IFERROR(VLOOKUP($A2571,M_Sapi!$A$2:$B$501,2,0),""))</f>
      </c>
      <c r="F2571" s="16">
        <f>IF(OR($A2571="",$C2571=""),"",$C2571-$D2571)</f>
      </c>
      <c r="G2571" s="18">
        <f>IF(OR($A2571="",$B2571=""),"",$B2571-$E2571)</f>
      </c>
      <c r="H2571" s="19">
        <f>IF(OR($G2571="",$G2571=0),"",$F2571/$G2571)</f>
      </c>
    </row>
    <row r="2572">
      <c r="A2572" s="7"/>
      <c r="B2572" s="11"/>
      <c r="C2572" s="10"/>
      <c r="D2572" s="16">
        <f>IF($A2572="","",IFERROR(VLOOKUP($A2572,M_Sapi!$A$2:$D$501,4,0),""))</f>
      </c>
      <c r="E2572" s="17">
        <f>IF($A2572="","",IFERROR(VLOOKUP($A2572,M_Sapi!$A$2:$B$501,2,0),""))</f>
      </c>
      <c r="F2572" s="16">
        <f>IF(OR($A2572="",$C2572=""),"",$C2572-$D2572)</f>
      </c>
      <c r="G2572" s="18">
        <f>IF(OR($A2572="",$B2572=""),"",$B2572-$E2572)</f>
      </c>
      <c r="H2572" s="19">
        <f>IF(OR($G2572="",$G2572=0),"",$F2572/$G2572)</f>
      </c>
    </row>
    <row r="2573">
      <c r="A2573" s="7"/>
      <c r="B2573" s="11"/>
      <c r="C2573" s="10"/>
      <c r="D2573" s="16">
        <f>IF($A2573="","",IFERROR(VLOOKUP($A2573,M_Sapi!$A$2:$D$501,4,0),""))</f>
      </c>
      <c r="E2573" s="17">
        <f>IF($A2573="","",IFERROR(VLOOKUP($A2573,M_Sapi!$A$2:$B$501,2,0),""))</f>
      </c>
      <c r="F2573" s="16">
        <f>IF(OR($A2573="",$C2573=""),"",$C2573-$D2573)</f>
      </c>
      <c r="G2573" s="18">
        <f>IF(OR($A2573="",$B2573=""),"",$B2573-$E2573)</f>
      </c>
      <c r="H2573" s="19">
        <f>IF(OR($G2573="",$G2573=0),"",$F2573/$G2573)</f>
      </c>
    </row>
    <row r="2574">
      <c r="A2574" s="7"/>
      <c r="B2574" s="11"/>
      <c r="C2574" s="10"/>
      <c r="D2574" s="16">
        <f>IF($A2574="","",IFERROR(VLOOKUP($A2574,M_Sapi!$A$2:$D$501,4,0),""))</f>
      </c>
      <c r="E2574" s="17">
        <f>IF($A2574="","",IFERROR(VLOOKUP($A2574,M_Sapi!$A$2:$B$501,2,0),""))</f>
      </c>
      <c r="F2574" s="16">
        <f>IF(OR($A2574="",$C2574=""),"",$C2574-$D2574)</f>
      </c>
      <c r="G2574" s="18">
        <f>IF(OR($A2574="",$B2574=""),"",$B2574-$E2574)</f>
      </c>
      <c r="H2574" s="19">
        <f>IF(OR($G2574="",$G2574=0),"",$F2574/$G2574)</f>
      </c>
    </row>
    <row r="2575">
      <c r="A2575" s="7"/>
      <c r="B2575" s="11"/>
      <c r="C2575" s="10"/>
      <c r="D2575" s="16">
        <f>IF($A2575="","",IFERROR(VLOOKUP($A2575,M_Sapi!$A$2:$D$501,4,0),""))</f>
      </c>
      <c r="E2575" s="17">
        <f>IF($A2575="","",IFERROR(VLOOKUP($A2575,M_Sapi!$A$2:$B$501,2,0),""))</f>
      </c>
      <c r="F2575" s="16">
        <f>IF(OR($A2575="",$C2575=""),"",$C2575-$D2575)</f>
      </c>
      <c r="G2575" s="18">
        <f>IF(OR($A2575="",$B2575=""),"",$B2575-$E2575)</f>
      </c>
      <c r="H2575" s="19">
        <f>IF(OR($G2575="",$G2575=0),"",$F2575/$G2575)</f>
      </c>
    </row>
    <row r="2576">
      <c r="A2576" s="7"/>
      <c r="B2576" s="11"/>
      <c r="C2576" s="10"/>
      <c r="D2576" s="16">
        <f>IF($A2576="","",IFERROR(VLOOKUP($A2576,M_Sapi!$A$2:$D$501,4,0),""))</f>
      </c>
      <c r="E2576" s="17">
        <f>IF($A2576="","",IFERROR(VLOOKUP($A2576,M_Sapi!$A$2:$B$501,2,0),""))</f>
      </c>
      <c r="F2576" s="16">
        <f>IF(OR($A2576="",$C2576=""),"",$C2576-$D2576)</f>
      </c>
      <c r="G2576" s="18">
        <f>IF(OR($A2576="",$B2576=""),"",$B2576-$E2576)</f>
      </c>
      <c r="H2576" s="19">
        <f>IF(OR($G2576="",$G2576=0),"",$F2576/$G2576)</f>
      </c>
    </row>
    <row r="2577">
      <c r="A2577" s="7"/>
      <c r="B2577" s="11"/>
      <c r="C2577" s="10"/>
      <c r="D2577" s="16">
        <f>IF($A2577="","",IFERROR(VLOOKUP($A2577,M_Sapi!$A$2:$D$501,4,0),""))</f>
      </c>
      <c r="E2577" s="17">
        <f>IF($A2577="","",IFERROR(VLOOKUP($A2577,M_Sapi!$A$2:$B$501,2,0),""))</f>
      </c>
      <c r="F2577" s="16">
        <f>IF(OR($A2577="",$C2577=""),"",$C2577-$D2577)</f>
      </c>
      <c r="G2577" s="18">
        <f>IF(OR($A2577="",$B2577=""),"",$B2577-$E2577)</f>
      </c>
      <c r="H2577" s="19">
        <f>IF(OR($G2577="",$G2577=0),"",$F2577/$G2577)</f>
      </c>
    </row>
    <row r="2578">
      <c r="A2578" s="7"/>
      <c r="B2578" s="11"/>
      <c r="C2578" s="10"/>
      <c r="D2578" s="16">
        <f>IF($A2578="","",IFERROR(VLOOKUP($A2578,M_Sapi!$A$2:$D$501,4,0),""))</f>
      </c>
      <c r="E2578" s="17">
        <f>IF($A2578="","",IFERROR(VLOOKUP($A2578,M_Sapi!$A$2:$B$501,2,0),""))</f>
      </c>
      <c r="F2578" s="16">
        <f>IF(OR($A2578="",$C2578=""),"",$C2578-$D2578)</f>
      </c>
      <c r="G2578" s="18">
        <f>IF(OR($A2578="",$B2578=""),"",$B2578-$E2578)</f>
      </c>
      <c r="H2578" s="19">
        <f>IF(OR($G2578="",$G2578=0),"",$F2578/$G2578)</f>
      </c>
    </row>
    <row r="2579">
      <c r="A2579" s="7"/>
      <c r="B2579" s="11"/>
      <c r="C2579" s="10"/>
      <c r="D2579" s="16">
        <f>IF($A2579="","",IFERROR(VLOOKUP($A2579,M_Sapi!$A$2:$D$501,4,0),""))</f>
      </c>
      <c r="E2579" s="17">
        <f>IF($A2579="","",IFERROR(VLOOKUP($A2579,M_Sapi!$A$2:$B$501,2,0),""))</f>
      </c>
      <c r="F2579" s="16">
        <f>IF(OR($A2579="",$C2579=""),"",$C2579-$D2579)</f>
      </c>
      <c r="G2579" s="18">
        <f>IF(OR($A2579="",$B2579=""),"",$B2579-$E2579)</f>
      </c>
      <c r="H2579" s="19">
        <f>IF(OR($G2579="",$G2579=0),"",$F2579/$G2579)</f>
      </c>
    </row>
    <row r="2580">
      <c r="A2580" s="7"/>
      <c r="B2580" s="11"/>
      <c r="C2580" s="10"/>
      <c r="D2580" s="16">
        <f>IF($A2580="","",IFERROR(VLOOKUP($A2580,M_Sapi!$A$2:$D$501,4,0),""))</f>
      </c>
      <c r="E2580" s="17">
        <f>IF($A2580="","",IFERROR(VLOOKUP($A2580,M_Sapi!$A$2:$B$501,2,0),""))</f>
      </c>
      <c r="F2580" s="16">
        <f>IF(OR($A2580="",$C2580=""),"",$C2580-$D2580)</f>
      </c>
      <c r="G2580" s="18">
        <f>IF(OR($A2580="",$B2580=""),"",$B2580-$E2580)</f>
      </c>
      <c r="H2580" s="19">
        <f>IF(OR($G2580="",$G2580=0),"",$F2580/$G2580)</f>
      </c>
    </row>
    <row r="2581">
      <c r="A2581" s="7"/>
      <c r="B2581" s="11"/>
      <c r="C2581" s="10"/>
      <c r="D2581" s="16">
        <f>IF($A2581="","",IFERROR(VLOOKUP($A2581,M_Sapi!$A$2:$D$501,4,0),""))</f>
      </c>
      <c r="E2581" s="17">
        <f>IF($A2581="","",IFERROR(VLOOKUP($A2581,M_Sapi!$A$2:$B$501,2,0),""))</f>
      </c>
      <c r="F2581" s="16">
        <f>IF(OR($A2581="",$C2581=""),"",$C2581-$D2581)</f>
      </c>
      <c r="G2581" s="18">
        <f>IF(OR($A2581="",$B2581=""),"",$B2581-$E2581)</f>
      </c>
      <c r="H2581" s="19">
        <f>IF(OR($G2581="",$G2581=0),"",$F2581/$G2581)</f>
      </c>
    </row>
    <row r="2582">
      <c r="A2582" s="7"/>
      <c r="B2582" s="11"/>
      <c r="C2582" s="10"/>
      <c r="D2582" s="16">
        <f>IF($A2582="","",IFERROR(VLOOKUP($A2582,M_Sapi!$A$2:$D$501,4,0),""))</f>
      </c>
      <c r="E2582" s="17">
        <f>IF($A2582="","",IFERROR(VLOOKUP($A2582,M_Sapi!$A$2:$B$501,2,0),""))</f>
      </c>
      <c r="F2582" s="16">
        <f>IF(OR($A2582="",$C2582=""),"",$C2582-$D2582)</f>
      </c>
      <c r="G2582" s="18">
        <f>IF(OR($A2582="",$B2582=""),"",$B2582-$E2582)</f>
      </c>
      <c r="H2582" s="19">
        <f>IF(OR($G2582="",$G2582=0),"",$F2582/$G2582)</f>
      </c>
    </row>
    <row r="2583">
      <c r="A2583" s="7"/>
      <c r="B2583" s="11"/>
      <c r="C2583" s="10"/>
      <c r="D2583" s="16">
        <f>IF($A2583="","",IFERROR(VLOOKUP($A2583,M_Sapi!$A$2:$D$501,4,0),""))</f>
      </c>
      <c r="E2583" s="17">
        <f>IF($A2583="","",IFERROR(VLOOKUP($A2583,M_Sapi!$A$2:$B$501,2,0),""))</f>
      </c>
      <c r="F2583" s="16">
        <f>IF(OR($A2583="",$C2583=""),"",$C2583-$D2583)</f>
      </c>
      <c r="G2583" s="18">
        <f>IF(OR($A2583="",$B2583=""),"",$B2583-$E2583)</f>
      </c>
      <c r="H2583" s="19">
        <f>IF(OR($G2583="",$G2583=0),"",$F2583/$G2583)</f>
      </c>
    </row>
    <row r="2584">
      <c r="A2584" s="7"/>
      <c r="B2584" s="11"/>
      <c r="C2584" s="10"/>
      <c r="D2584" s="16">
        <f>IF($A2584="","",IFERROR(VLOOKUP($A2584,M_Sapi!$A$2:$D$501,4,0),""))</f>
      </c>
      <c r="E2584" s="17">
        <f>IF($A2584="","",IFERROR(VLOOKUP($A2584,M_Sapi!$A$2:$B$501,2,0),""))</f>
      </c>
      <c r="F2584" s="16">
        <f>IF(OR($A2584="",$C2584=""),"",$C2584-$D2584)</f>
      </c>
      <c r="G2584" s="18">
        <f>IF(OR($A2584="",$B2584=""),"",$B2584-$E2584)</f>
      </c>
      <c r="H2584" s="19">
        <f>IF(OR($G2584="",$G2584=0),"",$F2584/$G2584)</f>
      </c>
    </row>
    <row r="2585">
      <c r="A2585" s="7"/>
      <c r="B2585" s="11"/>
      <c r="C2585" s="10"/>
      <c r="D2585" s="16">
        <f>IF($A2585="","",IFERROR(VLOOKUP($A2585,M_Sapi!$A$2:$D$501,4,0),""))</f>
      </c>
      <c r="E2585" s="17">
        <f>IF($A2585="","",IFERROR(VLOOKUP($A2585,M_Sapi!$A$2:$B$501,2,0),""))</f>
      </c>
      <c r="F2585" s="16">
        <f>IF(OR($A2585="",$C2585=""),"",$C2585-$D2585)</f>
      </c>
      <c r="G2585" s="18">
        <f>IF(OR($A2585="",$B2585=""),"",$B2585-$E2585)</f>
      </c>
      <c r="H2585" s="19">
        <f>IF(OR($G2585="",$G2585=0),"",$F2585/$G2585)</f>
      </c>
    </row>
    <row r="2586">
      <c r="A2586" s="7"/>
      <c r="B2586" s="11"/>
      <c r="C2586" s="10"/>
      <c r="D2586" s="16">
        <f>IF($A2586="","",IFERROR(VLOOKUP($A2586,M_Sapi!$A$2:$D$501,4,0),""))</f>
      </c>
      <c r="E2586" s="17">
        <f>IF($A2586="","",IFERROR(VLOOKUP($A2586,M_Sapi!$A$2:$B$501,2,0),""))</f>
      </c>
      <c r="F2586" s="16">
        <f>IF(OR($A2586="",$C2586=""),"",$C2586-$D2586)</f>
      </c>
      <c r="G2586" s="18">
        <f>IF(OR($A2586="",$B2586=""),"",$B2586-$E2586)</f>
      </c>
      <c r="H2586" s="19">
        <f>IF(OR($G2586="",$G2586=0),"",$F2586/$G2586)</f>
      </c>
    </row>
    <row r="2587">
      <c r="A2587" s="7"/>
      <c r="B2587" s="11"/>
      <c r="C2587" s="10"/>
      <c r="D2587" s="16">
        <f>IF($A2587="","",IFERROR(VLOOKUP($A2587,M_Sapi!$A$2:$D$501,4,0),""))</f>
      </c>
      <c r="E2587" s="17">
        <f>IF($A2587="","",IFERROR(VLOOKUP($A2587,M_Sapi!$A$2:$B$501,2,0),""))</f>
      </c>
      <c r="F2587" s="16">
        <f>IF(OR($A2587="",$C2587=""),"",$C2587-$D2587)</f>
      </c>
      <c r="G2587" s="18">
        <f>IF(OR($A2587="",$B2587=""),"",$B2587-$E2587)</f>
      </c>
      <c r="H2587" s="19">
        <f>IF(OR($G2587="",$G2587=0),"",$F2587/$G2587)</f>
      </c>
    </row>
    <row r="2588">
      <c r="A2588" s="7"/>
      <c r="B2588" s="11"/>
      <c r="C2588" s="10"/>
      <c r="D2588" s="16">
        <f>IF($A2588="","",IFERROR(VLOOKUP($A2588,M_Sapi!$A$2:$D$501,4,0),""))</f>
      </c>
      <c r="E2588" s="17">
        <f>IF($A2588="","",IFERROR(VLOOKUP($A2588,M_Sapi!$A$2:$B$501,2,0),""))</f>
      </c>
      <c r="F2588" s="16">
        <f>IF(OR($A2588="",$C2588=""),"",$C2588-$D2588)</f>
      </c>
      <c r="G2588" s="18">
        <f>IF(OR($A2588="",$B2588=""),"",$B2588-$E2588)</f>
      </c>
      <c r="H2588" s="19">
        <f>IF(OR($G2588="",$G2588=0),"",$F2588/$G2588)</f>
      </c>
    </row>
    <row r="2589">
      <c r="A2589" s="7"/>
      <c r="B2589" s="11"/>
      <c r="C2589" s="10"/>
      <c r="D2589" s="16">
        <f>IF($A2589="","",IFERROR(VLOOKUP($A2589,M_Sapi!$A$2:$D$501,4,0),""))</f>
      </c>
      <c r="E2589" s="17">
        <f>IF($A2589="","",IFERROR(VLOOKUP($A2589,M_Sapi!$A$2:$B$501,2,0),""))</f>
      </c>
      <c r="F2589" s="16">
        <f>IF(OR($A2589="",$C2589=""),"",$C2589-$D2589)</f>
      </c>
      <c r="G2589" s="18">
        <f>IF(OR($A2589="",$B2589=""),"",$B2589-$E2589)</f>
      </c>
      <c r="H2589" s="19">
        <f>IF(OR($G2589="",$G2589=0),"",$F2589/$G2589)</f>
      </c>
    </row>
    <row r="2590">
      <c r="A2590" s="7"/>
      <c r="B2590" s="11"/>
      <c r="C2590" s="10"/>
      <c r="D2590" s="16">
        <f>IF($A2590="","",IFERROR(VLOOKUP($A2590,M_Sapi!$A$2:$D$501,4,0),""))</f>
      </c>
      <c r="E2590" s="17">
        <f>IF($A2590="","",IFERROR(VLOOKUP($A2590,M_Sapi!$A$2:$B$501,2,0),""))</f>
      </c>
      <c r="F2590" s="16">
        <f>IF(OR($A2590="",$C2590=""),"",$C2590-$D2590)</f>
      </c>
      <c r="G2590" s="18">
        <f>IF(OR($A2590="",$B2590=""),"",$B2590-$E2590)</f>
      </c>
      <c r="H2590" s="19">
        <f>IF(OR($G2590="",$G2590=0),"",$F2590/$G2590)</f>
      </c>
    </row>
    <row r="2591">
      <c r="A2591" s="7"/>
      <c r="B2591" s="11"/>
      <c r="C2591" s="10"/>
      <c r="D2591" s="16">
        <f>IF($A2591="","",IFERROR(VLOOKUP($A2591,M_Sapi!$A$2:$D$501,4,0),""))</f>
      </c>
      <c r="E2591" s="17">
        <f>IF($A2591="","",IFERROR(VLOOKUP($A2591,M_Sapi!$A$2:$B$501,2,0),""))</f>
      </c>
      <c r="F2591" s="16">
        <f>IF(OR($A2591="",$C2591=""),"",$C2591-$D2591)</f>
      </c>
      <c r="G2591" s="18">
        <f>IF(OR($A2591="",$B2591=""),"",$B2591-$E2591)</f>
      </c>
      <c r="H2591" s="19">
        <f>IF(OR($G2591="",$G2591=0),"",$F2591/$G2591)</f>
      </c>
    </row>
    <row r="2592">
      <c r="A2592" s="7"/>
      <c r="B2592" s="11"/>
      <c r="C2592" s="10"/>
      <c r="D2592" s="16">
        <f>IF($A2592="","",IFERROR(VLOOKUP($A2592,M_Sapi!$A$2:$D$501,4,0),""))</f>
      </c>
      <c r="E2592" s="17">
        <f>IF($A2592="","",IFERROR(VLOOKUP($A2592,M_Sapi!$A$2:$B$501,2,0),""))</f>
      </c>
      <c r="F2592" s="16">
        <f>IF(OR($A2592="",$C2592=""),"",$C2592-$D2592)</f>
      </c>
      <c r="G2592" s="18">
        <f>IF(OR($A2592="",$B2592=""),"",$B2592-$E2592)</f>
      </c>
      <c r="H2592" s="19">
        <f>IF(OR($G2592="",$G2592=0),"",$F2592/$G2592)</f>
      </c>
    </row>
    <row r="2593">
      <c r="A2593" s="7"/>
      <c r="B2593" s="11"/>
      <c r="C2593" s="10"/>
      <c r="D2593" s="16">
        <f>IF($A2593="","",IFERROR(VLOOKUP($A2593,M_Sapi!$A$2:$D$501,4,0),""))</f>
      </c>
      <c r="E2593" s="17">
        <f>IF($A2593="","",IFERROR(VLOOKUP($A2593,M_Sapi!$A$2:$B$501,2,0),""))</f>
      </c>
      <c r="F2593" s="16">
        <f>IF(OR($A2593="",$C2593=""),"",$C2593-$D2593)</f>
      </c>
      <c r="G2593" s="18">
        <f>IF(OR($A2593="",$B2593=""),"",$B2593-$E2593)</f>
      </c>
      <c r="H2593" s="19">
        <f>IF(OR($G2593="",$G2593=0),"",$F2593/$G2593)</f>
      </c>
    </row>
    <row r="2594">
      <c r="A2594" s="7"/>
      <c r="B2594" s="11"/>
      <c r="C2594" s="10"/>
      <c r="D2594" s="16">
        <f>IF($A2594="","",IFERROR(VLOOKUP($A2594,M_Sapi!$A$2:$D$501,4,0),""))</f>
      </c>
      <c r="E2594" s="17">
        <f>IF($A2594="","",IFERROR(VLOOKUP($A2594,M_Sapi!$A$2:$B$501,2,0),""))</f>
      </c>
      <c r="F2594" s="16">
        <f>IF(OR($A2594="",$C2594=""),"",$C2594-$D2594)</f>
      </c>
      <c r="G2594" s="18">
        <f>IF(OR($A2594="",$B2594=""),"",$B2594-$E2594)</f>
      </c>
      <c r="H2594" s="19">
        <f>IF(OR($G2594="",$G2594=0),"",$F2594/$G2594)</f>
      </c>
    </row>
    <row r="2595">
      <c r="A2595" s="7"/>
      <c r="B2595" s="11"/>
      <c r="C2595" s="10"/>
      <c r="D2595" s="16">
        <f>IF($A2595="","",IFERROR(VLOOKUP($A2595,M_Sapi!$A$2:$D$501,4,0),""))</f>
      </c>
      <c r="E2595" s="17">
        <f>IF($A2595="","",IFERROR(VLOOKUP($A2595,M_Sapi!$A$2:$B$501,2,0),""))</f>
      </c>
      <c r="F2595" s="16">
        <f>IF(OR($A2595="",$C2595=""),"",$C2595-$D2595)</f>
      </c>
      <c r="G2595" s="18">
        <f>IF(OR($A2595="",$B2595=""),"",$B2595-$E2595)</f>
      </c>
      <c r="H2595" s="19">
        <f>IF(OR($G2595="",$G2595=0),"",$F2595/$G2595)</f>
      </c>
    </row>
    <row r="2596">
      <c r="A2596" s="7"/>
      <c r="B2596" s="11"/>
      <c r="C2596" s="10"/>
      <c r="D2596" s="16">
        <f>IF($A2596="","",IFERROR(VLOOKUP($A2596,M_Sapi!$A$2:$D$501,4,0),""))</f>
      </c>
      <c r="E2596" s="17">
        <f>IF($A2596="","",IFERROR(VLOOKUP($A2596,M_Sapi!$A$2:$B$501,2,0),""))</f>
      </c>
      <c r="F2596" s="16">
        <f>IF(OR($A2596="",$C2596=""),"",$C2596-$D2596)</f>
      </c>
      <c r="G2596" s="18">
        <f>IF(OR($A2596="",$B2596=""),"",$B2596-$E2596)</f>
      </c>
      <c r="H2596" s="19">
        <f>IF(OR($G2596="",$G2596=0),"",$F2596/$G2596)</f>
      </c>
    </row>
    <row r="2597">
      <c r="A2597" s="7"/>
      <c r="B2597" s="11"/>
      <c r="C2597" s="10"/>
      <c r="D2597" s="16">
        <f>IF($A2597="","",IFERROR(VLOOKUP($A2597,M_Sapi!$A$2:$D$501,4,0),""))</f>
      </c>
      <c r="E2597" s="17">
        <f>IF($A2597="","",IFERROR(VLOOKUP($A2597,M_Sapi!$A$2:$B$501,2,0),""))</f>
      </c>
      <c r="F2597" s="16">
        <f>IF(OR($A2597="",$C2597=""),"",$C2597-$D2597)</f>
      </c>
      <c r="G2597" s="18">
        <f>IF(OR($A2597="",$B2597=""),"",$B2597-$E2597)</f>
      </c>
      <c r="H2597" s="19">
        <f>IF(OR($G2597="",$G2597=0),"",$F2597/$G2597)</f>
      </c>
    </row>
    <row r="2598">
      <c r="A2598" s="7"/>
      <c r="B2598" s="11"/>
      <c r="C2598" s="10"/>
      <c r="D2598" s="16">
        <f>IF($A2598="","",IFERROR(VLOOKUP($A2598,M_Sapi!$A$2:$D$501,4,0),""))</f>
      </c>
      <c r="E2598" s="17">
        <f>IF($A2598="","",IFERROR(VLOOKUP($A2598,M_Sapi!$A$2:$B$501,2,0),""))</f>
      </c>
      <c r="F2598" s="16">
        <f>IF(OR($A2598="",$C2598=""),"",$C2598-$D2598)</f>
      </c>
      <c r="G2598" s="18">
        <f>IF(OR($A2598="",$B2598=""),"",$B2598-$E2598)</f>
      </c>
      <c r="H2598" s="19">
        <f>IF(OR($G2598="",$G2598=0),"",$F2598/$G2598)</f>
      </c>
    </row>
    <row r="2599">
      <c r="A2599" s="7"/>
      <c r="B2599" s="11"/>
      <c r="C2599" s="10"/>
      <c r="D2599" s="16">
        <f>IF($A2599="","",IFERROR(VLOOKUP($A2599,M_Sapi!$A$2:$D$501,4,0),""))</f>
      </c>
      <c r="E2599" s="17">
        <f>IF($A2599="","",IFERROR(VLOOKUP($A2599,M_Sapi!$A$2:$B$501,2,0),""))</f>
      </c>
      <c r="F2599" s="16">
        <f>IF(OR($A2599="",$C2599=""),"",$C2599-$D2599)</f>
      </c>
      <c r="G2599" s="18">
        <f>IF(OR($A2599="",$B2599=""),"",$B2599-$E2599)</f>
      </c>
      <c r="H2599" s="19">
        <f>IF(OR($G2599="",$G2599=0),"",$F2599/$G2599)</f>
      </c>
    </row>
    <row r="2600">
      <c r="A2600" s="7"/>
      <c r="B2600" s="11"/>
      <c r="C2600" s="10"/>
      <c r="D2600" s="16">
        <f>IF($A2600="","",IFERROR(VLOOKUP($A2600,M_Sapi!$A$2:$D$501,4,0),""))</f>
      </c>
      <c r="E2600" s="17">
        <f>IF($A2600="","",IFERROR(VLOOKUP($A2600,M_Sapi!$A$2:$B$501,2,0),""))</f>
      </c>
      <c r="F2600" s="16">
        <f>IF(OR($A2600="",$C2600=""),"",$C2600-$D2600)</f>
      </c>
      <c r="G2600" s="18">
        <f>IF(OR($A2600="",$B2600=""),"",$B2600-$E2600)</f>
      </c>
      <c r="H2600" s="19">
        <f>IF(OR($G2600="",$G2600=0),"",$F2600/$G2600)</f>
      </c>
    </row>
    <row r="2601">
      <c r="A2601" s="7"/>
      <c r="B2601" s="11"/>
      <c r="C2601" s="10"/>
      <c r="D2601" s="16">
        <f>IF($A2601="","",IFERROR(VLOOKUP($A2601,M_Sapi!$A$2:$D$501,4,0),""))</f>
      </c>
      <c r="E2601" s="17">
        <f>IF($A2601="","",IFERROR(VLOOKUP($A2601,M_Sapi!$A$2:$B$501,2,0),""))</f>
      </c>
      <c r="F2601" s="16">
        <f>IF(OR($A2601="",$C2601=""),"",$C2601-$D2601)</f>
      </c>
      <c r="G2601" s="18">
        <f>IF(OR($A2601="",$B2601=""),"",$B2601-$E2601)</f>
      </c>
      <c r="H2601" s="19">
        <f>IF(OR($G2601="",$G2601=0),"",$F2601/$G2601)</f>
      </c>
    </row>
    <row r="2602">
      <c r="A2602" s="7"/>
      <c r="B2602" s="11"/>
      <c r="C2602" s="10"/>
      <c r="D2602" s="16">
        <f>IF($A2602="","",IFERROR(VLOOKUP($A2602,M_Sapi!$A$2:$D$501,4,0),""))</f>
      </c>
      <c r="E2602" s="17">
        <f>IF($A2602="","",IFERROR(VLOOKUP($A2602,M_Sapi!$A$2:$B$501,2,0),""))</f>
      </c>
      <c r="F2602" s="16">
        <f>IF(OR($A2602="",$C2602=""),"",$C2602-$D2602)</f>
      </c>
      <c r="G2602" s="18">
        <f>IF(OR($A2602="",$B2602=""),"",$B2602-$E2602)</f>
      </c>
      <c r="H2602" s="19">
        <f>IF(OR($G2602="",$G2602=0),"",$F2602/$G2602)</f>
      </c>
    </row>
    <row r="2603">
      <c r="A2603" s="7"/>
      <c r="B2603" s="11"/>
      <c r="C2603" s="10"/>
      <c r="D2603" s="16">
        <f>IF($A2603="","",IFERROR(VLOOKUP($A2603,M_Sapi!$A$2:$D$501,4,0),""))</f>
      </c>
      <c r="E2603" s="17">
        <f>IF($A2603="","",IFERROR(VLOOKUP($A2603,M_Sapi!$A$2:$B$501,2,0),""))</f>
      </c>
      <c r="F2603" s="16">
        <f>IF(OR($A2603="",$C2603=""),"",$C2603-$D2603)</f>
      </c>
      <c r="G2603" s="18">
        <f>IF(OR($A2603="",$B2603=""),"",$B2603-$E2603)</f>
      </c>
      <c r="H2603" s="19">
        <f>IF(OR($G2603="",$G2603=0),"",$F2603/$G2603)</f>
      </c>
    </row>
    <row r="2604">
      <c r="A2604" s="7"/>
      <c r="B2604" s="11"/>
      <c r="C2604" s="10"/>
      <c r="D2604" s="16">
        <f>IF($A2604="","",IFERROR(VLOOKUP($A2604,M_Sapi!$A$2:$D$501,4,0),""))</f>
      </c>
      <c r="E2604" s="17">
        <f>IF($A2604="","",IFERROR(VLOOKUP($A2604,M_Sapi!$A$2:$B$501,2,0),""))</f>
      </c>
      <c r="F2604" s="16">
        <f>IF(OR($A2604="",$C2604=""),"",$C2604-$D2604)</f>
      </c>
      <c r="G2604" s="18">
        <f>IF(OR($A2604="",$B2604=""),"",$B2604-$E2604)</f>
      </c>
      <c r="H2604" s="19">
        <f>IF(OR($G2604="",$G2604=0),"",$F2604/$G2604)</f>
      </c>
    </row>
    <row r="2605">
      <c r="A2605" s="7"/>
      <c r="B2605" s="11"/>
      <c r="C2605" s="10"/>
      <c r="D2605" s="16">
        <f>IF($A2605="","",IFERROR(VLOOKUP($A2605,M_Sapi!$A$2:$D$501,4,0),""))</f>
      </c>
      <c r="E2605" s="17">
        <f>IF($A2605="","",IFERROR(VLOOKUP($A2605,M_Sapi!$A$2:$B$501,2,0),""))</f>
      </c>
      <c r="F2605" s="16">
        <f>IF(OR($A2605="",$C2605=""),"",$C2605-$D2605)</f>
      </c>
      <c r="G2605" s="18">
        <f>IF(OR($A2605="",$B2605=""),"",$B2605-$E2605)</f>
      </c>
      <c r="H2605" s="19">
        <f>IF(OR($G2605="",$G2605=0),"",$F2605/$G2605)</f>
      </c>
    </row>
    <row r="2606">
      <c r="A2606" s="7"/>
      <c r="B2606" s="11"/>
      <c r="C2606" s="10"/>
      <c r="D2606" s="16">
        <f>IF($A2606="","",IFERROR(VLOOKUP($A2606,M_Sapi!$A$2:$D$501,4,0),""))</f>
      </c>
      <c r="E2606" s="17">
        <f>IF($A2606="","",IFERROR(VLOOKUP($A2606,M_Sapi!$A$2:$B$501,2,0),""))</f>
      </c>
      <c r="F2606" s="16">
        <f>IF(OR($A2606="",$C2606=""),"",$C2606-$D2606)</f>
      </c>
      <c r="G2606" s="18">
        <f>IF(OR($A2606="",$B2606=""),"",$B2606-$E2606)</f>
      </c>
      <c r="H2606" s="19">
        <f>IF(OR($G2606="",$G2606=0),"",$F2606/$G2606)</f>
      </c>
    </row>
    <row r="2607">
      <c r="A2607" s="7"/>
      <c r="B2607" s="11"/>
      <c r="C2607" s="10"/>
      <c r="D2607" s="16">
        <f>IF($A2607="","",IFERROR(VLOOKUP($A2607,M_Sapi!$A$2:$D$501,4,0),""))</f>
      </c>
      <c r="E2607" s="17">
        <f>IF($A2607="","",IFERROR(VLOOKUP($A2607,M_Sapi!$A$2:$B$501,2,0),""))</f>
      </c>
      <c r="F2607" s="16">
        <f>IF(OR($A2607="",$C2607=""),"",$C2607-$D2607)</f>
      </c>
      <c r="G2607" s="18">
        <f>IF(OR($A2607="",$B2607=""),"",$B2607-$E2607)</f>
      </c>
      <c r="H2607" s="19">
        <f>IF(OR($G2607="",$G2607=0),"",$F2607/$G2607)</f>
      </c>
    </row>
    <row r="2608">
      <c r="A2608" s="7"/>
      <c r="B2608" s="11"/>
      <c r="C2608" s="10"/>
      <c r="D2608" s="16">
        <f>IF($A2608="","",IFERROR(VLOOKUP($A2608,M_Sapi!$A$2:$D$501,4,0),""))</f>
      </c>
      <c r="E2608" s="17">
        <f>IF($A2608="","",IFERROR(VLOOKUP($A2608,M_Sapi!$A$2:$B$501,2,0),""))</f>
      </c>
      <c r="F2608" s="16">
        <f>IF(OR($A2608="",$C2608=""),"",$C2608-$D2608)</f>
      </c>
      <c r="G2608" s="18">
        <f>IF(OR($A2608="",$B2608=""),"",$B2608-$E2608)</f>
      </c>
      <c r="H2608" s="19">
        <f>IF(OR($G2608="",$G2608=0),"",$F2608/$G2608)</f>
      </c>
    </row>
    <row r="2609">
      <c r="A2609" s="7"/>
      <c r="B2609" s="11"/>
      <c r="C2609" s="10"/>
      <c r="D2609" s="16">
        <f>IF($A2609="","",IFERROR(VLOOKUP($A2609,M_Sapi!$A$2:$D$501,4,0),""))</f>
      </c>
      <c r="E2609" s="17">
        <f>IF($A2609="","",IFERROR(VLOOKUP($A2609,M_Sapi!$A$2:$B$501,2,0),""))</f>
      </c>
      <c r="F2609" s="16">
        <f>IF(OR($A2609="",$C2609=""),"",$C2609-$D2609)</f>
      </c>
      <c r="G2609" s="18">
        <f>IF(OR($A2609="",$B2609=""),"",$B2609-$E2609)</f>
      </c>
      <c r="H2609" s="19">
        <f>IF(OR($G2609="",$G2609=0),"",$F2609/$G2609)</f>
      </c>
    </row>
    <row r="2610">
      <c r="A2610" s="7"/>
      <c r="B2610" s="11"/>
      <c r="C2610" s="10"/>
      <c r="D2610" s="16">
        <f>IF($A2610="","",IFERROR(VLOOKUP($A2610,M_Sapi!$A$2:$D$501,4,0),""))</f>
      </c>
      <c r="E2610" s="17">
        <f>IF($A2610="","",IFERROR(VLOOKUP($A2610,M_Sapi!$A$2:$B$501,2,0),""))</f>
      </c>
      <c r="F2610" s="16">
        <f>IF(OR($A2610="",$C2610=""),"",$C2610-$D2610)</f>
      </c>
      <c r="G2610" s="18">
        <f>IF(OR($A2610="",$B2610=""),"",$B2610-$E2610)</f>
      </c>
      <c r="H2610" s="19">
        <f>IF(OR($G2610="",$G2610=0),"",$F2610/$G2610)</f>
      </c>
    </row>
    <row r="2611">
      <c r="A2611" s="7"/>
      <c r="B2611" s="11"/>
      <c r="C2611" s="10"/>
      <c r="D2611" s="16">
        <f>IF($A2611="","",IFERROR(VLOOKUP($A2611,M_Sapi!$A$2:$D$501,4,0),""))</f>
      </c>
      <c r="E2611" s="17">
        <f>IF($A2611="","",IFERROR(VLOOKUP($A2611,M_Sapi!$A$2:$B$501,2,0),""))</f>
      </c>
      <c r="F2611" s="16">
        <f>IF(OR($A2611="",$C2611=""),"",$C2611-$D2611)</f>
      </c>
      <c r="G2611" s="18">
        <f>IF(OR($A2611="",$B2611=""),"",$B2611-$E2611)</f>
      </c>
      <c r="H2611" s="19">
        <f>IF(OR($G2611="",$G2611=0),"",$F2611/$G2611)</f>
      </c>
    </row>
    <row r="2612">
      <c r="A2612" s="7"/>
      <c r="B2612" s="11"/>
      <c r="C2612" s="10"/>
      <c r="D2612" s="16">
        <f>IF($A2612="","",IFERROR(VLOOKUP($A2612,M_Sapi!$A$2:$D$501,4,0),""))</f>
      </c>
      <c r="E2612" s="17">
        <f>IF($A2612="","",IFERROR(VLOOKUP($A2612,M_Sapi!$A$2:$B$501,2,0),""))</f>
      </c>
      <c r="F2612" s="16">
        <f>IF(OR($A2612="",$C2612=""),"",$C2612-$D2612)</f>
      </c>
      <c r="G2612" s="18">
        <f>IF(OR($A2612="",$B2612=""),"",$B2612-$E2612)</f>
      </c>
      <c r="H2612" s="19">
        <f>IF(OR($G2612="",$G2612=0),"",$F2612/$G2612)</f>
      </c>
    </row>
    <row r="2613">
      <c r="A2613" s="7"/>
      <c r="B2613" s="11"/>
      <c r="C2613" s="10"/>
      <c r="D2613" s="16">
        <f>IF($A2613="","",IFERROR(VLOOKUP($A2613,M_Sapi!$A$2:$D$501,4,0),""))</f>
      </c>
      <c r="E2613" s="17">
        <f>IF($A2613="","",IFERROR(VLOOKUP($A2613,M_Sapi!$A$2:$B$501,2,0),""))</f>
      </c>
      <c r="F2613" s="16">
        <f>IF(OR($A2613="",$C2613=""),"",$C2613-$D2613)</f>
      </c>
      <c r="G2613" s="18">
        <f>IF(OR($A2613="",$B2613=""),"",$B2613-$E2613)</f>
      </c>
      <c r="H2613" s="19">
        <f>IF(OR($G2613="",$G2613=0),"",$F2613/$G2613)</f>
      </c>
    </row>
    <row r="2614">
      <c r="A2614" s="7"/>
      <c r="B2614" s="11"/>
      <c r="C2614" s="10"/>
      <c r="D2614" s="16">
        <f>IF($A2614="","",IFERROR(VLOOKUP($A2614,M_Sapi!$A$2:$D$501,4,0),""))</f>
      </c>
      <c r="E2614" s="17">
        <f>IF($A2614="","",IFERROR(VLOOKUP($A2614,M_Sapi!$A$2:$B$501,2,0),""))</f>
      </c>
      <c r="F2614" s="16">
        <f>IF(OR($A2614="",$C2614=""),"",$C2614-$D2614)</f>
      </c>
      <c r="G2614" s="18">
        <f>IF(OR($A2614="",$B2614=""),"",$B2614-$E2614)</f>
      </c>
      <c r="H2614" s="19">
        <f>IF(OR($G2614="",$G2614=0),"",$F2614/$G2614)</f>
      </c>
    </row>
    <row r="2615">
      <c r="A2615" s="7"/>
      <c r="B2615" s="11"/>
      <c r="C2615" s="10"/>
      <c r="D2615" s="16">
        <f>IF($A2615="","",IFERROR(VLOOKUP($A2615,M_Sapi!$A$2:$D$501,4,0),""))</f>
      </c>
      <c r="E2615" s="17">
        <f>IF($A2615="","",IFERROR(VLOOKUP($A2615,M_Sapi!$A$2:$B$501,2,0),""))</f>
      </c>
      <c r="F2615" s="16">
        <f>IF(OR($A2615="",$C2615=""),"",$C2615-$D2615)</f>
      </c>
      <c r="G2615" s="18">
        <f>IF(OR($A2615="",$B2615=""),"",$B2615-$E2615)</f>
      </c>
      <c r="H2615" s="19">
        <f>IF(OR($G2615="",$G2615=0),"",$F2615/$G2615)</f>
      </c>
    </row>
    <row r="2616">
      <c r="A2616" s="7"/>
      <c r="B2616" s="11"/>
      <c r="C2616" s="10"/>
      <c r="D2616" s="16">
        <f>IF($A2616="","",IFERROR(VLOOKUP($A2616,M_Sapi!$A$2:$D$501,4,0),""))</f>
      </c>
      <c r="E2616" s="17">
        <f>IF($A2616="","",IFERROR(VLOOKUP($A2616,M_Sapi!$A$2:$B$501,2,0),""))</f>
      </c>
      <c r="F2616" s="16">
        <f>IF(OR($A2616="",$C2616=""),"",$C2616-$D2616)</f>
      </c>
      <c r="G2616" s="18">
        <f>IF(OR($A2616="",$B2616=""),"",$B2616-$E2616)</f>
      </c>
      <c r="H2616" s="19">
        <f>IF(OR($G2616="",$G2616=0),"",$F2616/$G2616)</f>
      </c>
    </row>
    <row r="2617">
      <c r="A2617" s="7"/>
      <c r="B2617" s="11"/>
      <c r="C2617" s="10"/>
      <c r="D2617" s="16">
        <f>IF($A2617="","",IFERROR(VLOOKUP($A2617,M_Sapi!$A$2:$D$501,4,0),""))</f>
      </c>
      <c r="E2617" s="17">
        <f>IF($A2617="","",IFERROR(VLOOKUP($A2617,M_Sapi!$A$2:$B$501,2,0),""))</f>
      </c>
      <c r="F2617" s="16">
        <f>IF(OR($A2617="",$C2617=""),"",$C2617-$D2617)</f>
      </c>
      <c r="G2617" s="18">
        <f>IF(OR($A2617="",$B2617=""),"",$B2617-$E2617)</f>
      </c>
      <c r="H2617" s="19">
        <f>IF(OR($G2617="",$G2617=0),"",$F2617/$G2617)</f>
      </c>
    </row>
    <row r="2618">
      <c r="A2618" s="7"/>
      <c r="B2618" s="11"/>
      <c r="C2618" s="10"/>
      <c r="D2618" s="16">
        <f>IF($A2618="","",IFERROR(VLOOKUP($A2618,M_Sapi!$A$2:$D$501,4,0),""))</f>
      </c>
      <c r="E2618" s="17">
        <f>IF($A2618="","",IFERROR(VLOOKUP($A2618,M_Sapi!$A$2:$B$501,2,0),""))</f>
      </c>
      <c r="F2618" s="16">
        <f>IF(OR($A2618="",$C2618=""),"",$C2618-$D2618)</f>
      </c>
      <c r="G2618" s="18">
        <f>IF(OR($A2618="",$B2618=""),"",$B2618-$E2618)</f>
      </c>
      <c r="H2618" s="19">
        <f>IF(OR($G2618="",$G2618=0),"",$F2618/$G2618)</f>
      </c>
    </row>
    <row r="2619">
      <c r="A2619" s="7"/>
      <c r="B2619" s="11"/>
      <c r="C2619" s="10"/>
      <c r="D2619" s="16">
        <f>IF($A2619="","",IFERROR(VLOOKUP($A2619,M_Sapi!$A$2:$D$501,4,0),""))</f>
      </c>
      <c r="E2619" s="17">
        <f>IF($A2619="","",IFERROR(VLOOKUP($A2619,M_Sapi!$A$2:$B$501,2,0),""))</f>
      </c>
      <c r="F2619" s="16">
        <f>IF(OR($A2619="",$C2619=""),"",$C2619-$D2619)</f>
      </c>
      <c r="G2619" s="18">
        <f>IF(OR($A2619="",$B2619=""),"",$B2619-$E2619)</f>
      </c>
      <c r="H2619" s="19">
        <f>IF(OR($G2619="",$G2619=0),"",$F2619/$G2619)</f>
      </c>
    </row>
    <row r="2620">
      <c r="A2620" s="7"/>
      <c r="B2620" s="11"/>
      <c r="C2620" s="10"/>
      <c r="D2620" s="16">
        <f>IF($A2620="","",IFERROR(VLOOKUP($A2620,M_Sapi!$A$2:$D$501,4,0),""))</f>
      </c>
      <c r="E2620" s="17">
        <f>IF($A2620="","",IFERROR(VLOOKUP($A2620,M_Sapi!$A$2:$B$501,2,0),""))</f>
      </c>
      <c r="F2620" s="16">
        <f>IF(OR($A2620="",$C2620=""),"",$C2620-$D2620)</f>
      </c>
      <c r="G2620" s="18">
        <f>IF(OR($A2620="",$B2620=""),"",$B2620-$E2620)</f>
      </c>
      <c r="H2620" s="19">
        <f>IF(OR($G2620="",$G2620=0),"",$F2620/$G2620)</f>
      </c>
    </row>
    <row r="2621">
      <c r="A2621" s="7"/>
      <c r="B2621" s="11"/>
      <c r="C2621" s="10"/>
      <c r="D2621" s="16">
        <f>IF($A2621="","",IFERROR(VLOOKUP($A2621,M_Sapi!$A$2:$D$501,4,0),""))</f>
      </c>
      <c r="E2621" s="17">
        <f>IF($A2621="","",IFERROR(VLOOKUP($A2621,M_Sapi!$A$2:$B$501,2,0),""))</f>
      </c>
      <c r="F2621" s="16">
        <f>IF(OR($A2621="",$C2621=""),"",$C2621-$D2621)</f>
      </c>
      <c r="G2621" s="18">
        <f>IF(OR($A2621="",$B2621=""),"",$B2621-$E2621)</f>
      </c>
      <c r="H2621" s="19">
        <f>IF(OR($G2621="",$G2621=0),"",$F2621/$G2621)</f>
      </c>
    </row>
    <row r="2622">
      <c r="A2622" s="7"/>
      <c r="B2622" s="11"/>
      <c r="C2622" s="10"/>
      <c r="D2622" s="16">
        <f>IF($A2622="","",IFERROR(VLOOKUP($A2622,M_Sapi!$A$2:$D$501,4,0),""))</f>
      </c>
      <c r="E2622" s="17">
        <f>IF($A2622="","",IFERROR(VLOOKUP($A2622,M_Sapi!$A$2:$B$501,2,0),""))</f>
      </c>
      <c r="F2622" s="16">
        <f>IF(OR($A2622="",$C2622=""),"",$C2622-$D2622)</f>
      </c>
      <c r="G2622" s="18">
        <f>IF(OR($A2622="",$B2622=""),"",$B2622-$E2622)</f>
      </c>
      <c r="H2622" s="19">
        <f>IF(OR($G2622="",$G2622=0),"",$F2622/$G2622)</f>
      </c>
    </row>
    <row r="2623">
      <c r="A2623" s="7"/>
      <c r="B2623" s="11"/>
      <c r="C2623" s="10"/>
      <c r="D2623" s="16">
        <f>IF($A2623="","",IFERROR(VLOOKUP($A2623,M_Sapi!$A$2:$D$501,4,0),""))</f>
      </c>
      <c r="E2623" s="17">
        <f>IF($A2623="","",IFERROR(VLOOKUP($A2623,M_Sapi!$A$2:$B$501,2,0),""))</f>
      </c>
      <c r="F2623" s="16">
        <f>IF(OR($A2623="",$C2623=""),"",$C2623-$D2623)</f>
      </c>
      <c r="G2623" s="18">
        <f>IF(OR($A2623="",$B2623=""),"",$B2623-$E2623)</f>
      </c>
      <c r="H2623" s="19">
        <f>IF(OR($G2623="",$G2623=0),"",$F2623/$G2623)</f>
      </c>
    </row>
    <row r="2624">
      <c r="A2624" s="7"/>
      <c r="B2624" s="11"/>
      <c r="C2624" s="10"/>
      <c r="D2624" s="16">
        <f>IF($A2624="","",IFERROR(VLOOKUP($A2624,M_Sapi!$A$2:$D$501,4,0),""))</f>
      </c>
      <c r="E2624" s="17">
        <f>IF($A2624="","",IFERROR(VLOOKUP($A2624,M_Sapi!$A$2:$B$501,2,0),""))</f>
      </c>
      <c r="F2624" s="16">
        <f>IF(OR($A2624="",$C2624=""),"",$C2624-$D2624)</f>
      </c>
      <c r="G2624" s="18">
        <f>IF(OR($A2624="",$B2624=""),"",$B2624-$E2624)</f>
      </c>
      <c r="H2624" s="19">
        <f>IF(OR($G2624="",$G2624=0),"",$F2624/$G2624)</f>
      </c>
    </row>
    <row r="2625">
      <c r="A2625" s="7"/>
      <c r="B2625" s="11"/>
      <c r="C2625" s="10"/>
      <c r="D2625" s="16">
        <f>IF($A2625="","",IFERROR(VLOOKUP($A2625,M_Sapi!$A$2:$D$501,4,0),""))</f>
      </c>
      <c r="E2625" s="17">
        <f>IF($A2625="","",IFERROR(VLOOKUP($A2625,M_Sapi!$A$2:$B$501,2,0),""))</f>
      </c>
      <c r="F2625" s="16">
        <f>IF(OR($A2625="",$C2625=""),"",$C2625-$D2625)</f>
      </c>
      <c r="G2625" s="18">
        <f>IF(OR($A2625="",$B2625=""),"",$B2625-$E2625)</f>
      </c>
      <c r="H2625" s="19">
        <f>IF(OR($G2625="",$G2625=0),"",$F2625/$G2625)</f>
      </c>
    </row>
    <row r="2626">
      <c r="A2626" s="7"/>
      <c r="B2626" s="11"/>
      <c r="C2626" s="10"/>
      <c r="D2626" s="16">
        <f>IF($A2626="","",IFERROR(VLOOKUP($A2626,M_Sapi!$A$2:$D$501,4,0),""))</f>
      </c>
      <c r="E2626" s="17">
        <f>IF($A2626="","",IFERROR(VLOOKUP($A2626,M_Sapi!$A$2:$B$501,2,0),""))</f>
      </c>
      <c r="F2626" s="16">
        <f>IF(OR($A2626="",$C2626=""),"",$C2626-$D2626)</f>
      </c>
      <c r="G2626" s="18">
        <f>IF(OR($A2626="",$B2626=""),"",$B2626-$E2626)</f>
      </c>
      <c r="H2626" s="19">
        <f>IF(OR($G2626="",$G2626=0),"",$F2626/$G2626)</f>
      </c>
    </row>
    <row r="2627">
      <c r="A2627" s="7"/>
      <c r="B2627" s="11"/>
      <c r="C2627" s="10"/>
      <c r="D2627" s="16">
        <f>IF($A2627="","",IFERROR(VLOOKUP($A2627,M_Sapi!$A$2:$D$501,4,0),""))</f>
      </c>
      <c r="E2627" s="17">
        <f>IF($A2627="","",IFERROR(VLOOKUP($A2627,M_Sapi!$A$2:$B$501,2,0),""))</f>
      </c>
      <c r="F2627" s="16">
        <f>IF(OR($A2627="",$C2627=""),"",$C2627-$D2627)</f>
      </c>
      <c r="G2627" s="18">
        <f>IF(OR($A2627="",$B2627=""),"",$B2627-$E2627)</f>
      </c>
      <c r="H2627" s="19">
        <f>IF(OR($G2627="",$G2627=0),"",$F2627/$G2627)</f>
      </c>
    </row>
    <row r="2628">
      <c r="A2628" s="7"/>
      <c r="B2628" s="11"/>
      <c r="C2628" s="10"/>
      <c r="D2628" s="16">
        <f>IF($A2628="","",IFERROR(VLOOKUP($A2628,M_Sapi!$A$2:$D$501,4,0),""))</f>
      </c>
      <c r="E2628" s="17">
        <f>IF($A2628="","",IFERROR(VLOOKUP($A2628,M_Sapi!$A$2:$B$501,2,0),""))</f>
      </c>
      <c r="F2628" s="16">
        <f>IF(OR($A2628="",$C2628=""),"",$C2628-$D2628)</f>
      </c>
      <c r="G2628" s="18">
        <f>IF(OR($A2628="",$B2628=""),"",$B2628-$E2628)</f>
      </c>
      <c r="H2628" s="19">
        <f>IF(OR($G2628="",$G2628=0),"",$F2628/$G2628)</f>
      </c>
    </row>
    <row r="2629">
      <c r="A2629" s="7"/>
      <c r="B2629" s="11"/>
      <c r="C2629" s="10"/>
      <c r="D2629" s="16">
        <f>IF($A2629="","",IFERROR(VLOOKUP($A2629,M_Sapi!$A$2:$D$501,4,0),""))</f>
      </c>
      <c r="E2629" s="17">
        <f>IF($A2629="","",IFERROR(VLOOKUP($A2629,M_Sapi!$A$2:$B$501,2,0),""))</f>
      </c>
      <c r="F2629" s="16">
        <f>IF(OR($A2629="",$C2629=""),"",$C2629-$D2629)</f>
      </c>
      <c r="G2629" s="18">
        <f>IF(OR($A2629="",$B2629=""),"",$B2629-$E2629)</f>
      </c>
      <c r="H2629" s="19">
        <f>IF(OR($G2629="",$G2629=0),"",$F2629/$G2629)</f>
      </c>
    </row>
    <row r="2630">
      <c r="A2630" s="7"/>
      <c r="B2630" s="11"/>
      <c r="C2630" s="10"/>
      <c r="D2630" s="16">
        <f>IF($A2630="","",IFERROR(VLOOKUP($A2630,M_Sapi!$A$2:$D$501,4,0),""))</f>
      </c>
      <c r="E2630" s="17">
        <f>IF($A2630="","",IFERROR(VLOOKUP($A2630,M_Sapi!$A$2:$B$501,2,0),""))</f>
      </c>
      <c r="F2630" s="16">
        <f>IF(OR($A2630="",$C2630=""),"",$C2630-$D2630)</f>
      </c>
      <c r="G2630" s="18">
        <f>IF(OR($A2630="",$B2630=""),"",$B2630-$E2630)</f>
      </c>
      <c r="H2630" s="19">
        <f>IF(OR($G2630="",$G2630=0),"",$F2630/$G2630)</f>
      </c>
    </row>
    <row r="2631">
      <c r="A2631" s="7"/>
      <c r="B2631" s="11"/>
      <c r="C2631" s="10"/>
      <c r="D2631" s="16">
        <f>IF($A2631="","",IFERROR(VLOOKUP($A2631,M_Sapi!$A$2:$D$501,4,0),""))</f>
      </c>
      <c r="E2631" s="17">
        <f>IF($A2631="","",IFERROR(VLOOKUP($A2631,M_Sapi!$A$2:$B$501,2,0),""))</f>
      </c>
      <c r="F2631" s="16">
        <f>IF(OR($A2631="",$C2631=""),"",$C2631-$D2631)</f>
      </c>
      <c r="G2631" s="18">
        <f>IF(OR($A2631="",$B2631=""),"",$B2631-$E2631)</f>
      </c>
      <c r="H2631" s="19">
        <f>IF(OR($G2631="",$G2631=0),"",$F2631/$G2631)</f>
      </c>
    </row>
    <row r="2632">
      <c r="A2632" s="7"/>
      <c r="B2632" s="11"/>
      <c r="C2632" s="10"/>
      <c r="D2632" s="16">
        <f>IF($A2632="","",IFERROR(VLOOKUP($A2632,M_Sapi!$A$2:$D$501,4,0),""))</f>
      </c>
      <c r="E2632" s="17">
        <f>IF($A2632="","",IFERROR(VLOOKUP($A2632,M_Sapi!$A$2:$B$501,2,0),""))</f>
      </c>
      <c r="F2632" s="16">
        <f>IF(OR($A2632="",$C2632=""),"",$C2632-$D2632)</f>
      </c>
      <c r="G2632" s="18">
        <f>IF(OR($A2632="",$B2632=""),"",$B2632-$E2632)</f>
      </c>
      <c r="H2632" s="19">
        <f>IF(OR($G2632="",$G2632=0),"",$F2632/$G2632)</f>
      </c>
    </row>
    <row r="2633">
      <c r="A2633" s="7"/>
      <c r="B2633" s="11"/>
      <c r="C2633" s="10"/>
      <c r="D2633" s="16">
        <f>IF($A2633="","",IFERROR(VLOOKUP($A2633,M_Sapi!$A$2:$D$501,4,0),""))</f>
      </c>
      <c r="E2633" s="17">
        <f>IF($A2633="","",IFERROR(VLOOKUP($A2633,M_Sapi!$A$2:$B$501,2,0),""))</f>
      </c>
      <c r="F2633" s="16">
        <f>IF(OR($A2633="",$C2633=""),"",$C2633-$D2633)</f>
      </c>
      <c r="G2633" s="18">
        <f>IF(OR($A2633="",$B2633=""),"",$B2633-$E2633)</f>
      </c>
      <c r="H2633" s="19">
        <f>IF(OR($G2633="",$G2633=0),"",$F2633/$G2633)</f>
      </c>
    </row>
    <row r="2634">
      <c r="A2634" s="7"/>
      <c r="B2634" s="11"/>
      <c r="C2634" s="10"/>
      <c r="D2634" s="16">
        <f>IF($A2634="","",IFERROR(VLOOKUP($A2634,M_Sapi!$A$2:$D$501,4,0),""))</f>
      </c>
      <c r="E2634" s="17">
        <f>IF($A2634="","",IFERROR(VLOOKUP($A2634,M_Sapi!$A$2:$B$501,2,0),""))</f>
      </c>
      <c r="F2634" s="16">
        <f>IF(OR($A2634="",$C2634=""),"",$C2634-$D2634)</f>
      </c>
      <c r="G2634" s="18">
        <f>IF(OR($A2634="",$B2634=""),"",$B2634-$E2634)</f>
      </c>
      <c r="H2634" s="19">
        <f>IF(OR($G2634="",$G2634=0),"",$F2634/$G2634)</f>
      </c>
    </row>
    <row r="2635">
      <c r="A2635" s="7"/>
      <c r="B2635" s="11"/>
      <c r="C2635" s="10"/>
      <c r="D2635" s="16">
        <f>IF($A2635="","",IFERROR(VLOOKUP($A2635,M_Sapi!$A$2:$D$501,4,0),""))</f>
      </c>
      <c r="E2635" s="17">
        <f>IF($A2635="","",IFERROR(VLOOKUP($A2635,M_Sapi!$A$2:$B$501,2,0),""))</f>
      </c>
      <c r="F2635" s="16">
        <f>IF(OR($A2635="",$C2635=""),"",$C2635-$D2635)</f>
      </c>
      <c r="G2635" s="18">
        <f>IF(OR($A2635="",$B2635=""),"",$B2635-$E2635)</f>
      </c>
      <c r="H2635" s="19">
        <f>IF(OR($G2635="",$G2635=0),"",$F2635/$G2635)</f>
      </c>
    </row>
    <row r="2636">
      <c r="A2636" s="7"/>
      <c r="B2636" s="11"/>
      <c r="C2636" s="10"/>
      <c r="D2636" s="16">
        <f>IF($A2636="","",IFERROR(VLOOKUP($A2636,M_Sapi!$A$2:$D$501,4,0),""))</f>
      </c>
      <c r="E2636" s="17">
        <f>IF($A2636="","",IFERROR(VLOOKUP($A2636,M_Sapi!$A$2:$B$501,2,0),""))</f>
      </c>
      <c r="F2636" s="16">
        <f>IF(OR($A2636="",$C2636=""),"",$C2636-$D2636)</f>
      </c>
      <c r="G2636" s="18">
        <f>IF(OR($A2636="",$B2636=""),"",$B2636-$E2636)</f>
      </c>
      <c r="H2636" s="19">
        <f>IF(OR($G2636="",$G2636=0),"",$F2636/$G2636)</f>
      </c>
    </row>
    <row r="2637">
      <c r="A2637" s="7"/>
      <c r="B2637" s="11"/>
      <c r="C2637" s="10"/>
      <c r="D2637" s="16">
        <f>IF($A2637="","",IFERROR(VLOOKUP($A2637,M_Sapi!$A$2:$D$501,4,0),""))</f>
      </c>
      <c r="E2637" s="17">
        <f>IF($A2637="","",IFERROR(VLOOKUP($A2637,M_Sapi!$A$2:$B$501,2,0),""))</f>
      </c>
      <c r="F2637" s="16">
        <f>IF(OR($A2637="",$C2637=""),"",$C2637-$D2637)</f>
      </c>
      <c r="G2637" s="18">
        <f>IF(OR($A2637="",$B2637=""),"",$B2637-$E2637)</f>
      </c>
      <c r="H2637" s="19">
        <f>IF(OR($G2637="",$G2637=0),"",$F2637/$G2637)</f>
      </c>
    </row>
    <row r="2638">
      <c r="A2638" s="7"/>
      <c r="B2638" s="11"/>
      <c r="C2638" s="10"/>
      <c r="D2638" s="16">
        <f>IF($A2638="","",IFERROR(VLOOKUP($A2638,M_Sapi!$A$2:$D$501,4,0),""))</f>
      </c>
      <c r="E2638" s="17">
        <f>IF($A2638="","",IFERROR(VLOOKUP($A2638,M_Sapi!$A$2:$B$501,2,0),""))</f>
      </c>
      <c r="F2638" s="16">
        <f>IF(OR($A2638="",$C2638=""),"",$C2638-$D2638)</f>
      </c>
      <c r="G2638" s="18">
        <f>IF(OR($A2638="",$B2638=""),"",$B2638-$E2638)</f>
      </c>
      <c r="H2638" s="19">
        <f>IF(OR($G2638="",$G2638=0),"",$F2638/$G2638)</f>
      </c>
    </row>
    <row r="2639">
      <c r="A2639" s="7"/>
      <c r="B2639" s="11"/>
      <c r="C2639" s="10"/>
      <c r="D2639" s="16">
        <f>IF($A2639="","",IFERROR(VLOOKUP($A2639,M_Sapi!$A$2:$D$501,4,0),""))</f>
      </c>
      <c r="E2639" s="17">
        <f>IF($A2639="","",IFERROR(VLOOKUP($A2639,M_Sapi!$A$2:$B$501,2,0),""))</f>
      </c>
      <c r="F2639" s="16">
        <f>IF(OR($A2639="",$C2639=""),"",$C2639-$D2639)</f>
      </c>
      <c r="G2639" s="18">
        <f>IF(OR($A2639="",$B2639=""),"",$B2639-$E2639)</f>
      </c>
      <c r="H2639" s="19">
        <f>IF(OR($G2639="",$G2639=0),"",$F2639/$G2639)</f>
      </c>
    </row>
    <row r="2640">
      <c r="A2640" s="7"/>
      <c r="B2640" s="11"/>
      <c r="C2640" s="10"/>
      <c r="D2640" s="16">
        <f>IF($A2640="","",IFERROR(VLOOKUP($A2640,M_Sapi!$A$2:$D$501,4,0),""))</f>
      </c>
      <c r="E2640" s="17">
        <f>IF($A2640="","",IFERROR(VLOOKUP($A2640,M_Sapi!$A$2:$B$501,2,0),""))</f>
      </c>
      <c r="F2640" s="16">
        <f>IF(OR($A2640="",$C2640=""),"",$C2640-$D2640)</f>
      </c>
      <c r="G2640" s="18">
        <f>IF(OR($A2640="",$B2640=""),"",$B2640-$E2640)</f>
      </c>
      <c r="H2640" s="19">
        <f>IF(OR($G2640="",$G2640=0),"",$F2640/$G2640)</f>
      </c>
    </row>
    <row r="2641">
      <c r="A2641" s="7"/>
      <c r="B2641" s="11"/>
      <c r="C2641" s="10"/>
      <c r="D2641" s="16">
        <f>IF($A2641="","",IFERROR(VLOOKUP($A2641,M_Sapi!$A$2:$D$501,4,0),""))</f>
      </c>
      <c r="E2641" s="17">
        <f>IF($A2641="","",IFERROR(VLOOKUP($A2641,M_Sapi!$A$2:$B$501,2,0),""))</f>
      </c>
      <c r="F2641" s="16">
        <f>IF(OR($A2641="",$C2641=""),"",$C2641-$D2641)</f>
      </c>
      <c r="G2641" s="18">
        <f>IF(OR($A2641="",$B2641=""),"",$B2641-$E2641)</f>
      </c>
      <c r="H2641" s="19">
        <f>IF(OR($G2641="",$G2641=0),"",$F2641/$G2641)</f>
      </c>
    </row>
    <row r="2642">
      <c r="A2642" s="7"/>
      <c r="B2642" s="11"/>
      <c r="C2642" s="10"/>
      <c r="D2642" s="16">
        <f>IF($A2642="","",IFERROR(VLOOKUP($A2642,M_Sapi!$A$2:$D$501,4,0),""))</f>
      </c>
      <c r="E2642" s="17">
        <f>IF($A2642="","",IFERROR(VLOOKUP($A2642,M_Sapi!$A$2:$B$501,2,0),""))</f>
      </c>
      <c r="F2642" s="16">
        <f>IF(OR($A2642="",$C2642=""),"",$C2642-$D2642)</f>
      </c>
      <c r="G2642" s="18">
        <f>IF(OR($A2642="",$B2642=""),"",$B2642-$E2642)</f>
      </c>
      <c r="H2642" s="19">
        <f>IF(OR($G2642="",$G2642=0),"",$F2642/$G2642)</f>
      </c>
    </row>
    <row r="2643">
      <c r="A2643" s="7"/>
      <c r="B2643" s="11"/>
      <c r="C2643" s="10"/>
      <c r="D2643" s="16">
        <f>IF($A2643="","",IFERROR(VLOOKUP($A2643,M_Sapi!$A$2:$D$501,4,0),""))</f>
      </c>
      <c r="E2643" s="17">
        <f>IF($A2643="","",IFERROR(VLOOKUP($A2643,M_Sapi!$A$2:$B$501,2,0),""))</f>
      </c>
      <c r="F2643" s="16">
        <f>IF(OR($A2643="",$C2643=""),"",$C2643-$D2643)</f>
      </c>
      <c r="G2643" s="18">
        <f>IF(OR($A2643="",$B2643=""),"",$B2643-$E2643)</f>
      </c>
      <c r="H2643" s="19">
        <f>IF(OR($G2643="",$G2643=0),"",$F2643/$G2643)</f>
      </c>
    </row>
    <row r="2644">
      <c r="A2644" s="7"/>
      <c r="B2644" s="11"/>
      <c r="C2644" s="10"/>
      <c r="D2644" s="16">
        <f>IF($A2644="","",IFERROR(VLOOKUP($A2644,M_Sapi!$A$2:$D$501,4,0),""))</f>
      </c>
      <c r="E2644" s="17">
        <f>IF($A2644="","",IFERROR(VLOOKUP($A2644,M_Sapi!$A$2:$B$501,2,0),""))</f>
      </c>
      <c r="F2644" s="16">
        <f>IF(OR($A2644="",$C2644=""),"",$C2644-$D2644)</f>
      </c>
      <c r="G2644" s="18">
        <f>IF(OR($A2644="",$B2644=""),"",$B2644-$E2644)</f>
      </c>
      <c r="H2644" s="19">
        <f>IF(OR($G2644="",$G2644=0),"",$F2644/$G2644)</f>
      </c>
    </row>
    <row r="2645">
      <c r="A2645" s="7"/>
      <c r="B2645" s="11"/>
      <c r="C2645" s="10"/>
      <c r="D2645" s="16">
        <f>IF($A2645="","",IFERROR(VLOOKUP($A2645,M_Sapi!$A$2:$D$501,4,0),""))</f>
      </c>
      <c r="E2645" s="17">
        <f>IF($A2645="","",IFERROR(VLOOKUP($A2645,M_Sapi!$A$2:$B$501,2,0),""))</f>
      </c>
      <c r="F2645" s="16">
        <f>IF(OR($A2645="",$C2645=""),"",$C2645-$D2645)</f>
      </c>
      <c r="G2645" s="18">
        <f>IF(OR($A2645="",$B2645=""),"",$B2645-$E2645)</f>
      </c>
      <c r="H2645" s="19">
        <f>IF(OR($G2645="",$G2645=0),"",$F2645/$G2645)</f>
      </c>
    </row>
    <row r="2646">
      <c r="A2646" s="7"/>
      <c r="B2646" s="11"/>
      <c r="C2646" s="10"/>
      <c r="D2646" s="16">
        <f>IF($A2646="","",IFERROR(VLOOKUP($A2646,M_Sapi!$A$2:$D$501,4,0),""))</f>
      </c>
      <c r="E2646" s="17">
        <f>IF($A2646="","",IFERROR(VLOOKUP($A2646,M_Sapi!$A$2:$B$501,2,0),""))</f>
      </c>
      <c r="F2646" s="16">
        <f>IF(OR($A2646="",$C2646=""),"",$C2646-$D2646)</f>
      </c>
      <c r="G2646" s="18">
        <f>IF(OR($A2646="",$B2646=""),"",$B2646-$E2646)</f>
      </c>
      <c r="H2646" s="19">
        <f>IF(OR($G2646="",$G2646=0),"",$F2646/$G2646)</f>
      </c>
    </row>
    <row r="2647">
      <c r="A2647" s="7"/>
      <c r="B2647" s="11"/>
      <c r="C2647" s="10"/>
      <c r="D2647" s="16">
        <f>IF($A2647="","",IFERROR(VLOOKUP($A2647,M_Sapi!$A$2:$D$501,4,0),""))</f>
      </c>
      <c r="E2647" s="17">
        <f>IF($A2647="","",IFERROR(VLOOKUP($A2647,M_Sapi!$A$2:$B$501,2,0),""))</f>
      </c>
      <c r="F2647" s="16">
        <f>IF(OR($A2647="",$C2647=""),"",$C2647-$D2647)</f>
      </c>
      <c r="G2647" s="18">
        <f>IF(OR($A2647="",$B2647=""),"",$B2647-$E2647)</f>
      </c>
      <c r="H2647" s="19">
        <f>IF(OR($G2647="",$G2647=0),"",$F2647/$G2647)</f>
      </c>
    </row>
    <row r="2648">
      <c r="A2648" s="7"/>
      <c r="B2648" s="11"/>
      <c r="C2648" s="10"/>
      <c r="D2648" s="16">
        <f>IF($A2648="","",IFERROR(VLOOKUP($A2648,M_Sapi!$A$2:$D$501,4,0),""))</f>
      </c>
      <c r="E2648" s="17">
        <f>IF($A2648="","",IFERROR(VLOOKUP($A2648,M_Sapi!$A$2:$B$501,2,0),""))</f>
      </c>
      <c r="F2648" s="16">
        <f>IF(OR($A2648="",$C2648=""),"",$C2648-$D2648)</f>
      </c>
      <c r="G2648" s="18">
        <f>IF(OR($A2648="",$B2648=""),"",$B2648-$E2648)</f>
      </c>
      <c r="H2648" s="19">
        <f>IF(OR($G2648="",$G2648=0),"",$F2648/$G2648)</f>
      </c>
    </row>
    <row r="2649">
      <c r="A2649" s="7"/>
      <c r="B2649" s="11"/>
      <c r="C2649" s="10"/>
      <c r="D2649" s="16">
        <f>IF($A2649="","",IFERROR(VLOOKUP($A2649,M_Sapi!$A$2:$D$501,4,0),""))</f>
      </c>
      <c r="E2649" s="17">
        <f>IF($A2649="","",IFERROR(VLOOKUP($A2649,M_Sapi!$A$2:$B$501,2,0),""))</f>
      </c>
      <c r="F2649" s="16">
        <f>IF(OR($A2649="",$C2649=""),"",$C2649-$D2649)</f>
      </c>
      <c r="G2649" s="18">
        <f>IF(OR($A2649="",$B2649=""),"",$B2649-$E2649)</f>
      </c>
      <c r="H2649" s="19">
        <f>IF(OR($G2649="",$G2649=0),"",$F2649/$G2649)</f>
      </c>
    </row>
    <row r="2650">
      <c r="A2650" s="7"/>
      <c r="B2650" s="11"/>
      <c r="C2650" s="10"/>
      <c r="D2650" s="16">
        <f>IF($A2650="","",IFERROR(VLOOKUP($A2650,M_Sapi!$A$2:$D$501,4,0),""))</f>
      </c>
      <c r="E2650" s="17">
        <f>IF($A2650="","",IFERROR(VLOOKUP($A2650,M_Sapi!$A$2:$B$501,2,0),""))</f>
      </c>
      <c r="F2650" s="16">
        <f>IF(OR($A2650="",$C2650=""),"",$C2650-$D2650)</f>
      </c>
      <c r="G2650" s="18">
        <f>IF(OR($A2650="",$B2650=""),"",$B2650-$E2650)</f>
      </c>
      <c r="H2650" s="19">
        <f>IF(OR($G2650="",$G2650=0),"",$F2650/$G2650)</f>
      </c>
    </row>
    <row r="2651">
      <c r="A2651" s="7"/>
      <c r="B2651" s="11"/>
      <c r="C2651" s="10"/>
      <c r="D2651" s="16">
        <f>IF($A2651="","",IFERROR(VLOOKUP($A2651,M_Sapi!$A$2:$D$501,4,0),""))</f>
      </c>
      <c r="E2651" s="17">
        <f>IF($A2651="","",IFERROR(VLOOKUP($A2651,M_Sapi!$A$2:$B$501,2,0),""))</f>
      </c>
      <c r="F2651" s="16">
        <f>IF(OR($A2651="",$C2651=""),"",$C2651-$D2651)</f>
      </c>
      <c r="G2651" s="18">
        <f>IF(OR($A2651="",$B2651=""),"",$B2651-$E2651)</f>
      </c>
      <c r="H2651" s="19">
        <f>IF(OR($G2651="",$G2651=0),"",$F2651/$G2651)</f>
      </c>
    </row>
    <row r="2652">
      <c r="A2652" s="7"/>
      <c r="B2652" s="11"/>
      <c r="C2652" s="10"/>
      <c r="D2652" s="16">
        <f>IF($A2652="","",IFERROR(VLOOKUP($A2652,M_Sapi!$A$2:$D$501,4,0),""))</f>
      </c>
      <c r="E2652" s="17">
        <f>IF($A2652="","",IFERROR(VLOOKUP($A2652,M_Sapi!$A$2:$B$501,2,0),""))</f>
      </c>
      <c r="F2652" s="16">
        <f>IF(OR($A2652="",$C2652=""),"",$C2652-$D2652)</f>
      </c>
      <c r="G2652" s="18">
        <f>IF(OR($A2652="",$B2652=""),"",$B2652-$E2652)</f>
      </c>
      <c r="H2652" s="19">
        <f>IF(OR($G2652="",$G2652=0),"",$F2652/$G2652)</f>
      </c>
    </row>
    <row r="2653">
      <c r="A2653" s="7"/>
      <c r="B2653" s="11"/>
      <c r="C2653" s="10"/>
      <c r="D2653" s="16">
        <f>IF($A2653="","",IFERROR(VLOOKUP($A2653,M_Sapi!$A$2:$D$501,4,0),""))</f>
      </c>
      <c r="E2653" s="17">
        <f>IF($A2653="","",IFERROR(VLOOKUP($A2653,M_Sapi!$A$2:$B$501,2,0),""))</f>
      </c>
      <c r="F2653" s="16">
        <f>IF(OR($A2653="",$C2653=""),"",$C2653-$D2653)</f>
      </c>
      <c r="G2653" s="18">
        <f>IF(OR($A2653="",$B2653=""),"",$B2653-$E2653)</f>
      </c>
      <c r="H2653" s="19">
        <f>IF(OR($G2653="",$G2653=0),"",$F2653/$G2653)</f>
      </c>
    </row>
    <row r="2654">
      <c r="A2654" s="7"/>
      <c r="B2654" s="11"/>
      <c r="C2654" s="10"/>
      <c r="D2654" s="16">
        <f>IF($A2654="","",IFERROR(VLOOKUP($A2654,M_Sapi!$A$2:$D$501,4,0),""))</f>
      </c>
      <c r="E2654" s="17">
        <f>IF($A2654="","",IFERROR(VLOOKUP($A2654,M_Sapi!$A$2:$B$501,2,0),""))</f>
      </c>
      <c r="F2654" s="16">
        <f>IF(OR($A2654="",$C2654=""),"",$C2654-$D2654)</f>
      </c>
      <c r="G2654" s="18">
        <f>IF(OR($A2654="",$B2654=""),"",$B2654-$E2654)</f>
      </c>
      <c r="H2654" s="19">
        <f>IF(OR($G2654="",$G2654=0),"",$F2654/$G2654)</f>
      </c>
    </row>
    <row r="2655">
      <c r="A2655" s="7"/>
      <c r="B2655" s="11"/>
      <c r="C2655" s="10"/>
      <c r="D2655" s="16">
        <f>IF($A2655="","",IFERROR(VLOOKUP($A2655,M_Sapi!$A$2:$D$501,4,0),""))</f>
      </c>
      <c r="E2655" s="17">
        <f>IF($A2655="","",IFERROR(VLOOKUP($A2655,M_Sapi!$A$2:$B$501,2,0),""))</f>
      </c>
      <c r="F2655" s="16">
        <f>IF(OR($A2655="",$C2655=""),"",$C2655-$D2655)</f>
      </c>
      <c r="G2655" s="18">
        <f>IF(OR($A2655="",$B2655=""),"",$B2655-$E2655)</f>
      </c>
      <c r="H2655" s="19">
        <f>IF(OR($G2655="",$G2655=0),"",$F2655/$G2655)</f>
      </c>
    </row>
    <row r="2656">
      <c r="A2656" s="7"/>
      <c r="B2656" s="11"/>
      <c r="C2656" s="10"/>
      <c r="D2656" s="16">
        <f>IF($A2656="","",IFERROR(VLOOKUP($A2656,M_Sapi!$A$2:$D$501,4,0),""))</f>
      </c>
      <c r="E2656" s="17">
        <f>IF($A2656="","",IFERROR(VLOOKUP($A2656,M_Sapi!$A$2:$B$501,2,0),""))</f>
      </c>
      <c r="F2656" s="16">
        <f>IF(OR($A2656="",$C2656=""),"",$C2656-$D2656)</f>
      </c>
      <c r="G2656" s="18">
        <f>IF(OR($A2656="",$B2656=""),"",$B2656-$E2656)</f>
      </c>
      <c r="H2656" s="19">
        <f>IF(OR($G2656="",$G2656=0),"",$F2656/$G2656)</f>
      </c>
    </row>
    <row r="2657">
      <c r="A2657" s="7"/>
      <c r="B2657" s="11"/>
      <c r="C2657" s="10"/>
      <c r="D2657" s="16">
        <f>IF($A2657="","",IFERROR(VLOOKUP($A2657,M_Sapi!$A$2:$D$501,4,0),""))</f>
      </c>
      <c r="E2657" s="17">
        <f>IF($A2657="","",IFERROR(VLOOKUP($A2657,M_Sapi!$A$2:$B$501,2,0),""))</f>
      </c>
      <c r="F2657" s="16">
        <f>IF(OR($A2657="",$C2657=""),"",$C2657-$D2657)</f>
      </c>
      <c r="G2657" s="18">
        <f>IF(OR($A2657="",$B2657=""),"",$B2657-$E2657)</f>
      </c>
      <c r="H2657" s="19">
        <f>IF(OR($G2657="",$G2657=0),"",$F2657/$G2657)</f>
      </c>
    </row>
    <row r="2658">
      <c r="A2658" s="7"/>
      <c r="B2658" s="11"/>
      <c r="C2658" s="10"/>
      <c r="D2658" s="16">
        <f>IF($A2658="","",IFERROR(VLOOKUP($A2658,M_Sapi!$A$2:$D$501,4,0),""))</f>
      </c>
      <c r="E2658" s="17">
        <f>IF($A2658="","",IFERROR(VLOOKUP($A2658,M_Sapi!$A$2:$B$501,2,0),""))</f>
      </c>
      <c r="F2658" s="16">
        <f>IF(OR($A2658="",$C2658=""),"",$C2658-$D2658)</f>
      </c>
      <c r="G2658" s="18">
        <f>IF(OR($A2658="",$B2658=""),"",$B2658-$E2658)</f>
      </c>
      <c r="H2658" s="19">
        <f>IF(OR($G2658="",$G2658=0),"",$F2658/$G2658)</f>
      </c>
    </row>
    <row r="2659">
      <c r="A2659" s="7"/>
      <c r="B2659" s="11"/>
      <c r="C2659" s="10"/>
      <c r="D2659" s="16">
        <f>IF($A2659="","",IFERROR(VLOOKUP($A2659,M_Sapi!$A$2:$D$501,4,0),""))</f>
      </c>
      <c r="E2659" s="17">
        <f>IF($A2659="","",IFERROR(VLOOKUP($A2659,M_Sapi!$A$2:$B$501,2,0),""))</f>
      </c>
      <c r="F2659" s="16">
        <f>IF(OR($A2659="",$C2659=""),"",$C2659-$D2659)</f>
      </c>
      <c r="G2659" s="18">
        <f>IF(OR($A2659="",$B2659=""),"",$B2659-$E2659)</f>
      </c>
      <c r="H2659" s="19">
        <f>IF(OR($G2659="",$G2659=0),"",$F2659/$G2659)</f>
      </c>
    </row>
    <row r="2660">
      <c r="A2660" s="7"/>
      <c r="B2660" s="11"/>
      <c r="C2660" s="10"/>
      <c r="D2660" s="16">
        <f>IF($A2660="","",IFERROR(VLOOKUP($A2660,M_Sapi!$A$2:$D$501,4,0),""))</f>
      </c>
      <c r="E2660" s="17">
        <f>IF($A2660="","",IFERROR(VLOOKUP($A2660,M_Sapi!$A$2:$B$501,2,0),""))</f>
      </c>
      <c r="F2660" s="16">
        <f>IF(OR($A2660="",$C2660=""),"",$C2660-$D2660)</f>
      </c>
      <c r="G2660" s="18">
        <f>IF(OR($A2660="",$B2660=""),"",$B2660-$E2660)</f>
      </c>
      <c r="H2660" s="19">
        <f>IF(OR($G2660="",$G2660=0),"",$F2660/$G2660)</f>
      </c>
    </row>
    <row r="2661">
      <c r="A2661" s="7"/>
      <c r="B2661" s="11"/>
      <c r="C2661" s="10"/>
      <c r="D2661" s="16">
        <f>IF($A2661="","",IFERROR(VLOOKUP($A2661,M_Sapi!$A$2:$D$501,4,0),""))</f>
      </c>
      <c r="E2661" s="17">
        <f>IF($A2661="","",IFERROR(VLOOKUP($A2661,M_Sapi!$A$2:$B$501,2,0),""))</f>
      </c>
      <c r="F2661" s="16">
        <f>IF(OR($A2661="",$C2661=""),"",$C2661-$D2661)</f>
      </c>
      <c r="G2661" s="18">
        <f>IF(OR($A2661="",$B2661=""),"",$B2661-$E2661)</f>
      </c>
      <c r="H2661" s="19">
        <f>IF(OR($G2661="",$G2661=0),"",$F2661/$G2661)</f>
      </c>
    </row>
    <row r="2662">
      <c r="A2662" s="7"/>
      <c r="B2662" s="11"/>
      <c r="C2662" s="10"/>
      <c r="D2662" s="16">
        <f>IF($A2662="","",IFERROR(VLOOKUP($A2662,M_Sapi!$A$2:$D$501,4,0),""))</f>
      </c>
      <c r="E2662" s="17">
        <f>IF($A2662="","",IFERROR(VLOOKUP($A2662,M_Sapi!$A$2:$B$501,2,0),""))</f>
      </c>
      <c r="F2662" s="16">
        <f>IF(OR($A2662="",$C2662=""),"",$C2662-$D2662)</f>
      </c>
      <c r="G2662" s="18">
        <f>IF(OR($A2662="",$B2662=""),"",$B2662-$E2662)</f>
      </c>
      <c r="H2662" s="19">
        <f>IF(OR($G2662="",$G2662=0),"",$F2662/$G2662)</f>
      </c>
    </row>
    <row r="2663">
      <c r="A2663" s="7"/>
      <c r="B2663" s="11"/>
      <c r="C2663" s="10"/>
      <c r="D2663" s="16">
        <f>IF($A2663="","",IFERROR(VLOOKUP($A2663,M_Sapi!$A$2:$D$501,4,0),""))</f>
      </c>
      <c r="E2663" s="17">
        <f>IF($A2663="","",IFERROR(VLOOKUP($A2663,M_Sapi!$A$2:$B$501,2,0),""))</f>
      </c>
      <c r="F2663" s="16">
        <f>IF(OR($A2663="",$C2663=""),"",$C2663-$D2663)</f>
      </c>
      <c r="G2663" s="18">
        <f>IF(OR($A2663="",$B2663=""),"",$B2663-$E2663)</f>
      </c>
      <c r="H2663" s="19">
        <f>IF(OR($G2663="",$G2663=0),"",$F2663/$G2663)</f>
      </c>
    </row>
    <row r="2664">
      <c r="A2664" s="7"/>
      <c r="B2664" s="11"/>
      <c r="C2664" s="10"/>
      <c r="D2664" s="16">
        <f>IF($A2664="","",IFERROR(VLOOKUP($A2664,M_Sapi!$A$2:$D$501,4,0),""))</f>
      </c>
      <c r="E2664" s="17">
        <f>IF($A2664="","",IFERROR(VLOOKUP($A2664,M_Sapi!$A$2:$B$501,2,0),""))</f>
      </c>
      <c r="F2664" s="16">
        <f>IF(OR($A2664="",$C2664=""),"",$C2664-$D2664)</f>
      </c>
      <c r="G2664" s="18">
        <f>IF(OR($A2664="",$B2664=""),"",$B2664-$E2664)</f>
      </c>
      <c r="H2664" s="19">
        <f>IF(OR($G2664="",$G2664=0),"",$F2664/$G2664)</f>
      </c>
    </row>
    <row r="2665">
      <c r="A2665" s="7"/>
      <c r="B2665" s="11"/>
      <c r="C2665" s="10"/>
      <c r="D2665" s="16">
        <f>IF($A2665="","",IFERROR(VLOOKUP($A2665,M_Sapi!$A$2:$D$501,4,0),""))</f>
      </c>
      <c r="E2665" s="17">
        <f>IF($A2665="","",IFERROR(VLOOKUP($A2665,M_Sapi!$A$2:$B$501,2,0),""))</f>
      </c>
      <c r="F2665" s="16">
        <f>IF(OR($A2665="",$C2665=""),"",$C2665-$D2665)</f>
      </c>
      <c r="G2665" s="18">
        <f>IF(OR($A2665="",$B2665=""),"",$B2665-$E2665)</f>
      </c>
      <c r="H2665" s="19">
        <f>IF(OR($G2665="",$G2665=0),"",$F2665/$G2665)</f>
      </c>
    </row>
    <row r="2666">
      <c r="A2666" s="7"/>
      <c r="B2666" s="11"/>
      <c r="C2666" s="10"/>
      <c r="D2666" s="16">
        <f>IF($A2666="","",IFERROR(VLOOKUP($A2666,M_Sapi!$A$2:$D$501,4,0),""))</f>
      </c>
      <c r="E2666" s="17">
        <f>IF($A2666="","",IFERROR(VLOOKUP($A2666,M_Sapi!$A$2:$B$501,2,0),""))</f>
      </c>
      <c r="F2666" s="16">
        <f>IF(OR($A2666="",$C2666=""),"",$C2666-$D2666)</f>
      </c>
      <c r="G2666" s="18">
        <f>IF(OR($A2666="",$B2666=""),"",$B2666-$E2666)</f>
      </c>
      <c r="H2666" s="19">
        <f>IF(OR($G2666="",$G2666=0),"",$F2666/$G2666)</f>
      </c>
    </row>
    <row r="2667">
      <c r="A2667" s="7"/>
      <c r="B2667" s="11"/>
      <c r="C2667" s="10"/>
      <c r="D2667" s="16">
        <f>IF($A2667="","",IFERROR(VLOOKUP($A2667,M_Sapi!$A$2:$D$501,4,0),""))</f>
      </c>
      <c r="E2667" s="17">
        <f>IF($A2667="","",IFERROR(VLOOKUP($A2667,M_Sapi!$A$2:$B$501,2,0),""))</f>
      </c>
      <c r="F2667" s="16">
        <f>IF(OR($A2667="",$C2667=""),"",$C2667-$D2667)</f>
      </c>
      <c r="G2667" s="18">
        <f>IF(OR($A2667="",$B2667=""),"",$B2667-$E2667)</f>
      </c>
      <c r="H2667" s="19">
        <f>IF(OR($G2667="",$G2667=0),"",$F2667/$G2667)</f>
      </c>
    </row>
    <row r="2668">
      <c r="A2668" s="7"/>
      <c r="B2668" s="11"/>
      <c r="C2668" s="10"/>
      <c r="D2668" s="16">
        <f>IF($A2668="","",IFERROR(VLOOKUP($A2668,M_Sapi!$A$2:$D$501,4,0),""))</f>
      </c>
      <c r="E2668" s="17">
        <f>IF($A2668="","",IFERROR(VLOOKUP($A2668,M_Sapi!$A$2:$B$501,2,0),""))</f>
      </c>
      <c r="F2668" s="16">
        <f>IF(OR($A2668="",$C2668=""),"",$C2668-$D2668)</f>
      </c>
      <c r="G2668" s="18">
        <f>IF(OR($A2668="",$B2668=""),"",$B2668-$E2668)</f>
      </c>
      <c r="H2668" s="19">
        <f>IF(OR($G2668="",$G2668=0),"",$F2668/$G2668)</f>
      </c>
    </row>
    <row r="2669">
      <c r="A2669" s="7"/>
      <c r="B2669" s="11"/>
      <c r="C2669" s="10"/>
      <c r="D2669" s="16">
        <f>IF($A2669="","",IFERROR(VLOOKUP($A2669,M_Sapi!$A$2:$D$501,4,0),""))</f>
      </c>
      <c r="E2669" s="17">
        <f>IF($A2669="","",IFERROR(VLOOKUP($A2669,M_Sapi!$A$2:$B$501,2,0),""))</f>
      </c>
      <c r="F2669" s="16">
        <f>IF(OR($A2669="",$C2669=""),"",$C2669-$D2669)</f>
      </c>
      <c r="G2669" s="18">
        <f>IF(OR($A2669="",$B2669=""),"",$B2669-$E2669)</f>
      </c>
      <c r="H2669" s="19">
        <f>IF(OR($G2669="",$G2669=0),"",$F2669/$G2669)</f>
      </c>
    </row>
    <row r="2670">
      <c r="A2670" s="7"/>
      <c r="B2670" s="11"/>
      <c r="C2670" s="10"/>
      <c r="D2670" s="16">
        <f>IF($A2670="","",IFERROR(VLOOKUP($A2670,M_Sapi!$A$2:$D$501,4,0),""))</f>
      </c>
      <c r="E2670" s="17">
        <f>IF($A2670="","",IFERROR(VLOOKUP($A2670,M_Sapi!$A$2:$B$501,2,0),""))</f>
      </c>
      <c r="F2670" s="16">
        <f>IF(OR($A2670="",$C2670=""),"",$C2670-$D2670)</f>
      </c>
      <c r="G2670" s="18">
        <f>IF(OR($A2670="",$B2670=""),"",$B2670-$E2670)</f>
      </c>
      <c r="H2670" s="19">
        <f>IF(OR($G2670="",$G2670=0),"",$F2670/$G2670)</f>
      </c>
    </row>
    <row r="2671">
      <c r="A2671" s="7"/>
      <c r="B2671" s="11"/>
      <c r="C2671" s="10"/>
      <c r="D2671" s="16">
        <f>IF($A2671="","",IFERROR(VLOOKUP($A2671,M_Sapi!$A$2:$D$501,4,0),""))</f>
      </c>
      <c r="E2671" s="17">
        <f>IF($A2671="","",IFERROR(VLOOKUP($A2671,M_Sapi!$A$2:$B$501,2,0),""))</f>
      </c>
      <c r="F2671" s="16">
        <f>IF(OR($A2671="",$C2671=""),"",$C2671-$D2671)</f>
      </c>
      <c r="G2671" s="18">
        <f>IF(OR($A2671="",$B2671=""),"",$B2671-$E2671)</f>
      </c>
      <c r="H2671" s="19">
        <f>IF(OR($G2671="",$G2671=0),"",$F2671/$G2671)</f>
      </c>
    </row>
    <row r="2672">
      <c r="A2672" s="7"/>
      <c r="B2672" s="11"/>
      <c r="C2672" s="10"/>
      <c r="D2672" s="16">
        <f>IF($A2672="","",IFERROR(VLOOKUP($A2672,M_Sapi!$A$2:$D$501,4,0),""))</f>
      </c>
      <c r="E2672" s="17">
        <f>IF($A2672="","",IFERROR(VLOOKUP($A2672,M_Sapi!$A$2:$B$501,2,0),""))</f>
      </c>
      <c r="F2672" s="16">
        <f>IF(OR($A2672="",$C2672=""),"",$C2672-$D2672)</f>
      </c>
      <c r="G2672" s="18">
        <f>IF(OR($A2672="",$B2672=""),"",$B2672-$E2672)</f>
      </c>
      <c r="H2672" s="19">
        <f>IF(OR($G2672="",$G2672=0),"",$F2672/$G2672)</f>
      </c>
    </row>
    <row r="2673">
      <c r="A2673" s="7"/>
      <c r="B2673" s="11"/>
      <c r="C2673" s="10"/>
      <c r="D2673" s="16">
        <f>IF($A2673="","",IFERROR(VLOOKUP($A2673,M_Sapi!$A$2:$D$501,4,0),""))</f>
      </c>
      <c r="E2673" s="17">
        <f>IF($A2673="","",IFERROR(VLOOKUP($A2673,M_Sapi!$A$2:$B$501,2,0),""))</f>
      </c>
      <c r="F2673" s="16">
        <f>IF(OR($A2673="",$C2673=""),"",$C2673-$D2673)</f>
      </c>
      <c r="G2673" s="18">
        <f>IF(OR($A2673="",$B2673=""),"",$B2673-$E2673)</f>
      </c>
      <c r="H2673" s="19">
        <f>IF(OR($G2673="",$G2673=0),"",$F2673/$G2673)</f>
      </c>
    </row>
    <row r="2674">
      <c r="A2674" s="7"/>
      <c r="B2674" s="11"/>
      <c r="C2674" s="10"/>
      <c r="D2674" s="16">
        <f>IF($A2674="","",IFERROR(VLOOKUP($A2674,M_Sapi!$A$2:$D$501,4,0),""))</f>
      </c>
      <c r="E2674" s="17">
        <f>IF($A2674="","",IFERROR(VLOOKUP($A2674,M_Sapi!$A$2:$B$501,2,0),""))</f>
      </c>
      <c r="F2674" s="16">
        <f>IF(OR($A2674="",$C2674=""),"",$C2674-$D2674)</f>
      </c>
      <c r="G2674" s="18">
        <f>IF(OR($A2674="",$B2674=""),"",$B2674-$E2674)</f>
      </c>
      <c r="H2674" s="19">
        <f>IF(OR($G2674="",$G2674=0),"",$F2674/$G2674)</f>
      </c>
    </row>
    <row r="2675">
      <c r="A2675" s="7"/>
      <c r="B2675" s="11"/>
      <c r="C2675" s="10"/>
      <c r="D2675" s="16">
        <f>IF($A2675="","",IFERROR(VLOOKUP($A2675,M_Sapi!$A$2:$D$501,4,0),""))</f>
      </c>
      <c r="E2675" s="17">
        <f>IF($A2675="","",IFERROR(VLOOKUP($A2675,M_Sapi!$A$2:$B$501,2,0),""))</f>
      </c>
      <c r="F2675" s="16">
        <f>IF(OR($A2675="",$C2675=""),"",$C2675-$D2675)</f>
      </c>
      <c r="G2675" s="18">
        <f>IF(OR($A2675="",$B2675=""),"",$B2675-$E2675)</f>
      </c>
      <c r="H2675" s="19">
        <f>IF(OR($G2675="",$G2675=0),"",$F2675/$G2675)</f>
      </c>
    </row>
    <row r="2676">
      <c r="A2676" s="7"/>
      <c r="B2676" s="11"/>
      <c r="C2676" s="10"/>
      <c r="D2676" s="16">
        <f>IF($A2676="","",IFERROR(VLOOKUP($A2676,M_Sapi!$A$2:$D$501,4,0),""))</f>
      </c>
      <c r="E2676" s="17">
        <f>IF($A2676="","",IFERROR(VLOOKUP($A2676,M_Sapi!$A$2:$B$501,2,0),""))</f>
      </c>
      <c r="F2676" s="16">
        <f>IF(OR($A2676="",$C2676=""),"",$C2676-$D2676)</f>
      </c>
      <c r="G2676" s="18">
        <f>IF(OR($A2676="",$B2676=""),"",$B2676-$E2676)</f>
      </c>
      <c r="H2676" s="19">
        <f>IF(OR($G2676="",$G2676=0),"",$F2676/$G2676)</f>
      </c>
    </row>
    <row r="2677">
      <c r="A2677" s="7"/>
      <c r="B2677" s="11"/>
      <c r="C2677" s="10"/>
      <c r="D2677" s="16">
        <f>IF($A2677="","",IFERROR(VLOOKUP($A2677,M_Sapi!$A$2:$D$501,4,0),""))</f>
      </c>
      <c r="E2677" s="17">
        <f>IF($A2677="","",IFERROR(VLOOKUP($A2677,M_Sapi!$A$2:$B$501,2,0),""))</f>
      </c>
      <c r="F2677" s="16">
        <f>IF(OR($A2677="",$C2677=""),"",$C2677-$D2677)</f>
      </c>
      <c r="G2677" s="18">
        <f>IF(OR($A2677="",$B2677=""),"",$B2677-$E2677)</f>
      </c>
      <c r="H2677" s="19">
        <f>IF(OR($G2677="",$G2677=0),"",$F2677/$G2677)</f>
      </c>
    </row>
    <row r="2678">
      <c r="A2678" s="7"/>
      <c r="B2678" s="11"/>
      <c r="C2678" s="10"/>
      <c r="D2678" s="16">
        <f>IF($A2678="","",IFERROR(VLOOKUP($A2678,M_Sapi!$A$2:$D$501,4,0),""))</f>
      </c>
      <c r="E2678" s="17">
        <f>IF($A2678="","",IFERROR(VLOOKUP($A2678,M_Sapi!$A$2:$B$501,2,0),""))</f>
      </c>
      <c r="F2678" s="16">
        <f>IF(OR($A2678="",$C2678=""),"",$C2678-$D2678)</f>
      </c>
      <c r="G2678" s="18">
        <f>IF(OR($A2678="",$B2678=""),"",$B2678-$E2678)</f>
      </c>
      <c r="H2678" s="19">
        <f>IF(OR($G2678="",$G2678=0),"",$F2678/$G2678)</f>
      </c>
    </row>
    <row r="2679">
      <c r="A2679" s="7"/>
      <c r="B2679" s="11"/>
      <c r="C2679" s="10"/>
      <c r="D2679" s="16">
        <f>IF($A2679="","",IFERROR(VLOOKUP($A2679,M_Sapi!$A$2:$D$501,4,0),""))</f>
      </c>
      <c r="E2679" s="17">
        <f>IF($A2679="","",IFERROR(VLOOKUP($A2679,M_Sapi!$A$2:$B$501,2,0),""))</f>
      </c>
      <c r="F2679" s="16">
        <f>IF(OR($A2679="",$C2679=""),"",$C2679-$D2679)</f>
      </c>
      <c r="G2679" s="18">
        <f>IF(OR($A2679="",$B2679=""),"",$B2679-$E2679)</f>
      </c>
      <c r="H2679" s="19">
        <f>IF(OR($G2679="",$G2679=0),"",$F2679/$G2679)</f>
      </c>
    </row>
    <row r="2680">
      <c r="A2680" s="7"/>
      <c r="B2680" s="11"/>
      <c r="C2680" s="10"/>
      <c r="D2680" s="16">
        <f>IF($A2680="","",IFERROR(VLOOKUP($A2680,M_Sapi!$A$2:$D$501,4,0),""))</f>
      </c>
      <c r="E2680" s="17">
        <f>IF($A2680="","",IFERROR(VLOOKUP($A2680,M_Sapi!$A$2:$B$501,2,0),""))</f>
      </c>
      <c r="F2680" s="16">
        <f>IF(OR($A2680="",$C2680=""),"",$C2680-$D2680)</f>
      </c>
      <c r="G2680" s="18">
        <f>IF(OR($A2680="",$B2680=""),"",$B2680-$E2680)</f>
      </c>
      <c r="H2680" s="19">
        <f>IF(OR($G2680="",$G2680=0),"",$F2680/$G2680)</f>
      </c>
    </row>
    <row r="2681">
      <c r="A2681" s="7"/>
      <c r="B2681" s="11"/>
      <c r="C2681" s="10"/>
      <c r="D2681" s="16">
        <f>IF($A2681="","",IFERROR(VLOOKUP($A2681,M_Sapi!$A$2:$D$501,4,0),""))</f>
      </c>
      <c r="E2681" s="17">
        <f>IF($A2681="","",IFERROR(VLOOKUP($A2681,M_Sapi!$A$2:$B$501,2,0),""))</f>
      </c>
      <c r="F2681" s="16">
        <f>IF(OR($A2681="",$C2681=""),"",$C2681-$D2681)</f>
      </c>
      <c r="G2681" s="18">
        <f>IF(OR($A2681="",$B2681=""),"",$B2681-$E2681)</f>
      </c>
      <c r="H2681" s="19">
        <f>IF(OR($G2681="",$G2681=0),"",$F2681/$G2681)</f>
      </c>
    </row>
    <row r="2682">
      <c r="A2682" s="7"/>
      <c r="B2682" s="11"/>
      <c r="C2682" s="10"/>
      <c r="D2682" s="16">
        <f>IF($A2682="","",IFERROR(VLOOKUP($A2682,M_Sapi!$A$2:$D$501,4,0),""))</f>
      </c>
      <c r="E2682" s="17">
        <f>IF($A2682="","",IFERROR(VLOOKUP($A2682,M_Sapi!$A$2:$B$501,2,0),""))</f>
      </c>
      <c r="F2682" s="16">
        <f>IF(OR($A2682="",$C2682=""),"",$C2682-$D2682)</f>
      </c>
      <c r="G2682" s="18">
        <f>IF(OR($A2682="",$B2682=""),"",$B2682-$E2682)</f>
      </c>
      <c r="H2682" s="19">
        <f>IF(OR($G2682="",$G2682=0),"",$F2682/$G2682)</f>
      </c>
    </row>
    <row r="2683">
      <c r="A2683" s="7"/>
      <c r="B2683" s="11"/>
      <c r="C2683" s="10"/>
      <c r="D2683" s="16">
        <f>IF($A2683="","",IFERROR(VLOOKUP($A2683,M_Sapi!$A$2:$D$501,4,0),""))</f>
      </c>
      <c r="E2683" s="17">
        <f>IF($A2683="","",IFERROR(VLOOKUP($A2683,M_Sapi!$A$2:$B$501,2,0),""))</f>
      </c>
      <c r="F2683" s="16">
        <f>IF(OR($A2683="",$C2683=""),"",$C2683-$D2683)</f>
      </c>
      <c r="G2683" s="18">
        <f>IF(OR($A2683="",$B2683=""),"",$B2683-$E2683)</f>
      </c>
      <c r="H2683" s="19">
        <f>IF(OR($G2683="",$G2683=0),"",$F2683/$G2683)</f>
      </c>
    </row>
    <row r="2684">
      <c r="A2684" s="7"/>
      <c r="B2684" s="11"/>
      <c r="C2684" s="10"/>
      <c r="D2684" s="16">
        <f>IF($A2684="","",IFERROR(VLOOKUP($A2684,M_Sapi!$A$2:$D$501,4,0),""))</f>
      </c>
      <c r="E2684" s="17">
        <f>IF($A2684="","",IFERROR(VLOOKUP($A2684,M_Sapi!$A$2:$B$501,2,0),""))</f>
      </c>
      <c r="F2684" s="16">
        <f>IF(OR($A2684="",$C2684=""),"",$C2684-$D2684)</f>
      </c>
      <c r="G2684" s="18">
        <f>IF(OR($A2684="",$B2684=""),"",$B2684-$E2684)</f>
      </c>
      <c r="H2684" s="19">
        <f>IF(OR($G2684="",$G2684=0),"",$F2684/$G2684)</f>
      </c>
    </row>
    <row r="2685">
      <c r="A2685" s="7"/>
      <c r="B2685" s="11"/>
      <c r="C2685" s="10"/>
      <c r="D2685" s="16">
        <f>IF($A2685="","",IFERROR(VLOOKUP($A2685,M_Sapi!$A$2:$D$501,4,0),""))</f>
      </c>
      <c r="E2685" s="17">
        <f>IF($A2685="","",IFERROR(VLOOKUP($A2685,M_Sapi!$A$2:$B$501,2,0),""))</f>
      </c>
      <c r="F2685" s="16">
        <f>IF(OR($A2685="",$C2685=""),"",$C2685-$D2685)</f>
      </c>
      <c r="G2685" s="18">
        <f>IF(OR($A2685="",$B2685=""),"",$B2685-$E2685)</f>
      </c>
      <c r="H2685" s="19">
        <f>IF(OR($G2685="",$G2685=0),"",$F2685/$G2685)</f>
      </c>
    </row>
    <row r="2686">
      <c r="A2686" s="7"/>
      <c r="B2686" s="11"/>
      <c r="C2686" s="10"/>
      <c r="D2686" s="16">
        <f>IF($A2686="","",IFERROR(VLOOKUP($A2686,M_Sapi!$A$2:$D$501,4,0),""))</f>
      </c>
      <c r="E2686" s="17">
        <f>IF($A2686="","",IFERROR(VLOOKUP($A2686,M_Sapi!$A$2:$B$501,2,0),""))</f>
      </c>
      <c r="F2686" s="16">
        <f>IF(OR($A2686="",$C2686=""),"",$C2686-$D2686)</f>
      </c>
      <c r="G2686" s="18">
        <f>IF(OR($A2686="",$B2686=""),"",$B2686-$E2686)</f>
      </c>
      <c r="H2686" s="19">
        <f>IF(OR($G2686="",$G2686=0),"",$F2686/$G2686)</f>
      </c>
    </row>
    <row r="2687">
      <c r="A2687" s="7"/>
      <c r="B2687" s="11"/>
      <c r="C2687" s="10"/>
      <c r="D2687" s="16">
        <f>IF($A2687="","",IFERROR(VLOOKUP($A2687,M_Sapi!$A$2:$D$501,4,0),""))</f>
      </c>
      <c r="E2687" s="17">
        <f>IF($A2687="","",IFERROR(VLOOKUP($A2687,M_Sapi!$A$2:$B$501,2,0),""))</f>
      </c>
      <c r="F2687" s="16">
        <f>IF(OR($A2687="",$C2687=""),"",$C2687-$D2687)</f>
      </c>
      <c r="G2687" s="18">
        <f>IF(OR($A2687="",$B2687=""),"",$B2687-$E2687)</f>
      </c>
      <c r="H2687" s="19">
        <f>IF(OR($G2687="",$G2687=0),"",$F2687/$G2687)</f>
      </c>
    </row>
    <row r="2688">
      <c r="A2688" s="7"/>
      <c r="B2688" s="11"/>
      <c r="C2688" s="10"/>
      <c r="D2688" s="16">
        <f>IF($A2688="","",IFERROR(VLOOKUP($A2688,M_Sapi!$A$2:$D$501,4,0),""))</f>
      </c>
      <c r="E2688" s="17">
        <f>IF($A2688="","",IFERROR(VLOOKUP($A2688,M_Sapi!$A$2:$B$501,2,0),""))</f>
      </c>
      <c r="F2688" s="16">
        <f>IF(OR($A2688="",$C2688=""),"",$C2688-$D2688)</f>
      </c>
      <c r="G2688" s="18">
        <f>IF(OR($A2688="",$B2688=""),"",$B2688-$E2688)</f>
      </c>
      <c r="H2688" s="19">
        <f>IF(OR($G2688="",$G2688=0),"",$F2688/$G2688)</f>
      </c>
    </row>
    <row r="2689">
      <c r="A2689" s="7"/>
      <c r="B2689" s="11"/>
      <c r="C2689" s="10"/>
      <c r="D2689" s="16">
        <f>IF($A2689="","",IFERROR(VLOOKUP($A2689,M_Sapi!$A$2:$D$501,4,0),""))</f>
      </c>
      <c r="E2689" s="17">
        <f>IF($A2689="","",IFERROR(VLOOKUP($A2689,M_Sapi!$A$2:$B$501,2,0),""))</f>
      </c>
      <c r="F2689" s="16">
        <f>IF(OR($A2689="",$C2689=""),"",$C2689-$D2689)</f>
      </c>
      <c r="G2689" s="18">
        <f>IF(OR($A2689="",$B2689=""),"",$B2689-$E2689)</f>
      </c>
      <c r="H2689" s="19">
        <f>IF(OR($G2689="",$G2689=0),"",$F2689/$G2689)</f>
      </c>
    </row>
    <row r="2690">
      <c r="A2690" s="7"/>
      <c r="B2690" s="11"/>
      <c r="C2690" s="10"/>
      <c r="D2690" s="16">
        <f>IF($A2690="","",IFERROR(VLOOKUP($A2690,M_Sapi!$A$2:$D$501,4,0),""))</f>
      </c>
      <c r="E2690" s="17">
        <f>IF($A2690="","",IFERROR(VLOOKUP($A2690,M_Sapi!$A$2:$B$501,2,0),""))</f>
      </c>
      <c r="F2690" s="16">
        <f>IF(OR($A2690="",$C2690=""),"",$C2690-$D2690)</f>
      </c>
      <c r="G2690" s="18">
        <f>IF(OR($A2690="",$B2690=""),"",$B2690-$E2690)</f>
      </c>
      <c r="H2690" s="19">
        <f>IF(OR($G2690="",$G2690=0),"",$F2690/$G2690)</f>
      </c>
    </row>
    <row r="2691">
      <c r="A2691" s="7"/>
      <c r="B2691" s="11"/>
      <c r="C2691" s="10"/>
      <c r="D2691" s="16">
        <f>IF($A2691="","",IFERROR(VLOOKUP($A2691,M_Sapi!$A$2:$D$501,4,0),""))</f>
      </c>
      <c r="E2691" s="17">
        <f>IF($A2691="","",IFERROR(VLOOKUP($A2691,M_Sapi!$A$2:$B$501,2,0),""))</f>
      </c>
      <c r="F2691" s="16">
        <f>IF(OR($A2691="",$C2691=""),"",$C2691-$D2691)</f>
      </c>
      <c r="G2691" s="18">
        <f>IF(OR($A2691="",$B2691=""),"",$B2691-$E2691)</f>
      </c>
      <c r="H2691" s="19">
        <f>IF(OR($G2691="",$G2691=0),"",$F2691/$G2691)</f>
      </c>
    </row>
    <row r="2692">
      <c r="A2692" s="7"/>
      <c r="B2692" s="11"/>
      <c r="C2692" s="10"/>
      <c r="D2692" s="16">
        <f>IF($A2692="","",IFERROR(VLOOKUP($A2692,M_Sapi!$A$2:$D$501,4,0),""))</f>
      </c>
      <c r="E2692" s="17">
        <f>IF($A2692="","",IFERROR(VLOOKUP($A2692,M_Sapi!$A$2:$B$501,2,0),""))</f>
      </c>
      <c r="F2692" s="16">
        <f>IF(OR($A2692="",$C2692=""),"",$C2692-$D2692)</f>
      </c>
      <c r="G2692" s="18">
        <f>IF(OR($A2692="",$B2692=""),"",$B2692-$E2692)</f>
      </c>
      <c r="H2692" s="19">
        <f>IF(OR($G2692="",$G2692=0),"",$F2692/$G2692)</f>
      </c>
    </row>
    <row r="2693">
      <c r="A2693" s="7"/>
      <c r="B2693" s="11"/>
      <c r="C2693" s="10"/>
      <c r="D2693" s="16">
        <f>IF($A2693="","",IFERROR(VLOOKUP($A2693,M_Sapi!$A$2:$D$501,4,0),""))</f>
      </c>
      <c r="E2693" s="17">
        <f>IF($A2693="","",IFERROR(VLOOKUP($A2693,M_Sapi!$A$2:$B$501,2,0),""))</f>
      </c>
      <c r="F2693" s="16">
        <f>IF(OR($A2693="",$C2693=""),"",$C2693-$D2693)</f>
      </c>
      <c r="G2693" s="18">
        <f>IF(OR($A2693="",$B2693=""),"",$B2693-$E2693)</f>
      </c>
      <c r="H2693" s="19">
        <f>IF(OR($G2693="",$G2693=0),"",$F2693/$G2693)</f>
      </c>
    </row>
    <row r="2694">
      <c r="A2694" s="7"/>
      <c r="B2694" s="11"/>
      <c r="C2694" s="10"/>
      <c r="D2694" s="16">
        <f>IF($A2694="","",IFERROR(VLOOKUP($A2694,M_Sapi!$A$2:$D$501,4,0),""))</f>
      </c>
      <c r="E2694" s="17">
        <f>IF($A2694="","",IFERROR(VLOOKUP($A2694,M_Sapi!$A$2:$B$501,2,0),""))</f>
      </c>
      <c r="F2694" s="16">
        <f>IF(OR($A2694="",$C2694=""),"",$C2694-$D2694)</f>
      </c>
      <c r="G2694" s="18">
        <f>IF(OR($A2694="",$B2694=""),"",$B2694-$E2694)</f>
      </c>
      <c r="H2694" s="19">
        <f>IF(OR($G2694="",$G2694=0),"",$F2694/$G2694)</f>
      </c>
    </row>
    <row r="2695">
      <c r="A2695" s="7"/>
      <c r="B2695" s="11"/>
      <c r="C2695" s="10"/>
      <c r="D2695" s="16">
        <f>IF($A2695="","",IFERROR(VLOOKUP($A2695,M_Sapi!$A$2:$D$501,4,0),""))</f>
      </c>
      <c r="E2695" s="17">
        <f>IF($A2695="","",IFERROR(VLOOKUP($A2695,M_Sapi!$A$2:$B$501,2,0),""))</f>
      </c>
      <c r="F2695" s="16">
        <f>IF(OR($A2695="",$C2695=""),"",$C2695-$D2695)</f>
      </c>
      <c r="G2695" s="18">
        <f>IF(OR($A2695="",$B2695=""),"",$B2695-$E2695)</f>
      </c>
      <c r="H2695" s="19">
        <f>IF(OR($G2695="",$G2695=0),"",$F2695/$G2695)</f>
      </c>
    </row>
    <row r="2696">
      <c r="A2696" s="7"/>
      <c r="B2696" s="11"/>
      <c r="C2696" s="10"/>
      <c r="D2696" s="16">
        <f>IF($A2696="","",IFERROR(VLOOKUP($A2696,M_Sapi!$A$2:$D$501,4,0),""))</f>
      </c>
      <c r="E2696" s="17">
        <f>IF($A2696="","",IFERROR(VLOOKUP($A2696,M_Sapi!$A$2:$B$501,2,0),""))</f>
      </c>
      <c r="F2696" s="16">
        <f>IF(OR($A2696="",$C2696=""),"",$C2696-$D2696)</f>
      </c>
      <c r="G2696" s="18">
        <f>IF(OR($A2696="",$B2696=""),"",$B2696-$E2696)</f>
      </c>
      <c r="H2696" s="19">
        <f>IF(OR($G2696="",$G2696=0),"",$F2696/$G2696)</f>
      </c>
    </row>
    <row r="2697">
      <c r="A2697" s="7"/>
      <c r="B2697" s="11"/>
      <c r="C2697" s="10"/>
      <c r="D2697" s="16">
        <f>IF($A2697="","",IFERROR(VLOOKUP($A2697,M_Sapi!$A$2:$D$501,4,0),""))</f>
      </c>
      <c r="E2697" s="17">
        <f>IF($A2697="","",IFERROR(VLOOKUP($A2697,M_Sapi!$A$2:$B$501,2,0),""))</f>
      </c>
      <c r="F2697" s="16">
        <f>IF(OR($A2697="",$C2697=""),"",$C2697-$D2697)</f>
      </c>
      <c r="G2697" s="18">
        <f>IF(OR($A2697="",$B2697=""),"",$B2697-$E2697)</f>
      </c>
      <c r="H2697" s="19">
        <f>IF(OR($G2697="",$G2697=0),"",$F2697/$G2697)</f>
      </c>
    </row>
    <row r="2698">
      <c r="A2698" s="7"/>
      <c r="B2698" s="11"/>
      <c r="C2698" s="10"/>
      <c r="D2698" s="16">
        <f>IF($A2698="","",IFERROR(VLOOKUP($A2698,M_Sapi!$A$2:$D$501,4,0),""))</f>
      </c>
      <c r="E2698" s="17">
        <f>IF($A2698="","",IFERROR(VLOOKUP($A2698,M_Sapi!$A$2:$B$501,2,0),""))</f>
      </c>
      <c r="F2698" s="16">
        <f>IF(OR($A2698="",$C2698=""),"",$C2698-$D2698)</f>
      </c>
      <c r="G2698" s="18">
        <f>IF(OR($A2698="",$B2698=""),"",$B2698-$E2698)</f>
      </c>
      <c r="H2698" s="19">
        <f>IF(OR($G2698="",$G2698=0),"",$F2698/$G2698)</f>
      </c>
    </row>
    <row r="2699">
      <c r="A2699" s="7"/>
      <c r="B2699" s="11"/>
      <c r="C2699" s="10"/>
      <c r="D2699" s="16">
        <f>IF($A2699="","",IFERROR(VLOOKUP($A2699,M_Sapi!$A$2:$D$501,4,0),""))</f>
      </c>
      <c r="E2699" s="17">
        <f>IF($A2699="","",IFERROR(VLOOKUP($A2699,M_Sapi!$A$2:$B$501,2,0),""))</f>
      </c>
      <c r="F2699" s="16">
        <f>IF(OR($A2699="",$C2699=""),"",$C2699-$D2699)</f>
      </c>
      <c r="G2699" s="18">
        <f>IF(OR($A2699="",$B2699=""),"",$B2699-$E2699)</f>
      </c>
      <c r="H2699" s="19">
        <f>IF(OR($G2699="",$G2699=0),"",$F2699/$G2699)</f>
      </c>
    </row>
    <row r="2700">
      <c r="A2700" s="7"/>
      <c r="B2700" s="11"/>
      <c r="C2700" s="10"/>
      <c r="D2700" s="16">
        <f>IF($A2700="","",IFERROR(VLOOKUP($A2700,M_Sapi!$A$2:$D$501,4,0),""))</f>
      </c>
      <c r="E2700" s="17">
        <f>IF($A2700="","",IFERROR(VLOOKUP($A2700,M_Sapi!$A$2:$B$501,2,0),""))</f>
      </c>
      <c r="F2700" s="16">
        <f>IF(OR($A2700="",$C2700=""),"",$C2700-$D2700)</f>
      </c>
      <c r="G2700" s="18">
        <f>IF(OR($A2700="",$B2700=""),"",$B2700-$E2700)</f>
      </c>
      <c r="H2700" s="19">
        <f>IF(OR($G2700="",$G2700=0),"",$F2700/$G2700)</f>
      </c>
    </row>
    <row r="2701">
      <c r="A2701" s="7"/>
      <c r="B2701" s="11"/>
      <c r="C2701" s="10"/>
      <c r="D2701" s="16">
        <f>IF($A2701="","",IFERROR(VLOOKUP($A2701,M_Sapi!$A$2:$D$501,4,0),""))</f>
      </c>
      <c r="E2701" s="17">
        <f>IF($A2701="","",IFERROR(VLOOKUP($A2701,M_Sapi!$A$2:$B$501,2,0),""))</f>
      </c>
      <c r="F2701" s="16">
        <f>IF(OR($A2701="",$C2701=""),"",$C2701-$D2701)</f>
      </c>
      <c r="G2701" s="18">
        <f>IF(OR($A2701="",$B2701=""),"",$B2701-$E2701)</f>
      </c>
      <c r="H2701" s="19">
        <f>IF(OR($G2701="",$G2701=0),"",$F2701/$G2701)</f>
      </c>
    </row>
    <row r="2702">
      <c r="A2702" s="7"/>
      <c r="B2702" s="11"/>
      <c r="C2702" s="10"/>
      <c r="D2702" s="16">
        <f>IF($A2702="","",IFERROR(VLOOKUP($A2702,M_Sapi!$A$2:$D$501,4,0),""))</f>
      </c>
      <c r="E2702" s="17">
        <f>IF($A2702="","",IFERROR(VLOOKUP($A2702,M_Sapi!$A$2:$B$501,2,0),""))</f>
      </c>
      <c r="F2702" s="16">
        <f>IF(OR($A2702="",$C2702=""),"",$C2702-$D2702)</f>
      </c>
      <c r="G2702" s="18">
        <f>IF(OR($A2702="",$B2702=""),"",$B2702-$E2702)</f>
      </c>
      <c r="H2702" s="19">
        <f>IF(OR($G2702="",$G2702=0),"",$F2702/$G2702)</f>
      </c>
    </row>
    <row r="2703">
      <c r="A2703" s="7"/>
      <c r="B2703" s="11"/>
      <c r="C2703" s="10"/>
      <c r="D2703" s="16">
        <f>IF($A2703="","",IFERROR(VLOOKUP($A2703,M_Sapi!$A$2:$D$501,4,0),""))</f>
      </c>
      <c r="E2703" s="17">
        <f>IF($A2703="","",IFERROR(VLOOKUP($A2703,M_Sapi!$A$2:$B$501,2,0),""))</f>
      </c>
      <c r="F2703" s="16">
        <f>IF(OR($A2703="",$C2703=""),"",$C2703-$D2703)</f>
      </c>
      <c r="G2703" s="18">
        <f>IF(OR($A2703="",$B2703=""),"",$B2703-$E2703)</f>
      </c>
      <c r="H2703" s="19">
        <f>IF(OR($G2703="",$G2703=0),"",$F2703/$G2703)</f>
      </c>
    </row>
    <row r="2704">
      <c r="A2704" s="7"/>
      <c r="B2704" s="11"/>
      <c r="C2704" s="10"/>
      <c r="D2704" s="16">
        <f>IF($A2704="","",IFERROR(VLOOKUP($A2704,M_Sapi!$A$2:$D$501,4,0),""))</f>
      </c>
      <c r="E2704" s="17">
        <f>IF($A2704="","",IFERROR(VLOOKUP($A2704,M_Sapi!$A$2:$B$501,2,0),""))</f>
      </c>
      <c r="F2704" s="16">
        <f>IF(OR($A2704="",$C2704=""),"",$C2704-$D2704)</f>
      </c>
      <c r="G2704" s="18">
        <f>IF(OR($A2704="",$B2704=""),"",$B2704-$E2704)</f>
      </c>
      <c r="H2704" s="19">
        <f>IF(OR($G2704="",$G2704=0),"",$F2704/$G2704)</f>
      </c>
    </row>
    <row r="2705">
      <c r="A2705" s="7"/>
      <c r="B2705" s="11"/>
      <c r="C2705" s="10"/>
      <c r="D2705" s="16">
        <f>IF($A2705="","",IFERROR(VLOOKUP($A2705,M_Sapi!$A$2:$D$501,4,0),""))</f>
      </c>
      <c r="E2705" s="17">
        <f>IF($A2705="","",IFERROR(VLOOKUP($A2705,M_Sapi!$A$2:$B$501,2,0),""))</f>
      </c>
      <c r="F2705" s="16">
        <f>IF(OR($A2705="",$C2705=""),"",$C2705-$D2705)</f>
      </c>
      <c r="G2705" s="18">
        <f>IF(OR($A2705="",$B2705=""),"",$B2705-$E2705)</f>
      </c>
      <c r="H2705" s="19">
        <f>IF(OR($G2705="",$G2705=0),"",$F2705/$G2705)</f>
      </c>
    </row>
    <row r="2706">
      <c r="A2706" s="7"/>
      <c r="B2706" s="11"/>
      <c r="C2706" s="10"/>
      <c r="D2706" s="16">
        <f>IF($A2706="","",IFERROR(VLOOKUP($A2706,M_Sapi!$A$2:$D$501,4,0),""))</f>
      </c>
      <c r="E2706" s="17">
        <f>IF($A2706="","",IFERROR(VLOOKUP($A2706,M_Sapi!$A$2:$B$501,2,0),""))</f>
      </c>
      <c r="F2706" s="16">
        <f>IF(OR($A2706="",$C2706=""),"",$C2706-$D2706)</f>
      </c>
      <c r="G2706" s="18">
        <f>IF(OR($A2706="",$B2706=""),"",$B2706-$E2706)</f>
      </c>
      <c r="H2706" s="19">
        <f>IF(OR($G2706="",$G2706=0),"",$F2706/$G2706)</f>
      </c>
    </row>
    <row r="2707">
      <c r="A2707" s="7"/>
      <c r="B2707" s="11"/>
      <c r="C2707" s="10"/>
      <c r="D2707" s="16">
        <f>IF($A2707="","",IFERROR(VLOOKUP($A2707,M_Sapi!$A$2:$D$501,4,0),""))</f>
      </c>
      <c r="E2707" s="17">
        <f>IF($A2707="","",IFERROR(VLOOKUP($A2707,M_Sapi!$A$2:$B$501,2,0),""))</f>
      </c>
      <c r="F2707" s="16">
        <f>IF(OR($A2707="",$C2707=""),"",$C2707-$D2707)</f>
      </c>
      <c r="G2707" s="18">
        <f>IF(OR($A2707="",$B2707=""),"",$B2707-$E2707)</f>
      </c>
      <c r="H2707" s="19">
        <f>IF(OR($G2707="",$G2707=0),"",$F2707/$G2707)</f>
      </c>
    </row>
    <row r="2708">
      <c r="A2708" s="7"/>
      <c r="B2708" s="11"/>
      <c r="C2708" s="10"/>
      <c r="D2708" s="16">
        <f>IF($A2708="","",IFERROR(VLOOKUP($A2708,M_Sapi!$A$2:$D$501,4,0),""))</f>
      </c>
      <c r="E2708" s="17">
        <f>IF($A2708="","",IFERROR(VLOOKUP($A2708,M_Sapi!$A$2:$B$501,2,0),""))</f>
      </c>
      <c r="F2708" s="16">
        <f>IF(OR($A2708="",$C2708=""),"",$C2708-$D2708)</f>
      </c>
      <c r="G2708" s="18">
        <f>IF(OR($A2708="",$B2708=""),"",$B2708-$E2708)</f>
      </c>
      <c r="H2708" s="19">
        <f>IF(OR($G2708="",$G2708=0),"",$F2708/$G2708)</f>
      </c>
    </row>
    <row r="2709">
      <c r="A2709" s="7"/>
      <c r="B2709" s="11"/>
      <c r="C2709" s="10"/>
      <c r="D2709" s="16">
        <f>IF($A2709="","",IFERROR(VLOOKUP($A2709,M_Sapi!$A$2:$D$501,4,0),""))</f>
      </c>
      <c r="E2709" s="17">
        <f>IF($A2709="","",IFERROR(VLOOKUP($A2709,M_Sapi!$A$2:$B$501,2,0),""))</f>
      </c>
      <c r="F2709" s="16">
        <f>IF(OR($A2709="",$C2709=""),"",$C2709-$D2709)</f>
      </c>
      <c r="G2709" s="18">
        <f>IF(OR($A2709="",$B2709=""),"",$B2709-$E2709)</f>
      </c>
      <c r="H2709" s="19">
        <f>IF(OR($G2709="",$G2709=0),"",$F2709/$G2709)</f>
      </c>
    </row>
    <row r="2710">
      <c r="A2710" s="7"/>
      <c r="B2710" s="11"/>
      <c r="C2710" s="10"/>
      <c r="D2710" s="16">
        <f>IF($A2710="","",IFERROR(VLOOKUP($A2710,M_Sapi!$A$2:$D$501,4,0),""))</f>
      </c>
      <c r="E2710" s="17">
        <f>IF($A2710="","",IFERROR(VLOOKUP($A2710,M_Sapi!$A$2:$B$501,2,0),""))</f>
      </c>
      <c r="F2710" s="16">
        <f>IF(OR($A2710="",$C2710=""),"",$C2710-$D2710)</f>
      </c>
      <c r="G2710" s="18">
        <f>IF(OR($A2710="",$B2710=""),"",$B2710-$E2710)</f>
      </c>
      <c r="H2710" s="19">
        <f>IF(OR($G2710="",$G2710=0),"",$F2710/$G2710)</f>
      </c>
    </row>
    <row r="2711">
      <c r="A2711" s="7"/>
      <c r="B2711" s="11"/>
      <c r="C2711" s="10"/>
      <c r="D2711" s="16">
        <f>IF($A2711="","",IFERROR(VLOOKUP($A2711,M_Sapi!$A$2:$D$501,4,0),""))</f>
      </c>
      <c r="E2711" s="17">
        <f>IF($A2711="","",IFERROR(VLOOKUP($A2711,M_Sapi!$A$2:$B$501,2,0),""))</f>
      </c>
      <c r="F2711" s="16">
        <f>IF(OR($A2711="",$C2711=""),"",$C2711-$D2711)</f>
      </c>
      <c r="G2711" s="18">
        <f>IF(OR($A2711="",$B2711=""),"",$B2711-$E2711)</f>
      </c>
      <c r="H2711" s="19">
        <f>IF(OR($G2711="",$G2711=0),"",$F2711/$G2711)</f>
      </c>
    </row>
    <row r="2712">
      <c r="A2712" s="7"/>
      <c r="B2712" s="11"/>
      <c r="C2712" s="10"/>
      <c r="D2712" s="16">
        <f>IF($A2712="","",IFERROR(VLOOKUP($A2712,M_Sapi!$A$2:$D$501,4,0),""))</f>
      </c>
      <c r="E2712" s="17">
        <f>IF($A2712="","",IFERROR(VLOOKUP($A2712,M_Sapi!$A$2:$B$501,2,0),""))</f>
      </c>
      <c r="F2712" s="16">
        <f>IF(OR($A2712="",$C2712=""),"",$C2712-$D2712)</f>
      </c>
      <c r="G2712" s="18">
        <f>IF(OR($A2712="",$B2712=""),"",$B2712-$E2712)</f>
      </c>
      <c r="H2712" s="19">
        <f>IF(OR($G2712="",$G2712=0),"",$F2712/$G2712)</f>
      </c>
    </row>
    <row r="2713">
      <c r="A2713" s="7"/>
      <c r="B2713" s="11"/>
      <c r="C2713" s="10"/>
      <c r="D2713" s="16">
        <f>IF($A2713="","",IFERROR(VLOOKUP($A2713,M_Sapi!$A$2:$D$501,4,0),""))</f>
      </c>
      <c r="E2713" s="17">
        <f>IF($A2713="","",IFERROR(VLOOKUP($A2713,M_Sapi!$A$2:$B$501,2,0),""))</f>
      </c>
      <c r="F2713" s="16">
        <f>IF(OR($A2713="",$C2713=""),"",$C2713-$D2713)</f>
      </c>
      <c r="G2713" s="18">
        <f>IF(OR($A2713="",$B2713=""),"",$B2713-$E2713)</f>
      </c>
      <c r="H2713" s="19">
        <f>IF(OR($G2713="",$G2713=0),"",$F2713/$G2713)</f>
      </c>
    </row>
    <row r="2714">
      <c r="A2714" s="7"/>
      <c r="B2714" s="11"/>
      <c r="C2714" s="10"/>
      <c r="D2714" s="16">
        <f>IF($A2714="","",IFERROR(VLOOKUP($A2714,M_Sapi!$A$2:$D$501,4,0),""))</f>
      </c>
      <c r="E2714" s="17">
        <f>IF($A2714="","",IFERROR(VLOOKUP($A2714,M_Sapi!$A$2:$B$501,2,0),""))</f>
      </c>
      <c r="F2714" s="16">
        <f>IF(OR($A2714="",$C2714=""),"",$C2714-$D2714)</f>
      </c>
      <c r="G2714" s="18">
        <f>IF(OR($A2714="",$B2714=""),"",$B2714-$E2714)</f>
      </c>
      <c r="H2714" s="19">
        <f>IF(OR($G2714="",$G2714=0),"",$F2714/$G2714)</f>
      </c>
    </row>
    <row r="2715">
      <c r="A2715" s="7"/>
      <c r="B2715" s="11"/>
      <c r="C2715" s="10"/>
      <c r="D2715" s="16">
        <f>IF($A2715="","",IFERROR(VLOOKUP($A2715,M_Sapi!$A$2:$D$501,4,0),""))</f>
      </c>
      <c r="E2715" s="17">
        <f>IF($A2715="","",IFERROR(VLOOKUP($A2715,M_Sapi!$A$2:$B$501,2,0),""))</f>
      </c>
      <c r="F2715" s="16">
        <f>IF(OR($A2715="",$C2715=""),"",$C2715-$D2715)</f>
      </c>
      <c r="G2715" s="18">
        <f>IF(OR($A2715="",$B2715=""),"",$B2715-$E2715)</f>
      </c>
      <c r="H2715" s="19">
        <f>IF(OR($G2715="",$G2715=0),"",$F2715/$G2715)</f>
      </c>
    </row>
    <row r="2716">
      <c r="A2716" s="7"/>
      <c r="B2716" s="11"/>
      <c r="C2716" s="10"/>
      <c r="D2716" s="16">
        <f>IF($A2716="","",IFERROR(VLOOKUP($A2716,M_Sapi!$A$2:$D$501,4,0),""))</f>
      </c>
      <c r="E2716" s="17">
        <f>IF($A2716="","",IFERROR(VLOOKUP($A2716,M_Sapi!$A$2:$B$501,2,0),""))</f>
      </c>
      <c r="F2716" s="16">
        <f>IF(OR($A2716="",$C2716=""),"",$C2716-$D2716)</f>
      </c>
      <c r="G2716" s="18">
        <f>IF(OR($A2716="",$B2716=""),"",$B2716-$E2716)</f>
      </c>
      <c r="H2716" s="19">
        <f>IF(OR($G2716="",$G2716=0),"",$F2716/$G2716)</f>
      </c>
    </row>
    <row r="2717">
      <c r="A2717" s="7"/>
      <c r="B2717" s="11"/>
      <c r="C2717" s="10"/>
      <c r="D2717" s="16">
        <f>IF($A2717="","",IFERROR(VLOOKUP($A2717,M_Sapi!$A$2:$D$501,4,0),""))</f>
      </c>
      <c r="E2717" s="17">
        <f>IF($A2717="","",IFERROR(VLOOKUP($A2717,M_Sapi!$A$2:$B$501,2,0),""))</f>
      </c>
      <c r="F2717" s="16">
        <f>IF(OR($A2717="",$C2717=""),"",$C2717-$D2717)</f>
      </c>
      <c r="G2717" s="18">
        <f>IF(OR($A2717="",$B2717=""),"",$B2717-$E2717)</f>
      </c>
      <c r="H2717" s="19">
        <f>IF(OR($G2717="",$G2717=0),"",$F2717/$G2717)</f>
      </c>
    </row>
    <row r="2718">
      <c r="A2718" s="7"/>
      <c r="B2718" s="11"/>
      <c r="C2718" s="10"/>
      <c r="D2718" s="16">
        <f>IF($A2718="","",IFERROR(VLOOKUP($A2718,M_Sapi!$A$2:$D$501,4,0),""))</f>
      </c>
      <c r="E2718" s="17">
        <f>IF($A2718="","",IFERROR(VLOOKUP($A2718,M_Sapi!$A$2:$B$501,2,0),""))</f>
      </c>
      <c r="F2718" s="16">
        <f>IF(OR($A2718="",$C2718=""),"",$C2718-$D2718)</f>
      </c>
      <c r="G2718" s="18">
        <f>IF(OR($A2718="",$B2718=""),"",$B2718-$E2718)</f>
      </c>
      <c r="H2718" s="19">
        <f>IF(OR($G2718="",$G2718=0),"",$F2718/$G2718)</f>
      </c>
    </row>
    <row r="2719">
      <c r="A2719" s="7"/>
      <c r="B2719" s="11"/>
      <c r="C2719" s="10"/>
      <c r="D2719" s="16">
        <f>IF($A2719="","",IFERROR(VLOOKUP($A2719,M_Sapi!$A$2:$D$501,4,0),""))</f>
      </c>
      <c r="E2719" s="17">
        <f>IF($A2719="","",IFERROR(VLOOKUP($A2719,M_Sapi!$A$2:$B$501,2,0),""))</f>
      </c>
      <c r="F2719" s="16">
        <f>IF(OR($A2719="",$C2719=""),"",$C2719-$D2719)</f>
      </c>
      <c r="G2719" s="18">
        <f>IF(OR($A2719="",$B2719=""),"",$B2719-$E2719)</f>
      </c>
      <c r="H2719" s="19">
        <f>IF(OR($G2719="",$G2719=0),"",$F2719/$G2719)</f>
      </c>
    </row>
    <row r="2720">
      <c r="A2720" s="7"/>
      <c r="B2720" s="11"/>
      <c r="C2720" s="10"/>
      <c r="D2720" s="16">
        <f>IF($A2720="","",IFERROR(VLOOKUP($A2720,M_Sapi!$A$2:$D$501,4,0),""))</f>
      </c>
      <c r="E2720" s="17">
        <f>IF($A2720="","",IFERROR(VLOOKUP($A2720,M_Sapi!$A$2:$B$501,2,0),""))</f>
      </c>
      <c r="F2720" s="16">
        <f>IF(OR($A2720="",$C2720=""),"",$C2720-$D2720)</f>
      </c>
      <c r="G2720" s="18">
        <f>IF(OR($A2720="",$B2720=""),"",$B2720-$E2720)</f>
      </c>
      <c r="H2720" s="19">
        <f>IF(OR($G2720="",$G2720=0),"",$F2720/$G2720)</f>
      </c>
    </row>
    <row r="2721">
      <c r="A2721" s="7"/>
      <c r="B2721" s="11"/>
      <c r="C2721" s="10"/>
      <c r="D2721" s="16">
        <f>IF($A2721="","",IFERROR(VLOOKUP($A2721,M_Sapi!$A$2:$D$501,4,0),""))</f>
      </c>
      <c r="E2721" s="17">
        <f>IF($A2721="","",IFERROR(VLOOKUP($A2721,M_Sapi!$A$2:$B$501,2,0),""))</f>
      </c>
      <c r="F2721" s="16">
        <f>IF(OR($A2721="",$C2721=""),"",$C2721-$D2721)</f>
      </c>
      <c r="G2721" s="18">
        <f>IF(OR($A2721="",$B2721=""),"",$B2721-$E2721)</f>
      </c>
      <c r="H2721" s="19">
        <f>IF(OR($G2721="",$G2721=0),"",$F2721/$G2721)</f>
      </c>
    </row>
    <row r="2722">
      <c r="A2722" s="7"/>
      <c r="B2722" s="11"/>
      <c r="C2722" s="10"/>
      <c r="D2722" s="16">
        <f>IF($A2722="","",IFERROR(VLOOKUP($A2722,M_Sapi!$A$2:$D$501,4,0),""))</f>
      </c>
      <c r="E2722" s="17">
        <f>IF($A2722="","",IFERROR(VLOOKUP($A2722,M_Sapi!$A$2:$B$501,2,0),""))</f>
      </c>
      <c r="F2722" s="16">
        <f>IF(OR($A2722="",$C2722=""),"",$C2722-$D2722)</f>
      </c>
      <c r="G2722" s="18">
        <f>IF(OR($A2722="",$B2722=""),"",$B2722-$E2722)</f>
      </c>
      <c r="H2722" s="19">
        <f>IF(OR($G2722="",$G2722=0),"",$F2722/$G2722)</f>
      </c>
    </row>
    <row r="2723">
      <c r="A2723" s="7"/>
      <c r="B2723" s="11"/>
      <c r="C2723" s="10"/>
      <c r="D2723" s="16">
        <f>IF($A2723="","",IFERROR(VLOOKUP($A2723,M_Sapi!$A$2:$D$501,4,0),""))</f>
      </c>
      <c r="E2723" s="17">
        <f>IF($A2723="","",IFERROR(VLOOKUP($A2723,M_Sapi!$A$2:$B$501,2,0),""))</f>
      </c>
      <c r="F2723" s="16">
        <f>IF(OR($A2723="",$C2723=""),"",$C2723-$D2723)</f>
      </c>
      <c r="G2723" s="18">
        <f>IF(OR($A2723="",$B2723=""),"",$B2723-$E2723)</f>
      </c>
      <c r="H2723" s="19">
        <f>IF(OR($G2723="",$G2723=0),"",$F2723/$G2723)</f>
      </c>
    </row>
    <row r="2724">
      <c r="A2724" s="7"/>
      <c r="B2724" s="11"/>
      <c r="C2724" s="10"/>
      <c r="D2724" s="16">
        <f>IF($A2724="","",IFERROR(VLOOKUP($A2724,M_Sapi!$A$2:$D$501,4,0),""))</f>
      </c>
      <c r="E2724" s="17">
        <f>IF($A2724="","",IFERROR(VLOOKUP($A2724,M_Sapi!$A$2:$B$501,2,0),""))</f>
      </c>
      <c r="F2724" s="16">
        <f>IF(OR($A2724="",$C2724=""),"",$C2724-$D2724)</f>
      </c>
      <c r="G2724" s="18">
        <f>IF(OR($A2724="",$B2724=""),"",$B2724-$E2724)</f>
      </c>
      <c r="H2724" s="19">
        <f>IF(OR($G2724="",$G2724=0),"",$F2724/$G2724)</f>
      </c>
    </row>
    <row r="2725">
      <c r="A2725" s="7"/>
      <c r="B2725" s="11"/>
      <c r="C2725" s="10"/>
      <c r="D2725" s="16">
        <f>IF($A2725="","",IFERROR(VLOOKUP($A2725,M_Sapi!$A$2:$D$501,4,0),""))</f>
      </c>
      <c r="E2725" s="17">
        <f>IF($A2725="","",IFERROR(VLOOKUP($A2725,M_Sapi!$A$2:$B$501,2,0),""))</f>
      </c>
      <c r="F2725" s="16">
        <f>IF(OR($A2725="",$C2725=""),"",$C2725-$D2725)</f>
      </c>
      <c r="G2725" s="18">
        <f>IF(OR($A2725="",$B2725=""),"",$B2725-$E2725)</f>
      </c>
      <c r="H2725" s="19">
        <f>IF(OR($G2725="",$G2725=0),"",$F2725/$G2725)</f>
      </c>
    </row>
    <row r="2726">
      <c r="A2726" s="7"/>
      <c r="B2726" s="11"/>
      <c r="C2726" s="10"/>
      <c r="D2726" s="16">
        <f>IF($A2726="","",IFERROR(VLOOKUP($A2726,M_Sapi!$A$2:$D$501,4,0),""))</f>
      </c>
      <c r="E2726" s="17">
        <f>IF($A2726="","",IFERROR(VLOOKUP($A2726,M_Sapi!$A$2:$B$501,2,0),""))</f>
      </c>
      <c r="F2726" s="16">
        <f>IF(OR($A2726="",$C2726=""),"",$C2726-$D2726)</f>
      </c>
      <c r="G2726" s="18">
        <f>IF(OR($A2726="",$B2726=""),"",$B2726-$E2726)</f>
      </c>
      <c r="H2726" s="19">
        <f>IF(OR($G2726="",$G2726=0),"",$F2726/$G2726)</f>
      </c>
    </row>
    <row r="2727">
      <c r="A2727" s="7"/>
      <c r="B2727" s="11"/>
      <c r="C2727" s="10"/>
      <c r="D2727" s="16">
        <f>IF($A2727="","",IFERROR(VLOOKUP($A2727,M_Sapi!$A$2:$D$501,4,0),""))</f>
      </c>
      <c r="E2727" s="17">
        <f>IF($A2727="","",IFERROR(VLOOKUP($A2727,M_Sapi!$A$2:$B$501,2,0),""))</f>
      </c>
      <c r="F2727" s="16">
        <f>IF(OR($A2727="",$C2727=""),"",$C2727-$D2727)</f>
      </c>
      <c r="G2727" s="18">
        <f>IF(OR($A2727="",$B2727=""),"",$B2727-$E2727)</f>
      </c>
      <c r="H2727" s="19">
        <f>IF(OR($G2727="",$G2727=0),"",$F2727/$G2727)</f>
      </c>
    </row>
    <row r="2728">
      <c r="A2728" s="7"/>
      <c r="B2728" s="11"/>
      <c r="C2728" s="10"/>
      <c r="D2728" s="16">
        <f>IF($A2728="","",IFERROR(VLOOKUP($A2728,M_Sapi!$A$2:$D$501,4,0),""))</f>
      </c>
      <c r="E2728" s="17">
        <f>IF($A2728="","",IFERROR(VLOOKUP($A2728,M_Sapi!$A$2:$B$501,2,0),""))</f>
      </c>
      <c r="F2728" s="16">
        <f>IF(OR($A2728="",$C2728=""),"",$C2728-$D2728)</f>
      </c>
      <c r="G2728" s="18">
        <f>IF(OR($A2728="",$B2728=""),"",$B2728-$E2728)</f>
      </c>
      <c r="H2728" s="19">
        <f>IF(OR($G2728="",$G2728=0),"",$F2728/$G2728)</f>
      </c>
    </row>
    <row r="2729">
      <c r="A2729" s="7"/>
      <c r="B2729" s="11"/>
      <c r="C2729" s="10"/>
      <c r="D2729" s="16">
        <f>IF($A2729="","",IFERROR(VLOOKUP($A2729,M_Sapi!$A$2:$D$501,4,0),""))</f>
      </c>
      <c r="E2729" s="17">
        <f>IF($A2729="","",IFERROR(VLOOKUP($A2729,M_Sapi!$A$2:$B$501,2,0),""))</f>
      </c>
      <c r="F2729" s="16">
        <f>IF(OR($A2729="",$C2729=""),"",$C2729-$D2729)</f>
      </c>
      <c r="G2729" s="18">
        <f>IF(OR($A2729="",$B2729=""),"",$B2729-$E2729)</f>
      </c>
      <c r="H2729" s="19">
        <f>IF(OR($G2729="",$G2729=0),"",$F2729/$G2729)</f>
      </c>
    </row>
    <row r="2730">
      <c r="A2730" s="7"/>
      <c r="B2730" s="11"/>
      <c r="C2730" s="10"/>
      <c r="D2730" s="16">
        <f>IF($A2730="","",IFERROR(VLOOKUP($A2730,M_Sapi!$A$2:$D$501,4,0),""))</f>
      </c>
      <c r="E2730" s="17">
        <f>IF($A2730="","",IFERROR(VLOOKUP($A2730,M_Sapi!$A$2:$B$501,2,0),""))</f>
      </c>
      <c r="F2730" s="16">
        <f>IF(OR($A2730="",$C2730=""),"",$C2730-$D2730)</f>
      </c>
      <c r="G2730" s="18">
        <f>IF(OR($A2730="",$B2730=""),"",$B2730-$E2730)</f>
      </c>
      <c r="H2730" s="19">
        <f>IF(OR($G2730="",$G2730=0),"",$F2730/$G2730)</f>
      </c>
    </row>
    <row r="2731">
      <c r="A2731" s="7"/>
      <c r="B2731" s="11"/>
      <c r="C2731" s="10"/>
      <c r="D2731" s="16">
        <f>IF($A2731="","",IFERROR(VLOOKUP($A2731,M_Sapi!$A$2:$D$501,4,0),""))</f>
      </c>
      <c r="E2731" s="17">
        <f>IF($A2731="","",IFERROR(VLOOKUP($A2731,M_Sapi!$A$2:$B$501,2,0),""))</f>
      </c>
      <c r="F2731" s="16">
        <f>IF(OR($A2731="",$C2731=""),"",$C2731-$D2731)</f>
      </c>
      <c r="G2731" s="18">
        <f>IF(OR($A2731="",$B2731=""),"",$B2731-$E2731)</f>
      </c>
      <c r="H2731" s="19">
        <f>IF(OR($G2731="",$G2731=0),"",$F2731/$G2731)</f>
      </c>
    </row>
    <row r="2732">
      <c r="A2732" s="7"/>
      <c r="B2732" s="11"/>
      <c r="C2732" s="10"/>
      <c r="D2732" s="16">
        <f>IF($A2732="","",IFERROR(VLOOKUP($A2732,M_Sapi!$A$2:$D$501,4,0),""))</f>
      </c>
      <c r="E2732" s="17">
        <f>IF($A2732="","",IFERROR(VLOOKUP($A2732,M_Sapi!$A$2:$B$501,2,0),""))</f>
      </c>
      <c r="F2732" s="16">
        <f>IF(OR($A2732="",$C2732=""),"",$C2732-$D2732)</f>
      </c>
      <c r="G2732" s="18">
        <f>IF(OR($A2732="",$B2732=""),"",$B2732-$E2732)</f>
      </c>
      <c r="H2732" s="19">
        <f>IF(OR($G2732="",$G2732=0),"",$F2732/$G2732)</f>
      </c>
    </row>
    <row r="2733">
      <c r="A2733" s="7"/>
      <c r="B2733" s="11"/>
      <c r="C2733" s="10"/>
      <c r="D2733" s="16">
        <f>IF($A2733="","",IFERROR(VLOOKUP($A2733,M_Sapi!$A$2:$D$501,4,0),""))</f>
      </c>
      <c r="E2733" s="17">
        <f>IF($A2733="","",IFERROR(VLOOKUP($A2733,M_Sapi!$A$2:$B$501,2,0),""))</f>
      </c>
      <c r="F2733" s="16">
        <f>IF(OR($A2733="",$C2733=""),"",$C2733-$D2733)</f>
      </c>
      <c r="G2733" s="18">
        <f>IF(OR($A2733="",$B2733=""),"",$B2733-$E2733)</f>
      </c>
      <c r="H2733" s="19">
        <f>IF(OR($G2733="",$G2733=0),"",$F2733/$G2733)</f>
      </c>
    </row>
    <row r="2734">
      <c r="A2734" s="7"/>
      <c r="B2734" s="11"/>
      <c r="C2734" s="10"/>
      <c r="D2734" s="16">
        <f>IF($A2734="","",IFERROR(VLOOKUP($A2734,M_Sapi!$A$2:$D$501,4,0),""))</f>
      </c>
      <c r="E2734" s="17">
        <f>IF($A2734="","",IFERROR(VLOOKUP($A2734,M_Sapi!$A$2:$B$501,2,0),""))</f>
      </c>
      <c r="F2734" s="16">
        <f>IF(OR($A2734="",$C2734=""),"",$C2734-$D2734)</f>
      </c>
      <c r="G2734" s="18">
        <f>IF(OR($A2734="",$B2734=""),"",$B2734-$E2734)</f>
      </c>
      <c r="H2734" s="19">
        <f>IF(OR($G2734="",$G2734=0),"",$F2734/$G2734)</f>
      </c>
    </row>
    <row r="2735">
      <c r="A2735" s="7"/>
      <c r="B2735" s="11"/>
      <c r="C2735" s="10"/>
      <c r="D2735" s="16">
        <f>IF($A2735="","",IFERROR(VLOOKUP($A2735,M_Sapi!$A$2:$D$501,4,0),""))</f>
      </c>
      <c r="E2735" s="17">
        <f>IF($A2735="","",IFERROR(VLOOKUP($A2735,M_Sapi!$A$2:$B$501,2,0),""))</f>
      </c>
      <c r="F2735" s="16">
        <f>IF(OR($A2735="",$C2735=""),"",$C2735-$D2735)</f>
      </c>
      <c r="G2735" s="18">
        <f>IF(OR($A2735="",$B2735=""),"",$B2735-$E2735)</f>
      </c>
      <c r="H2735" s="19">
        <f>IF(OR($G2735="",$G2735=0),"",$F2735/$G2735)</f>
      </c>
    </row>
    <row r="2736">
      <c r="A2736" s="7"/>
      <c r="B2736" s="11"/>
      <c r="C2736" s="10"/>
      <c r="D2736" s="16">
        <f>IF($A2736="","",IFERROR(VLOOKUP($A2736,M_Sapi!$A$2:$D$501,4,0),""))</f>
      </c>
      <c r="E2736" s="17">
        <f>IF($A2736="","",IFERROR(VLOOKUP($A2736,M_Sapi!$A$2:$B$501,2,0),""))</f>
      </c>
      <c r="F2736" s="16">
        <f>IF(OR($A2736="",$C2736=""),"",$C2736-$D2736)</f>
      </c>
      <c r="G2736" s="18">
        <f>IF(OR($A2736="",$B2736=""),"",$B2736-$E2736)</f>
      </c>
      <c r="H2736" s="19">
        <f>IF(OR($G2736="",$G2736=0),"",$F2736/$G2736)</f>
      </c>
    </row>
    <row r="2737">
      <c r="A2737" s="7"/>
      <c r="B2737" s="11"/>
      <c r="C2737" s="10"/>
      <c r="D2737" s="16">
        <f>IF($A2737="","",IFERROR(VLOOKUP($A2737,M_Sapi!$A$2:$D$501,4,0),""))</f>
      </c>
      <c r="E2737" s="17">
        <f>IF($A2737="","",IFERROR(VLOOKUP($A2737,M_Sapi!$A$2:$B$501,2,0),""))</f>
      </c>
      <c r="F2737" s="16">
        <f>IF(OR($A2737="",$C2737=""),"",$C2737-$D2737)</f>
      </c>
      <c r="G2737" s="18">
        <f>IF(OR($A2737="",$B2737=""),"",$B2737-$E2737)</f>
      </c>
      <c r="H2737" s="19">
        <f>IF(OR($G2737="",$G2737=0),"",$F2737/$G2737)</f>
      </c>
    </row>
    <row r="2738">
      <c r="A2738" s="7"/>
      <c r="B2738" s="11"/>
      <c r="C2738" s="10"/>
      <c r="D2738" s="16">
        <f>IF($A2738="","",IFERROR(VLOOKUP($A2738,M_Sapi!$A$2:$D$501,4,0),""))</f>
      </c>
      <c r="E2738" s="17">
        <f>IF($A2738="","",IFERROR(VLOOKUP($A2738,M_Sapi!$A$2:$B$501,2,0),""))</f>
      </c>
      <c r="F2738" s="16">
        <f>IF(OR($A2738="",$C2738=""),"",$C2738-$D2738)</f>
      </c>
      <c r="G2738" s="18">
        <f>IF(OR($A2738="",$B2738=""),"",$B2738-$E2738)</f>
      </c>
      <c r="H2738" s="19">
        <f>IF(OR($G2738="",$G2738=0),"",$F2738/$G2738)</f>
      </c>
    </row>
    <row r="2739">
      <c r="A2739" s="7"/>
      <c r="B2739" s="11"/>
      <c r="C2739" s="10"/>
      <c r="D2739" s="16">
        <f>IF($A2739="","",IFERROR(VLOOKUP($A2739,M_Sapi!$A$2:$D$501,4,0),""))</f>
      </c>
      <c r="E2739" s="17">
        <f>IF($A2739="","",IFERROR(VLOOKUP($A2739,M_Sapi!$A$2:$B$501,2,0),""))</f>
      </c>
      <c r="F2739" s="16">
        <f>IF(OR($A2739="",$C2739=""),"",$C2739-$D2739)</f>
      </c>
      <c r="G2739" s="18">
        <f>IF(OR($A2739="",$B2739=""),"",$B2739-$E2739)</f>
      </c>
      <c r="H2739" s="19">
        <f>IF(OR($G2739="",$G2739=0),"",$F2739/$G2739)</f>
      </c>
    </row>
    <row r="2740">
      <c r="A2740" s="7"/>
      <c r="B2740" s="11"/>
      <c r="C2740" s="10"/>
      <c r="D2740" s="16">
        <f>IF($A2740="","",IFERROR(VLOOKUP($A2740,M_Sapi!$A$2:$D$501,4,0),""))</f>
      </c>
      <c r="E2740" s="17">
        <f>IF($A2740="","",IFERROR(VLOOKUP($A2740,M_Sapi!$A$2:$B$501,2,0),""))</f>
      </c>
      <c r="F2740" s="16">
        <f>IF(OR($A2740="",$C2740=""),"",$C2740-$D2740)</f>
      </c>
      <c r="G2740" s="18">
        <f>IF(OR($A2740="",$B2740=""),"",$B2740-$E2740)</f>
      </c>
      <c r="H2740" s="19">
        <f>IF(OR($G2740="",$G2740=0),"",$F2740/$G2740)</f>
      </c>
    </row>
    <row r="2741">
      <c r="A2741" s="7"/>
      <c r="B2741" s="11"/>
      <c r="C2741" s="10"/>
      <c r="D2741" s="16">
        <f>IF($A2741="","",IFERROR(VLOOKUP($A2741,M_Sapi!$A$2:$D$501,4,0),""))</f>
      </c>
      <c r="E2741" s="17">
        <f>IF($A2741="","",IFERROR(VLOOKUP($A2741,M_Sapi!$A$2:$B$501,2,0),""))</f>
      </c>
      <c r="F2741" s="16">
        <f>IF(OR($A2741="",$C2741=""),"",$C2741-$D2741)</f>
      </c>
      <c r="G2741" s="18">
        <f>IF(OR($A2741="",$B2741=""),"",$B2741-$E2741)</f>
      </c>
      <c r="H2741" s="19">
        <f>IF(OR($G2741="",$G2741=0),"",$F2741/$G2741)</f>
      </c>
    </row>
    <row r="2742">
      <c r="A2742" s="7"/>
      <c r="B2742" s="11"/>
      <c r="C2742" s="10"/>
      <c r="D2742" s="16">
        <f>IF($A2742="","",IFERROR(VLOOKUP($A2742,M_Sapi!$A$2:$D$501,4,0),""))</f>
      </c>
      <c r="E2742" s="17">
        <f>IF($A2742="","",IFERROR(VLOOKUP($A2742,M_Sapi!$A$2:$B$501,2,0),""))</f>
      </c>
      <c r="F2742" s="16">
        <f>IF(OR($A2742="",$C2742=""),"",$C2742-$D2742)</f>
      </c>
      <c r="G2742" s="18">
        <f>IF(OR($A2742="",$B2742=""),"",$B2742-$E2742)</f>
      </c>
      <c r="H2742" s="19">
        <f>IF(OR($G2742="",$G2742=0),"",$F2742/$G2742)</f>
      </c>
    </row>
    <row r="2743">
      <c r="A2743" s="7"/>
      <c r="B2743" s="11"/>
      <c r="C2743" s="10"/>
      <c r="D2743" s="16">
        <f>IF($A2743="","",IFERROR(VLOOKUP($A2743,M_Sapi!$A$2:$D$501,4,0),""))</f>
      </c>
      <c r="E2743" s="17">
        <f>IF($A2743="","",IFERROR(VLOOKUP($A2743,M_Sapi!$A$2:$B$501,2,0),""))</f>
      </c>
      <c r="F2743" s="16">
        <f>IF(OR($A2743="",$C2743=""),"",$C2743-$D2743)</f>
      </c>
      <c r="G2743" s="18">
        <f>IF(OR($A2743="",$B2743=""),"",$B2743-$E2743)</f>
      </c>
      <c r="H2743" s="19">
        <f>IF(OR($G2743="",$G2743=0),"",$F2743/$G2743)</f>
      </c>
    </row>
    <row r="2744">
      <c r="A2744" s="7"/>
      <c r="B2744" s="11"/>
      <c r="C2744" s="10"/>
      <c r="D2744" s="16">
        <f>IF($A2744="","",IFERROR(VLOOKUP($A2744,M_Sapi!$A$2:$D$501,4,0),""))</f>
      </c>
      <c r="E2744" s="17">
        <f>IF($A2744="","",IFERROR(VLOOKUP($A2744,M_Sapi!$A$2:$B$501,2,0),""))</f>
      </c>
      <c r="F2744" s="16">
        <f>IF(OR($A2744="",$C2744=""),"",$C2744-$D2744)</f>
      </c>
      <c r="G2744" s="18">
        <f>IF(OR($A2744="",$B2744=""),"",$B2744-$E2744)</f>
      </c>
      <c r="H2744" s="19">
        <f>IF(OR($G2744="",$G2744=0),"",$F2744/$G2744)</f>
      </c>
    </row>
    <row r="2745">
      <c r="A2745" s="7"/>
      <c r="B2745" s="11"/>
      <c r="C2745" s="10"/>
      <c r="D2745" s="16">
        <f>IF($A2745="","",IFERROR(VLOOKUP($A2745,M_Sapi!$A$2:$D$501,4,0),""))</f>
      </c>
      <c r="E2745" s="17">
        <f>IF($A2745="","",IFERROR(VLOOKUP($A2745,M_Sapi!$A$2:$B$501,2,0),""))</f>
      </c>
      <c r="F2745" s="16">
        <f>IF(OR($A2745="",$C2745=""),"",$C2745-$D2745)</f>
      </c>
      <c r="G2745" s="18">
        <f>IF(OR($A2745="",$B2745=""),"",$B2745-$E2745)</f>
      </c>
      <c r="H2745" s="19">
        <f>IF(OR($G2745="",$G2745=0),"",$F2745/$G2745)</f>
      </c>
    </row>
    <row r="2746">
      <c r="A2746" s="7"/>
      <c r="B2746" s="11"/>
      <c r="C2746" s="10"/>
      <c r="D2746" s="16">
        <f>IF($A2746="","",IFERROR(VLOOKUP($A2746,M_Sapi!$A$2:$D$501,4,0),""))</f>
      </c>
      <c r="E2746" s="17">
        <f>IF($A2746="","",IFERROR(VLOOKUP($A2746,M_Sapi!$A$2:$B$501,2,0),""))</f>
      </c>
      <c r="F2746" s="16">
        <f>IF(OR($A2746="",$C2746=""),"",$C2746-$D2746)</f>
      </c>
      <c r="G2746" s="18">
        <f>IF(OR($A2746="",$B2746=""),"",$B2746-$E2746)</f>
      </c>
      <c r="H2746" s="19">
        <f>IF(OR($G2746="",$G2746=0),"",$F2746/$G2746)</f>
      </c>
    </row>
    <row r="2747">
      <c r="A2747" s="7"/>
      <c r="B2747" s="11"/>
      <c r="C2747" s="10"/>
      <c r="D2747" s="16">
        <f>IF($A2747="","",IFERROR(VLOOKUP($A2747,M_Sapi!$A$2:$D$501,4,0),""))</f>
      </c>
      <c r="E2747" s="17">
        <f>IF($A2747="","",IFERROR(VLOOKUP($A2747,M_Sapi!$A$2:$B$501,2,0),""))</f>
      </c>
      <c r="F2747" s="16">
        <f>IF(OR($A2747="",$C2747=""),"",$C2747-$D2747)</f>
      </c>
      <c r="G2747" s="18">
        <f>IF(OR($A2747="",$B2747=""),"",$B2747-$E2747)</f>
      </c>
      <c r="H2747" s="19">
        <f>IF(OR($G2747="",$G2747=0),"",$F2747/$G2747)</f>
      </c>
    </row>
    <row r="2748">
      <c r="A2748" s="7"/>
      <c r="B2748" s="11"/>
      <c r="C2748" s="10"/>
      <c r="D2748" s="16">
        <f>IF($A2748="","",IFERROR(VLOOKUP($A2748,M_Sapi!$A$2:$D$501,4,0),""))</f>
      </c>
      <c r="E2748" s="17">
        <f>IF($A2748="","",IFERROR(VLOOKUP($A2748,M_Sapi!$A$2:$B$501,2,0),""))</f>
      </c>
      <c r="F2748" s="16">
        <f>IF(OR($A2748="",$C2748=""),"",$C2748-$D2748)</f>
      </c>
      <c r="G2748" s="18">
        <f>IF(OR($A2748="",$B2748=""),"",$B2748-$E2748)</f>
      </c>
      <c r="H2748" s="19">
        <f>IF(OR($G2748="",$G2748=0),"",$F2748/$G2748)</f>
      </c>
    </row>
    <row r="2749">
      <c r="A2749" s="7"/>
      <c r="B2749" s="11"/>
      <c r="C2749" s="10"/>
      <c r="D2749" s="16">
        <f>IF($A2749="","",IFERROR(VLOOKUP($A2749,M_Sapi!$A$2:$D$501,4,0),""))</f>
      </c>
      <c r="E2749" s="17">
        <f>IF($A2749="","",IFERROR(VLOOKUP($A2749,M_Sapi!$A$2:$B$501,2,0),""))</f>
      </c>
      <c r="F2749" s="16">
        <f>IF(OR($A2749="",$C2749=""),"",$C2749-$D2749)</f>
      </c>
      <c r="G2749" s="18">
        <f>IF(OR($A2749="",$B2749=""),"",$B2749-$E2749)</f>
      </c>
      <c r="H2749" s="19">
        <f>IF(OR($G2749="",$G2749=0),"",$F2749/$G2749)</f>
      </c>
    </row>
    <row r="2750">
      <c r="A2750" s="7"/>
      <c r="B2750" s="11"/>
      <c r="C2750" s="10"/>
      <c r="D2750" s="16">
        <f>IF($A2750="","",IFERROR(VLOOKUP($A2750,M_Sapi!$A$2:$D$501,4,0),""))</f>
      </c>
      <c r="E2750" s="17">
        <f>IF($A2750="","",IFERROR(VLOOKUP($A2750,M_Sapi!$A$2:$B$501,2,0),""))</f>
      </c>
      <c r="F2750" s="16">
        <f>IF(OR($A2750="",$C2750=""),"",$C2750-$D2750)</f>
      </c>
      <c r="G2750" s="18">
        <f>IF(OR($A2750="",$B2750=""),"",$B2750-$E2750)</f>
      </c>
      <c r="H2750" s="19">
        <f>IF(OR($G2750="",$G2750=0),"",$F2750/$G2750)</f>
      </c>
    </row>
    <row r="2751">
      <c r="A2751" s="7"/>
      <c r="B2751" s="11"/>
      <c r="C2751" s="10"/>
      <c r="D2751" s="16">
        <f>IF($A2751="","",IFERROR(VLOOKUP($A2751,M_Sapi!$A$2:$D$501,4,0),""))</f>
      </c>
      <c r="E2751" s="17">
        <f>IF($A2751="","",IFERROR(VLOOKUP($A2751,M_Sapi!$A$2:$B$501,2,0),""))</f>
      </c>
      <c r="F2751" s="16">
        <f>IF(OR($A2751="",$C2751=""),"",$C2751-$D2751)</f>
      </c>
      <c r="G2751" s="18">
        <f>IF(OR($A2751="",$B2751=""),"",$B2751-$E2751)</f>
      </c>
      <c r="H2751" s="19">
        <f>IF(OR($G2751="",$G2751=0),"",$F2751/$G2751)</f>
      </c>
    </row>
    <row r="2752">
      <c r="A2752" s="7"/>
      <c r="B2752" s="11"/>
      <c r="C2752" s="10"/>
      <c r="D2752" s="16">
        <f>IF($A2752="","",IFERROR(VLOOKUP($A2752,M_Sapi!$A$2:$D$501,4,0),""))</f>
      </c>
      <c r="E2752" s="17">
        <f>IF($A2752="","",IFERROR(VLOOKUP($A2752,M_Sapi!$A$2:$B$501,2,0),""))</f>
      </c>
      <c r="F2752" s="16">
        <f>IF(OR($A2752="",$C2752=""),"",$C2752-$D2752)</f>
      </c>
      <c r="G2752" s="18">
        <f>IF(OR($A2752="",$B2752=""),"",$B2752-$E2752)</f>
      </c>
      <c r="H2752" s="19">
        <f>IF(OR($G2752="",$G2752=0),"",$F2752/$G2752)</f>
      </c>
    </row>
    <row r="2753">
      <c r="A2753" s="7"/>
      <c r="B2753" s="11"/>
      <c r="C2753" s="10"/>
      <c r="D2753" s="16">
        <f>IF($A2753="","",IFERROR(VLOOKUP($A2753,M_Sapi!$A$2:$D$501,4,0),""))</f>
      </c>
      <c r="E2753" s="17">
        <f>IF($A2753="","",IFERROR(VLOOKUP($A2753,M_Sapi!$A$2:$B$501,2,0),""))</f>
      </c>
      <c r="F2753" s="16">
        <f>IF(OR($A2753="",$C2753=""),"",$C2753-$D2753)</f>
      </c>
      <c r="G2753" s="18">
        <f>IF(OR($A2753="",$B2753=""),"",$B2753-$E2753)</f>
      </c>
      <c r="H2753" s="19">
        <f>IF(OR($G2753="",$G2753=0),"",$F2753/$G2753)</f>
      </c>
    </row>
    <row r="2754">
      <c r="A2754" s="7"/>
      <c r="B2754" s="11"/>
      <c r="C2754" s="10"/>
      <c r="D2754" s="16">
        <f>IF($A2754="","",IFERROR(VLOOKUP($A2754,M_Sapi!$A$2:$D$501,4,0),""))</f>
      </c>
      <c r="E2754" s="17">
        <f>IF($A2754="","",IFERROR(VLOOKUP($A2754,M_Sapi!$A$2:$B$501,2,0),""))</f>
      </c>
      <c r="F2754" s="16">
        <f>IF(OR($A2754="",$C2754=""),"",$C2754-$D2754)</f>
      </c>
      <c r="G2754" s="18">
        <f>IF(OR($A2754="",$B2754=""),"",$B2754-$E2754)</f>
      </c>
      <c r="H2754" s="19">
        <f>IF(OR($G2754="",$G2754=0),"",$F2754/$G2754)</f>
      </c>
    </row>
    <row r="2755">
      <c r="A2755" s="7"/>
      <c r="B2755" s="11"/>
      <c r="C2755" s="10"/>
      <c r="D2755" s="16">
        <f>IF($A2755="","",IFERROR(VLOOKUP($A2755,M_Sapi!$A$2:$D$501,4,0),""))</f>
      </c>
      <c r="E2755" s="17">
        <f>IF($A2755="","",IFERROR(VLOOKUP($A2755,M_Sapi!$A$2:$B$501,2,0),""))</f>
      </c>
      <c r="F2755" s="16">
        <f>IF(OR($A2755="",$C2755=""),"",$C2755-$D2755)</f>
      </c>
      <c r="G2755" s="18">
        <f>IF(OR($A2755="",$B2755=""),"",$B2755-$E2755)</f>
      </c>
      <c r="H2755" s="19">
        <f>IF(OR($G2755="",$G2755=0),"",$F2755/$G2755)</f>
      </c>
    </row>
    <row r="2756">
      <c r="A2756" s="7"/>
      <c r="B2756" s="11"/>
      <c r="C2756" s="10"/>
      <c r="D2756" s="16">
        <f>IF($A2756="","",IFERROR(VLOOKUP($A2756,M_Sapi!$A$2:$D$501,4,0),""))</f>
      </c>
      <c r="E2756" s="17">
        <f>IF($A2756="","",IFERROR(VLOOKUP($A2756,M_Sapi!$A$2:$B$501,2,0),""))</f>
      </c>
      <c r="F2756" s="16">
        <f>IF(OR($A2756="",$C2756=""),"",$C2756-$D2756)</f>
      </c>
      <c r="G2756" s="18">
        <f>IF(OR($A2756="",$B2756=""),"",$B2756-$E2756)</f>
      </c>
      <c r="H2756" s="19">
        <f>IF(OR($G2756="",$G2756=0),"",$F2756/$G2756)</f>
      </c>
    </row>
    <row r="2757">
      <c r="A2757" s="7"/>
      <c r="B2757" s="11"/>
      <c r="C2757" s="10"/>
      <c r="D2757" s="16">
        <f>IF($A2757="","",IFERROR(VLOOKUP($A2757,M_Sapi!$A$2:$D$501,4,0),""))</f>
      </c>
      <c r="E2757" s="17">
        <f>IF($A2757="","",IFERROR(VLOOKUP($A2757,M_Sapi!$A$2:$B$501,2,0),""))</f>
      </c>
      <c r="F2757" s="16">
        <f>IF(OR($A2757="",$C2757=""),"",$C2757-$D2757)</f>
      </c>
      <c r="G2757" s="18">
        <f>IF(OR($A2757="",$B2757=""),"",$B2757-$E2757)</f>
      </c>
      <c r="H2757" s="19">
        <f>IF(OR($G2757="",$G2757=0),"",$F2757/$G2757)</f>
      </c>
    </row>
    <row r="2758">
      <c r="A2758" s="7"/>
      <c r="B2758" s="11"/>
      <c r="C2758" s="10"/>
      <c r="D2758" s="16">
        <f>IF($A2758="","",IFERROR(VLOOKUP($A2758,M_Sapi!$A$2:$D$501,4,0),""))</f>
      </c>
      <c r="E2758" s="17">
        <f>IF($A2758="","",IFERROR(VLOOKUP($A2758,M_Sapi!$A$2:$B$501,2,0),""))</f>
      </c>
      <c r="F2758" s="16">
        <f>IF(OR($A2758="",$C2758=""),"",$C2758-$D2758)</f>
      </c>
      <c r="G2758" s="18">
        <f>IF(OR($A2758="",$B2758=""),"",$B2758-$E2758)</f>
      </c>
      <c r="H2758" s="19">
        <f>IF(OR($G2758="",$G2758=0),"",$F2758/$G2758)</f>
      </c>
    </row>
    <row r="2759">
      <c r="A2759" s="7"/>
      <c r="B2759" s="11"/>
      <c r="C2759" s="10"/>
      <c r="D2759" s="16">
        <f>IF($A2759="","",IFERROR(VLOOKUP($A2759,M_Sapi!$A$2:$D$501,4,0),""))</f>
      </c>
      <c r="E2759" s="17">
        <f>IF($A2759="","",IFERROR(VLOOKUP($A2759,M_Sapi!$A$2:$B$501,2,0),""))</f>
      </c>
      <c r="F2759" s="16">
        <f>IF(OR($A2759="",$C2759=""),"",$C2759-$D2759)</f>
      </c>
      <c r="G2759" s="18">
        <f>IF(OR($A2759="",$B2759=""),"",$B2759-$E2759)</f>
      </c>
      <c r="H2759" s="19">
        <f>IF(OR($G2759="",$G2759=0),"",$F2759/$G2759)</f>
      </c>
    </row>
    <row r="2760">
      <c r="A2760" s="7"/>
      <c r="B2760" s="11"/>
      <c r="C2760" s="10"/>
      <c r="D2760" s="16">
        <f>IF($A2760="","",IFERROR(VLOOKUP($A2760,M_Sapi!$A$2:$D$501,4,0),""))</f>
      </c>
      <c r="E2760" s="17">
        <f>IF($A2760="","",IFERROR(VLOOKUP($A2760,M_Sapi!$A$2:$B$501,2,0),""))</f>
      </c>
      <c r="F2760" s="16">
        <f>IF(OR($A2760="",$C2760=""),"",$C2760-$D2760)</f>
      </c>
      <c r="G2760" s="18">
        <f>IF(OR($A2760="",$B2760=""),"",$B2760-$E2760)</f>
      </c>
      <c r="H2760" s="19">
        <f>IF(OR($G2760="",$G2760=0),"",$F2760/$G2760)</f>
      </c>
    </row>
    <row r="2761">
      <c r="A2761" s="7"/>
      <c r="B2761" s="11"/>
      <c r="C2761" s="10"/>
      <c r="D2761" s="16">
        <f>IF($A2761="","",IFERROR(VLOOKUP($A2761,M_Sapi!$A$2:$D$501,4,0),""))</f>
      </c>
      <c r="E2761" s="17">
        <f>IF($A2761="","",IFERROR(VLOOKUP($A2761,M_Sapi!$A$2:$B$501,2,0),""))</f>
      </c>
      <c r="F2761" s="16">
        <f>IF(OR($A2761="",$C2761=""),"",$C2761-$D2761)</f>
      </c>
      <c r="G2761" s="18">
        <f>IF(OR($A2761="",$B2761=""),"",$B2761-$E2761)</f>
      </c>
      <c r="H2761" s="19">
        <f>IF(OR($G2761="",$G2761=0),"",$F2761/$G2761)</f>
      </c>
    </row>
    <row r="2762">
      <c r="A2762" s="7"/>
      <c r="B2762" s="11"/>
      <c r="C2762" s="10"/>
      <c r="D2762" s="16">
        <f>IF($A2762="","",IFERROR(VLOOKUP($A2762,M_Sapi!$A$2:$D$501,4,0),""))</f>
      </c>
      <c r="E2762" s="17">
        <f>IF($A2762="","",IFERROR(VLOOKUP($A2762,M_Sapi!$A$2:$B$501,2,0),""))</f>
      </c>
      <c r="F2762" s="16">
        <f>IF(OR($A2762="",$C2762=""),"",$C2762-$D2762)</f>
      </c>
      <c r="G2762" s="18">
        <f>IF(OR($A2762="",$B2762=""),"",$B2762-$E2762)</f>
      </c>
      <c r="H2762" s="19">
        <f>IF(OR($G2762="",$G2762=0),"",$F2762/$G2762)</f>
      </c>
    </row>
    <row r="2763">
      <c r="A2763" s="7"/>
      <c r="B2763" s="11"/>
      <c r="C2763" s="10"/>
      <c r="D2763" s="16">
        <f>IF($A2763="","",IFERROR(VLOOKUP($A2763,M_Sapi!$A$2:$D$501,4,0),""))</f>
      </c>
      <c r="E2763" s="17">
        <f>IF($A2763="","",IFERROR(VLOOKUP($A2763,M_Sapi!$A$2:$B$501,2,0),""))</f>
      </c>
      <c r="F2763" s="16">
        <f>IF(OR($A2763="",$C2763=""),"",$C2763-$D2763)</f>
      </c>
      <c r="G2763" s="18">
        <f>IF(OR($A2763="",$B2763=""),"",$B2763-$E2763)</f>
      </c>
      <c r="H2763" s="19">
        <f>IF(OR($G2763="",$G2763=0),"",$F2763/$G2763)</f>
      </c>
    </row>
    <row r="2764">
      <c r="A2764" s="7"/>
      <c r="B2764" s="11"/>
      <c r="C2764" s="10"/>
      <c r="D2764" s="16">
        <f>IF($A2764="","",IFERROR(VLOOKUP($A2764,M_Sapi!$A$2:$D$501,4,0),""))</f>
      </c>
      <c r="E2764" s="17">
        <f>IF($A2764="","",IFERROR(VLOOKUP($A2764,M_Sapi!$A$2:$B$501,2,0),""))</f>
      </c>
      <c r="F2764" s="16">
        <f>IF(OR($A2764="",$C2764=""),"",$C2764-$D2764)</f>
      </c>
      <c r="G2764" s="18">
        <f>IF(OR($A2764="",$B2764=""),"",$B2764-$E2764)</f>
      </c>
      <c r="H2764" s="19">
        <f>IF(OR($G2764="",$G2764=0),"",$F2764/$G2764)</f>
      </c>
    </row>
    <row r="2765">
      <c r="A2765" s="7"/>
      <c r="B2765" s="11"/>
      <c r="C2765" s="10"/>
      <c r="D2765" s="16">
        <f>IF($A2765="","",IFERROR(VLOOKUP($A2765,M_Sapi!$A$2:$D$501,4,0),""))</f>
      </c>
      <c r="E2765" s="17">
        <f>IF($A2765="","",IFERROR(VLOOKUP($A2765,M_Sapi!$A$2:$B$501,2,0),""))</f>
      </c>
      <c r="F2765" s="16">
        <f>IF(OR($A2765="",$C2765=""),"",$C2765-$D2765)</f>
      </c>
      <c r="G2765" s="18">
        <f>IF(OR($A2765="",$B2765=""),"",$B2765-$E2765)</f>
      </c>
      <c r="H2765" s="19">
        <f>IF(OR($G2765="",$G2765=0),"",$F2765/$G2765)</f>
      </c>
    </row>
    <row r="2766">
      <c r="A2766" s="7"/>
      <c r="B2766" s="11"/>
      <c r="C2766" s="10"/>
      <c r="D2766" s="16">
        <f>IF($A2766="","",IFERROR(VLOOKUP($A2766,M_Sapi!$A$2:$D$501,4,0),""))</f>
      </c>
      <c r="E2766" s="17">
        <f>IF($A2766="","",IFERROR(VLOOKUP($A2766,M_Sapi!$A$2:$B$501,2,0),""))</f>
      </c>
      <c r="F2766" s="16">
        <f>IF(OR($A2766="",$C2766=""),"",$C2766-$D2766)</f>
      </c>
      <c r="G2766" s="18">
        <f>IF(OR($A2766="",$B2766=""),"",$B2766-$E2766)</f>
      </c>
      <c r="H2766" s="19">
        <f>IF(OR($G2766="",$G2766=0),"",$F2766/$G2766)</f>
      </c>
    </row>
    <row r="2767">
      <c r="A2767" s="7"/>
      <c r="B2767" s="11"/>
      <c r="C2767" s="10"/>
      <c r="D2767" s="16">
        <f>IF($A2767="","",IFERROR(VLOOKUP($A2767,M_Sapi!$A$2:$D$501,4,0),""))</f>
      </c>
      <c r="E2767" s="17">
        <f>IF($A2767="","",IFERROR(VLOOKUP($A2767,M_Sapi!$A$2:$B$501,2,0),""))</f>
      </c>
      <c r="F2767" s="16">
        <f>IF(OR($A2767="",$C2767=""),"",$C2767-$D2767)</f>
      </c>
      <c r="G2767" s="18">
        <f>IF(OR($A2767="",$B2767=""),"",$B2767-$E2767)</f>
      </c>
      <c r="H2767" s="19">
        <f>IF(OR($G2767="",$G2767=0),"",$F2767/$G2767)</f>
      </c>
    </row>
    <row r="2768">
      <c r="A2768" s="7"/>
      <c r="B2768" s="11"/>
      <c r="C2768" s="10"/>
      <c r="D2768" s="16">
        <f>IF($A2768="","",IFERROR(VLOOKUP($A2768,M_Sapi!$A$2:$D$501,4,0),""))</f>
      </c>
      <c r="E2768" s="17">
        <f>IF($A2768="","",IFERROR(VLOOKUP($A2768,M_Sapi!$A$2:$B$501,2,0),""))</f>
      </c>
      <c r="F2768" s="16">
        <f>IF(OR($A2768="",$C2768=""),"",$C2768-$D2768)</f>
      </c>
      <c r="G2768" s="18">
        <f>IF(OR($A2768="",$B2768=""),"",$B2768-$E2768)</f>
      </c>
      <c r="H2768" s="19">
        <f>IF(OR($G2768="",$G2768=0),"",$F2768/$G2768)</f>
      </c>
    </row>
    <row r="2769">
      <c r="A2769" s="7"/>
      <c r="B2769" s="11"/>
      <c r="C2769" s="10"/>
      <c r="D2769" s="16">
        <f>IF($A2769="","",IFERROR(VLOOKUP($A2769,M_Sapi!$A$2:$D$501,4,0),""))</f>
      </c>
      <c r="E2769" s="17">
        <f>IF($A2769="","",IFERROR(VLOOKUP($A2769,M_Sapi!$A$2:$B$501,2,0),""))</f>
      </c>
      <c r="F2769" s="16">
        <f>IF(OR($A2769="",$C2769=""),"",$C2769-$D2769)</f>
      </c>
      <c r="G2769" s="18">
        <f>IF(OR($A2769="",$B2769=""),"",$B2769-$E2769)</f>
      </c>
      <c r="H2769" s="19">
        <f>IF(OR($G2769="",$G2769=0),"",$F2769/$G2769)</f>
      </c>
    </row>
    <row r="2770">
      <c r="A2770" s="7"/>
      <c r="B2770" s="11"/>
      <c r="C2770" s="10"/>
      <c r="D2770" s="16">
        <f>IF($A2770="","",IFERROR(VLOOKUP($A2770,M_Sapi!$A$2:$D$501,4,0),""))</f>
      </c>
      <c r="E2770" s="17">
        <f>IF($A2770="","",IFERROR(VLOOKUP($A2770,M_Sapi!$A$2:$B$501,2,0),""))</f>
      </c>
      <c r="F2770" s="16">
        <f>IF(OR($A2770="",$C2770=""),"",$C2770-$D2770)</f>
      </c>
      <c r="G2770" s="18">
        <f>IF(OR($A2770="",$B2770=""),"",$B2770-$E2770)</f>
      </c>
      <c r="H2770" s="19">
        <f>IF(OR($G2770="",$G2770=0),"",$F2770/$G2770)</f>
      </c>
    </row>
    <row r="2771">
      <c r="A2771" s="7"/>
      <c r="B2771" s="11"/>
      <c r="C2771" s="10"/>
      <c r="D2771" s="16">
        <f>IF($A2771="","",IFERROR(VLOOKUP($A2771,M_Sapi!$A$2:$D$501,4,0),""))</f>
      </c>
      <c r="E2771" s="17">
        <f>IF($A2771="","",IFERROR(VLOOKUP($A2771,M_Sapi!$A$2:$B$501,2,0),""))</f>
      </c>
      <c r="F2771" s="16">
        <f>IF(OR($A2771="",$C2771=""),"",$C2771-$D2771)</f>
      </c>
      <c r="G2771" s="18">
        <f>IF(OR($A2771="",$B2771=""),"",$B2771-$E2771)</f>
      </c>
      <c r="H2771" s="19">
        <f>IF(OR($G2771="",$G2771=0),"",$F2771/$G2771)</f>
      </c>
    </row>
    <row r="2772">
      <c r="A2772" s="7"/>
      <c r="B2772" s="11"/>
      <c r="C2772" s="10"/>
      <c r="D2772" s="16">
        <f>IF($A2772="","",IFERROR(VLOOKUP($A2772,M_Sapi!$A$2:$D$501,4,0),""))</f>
      </c>
      <c r="E2772" s="17">
        <f>IF($A2772="","",IFERROR(VLOOKUP($A2772,M_Sapi!$A$2:$B$501,2,0),""))</f>
      </c>
      <c r="F2772" s="16">
        <f>IF(OR($A2772="",$C2772=""),"",$C2772-$D2772)</f>
      </c>
      <c r="G2772" s="18">
        <f>IF(OR($A2772="",$B2772=""),"",$B2772-$E2772)</f>
      </c>
      <c r="H2772" s="19">
        <f>IF(OR($G2772="",$G2772=0),"",$F2772/$G2772)</f>
      </c>
    </row>
    <row r="2773">
      <c r="A2773" s="7"/>
      <c r="B2773" s="11"/>
      <c r="C2773" s="10"/>
      <c r="D2773" s="16">
        <f>IF($A2773="","",IFERROR(VLOOKUP($A2773,M_Sapi!$A$2:$D$501,4,0),""))</f>
      </c>
      <c r="E2773" s="17">
        <f>IF($A2773="","",IFERROR(VLOOKUP($A2773,M_Sapi!$A$2:$B$501,2,0),""))</f>
      </c>
      <c r="F2773" s="16">
        <f>IF(OR($A2773="",$C2773=""),"",$C2773-$D2773)</f>
      </c>
      <c r="G2773" s="18">
        <f>IF(OR($A2773="",$B2773=""),"",$B2773-$E2773)</f>
      </c>
      <c r="H2773" s="19">
        <f>IF(OR($G2773="",$G2773=0),"",$F2773/$G2773)</f>
      </c>
    </row>
    <row r="2774">
      <c r="A2774" s="7"/>
      <c r="B2774" s="11"/>
      <c r="C2774" s="10"/>
      <c r="D2774" s="16">
        <f>IF($A2774="","",IFERROR(VLOOKUP($A2774,M_Sapi!$A$2:$D$501,4,0),""))</f>
      </c>
      <c r="E2774" s="17">
        <f>IF($A2774="","",IFERROR(VLOOKUP($A2774,M_Sapi!$A$2:$B$501,2,0),""))</f>
      </c>
      <c r="F2774" s="16">
        <f>IF(OR($A2774="",$C2774=""),"",$C2774-$D2774)</f>
      </c>
      <c r="G2774" s="18">
        <f>IF(OR($A2774="",$B2774=""),"",$B2774-$E2774)</f>
      </c>
      <c r="H2774" s="19">
        <f>IF(OR($G2774="",$G2774=0),"",$F2774/$G2774)</f>
      </c>
    </row>
    <row r="2775">
      <c r="A2775" s="7"/>
      <c r="B2775" s="11"/>
      <c r="C2775" s="10"/>
      <c r="D2775" s="16">
        <f>IF($A2775="","",IFERROR(VLOOKUP($A2775,M_Sapi!$A$2:$D$501,4,0),""))</f>
      </c>
      <c r="E2775" s="17">
        <f>IF($A2775="","",IFERROR(VLOOKUP($A2775,M_Sapi!$A$2:$B$501,2,0),""))</f>
      </c>
      <c r="F2775" s="16">
        <f>IF(OR($A2775="",$C2775=""),"",$C2775-$D2775)</f>
      </c>
      <c r="G2775" s="18">
        <f>IF(OR($A2775="",$B2775=""),"",$B2775-$E2775)</f>
      </c>
      <c r="H2775" s="19">
        <f>IF(OR($G2775="",$G2775=0),"",$F2775/$G2775)</f>
      </c>
    </row>
    <row r="2776">
      <c r="A2776" s="7"/>
      <c r="B2776" s="11"/>
      <c r="C2776" s="10"/>
      <c r="D2776" s="16">
        <f>IF($A2776="","",IFERROR(VLOOKUP($A2776,M_Sapi!$A$2:$D$501,4,0),""))</f>
      </c>
      <c r="E2776" s="17">
        <f>IF($A2776="","",IFERROR(VLOOKUP($A2776,M_Sapi!$A$2:$B$501,2,0),""))</f>
      </c>
      <c r="F2776" s="16">
        <f>IF(OR($A2776="",$C2776=""),"",$C2776-$D2776)</f>
      </c>
      <c r="G2776" s="18">
        <f>IF(OR($A2776="",$B2776=""),"",$B2776-$E2776)</f>
      </c>
      <c r="H2776" s="19">
        <f>IF(OR($G2776="",$G2776=0),"",$F2776/$G2776)</f>
      </c>
    </row>
    <row r="2777">
      <c r="A2777" s="7"/>
      <c r="B2777" s="11"/>
      <c r="C2777" s="10"/>
      <c r="D2777" s="16">
        <f>IF($A2777="","",IFERROR(VLOOKUP($A2777,M_Sapi!$A$2:$D$501,4,0),""))</f>
      </c>
      <c r="E2777" s="17">
        <f>IF($A2777="","",IFERROR(VLOOKUP($A2777,M_Sapi!$A$2:$B$501,2,0),""))</f>
      </c>
      <c r="F2777" s="16">
        <f>IF(OR($A2777="",$C2777=""),"",$C2777-$D2777)</f>
      </c>
      <c r="G2777" s="18">
        <f>IF(OR($A2777="",$B2777=""),"",$B2777-$E2777)</f>
      </c>
      <c r="H2777" s="19">
        <f>IF(OR($G2777="",$G2777=0),"",$F2777/$G2777)</f>
      </c>
    </row>
    <row r="2778">
      <c r="A2778" s="7"/>
      <c r="B2778" s="11"/>
      <c r="C2778" s="10"/>
      <c r="D2778" s="16">
        <f>IF($A2778="","",IFERROR(VLOOKUP($A2778,M_Sapi!$A$2:$D$501,4,0),""))</f>
      </c>
      <c r="E2778" s="17">
        <f>IF($A2778="","",IFERROR(VLOOKUP($A2778,M_Sapi!$A$2:$B$501,2,0),""))</f>
      </c>
      <c r="F2778" s="16">
        <f>IF(OR($A2778="",$C2778=""),"",$C2778-$D2778)</f>
      </c>
      <c r="G2778" s="18">
        <f>IF(OR($A2778="",$B2778=""),"",$B2778-$E2778)</f>
      </c>
      <c r="H2778" s="19">
        <f>IF(OR($G2778="",$G2778=0),"",$F2778/$G2778)</f>
      </c>
    </row>
    <row r="2779">
      <c r="A2779" s="7"/>
      <c r="B2779" s="11"/>
      <c r="C2779" s="10"/>
      <c r="D2779" s="16">
        <f>IF($A2779="","",IFERROR(VLOOKUP($A2779,M_Sapi!$A$2:$D$501,4,0),""))</f>
      </c>
      <c r="E2779" s="17">
        <f>IF($A2779="","",IFERROR(VLOOKUP($A2779,M_Sapi!$A$2:$B$501,2,0),""))</f>
      </c>
      <c r="F2779" s="16">
        <f>IF(OR($A2779="",$C2779=""),"",$C2779-$D2779)</f>
      </c>
      <c r="G2779" s="18">
        <f>IF(OR($A2779="",$B2779=""),"",$B2779-$E2779)</f>
      </c>
      <c r="H2779" s="19">
        <f>IF(OR($G2779="",$G2779=0),"",$F2779/$G2779)</f>
      </c>
    </row>
    <row r="2780">
      <c r="A2780" s="7"/>
      <c r="B2780" s="11"/>
      <c r="C2780" s="10"/>
      <c r="D2780" s="16">
        <f>IF($A2780="","",IFERROR(VLOOKUP($A2780,M_Sapi!$A$2:$D$501,4,0),""))</f>
      </c>
      <c r="E2780" s="17">
        <f>IF($A2780="","",IFERROR(VLOOKUP($A2780,M_Sapi!$A$2:$B$501,2,0),""))</f>
      </c>
      <c r="F2780" s="16">
        <f>IF(OR($A2780="",$C2780=""),"",$C2780-$D2780)</f>
      </c>
      <c r="G2780" s="18">
        <f>IF(OR($A2780="",$B2780=""),"",$B2780-$E2780)</f>
      </c>
      <c r="H2780" s="19">
        <f>IF(OR($G2780="",$G2780=0),"",$F2780/$G2780)</f>
      </c>
    </row>
    <row r="2781">
      <c r="A2781" s="7"/>
      <c r="B2781" s="11"/>
      <c r="C2781" s="10"/>
      <c r="D2781" s="16">
        <f>IF($A2781="","",IFERROR(VLOOKUP($A2781,M_Sapi!$A$2:$D$501,4,0),""))</f>
      </c>
      <c r="E2781" s="17">
        <f>IF($A2781="","",IFERROR(VLOOKUP($A2781,M_Sapi!$A$2:$B$501,2,0),""))</f>
      </c>
      <c r="F2781" s="16">
        <f>IF(OR($A2781="",$C2781=""),"",$C2781-$D2781)</f>
      </c>
      <c r="G2781" s="18">
        <f>IF(OR($A2781="",$B2781=""),"",$B2781-$E2781)</f>
      </c>
      <c r="H2781" s="19">
        <f>IF(OR($G2781="",$G2781=0),"",$F2781/$G2781)</f>
      </c>
    </row>
    <row r="2782">
      <c r="A2782" s="7"/>
      <c r="B2782" s="11"/>
      <c r="C2782" s="10"/>
      <c r="D2782" s="16">
        <f>IF($A2782="","",IFERROR(VLOOKUP($A2782,M_Sapi!$A$2:$D$501,4,0),""))</f>
      </c>
      <c r="E2782" s="17">
        <f>IF($A2782="","",IFERROR(VLOOKUP($A2782,M_Sapi!$A$2:$B$501,2,0),""))</f>
      </c>
      <c r="F2782" s="16">
        <f>IF(OR($A2782="",$C2782=""),"",$C2782-$D2782)</f>
      </c>
      <c r="G2782" s="18">
        <f>IF(OR($A2782="",$B2782=""),"",$B2782-$E2782)</f>
      </c>
      <c r="H2782" s="19">
        <f>IF(OR($G2782="",$G2782=0),"",$F2782/$G2782)</f>
      </c>
    </row>
    <row r="2783">
      <c r="A2783" s="7"/>
      <c r="B2783" s="11"/>
      <c r="C2783" s="10"/>
      <c r="D2783" s="16">
        <f>IF($A2783="","",IFERROR(VLOOKUP($A2783,M_Sapi!$A$2:$D$501,4,0),""))</f>
      </c>
      <c r="E2783" s="17">
        <f>IF($A2783="","",IFERROR(VLOOKUP($A2783,M_Sapi!$A$2:$B$501,2,0),""))</f>
      </c>
      <c r="F2783" s="16">
        <f>IF(OR($A2783="",$C2783=""),"",$C2783-$D2783)</f>
      </c>
      <c r="G2783" s="18">
        <f>IF(OR($A2783="",$B2783=""),"",$B2783-$E2783)</f>
      </c>
      <c r="H2783" s="19">
        <f>IF(OR($G2783="",$G2783=0),"",$F2783/$G2783)</f>
      </c>
    </row>
    <row r="2784">
      <c r="A2784" s="7"/>
      <c r="B2784" s="11"/>
      <c r="C2784" s="10"/>
      <c r="D2784" s="16">
        <f>IF($A2784="","",IFERROR(VLOOKUP($A2784,M_Sapi!$A$2:$D$501,4,0),""))</f>
      </c>
      <c r="E2784" s="17">
        <f>IF($A2784="","",IFERROR(VLOOKUP($A2784,M_Sapi!$A$2:$B$501,2,0),""))</f>
      </c>
      <c r="F2784" s="16">
        <f>IF(OR($A2784="",$C2784=""),"",$C2784-$D2784)</f>
      </c>
      <c r="G2784" s="18">
        <f>IF(OR($A2784="",$B2784=""),"",$B2784-$E2784)</f>
      </c>
      <c r="H2784" s="19">
        <f>IF(OR($G2784="",$G2784=0),"",$F2784/$G2784)</f>
      </c>
    </row>
    <row r="2785">
      <c r="A2785" s="7"/>
      <c r="B2785" s="11"/>
      <c r="C2785" s="10"/>
      <c r="D2785" s="16">
        <f>IF($A2785="","",IFERROR(VLOOKUP($A2785,M_Sapi!$A$2:$D$501,4,0),""))</f>
      </c>
      <c r="E2785" s="17">
        <f>IF($A2785="","",IFERROR(VLOOKUP($A2785,M_Sapi!$A$2:$B$501,2,0),""))</f>
      </c>
      <c r="F2785" s="16">
        <f>IF(OR($A2785="",$C2785=""),"",$C2785-$D2785)</f>
      </c>
      <c r="G2785" s="18">
        <f>IF(OR($A2785="",$B2785=""),"",$B2785-$E2785)</f>
      </c>
      <c r="H2785" s="19">
        <f>IF(OR($G2785="",$G2785=0),"",$F2785/$G2785)</f>
      </c>
    </row>
    <row r="2786">
      <c r="A2786" s="7"/>
      <c r="B2786" s="11"/>
      <c r="C2786" s="10"/>
      <c r="D2786" s="16">
        <f>IF($A2786="","",IFERROR(VLOOKUP($A2786,M_Sapi!$A$2:$D$501,4,0),""))</f>
      </c>
      <c r="E2786" s="17">
        <f>IF($A2786="","",IFERROR(VLOOKUP($A2786,M_Sapi!$A$2:$B$501,2,0),""))</f>
      </c>
      <c r="F2786" s="16">
        <f>IF(OR($A2786="",$C2786=""),"",$C2786-$D2786)</f>
      </c>
      <c r="G2786" s="18">
        <f>IF(OR($A2786="",$B2786=""),"",$B2786-$E2786)</f>
      </c>
      <c r="H2786" s="19">
        <f>IF(OR($G2786="",$G2786=0),"",$F2786/$G2786)</f>
      </c>
    </row>
    <row r="2787">
      <c r="A2787" s="7"/>
      <c r="B2787" s="11"/>
      <c r="C2787" s="10"/>
      <c r="D2787" s="16">
        <f>IF($A2787="","",IFERROR(VLOOKUP($A2787,M_Sapi!$A$2:$D$501,4,0),""))</f>
      </c>
      <c r="E2787" s="17">
        <f>IF($A2787="","",IFERROR(VLOOKUP($A2787,M_Sapi!$A$2:$B$501,2,0),""))</f>
      </c>
      <c r="F2787" s="16">
        <f>IF(OR($A2787="",$C2787=""),"",$C2787-$D2787)</f>
      </c>
      <c r="G2787" s="18">
        <f>IF(OR($A2787="",$B2787=""),"",$B2787-$E2787)</f>
      </c>
      <c r="H2787" s="19">
        <f>IF(OR($G2787="",$G2787=0),"",$F2787/$G2787)</f>
      </c>
    </row>
    <row r="2788">
      <c r="A2788" s="7"/>
      <c r="B2788" s="11"/>
      <c r="C2788" s="10"/>
      <c r="D2788" s="16">
        <f>IF($A2788="","",IFERROR(VLOOKUP($A2788,M_Sapi!$A$2:$D$501,4,0),""))</f>
      </c>
      <c r="E2788" s="17">
        <f>IF($A2788="","",IFERROR(VLOOKUP($A2788,M_Sapi!$A$2:$B$501,2,0),""))</f>
      </c>
      <c r="F2788" s="16">
        <f>IF(OR($A2788="",$C2788=""),"",$C2788-$D2788)</f>
      </c>
      <c r="G2788" s="18">
        <f>IF(OR($A2788="",$B2788=""),"",$B2788-$E2788)</f>
      </c>
      <c r="H2788" s="19">
        <f>IF(OR($G2788="",$G2788=0),"",$F2788/$G2788)</f>
      </c>
    </row>
    <row r="2789">
      <c r="A2789" s="7"/>
      <c r="B2789" s="11"/>
      <c r="C2789" s="10"/>
      <c r="D2789" s="16">
        <f>IF($A2789="","",IFERROR(VLOOKUP($A2789,M_Sapi!$A$2:$D$501,4,0),""))</f>
      </c>
      <c r="E2789" s="17">
        <f>IF($A2789="","",IFERROR(VLOOKUP($A2789,M_Sapi!$A$2:$B$501,2,0),""))</f>
      </c>
      <c r="F2789" s="16">
        <f>IF(OR($A2789="",$C2789=""),"",$C2789-$D2789)</f>
      </c>
      <c r="G2789" s="18">
        <f>IF(OR($A2789="",$B2789=""),"",$B2789-$E2789)</f>
      </c>
      <c r="H2789" s="19">
        <f>IF(OR($G2789="",$G2789=0),"",$F2789/$G2789)</f>
      </c>
    </row>
    <row r="2790">
      <c r="A2790" s="7"/>
      <c r="B2790" s="11"/>
      <c r="C2790" s="10"/>
      <c r="D2790" s="16">
        <f>IF($A2790="","",IFERROR(VLOOKUP($A2790,M_Sapi!$A$2:$D$501,4,0),""))</f>
      </c>
      <c r="E2790" s="17">
        <f>IF($A2790="","",IFERROR(VLOOKUP($A2790,M_Sapi!$A$2:$B$501,2,0),""))</f>
      </c>
      <c r="F2790" s="16">
        <f>IF(OR($A2790="",$C2790=""),"",$C2790-$D2790)</f>
      </c>
      <c r="G2790" s="18">
        <f>IF(OR($A2790="",$B2790=""),"",$B2790-$E2790)</f>
      </c>
      <c r="H2790" s="19">
        <f>IF(OR($G2790="",$G2790=0),"",$F2790/$G2790)</f>
      </c>
    </row>
    <row r="2791">
      <c r="A2791" s="7"/>
      <c r="B2791" s="11"/>
      <c r="C2791" s="10"/>
      <c r="D2791" s="16">
        <f>IF($A2791="","",IFERROR(VLOOKUP($A2791,M_Sapi!$A$2:$D$501,4,0),""))</f>
      </c>
      <c r="E2791" s="17">
        <f>IF($A2791="","",IFERROR(VLOOKUP($A2791,M_Sapi!$A$2:$B$501,2,0),""))</f>
      </c>
      <c r="F2791" s="16">
        <f>IF(OR($A2791="",$C2791=""),"",$C2791-$D2791)</f>
      </c>
      <c r="G2791" s="18">
        <f>IF(OR($A2791="",$B2791=""),"",$B2791-$E2791)</f>
      </c>
      <c r="H2791" s="19">
        <f>IF(OR($G2791="",$G2791=0),"",$F2791/$G2791)</f>
      </c>
    </row>
    <row r="2792">
      <c r="A2792" s="7"/>
      <c r="B2792" s="11"/>
      <c r="C2792" s="10"/>
      <c r="D2792" s="16">
        <f>IF($A2792="","",IFERROR(VLOOKUP($A2792,M_Sapi!$A$2:$D$501,4,0),""))</f>
      </c>
      <c r="E2792" s="17">
        <f>IF($A2792="","",IFERROR(VLOOKUP($A2792,M_Sapi!$A$2:$B$501,2,0),""))</f>
      </c>
      <c r="F2792" s="16">
        <f>IF(OR($A2792="",$C2792=""),"",$C2792-$D2792)</f>
      </c>
      <c r="G2792" s="18">
        <f>IF(OR($A2792="",$B2792=""),"",$B2792-$E2792)</f>
      </c>
      <c r="H2792" s="19">
        <f>IF(OR($G2792="",$G2792=0),"",$F2792/$G2792)</f>
      </c>
    </row>
    <row r="2793">
      <c r="A2793" s="7"/>
      <c r="B2793" s="11"/>
      <c r="C2793" s="10"/>
      <c r="D2793" s="16">
        <f>IF($A2793="","",IFERROR(VLOOKUP($A2793,M_Sapi!$A$2:$D$501,4,0),""))</f>
      </c>
      <c r="E2793" s="17">
        <f>IF($A2793="","",IFERROR(VLOOKUP($A2793,M_Sapi!$A$2:$B$501,2,0),""))</f>
      </c>
      <c r="F2793" s="16">
        <f>IF(OR($A2793="",$C2793=""),"",$C2793-$D2793)</f>
      </c>
      <c r="G2793" s="18">
        <f>IF(OR($A2793="",$B2793=""),"",$B2793-$E2793)</f>
      </c>
      <c r="H2793" s="19">
        <f>IF(OR($G2793="",$G2793=0),"",$F2793/$G2793)</f>
      </c>
    </row>
    <row r="2794">
      <c r="A2794" s="7"/>
      <c r="B2794" s="11"/>
      <c r="C2794" s="10"/>
      <c r="D2794" s="16">
        <f>IF($A2794="","",IFERROR(VLOOKUP($A2794,M_Sapi!$A$2:$D$501,4,0),""))</f>
      </c>
      <c r="E2794" s="17">
        <f>IF($A2794="","",IFERROR(VLOOKUP($A2794,M_Sapi!$A$2:$B$501,2,0),""))</f>
      </c>
      <c r="F2794" s="16">
        <f>IF(OR($A2794="",$C2794=""),"",$C2794-$D2794)</f>
      </c>
      <c r="G2794" s="18">
        <f>IF(OR($A2794="",$B2794=""),"",$B2794-$E2794)</f>
      </c>
      <c r="H2794" s="19">
        <f>IF(OR($G2794="",$G2794=0),"",$F2794/$G2794)</f>
      </c>
    </row>
    <row r="2795">
      <c r="A2795" s="7"/>
      <c r="B2795" s="11"/>
      <c r="C2795" s="10"/>
      <c r="D2795" s="16">
        <f>IF($A2795="","",IFERROR(VLOOKUP($A2795,M_Sapi!$A$2:$D$501,4,0),""))</f>
      </c>
      <c r="E2795" s="17">
        <f>IF($A2795="","",IFERROR(VLOOKUP($A2795,M_Sapi!$A$2:$B$501,2,0),""))</f>
      </c>
      <c r="F2795" s="16">
        <f>IF(OR($A2795="",$C2795=""),"",$C2795-$D2795)</f>
      </c>
      <c r="G2795" s="18">
        <f>IF(OR($A2795="",$B2795=""),"",$B2795-$E2795)</f>
      </c>
      <c r="H2795" s="19">
        <f>IF(OR($G2795="",$G2795=0),"",$F2795/$G2795)</f>
      </c>
    </row>
    <row r="2796">
      <c r="A2796" s="7"/>
      <c r="B2796" s="11"/>
      <c r="C2796" s="10"/>
      <c r="D2796" s="16">
        <f>IF($A2796="","",IFERROR(VLOOKUP($A2796,M_Sapi!$A$2:$D$501,4,0),""))</f>
      </c>
      <c r="E2796" s="17">
        <f>IF($A2796="","",IFERROR(VLOOKUP($A2796,M_Sapi!$A$2:$B$501,2,0),""))</f>
      </c>
      <c r="F2796" s="16">
        <f>IF(OR($A2796="",$C2796=""),"",$C2796-$D2796)</f>
      </c>
      <c r="G2796" s="18">
        <f>IF(OR($A2796="",$B2796=""),"",$B2796-$E2796)</f>
      </c>
      <c r="H2796" s="19">
        <f>IF(OR($G2796="",$G2796=0),"",$F2796/$G2796)</f>
      </c>
    </row>
    <row r="2797">
      <c r="A2797" s="7"/>
      <c r="B2797" s="11"/>
      <c r="C2797" s="10"/>
      <c r="D2797" s="16">
        <f>IF($A2797="","",IFERROR(VLOOKUP($A2797,M_Sapi!$A$2:$D$501,4,0),""))</f>
      </c>
      <c r="E2797" s="17">
        <f>IF($A2797="","",IFERROR(VLOOKUP($A2797,M_Sapi!$A$2:$B$501,2,0),""))</f>
      </c>
      <c r="F2797" s="16">
        <f>IF(OR($A2797="",$C2797=""),"",$C2797-$D2797)</f>
      </c>
      <c r="G2797" s="18">
        <f>IF(OR($A2797="",$B2797=""),"",$B2797-$E2797)</f>
      </c>
      <c r="H2797" s="19">
        <f>IF(OR($G2797="",$G2797=0),"",$F2797/$G2797)</f>
      </c>
    </row>
    <row r="2798">
      <c r="A2798" s="7"/>
      <c r="B2798" s="11"/>
      <c r="C2798" s="10"/>
      <c r="D2798" s="16">
        <f>IF($A2798="","",IFERROR(VLOOKUP($A2798,M_Sapi!$A$2:$D$501,4,0),""))</f>
      </c>
      <c r="E2798" s="17">
        <f>IF($A2798="","",IFERROR(VLOOKUP($A2798,M_Sapi!$A$2:$B$501,2,0),""))</f>
      </c>
      <c r="F2798" s="16">
        <f>IF(OR($A2798="",$C2798=""),"",$C2798-$D2798)</f>
      </c>
      <c r="G2798" s="18">
        <f>IF(OR($A2798="",$B2798=""),"",$B2798-$E2798)</f>
      </c>
      <c r="H2798" s="19">
        <f>IF(OR($G2798="",$G2798=0),"",$F2798/$G2798)</f>
      </c>
    </row>
    <row r="2799">
      <c r="A2799" s="7"/>
      <c r="B2799" s="11"/>
      <c r="C2799" s="10"/>
      <c r="D2799" s="16">
        <f>IF($A2799="","",IFERROR(VLOOKUP($A2799,M_Sapi!$A$2:$D$501,4,0),""))</f>
      </c>
      <c r="E2799" s="17">
        <f>IF($A2799="","",IFERROR(VLOOKUP($A2799,M_Sapi!$A$2:$B$501,2,0),""))</f>
      </c>
      <c r="F2799" s="16">
        <f>IF(OR($A2799="",$C2799=""),"",$C2799-$D2799)</f>
      </c>
      <c r="G2799" s="18">
        <f>IF(OR($A2799="",$B2799=""),"",$B2799-$E2799)</f>
      </c>
      <c r="H2799" s="19">
        <f>IF(OR($G2799="",$G2799=0),"",$F2799/$G2799)</f>
      </c>
    </row>
    <row r="2800">
      <c r="A2800" s="7"/>
      <c r="B2800" s="11"/>
      <c r="C2800" s="10"/>
      <c r="D2800" s="16">
        <f>IF($A2800="","",IFERROR(VLOOKUP($A2800,M_Sapi!$A$2:$D$501,4,0),""))</f>
      </c>
      <c r="E2800" s="17">
        <f>IF($A2800="","",IFERROR(VLOOKUP($A2800,M_Sapi!$A$2:$B$501,2,0),""))</f>
      </c>
      <c r="F2800" s="16">
        <f>IF(OR($A2800="",$C2800=""),"",$C2800-$D2800)</f>
      </c>
      <c r="G2800" s="18">
        <f>IF(OR($A2800="",$B2800=""),"",$B2800-$E2800)</f>
      </c>
      <c r="H2800" s="19">
        <f>IF(OR($G2800="",$G2800=0),"",$F2800/$G2800)</f>
      </c>
    </row>
    <row r="2801">
      <c r="A2801" s="7"/>
      <c r="B2801" s="11"/>
      <c r="C2801" s="10"/>
      <c r="D2801" s="16">
        <f>IF($A2801="","",IFERROR(VLOOKUP($A2801,M_Sapi!$A$2:$D$501,4,0),""))</f>
      </c>
      <c r="E2801" s="17">
        <f>IF($A2801="","",IFERROR(VLOOKUP($A2801,M_Sapi!$A$2:$B$501,2,0),""))</f>
      </c>
      <c r="F2801" s="16">
        <f>IF(OR($A2801="",$C2801=""),"",$C2801-$D2801)</f>
      </c>
      <c r="G2801" s="18">
        <f>IF(OR($A2801="",$B2801=""),"",$B2801-$E2801)</f>
      </c>
      <c r="H2801" s="19">
        <f>IF(OR($G2801="",$G2801=0),"",$F2801/$G2801)</f>
      </c>
    </row>
    <row r="2802">
      <c r="A2802" s="7"/>
      <c r="B2802" s="11"/>
      <c r="C2802" s="10"/>
      <c r="D2802" s="16">
        <f>IF($A2802="","",IFERROR(VLOOKUP($A2802,M_Sapi!$A$2:$D$501,4,0),""))</f>
      </c>
      <c r="E2802" s="17">
        <f>IF($A2802="","",IFERROR(VLOOKUP($A2802,M_Sapi!$A$2:$B$501,2,0),""))</f>
      </c>
      <c r="F2802" s="16">
        <f>IF(OR($A2802="",$C2802=""),"",$C2802-$D2802)</f>
      </c>
      <c r="G2802" s="18">
        <f>IF(OR($A2802="",$B2802=""),"",$B2802-$E2802)</f>
      </c>
      <c r="H2802" s="19">
        <f>IF(OR($G2802="",$G2802=0),"",$F2802/$G2802)</f>
      </c>
    </row>
    <row r="2803">
      <c r="A2803" s="7"/>
      <c r="B2803" s="11"/>
      <c r="C2803" s="10"/>
      <c r="D2803" s="16">
        <f>IF($A2803="","",IFERROR(VLOOKUP($A2803,M_Sapi!$A$2:$D$501,4,0),""))</f>
      </c>
      <c r="E2803" s="17">
        <f>IF($A2803="","",IFERROR(VLOOKUP($A2803,M_Sapi!$A$2:$B$501,2,0),""))</f>
      </c>
      <c r="F2803" s="16">
        <f>IF(OR($A2803="",$C2803=""),"",$C2803-$D2803)</f>
      </c>
      <c r="G2803" s="18">
        <f>IF(OR($A2803="",$B2803=""),"",$B2803-$E2803)</f>
      </c>
      <c r="H2803" s="19">
        <f>IF(OR($G2803="",$G2803=0),"",$F2803/$G2803)</f>
      </c>
    </row>
    <row r="2804">
      <c r="A2804" s="7"/>
      <c r="B2804" s="11"/>
      <c r="C2804" s="10"/>
      <c r="D2804" s="16">
        <f>IF($A2804="","",IFERROR(VLOOKUP($A2804,M_Sapi!$A$2:$D$501,4,0),""))</f>
      </c>
      <c r="E2804" s="17">
        <f>IF($A2804="","",IFERROR(VLOOKUP($A2804,M_Sapi!$A$2:$B$501,2,0),""))</f>
      </c>
      <c r="F2804" s="16">
        <f>IF(OR($A2804="",$C2804=""),"",$C2804-$D2804)</f>
      </c>
      <c r="G2804" s="18">
        <f>IF(OR($A2804="",$B2804=""),"",$B2804-$E2804)</f>
      </c>
      <c r="H2804" s="19">
        <f>IF(OR($G2804="",$G2804=0),"",$F2804/$G2804)</f>
      </c>
    </row>
    <row r="2805">
      <c r="A2805" s="7"/>
      <c r="B2805" s="11"/>
      <c r="C2805" s="10"/>
      <c r="D2805" s="16">
        <f>IF($A2805="","",IFERROR(VLOOKUP($A2805,M_Sapi!$A$2:$D$501,4,0),""))</f>
      </c>
      <c r="E2805" s="17">
        <f>IF($A2805="","",IFERROR(VLOOKUP($A2805,M_Sapi!$A$2:$B$501,2,0),""))</f>
      </c>
      <c r="F2805" s="16">
        <f>IF(OR($A2805="",$C2805=""),"",$C2805-$D2805)</f>
      </c>
      <c r="G2805" s="18">
        <f>IF(OR($A2805="",$B2805=""),"",$B2805-$E2805)</f>
      </c>
      <c r="H2805" s="19">
        <f>IF(OR($G2805="",$G2805=0),"",$F2805/$G2805)</f>
      </c>
    </row>
    <row r="2806">
      <c r="A2806" s="7"/>
      <c r="B2806" s="11"/>
      <c r="C2806" s="10"/>
      <c r="D2806" s="16">
        <f>IF($A2806="","",IFERROR(VLOOKUP($A2806,M_Sapi!$A$2:$D$501,4,0),""))</f>
      </c>
      <c r="E2806" s="17">
        <f>IF($A2806="","",IFERROR(VLOOKUP($A2806,M_Sapi!$A$2:$B$501,2,0),""))</f>
      </c>
      <c r="F2806" s="16">
        <f>IF(OR($A2806="",$C2806=""),"",$C2806-$D2806)</f>
      </c>
      <c r="G2806" s="18">
        <f>IF(OR($A2806="",$B2806=""),"",$B2806-$E2806)</f>
      </c>
      <c r="H2806" s="19">
        <f>IF(OR($G2806="",$G2806=0),"",$F2806/$G2806)</f>
      </c>
    </row>
    <row r="2807">
      <c r="A2807" s="7"/>
      <c r="B2807" s="11"/>
      <c r="C2807" s="10"/>
      <c r="D2807" s="16">
        <f>IF($A2807="","",IFERROR(VLOOKUP($A2807,M_Sapi!$A$2:$D$501,4,0),""))</f>
      </c>
      <c r="E2807" s="17">
        <f>IF($A2807="","",IFERROR(VLOOKUP($A2807,M_Sapi!$A$2:$B$501,2,0),""))</f>
      </c>
      <c r="F2807" s="16">
        <f>IF(OR($A2807="",$C2807=""),"",$C2807-$D2807)</f>
      </c>
      <c r="G2807" s="18">
        <f>IF(OR($A2807="",$B2807=""),"",$B2807-$E2807)</f>
      </c>
      <c r="H2807" s="19">
        <f>IF(OR($G2807="",$G2807=0),"",$F2807/$G2807)</f>
      </c>
    </row>
    <row r="2808">
      <c r="A2808" s="7"/>
      <c r="B2808" s="11"/>
      <c r="C2808" s="10"/>
      <c r="D2808" s="16">
        <f>IF($A2808="","",IFERROR(VLOOKUP($A2808,M_Sapi!$A$2:$D$501,4,0),""))</f>
      </c>
      <c r="E2808" s="17">
        <f>IF($A2808="","",IFERROR(VLOOKUP($A2808,M_Sapi!$A$2:$B$501,2,0),""))</f>
      </c>
      <c r="F2808" s="16">
        <f>IF(OR($A2808="",$C2808=""),"",$C2808-$D2808)</f>
      </c>
      <c r="G2808" s="18">
        <f>IF(OR($A2808="",$B2808=""),"",$B2808-$E2808)</f>
      </c>
      <c r="H2808" s="19">
        <f>IF(OR($G2808="",$G2808=0),"",$F2808/$G2808)</f>
      </c>
    </row>
    <row r="2809">
      <c r="A2809" s="7"/>
      <c r="B2809" s="11"/>
      <c r="C2809" s="10"/>
      <c r="D2809" s="16">
        <f>IF($A2809="","",IFERROR(VLOOKUP($A2809,M_Sapi!$A$2:$D$501,4,0),""))</f>
      </c>
      <c r="E2809" s="17">
        <f>IF($A2809="","",IFERROR(VLOOKUP($A2809,M_Sapi!$A$2:$B$501,2,0),""))</f>
      </c>
      <c r="F2809" s="16">
        <f>IF(OR($A2809="",$C2809=""),"",$C2809-$D2809)</f>
      </c>
      <c r="G2809" s="18">
        <f>IF(OR($A2809="",$B2809=""),"",$B2809-$E2809)</f>
      </c>
      <c r="H2809" s="19">
        <f>IF(OR($G2809="",$G2809=0),"",$F2809/$G2809)</f>
      </c>
    </row>
    <row r="2810">
      <c r="A2810" s="7"/>
      <c r="B2810" s="11"/>
      <c r="C2810" s="10"/>
      <c r="D2810" s="16">
        <f>IF($A2810="","",IFERROR(VLOOKUP($A2810,M_Sapi!$A$2:$D$501,4,0),""))</f>
      </c>
      <c r="E2810" s="17">
        <f>IF($A2810="","",IFERROR(VLOOKUP($A2810,M_Sapi!$A$2:$B$501,2,0),""))</f>
      </c>
      <c r="F2810" s="16">
        <f>IF(OR($A2810="",$C2810=""),"",$C2810-$D2810)</f>
      </c>
      <c r="G2810" s="18">
        <f>IF(OR($A2810="",$B2810=""),"",$B2810-$E2810)</f>
      </c>
      <c r="H2810" s="19">
        <f>IF(OR($G2810="",$G2810=0),"",$F2810/$G2810)</f>
      </c>
    </row>
    <row r="2811">
      <c r="A2811" s="7"/>
      <c r="B2811" s="11"/>
      <c r="C2811" s="10"/>
      <c r="D2811" s="16">
        <f>IF($A2811="","",IFERROR(VLOOKUP($A2811,M_Sapi!$A$2:$D$501,4,0),""))</f>
      </c>
      <c r="E2811" s="17">
        <f>IF($A2811="","",IFERROR(VLOOKUP($A2811,M_Sapi!$A$2:$B$501,2,0),""))</f>
      </c>
      <c r="F2811" s="16">
        <f>IF(OR($A2811="",$C2811=""),"",$C2811-$D2811)</f>
      </c>
      <c r="G2811" s="18">
        <f>IF(OR($A2811="",$B2811=""),"",$B2811-$E2811)</f>
      </c>
      <c r="H2811" s="19">
        <f>IF(OR($G2811="",$G2811=0),"",$F2811/$G2811)</f>
      </c>
    </row>
    <row r="2812">
      <c r="A2812" s="7"/>
      <c r="B2812" s="11"/>
      <c r="C2812" s="10"/>
      <c r="D2812" s="16">
        <f>IF($A2812="","",IFERROR(VLOOKUP($A2812,M_Sapi!$A$2:$D$501,4,0),""))</f>
      </c>
      <c r="E2812" s="17">
        <f>IF($A2812="","",IFERROR(VLOOKUP($A2812,M_Sapi!$A$2:$B$501,2,0),""))</f>
      </c>
      <c r="F2812" s="16">
        <f>IF(OR($A2812="",$C2812=""),"",$C2812-$D2812)</f>
      </c>
      <c r="G2812" s="18">
        <f>IF(OR($A2812="",$B2812=""),"",$B2812-$E2812)</f>
      </c>
      <c r="H2812" s="19">
        <f>IF(OR($G2812="",$G2812=0),"",$F2812/$G2812)</f>
      </c>
    </row>
    <row r="2813">
      <c r="A2813" s="7"/>
      <c r="B2813" s="11"/>
      <c r="C2813" s="10"/>
      <c r="D2813" s="16">
        <f>IF($A2813="","",IFERROR(VLOOKUP($A2813,M_Sapi!$A$2:$D$501,4,0),""))</f>
      </c>
      <c r="E2813" s="17">
        <f>IF($A2813="","",IFERROR(VLOOKUP($A2813,M_Sapi!$A$2:$B$501,2,0),""))</f>
      </c>
      <c r="F2813" s="16">
        <f>IF(OR($A2813="",$C2813=""),"",$C2813-$D2813)</f>
      </c>
      <c r="G2813" s="18">
        <f>IF(OR($A2813="",$B2813=""),"",$B2813-$E2813)</f>
      </c>
      <c r="H2813" s="19">
        <f>IF(OR($G2813="",$G2813=0),"",$F2813/$G2813)</f>
      </c>
    </row>
    <row r="2814">
      <c r="A2814" s="7"/>
      <c r="B2814" s="11"/>
      <c r="C2814" s="10"/>
      <c r="D2814" s="16">
        <f>IF($A2814="","",IFERROR(VLOOKUP($A2814,M_Sapi!$A$2:$D$501,4,0),""))</f>
      </c>
      <c r="E2814" s="17">
        <f>IF($A2814="","",IFERROR(VLOOKUP($A2814,M_Sapi!$A$2:$B$501,2,0),""))</f>
      </c>
      <c r="F2814" s="16">
        <f>IF(OR($A2814="",$C2814=""),"",$C2814-$D2814)</f>
      </c>
      <c r="G2814" s="18">
        <f>IF(OR($A2814="",$B2814=""),"",$B2814-$E2814)</f>
      </c>
      <c r="H2814" s="19">
        <f>IF(OR($G2814="",$G2814=0),"",$F2814/$G2814)</f>
      </c>
    </row>
    <row r="2815">
      <c r="A2815" s="7"/>
      <c r="B2815" s="11"/>
      <c r="C2815" s="10"/>
      <c r="D2815" s="16">
        <f>IF($A2815="","",IFERROR(VLOOKUP($A2815,M_Sapi!$A$2:$D$501,4,0),""))</f>
      </c>
      <c r="E2815" s="17">
        <f>IF($A2815="","",IFERROR(VLOOKUP($A2815,M_Sapi!$A$2:$B$501,2,0),""))</f>
      </c>
      <c r="F2815" s="16">
        <f>IF(OR($A2815="",$C2815=""),"",$C2815-$D2815)</f>
      </c>
      <c r="G2815" s="18">
        <f>IF(OR($A2815="",$B2815=""),"",$B2815-$E2815)</f>
      </c>
      <c r="H2815" s="19">
        <f>IF(OR($G2815="",$G2815=0),"",$F2815/$G2815)</f>
      </c>
    </row>
    <row r="2816">
      <c r="A2816" s="7"/>
      <c r="B2816" s="11"/>
      <c r="C2816" s="10"/>
      <c r="D2816" s="16">
        <f>IF($A2816="","",IFERROR(VLOOKUP($A2816,M_Sapi!$A$2:$D$501,4,0),""))</f>
      </c>
      <c r="E2816" s="17">
        <f>IF($A2816="","",IFERROR(VLOOKUP($A2816,M_Sapi!$A$2:$B$501,2,0),""))</f>
      </c>
      <c r="F2816" s="16">
        <f>IF(OR($A2816="",$C2816=""),"",$C2816-$D2816)</f>
      </c>
      <c r="G2816" s="18">
        <f>IF(OR($A2816="",$B2816=""),"",$B2816-$E2816)</f>
      </c>
      <c r="H2816" s="19">
        <f>IF(OR($G2816="",$G2816=0),"",$F2816/$G2816)</f>
      </c>
    </row>
    <row r="2817">
      <c r="A2817" s="7"/>
      <c r="B2817" s="11"/>
      <c r="C2817" s="10"/>
      <c r="D2817" s="16">
        <f>IF($A2817="","",IFERROR(VLOOKUP($A2817,M_Sapi!$A$2:$D$501,4,0),""))</f>
      </c>
      <c r="E2817" s="17">
        <f>IF($A2817="","",IFERROR(VLOOKUP($A2817,M_Sapi!$A$2:$B$501,2,0),""))</f>
      </c>
      <c r="F2817" s="16">
        <f>IF(OR($A2817="",$C2817=""),"",$C2817-$D2817)</f>
      </c>
      <c r="G2817" s="18">
        <f>IF(OR($A2817="",$B2817=""),"",$B2817-$E2817)</f>
      </c>
      <c r="H2817" s="19">
        <f>IF(OR($G2817="",$G2817=0),"",$F2817/$G2817)</f>
      </c>
    </row>
    <row r="2818">
      <c r="A2818" s="7"/>
      <c r="B2818" s="11"/>
      <c r="C2818" s="10"/>
      <c r="D2818" s="16">
        <f>IF($A2818="","",IFERROR(VLOOKUP($A2818,M_Sapi!$A$2:$D$501,4,0),""))</f>
      </c>
      <c r="E2818" s="17">
        <f>IF($A2818="","",IFERROR(VLOOKUP($A2818,M_Sapi!$A$2:$B$501,2,0),""))</f>
      </c>
      <c r="F2818" s="16">
        <f>IF(OR($A2818="",$C2818=""),"",$C2818-$D2818)</f>
      </c>
      <c r="G2818" s="18">
        <f>IF(OR($A2818="",$B2818=""),"",$B2818-$E2818)</f>
      </c>
      <c r="H2818" s="19">
        <f>IF(OR($G2818="",$G2818=0),"",$F2818/$G2818)</f>
      </c>
    </row>
    <row r="2819">
      <c r="A2819" s="7"/>
      <c r="B2819" s="11"/>
      <c r="C2819" s="10"/>
      <c r="D2819" s="16">
        <f>IF($A2819="","",IFERROR(VLOOKUP($A2819,M_Sapi!$A$2:$D$501,4,0),""))</f>
      </c>
      <c r="E2819" s="17">
        <f>IF($A2819="","",IFERROR(VLOOKUP($A2819,M_Sapi!$A$2:$B$501,2,0),""))</f>
      </c>
      <c r="F2819" s="16">
        <f>IF(OR($A2819="",$C2819=""),"",$C2819-$D2819)</f>
      </c>
      <c r="G2819" s="18">
        <f>IF(OR($A2819="",$B2819=""),"",$B2819-$E2819)</f>
      </c>
      <c r="H2819" s="19">
        <f>IF(OR($G2819="",$G2819=0),"",$F2819/$G2819)</f>
      </c>
    </row>
    <row r="2820">
      <c r="A2820" s="7"/>
      <c r="B2820" s="11"/>
      <c r="C2820" s="10"/>
      <c r="D2820" s="16">
        <f>IF($A2820="","",IFERROR(VLOOKUP($A2820,M_Sapi!$A$2:$D$501,4,0),""))</f>
      </c>
      <c r="E2820" s="17">
        <f>IF($A2820="","",IFERROR(VLOOKUP($A2820,M_Sapi!$A$2:$B$501,2,0),""))</f>
      </c>
      <c r="F2820" s="16">
        <f>IF(OR($A2820="",$C2820=""),"",$C2820-$D2820)</f>
      </c>
      <c r="G2820" s="18">
        <f>IF(OR($A2820="",$B2820=""),"",$B2820-$E2820)</f>
      </c>
      <c r="H2820" s="19">
        <f>IF(OR($G2820="",$G2820=0),"",$F2820/$G2820)</f>
      </c>
    </row>
    <row r="2821">
      <c r="A2821" s="7"/>
      <c r="B2821" s="11"/>
      <c r="C2821" s="10"/>
      <c r="D2821" s="16">
        <f>IF($A2821="","",IFERROR(VLOOKUP($A2821,M_Sapi!$A$2:$D$501,4,0),""))</f>
      </c>
      <c r="E2821" s="17">
        <f>IF($A2821="","",IFERROR(VLOOKUP($A2821,M_Sapi!$A$2:$B$501,2,0),""))</f>
      </c>
      <c r="F2821" s="16">
        <f>IF(OR($A2821="",$C2821=""),"",$C2821-$D2821)</f>
      </c>
      <c r="G2821" s="18">
        <f>IF(OR($A2821="",$B2821=""),"",$B2821-$E2821)</f>
      </c>
      <c r="H2821" s="19">
        <f>IF(OR($G2821="",$G2821=0),"",$F2821/$G2821)</f>
      </c>
    </row>
    <row r="2822">
      <c r="A2822" s="7"/>
      <c r="B2822" s="11"/>
      <c r="C2822" s="10"/>
      <c r="D2822" s="16">
        <f>IF($A2822="","",IFERROR(VLOOKUP($A2822,M_Sapi!$A$2:$D$501,4,0),""))</f>
      </c>
      <c r="E2822" s="17">
        <f>IF($A2822="","",IFERROR(VLOOKUP($A2822,M_Sapi!$A$2:$B$501,2,0),""))</f>
      </c>
      <c r="F2822" s="16">
        <f>IF(OR($A2822="",$C2822=""),"",$C2822-$D2822)</f>
      </c>
      <c r="G2822" s="18">
        <f>IF(OR($A2822="",$B2822=""),"",$B2822-$E2822)</f>
      </c>
      <c r="H2822" s="19">
        <f>IF(OR($G2822="",$G2822=0),"",$F2822/$G2822)</f>
      </c>
    </row>
    <row r="2823">
      <c r="A2823" s="7"/>
      <c r="B2823" s="11"/>
      <c r="C2823" s="10"/>
      <c r="D2823" s="16">
        <f>IF($A2823="","",IFERROR(VLOOKUP($A2823,M_Sapi!$A$2:$D$501,4,0),""))</f>
      </c>
      <c r="E2823" s="17">
        <f>IF($A2823="","",IFERROR(VLOOKUP($A2823,M_Sapi!$A$2:$B$501,2,0),""))</f>
      </c>
      <c r="F2823" s="16">
        <f>IF(OR($A2823="",$C2823=""),"",$C2823-$D2823)</f>
      </c>
      <c r="G2823" s="18">
        <f>IF(OR($A2823="",$B2823=""),"",$B2823-$E2823)</f>
      </c>
      <c r="H2823" s="19">
        <f>IF(OR($G2823="",$G2823=0),"",$F2823/$G2823)</f>
      </c>
    </row>
    <row r="2824">
      <c r="A2824" s="7"/>
      <c r="B2824" s="11"/>
      <c r="C2824" s="10"/>
      <c r="D2824" s="16">
        <f>IF($A2824="","",IFERROR(VLOOKUP($A2824,M_Sapi!$A$2:$D$501,4,0),""))</f>
      </c>
      <c r="E2824" s="17">
        <f>IF($A2824="","",IFERROR(VLOOKUP($A2824,M_Sapi!$A$2:$B$501,2,0),""))</f>
      </c>
      <c r="F2824" s="16">
        <f>IF(OR($A2824="",$C2824=""),"",$C2824-$D2824)</f>
      </c>
      <c r="G2824" s="18">
        <f>IF(OR($A2824="",$B2824=""),"",$B2824-$E2824)</f>
      </c>
      <c r="H2824" s="19">
        <f>IF(OR($G2824="",$G2824=0),"",$F2824/$G2824)</f>
      </c>
    </row>
    <row r="2825">
      <c r="A2825" s="7"/>
      <c r="B2825" s="11"/>
      <c r="C2825" s="10"/>
      <c r="D2825" s="16">
        <f>IF($A2825="","",IFERROR(VLOOKUP($A2825,M_Sapi!$A$2:$D$501,4,0),""))</f>
      </c>
      <c r="E2825" s="17">
        <f>IF($A2825="","",IFERROR(VLOOKUP($A2825,M_Sapi!$A$2:$B$501,2,0),""))</f>
      </c>
      <c r="F2825" s="16">
        <f>IF(OR($A2825="",$C2825=""),"",$C2825-$D2825)</f>
      </c>
      <c r="G2825" s="18">
        <f>IF(OR($A2825="",$B2825=""),"",$B2825-$E2825)</f>
      </c>
      <c r="H2825" s="19">
        <f>IF(OR($G2825="",$G2825=0),"",$F2825/$G2825)</f>
      </c>
    </row>
    <row r="2826">
      <c r="A2826" s="7"/>
      <c r="B2826" s="11"/>
      <c r="C2826" s="10"/>
      <c r="D2826" s="16">
        <f>IF($A2826="","",IFERROR(VLOOKUP($A2826,M_Sapi!$A$2:$D$501,4,0),""))</f>
      </c>
      <c r="E2826" s="17">
        <f>IF($A2826="","",IFERROR(VLOOKUP($A2826,M_Sapi!$A$2:$B$501,2,0),""))</f>
      </c>
      <c r="F2826" s="16">
        <f>IF(OR($A2826="",$C2826=""),"",$C2826-$D2826)</f>
      </c>
      <c r="G2826" s="18">
        <f>IF(OR($A2826="",$B2826=""),"",$B2826-$E2826)</f>
      </c>
      <c r="H2826" s="19">
        <f>IF(OR($G2826="",$G2826=0),"",$F2826/$G2826)</f>
      </c>
    </row>
    <row r="2827">
      <c r="A2827" s="7"/>
      <c r="B2827" s="11"/>
      <c r="C2827" s="10"/>
      <c r="D2827" s="16">
        <f>IF($A2827="","",IFERROR(VLOOKUP($A2827,M_Sapi!$A$2:$D$501,4,0),""))</f>
      </c>
      <c r="E2827" s="17">
        <f>IF($A2827="","",IFERROR(VLOOKUP($A2827,M_Sapi!$A$2:$B$501,2,0),""))</f>
      </c>
      <c r="F2827" s="16">
        <f>IF(OR($A2827="",$C2827=""),"",$C2827-$D2827)</f>
      </c>
      <c r="G2827" s="18">
        <f>IF(OR($A2827="",$B2827=""),"",$B2827-$E2827)</f>
      </c>
      <c r="H2827" s="19">
        <f>IF(OR($G2827="",$G2827=0),"",$F2827/$G2827)</f>
      </c>
    </row>
    <row r="2828">
      <c r="A2828" s="7"/>
      <c r="B2828" s="11"/>
      <c r="C2828" s="10"/>
      <c r="D2828" s="16">
        <f>IF($A2828="","",IFERROR(VLOOKUP($A2828,M_Sapi!$A$2:$D$501,4,0),""))</f>
      </c>
      <c r="E2828" s="17">
        <f>IF($A2828="","",IFERROR(VLOOKUP($A2828,M_Sapi!$A$2:$B$501,2,0),""))</f>
      </c>
      <c r="F2828" s="16">
        <f>IF(OR($A2828="",$C2828=""),"",$C2828-$D2828)</f>
      </c>
      <c r="G2828" s="18">
        <f>IF(OR($A2828="",$B2828=""),"",$B2828-$E2828)</f>
      </c>
      <c r="H2828" s="19">
        <f>IF(OR($G2828="",$G2828=0),"",$F2828/$G2828)</f>
      </c>
    </row>
    <row r="2829">
      <c r="A2829" s="7"/>
      <c r="B2829" s="11"/>
      <c r="C2829" s="10"/>
      <c r="D2829" s="16">
        <f>IF($A2829="","",IFERROR(VLOOKUP($A2829,M_Sapi!$A$2:$D$501,4,0),""))</f>
      </c>
      <c r="E2829" s="17">
        <f>IF($A2829="","",IFERROR(VLOOKUP($A2829,M_Sapi!$A$2:$B$501,2,0),""))</f>
      </c>
      <c r="F2829" s="16">
        <f>IF(OR($A2829="",$C2829=""),"",$C2829-$D2829)</f>
      </c>
      <c r="G2829" s="18">
        <f>IF(OR($A2829="",$B2829=""),"",$B2829-$E2829)</f>
      </c>
      <c r="H2829" s="19">
        <f>IF(OR($G2829="",$G2829=0),"",$F2829/$G2829)</f>
      </c>
    </row>
    <row r="2830">
      <c r="A2830" s="7"/>
      <c r="B2830" s="11"/>
      <c r="C2830" s="10"/>
      <c r="D2830" s="16">
        <f>IF($A2830="","",IFERROR(VLOOKUP($A2830,M_Sapi!$A$2:$D$501,4,0),""))</f>
      </c>
      <c r="E2830" s="17">
        <f>IF($A2830="","",IFERROR(VLOOKUP($A2830,M_Sapi!$A$2:$B$501,2,0),""))</f>
      </c>
      <c r="F2830" s="16">
        <f>IF(OR($A2830="",$C2830=""),"",$C2830-$D2830)</f>
      </c>
      <c r="G2830" s="18">
        <f>IF(OR($A2830="",$B2830=""),"",$B2830-$E2830)</f>
      </c>
      <c r="H2830" s="19">
        <f>IF(OR($G2830="",$G2830=0),"",$F2830/$G2830)</f>
      </c>
    </row>
    <row r="2831">
      <c r="A2831" s="7"/>
      <c r="B2831" s="11"/>
      <c r="C2831" s="10"/>
      <c r="D2831" s="16">
        <f>IF($A2831="","",IFERROR(VLOOKUP($A2831,M_Sapi!$A$2:$D$501,4,0),""))</f>
      </c>
      <c r="E2831" s="17">
        <f>IF($A2831="","",IFERROR(VLOOKUP($A2831,M_Sapi!$A$2:$B$501,2,0),""))</f>
      </c>
      <c r="F2831" s="16">
        <f>IF(OR($A2831="",$C2831=""),"",$C2831-$D2831)</f>
      </c>
      <c r="G2831" s="18">
        <f>IF(OR($A2831="",$B2831=""),"",$B2831-$E2831)</f>
      </c>
      <c r="H2831" s="19">
        <f>IF(OR($G2831="",$G2831=0),"",$F2831/$G2831)</f>
      </c>
    </row>
    <row r="2832">
      <c r="A2832" s="7"/>
      <c r="B2832" s="11"/>
      <c r="C2832" s="10"/>
      <c r="D2832" s="16">
        <f>IF($A2832="","",IFERROR(VLOOKUP($A2832,M_Sapi!$A$2:$D$501,4,0),""))</f>
      </c>
      <c r="E2832" s="17">
        <f>IF($A2832="","",IFERROR(VLOOKUP($A2832,M_Sapi!$A$2:$B$501,2,0),""))</f>
      </c>
      <c r="F2832" s="16">
        <f>IF(OR($A2832="",$C2832=""),"",$C2832-$D2832)</f>
      </c>
      <c r="G2832" s="18">
        <f>IF(OR($A2832="",$B2832=""),"",$B2832-$E2832)</f>
      </c>
      <c r="H2832" s="19">
        <f>IF(OR($G2832="",$G2832=0),"",$F2832/$G2832)</f>
      </c>
    </row>
    <row r="2833">
      <c r="A2833" s="7"/>
      <c r="B2833" s="11"/>
      <c r="C2833" s="10"/>
      <c r="D2833" s="16">
        <f>IF($A2833="","",IFERROR(VLOOKUP($A2833,M_Sapi!$A$2:$D$501,4,0),""))</f>
      </c>
      <c r="E2833" s="17">
        <f>IF($A2833="","",IFERROR(VLOOKUP($A2833,M_Sapi!$A$2:$B$501,2,0),""))</f>
      </c>
      <c r="F2833" s="16">
        <f>IF(OR($A2833="",$C2833=""),"",$C2833-$D2833)</f>
      </c>
      <c r="G2833" s="18">
        <f>IF(OR($A2833="",$B2833=""),"",$B2833-$E2833)</f>
      </c>
      <c r="H2833" s="19">
        <f>IF(OR($G2833="",$G2833=0),"",$F2833/$G2833)</f>
      </c>
    </row>
    <row r="2834">
      <c r="A2834" s="7"/>
      <c r="B2834" s="11"/>
      <c r="C2834" s="10"/>
      <c r="D2834" s="16">
        <f>IF($A2834="","",IFERROR(VLOOKUP($A2834,M_Sapi!$A$2:$D$501,4,0),""))</f>
      </c>
      <c r="E2834" s="17">
        <f>IF($A2834="","",IFERROR(VLOOKUP($A2834,M_Sapi!$A$2:$B$501,2,0),""))</f>
      </c>
      <c r="F2834" s="16">
        <f>IF(OR($A2834="",$C2834=""),"",$C2834-$D2834)</f>
      </c>
      <c r="G2834" s="18">
        <f>IF(OR($A2834="",$B2834=""),"",$B2834-$E2834)</f>
      </c>
      <c r="H2834" s="19">
        <f>IF(OR($G2834="",$G2834=0),"",$F2834/$G2834)</f>
      </c>
    </row>
    <row r="2835">
      <c r="A2835" s="7"/>
      <c r="B2835" s="11"/>
      <c r="C2835" s="10"/>
      <c r="D2835" s="16">
        <f>IF($A2835="","",IFERROR(VLOOKUP($A2835,M_Sapi!$A$2:$D$501,4,0),""))</f>
      </c>
      <c r="E2835" s="17">
        <f>IF($A2835="","",IFERROR(VLOOKUP($A2835,M_Sapi!$A$2:$B$501,2,0),""))</f>
      </c>
      <c r="F2835" s="16">
        <f>IF(OR($A2835="",$C2835=""),"",$C2835-$D2835)</f>
      </c>
      <c r="G2835" s="18">
        <f>IF(OR($A2835="",$B2835=""),"",$B2835-$E2835)</f>
      </c>
      <c r="H2835" s="19">
        <f>IF(OR($G2835="",$G2835=0),"",$F2835/$G2835)</f>
      </c>
    </row>
    <row r="2836">
      <c r="A2836" s="7"/>
      <c r="B2836" s="11"/>
      <c r="C2836" s="10"/>
      <c r="D2836" s="16">
        <f>IF($A2836="","",IFERROR(VLOOKUP($A2836,M_Sapi!$A$2:$D$501,4,0),""))</f>
      </c>
      <c r="E2836" s="17">
        <f>IF($A2836="","",IFERROR(VLOOKUP($A2836,M_Sapi!$A$2:$B$501,2,0),""))</f>
      </c>
      <c r="F2836" s="16">
        <f>IF(OR($A2836="",$C2836=""),"",$C2836-$D2836)</f>
      </c>
      <c r="G2836" s="18">
        <f>IF(OR($A2836="",$B2836=""),"",$B2836-$E2836)</f>
      </c>
      <c r="H2836" s="19">
        <f>IF(OR($G2836="",$G2836=0),"",$F2836/$G2836)</f>
      </c>
    </row>
    <row r="2837">
      <c r="A2837" s="7"/>
      <c r="B2837" s="11"/>
      <c r="C2837" s="10"/>
      <c r="D2837" s="16">
        <f>IF($A2837="","",IFERROR(VLOOKUP($A2837,M_Sapi!$A$2:$D$501,4,0),""))</f>
      </c>
      <c r="E2837" s="17">
        <f>IF($A2837="","",IFERROR(VLOOKUP($A2837,M_Sapi!$A$2:$B$501,2,0),""))</f>
      </c>
      <c r="F2837" s="16">
        <f>IF(OR($A2837="",$C2837=""),"",$C2837-$D2837)</f>
      </c>
      <c r="G2837" s="18">
        <f>IF(OR($A2837="",$B2837=""),"",$B2837-$E2837)</f>
      </c>
      <c r="H2837" s="19">
        <f>IF(OR($G2837="",$G2837=0),"",$F2837/$G2837)</f>
      </c>
    </row>
    <row r="2838">
      <c r="A2838" s="7"/>
      <c r="B2838" s="11"/>
      <c r="C2838" s="10"/>
      <c r="D2838" s="16">
        <f>IF($A2838="","",IFERROR(VLOOKUP($A2838,M_Sapi!$A$2:$D$501,4,0),""))</f>
      </c>
      <c r="E2838" s="17">
        <f>IF($A2838="","",IFERROR(VLOOKUP($A2838,M_Sapi!$A$2:$B$501,2,0),""))</f>
      </c>
      <c r="F2838" s="16">
        <f>IF(OR($A2838="",$C2838=""),"",$C2838-$D2838)</f>
      </c>
      <c r="G2838" s="18">
        <f>IF(OR($A2838="",$B2838=""),"",$B2838-$E2838)</f>
      </c>
      <c r="H2838" s="19">
        <f>IF(OR($G2838="",$G2838=0),"",$F2838/$G2838)</f>
      </c>
    </row>
    <row r="2839">
      <c r="A2839" s="7"/>
      <c r="B2839" s="11"/>
      <c r="C2839" s="10"/>
      <c r="D2839" s="16">
        <f>IF($A2839="","",IFERROR(VLOOKUP($A2839,M_Sapi!$A$2:$D$501,4,0),""))</f>
      </c>
      <c r="E2839" s="17">
        <f>IF($A2839="","",IFERROR(VLOOKUP($A2839,M_Sapi!$A$2:$B$501,2,0),""))</f>
      </c>
      <c r="F2839" s="16">
        <f>IF(OR($A2839="",$C2839=""),"",$C2839-$D2839)</f>
      </c>
      <c r="G2839" s="18">
        <f>IF(OR($A2839="",$B2839=""),"",$B2839-$E2839)</f>
      </c>
      <c r="H2839" s="19">
        <f>IF(OR($G2839="",$G2839=0),"",$F2839/$G2839)</f>
      </c>
    </row>
    <row r="2840">
      <c r="A2840" s="7"/>
      <c r="B2840" s="11"/>
      <c r="C2840" s="10"/>
      <c r="D2840" s="16">
        <f>IF($A2840="","",IFERROR(VLOOKUP($A2840,M_Sapi!$A$2:$D$501,4,0),""))</f>
      </c>
      <c r="E2840" s="17">
        <f>IF($A2840="","",IFERROR(VLOOKUP($A2840,M_Sapi!$A$2:$B$501,2,0),""))</f>
      </c>
      <c r="F2840" s="16">
        <f>IF(OR($A2840="",$C2840=""),"",$C2840-$D2840)</f>
      </c>
      <c r="G2840" s="18">
        <f>IF(OR($A2840="",$B2840=""),"",$B2840-$E2840)</f>
      </c>
      <c r="H2840" s="19">
        <f>IF(OR($G2840="",$G2840=0),"",$F2840/$G2840)</f>
      </c>
    </row>
    <row r="2841">
      <c r="A2841" s="7"/>
      <c r="B2841" s="11"/>
      <c r="C2841" s="10"/>
      <c r="D2841" s="16">
        <f>IF($A2841="","",IFERROR(VLOOKUP($A2841,M_Sapi!$A$2:$D$501,4,0),""))</f>
      </c>
      <c r="E2841" s="17">
        <f>IF($A2841="","",IFERROR(VLOOKUP($A2841,M_Sapi!$A$2:$B$501,2,0),""))</f>
      </c>
      <c r="F2841" s="16">
        <f>IF(OR($A2841="",$C2841=""),"",$C2841-$D2841)</f>
      </c>
      <c r="G2841" s="18">
        <f>IF(OR($A2841="",$B2841=""),"",$B2841-$E2841)</f>
      </c>
      <c r="H2841" s="19">
        <f>IF(OR($G2841="",$G2841=0),"",$F2841/$G2841)</f>
      </c>
    </row>
    <row r="2842">
      <c r="A2842" s="7"/>
      <c r="B2842" s="11"/>
      <c r="C2842" s="10"/>
      <c r="D2842" s="16">
        <f>IF($A2842="","",IFERROR(VLOOKUP($A2842,M_Sapi!$A$2:$D$501,4,0),""))</f>
      </c>
      <c r="E2842" s="17">
        <f>IF($A2842="","",IFERROR(VLOOKUP($A2842,M_Sapi!$A$2:$B$501,2,0),""))</f>
      </c>
      <c r="F2842" s="16">
        <f>IF(OR($A2842="",$C2842=""),"",$C2842-$D2842)</f>
      </c>
      <c r="G2842" s="18">
        <f>IF(OR($A2842="",$B2842=""),"",$B2842-$E2842)</f>
      </c>
      <c r="H2842" s="19">
        <f>IF(OR($G2842="",$G2842=0),"",$F2842/$G2842)</f>
      </c>
    </row>
    <row r="2843">
      <c r="A2843" s="7"/>
      <c r="B2843" s="11"/>
      <c r="C2843" s="10"/>
      <c r="D2843" s="16">
        <f>IF($A2843="","",IFERROR(VLOOKUP($A2843,M_Sapi!$A$2:$D$501,4,0),""))</f>
      </c>
      <c r="E2843" s="17">
        <f>IF($A2843="","",IFERROR(VLOOKUP($A2843,M_Sapi!$A$2:$B$501,2,0),""))</f>
      </c>
      <c r="F2843" s="16">
        <f>IF(OR($A2843="",$C2843=""),"",$C2843-$D2843)</f>
      </c>
      <c r="G2843" s="18">
        <f>IF(OR($A2843="",$B2843=""),"",$B2843-$E2843)</f>
      </c>
      <c r="H2843" s="19">
        <f>IF(OR($G2843="",$G2843=0),"",$F2843/$G2843)</f>
      </c>
    </row>
    <row r="2844">
      <c r="A2844" s="7"/>
      <c r="B2844" s="11"/>
      <c r="C2844" s="10"/>
      <c r="D2844" s="16">
        <f>IF($A2844="","",IFERROR(VLOOKUP($A2844,M_Sapi!$A$2:$D$501,4,0),""))</f>
      </c>
      <c r="E2844" s="17">
        <f>IF($A2844="","",IFERROR(VLOOKUP($A2844,M_Sapi!$A$2:$B$501,2,0),""))</f>
      </c>
      <c r="F2844" s="16">
        <f>IF(OR($A2844="",$C2844=""),"",$C2844-$D2844)</f>
      </c>
      <c r="G2844" s="18">
        <f>IF(OR($A2844="",$B2844=""),"",$B2844-$E2844)</f>
      </c>
      <c r="H2844" s="19">
        <f>IF(OR($G2844="",$G2844=0),"",$F2844/$G2844)</f>
      </c>
    </row>
    <row r="2845">
      <c r="A2845" s="7"/>
      <c r="B2845" s="11"/>
      <c r="C2845" s="10"/>
      <c r="D2845" s="16">
        <f>IF($A2845="","",IFERROR(VLOOKUP($A2845,M_Sapi!$A$2:$D$501,4,0),""))</f>
      </c>
      <c r="E2845" s="17">
        <f>IF($A2845="","",IFERROR(VLOOKUP($A2845,M_Sapi!$A$2:$B$501,2,0),""))</f>
      </c>
      <c r="F2845" s="16">
        <f>IF(OR($A2845="",$C2845=""),"",$C2845-$D2845)</f>
      </c>
      <c r="G2845" s="18">
        <f>IF(OR($A2845="",$B2845=""),"",$B2845-$E2845)</f>
      </c>
      <c r="H2845" s="19">
        <f>IF(OR($G2845="",$G2845=0),"",$F2845/$G2845)</f>
      </c>
    </row>
    <row r="2846">
      <c r="A2846" s="7"/>
      <c r="B2846" s="11"/>
      <c r="C2846" s="10"/>
      <c r="D2846" s="16">
        <f>IF($A2846="","",IFERROR(VLOOKUP($A2846,M_Sapi!$A$2:$D$501,4,0),""))</f>
      </c>
      <c r="E2846" s="17">
        <f>IF($A2846="","",IFERROR(VLOOKUP($A2846,M_Sapi!$A$2:$B$501,2,0),""))</f>
      </c>
      <c r="F2846" s="16">
        <f>IF(OR($A2846="",$C2846=""),"",$C2846-$D2846)</f>
      </c>
      <c r="G2846" s="18">
        <f>IF(OR($A2846="",$B2846=""),"",$B2846-$E2846)</f>
      </c>
      <c r="H2846" s="19">
        <f>IF(OR($G2846="",$G2846=0),"",$F2846/$G2846)</f>
      </c>
    </row>
    <row r="2847">
      <c r="A2847" s="7"/>
      <c r="B2847" s="11"/>
      <c r="C2847" s="10"/>
      <c r="D2847" s="16">
        <f>IF($A2847="","",IFERROR(VLOOKUP($A2847,M_Sapi!$A$2:$D$501,4,0),""))</f>
      </c>
      <c r="E2847" s="17">
        <f>IF($A2847="","",IFERROR(VLOOKUP($A2847,M_Sapi!$A$2:$B$501,2,0),""))</f>
      </c>
      <c r="F2847" s="16">
        <f>IF(OR($A2847="",$C2847=""),"",$C2847-$D2847)</f>
      </c>
      <c r="G2847" s="18">
        <f>IF(OR($A2847="",$B2847=""),"",$B2847-$E2847)</f>
      </c>
      <c r="H2847" s="19">
        <f>IF(OR($G2847="",$G2847=0),"",$F2847/$G2847)</f>
      </c>
    </row>
    <row r="2848">
      <c r="A2848" s="7"/>
      <c r="B2848" s="11"/>
      <c r="C2848" s="10"/>
      <c r="D2848" s="16">
        <f>IF($A2848="","",IFERROR(VLOOKUP($A2848,M_Sapi!$A$2:$D$501,4,0),""))</f>
      </c>
      <c r="E2848" s="17">
        <f>IF($A2848="","",IFERROR(VLOOKUP($A2848,M_Sapi!$A$2:$B$501,2,0),""))</f>
      </c>
      <c r="F2848" s="16">
        <f>IF(OR($A2848="",$C2848=""),"",$C2848-$D2848)</f>
      </c>
      <c r="G2848" s="18">
        <f>IF(OR($A2848="",$B2848=""),"",$B2848-$E2848)</f>
      </c>
      <c r="H2848" s="19">
        <f>IF(OR($G2848="",$G2848=0),"",$F2848/$G2848)</f>
      </c>
    </row>
    <row r="2849">
      <c r="A2849" s="7"/>
      <c r="B2849" s="11"/>
      <c r="C2849" s="10"/>
      <c r="D2849" s="16">
        <f>IF($A2849="","",IFERROR(VLOOKUP($A2849,M_Sapi!$A$2:$D$501,4,0),""))</f>
      </c>
      <c r="E2849" s="17">
        <f>IF($A2849="","",IFERROR(VLOOKUP($A2849,M_Sapi!$A$2:$B$501,2,0),""))</f>
      </c>
      <c r="F2849" s="16">
        <f>IF(OR($A2849="",$C2849=""),"",$C2849-$D2849)</f>
      </c>
      <c r="G2849" s="18">
        <f>IF(OR($A2849="",$B2849=""),"",$B2849-$E2849)</f>
      </c>
      <c r="H2849" s="19">
        <f>IF(OR($G2849="",$G2849=0),"",$F2849/$G2849)</f>
      </c>
    </row>
    <row r="2850">
      <c r="A2850" s="7"/>
      <c r="B2850" s="11"/>
      <c r="C2850" s="10"/>
      <c r="D2850" s="16">
        <f>IF($A2850="","",IFERROR(VLOOKUP($A2850,M_Sapi!$A$2:$D$501,4,0),""))</f>
      </c>
      <c r="E2850" s="17">
        <f>IF($A2850="","",IFERROR(VLOOKUP($A2850,M_Sapi!$A$2:$B$501,2,0),""))</f>
      </c>
      <c r="F2850" s="16">
        <f>IF(OR($A2850="",$C2850=""),"",$C2850-$D2850)</f>
      </c>
      <c r="G2850" s="18">
        <f>IF(OR($A2850="",$B2850=""),"",$B2850-$E2850)</f>
      </c>
      <c r="H2850" s="19">
        <f>IF(OR($G2850="",$G2850=0),"",$F2850/$G2850)</f>
      </c>
    </row>
    <row r="2851">
      <c r="A2851" s="7"/>
      <c r="B2851" s="11"/>
      <c r="C2851" s="10"/>
      <c r="D2851" s="16">
        <f>IF($A2851="","",IFERROR(VLOOKUP($A2851,M_Sapi!$A$2:$D$501,4,0),""))</f>
      </c>
      <c r="E2851" s="17">
        <f>IF($A2851="","",IFERROR(VLOOKUP($A2851,M_Sapi!$A$2:$B$501,2,0),""))</f>
      </c>
      <c r="F2851" s="16">
        <f>IF(OR($A2851="",$C2851=""),"",$C2851-$D2851)</f>
      </c>
      <c r="G2851" s="18">
        <f>IF(OR($A2851="",$B2851=""),"",$B2851-$E2851)</f>
      </c>
      <c r="H2851" s="19">
        <f>IF(OR($G2851="",$G2851=0),"",$F2851/$G2851)</f>
      </c>
    </row>
    <row r="2852">
      <c r="A2852" s="7"/>
      <c r="B2852" s="11"/>
      <c r="C2852" s="10"/>
      <c r="D2852" s="16">
        <f>IF($A2852="","",IFERROR(VLOOKUP($A2852,M_Sapi!$A$2:$D$501,4,0),""))</f>
      </c>
      <c r="E2852" s="17">
        <f>IF($A2852="","",IFERROR(VLOOKUP($A2852,M_Sapi!$A$2:$B$501,2,0),""))</f>
      </c>
      <c r="F2852" s="16">
        <f>IF(OR($A2852="",$C2852=""),"",$C2852-$D2852)</f>
      </c>
      <c r="G2852" s="18">
        <f>IF(OR($A2852="",$B2852=""),"",$B2852-$E2852)</f>
      </c>
      <c r="H2852" s="19">
        <f>IF(OR($G2852="",$G2852=0),"",$F2852/$G2852)</f>
      </c>
    </row>
    <row r="2853">
      <c r="A2853" s="7"/>
      <c r="B2853" s="11"/>
      <c r="C2853" s="10"/>
      <c r="D2853" s="16">
        <f>IF($A2853="","",IFERROR(VLOOKUP($A2853,M_Sapi!$A$2:$D$501,4,0),""))</f>
      </c>
      <c r="E2853" s="17">
        <f>IF($A2853="","",IFERROR(VLOOKUP($A2853,M_Sapi!$A$2:$B$501,2,0),""))</f>
      </c>
      <c r="F2853" s="16">
        <f>IF(OR($A2853="",$C2853=""),"",$C2853-$D2853)</f>
      </c>
      <c r="G2853" s="18">
        <f>IF(OR($A2853="",$B2853=""),"",$B2853-$E2853)</f>
      </c>
      <c r="H2853" s="19">
        <f>IF(OR($G2853="",$G2853=0),"",$F2853/$G2853)</f>
      </c>
    </row>
    <row r="2854">
      <c r="A2854" s="7"/>
      <c r="B2854" s="11"/>
      <c r="C2854" s="10"/>
      <c r="D2854" s="16">
        <f>IF($A2854="","",IFERROR(VLOOKUP($A2854,M_Sapi!$A$2:$D$501,4,0),""))</f>
      </c>
      <c r="E2854" s="17">
        <f>IF($A2854="","",IFERROR(VLOOKUP($A2854,M_Sapi!$A$2:$B$501,2,0),""))</f>
      </c>
      <c r="F2854" s="16">
        <f>IF(OR($A2854="",$C2854=""),"",$C2854-$D2854)</f>
      </c>
      <c r="G2854" s="18">
        <f>IF(OR($A2854="",$B2854=""),"",$B2854-$E2854)</f>
      </c>
      <c r="H2854" s="19">
        <f>IF(OR($G2854="",$G2854=0),"",$F2854/$G2854)</f>
      </c>
    </row>
    <row r="2855">
      <c r="A2855" s="7"/>
      <c r="B2855" s="11"/>
      <c r="C2855" s="10"/>
      <c r="D2855" s="16">
        <f>IF($A2855="","",IFERROR(VLOOKUP($A2855,M_Sapi!$A$2:$D$501,4,0),""))</f>
      </c>
      <c r="E2855" s="17">
        <f>IF($A2855="","",IFERROR(VLOOKUP($A2855,M_Sapi!$A$2:$B$501,2,0),""))</f>
      </c>
      <c r="F2855" s="16">
        <f>IF(OR($A2855="",$C2855=""),"",$C2855-$D2855)</f>
      </c>
      <c r="G2855" s="18">
        <f>IF(OR($A2855="",$B2855=""),"",$B2855-$E2855)</f>
      </c>
      <c r="H2855" s="19">
        <f>IF(OR($G2855="",$G2855=0),"",$F2855/$G2855)</f>
      </c>
    </row>
    <row r="2856">
      <c r="A2856" s="7"/>
      <c r="B2856" s="11"/>
      <c r="C2856" s="10"/>
      <c r="D2856" s="16">
        <f>IF($A2856="","",IFERROR(VLOOKUP($A2856,M_Sapi!$A$2:$D$501,4,0),""))</f>
      </c>
      <c r="E2856" s="17">
        <f>IF($A2856="","",IFERROR(VLOOKUP($A2856,M_Sapi!$A$2:$B$501,2,0),""))</f>
      </c>
      <c r="F2856" s="16">
        <f>IF(OR($A2856="",$C2856=""),"",$C2856-$D2856)</f>
      </c>
      <c r="G2856" s="18">
        <f>IF(OR($A2856="",$B2856=""),"",$B2856-$E2856)</f>
      </c>
      <c r="H2856" s="19">
        <f>IF(OR($G2856="",$G2856=0),"",$F2856/$G2856)</f>
      </c>
    </row>
    <row r="2857">
      <c r="A2857" s="7"/>
      <c r="B2857" s="11"/>
      <c r="C2857" s="10"/>
      <c r="D2857" s="16">
        <f>IF($A2857="","",IFERROR(VLOOKUP($A2857,M_Sapi!$A$2:$D$501,4,0),""))</f>
      </c>
      <c r="E2857" s="17">
        <f>IF($A2857="","",IFERROR(VLOOKUP($A2857,M_Sapi!$A$2:$B$501,2,0),""))</f>
      </c>
      <c r="F2857" s="16">
        <f>IF(OR($A2857="",$C2857=""),"",$C2857-$D2857)</f>
      </c>
      <c r="G2857" s="18">
        <f>IF(OR($A2857="",$B2857=""),"",$B2857-$E2857)</f>
      </c>
      <c r="H2857" s="19">
        <f>IF(OR($G2857="",$G2857=0),"",$F2857/$G2857)</f>
      </c>
    </row>
    <row r="2858">
      <c r="A2858" s="7"/>
      <c r="B2858" s="11"/>
      <c r="C2858" s="10"/>
      <c r="D2858" s="16">
        <f>IF($A2858="","",IFERROR(VLOOKUP($A2858,M_Sapi!$A$2:$D$501,4,0),""))</f>
      </c>
      <c r="E2858" s="17">
        <f>IF($A2858="","",IFERROR(VLOOKUP($A2858,M_Sapi!$A$2:$B$501,2,0),""))</f>
      </c>
      <c r="F2858" s="16">
        <f>IF(OR($A2858="",$C2858=""),"",$C2858-$D2858)</f>
      </c>
      <c r="G2858" s="18">
        <f>IF(OR($A2858="",$B2858=""),"",$B2858-$E2858)</f>
      </c>
      <c r="H2858" s="19">
        <f>IF(OR($G2858="",$G2858=0),"",$F2858/$G2858)</f>
      </c>
    </row>
    <row r="2859">
      <c r="A2859" s="7"/>
      <c r="B2859" s="11"/>
      <c r="C2859" s="10"/>
      <c r="D2859" s="16">
        <f>IF($A2859="","",IFERROR(VLOOKUP($A2859,M_Sapi!$A$2:$D$501,4,0),""))</f>
      </c>
      <c r="E2859" s="17">
        <f>IF($A2859="","",IFERROR(VLOOKUP($A2859,M_Sapi!$A$2:$B$501,2,0),""))</f>
      </c>
      <c r="F2859" s="16">
        <f>IF(OR($A2859="",$C2859=""),"",$C2859-$D2859)</f>
      </c>
      <c r="G2859" s="18">
        <f>IF(OR($A2859="",$B2859=""),"",$B2859-$E2859)</f>
      </c>
      <c r="H2859" s="19">
        <f>IF(OR($G2859="",$G2859=0),"",$F2859/$G2859)</f>
      </c>
    </row>
    <row r="2860">
      <c r="A2860" s="7"/>
      <c r="B2860" s="11"/>
      <c r="C2860" s="10"/>
      <c r="D2860" s="16">
        <f>IF($A2860="","",IFERROR(VLOOKUP($A2860,M_Sapi!$A$2:$D$501,4,0),""))</f>
      </c>
      <c r="E2860" s="17">
        <f>IF($A2860="","",IFERROR(VLOOKUP($A2860,M_Sapi!$A$2:$B$501,2,0),""))</f>
      </c>
      <c r="F2860" s="16">
        <f>IF(OR($A2860="",$C2860=""),"",$C2860-$D2860)</f>
      </c>
      <c r="G2860" s="18">
        <f>IF(OR($A2860="",$B2860=""),"",$B2860-$E2860)</f>
      </c>
      <c r="H2860" s="19">
        <f>IF(OR($G2860="",$G2860=0),"",$F2860/$G2860)</f>
      </c>
    </row>
    <row r="2861">
      <c r="A2861" s="7"/>
      <c r="B2861" s="11"/>
      <c r="C2861" s="10"/>
      <c r="D2861" s="16">
        <f>IF($A2861="","",IFERROR(VLOOKUP($A2861,M_Sapi!$A$2:$D$501,4,0),""))</f>
      </c>
      <c r="E2861" s="17">
        <f>IF($A2861="","",IFERROR(VLOOKUP($A2861,M_Sapi!$A$2:$B$501,2,0),""))</f>
      </c>
      <c r="F2861" s="16">
        <f>IF(OR($A2861="",$C2861=""),"",$C2861-$D2861)</f>
      </c>
      <c r="G2861" s="18">
        <f>IF(OR($A2861="",$B2861=""),"",$B2861-$E2861)</f>
      </c>
      <c r="H2861" s="19">
        <f>IF(OR($G2861="",$G2861=0),"",$F2861/$G2861)</f>
      </c>
    </row>
    <row r="2862">
      <c r="A2862" s="7"/>
      <c r="B2862" s="11"/>
      <c r="C2862" s="10"/>
      <c r="D2862" s="16">
        <f>IF($A2862="","",IFERROR(VLOOKUP($A2862,M_Sapi!$A$2:$D$501,4,0),""))</f>
      </c>
      <c r="E2862" s="17">
        <f>IF($A2862="","",IFERROR(VLOOKUP($A2862,M_Sapi!$A$2:$B$501,2,0),""))</f>
      </c>
      <c r="F2862" s="16">
        <f>IF(OR($A2862="",$C2862=""),"",$C2862-$D2862)</f>
      </c>
      <c r="G2862" s="18">
        <f>IF(OR($A2862="",$B2862=""),"",$B2862-$E2862)</f>
      </c>
      <c r="H2862" s="19">
        <f>IF(OR($G2862="",$G2862=0),"",$F2862/$G2862)</f>
      </c>
    </row>
    <row r="2863">
      <c r="A2863" s="7"/>
      <c r="B2863" s="11"/>
      <c r="C2863" s="10"/>
      <c r="D2863" s="16">
        <f>IF($A2863="","",IFERROR(VLOOKUP($A2863,M_Sapi!$A$2:$D$501,4,0),""))</f>
      </c>
      <c r="E2863" s="17">
        <f>IF($A2863="","",IFERROR(VLOOKUP($A2863,M_Sapi!$A$2:$B$501,2,0),""))</f>
      </c>
      <c r="F2863" s="16">
        <f>IF(OR($A2863="",$C2863=""),"",$C2863-$D2863)</f>
      </c>
      <c r="G2863" s="18">
        <f>IF(OR($A2863="",$B2863=""),"",$B2863-$E2863)</f>
      </c>
      <c r="H2863" s="19">
        <f>IF(OR($G2863="",$G2863=0),"",$F2863/$G2863)</f>
      </c>
    </row>
    <row r="2864">
      <c r="A2864" s="7"/>
      <c r="B2864" s="11"/>
      <c r="C2864" s="10"/>
      <c r="D2864" s="16">
        <f>IF($A2864="","",IFERROR(VLOOKUP($A2864,M_Sapi!$A$2:$D$501,4,0),""))</f>
      </c>
      <c r="E2864" s="17">
        <f>IF($A2864="","",IFERROR(VLOOKUP($A2864,M_Sapi!$A$2:$B$501,2,0),""))</f>
      </c>
      <c r="F2864" s="16">
        <f>IF(OR($A2864="",$C2864=""),"",$C2864-$D2864)</f>
      </c>
      <c r="G2864" s="18">
        <f>IF(OR($A2864="",$B2864=""),"",$B2864-$E2864)</f>
      </c>
      <c r="H2864" s="19">
        <f>IF(OR($G2864="",$G2864=0),"",$F2864/$G2864)</f>
      </c>
    </row>
    <row r="2865">
      <c r="A2865" s="7"/>
      <c r="B2865" s="11"/>
      <c r="C2865" s="10"/>
      <c r="D2865" s="16">
        <f>IF($A2865="","",IFERROR(VLOOKUP($A2865,M_Sapi!$A$2:$D$501,4,0),""))</f>
      </c>
      <c r="E2865" s="17">
        <f>IF($A2865="","",IFERROR(VLOOKUP($A2865,M_Sapi!$A$2:$B$501,2,0),""))</f>
      </c>
      <c r="F2865" s="16">
        <f>IF(OR($A2865="",$C2865=""),"",$C2865-$D2865)</f>
      </c>
      <c r="G2865" s="18">
        <f>IF(OR($A2865="",$B2865=""),"",$B2865-$E2865)</f>
      </c>
      <c r="H2865" s="19">
        <f>IF(OR($G2865="",$G2865=0),"",$F2865/$G2865)</f>
      </c>
    </row>
    <row r="2866">
      <c r="A2866" s="7"/>
      <c r="B2866" s="11"/>
      <c r="C2866" s="10"/>
      <c r="D2866" s="16">
        <f>IF($A2866="","",IFERROR(VLOOKUP($A2866,M_Sapi!$A$2:$D$501,4,0),""))</f>
      </c>
      <c r="E2866" s="17">
        <f>IF($A2866="","",IFERROR(VLOOKUP($A2866,M_Sapi!$A$2:$B$501,2,0),""))</f>
      </c>
      <c r="F2866" s="16">
        <f>IF(OR($A2866="",$C2866=""),"",$C2866-$D2866)</f>
      </c>
      <c r="G2866" s="18">
        <f>IF(OR($A2866="",$B2866=""),"",$B2866-$E2866)</f>
      </c>
      <c r="H2866" s="19">
        <f>IF(OR($G2866="",$G2866=0),"",$F2866/$G2866)</f>
      </c>
    </row>
    <row r="2867">
      <c r="A2867" s="7"/>
      <c r="B2867" s="11"/>
      <c r="C2867" s="10"/>
      <c r="D2867" s="16">
        <f>IF($A2867="","",IFERROR(VLOOKUP($A2867,M_Sapi!$A$2:$D$501,4,0),""))</f>
      </c>
      <c r="E2867" s="17">
        <f>IF($A2867="","",IFERROR(VLOOKUP($A2867,M_Sapi!$A$2:$B$501,2,0),""))</f>
      </c>
      <c r="F2867" s="16">
        <f>IF(OR($A2867="",$C2867=""),"",$C2867-$D2867)</f>
      </c>
      <c r="G2867" s="18">
        <f>IF(OR($A2867="",$B2867=""),"",$B2867-$E2867)</f>
      </c>
      <c r="H2867" s="19">
        <f>IF(OR($G2867="",$G2867=0),"",$F2867/$G2867)</f>
      </c>
    </row>
    <row r="2868">
      <c r="A2868" s="7"/>
      <c r="B2868" s="11"/>
      <c r="C2868" s="10"/>
      <c r="D2868" s="16">
        <f>IF($A2868="","",IFERROR(VLOOKUP($A2868,M_Sapi!$A$2:$D$501,4,0),""))</f>
      </c>
      <c r="E2868" s="17">
        <f>IF($A2868="","",IFERROR(VLOOKUP($A2868,M_Sapi!$A$2:$B$501,2,0),""))</f>
      </c>
      <c r="F2868" s="16">
        <f>IF(OR($A2868="",$C2868=""),"",$C2868-$D2868)</f>
      </c>
      <c r="G2868" s="18">
        <f>IF(OR($A2868="",$B2868=""),"",$B2868-$E2868)</f>
      </c>
      <c r="H2868" s="19">
        <f>IF(OR($G2868="",$G2868=0),"",$F2868/$G2868)</f>
      </c>
    </row>
    <row r="2869">
      <c r="A2869" s="7"/>
      <c r="B2869" s="11"/>
      <c r="C2869" s="10"/>
      <c r="D2869" s="16">
        <f>IF($A2869="","",IFERROR(VLOOKUP($A2869,M_Sapi!$A$2:$D$501,4,0),""))</f>
      </c>
      <c r="E2869" s="17">
        <f>IF($A2869="","",IFERROR(VLOOKUP($A2869,M_Sapi!$A$2:$B$501,2,0),""))</f>
      </c>
      <c r="F2869" s="16">
        <f>IF(OR($A2869="",$C2869=""),"",$C2869-$D2869)</f>
      </c>
      <c r="G2869" s="18">
        <f>IF(OR($A2869="",$B2869=""),"",$B2869-$E2869)</f>
      </c>
      <c r="H2869" s="19">
        <f>IF(OR($G2869="",$G2869=0),"",$F2869/$G2869)</f>
      </c>
    </row>
    <row r="2870">
      <c r="A2870" s="7"/>
      <c r="B2870" s="11"/>
      <c r="C2870" s="10"/>
      <c r="D2870" s="16">
        <f>IF($A2870="","",IFERROR(VLOOKUP($A2870,M_Sapi!$A$2:$D$501,4,0),""))</f>
      </c>
      <c r="E2870" s="17">
        <f>IF($A2870="","",IFERROR(VLOOKUP($A2870,M_Sapi!$A$2:$B$501,2,0),""))</f>
      </c>
      <c r="F2870" s="16">
        <f>IF(OR($A2870="",$C2870=""),"",$C2870-$D2870)</f>
      </c>
      <c r="G2870" s="18">
        <f>IF(OR($A2870="",$B2870=""),"",$B2870-$E2870)</f>
      </c>
      <c r="H2870" s="19">
        <f>IF(OR($G2870="",$G2870=0),"",$F2870/$G2870)</f>
      </c>
    </row>
    <row r="2871">
      <c r="A2871" s="7"/>
      <c r="B2871" s="11"/>
      <c r="C2871" s="10"/>
      <c r="D2871" s="16">
        <f>IF($A2871="","",IFERROR(VLOOKUP($A2871,M_Sapi!$A$2:$D$501,4,0),""))</f>
      </c>
      <c r="E2871" s="17">
        <f>IF($A2871="","",IFERROR(VLOOKUP($A2871,M_Sapi!$A$2:$B$501,2,0),""))</f>
      </c>
      <c r="F2871" s="16">
        <f>IF(OR($A2871="",$C2871=""),"",$C2871-$D2871)</f>
      </c>
      <c r="G2871" s="18">
        <f>IF(OR($A2871="",$B2871=""),"",$B2871-$E2871)</f>
      </c>
      <c r="H2871" s="19">
        <f>IF(OR($G2871="",$G2871=0),"",$F2871/$G2871)</f>
      </c>
    </row>
    <row r="2872">
      <c r="A2872" s="7"/>
      <c r="B2872" s="11"/>
      <c r="C2872" s="10"/>
      <c r="D2872" s="16">
        <f>IF($A2872="","",IFERROR(VLOOKUP($A2872,M_Sapi!$A$2:$D$501,4,0),""))</f>
      </c>
      <c r="E2872" s="17">
        <f>IF($A2872="","",IFERROR(VLOOKUP($A2872,M_Sapi!$A$2:$B$501,2,0),""))</f>
      </c>
      <c r="F2872" s="16">
        <f>IF(OR($A2872="",$C2872=""),"",$C2872-$D2872)</f>
      </c>
      <c r="G2872" s="18">
        <f>IF(OR($A2872="",$B2872=""),"",$B2872-$E2872)</f>
      </c>
      <c r="H2872" s="19">
        <f>IF(OR($G2872="",$G2872=0),"",$F2872/$G2872)</f>
      </c>
    </row>
    <row r="2873">
      <c r="A2873" s="7"/>
      <c r="B2873" s="11"/>
      <c r="C2873" s="10"/>
      <c r="D2873" s="16">
        <f>IF($A2873="","",IFERROR(VLOOKUP($A2873,M_Sapi!$A$2:$D$501,4,0),""))</f>
      </c>
      <c r="E2873" s="17">
        <f>IF($A2873="","",IFERROR(VLOOKUP($A2873,M_Sapi!$A$2:$B$501,2,0),""))</f>
      </c>
      <c r="F2873" s="16">
        <f>IF(OR($A2873="",$C2873=""),"",$C2873-$D2873)</f>
      </c>
      <c r="G2873" s="18">
        <f>IF(OR($A2873="",$B2873=""),"",$B2873-$E2873)</f>
      </c>
      <c r="H2873" s="19">
        <f>IF(OR($G2873="",$G2873=0),"",$F2873/$G2873)</f>
      </c>
    </row>
    <row r="2874">
      <c r="A2874" s="7"/>
      <c r="B2874" s="11"/>
      <c r="C2874" s="10"/>
      <c r="D2874" s="16">
        <f>IF($A2874="","",IFERROR(VLOOKUP($A2874,M_Sapi!$A$2:$D$501,4,0),""))</f>
      </c>
      <c r="E2874" s="17">
        <f>IF($A2874="","",IFERROR(VLOOKUP($A2874,M_Sapi!$A$2:$B$501,2,0),""))</f>
      </c>
      <c r="F2874" s="16">
        <f>IF(OR($A2874="",$C2874=""),"",$C2874-$D2874)</f>
      </c>
      <c r="G2874" s="18">
        <f>IF(OR($A2874="",$B2874=""),"",$B2874-$E2874)</f>
      </c>
      <c r="H2874" s="19">
        <f>IF(OR($G2874="",$G2874=0),"",$F2874/$G2874)</f>
      </c>
    </row>
    <row r="2875">
      <c r="A2875" s="7"/>
      <c r="B2875" s="11"/>
      <c r="C2875" s="10"/>
      <c r="D2875" s="16">
        <f>IF($A2875="","",IFERROR(VLOOKUP($A2875,M_Sapi!$A$2:$D$501,4,0),""))</f>
      </c>
      <c r="E2875" s="17">
        <f>IF($A2875="","",IFERROR(VLOOKUP($A2875,M_Sapi!$A$2:$B$501,2,0),""))</f>
      </c>
      <c r="F2875" s="16">
        <f>IF(OR($A2875="",$C2875=""),"",$C2875-$D2875)</f>
      </c>
      <c r="G2875" s="18">
        <f>IF(OR($A2875="",$B2875=""),"",$B2875-$E2875)</f>
      </c>
      <c r="H2875" s="19">
        <f>IF(OR($G2875="",$G2875=0),"",$F2875/$G2875)</f>
      </c>
    </row>
    <row r="2876">
      <c r="A2876" s="7"/>
      <c r="B2876" s="11"/>
      <c r="C2876" s="10"/>
      <c r="D2876" s="16">
        <f>IF($A2876="","",IFERROR(VLOOKUP($A2876,M_Sapi!$A$2:$D$501,4,0),""))</f>
      </c>
      <c r="E2876" s="17">
        <f>IF($A2876="","",IFERROR(VLOOKUP($A2876,M_Sapi!$A$2:$B$501,2,0),""))</f>
      </c>
      <c r="F2876" s="16">
        <f>IF(OR($A2876="",$C2876=""),"",$C2876-$D2876)</f>
      </c>
      <c r="G2876" s="18">
        <f>IF(OR($A2876="",$B2876=""),"",$B2876-$E2876)</f>
      </c>
      <c r="H2876" s="19">
        <f>IF(OR($G2876="",$G2876=0),"",$F2876/$G2876)</f>
      </c>
    </row>
    <row r="2877">
      <c r="A2877" s="7"/>
      <c r="B2877" s="11"/>
      <c r="C2877" s="10"/>
      <c r="D2877" s="16">
        <f>IF($A2877="","",IFERROR(VLOOKUP($A2877,M_Sapi!$A$2:$D$501,4,0),""))</f>
      </c>
      <c r="E2877" s="17">
        <f>IF($A2877="","",IFERROR(VLOOKUP($A2877,M_Sapi!$A$2:$B$501,2,0),""))</f>
      </c>
      <c r="F2877" s="16">
        <f>IF(OR($A2877="",$C2877=""),"",$C2877-$D2877)</f>
      </c>
      <c r="G2877" s="18">
        <f>IF(OR($A2877="",$B2877=""),"",$B2877-$E2877)</f>
      </c>
      <c r="H2877" s="19">
        <f>IF(OR($G2877="",$G2877=0),"",$F2877/$G2877)</f>
      </c>
    </row>
    <row r="2878">
      <c r="A2878" s="7"/>
      <c r="B2878" s="11"/>
      <c r="C2878" s="10"/>
      <c r="D2878" s="16">
        <f>IF($A2878="","",IFERROR(VLOOKUP($A2878,M_Sapi!$A$2:$D$501,4,0),""))</f>
      </c>
      <c r="E2878" s="17">
        <f>IF($A2878="","",IFERROR(VLOOKUP($A2878,M_Sapi!$A$2:$B$501,2,0),""))</f>
      </c>
      <c r="F2878" s="16">
        <f>IF(OR($A2878="",$C2878=""),"",$C2878-$D2878)</f>
      </c>
      <c r="G2878" s="18">
        <f>IF(OR($A2878="",$B2878=""),"",$B2878-$E2878)</f>
      </c>
      <c r="H2878" s="19">
        <f>IF(OR($G2878="",$G2878=0),"",$F2878/$G2878)</f>
      </c>
    </row>
    <row r="2879">
      <c r="A2879" s="7"/>
      <c r="B2879" s="11"/>
      <c r="C2879" s="10"/>
      <c r="D2879" s="16">
        <f>IF($A2879="","",IFERROR(VLOOKUP($A2879,M_Sapi!$A$2:$D$501,4,0),""))</f>
      </c>
      <c r="E2879" s="17">
        <f>IF($A2879="","",IFERROR(VLOOKUP($A2879,M_Sapi!$A$2:$B$501,2,0),""))</f>
      </c>
      <c r="F2879" s="16">
        <f>IF(OR($A2879="",$C2879=""),"",$C2879-$D2879)</f>
      </c>
      <c r="G2879" s="18">
        <f>IF(OR($A2879="",$B2879=""),"",$B2879-$E2879)</f>
      </c>
      <c r="H2879" s="19">
        <f>IF(OR($G2879="",$G2879=0),"",$F2879/$G2879)</f>
      </c>
    </row>
    <row r="2880">
      <c r="A2880" s="7"/>
      <c r="B2880" s="11"/>
      <c r="C2880" s="10"/>
      <c r="D2880" s="16">
        <f>IF($A2880="","",IFERROR(VLOOKUP($A2880,M_Sapi!$A$2:$D$501,4,0),""))</f>
      </c>
      <c r="E2880" s="17">
        <f>IF($A2880="","",IFERROR(VLOOKUP($A2880,M_Sapi!$A$2:$B$501,2,0),""))</f>
      </c>
      <c r="F2880" s="16">
        <f>IF(OR($A2880="",$C2880=""),"",$C2880-$D2880)</f>
      </c>
      <c r="G2880" s="18">
        <f>IF(OR($A2880="",$B2880=""),"",$B2880-$E2880)</f>
      </c>
      <c r="H2880" s="19">
        <f>IF(OR($G2880="",$G2880=0),"",$F2880/$G2880)</f>
      </c>
    </row>
    <row r="2881">
      <c r="A2881" s="7"/>
      <c r="B2881" s="11"/>
      <c r="C2881" s="10"/>
      <c r="D2881" s="16">
        <f>IF($A2881="","",IFERROR(VLOOKUP($A2881,M_Sapi!$A$2:$D$501,4,0),""))</f>
      </c>
      <c r="E2881" s="17">
        <f>IF($A2881="","",IFERROR(VLOOKUP($A2881,M_Sapi!$A$2:$B$501,2,0),""))</f>
      </c>
      <c r="F2881" s="16">
        <f>IF(OR($A2881="",$C2881=""),"",$C2881-$D2881)</f>
      </c>
      <c r="G2881" s="18">
        <f>IF(OR($A2881="",$B2881=""),"",$B2881-$E2881)</f>
      </c>
      <c r="H2881" s="19">
        <f>IF(OR($G2881="",$G2881=0),"",$F2881/$G2881)</f>
      </c>
    </row>
    <row r="2882">
      <c r="A2882" s="7"/>
      <c r="B2882" s="11"/>
      <c r="C2882" s="10"/>
      <c r="D2882" s="16">
        <f>IF($A2882="","",IFERROR(VLOOKUP($A2882,M_Sapi!$A$2:$D$501,4,0),""))</f>
      </c>
      <c r="E2882" s="17">
        <f>IF($A2882="","",IFERROR(VLOOKUP($A2882,M_Sapi!$A$2:$B$501,2,0),""))</f>
      </c>
      <c r="F2882" s="16">
        <f>IF(OR($A2882="",$C2882=""),"",$C2882-$D2882)</f>
      </c>
      <c r="G2882" s="18">
        <f>IF(OR($A2882="",$B2882=""),"",$B2882-$E2882)</f>
      </c>
      <c r="H2882" s="19">
        <f>IF(OR($G2882="",$G2882=0),"",$F2882/$G2882)</f>
      </c>
    </row>
    <row r="2883">
      <c r="A2883" s="7"/>
      <c r="B2883" s="11"/>
      <c r="C2883" s="10"/>
      <c r="D2883" s="16">
        <f>IF($A2883="","",IFERROR(VLOOKUP($A2883,M_Sapi!$A$2:$D$501,4,0),""))</f>
      </c>
      <c r="E2883" s="17">
        <f>IF($A2883="","",IFERROR(VLOOKUP($A2883,M_Sapi!$A$2:$B$501,2,0),""))</f>
      </c>
      <c r="F2883" s="16">
        <f>IF(OR($A2883="",$C2883=""),"",$C2883-$D2883)</f>
      </c>
      <c r="G2883" s="18">
        <f>IF(OR($A2883="",$B2883=""),"",$B2883-$E2883)</f>
      </c>
      <c r="H2883" s="19">
        <f>IF(OR($G2883="",$G2883=0),"",$F2883/$G2883)</f>
      </c>
    </row>
    <row r="2884">
      <c r="A2884" s="7"/>
      <c r="B2884" s="11"/>
      <c r="C2884" s="10"/>
      <c r="D2884" s="16">
        <f>IF($A2884="","",IFERROR(VLOOKUP($A2884,M_Sapi!$A$2:$D$501,4,0),""))</f>
      </c>
      <c r="E2884" s="17">
        <f>IF($A2884="","",IFERROR(VLOOKUP($A2884,M_Sapi!$A$2:$B$501,2,0),""))</f>
      </c>
      <c r="F2884" s="16">
        <f>IF(OR($A2884="",$C2884=""),"",$C2884-$D2884)</f>
      </c>
      <c r="G2884" s="18">
        <f>IF(OR($A2884="",$B2884=""),"",$B2884-$E2884)</f>
      </c>
      <c r="H2884" s="19">
        <f>IF(OR($G2884="",$G2884=0),"",$F2884/$G2884)</f>
      </c>
    </row>
    <row r="2885">
      <c r="A2885" s="7"/>
      <c r="B2885" s="11"/>
      <c r="C2885" s="10"/>
      <c r="D2885" s="16">
        <f>IF($A2885="","",IFERROR(VLOOKUP($A2885,M_Sapi!$A$2:$D$501,4,0),""))</f>
      </c>
      <c r="E2885" s="17">
        <f>IF($A2885="","",IFERROR(VLOOKUP($A2885,M_Sapi!$A$2:$B$501,2,0),""))</f>
      </c>
      <c r="F2885" s="16">
        <f>IF(OR($A2885="",$C2885=""),"",$C2885-$D2885)</f>
      </c>
      <c r="G2885" s="18">
        <f>IF(OR($A2885="",$B2885=""),"",$B2885-$E2885)</f>
      </c>
      <c r="H2885" s="19">
        <f>IF(OR($G2885="",$G2885=0),"",$F2885/$G2885)</f>
      </c>
    </row>
    <row r="2886">
      <c r="A2886" s="7"/>
      <c r="B2886" s="11"/>
      <c r="C2886" s="10"/>
      <c r="D2886" s="16">
        <f>IF($A2886="","",IFERROR(VLOOKUP($A2886,M_Sapi!$A$2:$D$501,4,0),""))</f>
      </c>
      <c r="E2886" s="17">
        <f>IF($A2886="","",IFERROR(VLOOKUP($A2886,M_Sapi!$A$2:$B$501,2,0),""))</f>
      </c>
      <c r="F2886" s="16">
        <f>IF(OR($A2886="",$C2886=""),"",$C2886-$D2886)</f>
      </c>
      <c r="G2886" s="18">
        <f>IF(OR($A2886="",$B2886=""),"",$B2886-$E2886)</f>
      </c>
      <c r="H2886" s="19">
        <f>IF(OR($G2886="",$G2886=0),"",$F2886/$G2886)</f>
      </c>
    </row>
    <row r="2887">
      <c r="A2887" s="7"/>
      <c r="B2887" s="11"/>
      <c r="C2887" s="10"/>
      <c r="D2887" s="16">
        <f>IF($A2887="","",IFERROR(VLOOKUP($A2887,M_Sapi!$A$2:$D$501,4,0),""))</f>
      </c>
      <c r="E2887" s="17">
        <f>IF($A2887="","",IFERROR(VLOOKUP($A2887,M_Sapi!$A$2:$B$501,2,0),""))</f>
      </c>
      <c r="F2887" s="16">
        <f>IF(OR($A2887="",$C2887=""),"",$C2887-$D2887)</f>
      </c>
      <c r="G2887" s="18">
        <f>IF(OR($A2887="",$B2887=""),"",$B2887-$E2887)</f>
      </c>
      <c r="H2887" s="19">
        <f>IF(OR($G2887="",$G2887=0),"",$F2887/$G2887)</f>
      </c>
    </row>
    <row r="2888">
      <c r="A2888" s="7"/>
      <c r="B2888" s="11"/>
      <c r="C2888" s="10"/>
      <c r="D2888" s="16">
        <f>IF($A2888="","",IFERROR(VLOOKUP($A2888,M_Sapi!$A$2:$D$501,4,0),""))</f>
      </c>
      <c r="E2888" s="17">
        <f>IF($A2888="","",IFERROR(VLOOKUP($A2888,M_Sapi!$A$2:$B$501,2,0),""))</f>
      </c>
      <c r="F2888" s="16">
        <f>IF(OR($A2888="",$C2888=""),"",$C2888-$D2888)</f>
      </c>
      <c r="G2888" s="18">
        <f>IF(OR($A2888="",$B2888=""),"",$B2888-$E2888)</f>
      </c>
      <c r="H2888" s="19">
        <f>IF(OR($G2888="",$G2888=0),"",$F2888/$G2888)</f>
      </c>
    </row>
    <row r="2889">
      <c r="A2889" s="7"/>
      <c r="B2889" s="11"/>
      <c r="C2889" s="10"/>
      <c r="D2889" s="16">
        <f>IF($A2889="","",IFERROR(VLOOKUP($A2889,M_Sapi!$A$2:$D$501,4,0),""))</f>
      </c>
      <c r="E2889" s="17">
        <f>IF($A2889="","",IFERROR(VLOOKUP($A2889,M_Sapi!$A$2:$B$501,2,0),""))</f>
      </c>
      <c r="F2889" s="16">
        <f>IF(OR($A2889="",$C2889=""),"",$C2889-$D2889)</f>
      </c>
      <c r="G2889" s="18">
        <f>IF(OR($A2889="",$B2889=""),"",$B2889-$E2889)</f>
      </c>
      <c r="H2889" s="19">
        <f>IF(OR($G2889="",$G2889=0),"",$F2889/$G2889)</f>
      </c>
    </row>
    <row r="2890">
      <c r="A2890" s="7"/>
      <c r="B2890" s="11"/>
      <c r="C2890" s="10"/>
      <c r="D2890" s="16">
        <f>IF($A2890="","",IFERROR(VLOOKUP($A2890,M_Sapi!$A$2:$D$501,4,0),""))</f>
      </c>
      <c r="E2890" s="17">
        <f>IF($A2890="","",IFERROR(VLOOKUP($A2890,M_Sapi!$A$2:$B$501,2,0),""))</f>
      </c>
      <c r="F2890" s="16">
        <f>IF(OR($A2890="",$C2890=""),"",$C2890-$D2890)</f>
      </c>
      <c r="G2890" s="18">
        <f>IF(OR($A2890="",$B2890=""),"",$B2890-$E2890)</f>
      </c>
      <c r="H2890" s="19">
        <f>IF(OR($G2890="",$G2890=0),"",$F2890/$G2890)</f>
      </c>
    </row>
    <row r="2891">
      <c r="A2891" s="7"/>
      <c r="B2891" s="11"/>
      <c r="C2891" s="10"/>
      <c r="D2891" s="16">
        <f>IF($A2891="","",IFERROR(VLOOKUP($A2891,M_Sapi!$A$2:$D$501,4,0),""))</f>
      </c>
      <c r="E2891" s="17">
        <f>IF($A2891="","",IFERROR(VLOOKUP($A2891,M_Sapi!$A$2:$B$501,2,0),""))</f>
      </c>
      <c r="F2891" s="16">
        <f>IF(OR($A2891="",$C2891=""),"",$C2891-$D2891)</f>
      </c>
      <c r="G2891" s="18">
        <f>IF(OR($A2891="",$B2891=""),"",$B2891-$E2891)</f>
      </c>
      <c r="H2891" s="19">
        <f>IF(OR($G2891="",$G2891=0),"",$F2891/$G2891)</f>
      </c>
    </row>
    <row r="2892">
      <c r="A2892" s="7"/>
      <c r="B2892" s="11"/>
      <c r="C2892" s="10"/>
      <c r="D2892" s="16">
        <f>IF($A2892="","",IFERROR(VLOOKUP($A2892,M_Sapi!$A$2:$D$501,4,0),""))</f>
      </c>
      <c r="E2892" s="17">
        <f>IF($A2892="","",IFERROR(VLOOKUP($A2892,M_Sapi!$A$2:$B$501,2,0),""))</f>
      </c>
      <c r="F2892" s="16">
        <f>IF(OR($A2892="",$C2892=""),"",$C2892-$D2892)</f>
      </c>
      <c r="G2892" s="18">
        <f>IF(OR($A2892="",$B2892=""),"",$B2892-$E2892)</f>
      </c>
      <c r="H2892" s="19">
        <f>IF(OR($G2892="",$G2892=0),"",$F2892/$G2892)</f>
      </c>
    </row>
    <row r="2893">
      <c r="A2893" s="7"/>
      <c r="B2893" s="11"/>
      <c r="C2893" s="10"/>
      <c r="D2893" s="16">
        <f>IF($A2893="","",IFERROR(VLOOKUP($A2893,M_Sapi!$A$2:$D$501,4,0),""))</f>
      </c>
      <c r="E2893" s="17">
        <f>IF($A2893="","",IFERROR(VLOOKUP($A2893,M_Sapi!$A$2:$B$501,2,0),""))</f>
      </c>
      <c r="F2893" s="16">
        <f>IF(OR($A2893="",$C2893=""),"",$C2893-$D2893)</f>
      </c>
      <c r="G2893" s="18">
        <f>IF(OR($A2893="",$B2893=""),"",$B2893-$E2893)</f>
      </c>
      <c r="H2893" s="19">
        <f>IF(OR($G2893="",$G2893=0),"",$F2893/$G2893)</f>
      </c>
    </row>
    <row r="2894">
      <c r="A2894" s="7"/>
      <c r="B2894" s="11"/>
      <c r="C2894" s="10"/>
      <c r="D2894" s="16">
        <f>IF($A2894="","",IFERROR(VLOOKUP($A2894,M_Sapi!$A$2:$D$501,4,0),""))</f>
      </c>
      <c r="E2894" s="17">
        <f>IF($A2894="","",IFERROR(VLOOKUP($A2894,M_Sapi!$A$2:$B$501,2,0),""))</f>
      </c>
      <c r="F2894" s="16">
        <f>IF(OR($A2894="",$C2894=""),"",$C2894-$D2894)</f>
      </c>
      <c r="G2894" s="18">
        <f>IF(OR($A2894="",$B2894=""),"",$B2894-$E2894)</f>
      </c>
      <c r="H2894" s="19">
        <f>IF(OR($G2894="",$G2894=0),"",$F2894/$G2894)</f>
      </c>
    </row>
    <row r="2895">
      <c r="A2895" s="7"/>
      <c r="B2895" s="11"/>
      <c r="C2895" s="10"/>
      <c r="D2895" s="16">
        <f>IF($A2895="","",IFERROR(VLOOKUP($A2895,M_Sapi!$A$2:$D$501,4,0),""))</f>
      </c>
      <c r="E2895" s="17">
        <f>IF($A2895="","",IFERROR(VLOOKUP($A2895,M_Sapi!$A$2:$B$501,2,0),""))</f>
      </c>
      <c r="F2895" s="16">
        <f>IF(OR($A2895="",$C2895=""),"",$C2895-$D2895)</f>
      </c>
      <c r="G2895" s="18">
        <f>IF(OR($A2895="",$B2895=""),"",$B2895-$E2895)</f>
      </c>
      <c r="H2895" s="19">
        <f>IF(OR($G2895="",$G2895=0),"",$F2895/$G2895)</f>
      </c>
    </row>
    <row r="2896">
      <c r="A2896" s="7"/>
      <c r="B2896" s="11"/>
      <c r="C2896" s="10"/>
      <c r="D2896" s="16">
        <f>IF($A2896="","",IFERROR(VLOOKUP($A2896,M_Sapi!$A$2:$D$501,4,0),""))</f>
      </c>
      <c r="E2896" s="17">
        <f>IF($A2896="","",IFERROR(VLOOKUP($A2896,M_Sapi!$A$2:$B$501,2,0),""))</f>
      </c>
      <c r="F2896" s="16">
        <f>IF(OR($A2896="",$C2896=""),"",$C2896-$D2896)</f>
      </c>
      <c r="G2896" s="18">
        <f>IF(OR($A2896="",$B2896=""),"",$B2896-$E2896)</f>
      </c>
      <c r="H2896" s="19">
        <f>IF(OR($G2896="",$G2896=0),"",$F2896/$G2896)</f>
      </c>
    </row>
    <row r="2897">
      <c r="A2897" s="7"/>
      <c r="B2897" s="11"/>
      <c r="C2897" s="10"/>
      <c r="D2897" s="16">
        <f>IF($A2897="","",IFERROR(VLOOKUP($A2897,M_Sapi!$A$2:$D$501,4,0),""))</f>
      </c>
      <c r="E2897" s="17">
        <f>IF($A2897="","",IFERROR(VLOOKUP($A2897,M_Sapi!$A$2:$B$501,2,0),""))</f>
      </c>
      <c r="F2897" s="16">
        <f>IF(OR($A2897="",$C2897=""),"",$C2897-$D2897)</f>
      </c>
      <c r="G2897" s="18">
        <f>IF(OR($A2897="",$B2897=""),"",$B2897-$E2897)</f>
      </c>
      <c r="H2897" s="19">
        <f>IF(OR($G2897="",$G2897=0),"",$F2897/$G2897)</f>
      </c>
    </row>
    <row r="2898">
      <c r="A2898" s="7"/>
      <c r="B2898" s="11"/>
      <c r="C2898" s="10"/>
      <c r="D2898" s="16">
        <f>IF($A2898="","",IFERROR(VLOOKUP($A2898,M_Sapi!$A$2:$D$501,4,0),""))</f>
      </c>
      <c r="E2898" s="17">
        <f>IF($A2898="","",IFERROR(VLOOKUP($A2898,M_Sapi!$A$2:$B$501,2,0),""))</f>
      </c>
      <c r="F2898" s="16">
        <f>IF(OR($A2898="",$C2898=""),"",$C2898-$D2898)</f>
      </c>
      <c r="G2898" s="18">
        <f>IF(OR($A2898="",$B2898=""),"",$B2898-$E2898)</f>
      </c>
      <c r="H2898" s="19">
        <f>IF(OR($G2898="",$G2898=0),"",$F2898/$G2898)</f>
      </c>
    </row>
    <row r="2899">
      <c r="A2899" s="7"/>
      <c r="B2899" s="11"/>
      <c r="C2899" s="10"/>
      <c r="D2899" s="16">
        <f>IF($A2899="","",IFERROR(VLOOKUP($A2899,M_Sapi!$A$2:$D$501,4,0),""))</f>
      </c>
      <c r="E2899" s="17">
        <f>IF($A2899="","",IFERROR(VLOOKUP($A2899,M_Sapi!$A$2:$B$501,2,0),""))</f>
      </c>
      <c r="F2899" s="16">
        <f>IF(OR($A2899="",$C2899=""),"",$C2899-$D2899)</f>
      </c>
      <c r="G2899" s="18">
        <f>IF(OR($A2899="",$B2899=""),"",$B2899-$E2899)</f>
      </c>
      <c r="H2899" s="19">
        <f>IF(OR($G2899="",$G2899=0),"",$F2899/$G2899)</f>
      </c>
    </row>
    <row r="2900">
      <c r="A2900" s="7"/>
      <c r="B2900" s="11"/>
      <c r="C2900" s="10"/>
      <c r="D2900" s="16">
        <f>IF($A2900="","",IFERROR(VLOOKUP($A2900,M_Sapi!$A$2:$D$501,4,0),""))</f>
      </c>
      <c r="E2900" s="17">
        <f>IF($A2900="","",IFERROR(VLOOKUP($A2900,M_Sapi!$A$2:$B$501,2,0),""))</f>
      </c>
      <c r="F2900" s="16">
        <f>IF(OR($A2900="",$C2900=""),"",$C2900-$D2900)</f>
      </c>
      <c r="G2900" s="18">
        <f>IF(OR($A2900="",$B2900=""),"",$B2900-$E2900)</f>
      </c>
      <c r="H2900" s="19">
        <f>IF(OR($G2900="",$G2900=0),"",$F2900/$G2900)</f>
      </c>
    </row>
    <row r="2901">
      <c r="A2901" s="7"/>
      <c r="B2901" s="11"/>
      <c r="C2901" s="10"/>
      <c r="D2901" s="16">
        <f>IF($A2901="","",IFERROR(VLOOKUP($A2901,M_Sapi!$A$2:$D$501,4,0),""))</f>
      </c>
      <c r="E2901" s="17">
        <f>IF($A2901="","",IFERROR(VLOOKUP($A2901,M_Sapi!$A$2:$B$501,2,0),""))</f>
      </c>
      <c r="F2901" s="16">
        <f>IF(OR($A2901="",$C2901=""),"",$C2901-$D2901)</f>
      </c>
      <c r="G2901" s="18">
        <f>IF(OR($A2901="",$B2901=""),"",$B2901-$E2901)</f>
      </c>
      <c r="H2901" s="19">
        <f>IF(OR($G2901="",$G2901=0),"",$F2901/$G2901)</f>
      </c>
    </row>
    <row r="2902">
      <c r="A2902" s="7"/>
      <c r="B2902" s="11"/>
      <c r="C2902" s="10"/>
      <c r="D2902" s="16">
        <f>IF($A2902="","",IFERROR(VLOOKUP($A2902,M_Sapi!$A$2:$D$501,4,0),""))</f>
      </c>
      <c r="E2902" s="17">
        <f>IF($A2902="","",IFERROR(VLOOKUP($A2902,M_Sapi!$A$2:$B$501,2,0),""))</f>
      </c>
      <c r="F2902" s="16">
        <f>IF(OR($A2902="",$C2902=""),"",$C2902-$D2902)</f>
      </c>
      <c r="G2902" s="18">
        <f>IF(OR($A2902="",$B2902=""),"",$B2902-$E2902)</f>
      </c>
      <c r="H2902" s="19">
        <f>IF(OR($G2902="",$G2902=0),"",$F2902/$G2902)</f>
      </c>
    </row>
    <row r="2903">
      <c r="A2903" s="7"/>
      <c r="B2903" s="11"/>
      <c r="C2903" s="10"/>
      <c r="D2903" s="16">
        <f>IF($A2903="","",IFERROR(VLOOKUP($A2903,M_Sapi!$A$2:$D$501,4,0),""))</f>
      </c>
      <c r="E2903" s="17">
        <f>IF($A2903="","",IFERROR(VLOOKUP($A2903,M_Sapi!$A$2:$B$501,2,0),""))</f>
      </c>
      <c r="F2903" s="16">
        <f>IF(OR($A2903="",$C2903=""),"",$C2903-$D2903)</f>
      </c>
      <c r="G2903" s="18">
        <f>IF(OR($A2903="",$B2903=""),"",$B2903-$E2903)</f>
      </c>
      <c r="H2903" s="19">
        <f>IF(OR($G2903="",$G2903=0),"",$F2903/$G2903)</f>
      </c>
    </row>
    <row r="2904">
      <c r="A2904" s="7"/>
      <c r="B2904" s="11"/>
      <c r="C2904" s="10"/>
      <c r="D2904" s="16">
        <f>IF($A2904="","",IFERROR(VLOOKUP($A2904,M_Sapi!$A$2:$D$501,4,0),""))</f>
      </c>
      <c r="E2904" s="17">
        <f>IF($A2904="","",IFERROR(VLOOKUP($A2904,M_Sapi!$A$2:$B$501,2,0),""))</f>
      </c>
      <c r="F2904" s="16">
        <f>IF(OR($A2904="",$C2904=""),"",$C2904-$D2904)</f>
      </c>
      <c r="G2904" s="18">
        <f>IF(OR($A2904="",$B2904=""),"",$B2904-$E2904)</f>
      </c>
      <c r="H2904" s="19">
        <f>IF(OR($G2904="",$G2904=0),"",$F2904/$G2904)</f>
      </c>
    </row>
    <row r="2905">
      <c r="A2905" s="7"/>
      <c r="B2905" s="11"/>
      <c r="C2905" s="10"/>
      <c r="D2905" s="16">
        <f>IF($A2905="","",IFERROR(VLOOKUP($A2905,M_Sapi!$A$2:$D$501,4,0),""))</f>
      </c>
      <c r="E2905" s="17">
        <f>IF($A2905="","",IFERROR(VLOOKUP($A2905,M_Sapi!$A$2:$B$501,2,0),""))</f>
      </c>
      <c r="F2905" s="16">
        <f>IF(OR($A2905="",$C2905=""),"",$C2905-$D2905)</f>
      </c>
      <c r="G2905" s="18">
        <f>IF(OR($A2905="",$B2905=""),"",$B2905-$E2905)</f>
      </c>
      <c r="H2905" s="19">
        <f>IF(OR($G2905="",$G2905=0),"",$F2905/$G2905)</f>
      </c>
    </row>
    <row r="2906">
      <c r="A2906" s="7"/>
      <c r="B2906" s="11"/>
      <c r="C2906" s="10"/>
      <c r="D2906" s="16">
        <f>IF($A2906="","",IFERROR(VLOOKUP($A2906,M_Sapi!$A$2:$D$501,4,0),""))</f>
      </c>
      <c r="E2906" s="17">
        <f>IF($A2906="","",IFERROR(VLOOKUP($A2906,M_Sapi!$A$2:$B$501,2,0),""))</f>
      </c>
      <c r="F2906" s="16">
        <f>IF(OR($A2906="",$C2906=""),"",$C2906-$D2906)</f>
      </c>
      <c r="G2906" s="18">
        <f>IF(OR($A2906="",$B2906=""),"",$B2906-$E2906)</f>
      </c>
      <c r="H2906" s="19">
        <f>IF(OR($G2906="",$G2906=0),"",$F2906/$G2906)</f>
      </c>
    </row>
    <row r="2907">
      <c r="A2907" s="7"/>
      <c r="B2907" s="11"/>
      <c r="C2907" s="10"/>
      <c r="D2907" s="16">
        <f>IF($A2907="","",IFERROR(VLOOKUP($A2907,M_Sapi!$A$2:$D$501,4,0),""))</f>
      </c>
      <c r="E2907" s="17">
        <f>IF($A2907="","",IFERROR(VLOOKUP($A2907,M_Sapi!$A$2:$B$501,2,0),""))</f>
      </c>
      <c r="F2907" s="16">
        <f>IF(OR($A2907="",$C2907=""),"",$C2907-$D2907)</f>
      </c>
      <c r="G2907" s="18">
        <f>IF(OR($A2907="",$B2907=""),"",$B2907-$E2907)</f>
      </c>
      <c r="H2907" s="19">
        <f>IF(OR($G2907="",$G2907=0),"",$F2907/$G2907)</f>
      </c>
    </row>
    <row r="2908">
      <c r="A2908" s="7"/>
      <c r="B2908" s="11"/>
      <c r="C2908" s="10"/>
      <c r="D2908" s="16">
        <f>IF($A2908="","",IFERROR(VLOOKUP($A2908,M_Sapi!$A$2:$D$501,4,0),""))</f>
      </c>
      <c r="E2908" s="17">
        <f>IF($A2908="","",IFERROR(VLOOKUP($A2908,M_Sapi!$A$2:$B$501,2,0),""))</f>
      </c>
      <c r="F2908" s="16">
        <f>IF(OR($A2908="",$C2908=""),"",$C2908-$D2908)</f>
      </c>
      <c r="G2908" s="18">
        <f>IF(OR($A2908="",$B2908=""),"",$B2908-$E2908)</f>
      </c>
      <c r="H2908" s="19">
        <f>IF(OR($G2908="",$G2908=0),"",$F2908/$G2908)</f>
      </c>
    </row>
    <row r="2909">
      <c r="A2909" s="7"/>
      <c r="B2909" s="11"/>
      <c r="C2909" s="10"/>
      <c r="D2909" s="16">
        <f>IF($A2909="","",IFERROR(VLOOKUP($A2909,M_Sapi!$A$2:$D$501,4,0),""))</f>
      </c>
      <c r="E2909" s="17">
        <f>IF($A2909="","",IFERROR(VLOOKUP($A2909,M_Sapi!$A$2:$B$501,2,0),""))</f>
      </c>
      <c r="F2909" s="16">
        <f>IF(OR($A2909="",$C2909=""),"",$C2909-$D2909)</f>
      </c>
      <c r="G2909" s="18">
        <f>IF(OR($A2909="",$B2909=""),"",$B2909-$E2909)</f>
      </c>
      <c r="H2909" s="19">
        <f>IF(OR($G2909="",$G2909=0),"",$F2909/$G2909)</f>
      </c>
    </row>
    <row r="2910">
      <c r="A2910" s="7"/>
      <c r="B2910" s="11"/>
      <c r="C2910" s="10"/>
      <c r="D2910" s="16">
        <f>IF($A2910="","",IFERROR(VLOOKUP($A2910,M_Sapi!$A$2:$D$501,4,0),""))</f>
      </c>
      <c r="E2910" s="17">
        <f>IF($A2910="","",IFERROR(VLOOKUP($A2910,M_Sapi!$A$2:$B$501,2,0),""))</f>
      </c>
      <c r="F2910" s="16">
        <f>IF(OR($A2910="",$C2910=""),"",$C2910-$D2910)</f>
      </c>
      <c r="G2910" s="18">
        <f>IF(OR($A2910="",$B2910=""),"",$B2910-$E2910)</f>
      </c>
      <c r="H2910" s="19">
        <f>IF(OR($G2910="",$G2910=0),"",$F2910/$G2910)</f>
      </c>
    </row>
    <row r="2911">
      <c r="A2911" s="7"/>
      <c r="B2911" s="11"/>
      <c r="C2911" s="10"/>
      <c r="D2911" s="16">
        <f>IF($A2911="","",IFERROR(VLOOKUP($A2911,M_Sapi!$A$2:$D$501,4,0),""))</f>
      </c>
      <c r="E2911" s="17">
        <f>IF($A2911="","",IFERROR(VLOOKUP($A2911,M_Sapi!$A$2:$B$501,2,0),""))</f>
      </c>
      <c r="F2911" s="16">
        <f>IF(OR($A2911="",$C2911=""),"",$C2911-$D2911)</f>
      </c>
      <c r="G2911" s="18">
        <f>IF(OR($A2911="",$B2911=""),"",$B2911-$E2911)</f>
      </c>
      <c r="H2911" s="19">
        <f>IF(OR($G2911="",$G2911=0),"",$F2911/$G2911)</f>
      </c>
    </row>
    <row r="2912">
      <c r="A2912" s="7"/>
      <c r="B2912" s="11"/>
      <c r="C2912" s="10"/>
      <c r="D2912" s="16">
        <f>IF($A2912="","",IFERROR(VLOOKUP($A2912,M_Sapi!$A$2:$D$501,4,0),""))</f>
      </c>
      <c r="E2912" s="17">
        <f>IF($A2912="","",IFERROR(VLOOKUP($A2912,M_Sapi!$A$2:$B$501,2,0),""))</f>
      </c>
      <c r="F2912" s="16">
        <f>IF(OR($A2912="",$C2912=""),"",$C2912-$D2912)</f>
      </c>
      <c r="G2912" s="18">
        <f>IF(OR($A2912="",$B2912=""),"",$B2912-$E2912)</f>
      </c>
      <c r="H2912" s="19">
        <f>IF(OR($G2912="",$G2912=0),"",$F2912/$G2912)</f>
      </c>
    </row>
    <row r="2913">
      <c r="A2913" s="7"/>
      <c r="B2913" s="11"/>
      <c r="C2913" s="10"/>
      <c r="D2913" s="16">
        <f>IF($A2913="","",IFERROR(VLOOKUP($A2913,M_Sapi!$A$2:$D$501,4,0),""))</f>
      </c>
      <c r="E2913" s="17">
        <f>IF($A2913="","",IFERROR(VLOOKUP($A2913,M_Sapi!$A$2:$B$501,2,0),""))</f>
      </c>
      <c r="F2913" s="16">
        <f>IF(OR($A2913="",$C2913=""),"",$C2913-$D2913)</f>
      </c>
      <c r="G2913" s="18">
        <f>IF(OR($A2913="",$B2913=""),"",$B2913-$E2913)</f>
      </c>
      <c r="H2913" s="19">
        <f>IF(OR($G2913="",$G2913=0),"",$F2913/$G2913)</f>
      </c>
    </row>
    <row r="2914">
      <c r="A2914" s="7"/>
      <c r="B2914" s="11"/>
      <c r="C2914" s="10"/>
      <c r="D2914" s="16">
        <f>IF($A2914="","",IFERROR(VLOOKUP($A2914,M_Sapi!$A$2:$D$501,4,0),""))</f>
      </c>
      <c r="E2914" s="17">
        <f>IF($A2914="","",IFERROR(VLOOKUP($A2914,M_Sapi!$A$2:$B$501,2,0),""))</f>
      </c>
      <c r="F2914" s="16">
        <f>IF(OR($A2914="",$C2914=""),"",$C2914-$D2914)</f>
      </c>
      <c r="G2914" s="18">
        <f>IF(OR($A2914="",$B2914=""),"",$B2914-$E2914)</f>
      </c>
      <c r="H2914" s="19">
        <f>IF(OR($G2914="",$G2914=0),"",$F2914/$G2914)</f>
      </c>
    </row>
    <row r="2915">
      <c r="A2915" s="7"/>
      <c r="B2915" s="11"/>
      <c r="C2915" s="10"/>
      <c r="D2915" s="16">
        <f>IF($A2915="","",IFERROR(VLOOKUP($A2915,M_Sapi!$A$2:$D$501,4,0),""))</f>
      </c>
      <c r="E2915" s="17">
        <f>IF($A2915="","",IFERROR(VLOOKUP($A2915,M_Sapi!$A$2:$B$501,2,0),""))</f>
      </c>
      <c r="F2915" s="16">
        <f>IF(OR($A2915="",$C2915=""),"",$C2915-$D2915)</f>
      </c>
      <c r="G2915" s="18">
        <f>IF(OR($A2915="",$B2915=""),"",$B2915-$E2915)</f>
      </c>
      <c r="H2915" s="19">
        <f>IF(OR($G2915="",$G2915=0),"",$F2915/$G2915)</f>
      </c>
    </row>
    <row r="2916">
      <c r="A2916" s="7"/>
      <c r="B2916" s="11"/>
      <c r="C2916" s="10"/>
      <c r="D2916" s="16">
        <f>IF($A2916="","",IFERROR(VLOOKUP($A2916,M_Sapi!$A$2:$D$501,4,0),""))</f>
      </c>
      <c r="E2916" s="17">
        <f>IF($A2916="","",IFERROR(VLOOKUP($A2916,M_Sapi!$A$2:$B$501,2,0),""))</f>
      </c>
      <c r="F2916" s="16">
        <f>IF(OR($A2916="",$C2916=""),"",$C2916-$D2916)</f>
      </c>
      <c r="G2916" s="18">
        <f>IF(OR($A2916="",$B2916=""),"",$B2916-$E2916)</f>
      </c>
      <c r="H2916" s="19">
        <f>IF(OR($G2916="",$G2916=0),"",$F2916/$G2916)</f>
      </c>
    </row>
    <row r="2917">
      <c r="A2917" s="7"/>
      <c r="B2917" s="11"/>
      <c r="C2917" s="10"/>
      <c r="D2917" s="16">
        <f>IF($A2917="","",IFERROR(VLOOKUP($A2917,M_Sapi!$A$2:$D$501,4,0),""))</f>
      </c>
      <c r="E2917" s="17">
        <f>IF($A2917="","",IFERROR(VLOOKUP($A2917,M_Sapi!$A$2:$B$501,2,0),""))</f>
      </c>
      <c r="F2917" s="16">
        <f>IF(OR($A2917="",$C2917=""),"",$C2917-$D2917)</f>
      </c>
      <c r="G2917" s="18">
        <f>IF(OR($A2917="",$B2917=""),"",$B2917-$E2917)</f>
      </c>
      <c r="H2917" s="19">
        <f>IF(OR($G2917="",$G2917=0),"",$F2917/$G2917)</f>
      </c>
    </row>
    <row r="2918">
      <c r="A2918" s="7"/>
      <c r="B2918" s="11"/>
      <c r="C2918" s="10"/>
      <c r="D2918" s="16">
        <f>IF($A2918="","",IFERROR(VLOOKUP($A2918,M_Sapi!$A$2:$D$501,4,0),""))</f>
      </c>
      <c r="E2918" s="17">
        <f>IF($A2918="","",IFERROR(VLOOKUP($A2918,M_Sapi!$A$2:$B$501,2,0),""))</f>
      </c>
      <c r="F2918" s="16">
        <f>IF(OR($A2918="",$C2918=""),"",$C2918-$D2918)</f>
      </c>
      <c r="G2918" s="18">
        <f>IF(OR($A2918="",$B2918=""),"",$B2918-$E2918)</f>
      </c>
      <c r="H2918" s="19">
        <f>IF(OR($G2918="",$G2918=0),"",$F2918/$G2918)</f>
      </c>
    </row>
    <row r="2919">
      <c r="A2919" s="7"/>
      <c r="B2919" s="11"/>
      <c r="C2919" s="10"/>
      <c r="D2919" s="16">
        <f>IF($A2919="","",IFERROR(VLOOKUP($A2919,M_Sapi!$A$2:$D$501,4,0),""))</f>
      </c>
      <c r="E2919" s="17">
        <f>IF($A2919="","",IFERROR(VLOOKUP($A2919,M_Sapi!$A$2:$B$501,2,0),""))</f>
      </c>
      <c r="F2919" s="16">
        <f>IF(OR($A2919="",$C2919=""),"",$C2919-$D2919)</f>
      </c>
      <c r="G2919" s="18">
        <f>IF(OR($A2919="",$B2919=""),"",$B2919-$E2919)</f>
      </c>
      <c r="H2919" s="19">
        <f>IF(OR($G2919="",$G2919=0),"",$F2919/$G2919)</f>
      </c>
    </row>
    <row r="2920">
      <c r="A2920" s="7"/>
      <c r="B2920" s="11"/>
      <c r="C2920" s="10"/>
      <c r="D2920" s="16">
        <f>IF($A2920="","",IFERROR(VLOOKUP($A2920,M_Sapi!$A$2:$D$501,4,0),""))</f>
      </c>
      <c r="E2920" s="17">
        <f>IF($A2920="","",IFERROR(VLOOKUP($A2920,M_Sapi!$A$2:$B$501,2,0),""))</f>
      </c>
      <c r="F2920" s="16">
        <f>IF(OR($A2920="",$C2920=""),"",$C2920-$D2920)</f>
      </c>
      <c r="G2920" s="18">
        <f>IF(OR($A2920="",$B2920=""),"",$B2920-$E2920)</f>
      </c>
      <c r="H2920" s="19">
        <f>IF(OR($G2920="",$G2920=0),"",$F2920/$G2920)</f>
      </c>
    </row>
    <row r="2921">
      <c r="A2921" s="7"/>
      <c r="B2921" s="11"/>
      <c r="C2921" s="10"/>
      <c r="D2921" s="16">
        <f>IF($A2921="","",IFERROR(VLOOKUP($A2921,M_Sapi!$A$2:$D$501,4,0),""))</f>
      </c>
      <c r="E2921" s="17">
        <f>IF($A2921="","",IFERROR(VLOOKUP($A2921,M_Sapi!$A$2:$B$501,2,0),""))</f>
      </c>
      <c r="F2921" s="16">
        <f>IF(OR($A2921="",$C2921=""),"",$C2921-$D2921)</f>
      </c>
      <c r="G2921" s="18">
        <f>IF(OR($A2921="",$B2921=""),"",$B2921-$E2921)</f>
      </c>
      <c r="H2921" s="19">
        <f>IF(OR($G2921="",$G2921=0),"",$F2921/$G2921)</f>
      </c>
    </row>
    <row r="2922">
      <c r="A2922" s="7"/>
      <c r="B2922" s="11"/>
      <c r="C2922" s="10"/>
      <c r="D2922" s="16">
        <f>IF($A2922="","",IFERROR(VLOOKUP($A2922,M_Sapi!$A$2:$D$501,4,0),""))</f>
      </c>
      <c r="E2922" s="17">
        <f>IF($A2922="","",IFERROR(VLOOKUP($A2922,M_Sapi!$A$2:$B$501,2,0),""))</f>
      </c>
      <c r="F2922" s="16">
        <f>IF(OR($A2922="",$C2922=""),"",$C2922-$D2922)</f>
      </c>
      <c r="G2922" s="18">
        <f>IF(OR($A2922="",$B2922=""),"",$B2922-$E2922)</f>
      </c>
      <c r="H2922" s="19">
        <f>IF(OR($G2922="",$G2922=0),"",$F2922/$G2922)</f>
      </c>
    </row>
    <row r="2923">
      <c r="A2923" s="7"/>
      <c r="B2923" s="11"/>
      <c r="C2923" s="10"/>
      <c r="D2923" s="16">
        <f>IF($A2923="","",IFERROR(VLOOKUP($A2923,M_Sapi!$A$2:$D$501,4,0),""))</f>
      </c>
      <c r="E2923" s="17">
        <f>IF($A2923="","",IFERROR(VLOOKUP($A2923,M_Sapi!$A$2:$B$501,2,0),""))</f>
      </c>
      <c r="F2923" s="16">
        <f>IF(OR($A2923="",$C2923=""),"",$C2923-$D2923)</f>
      </c>
      <c r="G2923" s="18">
        <f>IF(OR($A2923="",$B2923=""),"",$B2923-$E2923)</f>
      </c>
      <c r="H2923" s="19">
        <f>IF(OR($G2923="",$G2923=0),"",$F2923/$G2923)</f>
      </c>
    </row>
    <row r="2924">
      <c r="A2924" s="7"/>
      <c r="B2924" s="11"/>
      <c r="C2924" s="10"/>
      <c r="D2924" s="16">
        <f>IF($A2924="","",IFERROR(VLOOKUP($A2924,M_Sapi!$A$2:$D$501,4,0),""))</f>
      </c>
      <c r="E2924" s="17">
        <f>IF($A2924="","",IFERROR(VLOOKUP($A2924,M_Sapi!$A$2:$B$501,2,0),""))</f>
      </c>
      <c r="F2924" s="16">
        <f>IF(OR($A2924="",$C2924=""),"",$C2924-$D2924)</f>
      </c>
      <c r="G2924" s="18">
        <f>IF(OR($A2924="",$B2924=""),"",$B2924-$E2924)</f>
      </c>
      <c r="H2924" s="19">
        <f>IF(OR($G2924="",$G2924=0),"",$F2924/$G2924)</f>
      </c>
    </row>
    <row r="2925">
      <c r="A2925" s="7"/>
      <c r="B2925" s="11"/>
      <c r="C2925" s="10"/>
      <c r="D2925" s="16">
        <f>IF($A2925="","",IFERROR(VLOOKUP($A2925,M_Sapi!$A$2:$D$501,4,0),""))</f>
      </c>
      <c r="E2925" s="17">
        <f>IF($A2925="","",IFERROR(VLOOKUP($A2925,M_Sapi!$A$2:$B$501,2,0),""))</f>
      </c>
      <c r="F2925" s="16">
        <f>IF(OR($A2925="",$C2925=""),"",$C2925-$D2925)</f>
      </c>
      <c r="G2925" s="18">
        <f>IF(OR($A2925="",$B2925=""),"",$B2925-$E2925)</f>
      </c>
      <c r="H2925" s="19">
        <f>IF(OR($G2925="",$G2925=0),"",$F2925/$G2925)</f>
      </c>
    </row>
    <row r="2926">
      <c r="A2926" s="7"/>
      <c r="B2926" s="11"/>
      <c r="C2926" s="10"/>
      <c r="D2926" s="16">
        <f>IF($A2926="","",IFERROR(VLOOKUP($A2926,M_Sapi!$A$2:$D$501,4,0),""))</f>
      </c>
      <c r="E2926" s="17">
        <f>IF($A2926="","",IFERROR(VLOOKUP($A2926,M_Sapi!$A$2:$B$501,2,0),""))</f>
      </c>
      <c r="F2926" s="16">
        <f>IF(OR($A2926="",$C2926=""),"",$C2926-$D2926)</f>
      </c>
      <c r="G2926" s="18">
        <f>IF(OR($A2926="",$B2926=""),"",$B2926-$E2926)</f>
      </c>
      <c r="H2926" s="19">
        <f>IF(OR($G2926="",$G2926=0),"",$F2926/$G2926)</f>
      </c>
    </row>
    <row r="2927">
      <c r="A2927" s="7"/>
      <c r="B2927" s="11"/>
      <c r="C2927" s="10"/>
      <c r="D2927" s="16">
        <f>IF($A2927="","",IFERROR(VLOOKUP($A2927,M_Sapi!$A$2:$D$501,4,0),""))</f>
      </c>
      <c r="E2927" s="17">
        <f>IF($A2927="","",IFERROR(VLOOKUP($A2927,M_Sapi!$A$2:$B$501,2,0),""))</f>
      </c>
      <c r="F2927" s="16">
        <f>IF(OR($A2927="",$C2927=""),"",$C2927-$D2927)</f>
      </c>
      <c r="G2927" s="18">
        <f>IF(OR($A2927="",$B2927=""),"",$B2927-$E2927)</f>
      </c>
      <c r="H2927" s="19">
        <f>IF(OR($G2927="",$G2927=0),"",$F2927/$G2927)</f>
      </c>
    </row>
    <row r="2928">
      <c r="A2928" s="7"/>
      <c r="B2928" s="11"/>
      <c r="C2928" s="10"/>
      <c r="D2928" s="16">
        <f>IF($A2928="","",IFERROR(VLOOKUP($A2928,M_Sapi!$A$2:$D$501,4,0),""))</f>
      </c>
      <c r="E2928" s="17">
        <f>IF($A2928="","",IFERROR(VLOOKUP($A2928,M_Sapi!$A$2:$B$501,2,0),""))</f>
      </c>
      <c r="F2928" s="16">
        <f>IF(OR($A2928="",$C2928=""),"",$C2928-$D2928)</f>
      </c>
      <c r="G2928" s="18">
        <f>IF(OR($A2928="",$B2928=""),"",$B2928-$E2928)</f>
      </c>
      <c r="H2928" s="19">
        <f>IF(OR($G2928="",$G2928=0),"",$F2928/$G2928)</f>
      </c>
    </row>
    <row r="2929">
      <c r="A2929" s="7"/>
      <c r="B2929" s="11"/>
      <c r="C2929" s="10"/>
      <c r="D2929" s="16">
        <f>IF($A2929="","",IFERROR(VLOOKUP($A2929,M_Sapi!$A$2:$D$501,4,0),""))</f>
      </c>
      <c r="E2929" s="17">
        <f>IF($A2929="","",IFERROR(VLOOKUP($A2929,M_Sapi!$A$2:$B$501,2,0),""))</f>
      </c>
      <c r="F2929" s="16">
        <f>IF(OR($A2929="",$C2929=""),"",$C2929-$D2929)</f>
      </c>
      <c r="G2929" s="18">
        <f>IF(OR($A2929="",$B2929=""),"",$B2929-$E2929)</f>
      </c>
      <c r="H2929" s="19">
        <f>IF(OR($G2929="",$G2929=0),"",$F2929/$G2929)</f>
      </c>
    </row>
    <row r="2930">
      <c r="A2930" s="7"/>
      <c r="B2930" s="11"/>
      <c r="C2930" s="10"/>
      <c r="D2930" s="16">
        <f>IF($A2930="","",IFERROR(VLOOKUP($A2930,M_Sapi!$A$2:$D$501,4,0),""))</f>
      </c>
      <c r="E2930" s="17">
        <f>IF($A2930="","",IFERROR(VLOOKUP($A2930,M_Sapi!$A$2:$B$501,2,0),""))</f>
      </c>
      <c r="F2930" s="16">
        <f>IF(OR($A2930="",$C2930=""),"",$C2930-$D2930)</f>
      </c>
      <c r="G2930" s="18">
        <f>IF(OR($A2930="",$B2930=""),"",$B2930-$E2930)</f>
      </c>
      <c r="H2930" s="19">
        <f>IF(OR($G2930="",$G2930=0),"",$F2930/$G2930)</f>
      </c>
    </row>
    <row r="2931">
      <c r="A2931" s="7"/>
      <c r="B2931" s="11"/>
      <c r="C2931" s="10"/>
      <c r="D2931" s="16">
        <f>IF($A2931="","",IFERROR(VLOOKUP($A2931,M_Sapi!$A$2:$D$501,4,0),""))</f>
      </c>
      <c r="E2931" s="17">
        <f>IF($A2931="","",IFERROR(VLOOKUP($A2931,M_Sapi!$A$2:$B$501,2,0),""))</f>
      </c>
      <c r="F2931" s="16">
        <f>IF(OR($A2931="",$C2931=""),"",$C2931-$D2931)</f>
      </c>
      <c r="G2931" s="18">
        <f>IF(OR($A2931="",$B2931=""),"",$B2931-$E2931)</f>
      </c>
      <c r="H2931" s="19">
        <f>IF(OR($G2931="",$G2931=0),"",$F2931/$G2931)</f>
      </c>
    </row>
    <row r="2932">
      <c r="A2932" s="7"/>
      <c r="B2932" s="11"/>
      <c r="C2932" s="10"/>
      <c r="D2932" s="16">
        <f>IF($A2932="","",IFERROR(VLOOKUP($A2932,M_Sapi!$A$2:$D$501,4,0),""))</f>
      </c>
      <c r="E2932" s="17">
        <f>IF($A2932="","",IFERROR(VLOOKUP($A2932,M_Sapi!$A$2:$B$501,2,0),""))</f>
      </c>
      <c r="F2932" s="16">
        <f>IF(OR($A2932="",$C2932=""),"",$C2932-$D2932)</f>
      </c>
      <c r="G2932" s="18">
        <f>IF(OR($A2932="",$B2932=""),"",$B2932-$E2932)</f>
      </c>
      <c r="H2932" s="19">
        <f>IF(OR($G2932="",$G2932=0),"",$F2932/$G2932)</f>
      </c>
    </row>
    <row r="2933">
      <c r="A2933" s="7"/>
      <c r="B2933" s="11"/>
      <c r="C2933" s="10"/>
      <c r="D2933" s="16">
        <f>IF($A2933="","",IFERROR(VLOOKUP($A2933,M_Sapi!$A$2:$D$501,4,0),""))</f>
      </c>
      <c r="E2933" s="17">
        <f>IF($A2933="","",IFERROR(VLOOKUP($A2933,M_Sapi!$A$2:$B$501,2,0),""))</f>
      </c>
      <c r="F2933" s="16">
        <f>IF(OR($A2933="",$C2933=""),"",$C2933-$D2933)</f>
      </c>
      <c r="G2933" s="18">
        <f>IF(OR($A2933="",$B2933=""),"",$B2933-$E2933)</f>
      </c>
      <c r="H2933" s="19">
        <f>IF(OR($G2933="",$G2933=0),"",$F2933/$G2933)</f>
      </c>
    </row>
    <row r="2934">
      <c r="A2934" s="7"/>
      <c r="B2934" s="11"/>
      <c r="C2934" s="10"/>
      <c r="D2934" s="16">
        <f>IF($A2934="","",IFERROR(VLOOKUP($A2934,M_Sapi!$A$2:$D$501,4,0),""))</f>
      </c>
      <c r="E2934" s="17">
        <f>IF($A2934="","",IFERROR(VLOOKUP($A2934,M_Sapi!$A$2:$B$501,2,0),""))</f>
      </c>
      <c r="F2934" s="16">
        <f>IF(OR($A2934="",$C2934=""),"",$C2934-$D2934)</f>
      </c>
      <c r="G2934" s="18">
        <f>IF(OR($A2934="",$B2934=""),"",$B2934-$E2934)</f>
      </c>
      <c r="H2934" s="19">
        <f>IF(OR($G2934="",$G2934=0),"",$F2934/$G2934)</f>
      </c>
    </row>
    <row r="2935">
      <c r="A2935" s="7"/>
      <c r="B2935" s="11"/>
      <c r="C2935" s="10"/>
      <c r="D2935" s="16">
        <f>IF($A2935="","",IFERROR(VLOOKUP($A2935,M_Sapi!$A$2:$D$501,4,0),""))</f>
      </c>
      <c r="E2935" s="17">
        <f>IF($A2935="","",IFERROR(VLOOKUP($A2935,M_Sapi!$A$2:$B$501,2,0),""))</f>
      </c>
      <c r="F2935" s="16">
        <f>IF(OR($A2935="",$C2935=""),"",$C2935-$D2935)</f>
      </c>
      <c r="G2935" s="18">
        <f>IF(OR($A2935="",$B2935=""),"",$B2935-$E2935)</f>
      </c>
      <c r="H2935" s="19">
        <f>IF(OR($G2935="",$G2935=0),"",$F2935/$G2935)</f>
      </c>
    </row>
    <row r="2936">
      <c r="A2936" s="7"/>
      <c r="B2936" s="11"/>
      <c r="C2936" s="10"/>
      <c r="D2936" s="16">
        <f>IF($A2936="","",IFERROR(VLOOKUP($A2936,M_Sapi!$A$2:$D$501,4,0),""))</f>
      </c>
      <c r="E2936" s="17">
        <f>IF($A2936="","",IFERROR(VLOOKUP($A2936,M_Sapi!$A$2:$B$501,2,0),""))</f>
      </c>
      <c r="F2936" s="16">
        <f>IF(OR($A2936="",$C2936=""),"",$C2936-$D2936)</f>
      </c>
      <c r="G2936" s="18">
        <f>IF(OR($A2936="",$B2936=""),"",$B2936-$E2936)</f>
      </c>
      <c r="H2936" s="19">
        <f>IF(OR($G2936="",$G2936=0),"",$F2936/$G2936)</f>
      </c>
    </row>
    <row r="2937">
      <c r="A2937" s="7"/>
      <c r="B2937" s="11"/>
      <c r="C2937" s="10"/>
      <c r="D2937" s="16">
        <f>IF($A2937="","",IFERROR(VLOOKUP($A2937,M_Sapi!$A$2:$D$501,4,0),""))</f>
      </c>
      <c r="E2937" s="17">
        <f>IF($A2937="","",IFERROR(VLOOKUP($A2937,M_Sapi!$A$2:$B$501,2,0),""))</f>
      </c>
      <c r="F2937" s="16">
        <f>IF(OR($A2937="",$C2937=""),"",$C2937-$D2937)</f>
      </c>
      <c r="G2937" s="18">
        <f>IF(OR($A2937="",$B2937=""),"",$B2937-$E2937)</f>
      </c>
      <c r="H2937" s="19">
        <f>IF(OR($G2937="",$G2937=0),"",$F2937/$G2937)</f>
      </c>
    </row>
    <row r="2938">
      <c r="A2938" s="7"/>
      <c r="B2938" s="11"/>
      <c r="C2938" s="10"/>
      <c r="D2938" s="16">
        <f>IF($A2938="","",IFERROR(VLOOKUP($A2938,M_Sapi!$A$2:$D$501,4,0),""))</f>
      </c>
      <c r="E2938" s="17">
        <f>IF($A2938="","",IFERROR(VLOOKUP($A2938,M_Sapi!$A$2:$B$501,2,0),""))</f>
      </c>
      <c r="F2938" s="16">
        <f>IF(OR($A2938="",$C2938=""),"",$C2938-$D2938)</f>
      </c>
      <c r="G2938" s="18">
        <f>IF(OR($A2938="",$B2938=""),"",$B2938-$E2938)</f>
      </c>
      <c r="H2938" s="19">
        <f>IF(OR($G2938="",$G2938=0),"",$F2938/$G2938)</f>
      </c>
    </row>
    <row r="2939">
      <c r="A2939" s="7"/>
      <c r="B2939" s="11"/>
      <c r="C2939" s="10"/>
      <c r="D2939" s="16">
        <f>IF($A2939="","",IFERROR(VLOOKUP($A2939,M_Sapi!$A$2:$D$501,4,0),""))</f>
      </c>
      <c r="E2939" s="17">
        <f>IF($A2939="","",IFERROR(VLOOKUP($A2939,M_Sapi!$A$2:$B$501,2,0),""))</f>
      </c>
      <c r="F2939" s="16">
        <f>IF(OR($A2939="",$C2939=""),"",$C2939-$D2939)</f>
      </c>
      <c r="G2939" s="18">
        <f>IF(OR($A2939="",$B2939=""),"",$B2939-$E2939)</f>
      </c>
      <c r="H2939" s="19">
        <f>IF(OR($G2939="",$G2939=0),"",$F2939/$G2939)</f>
      </c>
    </row>
    <row r="2940">
      <c r="A2940" s="7"/>
      <c r="B2940" s="11"/>
      <c r="C2940" s="10"/>
      <c r="D2940" s="16">
        <f>IF($A2940="","",IFERROR(VLOOKUP($A2940,M_Sapi!$A$2:$D$501,4,0),""))</f>
      </c>
      <c r="E2940" s="17">
        <f>IF($A2940="","",IFERROR(VLOOKUP($A2940,M_Sapi!$A$2:$B$501,2,0),""))</f>
      </c>
      <c r="F2940" s="16">
        <f>IF(OR($A2940="",$C2940=""),"",$C2940-$D2940)</f>
      </c>
      <c r="G2940" s="18">
        <f>IF(OR($A2940="",$B2940=""),"",$B2940-$E2940)</f>
      </c>
      <c r="H2940" s="19">
        <f>IF(OR($G2940="",$G2940=0),"",$F2940/$G2940)</f>
      </c>
    </row>
    <row r="2941">
      <c r="A2941" s="7"/>
      <c r="B2941" s="11"/>
      <c r="C2941" s="10"/>
      <c r="D2941" s="16">
        <f>IF($A2941="","",IFERROR(VLOOKUP($A2941,M_Sapi!$A$2:$D$501,4,0),""))</f>
      </c>
      <c r="E2941" s="17">
        <f>IF($A2941="","",IFERROR(VLOOKUP($A2941,M_Sapi!$A$2:$B$501,2,0),""))</f>
      </c>
      <c r="F2941" s="16">
        <f>IF(OR($A2941="",$C2941=""),"",$C2941-$D2941)</f>
      </c>
      <c r="G2941" s="18">
        <f>IF(OR($A2941="",$B2941=""),"",$B2941-$E2941)</f>
      </c>
      <c r="H2941" s="19">
        <f>IF(OR($G2941="",$G2941=0),"",$F2941/$G2941)</f>
      </c>
    </row>
    <row r="2942">
      <c r="A2942" s="7"/>
      <c r="B2942" s="11"/>
      <c r="C2942" s="10"/>
      <c r="D2942" s="16">
        <f>IF($A2942="","",IFERROR(VLOOKUP($A2942,M_Sapi!$A$2:$D$501,4,0),""))</f>
      </c>
      <c r="E2942" s="17">
        <f>IF($A2942="","",IFERROR(VLOOKUP($A2942,M_Sapi!$A$2:$B$501,2,0),""))</f>
      </c>
      <c r="F2942" s="16">
        <f>IF(OR($A2942="",$C2942=""),"",$C2942-$D2942)</f>
      </c>
      <c r="G2942" s="18">
        <f>IF(OR($A2942="",$B2942=""),"",$B2942-$E2942)</f>
      </c>
      <c r="H2942" s="19">
        <f>IF(OR($G2942="",$G2942=0),"",$F2942/$G2942)</f>
      </c>
    </row>
    <row r="2943">
      <c r="A2943" s="7"/>
      <c r="B2943" s="11"/>
      <c r="C2943" s="10"/>
      <c r="D2943" s="16">
        <f>IF($A2943="","",IFERROR(VLOOKUP($A2943,M_Sapi!$A$2:$D$501,4,0),""))</f>
      </c>
      <c r="E2943" s="17">
        <f>IF($A2943="","",IFERROR(VLOOKUP($A2943,M_Sapi!$A$2:$B$501,2,0),""))</f>
      </c>
      <c r="F2943" s="16">
        <f>IF(OR($A2943="",$C2943=""),"",$C2943-$D2943)</f>
      </c>
      <c r="G2943" s="18">
        <f>IF(OR($A2943="",$B2943=""),"",$B2943-$E2943)</f>
      </c>
      <c r="H2943" s="19">
        <f>IF(OR($G2943="",$G2943=0),"",$F2943/$G2943)</f>
      </c>
    </row>
    <row r="2944">
      <c r="A2944" s="7"/>
      <c r="B2944" s="11"/>
      <c r="C2944" s="10"/>
      <c r="D2944" s="16">
        <f>IF($A2944="","",IFERROR(VLOOKUP($A2944,M_Sapi!$A$2:$D$501,4,0),""))</f>
      </c>
      <c r="E2944" s="17">
        <f>IF($A2944="","",IFERROR(VLOOKUP($A2944,M_Sapi!$A$2:$B$501,2,0),""))</f>
      </c>
      <c r="F2944" s="16">
        <f>IF(OR($A2944="",$C2944=""),"",$C2944-$D2944)</f>
      </c>
      <c r="G2944" s="18">
        <f>IF(OR($A2944="",$B2944=""),"",$B2944-$E2944)</f>
      </c>
      <c r="H2944" s="19">
        <f>IF(OR($G2944="",$G2944=0),"",$F2944/$G2944)</f>
      </c>
    </row>
    <row r="2945">
      <c r="A2945" s="7"/>
      <c r="B2945" s="11"/>
      <c r="C2945" s="10"/>
      <c r="D2945" s="16">
        <f>IF($A2945="","",IFERROR(VLOOKUP($A2945,M_Sapi!$A$2:$D$501,4,0),""))</f>
      </c>
      <c r="E2945" s="17">
        <f>IF($A2945="","",IFERROR(VLOOKUP($A2945,M_Sapi!$A$2:$B$501,2,0),""))</f>
      </c>
      <c r="F2945" s="16">
        <f>IF(OR($A2945="",$C2945=""),"",$C2945-$D2945)</f>
      </c>
      <c r="G2945" s="18">
        <f>IF(OR($A2945="",$B2945=""),"",$B2945-$E2945)</f>
      </c>
      <c r="H2945" s="19">
        <f>IF(OR($G2945="",$G2945=0),"",$F2945/$G2945)</f>
      </c>
    </row>
    <row r="2946">
      <c r="A2946" s="7"/>
      <c r="B2946" s="11"/>
      <c r="C2946" s="10"/>
      <c r="D2946" s="16">
        <f>IF($A2946="","",IFERROR(VLOOKUP($A2946,M_Sapi!$A$2:$D$501,4,0),""))</f>
      </c>
      <c r="E2946" s="17">
        <f>IF($A2946="","",IFERROR(VLOOKUP($A2946,M_Sapi!$A$2:$B$501,2,0),""))</f>
      </c>
      <c r="F2946" s="16">
        <f>IF(OR($A2946="",$C2946=""),"",$C2946-$D2946)</f>
      </c>
      <c r="G2946" s="18">
        <f>IF(OR($A2946="",$B2946=""),"",$B2946-$E2946)</f>
      </c>
      <c r="H2946" s="19">
        <f>IF(OR($G2946="",$G2946=0),"",$F2946/$G2946)</f>
      </c>
    </row>
    <row r="2947">
      <c r="A2947" s="7"/>
      <c r="B2947" s="11"/>
      <c r="C2947" s="10"/>
      <c r="D2947" s="16">
        <f>IF($A2947="","",IFERROR(VLOOKUP($A2947,M_Sapi!$A$2:$D$501,4,0),""))</f>
      </c>
      <c r="E2947" s="17">
        <f>IF($A2947="","",IFERROR(VLOOKUP($A2947,M_Sapi!$A$2:$B$501,2,0),""))</f>
      </c>
      <c r="F2947" s="16">
        <f>IF(OR($A2947="",$C2947=""),"",$C2947-$D2947)</f>
      </c>
      <c r="G2947" s="18">
        <f>IF(OR($A2947="",$B2947=""),"",$B2947-$E2947)</f>
      </c>
      <c r="H2947" s="19">
        <f>IF(OR($G2947="",$G2947=0),"",$F2947/$G2947)</f>
      </c>
    </row>
    <row r="2948">
      <c r="A2948" s="7"/>
      <c r="B2948" s="11"/>
      <c r="C2948" s="10"/>
      <c r="D2948" s="16">
        <f>IF($A2948="","",IFERROR(VLOOKUP($A2948,M_Sapi!$A$2:$D$501,4,0),""))</f>
      </c>
      <c r="E2948" s="17">
        <f>IF($A2948="","",IFERROR(VLOOKUP($A2948,M_Sapi!$A$2:$B$501,2,0),""))</f>
      </c>
      <c r="F2948" s="16">
        <f>IF(OR($A2948="",$C2948=""),"",$C2948-$D2948)</f>
      </c>
      <c r="G2948" s="18">
        <f>IF(OR($A2948="",$B2948=""),"",$B2948-$E2948)</f>
      </c>
      <c r="H2948" s="19">
        <f>IF(OR($G2948="",$G2948=0),"",$F2948/$G2948)</f>
      </c>
    </row>
    <row r="2949">
      <c r="A2949" s="7"/>
      <c r="B2949" s="11"/>
      <c r="C2949" s="10"/>
      <c r="D2949" s="16">
        <f>IF($A2949="","",IFERROR(VLOOKUP($A2949,M_Sapi!$A$2:$D$501,4,0),""))</f>
      </c>
      <c r="E2949" s="17">
        <f>IF($A2949="","",IFERROR(VLOOKUP($A2949,M_Sapi!$A$2:$B$501,2,0),""))</f>
      </c>
      <c r="F2949" s="16">
        <f>IF(OR($A2949="",$C2949=""),"",$C2949-$D2949)</f>
      </c>
      <c r="G2949" s="18">
        <f>IF(OR($A2949="",$B2949=""),"",$B2949-$E2949)</f>
      </c>
      <c r="H2949" s="19">
        <f>IF(OR($G2949="",$G2949=0),"",$F2949/$G2949)</f>
      </c>
    </row>
    <row r="2950">
      <c r="A2950" s="7"/>
      <c r="B2950" s="11"/>
      <c r="C2950" s="10"/>
      <c r="D2950" s="16">
        <f>IF($A2950="","",IFERROR(VLOOKUP($A2950,M_Sapi!$A$2:$D$501,4,0),""))</f>
      </c>
      <c r="E2950" s="17">
        <f>IF($A2950="","",IFERROR(VLOOKUP($A2950,M_Sapi!$A$2:$B$501,2,0),""))</f>
      </c>
      <c r="F2950" s="16">
        <f>IF(OR($A2950="",$C2950=""),"",$C2950-$D2950)</f>
      </c>
      <c r="G2950" s="18">
        <f>IF(OR($A2950="",$B2950=""),"",$B2950-$E2950)</f>
      </c>
      <c r="H2950" s="19">
        <f>IF(OR($G2950="",$G2950=0),"",$F2950/$G2950)</f>
      </c>
    </row>
    <row r="2951">
      <c r="A2951" s="7"/>
      <c r="B2951" s="11"/>
      <c r="C2951" s="10"/>
      <c r="D2951" s="16">
        <f>IF($A2951="","",IFERROR(VLOOKUP($A2951,M_Sapi!$A$2:$D$501,4,0),""))</f>
      </c>
      <c r="E2951" s="17">
        <f>IF($A2951="","",IFERROR(VLOOKUP($A2951,M_Sapi!$A$2:$B$501,2,0),""))</f>
      </c>
      <c r="F2951" s="16">
        <f>IF(OR($A2951="",$C2951=""),"",$C2951-$D2951)</f>
      </c>
      <c r="G2951" s="18">
        <f>IF(OR($A2951="",$B2951=""),"",$B2951-$E2951)</f>
      </c>
      <c r="H2951" s="19">
        <f>IF(OR($G2951="",$G2951=0),"",$F2951/$G2951)</f>
      </c>
    </row>
    <row r="2952">
      <c r="A2952" s="7"/>
      <c r="B2952" s="11"/>
      <c r="C2952" s="10"/>
      <c r="D2952" s="16">
        <f>IF($A2952="","",IFERROR(VLOOKUP($A2952,M_Sapi!$A$2:$D$501,4,0),""))</f>
      </c>
      <c r="E2952" s="17">
        <f>IF($A2952="","",IFERROR(VLOOKUP($A2952,M_Sapi!$A$2:$B$501,2,0),""))</f>
      </c>
      <c r="F2952" s="16">
        <f>IF(OR($A2952="",$C2952=""),"",$C2952-$D2952)</f>
      </c>
      <c r="G2952" s="18">
        <f>IF(OR($A2952="",$B2952=""),"",$B2952-$E2952)</f>
      </c>
      <c r="H2952" s="19">
        <f>IF(OR($G2952="",$G2952=0),"",$F2952/$G2952)</f>
      </c>
    </row>
    <row r="2953">
      <c r="A2953" s="7"/>
      <c r="B2953" s="11"/>
      <c r="C2953" s="10"/>
      <c r="D2953" s="16">
        <f>IF($A2953="","",IFERROR(VLOOKUP($A2953,M_Sapi!$A$2:$D$501,4,0),""))</f>
      </c>
      <c r="E2953" s="17">
        <f>IF($A2953="","",IFERROR(VLOOKUP($A2953,M_Sapi!$A$2:$B$501,2,0),""))</f>
      </c>
      <c r="F2953" s="16">
        <f>IF(OR($A2953="",$C2953=""),"",$C2953-$D2953)</f>
      </c>
      <c r="G2953" s="18">
        <f>IF(OR($A2953="",$B2953=""),"",$B2953-$E2953)</f>
      </c>
      <c r="H2953" s="19">
        <f>IF(OR($G2953="",$G2953=0),"",$F2953/$G2953)</f>
      </c>
    </row>
    <row r="2954">
      <c r="A2954" s="7"/>
      <c r="B2954" s="11"/>
      <c r="C2954" s="10"/>
      <c r="D2954" s="16">
        <f>IF($A2954="","",IFERROR(VLOOKUP($A2954,M_Sapi!$A$2:$D$501,4,0),""))</f>
      </c>
      <c r="E2954" s="17">
        <f>IF($A2954="","",IFERROR(VLOOKUP($A2954,M_Sapi!$A$2:$B$501,2,0),""))</f>
      </c>
      <c r="F2954" s="16">
        <f>IF(OR($A2954="",$C2954=""),"",$C2954-$D2954)</f>
      </c>
      <c r="G2954" s="18">
        <f>IF(OR($A2954="",$B2954=""),"",$B2954-$E2954)</f>
      </c>
      <c r="H2954" s="19">
        <f>IF(OR($G2954="",$G2954=0),"",$F2954/$G2954)</f>
      </c>
    </row>
    <row r="2955">
      <c r="A2955" s="7"/>
      <c r="B2955" s="11"/>
      <c r="C2955" s="10"/>
      <c r="D2955" s="16">
        <f>IF($A2955="","",IFERROR(VLOOKUP($A2955,M_Sapi!$A$2:$D$501,4,0),""))</f>
      </c>
      <c r="E2955" s="17">
        <f>IF($A2955="","",IFERROR(VLOOKUP($A2955,M_Sapi!$A$2:$B$501,2,0),""))</f>
      </c>
      <c r="F2955" s="16">
        <f>IF(OR($A2955="",$C2955=""),"",$C2955-$D2955)</f>
      </c>
      <c r="G2955" s="18">
        <f>IF(OR($A2955="",$B2955=""),"",$B2955-$E2955)</f>
      </c>
      <c r="H2955" s="19">
        <f>IF(OR($G2955="",$G2955=0),"",$F2955/$G2955)</f>
      </c>
    </row>
    <row r="2956">
      <c r="A2956" s="7"/>
      <c r="B2956" s="11"/>
      <c r="C2956" s="10"/>
      <c r="D2956" s="16">
        <f>IF($A2956="","",IFERROR(VLOOKUP($A2956,M_Sapi!$A$2:$D$501,4,0),""))</f>
      </c>
      <c r="E2956" s="17">
        <f>IF($A2956="","",IFERROR(VLOOKUP($A2956,M_Sapi!$A$2:$B$501,2,0),""))</f>
      </c>
      <c r="F2956" s="16">
        <f>IF(OR($A2956="",$C2956=""),"",$C2956-$D2956)</f>
      </c>
      <c r="G2956" s="18">
        <f>IF(OR($A2956="",$B2956=""),"",$B2956-$E2956)</f>
      </c>
      <c r="H2956" s="19">
        <f>IF(OR($G2956="",$G2956=0),"",$F2956/$G2956)</f>
      </c>
    </row>
    <row r="2957">
      <c r="A2957" s="7"/>
      <c r="B2957" s="11"/>
      <c r="C2957" s="10"/>
      <c r="D2957" s="16">
        <f>IF($A2957="","",IFERROR(VLOOKUP($A2957,M_Sapi!$A$2:$D$501,4,0),""))</f>
      </c>
      <c r="E2957" s="17">
        <f>IF($A2957="","",IFERROR(VLOOKUP($A2957,M_Sapi!$A$2:$B$501,2,0),""))</f>
      </c>
      <c r="F2957" s="16">
        <f>IF(OR($A2957="",$C2957=""),"",$C2957-$D2957)</f>
      </c>
      <c r="G2957" s="18">
        <f>IF(OR($A2957="",$B2957=""),"",$B2957-$E2957)</f>
      </c>
      <c r="H2957" s="19">
        <f>IF(OR($G2957="",$G2957=0),"",$F2957/$G2957)</f>
      </c>
    </row>
    <row r="2958">
      <c r="A2958" s="7"/>
      <c r="B2958" s="11"/>
      <c r="C2958" s="10"/>
      <c r="D2958" s="16">
        <f>IF($A2958="","",IFERROR(VLOOKUP($A2958,M_Sapi!$A$2:$D$501,4,0),""))</f>
      </c>
      <c r="E2958" s="17">
        <f>IF($A2958="","",IFERROR(VLOOKUP($A2958,M_Sapi!$A$2:$B$501,2,0),""))</f>
      </c>
      <c r="F2958" s="16">
        <f>IF(OR($A2958="",$C2958=""),"",$C2958-$D2958)</f>
      </c>
      <c r="G2958" s="18">
        <f>IF(OR($A2958="",$B2958=""),"",$B2958-$E2958)</f>
      </c>
      <c r="H2958" s="19">
        <f>IF(OR($G2958="",$G2958=0),"",$F2958/$G2958)</f>
      </c>
    </row>
    <row r="2959">
      <c r="A2959" s="7"/>
      <c r="B2959" s="11"/>
      <c r="C2959" s="10"/>
      <c r="D2959" s="16">
        <f>IF($A2959="","",IFERROR(VLOOKUP($A2959,M_Sapi!$A$2:$D$501,4,0),""))</f>
      </c>
      <c r="E2959" s="17">
        <f>IF($A2959="","",IFERROR(VLOOKUP($A2959,M_Sapi!$A$2:$B$501,2,0),""))</f>
      </c>
      <c r="F2959" s="16">
        <f>IF(OR($A2959="",$C2959=""),"",$C2959-$D2959)</f>
      </c>
      <c r="G2959" s="18">
        <f>IF(OR($A2959="",$B2959=""),"",$B2959-$E2959)</f>
      </c>
      <c r="H2959" s="19">
        <f>IF(OR($G2959="",$G2959=0),"",$F2959/$G2959)</f>
      </c>
    </row>
    <row r="2960">
      <c r="A2960" s="7"/>
      <c r="B2960" s="11"/>
      <c r="C2960" s="10"/>
      <c r="D2960" s="16">
        <f>IF($A2960="","",IFERROR(VLOOKUP($A2960,M_Sapi!$A$2:$D$501,4,0),""))</f>
      </c>
      <c r="E2960" s="17">
        <f>IF($A2960="","",IFERROR(VLOOKUP($A2960,M_Sapi!$A$2:$B$501,2,0),""))</f>
      </c>
      <c r="F2960" s="16">
        <f>IF(OR($A2960="",$C2960=""),"",$C2960-$D2960)</f>
      </c>
      <c r="G2960" s="18">
        <f>IF(OR($A2960="",$B2960=""),"",$B2960-$E2960)</f>
      </c>
      <c r="H2960" s="19">
        <f>IF(OR($G2960="",$G2960=0),"",$F2960/$G2960)</f>
      </c>
    </row>
    <row r="2961">
      <c r="A2961" s="7"/>
      <c r="B2961" s="11"/>
      <c r="C2961" s="10"/>
      <c r="D2961" s="16">
        <f>IF($A2961="","",IFERROR(VLOOKUP($A2961,M_Sapi!$A$2:$D$501,4,0),""))</f>
      </c>
      <c r="E2961" s="17">
        <f>IF($A2961="","",IFERROR(VLOOKUP($A2961,M_Sapi!$A$2:$B$501,2,0),""))</f>
      </c>
      <c r="F2961" s="16">
        <f>IF(OR($A2961="",$C2961=""),"",$C2961-$D2961)</f>
      </c>
      <c r="G2961" s="18">
        <f>IF(OR($A2961="",$B2961=""),"",$B2961-$E2961)</f>
      </c>
      <c r="H2961" s="19">
        <f>IF(OR($G2961="",$G2961=0),"",$F2961/$G2961)</f>
      </c>
    </row>
    <row r="2962">
      <c r="A2962" s="7"/>
      <c r="B2962" s="11"/>
      <c r="C2962" s="10"/>
      <c r="D2962" s="16">
        <f>IF($A2962="","",IFERROR(VLOOKUP($A2962,M_Sapi!$A$2:$D$501,4,0),""))</f>
      </c>
      <c r="E2962" s="17">
        <f>IF($A2962="","",IFERROR(VLOOKUP($A2962,M_Sapi!$A$2:$B$501,2,0),""))</f>
      </c>
      <c r="F2962" s="16">
        <f>IF(OR($A2962="",$C2962=""),"",$C2962-$D2962)</f>
      </c>
      <c r="G2962" s="18">
        <f>IF(OR($A2962="",$B2962=""),"",$B2962-$E2962)</f>
      </c>
      <c r="H2962" s="19">
        <f>IF(OR($G2962="",$G2962=0),"",$F2962/$G2962)</f>
      </c>
    </row>
    <row r="2963">
      <c r="A2963" s="7"/>
      <c r="B2963" s="11"/>
      <c r="C2963" s="10"/>
      <c r="D2963" s="16">
        <f>IF($A2963="","",IFERROR(VLOOKUP($A2963,M_Sapi!$A$2:$D$501,4,0),""))</f>
      </c>
      <c r="E2963" s="17">
        <f>IF($A2963="","",IFERROR(VLOOKUP($A2963,M_Sapi!$A$2:$B$501,2,0),""))</f>
      </c>
      <c r="F2963" s="16">
        <f>IF(OR($A2963="",$C2963=""),"",$C2963-$D2963)</f>
      </c>
      <c r="G2963" s="18">
        <f>IF(OR($A2963="",$B2963=""),"",$B2963-$E2963)</f>
      </c>
      <c r="H2963" s="19">
        <f>IF(OR($G2963="",$G2963=0),"",$F2963/$G2963)</f>
      </c>
    </row>
    <row r="2964">
      <c r="A2964" s="7"/>
      <c r="B2964" s="11"/>
      <c r="C2964" s="10"/>
      <c r="D2964" s="16">
        <f>IF($A2964="","",IFERROR(VLOOKUP($A2964,M_Sapi!$A$2:$D$501,4,0),""))</f>
      </c>
      <c r="E2964" s="17">
        <f>IF($A2964="","",IFERROR(VLOOKUP($A2964,M_Sapi!$A$2:$B$501,2,0),""))</f>
      </c>
      <c r="F2964" s="16">
        <f>IF(OR($A2964="",$C2964=""),"",$C2964-$D2964)</f>
      </c>
      <c r="G2964" s="18">
        <f>IF(OR($A2964="",$B2964=""),"",$B2964-$E2964)</f>
      </c>
      <c r="H2964" s="19">
        <f>IF(OR($G2964="",$G2964=0),"",$F2964/$G2964)</f>
      </c>
    </row>
    <row r="2965">
      <c r="A2965" s="7"/>
      <c r="B2965" s="11"/>
      <c r="C2965" s="10"/>
      <c r="D2965" s="16">
        <f>IF($A2965="","",IFERROR(VLOOKUP($A2965,M_Sapi!$A$2:$D$501,4,0),""))</f>
      </c>
      <c r="E2965" s="17">
        <f>IF($A2965="","",IFERROR(VLOOKUP($A2965,M_Sapi!$A$2:$B$501,2,0),""))</f>
      </c>
      <c r="F2965" s="16">
        <f>IF(OR($A2965="",$C2965=""),"",$C2965-$D2965)</f>
      </c>
      <c r="G2965" s="18">
        <f>IF(OR($A2965="",$B2965=""),"",$B2965-$E2965)</f>
      </c>
      <c r="H2965" s="19">
        <f>IF(OR($G2965="",$G2965=0),"",$F2965/$G2965)</f>
      </c>
    </row>
    <row r="2966">
      <c r="A2966" s="7"/>
      <c r="B2966" s="11"/>
      <c r="C2966" s="10"/>
      <c r="D2966" s="16">
        <f>IF($A2966="","",IFERROR(VLOOKUP($A2966,M_Sapi!$A$2:$D$501,4,0),""))</f>
      </c>
      <c r="E2966" s="17">
        <f>IF($A2966="","",IFERROR(VLOOKUP($A2966,M_Sapi!$A$2:$B$501,2,0),""))</f>
      </c>
      <c r="F2966" s="16">
        <f>IF(OR($A2966="",$C2966=""),"",$C2966-$D2966)</f>
      </c>
      <c r="G2966" s="18">
        <f>IF(OR($A2966="",$B2966=""),"",$B2966-$E2966)</f>
      </c>
      <c r="H2966" s="19">
        <f>IF(OR($G2966="",$G2966=0),"",$F2966/$G2966)</f>
      </c>
    </row>
    <row r="2967">
      <c r="A2967" s="7"/>
      <c r="B2967" s="11"/>
      <c r="C2967" s="10"/>
      <c r="D2967" s="16">
        <f>IF($A2967="","",IFERROR(VLOOKUP($A2967,M_Sapi!$A$2:$D$501,4,0),""))</f>
      </c>
      <c r="E2967" s="17">
        <f>IF($A2967="","",IFERROR(VLOOKUP($A2967,M_Sapi!$A$2:$B$501,2,0),""))</f>
      </c>
      <c r="F2967" s="16">
        <f>IF(OR($A2967="",$C2967=""),"",$C2967-$D2967)</f>
      </c>
      <c r="G2967" s="18">
        <f>IF(OR($A2967="",$B2967=""),"",$B2967-$E2967)</f>
      </c>
      <c r="H2967" s="19">
        <f>IF(OR($G2967="",$G2967=0),"",$F2967/$G2967)</f>
      </c>
    </row>
    <row r="2968">
      <c r="A2968" s="7"/>
      <c r="B2968" s="11"/>
      <c r="C2968" s="10"/>
      <c r="D2968" s="16">
        <f>IF($A2968="","",IFERROR(VLOOKUP($A2968,M_Sapi!$A$2:$D$501,4,0),""))</f>
      </c>
      <c r="E2968" s="17">
        <f>IF($A2968="","",IFERROR(VLOOKUP($A2968,M_Sapi!$A$2:$B$501,2,0),""))</f>
      </c>
      <c r="F2968" s="16">
        <f>IF(OR($A2968="",$C2968=""),"",$C2968-$D2968)</f>
      </c>
      <c r="G2968" s="18">
        <f>IF(OR($A2968="",$B2968=""),"",$B2968-$E2968)</f>
      </c>
      <c r="H2968" s="19">
        <f>IF(OR($G2968="",$G2968=0),"",$F2968/$G2968)</f>
      </c>
    </row>
    <row r="2969">
      <c r="A2969" s="7"/>
      <c r="B2969" s="11"/>
      <c r="C2969" s="10"/>
      <c r="D2969" s="16">
        <f>IF($A2969="","",IFERROR(VLOOKUP($A2969,M_Sapi!$A$2:$D$501,4,0),""))</f>
      </c>
      <c r="E2969" s="17">
        <f>IF($A2969="","",IFERROR(VLOOKUP($A2969,M_Sapi!$A$2:$B$501,2,0),""))</f>
      </c>
      <c r="F2969" s="16">
        <f>IF(OR($A2969="",$C2969=""),"",$C2969-$D2969)</f>
      </c>
      <c r="G2969" s="18">
        <f>IF(OR($A2969="",$B2969=""),"",$B2969-$E2969)</f>
      </c>
      <c r="H2969" s="19">
        <f>IF(OR($G2969="",$G2969=0),"",$F2969/$G2969)</f>
      </c>
    </row>
    <row r="2970">
      <c r="A2970" s="7"/>
      <c r="B2970" s="11"/>
      <c r="C2970" s="10"/>
      <c r="D2970" s="16">
        <f>IF($A2970="","",IFERROR(VLOOKUP($A2970,M_Sapi!$A$2:$D$501,4,0),""))</f>
      </c>
      <c r="E2970" s="17">
        <f>IF($A2970="","",IFERROR(VLOOKUP($A2970,M_Sapi!$A$2:$B$501,2,0),""))</f>
      </c>
      <c r="F2970" s="16">
        <f>IF(OR($A2970="",$C2970=""),"",$C2970-$D2970)</f>
      </c>
      <c r="G2970" s="18">
        <f>IF(OR($A2970="",$B2970=""),"",$B2970-$E2970)</f>
      </c>
      <c r="H2970" s="19">
        <f>IF(OR($G2970="",$G2970=0),"",$F2970/$G2970)</f>
      </c>
    </row>
    <row r="2971">
      <c r="A2971" s="7"/>
      <c r="B2971" s="11"/>
      <c r="C2971" s="10"/>
      <c r="D2971" s="16">
        <f>IF($A2971="","",IFERROR(VLOOKUP($A2971,M_Sapi!$A$2:$D$501,4,0),""))</f>
      </c>
      <c r="E2971" s="17">
        <f>IF($A2971="","",IFERROR(VLOOKUP($A2971,M_Sapi!$A$2:$B$501,2,0),""))</f>
      </c>
      <c r="F2971" s="16">
        <f>IF(OR($A2971="",$C2971=""),"",$C2971-$D2971)</f>
      </c>
      <c r="G2971" s="18">
        <f>IF(OR($A2971="",$B2971=""),"",$B2971-$E2971)</f>
      </c>
      <c r="H2971" s="19">
        <f>IF(OR($G2971="",$G2971=0),"",$F2971/$G2971)</f>
      </c>
    </row>
    <row r="2972">
      <c r="A2972" s="7"/>
      <c r="B2972" s="11"/>
      <c r="C2972" s="10"/>
      <c r="D2972" s="16">
        <f>IF($A2972="","",IFERROR(VLOOKUP($A2972,M_Sapi!$A$2:$D$501,4,0),""))</f>
      </c>
      <c r="E2972" s="17">
        <f>IF($A2972="","",IFERROR(VLOOKUP($A2972,M_Sapi!$A$2:$B$501,2,0),""))</f>
      </c>
      <c r="F2972" s="16">
        <f>IF(OR($A2972="",$C2972=""),"",$C2972-$D2972)</f>
      </c>
      <c r="G2972" s="18">
        <f>IF(OR($A2972="",$B2972=""),"",$B2972-$E2972)</f>
      </c>
      <c r="H2972" s="19">
        <f>IF(OR($G2972="",$G2972=0),"",$F2972/$G2972)</f>
      </c>
    </row>
    <row r="2973">
      <c r="A2973" s="7"/>
      <c r="B2973" s="11"/>
      <c r="C2973" s="10"/>
      <c r="D2973" s="16">
        <f>IF($A2973="","",IFERROR(VLOOKUP($A2973,M_Sapi!$A$2:$D$501,4,0),""))</f>
      </c>
      <c r="E2973" s="17">
        <f>IF($A2973="","",IFERROR(VLOOKUP($A2973,M_Sapi!$A$2:$B$501,2,0),""))</f>
      </c>
      <c r="F2973" s="16">
        <f>IF(OR($A2973="",$C2973=""),"",$C2973-$D2973)</f>
      </c>
      <c r="G2973" s="18">
        <f>IF(OR($A2973="",$B2973=""),"",$B2973-$E2973)</f>
      </c>
      <c r="H2973" s="19">
        <f>IF(OR($G2973="",$G2973=0),"",$F2973/$G2973)</f>
      </c>
    </row>
    <row r="2974">
      <c r="A2974" s="7"/>
      <c r="B2974" s="11"/>
      <c r="C2974" s="10"/>
      <c r="D2974" s="16">
        <f>IF($A2974="","",IFERROR(VLOOKUP($A2974,M_Sapi!$A$2:$D$501,4,0),""))</f>
      </c>
      <c r="E2974" s="17">
        <f>IF($A2974="","",IFERROR(VLOOKUP($A2974,M_Sapi!$A$2:$B$501,2,0),""))</f>
      </c>
      <c r="F2974" s="16">
        <f>IF(OR($A2974="",$C2974=""),"",$C2974-$D2974)</f>
      </c>
      <c r="G2974" s="18">
        <f>IF(OR($A2974="",$B2974=""),"",$B2974-$E2974)</f>
      </c>
      <c r="H2974" s="19">
        <f>IF(OR($G2974="",$G2974=0),"",$F2974/$G2974)</f>
      </c>
    </row>
    <row r="2975">
      <c r="A2975" s="7"/>
      <c r="B2975" s="11"/>
      <c r="C2975" s="10"/>
      <c r="D2975" s="16">
        <f>IF($A2975="","",IFERROR(VLOOKUP($A2975,M_Sapi!$A$2:$D$501,4,0),""))</f>
      </c>
      <c r="E2975" s="17">
        <f>IF($A2975="","",IFERROR(VLOOKUP($A2975,M_Sapi!$A$2:$B$501,2,0),""))</f>
      </c>
      <c r="F2975" s="16">
        <f>IF(OR($A2975="",$C2975=""),"",$C2975-$D2975)</f>
      </c>
      <c r="G2975" s="18">
        <f>IF(OR($A2975="",$B2975=""),"",$B2975-$E2975)</f>
      </c>
      <c r="H2975" s="19">
        <f>IF(OR($G2975="",$G2975=0),"",$F2975/$G2975)</f>
      </c>
    </row>
    <row r="2976">
      <c r="A2976" s="7"/>
      <c r="B2976" s="11"/>
      <c r="C2976" s="10"/>
      <c r="D2976" s="16">
        <f>IF($A2976="","",IFERROR(VLOOKUP($A2976,M_Sapi!$A$2:$D$501,4,0),""))</f>
      </c>
      <c r="E2976" s="17">
        <f>IF($A2976="","",IFERROR(VLOOKUP($A2976,M_Sapi!$A$2:$B$501,2,0),""))</f>
      </c>
      <c r="F2976" s="16">
        <f>IF(OR($A2976="",$C2976=""),"",$C2976-$D2976)</f>
      </c>
      <c r="G2976" s="18">
        <f>IF(OR($A2976="",$B2976=""),"",$B2976-$E2976)</f>
      </c>
      <c r="H2976" s="19">
        <f>IF(OR($G2976="",$G2976=0),"",$F2976/$G2976)</f>
      </c>
    </row>
    <row r="2977">
      <c r="A2977" s="7"/>
      <c r="B2977" s="11"/>
      <c r="C2977" s="10"/>
      <c r="D2977" s="16">
        <f>IF($A2977="","",IFERROR(VLOOKUP($A2977,M_Sapi!$A$2:$D$501,4,0),""))</f>
      </c>
      <c r="E2977" s="17">
        <f>IF($A2977="","",IFERROR(VLOOKUP($A2977,M_Sapi!$A$2:$B$501,2,0),""))</f>
      </c>
      <c r="F2977" s="16">
        <f>IF(OR($A2977="",$C2977=""),"",$C2977-$D2977)</f>
      </c>
      <c r="G2977" s="18">
        <f>IF(OR($A2977="",$B2977=""),"",$B2977-$E2977)</f>
      </c>
      <c r="H2977" s="19">
        <f>IF(OR($G2977="",$G2977=0),"",$F2977/$G2977)</f>
      </c>
    </row>
    <row r="2978">
      <c r="A2978" s="7"/>
      <c r="B2978" s="11"/>
      <c r="C2978" s="10"/>
      <c r="D2978" s="16">
        <f>IF($A2978="","",IFERROR(VLOOKUP($A2978,M_Sapi!$A$2:$D$501,4,0),""))</f>
      </c>
      <c r="E2978" s="17">
        <f>IF($A2978="","",IFERROR(VLOOKUP($A2978,M_Sapi!$A$2:$B$501,2,0),""))</f>
      </c>
      <c r="F2978" s="16">
        <f>IF(OR($A2978="",$C2978=""),"",$C2978-$D2978)</f>
      </c>
      <c r="G2978" s="18">
        <f>IF(OR($A2978="",$B2978=""),"",$B2978-$E2978)</f>
      </c>
      <c r="H2978" s="19">
        <f>IF(OR($G2978="",$G2978=0),"",$F2978/$G2978)</f>
      </c>
    </row>
    <row r="2979">
      <c r="A2979" s="7"/>
      <c r="B2979" s="11"/>
      <c r="C2979" s="10"/>
      <c r="D2979" s="16">
        <f>IF($A2979="","",IFERROR(VLOOKUP($A2979,M_Sapi!$A$2:$D$501,4,0),""))</f>
      </c>
      <c r="E2979" s="17">
        <f>IF($A2979="","",IFERROR(VLOOKUP($A2979,M_Sapi!$A$2:$B$501,2,0),""))</f>
      </c>
      <c r="F2979" s="16">
        <f>IF(OR($A2979="",$C2979=""),"",$C2979-$D2979)</f>
      </c>
      <c r="G2979" s="18">
        <f>IF(OR($A2979="",$B2979=""),"",$B2979-$E2979)</f>
      </c>
      <c r="H2979" s="19">
        <f>IF(OR($G2979="",$G2979=0),"",$F2979/$G2979)</f>
      </c>
    </row>
    <row r="2980">
      <c r="A2980" s="7"/>
      <c r="B2980" s="11"/>
      <c r="C2980" s="10"/>
      <c r="D2980" s="16">
        <f>IF($A2980="","",IFERROR(VLOOKUP($A2980,M_Sapi!$A$2:$D$501,4,0),""))</f>
      </c>
      <c r="E2980" s="17">
        <f>IF($A2980="","",IFERROR(VLOOKUP($A2980,M_Sapi!$A$2:$B$501,2,0),""))</f>
      </c>
      <c r="F2980" s="16">
        <f>IF(OR($A2980="",$C2980=""),"",$C2980-$D2980)</f>
      </c>
      <c r="G2980" s="18">
        <f>IF(OR($A2980="",$B2980=""),"",$B2980-$E2980)</f>
      </c>
      <c r="H2980" s="19">
        <f>IF(OR($G2980="",$G2980=0),"",$F2980/$G2980)</f>
      </c>
    </row>
    <row r="2981">
      <c r="A2981" s="7"/>
      <c r="B2981" s="11"/>
      <c r="C2981" s="10"/>
      <c r="D2981" s="16">
        <f>IF($A2981="","",IFERROR(VLOOKUP($A2981,M_Sapi!$A$2:$D$501,4,0),""))</f>
      </c>
      <c r="E2981" s="17">
        <f>IF($A2981="","",IFERROR(VLOOKUP($A2981,M_Sapi!$A$2:$B$501,2,0),""))</f>
      </c>
      <c r="F2981" s="16">
        <f>IF(OR($A2981="",$C2981=""),"",$C2981-$D2981)</f>
      </c>
      <c r="G2981" s="18">
        <f>IF(OR($A2981="",$B2981=""),"",$B2981-$E2981)</f>
      </c>
      <c r="H2981" s="19">
        <f>IF(OR($G2981="",$G2981=0),"",$F2981/$G2981)</f>
      </c>
    </row>
    <row r="2982">
      <c r="A2982" s="7"/>
      <c r="B2982" s="11"/>
      <c r="C2982" s="10"/>
      <c r="D2982" s="16">
        <f>IF($A2982="","",IFERROR(VLOOKUP($A2982,M_Sapi!$A$2:$D$501,4,0),""))</f>
      </c>
      <c r="E2982" s="17">
        <f>IF($A2982="","",IFERROR(VLOOKUP($A2982,M_Sapi!$A$2:$B$501,2,0),""))</f>
      </c>
      <c r="F2982" s="16">
        <f>IF(OR($A2982="",$C2982=""),"",$C2982-$D2982)</f>
      </c>
      <c r="G2982" s="18">
        <f>IF(OR($A2982="",$B2982=""),"",$B2982-$E2982)</f>
      </c>
      <c r="H2982" s="19">
        <f>IF(OR($G2982="",$G2982=0),"",$F2982/$G2982)</f>
      </c>
    </row>
    <row r="2983">
      <c r="A2983" s="7"/>
      <c r="B2983" s="11"/>
      <c r="C2983" s="10"/>
      <c r="D2983" s="16">
        <f>IF($A2983="","",IFERROR(VLOOKUP($A2983,M_Sapi!$A$2:$D$501,4,0),""))</f>
      </c>
      <c r="E2983" s="17">
        <f>IF($A2983="","",IFERROR(VLOOKUP($A2983,M_Sapi!$A$2:$B$501,2,0),""))</f>
      </c>
      <c r="F2983" s="16">
        <f>IF(OR($A2983="",$C2983=""),"",$C2983-$D2983)</f>
      </c>
      <c r="G2983" s="18">
        <f>IF(OR($A2983="",$B2983=""),"",$B2983-$E2983)</f>
      </c>
      <c r="H2983" s="19">
        <f>IF(OR($G2983="",$G2983=0),"",$F2983/$G2983)</f>
      </c>
    </row>
    <row r="2984">
      <c r="A2984" s="7"/>
      <c r="B2984" s="11"/>
      <c r="C2984" s="10"/>
      <c r="D2984" s="16">
        <f>IF($A2984="","",IFERROR(VLOOKUP($A2984,M_Sapi!$A$2:$D$501,4,0),""))</f>
      </c>
      <c r="E2984" s="17">
        <f>IF($A2984="","",IFERROR(VLOOKUP($A2984,M_Sapi!$A$2:$B$501,2,0),""))</f>
      </c>
      <c r="F2984" s="16">
        <f>IF(OR($A2984="",$C2984=""),"",$C2984-$D2984)</f>
      </c>
      <c r="G2984" s="18">
        <f>IF(OR($A2984="",$B2984=""),"",$B2984-$E2984)</f>
      </c>
      <c r="H2984" s="19">
        <f>IF(OR($G2984="",$G2984=0),"",$F2984/$G2984)</f>
      </c>
    </row>
    <row r="2985">
      <c r="A2985" s="7"/>
      <c r="B2985" s="11"/>
      <c r="C2985" s="10"/>
      <c r="D2985" s="16">
        <f>IF($A2985="","",IFERROR(VLOOKUP($A2985,M_Sapi!$A$2:$D$501,4,0),""))</f>
      </c>
      <c r="E2985" s="17">
        <f>IF($A2985="","",IFERROR(VLOOKUP($A2985,M_Sapi!$A$2:$B$501,2,0),""))</f>
      </c>
      <c r="F2985" s="16">
        <f>IF(OR($A2985="",$C2985=""),"",$C2985-$D2985)</f>
      </c>
      <c r="G2985" s="18">
        <f>IF(OR($A2985="",$B2985=""),"",$B2985-$E2985)</f>
      </c>
      <c r="H2985" s="19">
        <f>IF(OR($G2985="",$G2985=0),"",$F2985/$G2985)</f>
      </c>
    </row>
    <row r="2986">
      <c r="A2986" s="7"/>
      <c r="B2986" s="11"/>
      <c r="C2986" s="10"/>
      <c r="D2986" s="16">
        <f>IF($A2986="","",IFERROR(VLOOKUP($A2986,M_Sapi!$A$2:$D$501,4,0),""))</f>
      </c>
      <c r="E2986" s="17">
        <f>IF($A2986="","",IFERROR(VLOOKUP($A2986,M_Sapi!$A$2:$B$501,2,0),""))</f>
      </c>
      <c r="F2986" s="16">
        <f>IF(OR($A2986="",$C2986=""),"",$C2986-$D2986)</f>
      </c>
      <c r="G2986" s="18">
        <f>IF(OR($A2986="",$B2986=""),"",$B2986-$E2986)</f>
      </c>
      <c r="H2986" s="19">
        <f>IF(OR($G2986="",$G2986=0),"",$F2986/$G2986)</f>
      </c>
    </row>
    <row r="2987">
      <c r="A2987" s="7"/>
      <c r="B2987" s="11"/>
      <c r="C2987" s="10"/>
      <c r="D2987" s="16">
        <f>IF($A2987="","",IFERROR(VLOOKUP($A2987,M_Sapi!$A$2:$D$501,4,0),""))</f>
      </c>
      <c r="E2987" s="17">
        <f>IF($A2987="","",IFERROR(VLOOKUP($A2987,M_Sapi!$A$2:$B$501,2,0),""))</f>
      </c>
      <c r="F2987" s="16">
        <f>IF(OR($A2987="",$C2987=""),"",$C2987-$D2987)</f>
      </c>
      <c r="G2987" s="18">
        <f>IF(OR($A2987="",$B2987=""),"",$B2987-$E2987)</f>
      </c>
      <c r="H2987" s="19">
        <f>IF(OR($G2987="",$G2987=0),"",$F2987/$G2987)</f>
      </c>
    </row>
    <row r="2988">
      <c r="A2988" s="7"/>
      <c r="B2988" s="11"/>
      <c r="C2988" s="10"/>
      <c r="D2988" s="16">
        <f>IF($A2988="","",IFERROR(VLOOKUP($A2988,M_Sapi!$A$2:$D$501,4,0),""))</f>
      </c>
      <c r="E2988" s="17">
        <f>IF($A2988="","",IFERROR(VLOOKUP($A2988,M_Sapi!$A$2:$B$501,2,0),""))</f>
      </c>
      <c r="F2988" s="16">
        <f>IF(OR($A2988="",$C2988=""),"",$C2988-$D2988)</f>
      </c>
      <c r="G2988" s="18">
        <f>IF(OR($A2988="",$B2988=""),"",$B2988-$E2988)</f>
      </c>
      <c r="H2988" s="19">
        <f>IF(OR($G2988="",$G2988=0),"",$F2988/$G2988)</f>
      </c>
    </row>
    <row r="2989">
      <c r="A2989" s="7"/>
      <c r="B2989" s="11"/>
      <c r="C2989" s="10"/>
      <c r="D2989" s="16">
        <f>IF($A2989="","",IFERROR(VLOOKUP($A2989,M_Sapi!$A$2:$D$501,4,0),""))</f>
      </c>
      <c r="E2989" s="17">
        <f>IF($A2989="","",IFERROR(VLOOKUP($A2989,M_Sapi!$A$2:$B$501,2,0),""))</f>
      </c>
      <c r="F2989" s="16">
        <f>IF(OR($A2989="",$C2989=""),"",$C2989-$D2989)</f>
      </c>
      <c r="G2989" s="18">
        <f>IF(OR($A2989="",$B2989=""),"",$B2989-$E2989)</f>
      </c>
      <c r="H2989" s="19">
        <f>IF(OR($G2989="",$G2989=0),"",$F2989/$G2989)</f>
      </c>
    </row>
    <row r="2990">
      <c r="A2990" s="7"/>
      <c r="B2990" s="11"/>
      <c r="C2990" s="10"/>
      <c r="D2990" s="16">
        <f>IF($A2990="","",IFERROR(VLOOKUP($A2990,M_Sapi!$A$2:$D$501,4,0),""))</f>
      </c>
      <c r="E2990" s="17">
        <f>IF($A2990="","",IFERROR(VLOOKUP($A2990,M_Sapi!$A$2:$B$501,2,0),""))</f>
      </c>
      <c r="F2990" s="16">
        <f>IF(OR($A2990="",$C2990=""),"",$C2990-$D2990)</f>
      </c>
      <c r="G2990" s="18">
        <f>IF(OR($A2990="",$B2990=""),"",$B2990-$E2990)</f>
      </c>
      <c r="H2990" s="19">
        <f>IF(OR($G2990="",$G2990=0),"",$F2990/$G2990)</f>
      </c>
    </row>
    <row r="2991">
      <c r="A2991" s="7"/>
      <c r="B2991" s="11"/>
      <c r="C2991" s="10"/>
      <c r="D2991" s="16">
        <f>IF($A2991="","",IFERROR(VLOOKUP($A2991,M_Sapi!$A$2:$D$501,4,0),""))</f>
      </c>
      <c r="E2991" s="17">
        <f>IF($A2991="","",IFERROR(VLOOKUP($A2991,M_Sapi!$A$2:$B$501,2,0),""))</f>
      </c>
      <c r="F2991" s="16">
        <f>IF(OR($A2991="",$C2991=""),"",$C2991-$D2991)</f>
      </c>
      <c r="G2991" s="18">
        <f>IF(OR($A2991="",$B2991=""),"",$B2991-$E2991)</f>
      </c>
      <c r="H2991" s="19">
        <f>IF(OR($G2991="",$G2991=0),"",$F2991/$G2991)</f>
      </c>
    </row>
    <row r="2992">
      <c r="A2992" s="7"/>
      <c r="B2992" s="11"/>
      <c r="C2992" s="10"/>
      <c r="D2992" s="16">
        <f>IF($A2992="","",IFERROR(VLOOKUP($A2992,M_Sapi!$A$2:$D$501,4,0),""))</f>
      </c>
      <c r="E2992" s="17">
        <f>IF($A2992="","",IFERROR(VLOOKUP($A2992,M_Sapi!$A$2:$B$501,2,0),""))</f>
      </c>
      <c r="F2992" s="16">
        <f>IF(OR($A2992="",$C2992=""),"",$C2992-$D2992)</f>
      </c>
      <c r="G2992" s="18">
        <f>IF(OR($A2992="",$B2992=""),"",$B2992-$E2992)</f>
      </c>
      <c r="H2992" s="19">
        <f>IF(OR($G2992="",$G2992=0),"",$F2992/$G2992)</f>
      </c>
    </row>
    <row r="2993">
      <c r="A2993" s="7"/>
      <c r="B2993" s="11"/>
      <c r="C2993" s="10"/>
      <c r="D2993" s="16">
        <f>IF($A2993="","",IFERROR(VLOOKUP($A2993,M_Sapi!$A$2:$D$501,4,0),""))</f>
      </c>
      <c r="E2993" s="17">
        <f>IF($A2993="","",IFERROR(VLOOKUP($A2993,M_Sapi!$A$2:$B$501,2,0),""))</f>
      </c>
      <c r="F2993" s="16">
        <f>IF(OR($A2993="",$C2993=""),"",$C2993-$D2993)</f>
      </c>
      <c r="G2993" s="18">
        <f>IF(OR($A2993="",$B2993=""),"",$B2993-$E2993)</f>
      </c>
      <c r="H2993" s="19">
        <f>IF(OR($G2993="",$G2993=0),"",$F2993/$G2993)</f>
      </c>
    </row>
    <row r="2994">
      <c r="A2994" s="7"/>
      <c r="B2994" s="11"/>
      <c r="C2994" s="10"/>
      <c r="D2994" s="16">
        <f>IF($A2994="","",IFERROR(VLOOKUP($A2994,M_Sapi!$A$2:$D$501,4,0),""))</f>
      </c>
      <c r="E2994" s="17">
        <f>IF($A2994="","",IFERROR(VLOOKUP($A2994,M_Sapi!$A$2:$B$501,2,0),""))</f>
      </c>
      <c r="F2994" s="16">
        <f>IF(OR($A2994="",$C2994=""),"",$C2994-$D2994)</f>
      </c>
      <c r="G2994" s="18">
        <f>IF(OR($A2994="",$B2994=""),"",$B2994-$E2994)</f>
      </c>
      <c r="H2994" s="19">
        <f>IF(OR($G2994="",$G2994=0),"",$F2994/$G2994)</f>
      </c>
    </row>
    <row r="2995">
      <c r="A2995" s="7"/>
      <c r="B2995" s="11"/>
      <c r="C2995" s="10"/>
      <c r="D2995" s="16">
        <f>IF($A2995="","",IFERROR(VLOOKUP($A2995,M_Sapi!$A$2:$D$501,4,0),""))</f>
      </c>
      <c r="E2995" s="17">
        <f>IF($A2995="","",IFERROR(VLOOKUP($A2995,M_Sapi!$A$2:$B$501,2,0),""))</f>
      </c>
      <c r="F2995" s="16">
        <f>IF(OR($A2995="",$C2995=""),"",$C2995-$D2995)</f>
      </c>
      <c r="G2995" s="18">
        <f>IF(OR($A2995="",$B2995=""),"",$B2995-$E2995)</f>
      </c>
      <c r="H2995" s="19">
        <f>IF(OR($G2995="",$G2995=0),"",$F2995/$G2995)</f>
      </c>
    </row>
    <row r="2996">
      <c r="A2996" s="7"/>
      <c r="B2996" s="11"/>
      <c r="C2996" s="10"/>
      <c r="D2996" s="16">
        <f>IF($A2996="","",IFERROR(VLOOKUP($A2996,M_Sapi!$A$2:$D$501,4,0),""))</f>
      </c>
      <c r="E2996" s="17">
        <f>IF($A2996="","",IFERROR(VLOOKUP($A2996,M_Sapi!$A$2:$B$501,2,0),""))</f>
      </c>
      <c r="F2996" s="16">
        <f>IF(OR($A2996="",$C2996=""),"",$C2996-$D2996)</f>
      </c>
      <c r="G2996" s="18">
        <f>IF(OR($A2996="",$B2996=""),"",$B2996-$E2996)</f>
      </c>
      <c r="H2996" s="19">
        <f>IF(OR($G2996="",$G2996=0),"",$F2996/$G2996)</f>
      </c>
    </row>
    <row r="2997">
      <c r="A2997" s="7"/>
      <c r="B2997" s="11"/>
      <c r="C2997" s="10"/>
      <c r="D2997" s="16">
        <f>IF($A2997="","",IFERROR(VLOOKUP($A2997,M_Sapi!$A$2:$D$501,4,0),""))</f>
      </c>
      <c r="E2997" s="17">
        <f>IF($A2997="","",IFERROR(VLOOKUP($A2997,M_Sapi!$A$2:$B$501,2,0),""))</f>
      </c>
      <c r="F2997" s="16">
        <f>IF(OR($A2997="",$C2997=""),"",$C2997-$D2997)</f>
      </c>
      <c r="G2997" s="18">
        <f>IF(OR($A2997="",$B2997=""),"",$B2997-$E2997)</f>
      </c>
      <c r="H2997" s="19">
        <f>IF(OR($G2997="",$G2997=0),"",$F2997/$G2997)</f>
      </c>
    </row>
    <row r="2998">
      <c r="A2998" s="7"/>
      <c r="B2998" s="11"/>
      <c r="C2998" s="10"/>
      <c r="D2998" s="16">
        <f>IF($A2998="","",IFERROR(VLOOKUP($A2998,M_Sapi!$A$2:$D$501,4,0),""))</f>
      </c>
      <c r="E2998" s="17">
        <f>IF($A2998="","",IFERROR(VLOOKUP($A2998,M_Sapi!$A$2:$B$501,2,0),""))</f>
      </c>
      <c r="F2998" s="16">
        <f>IF(OR($A2998="",$C2998=""),"",$C2998-$D2998)</f>
      </c>
      <c r="G2998" s="18">
        <f>IF(OR($A2998="",$B2998=""),"",$B2998-$E2998)</f>
      </c>
      <c r="H2998" s="19">
        <f>IF(OR($G2998="",$G2998=0),"",$F2998/$G2998)</f>
      </c>
    </row>
    <row r="2999">
      <c r="A2999" s="7"/>
      <c r="B2999" s="11"/>
      <c r="C2999" s="10"/>
      <c r="D2999" s="16">
        <f>IF($A2999="","",IFERROR(VLOOKUP($A2999,M_Sapi!$A$2:$D$501,4,0),""))</f>
      </c>
      <c r="E2999" s="17">
        <f>IF($A2999="","",IFERROR(VLOOKUP($A2999,M_Sapi!$A$2:$B$501,2,0),""))</f>
      </c>
      <c r="F2999" s="16">
        <f>IF(OR($A2999="",$C2999=""),"",$C2999-$D2999)</f>
      </c>
      <c r="G2999" s="18">
        <f>IF(OR($A2999="",$B2999=""),"",$B2999-$E2999)</f>
      </c>
      <c r="H2999" s="19">
        <f>IF(OR($G2999="",$G2999=0),"",$F2999/$G2999)</f>
      </c>
    </row>
    <row r="3000">
      <c r="A3000" s="7"/>
      <c r="B3000" s="11"/>
      <c r="C3000" s="10"/>
      <c r="D3000" s="16">
        <f>IF($A3000="","",IFERROR(VLOOKUP($A3000,M_Sapi!$A$2:$D$501,4,0),""))</f>
      </c>
      <c r="E3000" s="17">
        <f>IF($A3000="","",IFERROR(VLOOKUP($A3000,M_Sapi!$A$2:$B$501,2,0),""))</f>
      </c>
      <c r="F3000" s="16">
        <f>IF(OR($A3000="",$C3000=""),"",$C3000-$D3000)</f>
      </c>
      <c r="G3000" s="18">
        <f>IF(OR($A3000="",$B3000=""),"",$B3000-$E3000)</f>
      </c>
      <c r="H3000" s="19">
        <f>IF(OR($G3000="",$G3000=0),"",$F3000/$G3000)</f>
      </c>
    </row>
    <row r="3001">
      <c r="A3001" s="7"/>
      <c r="B3001" s="11"/>
      <c r="C3001" s="10"/>
      <c r="D3001" s="16">
        <f>IF($A3001="","",IFERROR(VLOOKUP($A3001,M_Sapi!$A$2:$D$501,4,0),""))</f>
      </c>
      <c r="E3001" s="17">
        <f>IF($A3001="","",IFERROR(VLOOKUP($A3001,M_Sapi!$A$2:$B$501,2,0),""))</f>
      </c>
      <c r="F3001" s="16">
        <f>IF(OR($A3001="",$C3001=""),"",$C3001-$D3001)</f>
      </c>
      <c r="G3001" s="18">
        <f>IF(OR($A3001="",$B3001=""),"",$B3001-$E3001)</f>
      </c>
      <c r="H3001" s="19">
        <f>IF(OR($G3001="",$G3001=0),"",$F3001/$G3001)</f>
      </c>
    </row>
    <row r="3002">
      <c r="A3002" s="7"/>
      <c r="B3002" s="11"/>
      <c r="C3002" s="10"/>
      <c r="D3002" s="16">
        <f>IF($A3002="","",IFERROR(VLOOKUP($A3002,M_Sapi!$A$2:$D$501,4,0),""))</f>
      </c>
      <c r="E3002" s="17">
        <f>IF($A3002="","",IFERROR(VLOOKUP($A3002,M_Sapi!$A$2:$B$501,2,0),""))</f>
      </c>
      <c r="F3002" s="16">
        <f>IF(OR($A3002="",$C3002=""),"",$C3002-$D3002)</f>
      </c>
      <c r="G3002" s="18">
        <f>IF(OR($A3002="",$B3002=""),"",$B3002-$E3002)</f>
      </c>
      <c r="H3002" s="19">
        <f>IF(OR($G3002="",$G3002=0),"",$F3002/$G3002)</f>
      </c>
    </row>
    <row r="3003">
      <c r="A3003" s="7"/>
      <c r="B3003" s="11"/>
      <c r="C3003" s="10"/>
      <c r="D3003" s="16">
        <f>IF($A3003="","",IFERROR(VLOOKUP($A3003,M_Sapi!$A$2:$D$501,4,0),""))</f>
      </c>
      <c r="E3003" s="17">
        <f>IF($A3003="","",IFERROR(VLOOKUP($A3003,M_Sapi!$A$2:$B$501,2,0),""))</f>
      </c>
      <c r="F3003" s="16">
        <f>IF(OR($A3003="",$C3003=""),"",$C3003-$D3003)</f>
      </c>
      <c r="G3003" s="18">
        <f>IF(OR($A3003="",$B3003=""),"",$B3003-$E3003)</f>
      </c>
      <c r="H3003" s="19">
        <f>IF(OR($G3003="",$G3003=0),"",$F3003/$G3003)</f>
      </c>
    </row>
    <row r="3004">
      <c r="A3004" s="7"/>
      <c r="B3004" s="11"/>
      <c r="C3004" s="10"/>
      <c r="D3004" s="16">
        <f>IF($A3004="","",IFERROR(VLOOKUP($A3004,M_Sapi!$A$2:$D$501,4,0),""))</f>
      </c>
      <c r="E3004" s="17">
        <f>IF($A3004="","",IFERROR(VLOOKUP($A3004,M_Sapi!$A$2:$B$501,2,0),""))</f>
      </c>
      <c r="F3004" s="16">
        <f>IF(OR($A3004="",$C3004=""),"",$C3004-$D3004)</f>
      </c>
      <c r="G3004" s="18">
        <f>IF(OR($A3004="",$B3004=""),"",$B3004-$E3004)</f>
      </c>
      <c r="H3004" s="19">
        <f>IF(OR($G3004="",$G3004=0),"",$F3004/$G3004)</f>
      </c>
    </row>
    <row r="3005">
      <c r="A3005" s="7"/>
      <c r="B3005" s="11"/>
      <c r="C3005" s="10"/>
      <c r="D3005" s="16">
        <f>IF($A3005="","",IFERROR(VLOOKUP($A3005,M_Sapi!$A$2:$D$501,4,0),""))</f>
      </c>
      <c r="E3005" s="17">
        <f>IF($A3005="","",IFERROR(VLOOKUP($A3005,M_Sapi!$A$2:$B$501,2,0),""))</f>
      </c>
      <c r="F3005" s="16">
        <f>IF(OR($A3005="",$C3005=""),"",$C3005-$D3005)</f>
      </c>
      <c r="G3005" s="18">
        <f>IF(OR($A3005="",$B3005=""),"",$B3005-$E3005)</f>
      </c>
      <c r="H3005" s="19">
        <f>IF(OR($G3005="",$G3005=0),"",$F3005/$G3005)</f>
      </c>
    </row>
    <row r="3006">
      <c r="A3006" s="7"/>
      <c r="B3006" s="11"/>
      <c r="C3006" s="10"/>
      <c r="D3006" s="16">
        <f>IF($A3006="","",IFERROR(VLOOKUP($A3006,M_Sapi!$A$2:$D$501,4,0),""))</f>
      </c>
      <c r="E3006" s="17">
        <f>IF($A3006="","",IFERROR(VLOOKUP($A3006,M_Sapi!$A$2:$B$501,2,0),""))</f>
      </c>
      <c r="F3006" s="16">
        <f>IF(OR($A3006="",$C3006=""),"",$C3006-$D3006)</f>
      </c>
      <c r="G3006" s="18">
        <f>IF(OR($A3006="",$B3006=""),"",$B3006-$E3006)</f>
      </c>
      <c r="H3006" s="19">
        <f>IF(OR($G3006="",$G3006=0),"",$F3006/$G3006)</f>
      </c>
    </row>
    <row r="3007">
      <c r="A3007" s="7"/>
      <c r="B3007" s="11"/>
      <c r="C3007" s="10"/>
      <c r="D3007" s="16">
        <f>IF($A3007="","",IFERROR(VLOOKUP($A3007,M_Sapi!$A$2:$D$501,4,0),""))</f>
      </c>
      <c r="E3007" s="17">
        <f>IF($A3007="","",IFERROR(VLOOKUP($A3007,M_Sapi!$A$2:$B$501,2,0),""))</f>
      </c>
      <c r="F3007" s="16">
        <f>IF(OR($A3007="",$C3007=""),"",$C3007-$D3007)</f>
      </c>
      <c r="G3007" s="18">
        <f>IF(OR($A3007="",$B3007=""),"",$B3007-$E3007)</f>
      </c>
      <c r="H3007" s="19">
        <f>IF(OR($G3007="",$G3007=0),"",$F3007/$G3007)</f>
      </c>
    </row>
    <row r="3008">
      <c r="A3008" s="7"/>
      <c r="B3008" s="11"/>
      <c r="C3008" s="10"/>
      <c r="D3008" s="16">
        <f>IF($A3008="","",IFERROR(VLOOKUP($A3008,M_Sapi!$A$2:$D$501,4,0),""))</f>
      </c>
      <c r="E3008" s="17">
        <f>IF($A3008="","",IFERROR(VLOOKUP($A3008,M_Sapi!$A$2:$B$501,2,0),""))</f>
      </c>
      <c r="F3008" s="16">
        <f>IF(OR($A3008="",$C3008=""),"",$C3008-$D3008)</f>
      </c>
      <c r="G3008" s="18">
        <f>IF(OR($A3008="",$B3008=""),"",$B3008-$E3008)</f>
      </c>
      <c r="H3008" s="19">
        <f>IF(OR($G3008="",$G3008=0),"",$F3008/$G3008)</f>
      </c>
    </row>
    <row r="3009">
      <c r="A3009" s="7"/>
      <c r="B3009" s="11"/>
      <c r="C3009" s="10"/>
      <c r="D3009" s="16">
        <f>IF($A3009="","",IFERROR(VLOOKUP($A3009,M_Sapi!$A$2:$D$501,4,0),""))</f>
      </c>
      <c r="E3009" s="17">
        <f>IF($A3009="","",IFERROR(VLOOKUP($A3009,M_Sapi!$A$2:$B$501,2,0),""))</f>
      </c>
      <c r="F3009" s="16">
        <f>IF(OR($A3009="",$C3009=""),"",$C3009-$D3009)</f>
      </c>
      <c r="G3009" s="18">
        <f>IF(OR($A3009="",$B3009=""),"",$B3009-$E3009)</f>
      </c>
      <c r="H3009" s="19">
        <f>IF(OR($G3009="",$G3009=0),"",$F3009/$G3009)</f>
      </c>
    </row>
    <row r="3010">
      <c r="A3010" s="7"/>
      <c r="B3010" s="11"/>
      <c r="C3010" s="10"/>
      <c r="D3010" s="16">
        <f>IF($A3010="","",IFERROR(VLOOKUP($A3010,M_Sapi!$A$2:$D$501,4,0),""))</f>
      </c>
      <c r="E3010" s="17">
        <f>IF($A3010="","",IFERROR(VLOOKUP($A3010,M_Sapi!$A$2:$B$501,2,0),""))</f>
      </c>
      <c r="F3010" s="16">
        <f>IF(OR($A3010="",$C3010=""),"",$C3010-$D3010)</f>
      </c>
      <c r="G3010" s="18">
        <f>IF(OR($A3010="",$B3010=""),"",$B3010-$E3010)</f>
      </c>
      <c r="H3010" s="19">
        <f>IF(OR($G3010="",$G3010=0),"",$F3010/$G3010)</f>
      </c>
    </row>
    <row r="3011">
      <c r="A3011" s="7"/>
      <c r="B3011" s="11"/>
      <c r="C3011" s="10"/>
      <c r="D3011" s="16">
        <f>IF($A3011="","",IFERROR(VLOOKUP($A3011,M_Sapi!$A$2:$D$501,4,0),""))</f>
      </c>
      <c r="E3011" s="17">
        <f>IF($A3011="","",IFERROR(VLOOKUP($A3011,M_Sapi!$A$2:$B$501,2,0),""))</f>
      </c>
      <c r="F3011" s="16">
        <f>IF(OR($A3011="",$C3011=""),"",$C3011-$D3011)</f>
      </c>
      <c r="G3011" s="18">
        <f>IF(OR($A3011="",$B3011=""),"",$B3011-$E3011)</f>
      </c>
      <c r="H3011" s="19">
        <f>IF(OR($G3011="",$G3011=0),"",$F3011/$G3011)</f>
      </c>
    </row>
    <row r="3012">
      <c r="A3012" s="7"/>
      <c r="B3012" s="11"/>
      <c r="C3012" s="10"/>
      <c r="D3012" s="16">
        <f>IF($A3012="","",IFERROR(VLOOKUP($A3012,M_Sapi!$A$2:$D$501,4,0),""))</f>
      </c>
      <c r="E3012" s="17">
        <f>IF($A3012="","",IFERROR(VLOOKUP($A3012,M_Sapi!$A$2:$B$501,2,0),""))</f>
      </c>
      <c r="F3012" s="16">
        <f>IF(OR($A3012="",$C3012=""),"",$C3012-$D3012)</f>
      </c>
      <c r="G3012" s="18">
        <f>IF(OR($A3012="",$B3012=""),"",$B3012-$E3012)</f>
      </c>
      <c r="H3012" s="19">
        <f>IF(OR($G3012="",$G3012=0),"",$F3012/$G3012)</f>
      </c>
    </row>
    <row r="3013">
      <c r="A3013" s="7"/>
      <c r="B3013" s="11"/>
      <c r="C3013" s="10"/>
      <c r="D3013" s="16">
        <f>IF($A3013="","",IFERROR(VLOOKUP($A3013,M_Sapi!$A$2:$D$501,4,0),""))</f>
      </c>
      <c r="E3013" s="17">
        <f>IF($A3013="","",IFERROR(VLOOKUP($A3013,M_Sapi!$A$2:$B$501,2,0),""))</f>
      </c>
      <c r="F3013" s="16">
        <f>IF(OR($A3013="",$C3013=""),"",$C3013-$D3013)</f>
      </c>
      <c r="G3013" s="18">
        <f>IF(OR($A3013="",$B3013=""),"",$B3013-$E3013)</f>
      </c>
      <c r="H3013" s="19">
        <f>IF(OR($G3013="",$G3013=0),"",$F3013/$G3013)</f>
      </c>
    </row>
    <row r="3014">
      <c r="A3014" s="7"/>
      <c r="B3014" s="11"/>
      <c r="C3014" s="10"/>
      <c r="D3014" s="16">
        <f>IF($A3014="","",IFERROR(VLOOKUP($A3014,M_Sapi!$A$2:$D$501,4,0),""))</f>
      </c>
      <c r="E3014" s="17">
        <f>IF($A3014="","",IFERROR(VLOOKUP($A3014,M_Sapi!$A$2:$B$501,2,0),""))</f>
      </c>
      <c r="F3014" s="16">
        <f>IF(OR($A3014="",$C3014=""),"",$C3014-$D3014)</f>
      </c>
      <c r="G3014" s="18">
        <f>IF(OR($A3014="",$B3014=""),"",$B3014-$E3014)</f>
      </c>
      <c r="H3014" s="19">
        <f>IF(OR($G3014="",$G3014=0),"",$F3014/$G3014)</f>
      </c>
    </row>
    <row r="3015">
      <c r="A3015" s="7"/>
      <c r="B3015" s="11"/>
      <c r="C3015" s="10"/>
      <c r="D3015" s="16">
        <f>IF($A3015="","",IFERROR(VLOOKUP($A3015,M_Sapi!$A$2:$D$501,4,0),""))</f>
      </c>
      <c r="E3015" s="17">
        <f>IF($A3015="","",IFERROR(VLOOKUP($A3015,M_Sapi!$A$2:$B$501,2,0),""))</f>
      </c>
      <c r="F3015" s="16">
        <f>IF(OR($A3015="",$C3015=""),"",$C3015-$D3015)</f>
      </c>
      <c r="G3015" s="18">
        <f>IF(OR($A3015="",$B3015=""),"",$B3015-$E3015)</f>
      </c>
      <c r="H3015" s="19">
        <f>IF(OR($G3015="",$G3015=0),"",$F3015/$G3015)</f>
      </c>
    </row>
    <row r="3016">
      <c r="A3016" s="7"/>
      <c r="B3016" s="11"/>
      <c r="C3016" s="10"/>
      <c r="D3016" s="16">
        <f>IF($A3016="","",IFERROR(VLOOKUP($A3016,M_Sapi!$A$2:$D$501,4,0),""))</f>
      </c>
      <c r="E3016" s="17">
        <f>IF($A3016="","",IFERROR(VLOOKUP($A3016,M_Sapi!$A$2:$B$501,2,0),""))</f>
      </c>
      <c r="F3016" s="16">
        <f>IF(OR($A3016="",$C3016=""),"",$C3016-$D3016)</f>
      </c>
      <c r="G3016" s="18">
        <f>IF(OR($A3016="",$B3016=""),"",$B3016-$E3016)</f>
      </c>
      <c r="H3016" s="19">
        <f>IF(OR($G3016="",$G3016=0),"",$F3016/$G3016)</f>
      </c>
    </row>
    <row r="3017">
      <c r="A3017" s="7"/>
      <c r="B3017" s="11"/>
      <c r="C3017" s="10"/>
      <c r="D3017" s="16">
        <f>IF($A3017="","",IFERROR(VLOOKUP($A3017,M_Sapi!$A$2:$D$501,4,0),""))</f>
      </c>
      <c r="E3017" s="17">
        <f>IF($A3017="","",IFERROR(VLOOKUP($A3017,M_Sapi!$A$2:$B$501,2,0),""))</f>
      </c>
      <c r="F3017" s="16">
        <f>IF(OR($A3017="",$C3017=""),"",$C3017-$D3017)</f>
      </c>
      <c r="G3017" s="18">
        <f>IF(OR($A3017="",$B3017=""),"",$B3017-$E3017)</f>
      </c>
      <c r="H3017" s="19">
        <f>IF(OR($G3017="",$G3017=0),"",$F3017/$G3017)</f>
      </c>
    </row>
    <row r="3018">
      <c r="A3018" s="7"/>
      <c r="B3018" s="11"/>
      <c r="C3018" s="10"/>
      <c r="D3018" s="16">
        <f>IF($A3018="","",IFERROR(VLOOKUP($A3018,M_Sapi!$A$2:$D$501,4,0),""))</f>
      </c>
      <c r="E3018" s="17">
        <f>IF($A3018="","",IFERROR(VLOOKUP($A3018,M_Sapi!$A$2:$B$501,2,0),""))</f>
      </c>
      <c r="F3018" s="16">
        <f>IF(OR($A3018="",$C3018=""),"",$C3018-$D3018)</f>
      </c>
      <c r="G3018" s="18">
        <f>IF(OR($A3018="",$B3018=""),"",$B3018-$E3018)</f>
      </c>
      <c r="H3018" s="19">
        <f>IF(OR($G3018="",$G3018=0),"",$F3018/$G3018)</f>
      </c>
    </row>
    <row r="3019">
      <c r="A3019" s="7"/>
      <c r="B3019" s="11"/>
      <c r="C3019" s="10"/>
      <c r="D3019" s="16">
        <f>IF($A3019="","",IFERROR(VLOOKUP($A3019,M_Sapi!$A$2:$D$501,4,0),""))</f>
      </c>
      <c r="E3019" s="17">
        <f>IF($A3019="","",IFERROR(VLOOKUP($A3019,M_Sapi!$A$2:$B$501,2,0),""))</f>
      </c>
      <c r="F3019" s="16">
        <f>IF(OR($A3019="",$C3019=""),"",$C3019-$D3019)</f>
      </c>
      <c r="G3019" s="18">
        <f>IF(OR($A3019="",$B3019=""),"",$B3019-$E3019)</f>
      </c>
      <c r="H3019" s="19">
        <f>IF(OR($G3019="",$G3019=0),"",$F3019/$G3019)</f>
      </c>
    </row>
    <row r="3020">
      <c r="A3020" s="7"/>
      <c r="B3020" s="11"/>
      <c r="C3020" s="10"/>
      <c r="D3020" s="16">
        <f>IF($A3020="","",IFERROR(VLOOKUP($A3020,M_Sapi!$A$2:$D$501,4,0),""))</f>
      </c>
      <c r="E3020" s="17">
        <f>IF($A3020="","",IFERROR(VLOOKUP($A3020,M_Sapi!$A$2:$B$501,2,0),""))</f>
      </c>
      <c r="F3020" s="16">
        <f>IF(OR($A3020="",$C3020=""),"",$C3020-$D3020)</f>
      </c>
      <c r="G3020" s="18">
        <f>IF(OR($A3020="",$B3020=""),"",$B3020-$E3020)</f>
      </c>
      <c r="H3020" s="19">
        <f>IF(OR($G3020="",$G3020=0),"",$F3020/$G3020)</f>
      </c>
    </row>
    <row r="3021">
      <c r="A3021" s="7"/>
      <c r="B3021" s="11"/>
      <c r="C3021" s="10"/>
      <c r="D3021" s="16">
        <f>IF($A3021="","",IFERROR(VLOOKUP($A3021,M_Sapi!$A$2:$D$501,4,0),""))</f>
      </c>
      <c r="E3021" s="17">
        <f>IF($A3021="","",IFERROR(VLOOKUP($A3021,M_Sapi!$A$2:$B$501,2,0),""))</f>
      </c>
      <c r="F3021" s="16">
        <f>IF(OR($A3021="",$C3021=""),"",$C3021-$D3021)</f>
      </c>
      <c r="G3021" s="18">
        <f>IF(OR($A3021="",$B3021=""),"",$B3021-$E3021)</f>
      </c>
      <c r="H3021" s="19">
        <f>IF(OR($G3021="",$G3021=0),"",$F3021/$G3021)</f>
      </c>
    </row>
    <row r="3022">
      <c r="A3022" s="7"/>
      <c r="B3022" s="11"/>
      <c r="C3022" s="10"/>
      <c r="D3022" s="16">
        <f>IF($A3022="","",IFERROR(VLOOKUP($A3022,M_Sapi!$A$2:$D$501,4,0),""))</f>
      </c>
      <c r="E3022" s="17">
        <f>IF($A3022="","",IFERROR(VLOOKUP($A3022,M_Sapi!$A$2:$B$501,2,0),""))</f>
      </c>
      <c r="F3022" s="16">
        <f>IF(OR($A3022="",$C3022=""),"",$C3022-$D3022)</f>
      </c>
      <c r="G3022" s="18">
        <f>IF(OR($A3022="",$B3022=""),"",$B3022-$E3022)</f>
      </c>
      <c r="H3022" s="19">
        <f>IF(OR($G3022="",$G3022=0),"",$F3022/$G3022)</f>
      </c>
    </row>
    <row r="3023">
      <c r="A3023" s="7"/>
      <c r="B3023" s="11"/>
      <c r="C3023" s="10"/>
      <c r="D3023" s="16">
        <f>IF($A3023="","",IFERROR(VLOOKUP($A3023,M_Sapi!$A$2:$D$501,4,0),""))</f>
      </c>
      <c r="E3023" s="17">
        <f>IF($A3023="","",IFERROR(VLOOKUP($A3023,M_Sapi!$A$2:$B$501,2,0),""))</f>
      </c>
      <c r="F3023" s="16">
        <f>IF(OR($A3023="",$C3023=""),"",$C3023-$D3023)</f>
      </c>
      <c r="G3023" s="18">
        <f>IF(OR($A3023="",$B3023=""),"",$B3023-$E3023)</f>
      </c>
      <c r="H3023" s="19">
        <f>IF(OR($G3023="",$G3023=0),"",$F3023/$G3023)</f>
      </c>
    </row>
    <row r="3024">
      <c r="A3024" s="7"/>
      <c r="B3024" s="11"/>
      <c r="C3024" s="10"/>
      <c r="D3024" s="16">
        <f>IF($A3024="","",IFERROR(VLOOKUP($A3024,M_Sapi!$A$2:$D$501,4,0),""))</f>
      </c>
      <c r="E3024" s="17">
        <f>IF($A3024="","",IFERROR(VLOOKUP($A3024,M_Sapi!$A$2:$B$501,2,0),""))</f>
      </c>
      <c r="F3024" s="16">
        <f>IF(OR($A3024="",$C3024=""),"",$C3024-$D3024)</f>
      </c>
      <c r="G3024" s="18">
        <f>IF(OR($A3024="",$B3024=""),"",$B3024-$E3024)</f>
      </c>
      <c r="H3024" s="19">
        <f>IF(OR($G3024="",$G3024=0),"",$F3024/$G3024)</f>
      </c>
    </row>
    <row r="3025">
      <c r="A3025" s="7"/>
      <c r="B3025" s="11"/>
      <c r="C3025" s="10"/>
      <c r="D3025" s="16">
        <f>IF($A3025="","",IFERROR(VLOOKUP($A3025,M_Sapi!$A$2:$D$501,4,0),""))</f>
      </c>
      <c r="E3025" s="17">
        <f>IF($A3025="","",IFERROR(VLOOKUP($A3025,M_Sapi!$A$2:$B$501,2,0),""))</f>
      </c>
      <c r="F3025" s="16">
        <f>IF(OR($A3025="",$C3025=""),"",$C3025-$D3025)</f>
      </c>
      <c r="G3025" s="18">
        <f>IF(OR($A3025="",$B3025=""),"",$B3025-$E3025)</f>
      </c>
      <c r="H3025" s="19">
        <f>IF(OR($G3025="",$G3025=0),"",$F3025/$G3025)</f>
      </c>
    </row>
    <row r="3026">
      <c r="A3026" s="7"/>
      <c r="B3026" s="11"/>
      <c r="C3026" s="10"/>
      <c r="D3026" s="16">
        <f>IF($A3026="","",IFERROR(VLOOKUP($A3026,M_Sapi!$A$2:$D$501,4,0),""))</f>
      </c>
      <c r="E3026" s="17">
        <f>IF($A3026="","",IFERROR(VLOOKUP($A3026,M_Sapi!$A$2:$B$501,2,0),""))</f>
      </c>
      <c r="F3026" s="16">
        <f>IF(OR($A3026="",$C3026=""),"",$C3026-$D3026)</f>
      </c>
      <c r="G3026" s="18">
        <f>IF(OR($A3026="",$B3026=""),"",$B3026-$E3026)</f>
      </c>
      <c r="H3026" s="19">
        <f>IF(OR($G3026="",$G3026=0),"",$F3026/$G3026)</f>
      </c>
    </row>
    <row r="3027">
      <c r="A3027" s="7"/>
      <c r="B3027" s="11"/>
      <c r="C3027" s="10"/>
      <c r="D3027" s="16">
        <f>IF($A3027="","",IFERROR(VLOOKUP($A3027,M_Sapi!$A$2:$D$501,4,0),""))</f>
      </c>
      <c r="E3027" s="17">
        <f>IF($A3027="","",IFERROR(VLOOKUP($A3027,M_Sapi!$A$2:$B$501,2,0),""))</f>
      </c>
      <c r="F3027" s="16">
        <f>IF(OR($A3027="",$C3027=""),"",$C3027-$D3027)</f>
      </c>
      <c r="G3027" s="18">
        <f>IF(OR($A3027="",$B3027=""),"",$B3027-$E3027)</f>
      </c>
      <c r="H3027" s="19">
        <f>IF(OR($G3027="",$G3027=0),"",$F3027/$G3027)</f>
      </c>
    </row>
    <row r="3028">
      <c r="A3028" s="7"/>
      <c r="B3028" s="11"/>
      <c r="C3028" s="10"/>
      <c r="D3028" s="16">
        <f>IF($A3028="","",IFERROR(VLOOKUP($A3028,M_Sapi!$A$2:$D$501,4,0),""))</f>
      </c>
      <c r="E3028" s="17">
        <f>IF($A3028="","",IFERROR(VLOOKUP($A3028,M_Sapi!$A$2:$B$501,2,0),""))</f>
      </c>
      <c r="F3028" s="16">
        <f>IF(OR($A3028="",$C3028=""),"",$C3028-$D3028)</f>
      </c>
      <c r="G3028" s="18">
        <f>IF(OR($A3028="",$B3028=""),"",$B3028-$E3028)</f>
      </c>
      <c r="H3028" s="19">
        <f>IF(OR($G3028="",$G3028=0),"",$F3028/$G3028)</f>
      </c>
    </row>
    <row r="3029">
      <c r="A3029" s="7"/>
      <c r="B3029" s="11"/>
      <c r="C3029" s="10"/>
      <c r="D3029" s="16">
        <f>IF($A3029="","",IFERROR(VLOOKUP($A3029,M_Sapi!$A$2:$D$501,4,0),""))</f>
      </c>
      <c r="E3029" s="17">
        <f>IF($A3029="","",IFERROR(VLOOKUP($A3029,M_Sapi!$A$2:$B$501,2,0),""))</f>
      </c>
      <c r="F3029" s="16">
        <f>IF(OR($A3029="",$C3029=""),"",$C3029-$D3029)</f>
      </c>
      <c r="G3029" s="18">
        <f>IF(OR($A3029="",$B3029=""),"",$B3029-$E3029)</f>
      </c>
      <c r="H3029" s="19">
        <f>IF(OR($G3029="",$G3029=0),"",$F3029/$G3029)</f>
      </c>
    </row>
    <row r="3030">
      <c r="A3030" s="7"/>
      <c r="B3030" s="11"/>
      <c r="C3030" s="10"/>
      <c r="D3030" s="16">
        <f>IF($A3030="","",IFERROR(VLOOKUP($A3030,M_Sapi!$A$2:$D$501,4,0),""))</f>
      </c>
      <c r="E3030" s="17">
        <f>IF($A3030="","",IFERROR(VLOOKUP($A3030,M_Sapi!$A$2:$B$501,2,0),""))</f>
      </c>
      <c r="F3030" s="16">
        <f>IF(OR($A3030="",$C3030=""),"",$C3030-$D3030)</f>
      </c>
      <c r="G3030" s="18">
        <f>IF(OR($A3030="",$B3030=""),"",$B3030-$E3030)</f>
      </c>
      <c r="H3030" s="19">
        <f>IF(OR($G3030="",$G3030=0),"",$F3030/$G3030)</f>
      </c>
    </row>
    <row r="3031">
      <c r="A3031" s="7"/>
      <c r="B3031" s="11"/>
      <c r="C3031" s="10"/>
      <c r="D3031" s="16">
        <f>IF($A3031="","",IFERROR(VLOOKUP($A3031,M_Sapi!$A$2:$D$501,4,0),""))</f>
      </c>
      <c r="E3031" s="17">
        <f>IF($A3031="","",IFERROR(VLOOKUP($A3031,M_Sapi!$A$2:$B$501,2,0),""))</f>
      </c>
      <c r="F3031" s="16">
        <f>IF(OR($A3031="",$C3031=""),"",$C3031-$D3031)</f>
      </c>
      <c r="G3031" s="18">
        <f>IF(OR($A3031="",$B3031=""),"",$B3031-$E3031)</f>
      </c>
      <c r="H3031" s="19">
        <f>IF(OR($G3031="",$G3031=0),"",$F3031/$G3031)</f>
      </c>
    </row>
    <row r="3032">
      <c r="A3032" s="7"/>
      <c r="B3032" s="11"/>
      <c r="C3032" s="10"/>
      <c r="D3032" s="16">
        <f>IF($A3032="","",IFERROR(VLOOKUP($A3032,M_Sapi!$A$2:$D$501,4,0),""))</f>
      </c>
      <c r="E3032" s="17">
        <f>IF($A3032="","",IFERROR(VLOOKUP($A3032,M_Sapi!$A$2:$B$501,2,0),""))</f>
      </c>
      <c r="F3032" s="16">
        <f>IF(OR($A3032="",$C3032=""),"",$C3032-$D3032)</f>
      </c>
      <c r="G3032" s="18">
        <f>IF(OR($A3032="",$B3032=""),"",$B3032-$E3032)</f>
      </c>
      <c r="H3032" s="19">
        <f>IF(OR($G3032="",$G3032=0),"",$F3032/$G3032)</f>
      </c>
    </row>
    <row r="3033">
      <c r="A3033" s="7"/>
      <c r="B3033" s="11"/>
      <c r="C3033" s="10"/>
      <c r="D3033" s="16">
        <f>IF($A3033="","",IFERROR(VLOOKUP($A3033,M_Sapi!$A$2:$D$501,4,0),""))</f>
      </c>
      <c r="E3033" s="17">
        <f>IF($A3033="","",IFERROR(VLOOKUP($A3033,M_Sapi!$A$2:$B$501,2,0),""))</f>
      </c>
      <c r="F3033" s="16">
        <f>IF(OR($A3033="",$C3033=""),"",$C3033-$D3033)</f>
      </c>
      <c r="G3033" s="18">
        <f>IF(OR($A3033="",$B3033=""),"",$B3033-$E3033)</f>
      </c>
      <c r="H3033" s="19">
        <f>IF(OR($G3033="",$G3033=0),"",$F3033/$G3033)</f>
      </c>
    </row>
    <row r="3034">
      <c r="A3034" s="7"/>
      <c r="B3034" s="11"/>
      <c r="C3034" s="10"/>
      <c r="D3034" s="16">
        <f>IF($A3034="","",IFERROR(VLOOKUP($A3034,M_Sapi!$A$2:$D$501,4,0),""))</f>
      </c>
      <c r="E3034" s="17">
        <f>IF($A3034="","",IFERROR(VLOOKUP($A3034,M_Sapi!$A$2:$B$501,2,0),""))</f>
      </c>
      <c r="F3034" s="16">
        <f>IF(OR($A3034="",$C3034=""),"",$C3034-$D3034)</f>
      </c>
      <c r="G3034" s="18">
        <f>IF(OR($A3034="",$B3034=""),"",$B3034-$E3034)</f>
      </c>
      <c r="H3034" s="19">
        <f>IF(OR($G3034="",$G3034=0),"",$F3034/$G3034)</f>
      </c>
    </row>
    <row r="3035">
      <c r="A3035" s="7"/>
      <c r="B3035" s="11"/>
      <c r="C3035" s="10"/>
      <c r="D3035" s="16">
        <f>IF($A3035="","",IFERROR(VLOOKUP($A3035,M_Sapi!$A$2:$D$501,4,0),""))</f>
      </c>
      <c r="E3035" s="17">
        <f>IF($A3035="","",IFERROR(VLOOKUP($A3035,M_Sapi!$A$2:$B$501,2,0),""))</f>
      </c>
      <c r="F3035" s="16">
        <f>IF(OR($A3035="",$C3035=""),"",$C3035-$D3035)</f>
      </c>
      <c r="G3035" s="18">
        <f>IF(OR($A3035="",$B3035=""),"",$B3035-$E3035)</f>
      </c>
      <c r="H3035" s="19">
        <f>IF(OR($G3035="",$G3035=0),"",$F3035/$G3035)</f>
      </c>
    </row>
    <row r="3036">
      <c r="A3036" s="7"/>
      <c r="B3036" s="11"/>
      <c r="C3036" s="10"/>
      <c r="D3036" s="16">
        <f>IF($A3036="","",IFERROR(VLOOKUP($A3036,M_Sapi!$A$2:$D$501,4,0),""))</f>
      </c>
      <c r="E3036" s="17">
        <f>IF($A3036="","",IFERROR(VLOOKUP($A3036,M_Sapi!$A$2:$B$501,2,0),""))</f>
      </c>
      <c r="F3036" s="16">
        <f>IF(OR($A3036="",$C3036=""),"",$C3036-$D3036)</f>
      </c>
      <c r="G3036" s="18">
        <f>IF(OR($A3036="",$B3036=""),"",$B3036-$E3036)</f>
      </c>
      <c r="H3036" s="19">
        <f>IF(OR($G3036="",$G3036=0),"",$F3036/$G3036)</f>
      </c>
    </row>
    <row r="3037">
      <c r="A3037" s="7"/>
      <c r="B3037" s="11"/>
      <c r="C3037" s="10"/>
      <c r="D3037" s="16">
        <f>IF($A3037="","",IFERROR(VLOOKUP($A3037,M_Sapi!$A$2:$D$501,4,0),""))</f>
      </c>
      <c r="E3037" s="17">
        <f>IF($A3037="","",IFERROR(VLOOKUP($A3037,M_Sapi!$A$2:$B$501,2,0),""))</f>
      </c>
      <c r="F3037" s="16">
        <f>IF(OR($A3037="",$C3037=""),"",$C3037-$D3037)</f>
      </c>
      <c r="G3037" s="18">
        <f>IF(OR($A3037="",$B3037=""),"",$B3037-$E3037)</f>
      </c>
      <c r="H3037" s="19">
        <f>IF(OR($G3037="",$G3037=0),"",$F3037/$G3037)</f>
      </c>
    </row>
    <row r="3038">
      <c r="A3038" s="7"/>
      <c r="B3038" s="11"/>
      <c r="C3038" s="10"/>
      <c r="D3038" s="16">
        <f>IF($A3038="","",IFERROR(VLOOKUP($A3038,M_Sapi!$A$2:$D$501,4,0),""))</f>
      </c>
      <c r="E3038" s="17">
        <f>IF($A3038="","",IFERROR(VLOOKUP($A3038,M_Sapi!$A$2:$B$501,2,0),""))</f>
      </c>
      <c r="F3038" s="16">
        <f>IF(OR($A3038="",$C3038=""),"",$C3038-$D3038)</f>
      </c>
      <c r="G3038" s="18">
        <f>IF(OR($A3038="",$B3038=""),"",$B3038-$E3038)</f>
      </c>
      <c r="H3038" s="19">
        <f>IF(OR($G3038="",$G3038=0),"",$F3038/$G3038)</f>
      </c>
    </row>
    <row r="3039">
      <c r="A3039" s="7"/>
      <c r="B3039" s="11"/>
      <c r="C3039" s="10"/>
      <c r="D3039" s="16">
        <f>IF($A3039="","",IFERROR(VLOOKUP($A3039,M_Sapi!$A$2:$D$501,4,0),""))</f>
      </c>
      <c r="E3039" s="17">
        <f>IF($A3039="","",IFERROR(VLOOKUP($A3039,M_Sapi!$A$2:$B$501,2,0),""))</f>
      </c>
      <c r="F3039" s="16">
        <f>IF(OR($A3039="",$C3039=""),"",$C3039-$D3039)</f>
      </c>
      <c r="G3039" s="18">
        <f>IF(OR($A3039="",$B3039=""),"",$B3039-$E3039)</f>
      </c>
      <c r="H3039" s="19">
        <f>IF(OR($G3039="",$G3039=0),"",$F3039/$G3039)</f>
      </c>
    </row>
    <row r="3040">
      <c r="A3040" s="7"/>
      <c r="B3040" s="11"/>
      <c r="C3040" s="10"/>
      <c r="D3040" s="16">
        <f>IF($A3040="","",IFERROR(VLOOKUP($A3040,M_Sapi!$A$2:$D$501,4,0),""))</f>
      </c>
      <c r="E3040" s="17">
        <f>IF($A3040="","",IFERROR(VLOOKUP($A3040,M_Sapi!$A$2:$B$501,2,0),""))</f>
      </c>
      <c r="F3040" s="16">
        <f>IF(OR($A3040="",$C3040=""),"",$C3040-$D3040)</f>
      </c>
      <c r="G3040" s="18">
        <f>IF(OR($A3040="",$B3040=""),"",$B3040-$E3040)</f>
      </c>
      <c r="H3040" s="19">
        <f>IF(OR($G3040="",$G3040=0),"",$F3040/$G3040)</f>
      </c>
    </row>
    <row r="3041">
      <c r="A3041" s="7"/>
      <c r="B3041" s="11"/>
      <c r="C3041" s="10"/>
      <c r="D3041" s="16">
        <f>IF($A3041="","",IFERROR(VLOOKUP($A3041,M_Sapi!$A$2:$D$501,4,0),""))</f>
      </c>
      <c r="E3041" s="17">
        <f>IF($A3041="","",IFERROR(VLOOKUP($A3041,M_Sapi!$A$2:$B$501,2,0),""))</f>
      </c>
      <c r="F3041" s="16">
        <f>IF(OR($A3041="",$C3041=""),"",$C3041-$D3041)</f>
      </c>
      <c r="G3041" s="18">
        <f>IF(OR($A3041="",$B3041=""),"",$B3041-$E3041)</f>
      </c>
      <c r="H3041" s="19">
        <f>IF(OR($G3041="",$G3041=0),"",$F3041/$G3041)</f>
      </c>
    </row>
    <row r="3042">
      <c r="A3042" s="7"/>
      <c r="B3042" s="11"/>
      <c r="C3042" s="10"/>
      <c r="D3042" s="16">
        <f>IF($A3042="","",IFERROR(VLOOKUP($A3042,M_Sapi!$A$2:$D$501,4,0),""))</f>
      </c>
      <c r="E3042" s="17">
        <f>IF($A3042="","",IFERROR(VLOOKUP($A3042,M_Sapi!$A$2:$B$501,2,0),""))</f>
      </c>
      <c r="F3042" s="16">
        <f>IF(OR($A3042="",$C3042=""),"",$C3042-$D3042)</f>
      </c>
      <c r="G3042" s="18">
        <f>IF(OR($A3042="",$B3042=""),"",$B3042-$E3042)</f>
      </c>
      <c r="H3042" s="19">
        <f>IF(OR($G3042="",$G3042=0),"",$F3042/$G3042)</f>
      </c>
    </row>
    <row r="3043">
      <c r="A3043" s="7"/>
      <c r="B3043" s="11"/>
      <c r="C3043" s="10"/>
      <c r="D3043" s="16">
        <f>IF($A3043="","",IFERROR(VLOOKUP($A3043,M_Sapi!$A$2:$D$501,4,0),""))</f>
      </c>
      <c r="E3043" s="17">
        <f>IF($A3043="","",IFERROR(VLOOKUP($A3043,M_Sapi!$A$2:$B$501,2,0),""))</f>
      </c>
      <c r="F3043" s="16">
        <f>IF(OR($A3043="",$C3043=""),"",$C3043-$D3043)</f>
      </c>
      <c r="G3043" s="18">
        <f>IF(OR($A3043="",$B3043=""),"",$B3043-$E3043)</f>
      </c>
      <c r="H3043" s="19">
        <f>IF(OR($G3043="",$G3043=0),"",$F3043/$G3043)</f>
      </c>
    </row>
    <row r="3044">
      <c r="A3044" s="7"/>
      <c r="B3044" s="11"/>
      <c r="C3044" s="10"/>
      <c r="D3044" s="16">
        <f>IF($A3044="","",IFERROR(VLOOKUP($A3044,M_Sapi!$A$2:$D$501,4,0),""))</f>
      </c>
      <c r="E3044" s="17">
        <f>IF($A3044="","",IFERROR(VLOOKUP($A3044,M_Sapi!$A$2:$B$501,2,0),""))</f>
      </c>
      <c r="F3044" s="16">
        <f>IF(OR($A3044="",$C3044=""),"",$C3044-$D3044)</f>
      </c>
      <c r="G3044" s="18">
        <f>IF(OR($A3044="",$B3044=""),"",$B3044-$E3044)</f>
      </c>
      <c r="H3044" s="19">
        <f>IF(OR($G3044="",$G3044=0),"",$F3044/$G3044)</f>
      </c>
    </row>
    <row r="3045">
      <c r="A3045" s="7"/>
      <c r="B3045" s="11"/>
      <c r="C3045" s="10"/>
      <c r="D3045" s="16">
        <f>IF($A3045="","",IFERROR(VLOOKUP($A3045,M_Sapi!$A$2:$D$501,4,0),""))</f>
      </c>
      <c r="E3045" s="17">
        <f>IF($A3045="","",IFERROR(VLOOKUP($A3045,M_Sapi!$A$2:$B$501,2,0),""))</f>
      </c>
      <c r="F3045" s="16">
        <f>IF(OR($A3045="",$C3045=""),"",$C3045-$D3045)</f>
      </c>
      <c r="G3045" s="18">
        <f>IF(OR($A3045="",$B3045=""),"",$B3045-$E3045)</f>
      </c>
      <c r="H3045" s="19">
        <f>IF(OR($G3045="",$G3045=0),"",$F3045/$G3045)</f>
      </c>
    </row>
    <row r="3046">
      <c r="A3046" s="7"/>
      <c r="B3046" s="11"/>
      <c r="C3046" s="10"/>
      <c r="D3046" s="16">
        <f>IF($A3046="","",IFERROR(VLOOKUP($A3046,M_Sapi!$A$2:$D$501,4,0),""))</f>
      </c>
      <c r="E3046" s="17">
        <f>IF($A3046="","",IFERROR(VLOOKUP($A3046,M_Sapi!$A$2:$B$501,2,0),""))</f>
      </c>
      <c r="F3046" s="16">
        <f>IF(OR($A3046="",$C3046=""),"",$C3046-$D3046)</f>
      </c>
      <c r="G3046" s="18">
        <f>IF(OR($A3046="",$B3046=""),"",$B3046-$E3046)</f>
      </c>
      <c r="H3046" s="19">
        <f>IF(OR($G3046="",$G3046=0),"",$F3046/$G3046)</f>
      </c>
    </row>
    <row r="3047">
      <c r="A3047" s="7"/>
      <c r="B3047" s="11"/>
      <c r="C3047" s="10"/>
      <c r="D3047" s="16">
        <f>IF($A3047="","",IFERROR(VLOOKUP($A3047,M_Sapi!$A$2:$D$501,4,0),""))</f>
      </c>
      <c r="E3047" s="17">
        <f>IF($A3047="","",IFERROR(VLOOKUP($A3047,M_Sapi!$A$2:$B$501,2,0),""))</f>
      </c>
      <c r="F3047" s="16">
        <f>IF(OR($A3047="",$C3047=""),"",$C3047-$D3047)</f>
      </c>
      <c r="G3047" s="18">
        <f>IF(OR($A3047="",$B3047=""),"",$B3047-$E3047)</f>
      </c>
      <c r="H3047" s="19">
        <f>IF(OR($G3047="",$G3047=0),"",$F3047/$G3047)</f>
      </c>
    </row>
    <row r="3048">
      <c r="A3048" s="7"/>
      <c r="B3048" s="11"/>
      <c r="C3048" s="10"/>
      <c r="D3048" s="16">
        <f>IF($A3048="","",IFERROR(VLOOKUP($A3048,M_Sapi!$A$2:$D$501,4,0),""))</f>
      </c>
      <c r="E3048" s="17">
        <f>IF($A3048="","",IFERROR(VLOOKUP($A3048,M_Sapi!$A$2:$B$501,2,0),""))</f>
      </c>
      <c r="F3048" s="16">
        <f>IF(OR($A3048="",$C3048=""),"",$C3048-$D3048)</f>
      </c>
      <c r="G3048" s="18">
        <f>IF(OR($A3048="",$B3048=""),"",$B3048-$E3048)</f>
      </c>
      <c r="H3048" s="19">
        <f>IF(OR($G3048="",$G3048=0),"",$F3048/$G3048)</f>
      </c>
    </row>
    <row r="3049">
      <c r="A3049" s="7"/>
      <c r="B3049" s="11"/>
      <c r="C3049" s="10"/>
      <c r="D3049" s="16">
        <f>IF($A3049="","",IFERROR(VLOOKUP($A3049,M_Sapi!$A$2:$D$501,4,0),""))</f>
      </c>
      <c r="E3049" s="17">
        <f>IF($A3049="","",IFERROR(VLOOKUP($A3049,M_Sapi!$A$2:$B$501,2,0),""))</f>
      </c>
      <c r="F3049" s="16">
        <f>IF(OR($A3049="",$C3049=""),"",$C3049-$D3049)</f>
      </c>
      <c r="G3049" s="18">
        <f>IF(OR($A3049="",$B3049=""),"",$B3049-$E3049)</f>
      </c>
      <c r="H3049" s="19">
        <f>IF(OR($G3049="",$G3049=0),"",$F3049/$G3049)</f>
      </c>
    </row>
    <row r="3050">
      <c r="A3050" s="7"/>
      <c r="B3050" s="11"/>
      <c r="C3050" s="10"/>
      <c r="D3050" s="16">
        <f>IF($A3050="","",IFERROR(VLOOKUP($A3050,M_Sapi!$A$2:$D$501,4,0),""))</f>
      </c>
      <c r="E3050" s="17">
        <f>IF($A3050="","",IFERROR(VLOOKUP($A3050,M_Sapi!$A$2:$B$501,2,0),""))</f>
      </c>
      <c r="F3050" s="16">
        <f>IF(OR($A3050="",$C3050=""),"",$C3050-$D3050)</f>
      </c>
      <c r="G3050" s="18">
        <f>IF(OR($A3050="",$B3050=""),"",$B3050-$E3050)</f>
      </c>
      <c r="H3050" s="19">
        <f>IF(OR($G3050="",$G3050=0),"",$F3050/$G3050)</f>
      </c>
    </row>
    <row r="3051">
      <c r="A3051" s="7"/>
      <c r="B3051" s="11"/>
      <c r="C3051" s="10"/>
      <c r="D3051" s="16">
        <f>IF($A3051="","",IFERROR(VLOOKUP($A3051,M_Sapi!$A$2:$D$501,4,0),""))</f>
      </c>
      <c r="E3051" s="17">
        <f>IF($A3051="","",IFERROR(VLOOKUP($A3051,M_Sapi!$A$2:$B$501,2,0),""))</f>
      </c>
      <c r="F3051" s="16">
        <f>IF(OR($A3051="",$C3051=""),"",$C3051-$D3051)</f>
      </c>
      <c r="G3051" s="18">
        <f>IF(OR($A3051="",$B3051=""),"",$B3051-$E3051)</f>
      </c>
      <c r="H3051" s="19">
        <f>IF(OR($G3051="",$G3051=0),"",$F3051/$G3051)</f>
      </c>
    </row>
    <row r="3052">
      <c r="A3052" s="7"/>
      <c r="B3052" s="11"/>
      <c r="C3052" s="10"/>
      <c r="D3052" s="16">
        <f>IF($A3052="","",IFERROR(VLOOKUP($A3052,M_Sapi!$A$2:$D$501,4,0),""))</f>
      </c>
      <c r="E3052" s="17">
        <f>IF($A3052="","",IFERROR(VLOOKUP($A3052,M_Sapi!$A$2:$B$501,2,0),""))</f>
      </c>
      <c r="F3052" s="16">
        <f>IF(OR($A3052="",$C3052=""),"",$C3052-$D3052)</f>
      </c>
      <c r="G3052" s="18">
        <f>IF(OR($A3052="",$B3052=""),"",$B3052-$E3052)</f>
      </c>
      <c r="H3052" s="19">
        <f>IF(OR($G3052="",$G3052=0),"",$F3052/$G3052)</f>
      </c>
    </row>
    <row r="3053">
      <c r="A3053" s="7"/>
      <c r="B3053" s="11"/>
      <c r="C3053" s="10"/>
      <c r="D3053" s="16">
        <f>IF($A3053="","",IFERROR(VLOOKUP($A3053,M_Sapi!$A$2:$D$501,4,0),""))</f>
      </c>
      <c r="E3053" s="17">
        <f>IF($A3053="","",IFERROR(VLOOKUP($A3053,M_Sapi!$A$2:$B$501,2,0),""))</f>
      </c>
      <c r="F3053" s="16">
        <f>IF(OR($A3053="",$C3053=""),"",$C3053-$D3053)</f>
      </c>
      <c r="G3053" s="18">
        <f>IF(OR($A3053="",$B3053=""),"",$B3053-$E3053)</f>
      </c>
      <c r="H3053" s="19">
        <f>IF(OR($G3053="",$G3053=0),"",$F3053/$G3053)</f>
      </c>
    </row>
    <row r="3054">
      <c r="A3054" s="7"/>
      <c r="B3054" s="11"/>
      <c r="C3054" s="10"/>
      <c r="D3054" s="16">
        <f>IF($A3054="","",IFERROR(VLOOKUP($A3054,M_Sapi!$A$2:$D$501,4,0),""))</f>
      </c>
      <c r="E3054" s="17">
        <f>IF($A3054="","",IFERROR(VLOOKUP($A3054,M_Sapi!$A$2:$B$501,2,0),""))</f>
      </c>
      <c r="F3054" s="16">
        <f>IF(OR($A3054="",$C3054=""),"",$C3054-$D3054)</f>
      </c>
      <c r="G3054" s="18">
        <f>IF(OR($A3054="",$B3054=""),"",$B3054-$E3054)</f>
      </c>
      <c r="H3054" s="19">
        <f>IF(OR($G3054="",$G3054=0),"",$F3054/$G3054)</f>
      </c>
    </row>
    <row r="3055">
      <c r="A3055" s="7"/>
      <c r="B3055" s="11"/>
      <c r="C3055" s="10"/>
      <c r="D3055" s="16">
        <f>IF($A3055="","",IFERROR(VLOOKUP($A3055,M_Sapi!$A$2:$D$501,4,0),""))</f>
      </c>
      <c r="E3055" s="17">
        <f>IF($A3055="","",IFERROR(VLOOKUP($A3055,M_Sapi!$A$2:$B$501,2,0),""))</f>
      </c>
      <c r="F3055" s="16">
        <f>IF(OR($A3055="",$C3055=""),"",$C3055-$D3055)</f>
      </c>
      <c r="G3055" s="18">
        <f>IF(OR($A3055="",$B3055=""),"",$B3055-$E3055)</f>
      </c>
      <c r="H3055" s="19">
        <f>IF(OR($G3055="",$G3055=0),"",$F3055/$G3055)</f>
      </c>
    </row>
    <row r="3056">
      <c r="A3056" s="7"/>
      <c r="B3056" s="11"/>
      <c r="C3056" s="10"/>
      <c r="D3056" s="16">
        <f>IF($A3056="","",IFERROR(VLOOKUP($A3056,M_Sapi!$A$2:$D$501,4,0),""))</f>
      </c>
      <c r="E3056" s="17">
        <f>IF($A3056="","",IFERROR(VLOOKUP($A3056,M_Sapi!$A$2:$B$501,2,0),""))</f>
      </c>
      <c r="F3056" s="16">
        <f>IF(OR($A3056="",$C3056=""),"",$C3056-$D3056)</f>
      </c>
      <c r="G3056" s="18">
        <f>IF(OR($A3056="",$B3056=""),"",$B3056-$E3056)</f>
      </c>
      <c r="H3056" s="19">
        <f>IF(OR($G3056="",$G3056=0),"",$F3056/$G3056)</f>
      </c>
    </row>
    <row r="3057">
      <c r="A3057" s="7"/>
      <c r="B3057" s="11"/>
      <c r="C3057" s="10"/>
      <c r="D3057" s="16">
        <f>IF($A3057="","",IFERROR(VLOOKUP($A3057,M_Sapi!$A$2:$D$501,4,0),""))</f>
      </c>
      <c r="E3057" s="17">
        <f>IF($A3057="","",IFERROR(VLOOKUP($A3057,M_Sapi!$A$2:$B$501,2,0),""))</f>
      </c>
      <c r="F3057" s="16">
        <f>IF(OR($A3057="",$C3057=""),"",$C3057-$D3057)</f>
      </c>
      <c r="G3057" s="18">
        <f>IF(OR($A3057="",$B3057=""),"",$B3057-$E3057)</f>
      </c>
      <c r="H3057" s="19">
        <f>IF(OR($G3057="",$G3057=0),"",$F3057/$G3057)</f>
      </c>
    </row>
    <row r="3058">
      <c r="A3058" s="7"/>
      <c r="B3058" s="11"/>
      <c r="C3058" s="10"/>
      <c r="D3058" s="16">
        <f>IF($A3058="","",IFERROR(VLOOKUP($A3058,M_Sapi!$A$2:$D$501,4,0),""))</f>
      </c>
      <c r="E3058" s="17">
        <f>IF($A3058="","",IFERROR(VLOOKUP($A3058,M_Sapi!$A$2:$B$501,2,0),""))</f>
      </c>
      <c r="F3058" s="16">
        <f>IF(OR($A3058="",$C3058=""),"",$C3058-$D3058)</f>
      </c>
      <c r="G3058" s="18">
        <f>IF(OR($A3058="",$B3058=""),"",$B3058-$E3058)</f>
      </c>
      <c r="H3058" s="19">
        <f>IF(OR($G3058="",$G3058=0),"",$F3058/$G3058)</f>
      </c>
    </row>
    <row r="3059">
      <c r="A3059" s="7"/>
      <c r="B3059" s="11"/>
      <c r="C3059" s="10"/>
      <c r="D3059" s="16">
        <f>IF($A3059="","",IFERROR(VLOOKUP($A3059,M_Sapi!$A$2:$D$501,4,0),""))</f>
      </c>
      <c r="E3059" s="17">
        <f>IF($A3059="","",IFERROR(VLOOKUP($A3059,M_Sapi!$A$2:$B$501,2,0),""))</f>
      </c>
      <c r="F3059" s="16">
        <f>IF(OR($A3059="",$C3059=""),"",$C3059-$D3059)</f>
      </c>
      <c r="G3059" s="18">
        <f>IF(OR($A3059="",$B3059=""),"",$B3059-$E3059)</f>
      </c>
      <c r="H3059" s="19">
        <f>IF(OR($G3059="",$G3059=0),"",$F3059/$G3059)</f>
      </c>
    </row>
    <row r="3060">
      <c r="A3060" s="7"/>
      <c r="B3060" s="11"/>
      <c r="C3060" s="10"/>
      <c r="D3060" s="16">
        <f>IF($A3060="","",IFERROR(VLOOKUP($A3060,M_Sapi!$A$2:$D$501,4,0),""))</f>
      </c>
      <c r="E3060" s="17">
        <f>IF($A3060="","",IFERROR(VLOOKUP($A3060,M_Sapi!$A$2:$B$501,2,0),""))</f>
      </c>
      <c r="F3060" s="16">
        <f>IF(OR($A3060="",$C3060=""),"",$C3060-$D3060)</f>
      </c>
      <c r="G3060" s="18">
        <f>IF(OR($A3060="",$B3060=""),"",$B3060-$E3060)</f>
      </c>
      <c r="H3060" s="19">
        <f>IF(OR($G3060="",$G3060=0),"",$F3060/$G3060)</f>
      </c>
    </row>
    <row r="3061">
      <c r="A3061" s="7"/>
      <c r="B3061" s="11"/>
      <c r="C3061" s="10"/>
      <c r="D3061" s="16">
        <f>IF($A3061="","",IFERROR(VLOOKUP($A3061,M_Sapi!$A$2:$D$501,4,0),""))</f>
      </c>
      <c r="E3061" s="17">
        <f>IF($A3061="","",IFERROR(VLOOKUP($A3061,M_Sapi!$A$2:$B$501,2,0),""))</f>
      </c>
      <c r="F3061" s="16">
        <f>IF(OR($A3061="",$C3061=""),"",$C3061-$D3061)</f>
      </c>
      <c r="G3061" s="18">
        <f>IF(OR($A3061="",$B3061=""),"",$B3061-$E3061)</f>
      </c>
      <c r="H3061" s="19">
        <f>IF(OR($G3061="",$G3061=0),"",$F3061/$G3061)</f>
      </c>
    </row>
    <row r="3062">
      <c r="A3062" s="7"/>
      <c r="B3062" s="11"/>
      <c r="C3062" s="10"/>
      <c r="D3062" s="16">
        <f>IF($A3062="","",IFERROR(VLOOKUP($A3062,M_Sapi!$A$2:$D$501,4,0),""))</f>
      </c>
      <c r="E3062" s="17">
        <f>IF($A3062="","",IFERROR(VLOOKUP($A3062,M_Sapi!$A$2:$B$501,2,0),""))</f>
      </c>
      <c r="F3062" s="16">
        <f>IF(OR($A3062="",$C3062=""),"",$C3062-$D3062)</f>
      </c>
      <c r="G3062" s="18">
        <f>IF(OR($A3062="",$B3062=""),"",$B3062-$E3062)</f>
      </c>
      <c r="H3062" s="19">
        <f>IF(OR($G3062="",$G3062=0),"",$F3062/$G3062)</f>
      </c>
    </row>
    <row r="3063">
      <c r="A3063" s="7"/>
      <c r="B3063" s="11"/>
      <c r="C3063" s="10"/>
      <c r="D3063" s="16">
        <f>IF($A3063="","",IFERROR(VLOOKUP($A3063,M_Sapi!$A$2:$D$501,4,0),""))</f>
      </c>
      <c r="E3063" s="17">
        <f>IF($A3063="","",IFERROR(VLOOKUP($A3063,M_Sapi!$A$2:$B$501,2,0),""))</f>
      </c>
      <c r="F3063" s="16">
        <f>IF(OR($A3063="",$C3063=""),"",$C3063-$D3063)</f>
      </c>
      <c r="G3063" s="18">
        <f>IF(OR($A3063="",$B3063=""),"",$B3063-$E3063)</f>
      </c>
      <c r="H3063" s="19">
        <f>IF(OR($G3063="",$G3063=0),"",$F3063/$G3063)</f>
      </c>
    </row>
    <row r="3064">
      <c r="A3064" s="7"/>
      <c r="B3064" s="11"/>
      <c r="C3064" s="10"/>
      <c r="D3064" s="16">
        <f>IF($A3064="","",IFERROR(VLOOKUP($A3064,M_Sapi!$A$2:$D$501,4,0),""))</f>
      </c>
      <c r="E3064" s="17">
        <f>IF($A3064="","",IFERROR(VLOOKUP($A3064,M_Sapi!$A$2:$B$501,2,0),""))</f>
      </c>
      <c r="F3064" s="16">
        <f>IF(OR($A3064="",$C3064=""),"",$C3064-$D3064)</f>
      </c>
      <c r="G3064" s="18">
        <f>IF(OR($A3064="",$B3064=""),"",$B3064-$E3064)</f>
      </c>
      <c r="H3064" s="19">
        <f>IF(OR($G3064="",$G3064=0),"",$F3064/$G3064)</f>
      </c>
    </row>
    <row r="3065">
      <c r="A3065" s="7"/>
      <c r="B3065" s="11"/>
      <c r="C3065" s="10"/>
      <c r="D3065" s="16">
        <f>IF($A3065="","",IFERROR(VLOOKUP($A3065,M_Sapi!$A$2:$D$501,4,0),""))</f>
      </c>
      <c r="E3065" s="17">
        <f>IF($A3065="","",IFERROR(VLOOKUP($A3065,M_Sapi!$A$2:$B$501,2,0),""))</f>
      </c>
      <c r="F3065" s="16">
        <f>IF(OR($A3065="",$C3065=""),"",$C3065-$D3065)</f>
      </c>
      <c r="G3065" s="18">
        <f>IF(OR($A3065="",$B3065=""),"",$B3065-$E3065)</f>
      </c>
      <c r="H3065" s="19">
        <f>IF(OR($G3065="",$G3065=0),"",$F3065/$G3065)</f>
      </c>
    </row>
    <row r="3066">
      <c r="A3066" s="7"/>
      <c r="B3066" s="11"/>
      <c r="C3066" s="10"/>
      <c r="D3066" s="16">
        <f>IF($A3066="","",IFERROR(VLOOKUP($A3066,M_Sapi!$A$2:$D$501,4,0),""))</f>
      </c>
      <c r="E3066" s="17">
        <f>IF($A3066="","",IFERROR(VLOOKUP($A3066,M_Sapi!$A$2:$B$501,2,0),""))</f>
      </c>
      <c r="F3066" s="16">
        <f>IF(OR($A3066="",$C3066=""),"",$C3066-$D3066)</f>
      </c>
      <c r="G3066" s="18">
        <f>IF(OR($A3066="",$B3066=""),"",$B3066-$E3066)</f>
      </c>
      <c r="H3066" s="19">
        <f>IF(OR($G3066="",$G3066=0),"",$F3066/$G3066)</f>
      </c>
    </row>
    <row r="3067">
      <c r="A3067" s="7"/>
      <c r="B3067" s="11"/>
      <c r="C3067" s="10"/>
      <c r="D3067" s="16">
        <f>IF($A3067="","",IFERROR(VLOOKUP($A3067,M_Sapi!$A$2:$D$501,4,0),""))</f>
      </c>
      <c r="E3067" s="17">
        <f>IF($A3067="","",IFERROR(VLOOKUP($A3067,M_Sapi!$A$2:$B$501,2,0),""))</f>
      </c>
      <c r="F3067" s="16">
        <f>IF(OR($A3067="",$C3067=""),"",$C3067-$D3067)</f>
      </c>
      <c r="G3067" s="18">
        <f>IF(OR($A3067="",$B3067=""),"",$B3067-$E3067)</f>
      </c>
      <c r="H3067" s="19">
        <f>IF(OR($G3067="",$G3067=0),"",$F3067/$G3067)</f>
      </c>
    </row>
    <row r="3068">
      <c r="A3068" s="7"/>
      <c r="B3068" s="11"/>
      <c r="C3068" s="10"/>
      <c r="D3068" s="16">
        <f>IF($A3068="","",IFERROR(VLOOKUP($A3068,M_Sapi!$A$2:$D$501,4,0),""))</f>
      </c>
      <c r="E3068" s="17">
        <f>IF($A3068="","",IFERROR(VLOOKUP($A3068,M_Sapi!$A$2:$B$501,2,0),""))</f>
      </c>
      <c r="F3068" s="16">
        <f>IF(OR($A3068="",$C3068=""),"",$C3068-$D3068)</f>
      </c>
      <c r="G3068" s="18">
        <f>IF(OR($A3068="",$B3068=""),"",$B3068-$E3068)</f>
      </c>
      <c r="H3068" s="19">
        <f>IF(OR($G3068="",$G3068=0),"",$F3068/$G3068)</f>
      </c>
    </row>
    <row r="3069">
      <c r="A3069" s="7"/>
      <c r="B3069" s="11"/>
      <c r="C3069" s="10"/>
      <c r="D3069" s="16">
        <f>IF($A3069="","",IFERROR(VLOOKUP($A3069,M_Sapi!$A$2:$D$501,4,0),""))</f>
      </c>
      <c r="E3069" s="17">
        <f>IF($A3069="","",IFERROR(VLOOKUP($A3069,M_Sapi!$A$2:$B$501,2,0),""))</f>
      </c>
      <c r="F3069" s="16">
        <f>IF(OR($A3069="",$C3069=""),"",$C3069-$D3069)</f>
      </c>
      <c r="G3069" s="18">
        <f>IF(OR($A3069="",$B3069=""),"",$B3069-$E3069)</f>
      </c>
      <c r="H3069" s="19">
        <f>IF(OR($G3069="",$G3069=0),"",$F3069/$G3069)</f>
      </c>
    </row>
    <row r="3070">
      <c r="A3070" s="7"/>
      <c r="B3070" s="11"/>
      <c r="C3070" s="10"/>
      <c r="D3070" s="16">
        <f>IF($A3070="","",IFERROR(VLOOKUP($A3070,M_Sapi!$A$2:$D$501,4,0),""))</f>
      </c>
      <c r="E3070" s="17">
        <f>IF($A3070="","",IFERROR(VLOOKUP($A3070,M_Sapi!$A$2:$B$501,2,0),""))</f>
      </c>
      <c r="F3070" s="16">
        <f>IF(OR($A3070="",$C3070=""),"",$C3070-$D3070)</f>
      </c>
      <c r="G3070" s="18">
        <f>IF(OR($A3070="",$B3070=""),"",$B3070-$E3070)</f>
      </c>
      <c r="H3070" s="19">
        <f>IF(OR($G3070="",$G3070=0),"",$F3070/$G3070)</f>
      </c>
    </row>
    <row r="3071">
      <c r="A3071" s="7"/>
      <c r="B3071" s="11"/>
      <c r="C3071" s="10"/>
      <c r="D3071" s="16">
        <f>IF($A3071="","",IFERROR(VLOOKUP($A3071,M_Sapi!$A$2:$D$501,4,0),""))</f>
      </c>
      <c r="E3071" s="17">
        <f>IF($A3071="","",IFERROR(VLOOKUP($A3071,M_Sapi!$A$2:$B$501,2,0),""))</f>
      </c>
      <c r="F3071" s="16">
        <f>IF(OR($A3071="",$C3071=""),"",$C3071-$D3071)</f>
      </c>
      <c r="G3071" s="18">
        <f>IF(OR($A3071="",$B3071=""),"",$B3071-$E3071)</f>
      </c>
      <c r="H3071" s="19">
        <f>IF(OR($G3071="",$G3071=0),"",$F3071/$G3071)</f>
      </c>
    </row>
    <row r="3072">
      <c r="A3072" s="7"/>
      <c r="B3072" s="11"/>
      <c r="C3072" s="10"/>
      <c r="D3072" s="16">
        <f>IF($A3072="","",IFERROR(VLOOKUP($A3072,M_Sapi!$A$2:$D$501,4,0),""))</f>
      </c>
      <c r="E3072" s="17">
        <f>IF($A3072="","",IFERROR(VLOOKUP($A3072,M_Sapi!$A$2:$B$501,2,0),""))</f>
      </c>
      <c r="F3072" s="16">
        <f>IF(OR($A3072="",$C3072=""),"",$C3072-$D3072)</f>
      </c>
      <c r="G3072" s="18">
        <f>IF(OR($A3072="",$B3072=""),"",$B3072-$E3072)</f>
      </c>
      <c r="H3072" s="19">
        <f>IF(OR($G3072="",$G3072=0),"",$F3072/$G3072)</f>
      </c>
    </row>
    <row r="3073">
      <c r="A3073" s="7"/>
      <c r="B3073" s="11"/>
      <c r="C3073" s="10"/>
      <c r="D3073" s="16">
        <f>IF($A3073="","",IFERROR(VLOOKUP($A3073,M_Sapi!$A$2:$D$501,4,0),""))</f>
      </c>
      <c r="E3073" s="17">
        <f>IF($A3073="","",IFERROR(VLOOKUP($A3073,M_Sapi!$A$2:$B$501,2,0),""))</f>
      </c>
      <c r="F3073" s="16">
        <f>IF(OR($A3073="",$C3073=""),"",$C3073-$D3073)</f>
      </c>
      <c r="G3073" s="18">
        <f>IF(OR($A3073="",$B3073=""),"",$B3073-$E3073)</f>
      </c>
      <c r="H3073" s="19">
        <f>IF(OR($G3073="",$G3073=0),"",$F3073/$G3073)</f>
      </c>
    </row>
    <row r="3074">
      <c r="A3074" s="7"/>
      <c r="B3074" s="11"/>
      <c r="C3074" s="10"/>
      <c r="D3074" s="16">
        <f>IF($A3074="","",IFERROR(VLOOKUP($A3074,M_Sapi!$A$2:$D$501,4,0),""))</f>
      </c>
      <c r="E3074" s="17">
        <f>IF($A3074="","",IFERROR(VLOOKUP($A3074,M_Sapi!$A$2:$B$501,2,0),""))</f>
      </c>
      <c r="F3074" s="16">
        <f>IF(OR($A3074="",$C3074=""),"",$C3074-$D3074)</f>
      </c>
      <c r="G3074" s="18">
        <f>IF(OR($A3074="",$B3074=""),"",$B3074-$E3074)</f>
      </c>
      <c r="H3074" s="19">
        <f>IF(OR($G3074="",$G3074=0),"",$F3074/$G3074)</f>
      </c>
    </row>
    <row r="3075">
      <c r="A3075" s="7"/>
      <c r="B3075" s="11"/>
      <c r="C3075" s="10"/>
      <c r="D3075" s="16">
        <f>IF($A3075="","",IFERROR(VLOOKUP($A3075,M_Sapi!$A$2:$D$501,4,0),""))</f>
      </c>
      <c r="E3075" s="17">
        <f>IF($A3075="","",IFERROR(VLOOKUP($A3075,M_Sapi!$A$2:$B$501,2,0),""))</f>
      </c>
      <c r="F3075" s="16">
        <f>IF(OR($A3075="",$C3075=""),"",$C3075-$D3075)</f>
      </c>
      <c r="G3075" s="18">
        <f>IF(OR($A3075="",$B3075=""),"",$B3075-$E3075)</f>
      </c>
      <c r="H3075" s="19">
        <f>IF(OR($G3075="",$G3075=0),"",$F3075/$G3075)</f>
      </c>
    </row>
    <row r="3076">
      <c r="A3076" s="7"/>
      <c r="B3076" s="11"/>
      <c r="C3076" s="10"/>
      <c r="D3076" s="16">
        <f>IF($A3076="","",IFERROR(VLOOKUP($A3076,M_Sapi!$A$2:$D$501,4,0),""))</f>
      </c>
      <c r="E3076" s="17">
        <f>IF($A3076="","",IFERROR(VLOOKUP($A3076,M_Sapi!$A$2:$B$501,2,0),""))</f>
      </c>
      <c r="F3076" s="16">
        <f>IF(OR($A3076="",$C3076=""),"",$C3076-$D3076)</f>
      </c>
      <c r="G3076" s="18">
        <f>IF(OR($A3076="",$B3076=""),"",$B3076-$E3076)</f>
      </c>
      <c r="H3076" s="19">
        <f>IF(OR($G3076="",$G3076=0),"",$F3076/$G3076)</f>
      </c>
    </row>
    <row r="3077">
      <c r="A3077" s="7"/>
      <c r="B3077" s="11"/>
      <c r="C3077" s="10"/>
      <c r="D3077" s="16">
        <f>IF($A3077="","",IFERROR(VLOOKUP($A3077,M_Sapi!$A$2:$D$501,4,0),""))</f>
      </c>
      <c r="E3077" s="17">
        <f>IF($A3077="","",IFERROR(VLOOKUP($A3077,M_Sapi!$A$2:$B$501,2,0),""))</f>
      </c>
      <c r="F3077" s="16">
        <f>IF(OR($A3077="",$C3077=""),"",$C3077-$D3077)</f>
      </c>
      <c r="G3077" s="18">
        <f>IF(OR($A3077="",$B3077=""),"",$B3077-$E3077)</f>
      </c>
      <c r="H3077" s="19">
        <f>IF(OR($G3077="",$G3077=0),"",$F3077/$G3077)</f>
      </c>
    </row>
    <row r="3078">
      <c r="A3078" s="7"/>
      <c r="B3078" s="11"/>
      <c r="C3078" s="10"/>
      <c r="D3078" s="16">
        <f>IF($A3078="","",IFERROR(VLOOKUP($A3078,M_Sapi!$A$2:$D$501,4,0),""))</f>
      </c>
      <c r="E3078" s="17">
        <f>IF($A3078="","",IFERROR(VLOOKUP($A3078,M_Sapi!$A$2:$B$501,2,0),""))</f>
      </c>
      <c r="F3078" s="16">
        <f>IF(OR($A3078="",$C3078=""),"",$C3078-$D3078)</f>
      </c>
      <c r="G3078" s="18">
        <f>IF(OR($A3078="",$B3078=""),"",$B3078-$E3078)</f>
      </c>
      <c r="H3078" s="19">
        <f>IF(OR($G3078="",$G3078=0),"",$F3078/$G3078)</f>
      </c>
    </row>
    <row r="3079">
      <c r="A3079" s="7"/>
      <c r="B3079" s="11"/>
      <c r="C3079" s="10"/>
      <c r="D3079" s="16">
        <f>IF($A3079="","",IFERROR(VLOOKUP($A3079,M_Sapi!$A$2:$D$501,4,0),""))</f>
      </c>
      <c r="E3079" s="17">
        <f>IF($A3079="","",IFERROR(VLOOKUP($A3079,M_Sapi!$A$2:$B$501,2,0),""))</f>
      </c>
      <c r="F3079" s="16">
        <f>IF(OR($A3079="",$C3079=""),"",$C3079-$D3079)</f>
      </c>
      <c r="G3079" s="18">
        <f>IF(OR($A3079="",$B3079=""),"",$B3079-$E3079)</f>
      </c>
      <c r="H3079" s="19">
        <f>IF(OR($G3079="",$G3079=0),"",$F3079/$G3079)</f>
      </c>
    </row>
    <row r="3080">
      <c r="A3080" s="7"/>
      <c r="B3080" s="11"/>
      <c r="C3080" s="10"/>
      <c r="D3080" s="16">
        <f>IF($A3080="","",IFERROR(VLOOKUP($A3080,M_Sapi!$A$2:$D$501,4,0),""))</f>
      </c>
      <c r="E3080" s="17">
        <f>IF($A3080="","",IFERROR(VLOOKUP($A3080,M_Sapi!$A$2:$B$501,2,0),""))</f>
      </c>
      <c r="F3080" s="16">
        <f>IF(OR($A3080="",$C3080=""),"",$C3080-$D3080)</f>
      </c>
      <c r="G3080" s="18">
        <f>IF(OR($A3080="",$B3080=""),"",$B3080-$E3080)</f>
      </c>
      <c r="H3080" s="19">
        <f>IF(OR($G3080="",$G3080=0),"",$F3080/$G3080)</f>
      </c>
    </row>
    <row r="3081">
      <c r="A3081" s="7"/>
      <c r="B3081" s="11"/>
      <c r="C3081" s="10"/>
      <c r="D3081" s="16">
        <f>IF($A3081="","",IFERROR(VLOOKUP($A3081,M_Sapi!$A$2:$D$501,4,0),""))</f>
      </c>
      <c r="E3081" s="17">
        <f>IF($A3081="","",IFERROR(VLOOKUP($A3081,M_Sapi!$A$2:$B$501,2,0),""))</f>
      </c>
      <c r="F3081" s="16">
        <f>IF(OR($A3081="",$C3081=""),"",$C3081-$D3081)</f>
      </c>
      <c r="G3081" s="18">
        <f>IF(OR($A3081="",$B3081=""),"",$B3081-$E3081)</f>
      </c>
      <c r="H3081" s="19">
        <f>IF(OR($G3081="",$G3081=0),"",$F3081/$G3081)</f>
      </c>
    </row>
    <row r="3082">
      <c r="A3082" s="7"/>
      <c r="B3082" s="11"/>
      <c r="C3082" s="10"/>
      <c r="D3082" s="16">
        <f>IF($A3082="","",IFERROR(VLOOKUP($A3082,M_Sapi!$A$2:$D$501,4,0),""))</f>
      </c>
      <c r="E3082" s="17">
        <f>IF($A3082="","",IFERROR(VLOOKUP($A3082,M_Sapi!$A$2:$B$501,2,0),""))</f>
      </c>
      <c r="F3082" s="16">
        <f>IF(OR($A3082="",$C3082=""),"",$C3082-$D3082)</f>
      </c>
      <c r="G3082" s="18">
        <f>IF(OR($A3082="",$B3082=""),"",$B3082-$E3082)</f>
      </c>
      <c r="H3082" s="19">
        <f>IF(OR($G3082="",$G3082=0),"",$F3082/$G3082)</f>
      </c>
    </row>
    <row r="3083">
      <c r="A3083" s="7"/>
      <c r="B3083" s="11"/>
      <c r="C3083" s="10"/>
      <c r="D3083" s="16">
        <f>IF($A3083="","",IFERROR(VLOOKUP($A3083,M_Sapi!$A$2:$D$501,4,0),""))</f>
      </c>
      <c r="E3083" s="17">
        <f>IF($A3083="","",IFERROR(VLOOKUP($A3083,M_Sapi!$A$2:$B$501,2,0),""))</f>
      </c>
      <c r="F3083" s="16">
        <f>IF(OR($A3083="",$C3083=""),"",$C3083-$D3083)</f>
      </c>
      <c r="G3083" s="18">
        <f>IF(OR($A3083="",$B3083=""),"",$B3083-$E3083)</f>
      </c>
      <c r="H3083" s="19">
        <f>IF(OR($G3083="",$G3083=0),"",$F3083/$G3083)</f>
      </c>
    </row>
    <row r="3084">
      <c r="A3084" s="7"/>
      <c r="B3084" s="11"/>
      <c r="C3084" s="10"/>
      <c r="D3084" s="16">
        <f>IF($A3084="","",IFERROR(VLOOKUP($A3084,M_Sapi!$A$2:$D$501,4,0),""))</f>
      </c>
      <c r="E3084" s="17">
        <f>IF($A3084="","",IFERROR(VLOOKUP($A3084,M_Sapi!$A$2:$B$501,2,0),""))</f>
      </c>
      <c r="F3084" s="16">
        <f>IF(OR($A3084="",$C3084=""),"",$C3084-$D3084)</f>
      </c>
      <c r="G3084" s="18">
        <f>IF(OR($A3084="",$B3084=""),"",$B3084-$E3084)</f>
      </c>
      <c r="H3084" s="19">
        <f>IF(OR($G3084="",$G3084=0),"",$F3084/$G3084)</f>
      </c>
    </row>
    <row r="3085">
      <c r="A3085" s="7"/>
      <c r="B3085" s="11"/>
      <c r="C3085" s="10"/>
      <c r="D3085" s="16">
        <f>IF($A3085="","",IFERROR(VLOOKUP($A3085,M_Sapi!$A$2:$D$501,4,0),""))</f>
      </c>
      <c r="E3085" s="17">
        <f>IF($A3085="","",IFERROR(VLOOKUP($A3085,M_Sapi!$A$2:$B$501,2,0),""))</f>
      </c>
      <c r="F3085" s="16">
        <f>IF(OR($A3085="",$C3085=""),"",$C3085-$D3085)</f>
      </c>
      <c r="G3085" s="18">
        <f>IF(OR($A3085="",$B3085=""),"",$B3085-$E3085)</f>
      </c>
      <c r="H3085" s="19">
        <f>IF(OR($G3085="",$G3085=0),"",$F3085/$G3085)</f>
      </c>
    </row>
    <row r="3086">
      <c r="A3086" s="7"/>
      <c r="B3086" s="11"/>
      <c r="C3086" s="10"/>
      <c r="D3086" s="16">
        <f>IF($A3086="","",IFERROR(VLOOKUP($A3086,M_Sapi!$A$2:$D$501,4,0),""))</f>
      </c>
      <c r="E3086" s="17">
        <f>IF($A3086="","",IFERROR(VLOOKUP($A3086,M_Sapi!$A$2:$B$501,2,0),""))</f>
      </c>
      <c r="F3086" s="16">
        <f>IF(OR($A3086="",$C3086=""),"",$C3086-$D3086)</f>
      </c>
      <c r="G3086" s="18">
        <f>IF(OR($A3086="",$B3086=""),"",$B3086-$E3086)</f>
      </c>
      <c r="H3086" s="19">
        <f>IF(OR($G3086="",$G3086=0),"",$F3086/$G3086)</f>
      </c>
    </row>
    <row r="3087">
      <c r="A3087" s="7"/>
      <c r="B3087" s="11"/>
      <c r="C3087" s="10"/>
      <c r="D3087" s="16">
        <f>IF($A3087="","",IFERROR(VLOOKUP($A3087,M_Sapi!$A$2:$D$501,4,0),""))</f>
      </c>
      <c r="E3087" s="17">
        <f>IF($A3087="","",IFERROR(VLOOKUP($A3087,M_Sapi!$A$2:$B$501,2,0),""))</f>
      </c>
      <c r="F3087" s="16">
        <f>IF(OR($A3087="",$C3087=""),"",$C3087-$D3087)</f>
      </c>
      <c r="G3087" s="18">
        <f>IF(OR($A3087="",$B3087=""),"",$B3087-$E3087)</f>
      </c>
      <c r="H3087" s="19">
        <f>IF(OR($G3087="",$G3087=0),"",$F3087/$G3087)</f>
      </c>
    </row>
    <row r="3088">
      <c r="A3088" s="7"/>
      <c r="B3088" s="11"/>
      <c r="C3088" s="10"/>
      <c r="D3088" s="16">
        <f>IF($A3088="","",IFERROR(VLOOKUP($A3088,M_Sapi!$A$2:$D$501,4,0),""))</f>
      </c>
      <c r="E3088" s="17">
        <f>IF($A3088="","",IFERROR(VLOOKUP($A3088,M_Sapi!$A$2:$B$501,2,0),""))</f>
      </c>
      <c r="F3088" s="16">
        <f>IF(OR($A3088="",$C3088=""),"",$C3088-$D3088)</f>
      </c>
      <c r="G3088" s="18">
        <f>IF(OR($A3088="",$B3088=""),"",$B3088-$E3088)</f>
      </c>
      <c r="H3088" s="19">
        <f>IF(OR($G3088="",$G3088=0),"",$F3088/$G3088)</f>
      </c>
    </row>
    <row r="3089">
      <c r="A3089" s="7"/>
      <c r="B3089" s="11"/>
      <c r="C3089" s="10"/>
      <c r="D3089" s="16">
        <f>IF($A3089="","",IFERROR(VLOOKUP($A3089,M_Sapi!$A$2:$D$501,4,0),""))</f>
      </c>
      <c r="E3089" s="17">
        <f>IF($A3089="","",IFERROR(VLOOKUP($A3089,M_Sapi!$A$2:$B$501,2,0),""))</f>
      </c>
      <c r="F3089" s="16">
        <f>IF(OR($A3089="",$C3089=""),"",$C3089-$D3089)</f>
      </c>
      <c r="G3089" s="18">
        <f>IF(OR($A3089="",$B3089=""),"",$B3089-$E3089)</f>
      </c>
      <c r="H3089" s="19">
        <f>IF(OR($G3089="",$G3089=0),"",$F3089/$G3089)</f>
      </c>
    </row>
    <row r="3090">
      <c r="A3090" s="7"/>
      <c r="B3090" s="11"/>
      <c r="C3090" s="10"/>
      <c r="D3090" s="16">
        <f>IF($A3090="","",IFERROR(VLOOKUP($A3090,M_Sapi!$A$2:$D$501,4,0),""))</f>
      </c>
      <c r="E3090" s="17">
        <f>IF($A3090="","",IFERROR(VLOOKUP($A3090,M_Sapi!$A$2:$B$501,2,0),""))</f>
      </c>
      <c r="F3090" s="16">
        <f>IF(OR($A3090="",$C3090=""),"",$C3090-$D3090)</f>
      </c>
      <c r="G3090" s="18">
        <f>IF(OR($A3090="",$B3090=""),"",$B3090-$E3090)</f>
      </c>
      <c r="H3090" s="19">
        <f>IF(OR($G3090="",$G3090=0),"",$F3090/$G3090)</f>
      </c>
    </row>
    <row r="3091">
      <c r="A3091" s="7"/>
      <c r="B3091" s="11"/>
      <c r="C3091" s="10"/>
      <c r="D3091" s="16">
        <f>IF($A3091="","",IFERROR(VLOOKUP($A3091,M_Sapi!$A$2:$D$501,4,0),""))</f>
      </c>
      <c r="E3091" s="17">
        <f>IF($A3091="","",IFERROR(VLOOKUP($A3091,M_Sapi!$A$2:$B$501,2,0),""))</f>
      </c>
      <c r="F3091" s="16">
        <f>IF(OR($A3091="",$C3091=""),"",$C3091-$D3091)</f>
      </c>
      <c r="G3091" s="18">
        <f>IF(OR($A3091="",$B3091=""),"",$B3091-$E3091)</f>
      </c>
      <c r="H3091" s="19">
        <f>IF(OR($G3091="",$G3091=0),"",$F3091/$G3091)</f>
      </c>
    </row>
    <row r="3092">
      <c r="A3092" s="7"/>
      <c r="B3092" s="11"/>
      <c r="C3092" s="10"/>
      <c r="D3092" s="16">
        <f>IF($A3092="","",IFERROR(VLOOKUP($A3092,M_Sapi!$A$2:$D$501,4,0),""))</f>
      </c>
      <c r="E3092" s="17">
        <f>IF($A3092="","",IFERROR(VLOOKUP($A3092,M_Sapi!$A$2:$B$501,2,0),""))</f>
      </c>
      <c r="F3092" s="16">
        <f>IF(OR($A3092="",$C3092=""),"",$C3092-$D3092)</f>
      </c>
      <c r="G3092" s="18">
        <f>IF(OR($A3092="",$B3092=""),"",$B3092-$E3092)</f>
      </c>
      <c r="H3092" s="19">
        <f>IF(OR($G3092="",$G3092=0),"",$F3092/$G3092)</f>
      </c>
    </row>
    <row r="3093">
      <c r="A3093" s="7"/>
      <c r="B3093" s="11"/>
      <c r="C3093" s="10"/>
      <c r="D3093" s="16">
        <f>IF($A3093="","",IFERROR(VLOOKUP($A3093,M_Sapi!$A$2:$D$501,4,0),""))</f>
      </c>
      <c r="E3093" s="17">
        <f>IF($A3093="","",IFERROR(VLOOKUP($A3093,M_Sapi!$A$2:$B$501,2,0),""))</f>
      </c>
      <c r="F3093" s="16">
        <f>IF(OR($A3093="",$C3093=""),"",$C3093-$D3093)</f>
      </c>
      <c r="G3093" s="18">
        <f>IF(OR($A3093="",$B3093=""),"",$B3093-$E3093)</f>
      </c>
      <c r="H3093" s="19">
        <f>IF(OR($G3093="",$G3093=0),"",$F3093/$G3093)</f>
      </c>
    </row>
    <row r="3094">
      <c r="A3094" s="7"/>
      <c r="B3094" s="11"/>
      <c r="C3094" s="10"/>
      <c r="D3094" s="16">
        <f>IF($A3094="","",IFERROR(VLOOKUP($A3094,M_Sapi!$A$2:$D$501,4,0),""))</f>
      </c>
      <c r="E3094" s="17">
        <f>IF($A3094="","",IFERROR(VLOOKUP($A3094,M_Sapi!$A$2:$B$501,2,0),""))</f>
      </c>
      <c r="F3094" s="16">
        <f>IF(OR($A3094="",$C3094=""),"",$C3094-$D3094)</f>
      </c>
      <c r="G3094" s="18">
        <f>IF(OR($A3094="",$B3094=""),"",$B3094-$E3094)</f>
      </c>
      <c r="H3094" s="19">
        <f>IF(OR($G3094="",$G3094=0),"",$F3094/$G3094)</f>
      </c>
    </row>
    <row r="3095">
      <c r="A3095" s="7"/>
      <c r="B3095" s="11"/>
      <c r="C3095" s="10"/>
      <c r="D3095" s="16">
        <f>IF($A3095="","",IFERROR(VLOOKUP($A3095,M_Sapi!$A$2:$D$501,4,0),""))</f>
      </c>
      <c r="E3095" s="17">
        <f>IF($A3095="","",IFERROR(VLOOKUP($A3095,M_Sapi!$A$2:$B$501,2,0),""))</f>
      </c>
      <c r="F3095" s="16">
        <f>IF(OR($A3095="",$C3095=""),"",$C3095-$D3095)</f>
      </c>
      <c r="G3095" s="18">
        <f>IF(OR($A3095="",$B3095=""),"",$B3095-$E3095)</f>
      </c>
      <c r="H3095" s="19">
        <f>IF(OR($G3095="",$G3095=0),"",$F3095/$G3095)</f>
      </c>
    </row>
    <row r="3096">
      <c r="A3096" s="7"/>
      <c r="B3096" s="11"/>
      <c r="C3096" s="10"/>
      <c r="D3096" s="16">
        <f>IF($A3096="","",IFERROR(VLOOKUP($A3096,M_Sapi!$A$2:$D$501,4,0),""))</f>
      </c>
      <c r="E3096" s="17">
        <f>IF($A3096="","",IFERROR(VLOOKUP($A3096,M_Sapi!$A$2:$B$501,2,0),""))</f>
      </c>
      <c r="F3096" s="16">
        <f>IF(OR($A3096="",$C3096=""),"",$C3096-$D3096)</f>
      </c>
      <c r="G3096" s="18">
        <f>IF(OR($A3096="",$B3096=""),"",$B3096-$E3096)</f>
      </c>
      <c r="H3096" s="19">
        <f>IF(OR($G3096="",$G3096=0),"",$F3096/$G3096)</f>
      </c>
    </row>
    <row r="3097">
      <c r="A3097" s="7"/>
      <c r="B3097" s="11"/>
      <c r="C3097" s="10"/>
      <c r="D3097" s="16">
        <f>IF($A3097="","",IFERROR(VLOOKUP($A3097,M_Sapi!$A$2:$D$501,4,0),""))</f>
      </c>
      <c r="E3097" s="17">
        <f>IF($A3097="","",IFERROR(VLOOKUP($A3097,M_Sapi!$A$2:$B$501,2,0),""))</f>
      </c>
      <c r="F3097" s="16">
        <f>IF(OR($A3097="",$C3097=""),"",$C3097-$D3097)</f>
      </c>
      <c r="G3097" s="18">
        <f>IF(OR($A3097="",$B3097=""),"",$B3097-$E3097)</f>
      </c>
      <c r="H3097" s="19">
        <f>IF(OR($G3097="",$G3097=0),"",$F3097/$G3097)</f>
      </c>
    </row>
    <row r="3098">
      <c r="A3098" s="7"/>
      <c r="B3098" s="11"/>
      <c r="C3098" s="10"/>
      <c r="D3098" s="16">
        <f>IF($A3098="","",IFERROR(VLOOKUP($A3098,M_Sapi!$A$2:$D$501,4,0),""))</f>
      </c>
      <c r="E3098" s="17">
        <f>IF($A3098="","",IFERROR(VLOOKUP($A3098,M_Sapi!$A$2:$B$501,2,0),""))</f>
      </c>
      <c r="F3098" s="16">
        <f>IF(OR($A3098="",$C3098=""),"",$C3098-$D3098)</f>
      </c>
      <c r="G3098" s="18">
        <f>IF(OR($A3098="",$B3098=""),"",$B3098-$E3098)</f>
      </c>
      <c r="H3098" s="19">
        <f>IF(OR($G3098="",$G3098=0),"",$F3098/$G3098)</f>
      </c>
    </row>
    <row r="3099">
      <c r="A3099" s="7"/>
      <c r="B3099" s="11"/>
      <c r="C3099" s="10"/>
      <c r="D3099" s="16">
        <f>IF($A3099="","",IFERROR(VLOOKUP($A3099,M_Sapi!$A$2:$D$501,4,0),""))</f>
      </c>
      <c r="E3099" s="17">
        <f>IF($A3099="","",IFERROR(VLOOKUP($A3099,M_Sapi!$A$2:$B$501,2,0),""))</f>
      </c>
      <c r="F3099" s="16">
        <f>IF(OR($A3099="",$C3099=""),"",$C3099-$D3099)</f>
      </c>
      <c r="G3099" s="18">
        <f>IF(OR($A3099="",$B3099=""),"",$B3099-$E3099)</f>
      </c>
      <c r="H3099" s="19">
        <f>IF(OR($G3099="",$G3099=0),"",$F3099/$G3099)</f>
      </c>
    </row>
    <row r="3100">
      <c r="A3100" s="7"/>
      <c r="B3100" s="11"/>
      <c r="C3100" s="10"/>
      <c r="D3100" s="16">
        <f>IF($A3100="","",IFERROR(VLOOKUP($A3100,M_Sapi!$A$2:$D$501,4,0),""))</f>
      </c>
      <c r="E3100" s="17">
        <f>IF($A3100="","",IFERROR(VLOOKUP($A3100,M_Sapi!$A$2:$B$501,2,0),""))</f>
      </c>
      <c r="F3100" s="16">
        <f>IF(OR($A3100="",$C3100=""),"",$C3100-$D3100)</f>
      </c>
      <c r="G3100" s="18">
        <f>IF(OR($A3100="",$B3100=""),"",$B3100-$E3100)</f>
      </c>
      <c r="H3100" s="19">
        <f>IF(OR($G3100="",$G3100=0),"",$F3100/$G3100)</f>
      </c>
    </row>
    <row r="3101">
      <c r="A3101" s="7"/>
      <c r="B3101" s="11"/>
      <c r="C3101" s="10"/>
      <c r="D3101" s="16">
        <f>IF($A3101="","",IFERROR(VLOOKUP($A3101,M_Sapi!$A$2:$D$501,4,0),""))</f>
      </c>
      <c r="E3101" s="17">
        <f>IF($A3101="","",IFERROR(VLOOKUP($A3101,M_Sapi!$A$2:$B$501,2,0),""))</f>
      </c>
      <c r="F3101" s="16">
        <f>IF(OR($A3101="",$C3101=""),"",$C3101-$D3101)</f>
      </c>
      <c r="G3101" s="18">
        <f>IF(OR($A3101="",$B3101=""),"",$B3101-$E3101)</f>
      </c>
      <c r="H3101" s="19">
        <f>IF(OR($G3101="",$G3101=0),"",$F3101/$G3101)</f>
      </c>
    </row>
    <row r="3102">
      <c r="A3102" s="7"/>
      <c r="B3102" s="11"/>
      <c r="C3102" s="10"/>
      <c r="D3102" s="16">
        <f>IF($A3102="","",IFERROR(VLOOKUP($A3102,M_Sapi!$A$2:$D$501,4,0),""))</f>
      </c>
      <c r="E3102" s="17">
        <f>IF($A3102="","",IFERROR(VLOOKUP($A3102,M_Sapi!$A$2:$B$501,2,0),""))</f>
      </c>
      <c r="F3102" s="16">
        <f>IF(OR($A3102="",$C3102=""),"",$C3102-$D3102)</f>
      </c>
      <c r="G3102" s="18">
        <f>IF(OR($A3102="",$B3102=""),"",$B3102-$E3102)</f>
      </c>
      <c r="H3102" s="19">
        <f>IF(OR($G3102="",$G3102=0),"",$F3102/$G3102)</f>
      </c>
    </row>
    <row r="3103">
      <c r="A3103" s="7"/>
      <c r="B3103" s="11"/>
      <c r="C3103" s="10"/>
      <c r="D3103" s="16">
        <f>IF($A3103="","",IFERROR(VLOOKUP($A3103,M_Sapi!$A$2:$D$501,4,0),""))</f>
      </c>
      <c r="E3103" s="17">
        <f>IF($A3103="","",IFERROR(VLOOKUP($A3103,M_Sapi!$A$2:$B$501,2,0),""))</f>
      </c>
      <c r="F3103" s="16">
        <f>IF(OR($A3103="",$C3103=""),"",$C3103-$D3103)</f>
      </c>
      <c r="G3103" s="18">
        <f>IF(OR($A3103="",$B3103=""),"",$B3103-$E3103)</f>
      </c>
      <c r="H3103" s="19">
        <f>IF(OR($G3103="",$G3103=0),"",$F3103/$G3103)</f>
      </c>
    </row>
    <row r="3104">
      <c r="A3104" s="7"/>
      <c r="B3104" s="11"/>
      <c r="C3104" s="10"/>
      <c r="D3104" s="16">
        <f>IF($A3104="","",IFERROR(VLOOKUP($A3104,M_Sapi!$A$2:$D$501,4,0),""))</f>
      </c>
      <c r="E3104" s="17">
        <f>IF($A3104="","",IFERROR(VLOOKUP($A3104,M_Sapi!$A$2:$B$501,2,0),""))</f>
      </c>
      <c r="F3104" s="16">
        <f>IF(OR($A3104="",$C3104=""),"",$C3104-$D3104)</f>
      </c>
      <c r="G3104" s="18">
        <f>IF(OR($A3104="",$B3104=""),"",$B3104-$E3104)</f>
      </c>
      <c r="H3104" s="19">
        <f>IF(OR($G3104="",$G3104=0),"",$F3104/$G3104)</f>
      </c>
    </row>
    <row r="3105">
      <c r="A3105" s="7"/>
      <c r="B3105" s="11"/>
      <c r="C3105" s="10"/>
      <c r="D3105" s="16">
        <f>IF($A3105="","",IFERROR(VLOOKUP($A3105,M_Sapi!$A$2:$D$501,4,0),""))</f>
      </c>
      <c r="E3105" s="17">
        <f>IF($A3105="","",IFERROR(VLOOKUP($A3105,M_Sapi!$A$2:$B$501,2,0),""))</f>
      </c>
      <c r="F3105" s="16">
        <f>IF(OR($A3105="",$C3105=""),"",$C3105-$D3105)</f>
      </c>
      <c r="G3105" s="18">
        <f>IF(OR($A3105="",$B3105=""),"",$B3105-$E3105)</f>
      </c>
      <c r="H3105" s="19">
        <f>IF(OR($G3105="",$G3105=0),"",$F3105/$G3105)</f>
      </c>
    </row>
    <row r="3106">
      <c r="A3106" s="7"/>
      <c r="B3106" s="11"/>
      <c r="C3106" s="10"/>
      <c r="D3106" s="16">
        <f>IF($A3106="","",IFERROR(VLOOKUP($A3106,M_Sapi!$A$2:$D$501,4,0),""))</f>
      </c>
      <c r="E3106" s="17">
        <f>IF($A3106="","",IFERROR(VLOOKUP($A3106,M_Sapi!$A$2:$B$501,2,0),""))</f>
      </c>
      <c r="F3106" s="16">
        <f>IF(OR($A3106="",$C3106=""),"",$C3106-$D3106)</f>
      </c>
      <c r="G3106" s="18">
        <f>IF(OR($A3106="",$B3106=""),"",$B3106-$E3106)</f>
      </c>
      <c r="H3106" s="19">
        <f>IF(OR($G3106="",$G3106=0),"",$F3106/$G3106)</f>
      </c>
    </row>
    <row r="3107">
      <c r="A3107" s="7"/>
      <c r="B3107" s="11"/>
      <c r="C3107" s="10"/>
      <c r="D3107" s="16">
        <f>IF($A3107="","",IFERROR(VLOOKUP($A3107,M_Sapi!$A$2:$D$501,4,0),""))</f>
      </c>
      <c r="E3107" s="17">
        <f>IF($A3107="","",IFERROR(VLOOKUP($A3107,M_Sapi!$A$2:$B$501,2,0),""))</f>
      </c>
      <c r="F3107" s="16">
        <f>IF(OR($A3107="",$C3107=""),"",$C3107-$D3107)</f>
      </c>
      <c r="G3107" s="18">
        <f>IF(OR($A3107="",$B3107=""),"",$B3107-$E3107)</f>
      </c>
      <c r="H3107" s="19">
        <f>IF(OR($G3107="",$G3107=0),"",$F3107/$G3107)</f>
      </c>
    </row>
    <row r="3108">
      <c r="A3108" s="7"/>
      <c r="B3108" s="11"/>
      <c r="C3108" s="10"/>
      <c r="D3108" s="16">
        <f>IF($A3108="","",IFERROR(VLOOKUP($A3108,M_Sapi!$A$2:$D$501,4,0),""))</f>
      </c>
      <c r="E3108" s="17">
        <f>IF($A3108="","",IFERROR(VLOOKUP($A3108,M_Sapi!$A$2:$B$501,2,0),""))</f>
      </c>
      <c r="F3108" s="16">
        <f>IF(OR($A3108="",$C3108=""),"",$C3108-$D3108)</f>
      </c>
      <c r="G3108" s="18">
        <f>IF(OR($A3108="",$B3108=""),"",$B3108-$E3108)</f>
      </c>
      <c r="H3108" s="19">
        <f>IF(OR($G3108="",$G3108=0),"",$F3108/$G3108)</f>
      </c>
    </row>
    <row r="3109">
      <c r="A3109" s="7"/>
      <c r="B3109" s="11"/>
      <c r="C3109" s="10"/>
      <c r="D3109" s="16">
        <f>IF($A3109="","",IFERROR(VLOOKUP($A3109,M_Sapi!$A$2:$D$501,4,0),""))</f>
      </c>
      <c r="E3109" s="17">
        <f>IF($A3109="","",IFERROR(VLOOKUP($A3109,M_Sapi!$A$2:$B$501,2,0),""))</f>
      </c>
      <c r="F3109" s="16">
        <f>IF(OR($A3109="",$C3109=""),"",$C3109-$D3109)</f>
      </c>
      <c r="G3109" s="18">
        <f>IF(OR($A3109="",$B3109=""),"",$B3109-$E3109)</f>
      </c>
      <c r="H3109" s="19">
        <f>IF(OR($G3109="",$G3109=0),"",$F3109/$G3109)</f>
      </c>
    </row>
    <row r="3110">
      <c r="A3110" s="7"/>
      <c r="B3110" s="11"/>
      <c r="C3110" s="10"/>
      <c r="D3110" s="16">
        <f>IF($A3110="","",IFERROR(VLOOKUP($A3110,M_Sapi!$A$2:$D$501,4,0),""))</f>
      </c>
      <c r="E3110" s="17">
        <f>IF($A3110="","",IFERROR(VLOOKUP($A3110,M_Sapi!$A$2:$B$501,2,0),""))</f>
      </c>
      <c r="F3110" s="16">
        <f>IF(OR($A3110="",$C3110=""),"",$C3110-$D3110)</f>
      </c>
      <c r="G3110" s="18">
        <f>IF(OR($A3110="",$B3110=""),"",$B3110-$E3110)</f>
      </c>
      <c r="H3110" s="19">
        <f>IF(OR($G3110="",$G3110=0),"",$F3110/$G3110)</f>
      </c>
    </row>
    <row r="3111">
      <c r="A3111" s="7"/>
      <c r="B3111" s="11"/>
      <c r="C3111" s="10"/>
      <c r="D3111" s="16">
        <f>IF($A3111="","",IFERROR(VLOOKUP($A3111,M_Sapi!$A$2:$D$501,4,0),""))</f>
      </c>
      <c r="E3111" s="17">
        <f>IF($A3111="","",IFERROR(VLOOKUP($A3111,M_Sapi!$A$2:$B$501,2,0),""))</f>
      </c>
      <c r="F3111" s="16">
        <f>IF(OR($A3111="",$C3111=""),"",$C3111-$D3111)</f>
      </c>
      <c r="G3111" s="18">
        <f>IF(OR($A3111="",$B3111=""),"",$B3111-$E3111)</f>
      </c>
      <c r="H3111" s="19">
        <f>IF(OR($G3111="",$G3111=0),"",$F3111/$G3111)</f>
      </c>
    </row>
    <row r="3112">
      <c r="A3112" s="7"/>
      <c r="B3112" s="11"/>
      <c r="C3112" s="10"/>
      <c r="D3112" s="16">
        <f>IF($A3112="","",IFERROR(VLOOKUP($A3112,M_Sapi!$A$2:$D$501,4,0),""))</f>
      </c>
      <c r="E3112" s="17">
        <f>IF($A3112="","",IFERROR(VLOOKUP($A3112,M_Sapi!$A$2:$B$501,2,0),""))</f>
      </c>
      <c r="F3112" s="16">
        <f>IF(OR($A3112="",$C3112=""),"",$C3112-$D3112)</f>
      </c>
      <c r="G3112" s="18">
        <f>IF(OR($A3112="",$B3112=""),"",$B3112-$E3112)</f>
      </c>
      <c r="H3112" s="19">
        <f>IF(OR($G3112="",$G3112=0),"",$F3112/$G3112)</f>
      </c>
    </row>
    <row r="3113">
      <c r="A3113" s="7"/>
      <c r="B3113" s="11"/>
      <c r="C3113" s="10"/>
      <c r="D3113" s="16">
        <f>IF($A3113="","",IFERROR(VLOOKUP($A3113,M_Sapi!$A$2:$D$501,4,0),""))</f>
      </c>
      <c r="E3113" s="17">
        <f>IF($A3113="","",IFERROR(VLOOKUP($A3113,M_Sapi!$A$2:$B$501,2,0),""))</f>
      </c>
      <c r="F3113" s="16">
        <f>IF(OR($A3113="",$C3113=""),"",$C3113-$D3113)</f>
      </c>
      <c r="G3113" s="18">
        <f>IF(OR($A3113="",$B3113=""),"",$B3113-$E3113)</f>
      </c>
      <c r="H3113" s="19">
        <f>IF(OR($G3113="",$G3113=0),"",$F3113/$G3113)</f>
      </c>
    </row>
    <row r="3114">
      <c r="A3114" s="7"/>
      <c r="B3114" s="11"/>
      <c r="C3114" s="10"/>
      <c r="D3114" s="16">
        <f>IF($A3114="","",IFERROR(VLOOKUP($A3114,M_Sapi!$A$2:$D$501,4,0),""))</f>
      </c>
      <c r="E3114" s="17">
        <f>IF($A3114="","",IFERROR(VLOOKUP($A3114,M_Sapi!$A$2:$B$501,2,0),""))</f>
      </c>
      <c r="F3114" s="16">
        <f>IF(OR($A3114="",$C3114=""),"",$C3114-$D3114)</f>
      </c>
      <c r="G3114" s="18">
        <f>IF(OR($A3114="",$B3114=""),"",$B3114-$E3114)</f>
      </c>
      <c r="H3114" s="19">
        <f>IF(OR($G3114="",$G3114=0),"",$F3114/$G3114)</f>
      </c>
    </row>
    <row r="3115">
      <c r="A3115" s="7"/>
      <c r="B3115" s="11"/>
      <c r="C3115" s="10"/>
      <c r="D3115" s="16">
        <f>IF($A3115="","",IFERROR(VLOOKUP($A3115,M_Sapi!$A$2:$D$501,4,0),""))</f>
      </c>
      <c r="E3115" s="17">
        <f>IF($A3115="","",IFERROR(VLOOKUP($A3115,M_Sapi!$A$2:$B$501,2,0),""))</f>
      </c>
      <c r="F3115" s="16">
        <f>IF(OR($A3115="",$C3115=""),"",$C3115-$D3115)</f>
      </c>
      <c r="G3115" s="18">
        <f>IF(OR($A3115="",$B3115=""),"",$B3115-$E3115)</f>
      </c>
      <c r="H3115" s="19">
        <f>IF(OR($G3115="",$G3115=0),"",$F3115/$G3115)</f>
      </c>
    </row>
    <row r="3116">
      <c r="A3116" s="7"/>
      <c r="B3116" s="11"/>
      <c r="C3116" s="10"/>
      <c r="D3116" s="16">
        <f>IF($A3116="","",IFERROR(VLOOKUP($A3116,M_Sapi!$A$2:$D$501,4,0),""))</f>
      </c>
      <c r="E3116" s="17">
        <f>IF($A3116="","",IFERROR(VLOOKUP($A3116,M_Sapi!$A$2:$B$501,2,0),""))</f>
      </c>
      <c r="F3116" s="16">
        <f>IF(OR($A3116="",$C3116=""),"",$C3116-$D3116)</f>
      </c>
      <c r="G3116" s="18">
        <f>IF(OR($A3116="",$B3116=""),"",$B3116-$E3116)</f>
      </c>
      <c r="H3116" s="19">
        <f>IF(OR($G3116="",$G3116=0),"",$F3116/$G3116)</f>
      </c>
    </row>
    <row r="3117">
      <c r="A3117" s="7"/>
      <c r="B3117" s="11"/>
      <c r="C3117" s="10"/>
      <c r="D3117" s="16">
        <f>IF($A3117="","",IFERROR(VLOOKUP($A3117,M_Sapi!$A$2:$D$501,4,0),""))</f>
      </c>
      <c r="E3117" s="17">
        <f>IF($A3117="","",IFERROR(VLOOKUP($A3117,M_Sapi!$A$2:$B$501,2,0),""))</f>
      </c>
      <c r="F3117" s="16">
        <f>IF(OR($A3117="",$C3117=""),"",$C3117-$D3117)</f>
      </c>
      <c r="G3117" s="18">
        <f>IF(OR($A3117="",$B3117=""),"",$B3117-$E3117)</f>
      </c>
      <c r="H3117" s="19">
        <f>IF(OR($G3117="",$G3117=0),"",$F3117/$G3117)</f>
      </c>
    </row>
    <row r="3118">
      <c r="A3118" s="7"/>
      <c r="B3118" s="11"/>
      <c r="C3118" s="10"/>
      <c r="D3118" s="16">
        <f>IF($A3118="","",IFERROR(VLOOKUP($A3118,M_Sapi!$A$2:$D$501,4,0),""))</f>
      </c>
      <c r="E3118" s="17">
        <f>IF($A3118="","",IFERROR(VLOOKUP($A3118,M_Sapi!$A$2:$B$501,2,0),""))</f>
      </c>
      <c r="F3118" s="16">
        <f>IF(OR($A3118="",$C3118=""),"",$C3118-$D3118)</f>
      </c>
      <c r="G3118" s="18">
        <f>IF(OR($A3118="",$B3118=""),"",$B3118-$E3118)</f>
      </c>
      <c r="H3118" s="19">
        <f>IF(OR($G3118="",$G3118=0),"",$F3118/$G3118)</f>
      </c>
    </row>
    <row r="3119">
      <c r="A3119" s="7"/>
      <c r="B3119" s="11"/>
      <c r="C3119" s="10"/>
      <c r="D3119" s="16">
        <f>IF($A3119="","",IFERROR(VLOOKUP($A3119,M_Sapi!$A$2:$D$501,4,0),""))</f>
      </c>
      <c r="E3119" s="17">
        <f>IF($A3119="","",IFERROR(VLOOKUP($A3119,M_Sapi!$A$2:$B$501,2,0),""))</f>
      </c>
      <c r="F3119" s="16">
        <f>IF(OR($A3119="",$C3119=""),"",$C3119-$D3119)</f>
      </c>
      <c r="G3119" s="18">
        <f>IF(OR($A3119="",$B3119=""),"",$B3119-$E3119)</f>
      </c>
      <c r="H3119" s="19">
        <f>IF(OR($G3119="",$G3119=0),"",$F3119/$G3119)</f>
      </c>
    </row>
    <row r="3120">
      <c r="A3120" s="7"/>
      <c r="B3120" s="11"/>
      <c r="C3120" s="10"/>
      <c r="D3120" s="16">
        <f>IF($A3120="","",IFERROR(VLOOKUP($A3120,M_Sapi!$A$2:$D$501,4,0),""))</f>
      </c>
      <c r="E3120" s="17">
        <f>IF($A3120="","",IFERROR(VLOOKUP($A3120,M_Sapi!$A$2:$B$501,2,0),""))</f>
      </c>
      <c r="F3120" s="16">
        <f>IF(OR($A3120="",$C3120=""),"",$C3120-$D3120)</f>
      </c>
      <c r="G3120" s="18">
        <f>IF(OR($A3120="",$B3120=""),"",$B3120-$E3120)</f>
      </c>
      <c r="H3120" s="19">
        <f>IF(OR($G3120="",$G3120=0),"",$F3120/$G3120)</f>
      </c>
    </row>
    <row r="3121">
      <c r="A3121" s="7"/>
      <c r="B3121" s="11"/>
      <c r="C3121" s="10"/>
      <c r="D3121" s="16">
        <f>IF($A3121="","",IFERROR(VLOOKUP($A3121,M_Sapi!$A$2:$D$501,4,0),""))</f>
      </c>
      <c r="E3121" s="17">
        <f>IF($A3121="","",IFERROR(VLOOKUP($A3121,M_Sapi!$A$2:$B$501,2,0),""))</f>
      </c>
      <c r="F3121" s="16">
        <f>IF(OR($A3121="",$C3121=""),"",$C3121-$D3121)</f>
      </c>
      <c r="G3121" s="18">
        <f>IF(OR($A3121="",$B3121=""),"",$B3121-$E3121)</f>
      </c>
      <c r="H3121" s="19">
        <f>IF(OR($G3121="",$G3121=0),"",$F3121/$G3121)</f>
      </c>
    </row>
    <row r="3122">
      <c r="A3122" s="7"/>
      <c r="B3122" s="11"/>
      <c r="C3122" s="10"/>
      <c r="D3122" s="16">
        <f>IF($A3122="","",IFERROR(VLOOKUP($A3122,M_Sapi!$A$2:$D$501,4,0),""))</f>
      </c>
      <c r="E3122" s="17">
        <f>IF($A3122="","",IFERROR(VLOOKUP($A3122,M_Sapi!$A$2:$B$501,2,0),""))</f>
      </c>
      <c r="F3122" s="16">
        <f>IF(OR($A3122="",$C3122=""),"",$C3122-$D3122)</f>
      </c>
      <c r="G3122" s="18">
        <f>IF(OR($A3122="",$B3122=""),"",$B3122-$E3122)</f>
      </c>
      <c r="H3122" s="19">
        <f>IF(OR($G3122="",$G3122=0),"",$F3122/$G3122)</f>
      </c>
    </row>
    <row r="3123">
      <c r="A3123" s="7"/>
      <c r="B3123" s="11"/>
      <c r="C3123" s="10"/>
      <c r="D3123" s="16">
        <f>IF($A3123="","",IFERROR(VLOOKUP($A3123,M_Sapi!$A$2:$D$501,4,0),""))</f>
      </c>
      <c r="E3123" s="17">
        <f>IF($A3123="","",IFERROR(VLOOKUP($A3123,M_Sapi!$A$2:$B$501,2,0),""))</f>
      </c>
      <c r="F3123" s="16">
        <f>IF(OR($A3123="",$C3123=""),"",$C3123-$D3123)</f>
      </c>
      <c r="G3123" s="18">
        <f>IF(OR($A3123="",$B3123=""),"",$B3123-$E3123)</f>
      </c>
      <c r="H3123" s="19">
        <f>IF(OR($G3123="",$G3123=0),"",$F3123/$G3123)</f>
      </c>
    </row>
    <row r="3124">
      <c r="A3124" s="7"/>
      <c r="B3124" s="11"/>
      <c r="C3124" s="10"/>
      <c r="D3124" s="16">
        <f>IF($A3124="","",IFERROR(VLOOKUP($A3124,M_Sapi!$A$2:$D$501,4,0),""))</f>
      </c>
      <c r="E3124" s="17">
        <f>IF($A3124="","",IFERROR(VLOOKUP($A3124,M_Sapi!$A$2:$B$501,2,0),""))</f>
      </c>
      <c r="F3124" s="16">
        <f>IF(OR($A3124="",$C3124=""),"",$C3124-$D3124)</f>
      </c>
      <c r="G3124" s="18">
        <f>IF(OR($A3124="",$B3124=""),"",$B3124-$E3124)</f>
      </c>
      <c r="H3124" s="19">
        <f>IF(OR($G3124="",$G3124=0),"",$F3124/$G3124)</f>
      </c>
    </row>
    <row r="3125">
      <c r="A3125" s="7"/>
      <c r="B3125" s="11"/>
      <c r="C3125" s="10"/>
      <c r="D3125" s="16">
        <f>IF($A3125="","",IFERROR(VLOOKUP($A3125,M_Sapi!$A$2:$D$501,4,0),""))</f>
      </c>
      <c r="E3125" s="17">
        <f>IF($A3125="","",IFERROR(VLOOKUP($A3125,M_Sapi!$A$2:$B$501,2,0),""))</f>
      </c>
      <c r="F3125" s="16">
        <f>IF(OR($A3125="",$C3125=""),"",$C3125-$D3125)</f>
      </c>
      <c r="G3125" s="18">
        <f>IF(OR($A3125="",$B3125=""),"",$B3125-$E3125)</f>
      </c>
      <c r="H3125" s="19">
        <f>IF(OR($G3125="",$G3125=0),"",$F3125/$G3125)</f>
      </c>
    </row>
    <row r="3126">
      <c r="A3126" s="7"/>
      <c r="B3126" s="11"/>
      <c r="C3126" s="10"/>
      <c r="D3126" s="16">
        <f>IF($A3126="","",IFERROR(VLOOKUP($A3126,M_Sapi!$A$2:$D$501,4,0),""))</f>
      </c>
      <c r="E3126" s="17">
        <f>IF($A3126="","",IFERROR(VLOOKUP($A3126,M_Sapi!$A$2:$B$501,2,0),""))</f>
      </c>
      <c r="F3126" s="16">
        <f>IF(OR($A3126="",$C3126=""),"",$C3126-$D3126)</f>
      </c>
      <c r="G3126" s="18">
        <f>IF(OR($A3126="",$B3126=""),"",$B3126-$E3126)</f>
      </c>
      <c r="H3126" s="19">
        <f>IF(OR($G3126="",$G3126=0),"",$F3126/$G3126)</f>
      </c>
    </row>
    <row r="3127">
      <c r="A3127" s="7"/>
      <c r="B3127" s="11"/>
      <c r="C3127" s="10"/>
      <c r="D3127" s="16">
        <f>IF($A3127="","",IFERROR(VLOOKUP($A3127,M_Sapi!$A$2:$D$501,4,0),""))</f>
      </c>
      <c r="E3127" s="17">
        <f>IF($A3127="","",IFERROR(VLOOKUP($A3127,M_Sapi!$A$2:$B$501,2,0),""))</f>
      </c>
      <c r="F3127" s="16">
        <f>IF(OR($A3127="",$C3127=""),"",$C3127-$D3127)</f>
      </c>
      <c r="G3127" s="18">
        <f>IF(OR($A3127="",$B3127=""),"",$B3127-$E3127)</f>
      </c>
      <c r="H3127" s="19">
        <f>IF(OR($G3127="",$G3127=0),"",$F3127/$G3127)</f>
      </c>
    </row>
    <row r="3128">
      <c r="A3128" s="7"/>
      <c r="B3128" s="11"/>
      <c r="C3128" s="10"/>
      <c r="D3128" s="16">
        <f>IF($A3128="","",IFERROR(VLOOKUP($A3128,M_Sapi!$A$2:$D$501,4,0),""))</f>
      </c>
      <c r="E3128" s="17">
        <f>IF($A3128="","",IFERROR(VLOOKUP($A3128,M_Sapi!$A$2:$B$501,2,0),""))</f>
      </c>
      <c r="F3128" s="16">
        <f>IF(OR($A3128="",$C3128=""),"",$C3128-$D3128)</f>
      </c>
      <c r="G3128" s="18">
        <f>IF(OR($A3128="",$B3128=""),"",$B3128-$E3128)</f>
      </c>
      <c r="H3128" s="19">
        <f>IF(OR($G3128="",$G3128=0),"",$F3128/$G3128)</f>
      </c>
    </row>
    <row r="3129">
      <c r="A3129" s="7"/>
      <c r="B3129" s="11"/>
      <c r="C3129" s="10"/>
      <c r="D3129" s="16">
        <f>IF($A3129="","",IFERROR(VLOOKUP($A3129,M_Sapi!$A$2:$D$501,4,0),""))</f>
      </c>
      <c r="E3129" s="17">
        <f>IF($A3129="","",IFERROR(VLOOKUP($A3129,M_Sapi!$A$2:$B$501,2,0),""))</f>
      </c>
      <c r="F3129" s="16">
        <f>IF(OR($A3129="",$C3129=""),"",$C3129-$D3129)</f>
      </c>
      <c r="G3129" s="18">
        <f>IF(OR($A3129="",$B3129=""),"",$B3129-$E3129)</f>
      </c>
      <c r="H3129" s="19">
        <f>IF(OR($G3129="",$G3129=0),"",$F3129/$G3129)</f>
      </c>
    </row>
    <row r="3130">
      <c r="A3130" s="7"/>
      <c r="B3130" s="11"/>
      <c r="C3130" s="10"/>
      <c r="D3130" s="16">
        <f>IF($A3130="","",IFERROR(VLOOKUP($A3130,M_Sapi!$A$2:$D$501,4,0),""))</f>
      </c>
      <c r="E3130" s="17">
        <f>IF($A3130="","",IFERROR(VLOOKUP($A3130,M_Sapi!$A$2:$B$501,2,0),""))</f>
      </c>
      <c r="F3130" s="16">
        <f>IF(OR($A3130="",$C3130=""),"",$C3130-$D3130)</f>
      </c>
      <c r="G3130" s="18">
        <f>IF(OR($A3130="",$B3130=""),"",$B3130-$E3130)</f>
      </c>
      <c r="H3130" s="19">
        <f>IF(OR($G3130="",$G3130=0),"",$F3130/$G3130)</f>
      </c>
    </row>
    <row r="3131">
      <c r="A3131" s="7"/>
      <c r="B3131" s="11"/>
      <c r="C3131" s="10"/>
      <c r="D3131" s="16">
        <f>IF($A3131="","",IFERROR(VLOOKUP($A3131,M_Sapi!$A$2:$D$501,4,0),""))</f>
      </c>
      <c r="E3131" s="17">
        <f>IF($A3131="","",IFERROR(VLOOKUP($A3131,M_Sapi!$A$2:$B$501,2,0),""))</f>
      </c>
      <c r="F3131" s="16">
        <f>IF(OR($A3131="",$C3131=""),"",$C3131-$D3131)</f>
      </c>
      <c r="G3131" s="18">
        <f>IF(OR($A3131="",$B3131=""),"",$B3131-$E3131)</f>
      </c>
      <c r="H3131" s="19">
        <f>IF(OR($G3131="",$G3131=0),"",$F3131/$G3131)</f>
      </c>
    </row>
    <row r="3132">
      <c r="A3132" s="7"/>
      <c r="B3132" s="11"/>
      <c r="C3132" s="10"/>
      <c r="D3132" s="16">
        <f>IF($A3132="","",IFERROR(VLOOKUP($A3132,M_Sapi!$A$2:$D$501,4,0),""))</f>
      </c>
      <c r="E3132" s="17">
        <f>IF($A3132="","",IFERROR(VLOOKUP($A3132,M_Sapi!$A$2:$B$501,2,0),""))</f>
      </c>
      <c r="F3132" s="16">
        <f>IF(OR($A3132="",$C3132=""),"",$C3132-$D3132)</f>
      </c>
      <c r="G3132" s="18">
        <f>IF(OR($A3132="",$B3132=""),"",$B3132-$E3132)</f>
      </c>
      <c r="H3132" s="19">
        <f>IF(OR($G3132="",$G3132=0),"",$F3132/$G3132)</f>
      </c>
    </row>
    <row r="3133">
      <c r="A3133" s="7"/>
      <c r="B3133" s="11"/>
      <c r="C3133" s="10"/>
      <c r="D3133" s="16">
        <f>IF($A3133="","",IFERROR(VLOOKUP($A3133,M_Sapi!$A$2:$D$501,4,0),""))</f>
      </c>
      <c r="E3133" s="17">
        <f>IF($A3133="","",IFERROR(VLOOKUP($A3133,M_Sapi!$A$2:$B$501,2,0),""))</f>
      </c>
      <c r="F3133" s="16">
        <f>IF(OR($A3133="",$C3133=""),"",$C3133-$D3133)</f>
      </c>
      <c r="G3133" s="18">
        <f>IF(OR($A3133="",$B3133=""),"",$B3133-$E3133)</f>
      </c>
      <c r="H3133" s="19">
        <f>IF(OR($G3133="",$G3133=0),"",$F3133/$G3133)</f>
      </c>
    </row>
    <row r="3134">
      <c r="A3134" s="7"/>
      <c r="B3134" s="11"/>
      <c r="C3134" s="10"/>
      <c r="D3134" s="16">
        <f>IF($A3134="","",IFERROR(VLOOKUP($A3134,M_Sapi!$A$2:$D$501,4,0),""))</f>
      </c>
      <c r="E3134" s="17">
        <f>IF($A3134="","",IFERROR(VLOOKUP($A3134,M_Sapi!$A$2:$B$501,2,0),""))</f>
      </c>
      <c r="F3134" s="16">
        <f>IF(OR($A3134="",$C3134=""),"",$C3134-$D3134)</f>
      </c>
      <c r="G3134" s="18">
        <f>IF(OR($A3134="",$B3134=""),"",$B3134-$E3134)</f>
      </c>
      <c r="H3134" s="19">
        <f>IF(OR($G3134="",$G3134=0),"",$F3134/$G3134)</f>
      </c>
    </row>
    <row r="3135">
      <c r="A3135" s="7"/>
      <c r="B3135" s="11"/>
      <c r="C3135" s="10"/>
      <c r="D3135" s="16">
        <f>IF($A3135="","",IFERROR(VLOOKUP($A3135,M_Sapi!$A$2:$D$501,4,0),""))</f>
      </c>
      <c r="E3135" s="17">
        <f>IF($A3135="","",IFERROR(VLOOKUP($A3135,M_Sapi!$A$2:$B$501,2,0),""))</f>
      </c>
      <c r="F3135" s="16">
        <f>IF(OR($A3135="",$C3135=""),"",$C3135-$D3135)</f>
      </c>
      <c r="G3135" s="18">
        <f>IF(OR($A3135="",$B3135=""),"",$B3135-$E3135)</f>
      </c>
      <c r="H3135" s="19">
        <f>IF(OR($G3135="",$G3135=0),"",$F3135/$G3135)</f>
      </c>
    </row>
    <row r="3136">
      <c r="A3136" s="7"/>
      <c r="B3136" s="11"/>
      <c r="C3136" s="10"/>
      <c r="D3136" s="16">
        <f>IF($A3136="","",IFERROR(VLOOKUP($A3136,M_Sapi!$A$2:$D$501,4,0),""))</f>
      </c>
      <c r="E3136" s="17">
        <f>IF($A3136="","",IFERROR(VLOOKUP($A3136,M_Sapi!$A$2:$B$501,2,0),""))</f>
      </c>
      <c r="F3136" s="16">
        <f>IF(OR($A3136="",$C3136=""),"",$C3136-$D3136)</f>
      </c>
      <c r="G3136" s="18">
        <f>IF(OR($A3136="",$B3136=""),"",$B3136-$E3136)</f>
      </c>
      <c r="H3136" s="19">
        <f>IF(OR($G3136="",$G3136=0),"",$F3136/$G3136)</f>
      </c>
    </row>
    <row r="3137">
      <c r="A3137" s="7"/>
      <c r="B3137" s="11"/>
      <c r="C3137" s="10"/>
      <c r="D3137" s="16">
        <f>IF($A3137="","",IFERROR(VLOOKUP($A3137,M_Sapi!$A$2:$D$501,4,0),""))</f>
      </c>
      <c r="E3137" s="17">
        <f>IF($A3137="","",IFERROR(VLOOKUP($A3137,M_Sapi!$A$2:$B$501,2,0),""))</f>
      </c>
      <c r="F3137" s="16">
        <f>IF(OR($A3137="",$C3137=""),"",$C3137-$D3137)</f>
      </c>
      <c r="G3137" s="18">
        <f>IF(OR($A3137="",$B3137=""),"",$B3137-$E3137)</f>
      </c>
      <c r="H3137" s="19">
        <f>IF(OR($G3137="",$G3137=0),"",$F3137/$G3137)</f>
      </c>
    </row>
    <row r="3138">
      <c r="A3138" s="7"/>
      <c r="B3138" s="11"/>
      <c r="C3138" s="10"/>
      <c r="D3138" s="16">
        <f>IF($A3138="","",IFERROR(VLOOKUP($A3138,M_Sapi!$A$2:$D$501,4,0),""))</f>
      </c>
      <c r="E3138" s="17">
        <f>IF($A3138="","",IFERROR(VLOOKUP($A3138,M_Sapi!$A$2:$B$501,2,0),""))</f>
      </c>
      <c r="F3138" s="16">
        <f>IF(OR($A3138="",$C3138=""),"",$C3138-$D3138)</f>
      </c>
      <c r="G3138" s="18">
        <f>IF(OR($A3138="",$B3138=""),"",$B3138-$E3138)</f>
      </c>
      <c r="H3138" s="19">
        <f>IF(OR($G3138="",$G3138=0),"",$F3138/$G3138)</f>
      </c>
    </row>
    <row r="3139">
      <c r="A3139" s="7"/>
      <c r="B3139" s="11"/>
      <c r="C3139" s="10"/>
      <c r="D3139" s="16">
        <f>IF($A3139="","",IFERROR(VLOOKUP($A3139,M_Sapi!$A$2:$D$501,4,0),""))</f>
      </c>
      <c r="E3139" s="17">
        <f>IF($A3139="","",IFERROR(VLOOKUP($A3139,M_Sapi!$A$2:$B$501,2,0),""))</f>
      </c>
      <c r="F3139" s="16">
        <f>IF(OR($A3139="",$C3139=""),"",$C3139-$D3139)</f>
      </c>
      <c r="G3139" s="18">
        <f>IF(OR($A3139="",$B3139=""),"",$B3139-$E3139)</f>
      </c>
      <c r="H3139" s="19">
        <f>IF(OR($G3139="",$G3139=0),"",$F3139/$G3139)</f>
      </c>
    </row>
    <row r="3140">
      <c r="A3140" s="7"/>
      <c r="B3140" s="11"/>
      <c r="C3140" s="10"/>
      <c r="D3140" s="16">
        <f>IF($A3140="","",IFERROR(VLOOKUP($A3140,M_Sapi!$A$2:$D$501,4,0),""))</f>
      </c>
      <c r="E3140" s="17">
        <f>IF($A3140="","",IFERROR(VLOOKUP($A3140,M_Sapi!$A$2:$B$501,2,0),""))</f>
      </c>
      <c r="F3140" s="16">
        <f>IF(OR($A3140="",$C3140=""),"",$C3140-$D3140)</f>
      </c>
      <c r="G3140" s="18">
        <f>IF(OR($A3140="",$B3140=""),"",$B3140-$E3140)</f>
      </c>
      <c r="H3140" s="19">
        <f>IF(OR($G3140="",$G3140=0),"",$F3140/$G3140)</f>
      </c>
    </row>
    <row r="3141">
      <c r="A3141" s="7"/>
      <c r="B3141" s="11"/>
      <c r="C3141" s="10"/>
      <c r="D3141" s="16">
        <f>IF($A3141="","",IFERROR(VLOOKUP($A3141,M_Sapi!$A$2:$D$501,4,0),""))</f>
      </c>
      <c r="E3141" s="17">
        <f>IF($A3141="","",IFERROR(VLOOKUP($A3141,M_Sapi!$A$2:$B$501,2,0),""))</f>
      </c>
      <c r="F3141" s="16">
        <f>IF(OR($A3141="",$C3141=""),"",$C3141-$D3141)</f>
      </c>
      <c r="G3141" s="18">
        <f>IF(OR($A3141="",$B3141=""),"",$B3141-$E3141)</f>
      </c>
      <c r="H3141" s="19">
        <f>IF(OR($G3141="",$G3141=0),"",$F3141/$G3141)</f>
      </c>
    </row>
    <row r="3142">
      <c r="A3142" s="7"/>
      <c r="B3142" s="11"/>
      <c r="C3142" s="10"/>
      <c r="D3142" s="16">
        <f>IF($A3142="","",IFERROR(VLOOKUP($A3142,M_Sapi!$A$2:$D$501,4,0),""))</f>
      </c>
      <c r="E3142" s="17">
        <f>IF($A3142="","",IFERROR(VLOOKUP($A3142,M_Sapi!$A$2:$B$501,2,0),""))</f>
      </c>
      <c r="F3142" s="16">
        <f>IF(OR($A3142="",$C3142=""),"",$C3142-$D3142)</f>
      </c>
      <c r="G3142" s="18">
        <f>IF(OR($A3142="",$B3142=""),"",$B3142-$E3142)</f>
      </c>
      <c r="H3142" s="19">
        <f>IF(OR($G3142="",$G3142=0),"",$F3142/$G3142)</f>
      </c>
    </row>
    <row r="3143">
      <c r="A3143" s="7"/>
      <c r="B3143" s="11"/>
      <c r="C3143" s="10"/>
      <c r="D3143" s="16">
        <f>IF($A3143="","",IFERROR(VLOOKUP($A3143,M_Sapi!$A$2:$D$501,4,0),""))</f>
      </c>
      <c r="E3143" s="17">
        <f>IF($A3143="","",IFERROR(VLOOKUP($A3143,M_Sapi!$A$2:$B$501,2,0),""))</f>
      </c>
      <c r="F3143" s="16">
        <f>IF(OR($A3143="",$C3143=""),"",$C3143-$D3143)</f>
      </c>
      <c r="G3143" s="18">
        <f>IF(OR($A3143="",$B3143=""),"",$B3143-$E3143)</f>
      </c>
      <c r="H3143" s="19">
        <f>IF(OR($G3143="",$G3143=0),"",$F3143/$G3143)</f>
      </c>
    </row>
    <row r="3144">
      <c r="A3144" s="7"/>
      <c r="B3144" s="11"/>
      <c r="C3144" s="10"/>
      <c r="D3144" s="16">
        <f>IF($A3144="","",IFERROR(VLOOKUP($A3144,M_Sapi!$A$2:$D$501,4,0),""))</f>
      </c>
      <c r="E3144" s="17">
        <f>IF($A3144="","",IFERROR(VLOOKUP($A3144,M_Sapi!$A$2:$B$501,2,0),""))</f>
      </c>
      <c r="F3144" s="16">
        <f>IF(OR($A3144="",$C3144=""),"",$C3144-$D3144)</f>
      </c>
      <c r="G3144" s="18">
        <f>IF(OR($A3144="",$B3144=""),"",$B3144-$E3144)</f>
      </c>
      <c r="H3144" s="19">
        <f>IF(OR($G3144="",$G3144=0),"",$F3144/$G3144)</f>
      </c>
    </row>
    <row r="3145">
      <c r="A3145" s="7"/>
      <c r="B3145" s="11"/>
      <c r="C3145" s="10"/>
      <c r="D3145" s="16">
        <f>IF($A3145="","",IFERROR(VLOOKUP($A3145,M_Sapi!$A$2:$D$501,4,0),""))</f>
      </c>
      <c r="E3145" s="17">
        <f>IF($A3145="","",IFERROR(VLOOKUP($A3145,M_Sapi!$A$2:$B$501,2,0),""))</f>
      </c>
      <c r="F3145" s="16">
        <f>IF(OR($A3145="",$C3145=""),"",$C3145-$D3145)</f>
      </c>
      <c r="G3145" s="18">
        <f>IF(OR($A3145="",$B3145=""),"",$B3145-$E3145)</f>
      </c>
      <c r="H3145" s="19">
        <f>IF(OR($G3145="",$G3145=0),"",$F3145/$G3145)</f>
      </c>
    </row>
    <row r="3146">
      <c r="A3146" s="7"/>
      <c r="B3146" s="11"/>
      <c r="C3146" s="10"/>
      <c r="D3146" s="16">
        <f>IF($A3146="","",IFERROR(VLOOKUP($A3146,M_Sapi!$A$2:$D$501,4,0),""))</f>
      </c>
      <c r="E3146" s="17">
        <f>IF($A3146="","",IFERROR(VLOOKUP($A3146,M_Sapi!$A$2:$B$501,2,0),""))</f>
      </c>
      <c r="F3146" s="16">
        <f>IF(OR($A3146="",$C3146=""),"",$C3146-$D3146)</f>
      </c>
      <c r="G3146" s="18">
        <f>IF(OR($A3146="",$B3146=""),"",$B3146-$E3146)</f>
      </c>
      <c r="H3146" s="19">
        <f>IF(OR($G3146="",$G3146=0),"",$F3146/$G3146)</f>
      </c>
    </row>
    <row r="3147">
      <c r="A3147" s="7"/>
      <c r="B3147" s="11"/>
      <c r="C3147" s="10"/>
      <c r="D3147" s="16">
        <f>IF($A3147="","",IFERROR(VLOOKUP($A3147,M_Sapi!$A$2:$D$501,4,0),""))</f>
      </c>
      <c r="E3147" s="17">
        <f>IF($A3147="","",IFERROR(VLOOKUP($A3147,M_Sapi!$A$2:$B$501,2,0),""))</f>
      </c>
      <c r="F3147" s="16">
        <f>IF(OR($A3147="",$C3147=""),"",$C3147-$D3147)</f>
      </c>
      <c r="G3147" s="18">
        <f>IF(OR($A3147="",$B3147=""),"",$B3147-$E3147)</f>
      </c>
      <c r="H3147" s="19">
        <f>IF(OR($G3147="",$G3147=0),"",$F3147/$G3147)</f>
      </c>
    </row>
    <row r="3148">
      <c r="A3148" s="7"/>
      <c r="B3148" s="11"/>
      <c r="C3148" s="10"/>
      <c r="D3148" s="16">
        <f>IF($A3148="","",IFERROR(VLOOKUP($A3148,M_Sapi!$A$2:$D$501,4,0),""))</f>
      </c>
      <c r="E3148" s="17">
        <f>IF($A3148="","",IFERROR(VLOOKUP($A3148,M_Sapi!$A$2:$B$501,2,0),""))</f>
      </c>
      <c r="F3148" s="16">
        <f>IF(OR($A3148="",$C3148=""),"",$C3148-$D3148)</f>
      </c>
      <c r="G3148" s="18">
        <f>IF(OR($A3148="",$B3148=""),"",$B3148-$E3148)</f>
      </c>
      <c r="H3148" s="19">
        <f>IF(OR($G3148="",$G3148=0),"",$F3148/$G3148)</f>
      </c>
    </row>
    <row r="3149">
      <c r="A3149" s="7"/>
      <c r="B3149" s="11"/>
      <c r="C3149" s="10"/>
      <c r="D3149" s="16">
        <f>IF($A3149="","",IFERROR(VLOOKUP($A3149,M_Sapi!$A$2:$D$501,4,0),""))</f>
      </c>
      <c r="E3149" s="17">
        <f>IF($A3149="","",IFERROR(VLOOKUP($A3149,M_Sapi!$A$2:$B$501,2,0),""))</f>
      </c>
      <c r="F3149" s="16">
        <f>IF(OR($A3149="",$C3149=""),"",$C3149-$D3149)</f>
      </c>
      <c r="G3149" s="18">
        <f>IF(OR($A3149="",$B3149=""),"",$B3149-$E3149)</f>
      </c>
      <c r="H3149" s="19">
        <f>IF(OR($G3149="",$G3149=0),"",$F3149/$G3149)</f>
      </c>
    </row>
    <row r="3150">
      <c r="A3150" s="7"/>
      <c r="B3150" s="11"/>
      <c r="C3150" s="10"/>
      <c r="D3150" s="16">
        <f>IF($A3150="","",IFERROR(VLOOKUP($A3150,M_Sapi!$A$2:$D$501,4,0),""))</f>
      </c>
      <c r="E3150" s="17">
        <f>IF($A3150="","",IFERROR(VLOOKUP($A3150,M_Sapi!$A$2:$B$501,2,0),""))</f>
      </c>
      <c r="F3150" s="16">
        <f>IF(OR($A3150="",$C3150=""),"",$C3150-$D3150)</f>
      </c>
      <c r="G3150" s="18">
        <f>IF(OR($A3150="",$B3150=""),"",$B3150-$E3150)</f>
      </c>
      <c r="H3150" s="19">
        <f>IF(OR($G3150="",$G3150=0),"",$F3150/$G3150)</f>
      </c>
    </row>
    <row r="3151">
      <c r="A3151" s="7"/>
      <c r="B3151" s="11"/>
      <c r="C3151" s="10"/>
      <c r="D3151" s="16">
        <f>IF($A3151="","",IFERROR(VLOOKUP($A3151,M_Sapi!$A$2:$D$501,4,0),""))</f>
      </c>
      <c r="E3151" s="17">
        <f>IF($A3151="","",IFERROR(VLOOKUP($A3151,M_Sapi!$A$2:$B$501,2,0),""))</f>
      </c>
      <c r="F3151" s="16">
        <f>IF(OR($A3151="",$C3151=""),"",$C3151-$D3151)</f>
      </c>
      <c r="G3151" s="18">
        <f>IF(OR($A3151="",$B3151=""),"",$B3151-$E3151)</f>
      </c>
      <c r="H3151" s="19">
        <f>IF(OR($G3151="",$G3151=0),"",$F3151/$G3151)</f>
      </c>
    </row>
    <row r="3152">
      <c r="A3152" s="7"/>
      <c r="B3152" s="11"/>
      <c r="C3152" s="10"/>
      <c r="D3152" s="16">
        <f>IF($A3152="","",IFERROR(VLOOKUP($A3152,M_Sapi!$A$2:$D$501,4,0),""))</f>
      </c>
      <c r="E3152" s="17">
        <f>IF($A3152="","",IFERROR(VLOOKUP($A3152,M_Sapi!$A$2:$B$501,2,0),""))</f>
      </c>
      <c r="F3152" s="16">
        <f>IF(OR($A3152="",$C3152=""),"",$C3152-$D3152)</f>
      </c>
      <c r="G3152" s="18">
        <f>IF(OR($A3152="",$B3152=""),"",$B3152-$E3152)</f>
      </c>
      <c r="H3152" s="19">
        <f>IF(OR($G3152="",$G3152=0),"",$F3152/$G3152)</f>
      </c>
    </row>
    <row r="3153">
      <c r="A3153" s="7"/>
      <c r="B3153" s="11"/>
      <c r="C3153" s="10"/>
      <c r="D3153" s="16">
        <f>IF($A3153="","",IFERROR(VLOOKUP($A3153,M_Sapi!$A$2:$D$501,4,0),""))</f>
      </c>
      <c r="E3153" s="17">
        <f>IF($A3153="","",IFERROR(VLOOKUP($A3153,M_Sapi!$A$2:$B$501,2,0),""))</f>
      </c>
      <c r="F3153" s="16">
        <f>IF(OR($A3153="",$C3153=""),"",$C3153-$D3153)</f>
      </c>
      <c r="G3153" s="18">
        <f>IF(OR($A3153="",$B3153=""),"",$B3153-$E3153)</f>
      </c>
      <c r="H3153" s="19">
        <f>IF(OR($G3153="",$G3153=0),"",$F3153/$G3153)</f>
      </c>
    </row>
    <row r="3154">
      <c r="A3154" s="7"/>
      <c r="B3154" s="11"/>
      <c r="C3154" s="10"/>
      <c r="D3154" s="16">
        <f>IF($A3154="","",IFERROR(VLOOKUP($A3154,M_Sapi!$A$2:$D$501,4,0),""))</f>
      </c>
      <c r="E3154" s="17">
        <f>IF($A3154="","",IFERROR(VLOOKUP($A3154,M_Sapi!$A$2:$B$501,2,0),""))</f>
      </c>
      <c r="F3154" s="16">
        <f>IF(OR($A3154="",$C3154=""),"",$C3154-$D3154)</f>
      </c>
      <c r="G3154" s="18">
        <f>IF(OR($A3154="",$B3154=""),"",$B3154-$E3154)</f>
      </c>
      <c r="H3154" s="19">
        <f>IF(OR($G3154="",$G3154=0),"",$F3154/$G3154)</f>
      </c>
    </row>
    <row r="3155">
      <c r="A3155" s="7"/>
      <c r="B3155" s="11"/>
      <c r="C3155" s="10"/>
      <c r="D3155" s="16">
        <f>IF($A3155="","",IFERROR(VLOOKUP($A3155,M_Sapi!$A$2:$D$501,4,0),""))</f>
      </c>
      <c r="E3155" s="17">
        <f>IF($A3155="","",IFERROR(VLOOKUP($A3155,M_Sapi!$A$2:$B$501,2,0),""))</f>
      </c>
      <c r="F3155" s="16">
        <f>IF(OR($A3155="",$C3155=""),"",$C3155-$D3155)</f>
      </c>
      <c r="G3155" s="18">
        <f>IF(OR($A3155="",$B3155=""),"",$B3155-$E3155)</f>
      </c>
      <c r="H3155" s="19">
        <f>IF(OR($G3155="",$G3155=0),"",$F3155/$G3155)</f>
      </c>
    </row>
    <row r="3156">
      <c r="A3156" s="7"/>
      <c r="B3156" s="11"/>
      <c r="C3156" s="10"/>
      <c r="D3156" s="16">
        <f>IF($A3156="","",IFERROR(VLOOKUP($A3156,M_Sapi!$A$2:$D$501,4,0),""))</f>
      </c>
      <c r="E3156" s="17">
        <f>IF($A3156="","",IFERROR(VLOOKUP($A3156,M_Sapi!$A$2:$B$501,2,0),""))</f>
      </c>
      <c r="F3156" s="16">
        <f>IF(OR($A3156="",$C3156=""),"",$C3156-$D3156)</f>
      </c>
      <c r="G3156" s="18">
        <f>IF(OR($A3156="",$B3156=""),"",$B3156-$E3156)</f>
      </c>
      <c r="H3156" s="19">
        <f>IF(OR($G3156="",$G3156=0),"",$F3156/$G3156)</f>
      </c>
    </row>
    <row r="3157">
      <c r="A3157" s="7"/>
      <c r="B3157" s="11"/>
      <c r="C3157" s="10"/>
      <c r="D3157" s="16">
        <f>IF($A3157="","",IFERROR(VLOOKUP($A3157,M_Sapi!$A$2:$D$501,4,0),""))</f>
      </c>
      <c r="E3157" s="17">
        <f>IF($A3157="","",IFERROR(VLOOKUP($A3157,M_Sapi!$A$2:$B$501,2,0),""))</f>
      </c>
      <c r="F3157" s="16">
        <f>IF(OR($A3157="",$C3157=""),"",$C3157-$D3157)</f>
      </c>
      <c r="G3157" s="18">
        <f>IF(OR($A3157="",$B3157=""),"",$B3157-$E3157)</f>
      </c>
      <c r="H3157" s="19">
        <f>IF(OR($G3157="",$G3157=0),"",$F3157/$G3157)</f>
      </c>
    </row>
    <row r="3158">
      <c r="A3158" s="7"/>
      <c r="B3158" s="11"/>
      <c r="C3158" s="10"/>
      <c r="D3158" s="16">
        <f>IF($A3158="","",IFERROR(VLOOKUP($A3158,M_Sapi!$A$2:$D$501,4,0),""))</f>
      </c>
      <c r="E3158" s="17">
        <f>IF($A3158="","",IFERROR(VLOOKUP($A3158,M_Sapi!$A$2:$B$501,2,0),""))</f>
      </c>
      <c r="F3158" s="16">
        <f>IF(OR($A3158="",$C3158=""),"",$C3158-$D3158)</f>
      </c>
      <c r="G3158" s="18">
        <f>IF(OR($A3158="",$B3158=""),"",$B3158-$E3158)</f>
      </c>
      <c r="H3158" s="19">
        <f>IF(OR($G3158="",$G3158=0),"",$F3158/$G3158)</f>
      </c>
    </row>
    <row r="3159">
      <c r="A3159" s="7"/>
      <c r="B3159" s="11"/>
      <c r="C3159" s="10"/>
      <c r="D3159" s="16">
        <f>IF($A3159="","",IFERROR(VLOOKUP($A3159,M_Sapi!$A$2:$D$501,4,0),""))</f>
      </c>
      <c r="E3159" s="17">
        <f>IF($A3159="","",IFERROR(VLOOKUP($A3159,M_Sapi!$A$2:$B$501,2,0),""))</f>
      </c>
      <c r="F3159" s="16">
        <f>IF(OR($A3159="",$C3159=""),"",$C3159-$D3159)</f>
      </c>
      <c r="G3159" s="18">
        <f>IF(OR($A3159="",$B3159=""),"",$B3159-$E3159)</f>
      </c>
      <c r="H3159" s="19">
        <f>IF(OR($G3159="",$G3159=0),"",$F3159/$G3159)</f>
      </c>
    </row>
    <row r="3160">
      <c r="A3160" s="7"/>
      <c r="B3160" s="11"/>
      <c r="C3160" s="10"/>
      <c r="D3160" s="16">
        <f>IF($A3160="","",IFERROR(VLOOKUP($A3160,M_Sapi!$A$2:$D$501,4,0),""))</f>
      </c>
      <c r="E3160" s="17">
        <f>IF($A3160="","",IFERROR(VLOOKUP($A3160,M_Sapi!$A$2:$B$501,2,0),""))</f>
      </c>
      <c r="F3160" s="16">
        <f>IF(OR($A3160="",$C3160=""),"",$C3160-$D3160)</f>
      </c>
      <c r="G3160" s="18">
        <f>IF(OR($A3160="",$B3160=""),"",$B3160-$E3160)</f>
      </c>
      <c r="H3160" s="19">
        <f>IF(OR($G3160="",$G3160=0),"",$F3160/$G3160)</f>
      </c>
    </row>
    <row r="3161">
      <c r="A3161" s="7"/>
      <c r="B3161" s="11"/>
      <c r="C3161" s="10"/>
      <c r="D3161" s="16">
        <f>IF($A3161="","",IFERROR(VLOOKUP($A3161,M_Sapi!$A$2:$D$501,4,0),""))</f>
      </c>
      <c r="E3161" s="17">
        <f>IF($A3161="","",IFERROR(VLOOKUP($A3161,M_Sapi!$A$2:$B$501,2,0),""))</f>
      </c>
      <c r="F3161" s="16">
        <f>IF(OR($A3161="",$C3161=""),"",$C3161-$D3161)</f>
      </c>
      <c r="G3161" s="18">
        <f>IF(OR($A3161="",$B3161=""),"",$B3161-$E3161)</f>
      </c>
      <c r="H3161" s="19">
        <f>IF(OR($G3161="",$G3161=0),"",$F3161/$G3161)</f>
      </c>
    </row>
    <row r="3162">
      <c r="A3162" s="7"/>
      <c r="B3162" s="11"/>
      <c r="C3162" s="10"/>
      <c r="D3162" s="16">
        <f>IF($A3162="","",IFERROR(VLOOKUP($A3162,M_Sapi!$A$2:$D$501,4,0),""))</f>
      </c>
      <c r="E3162" s="17">
        <f>IF($A3162="","",IFERROR(VLOOKUP($A3162,M_Sapi!$A$2:$B$501,2,0),""))</f>
      </c>
      <c r="F3162" s="16">
        <f>IF(OR($A3162="",$C3162=""),"",$C3162-$D3162)</f>
      </c>
      <c r="G3162" s="18">
        <f>IF(OR($A3162="",$B3162=""),"",$B3162-$E3162)</f>
      </c>
      <c r="H3162" s="19">
        <f>IF(OR($G3162="",$G3162=0),"",$F3162/$G3162)</f>
      </c>
    </row>
    <row r="3163">
      <c r="A3163" s="7"/>
      <c r="B3163" s="11"/>
      <c r="C3163" s="10"/>
      <c r="D3163" s="16">
        <f>IF($A3163="","",IFERROR(VLOOKUP($A3163,M_Sapi!$A$2:$D$501,4,0),""))</f>
      </c>
      <c r="E3163" s="17">
        <f>IF($A3163="","",IFERROR(VLOOKUP($A3163,M_Sapi!$A$2:$B$501,2,0),""))</f>
      </c>
      <c r="F3163" s="16">
        <f>IF(OR($A3163="",$C3163=""),"",$C3163-$D3163)</f>
      </c>
      <c r="G3163" s="18">
        <f>IF(OR($A3163="",$B3163=""),"",$B3163-$E3163)</f>
      </c>
      <c r="H3163" s="19">
        <f>IF(OR($G3163="",$G3163=0),"",$F3163/$G3163)</f>
      </c>
    </row>
    <row r="3164">
      <c r="A3164" s="7"/>
      <c r="B3164" s="11"/>
      <c r="C3164" s="10"/>
      <c r="D3164" s="16">
        <f>IF($A3164="","",IFERROR(VLOOKUP($A3164,M_Sapi!$A$2:$D$501,4,0),""))</f>
      </c>
      <c r="E3164" s="17">
        <f>IF($A3164="","",IFERROR(VLOOKUP($A3164,M_Sapi!$A$2:$B$501,2,0),""))</f>
      </c>
      <c r="F3164" s="16">
        <f>IF(OR($A3164="",$C3164=""),"",$C3164-$D3164)</f>
      </c>
      <c r="G3164" s="18">
        <f>IF(OR($A3164="",$B3164=""),"",$B3164-$E3164)</f>
      </c>
      <c r="H3164" s="19">
        <f>IF(OR($G3164="",$G3164=0),"",$F3164/$G3164)</f>
      </c>
    </row>
    <row r="3165">
      <c r="A3165" s="7"/>
      <c r="B3165" s="11"/>
      <c r="C3165" s="10"/>
      <c r="D3165" s="16">
        <f>IF($A3165="","",IFERROR(VLOOKUP($A3165,M_Sapi!$A$2:$D$501,4,0),""))</f>
      </c>
      <c r="E3165" s="17">
        <f>IF($A3165="","",IFERROR(VLOOKUP($A3165,M_Sapi!$A$2:$B$501,2,0),""))</f>
      </c>
      <c r="F3165" s="16">
        <f>IF(OR($A3165="",$C3165=""),"",$C3165-$D3165)</f>
      </c>
      <c r="G3165" s="18">
        <f>IF(OR($A3165="",$B3165=""),"",$B3165-$E3165)</f>
      </c>
      <c r="H3165" s="19">
        <f>IF(OR($G3165="",$G3165=0),"",$F3165/$G3165)</f>
      </c>
    </row>
    <row r="3166">
      <c r="A3166" s="7"/>
      <c r="B3166" s="11"/>
      <c r="C3166" s="10"/>
      <c r="D3166" s="16">
        <f>IF($A3166="","",IFERROR(VLOOKUP($A3166,M_Sapi!$A$2:$D$501,4,0),""))</f>
      </c>
      <c r="E3166" s="17">
        <f>IF($A3166="","",IFERROR(VLOOKUP($A3166,M_Sapi!$A$2:$B$501,2,0),""))</f>
      </c>
      <c r="F3166" s="16">
        <f>IF(OR($A3166="",$C3166=""),"",$C3166-$D3166)</f>
      </c>
      <c r="G3166" s="18">
        <f>IF(OR($A3166="",$B3166=""),"",$B3166-$E3166)</f>
      </c>
      <c r="H3166" s="19">
        <f>IF(OR($G3166="",$G3166=0),"",$F3166/$G3166)</f>
      </c>
    </row>
    <row r="3167">
      <c r="A3167" s="7"/>
      <c r="B3167" s="11"/>
      <c r="C3167" s="10"/>
      <c r="D3167" s="16">
        <f>IF($A3167="","",IFERROR(VLOOKUP($A3167,M_Sapi!$A$2:$D$501,4,0),""))</f>
      </c>
      <c r="E3167" s="17">
        <f>IF($A3167="","",IFERROR(VLOOKUP($A3167,M_Sapi!$A$2:$B$501,2,0),""))</f>
      </c>
      <c r="F3167" s="16">
        <f>IF(OR($A3167="",$C3167=""),"",$C3167-$D3167)</f>
      </c>
      <c r="G3167" s="18">
        <f>IF(OR($A3167="",$B3167=""),"",$B3167-$E3167)</f>
      </c>
      <c r="H3167" s="19">
        <f>IF(OR($G3167="",$G3167=0),"",$F3167/$G3167)</f>
      </c>
    </row>
    <row r="3168">
      <c r="A3168" s="7"/>
      <c r="B3168" s="11"/>
      <c r="C3168" s="10"/>
      <c r="D3168" s="16">
        <f>IF($A3168="","",IFERROR(VLOOKUP($A3168,M_Sapi!$A$2:$D$501,4,0),""))</f>
      </c>
      <c r="E3168" s="17">
        <f>IF($A3168="","",IFERROR(VLOOKUP($A3168,M_Sapi!$A$2:$B$501,2,0),""))</f>
      </c>
      <c r="F3168" s="16">
        <f>IF(OR($A3168="",$C3168=""),"",$C3168-$D3168)</f>
      </c>
      <c r="G3168" s="18">
        <f>IF(OR($A3168="",$B3168=""),"",$B3168-$E3168)</f>
      </c>
      <c r="H3168" s="19">
        <f>IF(OR($G3168="",$G3168=0),"",$F3168/$G3168)</f>
      </c>
    </row>
    <row r="3169">
      <c r="A3169" s="7"/>
      <c r="B3169" s="11"/>
      <c r="C3169" s="10"/>
      <c r="D3169" s="16">
        <f>IF($A3169="","",IFERROR(VLOOKUP($A3169,M_Sapi!$A$2:$D$501,4,0),""))</f>
      </c>
      <c r="E3169" s="17">
        <f>IF($A3169="","",IFERROR(VLOOKUP($A3169,M_Sapi!$A$2:$B$501,2,0),""))</f>
      </c>
      <c r="F3169" s="16">
        <f>IF(OR($A3169="",$C3169=""),"",$C3169-$D3169)</f>
      </c>
      <c r="G3169" s="18">
        <f>IF(OR($A3169="",$B3169=""),"",$B3169-$E3169)</f>
      </c>
      <c r="H3169" s="19">
        <f>IF(OR($G3169="",$G3169=0),"",$F3169/$G3169)</f>
      </c>
    </row>
    <row r="3170">
      <c r="A3170" s="7"/>
      <c r="B3170" s="11"/>
      <c r="C3170" s="10"/>
      <c r="D3170" s="16">
        <f>IF($A3170="","",IFERROR(VLOOKUP($A3170,M_Sapi!$A$2:$D$501,4,0),""))</f>
      </c>
      <c r="E3170" s="17">
        <f>IF($A3170="","",IFERROR(VLOOKUP($A3170,M_Sapi!$A$2:$B$501,2,0),""))</f>
      </c>
      <c r="F3170" s="16">
        <f>IF(OR($A3170="",$C3170=""),"",$C3170-$D3170)</f>
      </c>
      <c r="G3170" s="18">
        <f>IF(OR($A3170="",$B3170=""),"",$B3170-$E3170)</f>
      </c>
      <c r="H3170" s="19">
        <f>IF(OR($G3170="",$G3170=0),"",$F3170/$G3170)</f>
      </c>
    </row>
    <row r="3171">
      <c r="A3171" s="7"/>
      <c r="B3171" s="11"/>
      <c r="C3171" s="10"/>
      <c r="D3171" s="16">
        <f>IF($A3171="","",IFERROR(VLOOKUP($A3171,M_Sapi!$A$2:$D$501,4,0),""))</f>
      </c>
      <c r="E3171" s="17">
        <f>IF($A3171="","",IFERROR(VLOOKUP($A3171,M_Sapi!$A$2:$B$501,2,0),""))</f>
      </c>
      <c r="F3171" s="16">
        <f>IF(OR($A3171="",$C3171=""),"",$C3171-$D3171)</f>
      </c>
      <c r="G3171" s="18">
        <f>IF(OR($A3171="",$B3171=""),"",$B3171-$E3171)</f>
      </c>
      <c r="H3171" s="19">
        <f>IF(OR($G3171="",$G3171=0),"",$F3171/$G3171)</f>
      </c>
    </row>
    <row r="3172">
      <c r="A3172" s="7"/>
      <c r="B3172" s="11"/>
      <c r="C3172" s="10"/>
      <c r="D3172" s="16">
        <f>IF($A3172="","",IFERROR(VLOOKUP($A3172,M_Sapi!$A$2:$D$501,4,0),""))</f>
      </c>
      <c r="E3172" s="17">
        <f>IF($A3172="","",IFERROR(VLOOKUP($A3172,M_Sapi!$A$2:$B$501,2,0),""))</f>
      </c>
      <c r="F3172" s="16">
        <f>IF(OR($A3172="",$C3172=""),"",$C3172-$D3172)</f>
      </c>
      <c r="G3172" s="18">
        <f>IF(OR($A3172="",$B3172=""),"",$B3172-$E3172)</f>
      </c>
      <c r="H3172" s="19">
        <f>IF(OR($G3172="",$G3172=0),"",$F3172/$G3172)</f>
      </c>
    </row>
    <row r="3173">
      <c r="A3173" s="7"/>
      <c r="B3173" s="11"/>
      <c r="C3173" s="10"/>
      <c r="D3173" s="16">
        <f>IF($A3173="","",IFERROR(VLOOKUP($A3173,M_Sapi!$A$2:$D$501,4,0),""))</f>
      </c>
      <c r="E3173" s="17">
        <f>IF($A3173="","",IFERROR(VLOOKUP($A3173,M_Sapi!$A$2:$B$501,2,0),""))</f>
      </c>
      <c r="F3173" s="16">
        <f>IF(OR($A3173="",$C3173=""),"",$C3173-$D3173)</f>
      </c>
      <c r="G3173" s="18">
        <f>IF(OR($A3173="",$B3173=""),"",$B3173-$E3173)</f>
      </c>
      <c r="H3173" s="19">
        <f>IF(OR($G3173="",$G3173=0),"",$F3173/$G3173)</f>
      </c>
    </row>
    <row r="3174">
      <c r="A3174" s="7"/>
      <c r="B3174" s="11"/>
      <c r="C3174" s="10"/>
      <c r="D3174" s="16">
        <f>IF($A3174="","",IFERROR(VLOOKUP($A3174,M_Sapi!$A$2:$D$501,4,0),""))</f>
      </c>
      <c r="E3174" s="17">
        <f>IF($A3174="","",IFERROR(VLOOKUP($A3174,M_Sapi!$A$2:$B$501,2,0),""))</f>
      </c>
      <c r="F3174" s="16">
        <f>IF(OR($A3174="",$C3174=""),"",$C3174-$D3174)</f>
      </c>
      <c r="G3174" s="18">
        <f>IF(OR($A3174="",$B3174=""),"",$B3174-$E3174)</f>
      </c>
      <c r="H3174" s="19">
        <f>IF(OR($G3174="",$G3174=0),"",$F3174/$G3174)</f>
      </c>
    </row>
    <row r="3175">
      <c r="A3175" s="7"/>
      <c r="B3175" s="11"/>
      <c r="C3175" s="10"/>
      <c r="D3175" s="16">
        <f>IF($A3175="","",IFERROR(VLOOKUP($A3175,M_Sapi!$A$2:$D$501,4,0),""))</f>
      </c>
      <c r="E3175" s="17">
        <f>IF($A3175="","",IFERROR(VLOOKUP($A3175,M_Sapi!$A$2:$B$501,2,0),""))</f>
      </c>
      <c r="F3175" s="16">
        <f>IF(OR($A3175="",$C3175=""),"",$C3175-$D3175)</f>
      </c>
      <c r="G3175" s="18">
        <f>IF(OR($A3175="",$B3175=""),"",$B3175-$E3175)</f>
      </c>
      <c r="H3175" s="19">
        <f>IF(OR($G3175="",$G3175=0),"",$F3175/$G3175)</f>
      </c>
    </row>
    <row r="3176">
      <c r="A3176" s="7"/>
      <c r="B3176" s="11"/>
      <c r="C3176" s="10"/>
      <c r="D3176" s="16">
        <f>IF($A3176="","",IFERROR(VLOOKUP($A3176,M_Sapi!$A$2:$D$501,4,0),""))</f>
      </c>
      <c r="E3176" s="17">
        <f>IF($A3176="","",IFERROR(VLOOKUP($A3176,M_Sapi!$A$2:$B$501,2,0),""))</f>
      </c>
      <c r="F3176" s="16">
        <f>IF(OR($A3176="",$C3176=""),"",$C3176-$D3176)</f>
      </c>
      <c r="G3176" s="18">
        <f>IF(OR($A3176="",$B3176=""),"",$B3176-$E3176)</f>
      </c>
      <c r="H3176" s="19">
        <f>IF(OR($G3176="",$G3176=0),"",$F3176/$G3176)</f>
      </c>
    </row>
    <row r="3177">
      <c r="A3177" s="7"/>
      <c r="B3177" s="11"/>
      <c r="C3177" s="10"/>
      <c r="D3177" s="16">
        <f>IF($A3177="","",IFERROR(VLOOKUP($A3177,M_Sapi!$A$2:$D$501,4,0),""))</f>
      </c>
      <c r="E3177" s="17">
        <f>IF($A3177="","",IFERROR(VLOOKUP($A3177,M_Sapi!$A$2:$B$501,2,0),""))</f>
      </c>
      <c r="F3177" s="16">
        <f>IF(OR($A3177="",$C3177=""),"",$C3177-$D3177)</f>
      </c>
      <c r="G3177" s="18">
        <f>IF(OR($A3177="",$B3177=""),"",$B3177-$E3177)</f>
      </c>
      <c r="H3177" s="19">
        <f>IF(OR($G3177="",$G3177=0),"",$F3177/$G3177)</f>
      </c>
    </row>
    <row r="3178">
      <c r="A3178" s="7"/>
      <c r="B3178" s="11"/>
      <c r="C3178" s="10"/>
      <c r="D3178" s="16">
        <f>IF($A3178="","",IFERROR(VLOOKUP($A3178,M_Sapi!$A$2:$D$501,4,0),""))</f>
      </c>
      <c r="E3178" s="17">
        <f>IF($A3178="","",IFERROR(VLOOKUP($A3178,M_Sapi!$A$2:$B$501,2,0),""))</f>
      </c>
      <c r="F3178" s="16">
        <f>IF(OR($A3178="",$C3178=""),"",$C3178-$D3178)</f>
      </c>
      <c r="G3178" s="18">
        <f>IF(OR($A3178="",$B3178=""),"",$B3178-$E3178)</f>
      </c>
      <c r="H3178" s="19">
        <f>IF(OR($G3178="",$G3178=0),"",$F3178/$G3178)</f>
      </c>
    </row>
    <row r="3179">
      <c r="A3179" s="7"/>
      <c r="B3179" s="11"/>
      <c r="C3179" s="10"/>
      <c r="D3179" s="16">
        <f>IF($A3179="","",IFERROR(VLOOKUP($A3179,M_Sapi!$A$2:$D$501,4,0),""))</f>
      </c>
      <c r="E3179" s="17">
        <f>IF($A3179="","",IFERROR(VLOOKUP($A3179,M_Sapi!$A$2:$B$501,2,0),""))</f>
      </c>
      <c r="F3179" s="16">
        <f>IF(OR($A3179="",$C3179=""),"",$C3179-$D3179)</f>
      </c>
      <c r="G3179" s="18">
        <f>IF(OR($A3179="",$B3179=""),"",$B3179-$E3179)</f>
      </c>
      <c r="H3179" s="19">
        <f>IF(OR($G3179="",$G3179=0),"",$F3179/$G3179)</f>
      </c>
    </row>
    <row r="3180">
      <c r="A3180" s="7"/>
      <c r="B3180" s="11"/>
      <c r="C3180" s="10"/>
      <c r="D3180" s="16">
        <f>IF($A3180="","",IFERROR(VLOOKUP($A3180,M_Sapi!$A$2:$D$501,4,0),""))</f>
      </c>
      <c r="E3180" s="17">
        <f>IF($A3180="","",IFERROR(VLOOKUP($A3180,M_Sapi!$A$2:$B$501,2,0),""))</f>
      </c>
      <c r="F3180" s="16">
        <f>IF(OR($A3180="",$C3180=""),"",$C3180-$D3180)</f>
      </c>
      <c r="G3180" s="18">
        <f>IF(OR($A3180="",$B3180=""),"",$B3180-$E3180)</f>
      </c>
      <c r="H3180" s="19">
        <f>IF(OR($G3180="",$G3180=0),"",$F3180/$G3180)</f>
      </c>
    </row>
    <row r="3181">
      <c r="A3181" s="7"/>
      <c r="B3181" s="11"/>
      <c r="C3181" s="10"/>
      <c r="D3181" s="16">
        <f>IF($A3181="","",IFERROR(VLOOKUP($A3181,M_Sapi!$A$2:$D$501,4,0),""))</f>
      </c>
      <c r="E3181" s="17">
        <f>IF($A3181="","",IFERROR(VLOOKUP($A3181,M_Sapi!$A$2:$B$501,2,0),""))</f>
      </c>
      <c r="F3181" s="16">
        <f>IF(OR($A3181="",$C3181=""),"",$C3181-$D3181)</f>
      </c>
      <c r="G3181" s="18">
        <f>IF(OR($A3181="",$B3181=""),"",$B3181-$E3181)</f>
      </c>
      <c r="H3181" s="19">
        <f>IF(OR($G3181="",$G3181=0),"",$F3181/$G3181)</f>
      </c>
    </row>
    <row r="3182">
      <c r="A3182" s="7"/>
      <c r="B3182" s="11"/>
      <c r="C3182" s="10"/>
      <c r="D3182" s="16">
        <f>IF($A3182="","",IFERROR(VLOOKUP($A3182,M_Sapi!$A$2:$D$501,4,0),""))</f>
      </c>
      <c r="E3182" s="17">
        <f>IF($A3182="","",IFERROR(VLOOKUP($A3182,M_Sapi!$A$2:$B$501,2,0),""))</f>
      </c>
      <c r="F3182" s="16">
        <f>IF(OR($A3182="",$C3182=""),"",$C3182-$D3182)</f>
      </c>
      <c r="G3182" s="18">
        <f>IF(OR($A3182="",$B3182=""),"",$B3182-$E3182)</f>
      </c>
      <c r="H3182" s="19">
        <f>IF(OR($G3182="",$G3182=0),"",$F3182/$G3182)</f>
      </c>
    </row>
    <row r="3183">
      <c r="A3183" s="7"/>
      <c r="B3183" s="11"/>
      <c r="C3183" s="10"/>
      <c r="D3183" s="16">
        <f>IF($A3183="","",IFERROR(VLOOKUP($A3183,M_Sapi!$A$2:$D$501,4,0),""))</f>
      </c>
      <c r="E3183" s="17">
        <f>IF($A3183="","",IFERROR(VLOOKUP($A3183,M_Sapi!$A$2:$B$501,2,0),""))</f>
      </c>
      <c r="F3183" s="16">
        <f>IF(OR($A3183="",$C3183=""),"",$C3183-$D3183)</f>
      </c>
      <c r="G3183" s="18">
        <f>IF(OR($A3183="",$B3183=""),"",$B3183-$E3183)</f>
      </c>
      <c r="H3183" s="19">
        <f>IF(OR($G3183="",$G3183=0),"",$F3183/$G3183)</f>
      </c>
    </row>
    <row r="3184">
      <c r="A3184" s="7"/>
      <c r="B3184" s="11"/>
      <c r="C3184" s="10"/>
      <c r="D3184" s="16">
        <f>IF($A3184="","",IFERROR(VLOOKUP($A3184,M_Sapi!$A$2:$D$501,4,0),""))</f>
      </c>
      <c r="E3184" s="17">
        <f>IF($A3184="","",IFERROR(VLOOKUP($A3184,M_Sapi!$A$2:$B$501,2,0),""))</f>
      </c>
      <c r="F3184" s="16">
        <f>IF(OR($A3184="",$C3184=""),"",$C3184-$D3184)</f>
      </c>
      <c r="G3184" s="18">
        <f>IF(OR($A3184="",$B3184=""),"",$B3184-$E3184)</f>
      </c>
      <c r="H3184" s="19">
        <f>IF(OR($G3184="",$G3184=0),"",$F3184/$G3184)</f>
      </c>
    </row>
    <row r="3185">
      <c r="A3185" s="7"/>
      <c r="B3185" s="11"/>
      <c r="C3185" s="10"/>
      <c r="D3185" s="16">
        <f>IF($A3185="","",IFERROR(VLOOKUP($A3185,M_Sapi!$A$2:$D$501,4,0),""))</f>
      </c>
      <c r="E3185" s="17">
        <f>IF($A3185="","",IFERROR(VLOOKUP($A3185,M_Sapi!$A$2:$B$501,2,0),""))</f>
      </c>
      <c r="F3185" s="16">
        <f>IF(OR($A3185="",$C3185=""),"",$C3185-$D3185)</f>
      </c>
      <c r="G3185" s="18">
        <f>IF(OR($A3185="",$B3185=""),"",$B3185-$E3185)</f>
      </c>
      <c r="H3185" s="19">
        <f>IF(OR($G3185="",$G3185=0),"",$F3185/$G3185)</f>
      </c>
    </row>
    <row r="3186">
      <c r="A3186" s="7"/>
      <c r="B3186" s="11"/>
      <c r="C3186" s="10"/>
      <c r="D3186" s="16">
        <f>IF($A3186="","",IFERROR(VLOOKUP($A3186,M_Sapi!$A$2:$D$501,4,0),""))</f>
      </c>
      <c r="E3186" s="17">
        <f>IF($A3186="","",IFERROR(VLOOKUP($A3186,M_Sapi!$A$2:$B$501,2,0),""))</f>
      </c>
      <c r="F3186" s="16">
        <f>IF(OR($A3186="",$C3186=""),"",$C3186-$D3186)</f>
      </c>
      <c r="G3186" s="18">
        <f>IF(OR($A3186="",$B3186=""),"",$B3186-$E3186)</f>
      </c>
      <c r="H3186" s="19">
        <f>IF(OR($G3186="",$G3186=0),"",$F3186/$G3186)</f>
      </c>
    </row>
    <row r="3187">
      <c r="A3187" s="7"/>
      <c r="B3187" s="11"/>
      <c r="C3187" s="10"/>
      <c r="D3187" s="16">
        <f>IF($A3187="","",IFERROR(VLOOKUP($A3187,M_Sapi!$A$2:$D$501,4,0),""))</f>
      </c>
      <c r="E3187" s="17">
        <f>IF($A3187="","",IFERROR(VLOOKUP($A3187,M_Sapi!$A$2:$B$501,2,0),""))</f>
      </c>
      <c r="F3187" s="16">
        <f>IF(OR($A3187="",$C3187=""),"",$C3187-$D3187)</f>
      </c>
      <c r="G3187" s="18">
        <f>IF(OR($A3187="",$B3187=""),"",$B3187-$E3187)</f>
      </c>
      <c r="H3187" s="19">
        <f>IF(OR($G3187="",$G3187=0),"",$F3187/$G3187)</f>
      </c>
    </row>
    <row r="3188">
      <c r="A3188" s="7"/>
      <c r="B3188" s="11"/>
      <c r="C3188" s="10"/>
      <c r="D3188" s="16">
        <f>IF($A3188="","",IFERROR(VLOOKUP($A3188,M_Sapi!$A$2:$D$501,4,0),""))</f>
      </c>
      <c r="E3188" s="17">
        <f>IF($A3188="","",IFERROR(VLOOKUP($A3188,M_Sapi!$A$2:$B$501,2,0),""))</f>
      </c>
      <c r="F3188" s="16">
        <f>IF(OR($A3188="",$C3188=""),"",$C3188-$D3188)</f>
      </c>
      <c r="G3188" s="18">
        <f>IF(OR($A3188="",$B3188=""),"",$B3188-$E3188)</f>
      </c>
      <c r="H3188" s="19">
        <f>IF(OR($G3188="",$G3188=0),"",$F3188/$G3188)</f>
      </c>
    </row>
    <row r="3189">
      <c r="A3189" s="7"/>
      <c r="B3189" s="11"/>
      <c r="C3189" s="10"/>
      <c r="D3189" s="16">
        <f>IF($A3189="","",IFERROR(VLOOKUP($A3189,M_Sapi!$A$2:$D$501,4,0),""))</f>
      </c>
      <c r="E3189" s="17">
        <f>IF($A3189="","",IFERROR(VLOOKUP($A3189,M_Sapi!$A$2:$B$501,2,0),""))</f>
      </c>
      <c r="F3189" s="16">
        <f>IF(OR($A3189="",$C3189=""),"",$C3189-$D3189)</f>
      </c>
      <c r="G3189" s="18">
        <f>IF(OR($A3189="",$B3189=""),"",$B3189-$E3189)</f>
      </c>
      <c r="H3189" s="19">
        <f>IF(OR($G3189="",$G3189=0),"",$F3189/$G3189)</f>
      </c>
    </row>
    <row r="3190">
      <c r="A3190" s="7"/>
      <c r="B3190" s="11"/>
      <c r="C3190" s="10"/>
      <c r="D3190" s="16">
        <f>IF($A3190="","",IFERROR(VLOOKUP($A3190,M_Sapi!$A$2:$D$501,4,0),""))</f>
      </c>
      <c r="E3190" s="17">
        <f>IF($A3190="","",IFERROR(VLOOKUP($A3190,M_Sapi!$A$2:$B$501,2,0),""))</f>
      </c>
      <c r="F3190" s="16">
        <f>IF(OR($A3190="",$C3190=""),"",$C3190-$D3190)</f>
      </c>
      <c r="G3190" s="18">
        <f>IF(OR($A3190="",$B3190=""),"",$B3190-$E3190)</f>
      </c>
      <c r="H3190" s="19">
        <f>IF(OR($G3190="",$G3190=0),"",$F3190/$G3190)</f>
      </c>
    </row>
    <row r="3191">
      <c r="A3191" s="7"/>
      <c r="B3191" s="11"/>
      <c r="C3191" s="10"/>
      <c r="D3191" s="16">
        <f>IF($A3191="","",IFERROR(VLOOKUP($A3191,M_Sapi!$A$2:$D$501,4,0),""))</f>
      </c>
      <c r="E3191" s="17">
        <f>IF($A3191="","",IFERROR(VLOOKUP($A3191,M_Sapi!$A$2:$B$501,2,0),""))</f>
      </c>
      <c r="F3191" s="16">
        <f>IF(OR($A3191="",$C3191=""),"",$C3191-$D3191)</f>
      </c>
      <c r="G3191" s="18">
        <f>IF(OR($A3191="",$B3191=""),"",$B3191-$E3191)</f>
      </c>
      <c r="H3191" s="19">
        <f>IF(OR($G3191="",$G3191=0),"",$F3191/$G3191)</f>
      </c>
    </row>
    <row r="3192">
      <c r="A3192" s="7"/>
      <c r="B3192" s="11"/>
      <c r="C3192" s="10"/>
      <c r="D3192" s="16">
        <f>IF($A3192="","",IFERROR(VLOOKUP($A3192,M_Sapi!$A$2:$D$501,4,0),""))</f>
      </c>
      <c r="E3192" s="17">
        <f>IF($A3192="","",IFERROR(VLOOKUP($A3192,M_Sapi!$A$2:$B$501,2,0),""))</f>
      </c>
      <c r="F3192" s="16">
        <f>IF(OR($A3192="",$C3192=""),"",$C3192-$D3192)</f>
      </c>
      <c r="G3192" s="18">
        <f>IF(OR($A3192="",$B3192=""),"",$B3192-$E3192)</f>
      </c>
      <c r="H3192" s="19">
        <f>IF(OR($G3192="",$G3192=0),"",$F3192/$G3192)</f>
      </c>
    </row>
    <row r="3193">
      <c r="A3193" s="7"/>
      <c r="B3193" s="11"/>
      <c r="C3193" s="10"/>
      <c r="D3193" s="16">
        <f>IF($A3193="","",IFERROR(VLOOKUP($A3193,M_Sapi!$A$2:$D$501,4,0),""))</f>
      </c>
      <c r="E3193" s="17">
        <f>IF($A3193="","",IFERROR(VLOOKUP($A3193,M_Sapi!$A$2:$B$501,2,0),""))</f>
      </c>
      <c r="F3193" s="16">
        <f>IF(OR($A3193="",$C3193=""),"",$C3193-$D3193)</f>
      </c>
      <c r="G3193" s="18">
        <f>IF(OR($A3193="",$B3193=""),"",$B3193-$E3193)</f>
      </c>
      <c r="H3193" s="19">
        <f>IF(OR($G3193="",$G3193=0),"",$F3193/$G3193)</f>
      </c>
    </row>
    <row r="3194">
      <c r="A3194" s="7"/>
      <c r="B3194" s="11"/>
      <c r="C3194" s="10"/>
      <c r="D3194" s="16">
        <f>IF($A3194="","",IFERROR(VLOOKUP($A3194,M_Sapi!$A$2:$D$501,4,0),""))</f>
      </c>
      <c r="E3194" s="17">
        <f>IF($A3194="","",IFERROR(VLOOKUP($A3194,M_Sapi!$A$2:$B$501,2,0),""))</f>
      </c>
      <c r="F3194" s="16">
        <f>IF(OR($A3194="",$C3194=""),"",$C3194-$D3194)</f>
      </c>
      <c r="G3194" s="18">
        <f>IF(OR($A3194="",$B3194=""),"",$B3194-$E3194)</f>
      </c>
      <c r="H3194" s="19">
        <f>IF(OR($G3194="",$G3194=0),"",$F3194/$G3194)</f>
      </c>
    </row>
    <row r="3195">
      <c r="A3195" s="7"/>
      <c r="B3195" s="11"/>
      <c r="C3195" s="10"/>
      <c r="D3195" s="16">
        <f>IF($A3195="","",IFERROR(VLOOKUP($A3195,M_Sapi!$A$2:$D$501,4,0),""))</f>
      </c>
      <c r="E3195" s="17">
        <f>IF($A3195="","",IFERROR(VLOOKUP($A3195,M_Sapi!$A$2:$B$501,2,0),""))</f>
      </c>
      <c r="F3195" s="16">
        <f>IF(OR($A3195="",$C3195=""),"",$C3195-$D3195)</f>
      </c>
      <c r="G3195" s="18">
        <f>IF(OR($A3195="",$B3195=""),"",$B3195-$E3195)</f>
      </c>
      <c r="H3195" s="19">
        <f>IF(OR($G3195="",$G3195=0),"",$F3195/$G3195)</f>
      </c>
    </row>
    <row r="3196">
      <c r="A3196" s="7"/>
      <c r="B3196" s="11"/>
      <c r="C3196" s="10"/>
      <c r="D3196" s="16">
        <f>IF($A3196="","",IFERROR(VLOOKUP($A3196,M_Sapi!$A$2:$D$501,4,0),""))</f>
      </c>
      <c r="E3196" s="17">
        <f>IF($A3196="","",IFERROR(VLOOKUP($A3196,M_Sapi!$A$2:$B$501,2,0),""))</f>
      </c>
      <c r="F3196" s="16">
        <f>IF(OR($A3196="",$C3196=""),"",$C3196-$D3196)</f>
      </c>
      <c r="G3196" s="18">
        <f>IF(OR($A3196="",$B3196=""),"",$B3196-$E3196)</f>
      </c>
      <c r="H3196" s="19">
        <f>IF(OR($G3196="",$G3196=0),"",$F3196/$G3196)</f>
      </c>
    </row>
    <row r="3197">
      <c r="A3197" s="7"/>
      <c r="B3197" s="11"/>
      <c r="C3197" s="10"/>
      <c r="D3197" s="16">
        <f>IF($A3197="","",IFERROR(VLOOKUP($A3197,M_Sapi!$A$2:$D$501,4,0),""))</f>
      </c>
      <c r="E3197" s="17">
        <f>IF($A3197="","",IFERROR(VLOOKUP($A3197,M_Sapi!$A$2:$B$501,2,0),""))</f>
      </c>
      <c r="F3197" s="16">
        <f>IF(OR($A3197="",$C3197=""),"",$C3197-$D3197)</f>
      </c>
      <c r="G3197" s="18">
        <f>IF(OR($A3197="",$B3197=""),"",$B3197-$E3197)</f>
      </c>
      <c r="H3197" s="19">
        <f>IF(OR($G3197="",$G3197=0),"",$F3197/$G3197)</f>
      </c>
    </row>
    <row r="3198">
      <c r="A3198" s="7"/>
      <c r="B3198" s="11"/>
      <c r="C3198" s="10"/>
      <c r="D3198" s="16">
        <f>IF($A3198="","",IFERROR(VLOOKUP($A3198,M_Sapi!$A$2:$D$501,4,0),""))</f>
      </c>
      <c r="E3198" s="17">
        <f>IF($A3198="","",IFERROR(VLOOKUP($A3198,M_Sapi!$A$2:$B$501,2,0),""))</f>
      </c>
      <c r="F3198" s="16">
        <f>IF(OR($A3198="",$C3198=""),"",$C3198-$D3198)</f>
      </c>
      <c r="G3198" s="18">
        <f>IF(OR($A3198="",$B3198=""),"",$B3198-$E3198)</f>
      </c>
      <c r="H3198" s="19">
        <f>IF(OR($G3198="",$G3198=0),"",$F3198/$G3198)</f>
      </c>
    </row>
    <row r="3199">
      <c r="A3199" s="7"/>
      <c r="B3199" s="11"/>
      <c r="C3199" s="10"/>
      <c r="D3199" s="16">
        <f>IF($A3199="","",IFERROR(VLOOKUP($A3199,M_Sapi!$A$2:$D$501,4,0),""))</f>
      </c>
      <c r="E3199" s="17">
        <f>IF($A3199="","",IFERROR(VLOOKUP($A3199,M_Sapi!$A$2:$B$501,2,0),""))</f>
      </c>
      <c r="F3199" s="16">
        <f>IF(OR($A3199="",$C3199=""),"",$C3199-$D3199)</f>
      </c>
      <c r="G3199" s="18">
        <f>IF(OR($A3199="",$B3199=""),"",$B3199-$E3199)</f>
      </c>
      <c r="H3199" s="19">
        <f>IF(OR($G3199="",$G3199=0),"",$F3199/$G3199)</f>
      </c>
    </row>
    <row r="3200">
      <c r="A3200" s="7"/>
      <c r="B3200" s="11"/>
      <c r="C3200" s="10"/>
      <c r="D3200" s="16">
        <f>IF($A3200="","",IFERROR(VLOOKUP($A3200,M_Sapi!$A$2:$D$501,4,0),""))</f>
      </c>
      <c r="E3200" s="17">
        <f>IF($A3200="","",IFERROR(VLOOKUP($A3200,M_Sapi!$A$2:$B$501,2,0),""))</f>
      </c>
      <c r="F3200" s="16">
        <f>IF(OR($A3200="",$C3200=""),"",$C3200-$D3200)</f>
      </c>
      <c r="G3200" s="18">
        <f>IF(OR($A3200="",$B3200=""),"",$B3200-$E3200)</f>
      </c>
      <c r="H3200" s="19">
        <f>IF(OR($G3200="",$G3200=0),"",$F3200/$G3200)</f>
      </c>
    </row>
    <row r="3201">
      <c r="A3201" s="7"/>
      <c r="B3201" s="11"/>
      <c r="C3201" s="10"/>
      <c r="D3201" s="16">
        <f>IF($A3201="","",IFERROR(VLOOKUP($A3201,M_Sapi!$A$2:$D$501,4,0),""))</f>
      </c>
      <c r="E3201" s="17">
        <f>IF($A3201="","",IFERROR(VLOOKUP($A3201,M_Sapi!$A$2:$B$501,2,0),""))</f>
      </c>
      <c r="F3201" s="16">
        <f>IF(OR($A3201="",$C3201=""),"",$C3201-$D3201)</f>
      </c>
      <c r="G3201" s="18">
        <f>IF(OR($A3201="",$B3201=""),"",$B3201-$E3201)</f>
      </c>
      <c r="H3201" s="19">
        <f>IF(OR($G3201="",$G3201=0),"",$F3201/$G3201)</f>
      </c>
    </row>
    <row r="3202">
      <c r="A3202" s="7"/>
      <c r="B3202" s="11"/>
      <c r="C3202" s="10"/>
      <c r="D3202" s="16">
        <f>IF($A3202="","",IFERROR(VLOOKUP($A3202,M_Sapi!$A$2:$D$501,4,0),""))</f>
      </c>
      <c r="E3202" s="17">
        <f>IF($A3202="","",IFERROR(VLOOKUP($A3202,M_Sapi!$A$2:$B$501,2,0),""))</f>
      </c>
      <c r="F3202" s="16">
        <f>IF(OR($A3202="",$C3202=""),"",$C3202-$D3202)</f>
      </c>
      <c r="G3202" s="18">
        <f>IF(OR($A3202="",$B3202=""),"",$B3202-$E3202)</f>
      </c>
      <c r="H3202" s="19">
        <f>IF(OR($G3202="",$G3202=0),"",$F3202/$G3202)</f>
      </c>
    </row>
    <row r="3203">
      <c r="A3203" s="7"/>
      <c r="B3203" s="11"/>
      <c r="C3203" s="10"/>
      <c r="D3203" s="16">
        <f>IF($A3203="","",IFERROR(VLOOKUP($A3203,M_Sapi!$A$2:$D$501,4,0),""))</f>
      </c>
      <c r="E3203" s="17">
        <f>IF($A3203="","",IFERROR(VLOOKUP($A3203,M_Sapi!$A$2:$B$501,2,0),""))</f>
      </c>
      <c r="F3203" s="16">
        <f>IF(OR($A3203="",$C3203=""),"",$C3203-$D3203)</f>
      </c>
      <c r="G3203" s="18">
        <f>IF(OR($A3203="",$B3203=""),"",$B3203-$E3203)</f>
      </c>
      <c r="H3203" s="19">
        <f>IF(OR($G3203="",$G3203=0),"",$F3203/$G3203)</f>
      </c>
    </row>
    <row r="3204">
      <c r="A3204" s="7"/>
      <c r="B3204" s="11"/>
      <c r="C3204" s="10"/>
      <c r="D3204" s="16">
        <f>IF($A3204="","",IFERROR(VLOOKUP($A3204,M_Sapi!$A$2:$D$501,4,0),""))</f>
      </c>
      <c r="E3204" s="17">
        <f>IF($A3204="","",IFERROR(VLOOKUP($A3204,M_Sapi!$A$2:$B$501,2,0),""))</f>
      </c>
      <c r="F3204" s="16">
        <f>IF(OR($A3204="",$C3204=""),"",$C3204-$D3204)</f>
      </c>
      <c r="G3204" s="18">
        <f>IF(OR($A3204="",$B3204=""),"",$B3204-$E3204)</f>
      </c>
      <c r="H3204" s="19">
        <f>IF(OR($G3204="",$G3204=0),"",$F3204/$G3204)</f>
      </c>
    </row>
    <row r="3205">
      <c r="A3205" s="7"/>
      <c r="B3205" s="11"/>
      <c r="C3205" s="10"/>
      <c r="D3205" s="16">
        <f>IF($A3205="","",IFERROR(VLOOKUP($A3205,M_Sapi!$A$2:$D$501,4,0),""))</f>
      </c>
      <c r="E3205" s="17">
        <f>IF($A3205="","",IFERROR(VLOOKUP($A3205,M_Sapi!$A$2:$B$501,2,0),""))</f>
      </c>
      <c r="F3205" s="16">
        <f>IF(OR($A3205="",$C3205=""),"",$C3205-$D3205)</f>
      </c>
      <c r="G3205" s="18">
        <f>IF(OR($A3205="",$B3205=""),"",$B3205-$E3205)</f>
      </c>
      <c r="H3205" s="19">
        <f>IF(OR($G3205="",$G3205=0),"",$F3205/$G3205)</f>
      </c>
    </row>
    <row r="3206">
      <c r="A3206" s="7"/>
      <c r="B3206" s="11"/>
      <c r="C3206" s="10"/>
      <c r="D3206" s="16">
        <f>IF($A3206="","",IFERROR(VLOOKUP($A3206,M_Sapi!$A$2:$D$501,4,0),""))</f>
      </c>
      <c r="E3206" s="17">
        <f>IF($A3206="","",IFERROR(VLOOKUP($A3206,M_Sapi!$A$2:$B$501,2,0),""))</f>
      </c>
      <c r="F3206" s="16">
        <f>IF(OR($A3206="",$C3206=""),"",$C3206-$D3206)</f>
      </c>
      <c r="G3206" s="18">
        <f>IF(OR($A3206="",$B3206=""),"",$B3206-$E3206)</f>
      </c>
      <c r="H3206" s="19">
        <f>IF(OR($G3206="",$G3206=0),"",$F3206/$G3206)</f>
      </c>
    </row>
    <row r="3207">
      <c r="A3207" s="7"/>
      <c r="B3207" s="11"/>
      <c r="C3207" s="10"/>
      <c r="D3207" s="16">
        <f>IF($A3207="","",IFERROR(VLOOKUP($A3207,M_Sapi!$A$2:$D$501,4,0),""))</f>
      </c>
      <c r="E3207" s="17">
        <f>IF($A3207="","",IFERROR(VLOOKUP($A3207,M_Sapi!$A$2:$B$501,2,0),""))</f>
      </c>
      <c r="F3207" s="16">
        <f>IF(OR($A3207="",$C3207=""),"",$C3207-$D3207)</f>
      </c>
      <c r="G3207" s="18">
        <f>IF(OR($A3207="",$B3207=""),"",$B3207-$E3207)</f>
      </c>
      <c r="H3207" s="19">
        <f>IF(OR($G3207="",$G3207=0),"",$F3207/$G3207)</f>
      </c>
    </row>
    <row r="3208">
      <c r="A3208" s="7"/>
      <c r="B3208" s="11"/>
      <c r="C3208" s="10"/>
      <c r="D3208" s="16">
        <f>IF($A3208="","",IFERROR(VLOOKUP($A3208,M_Sapi!$A$2:$D$501,4,0),""))</f>
      </c>
      <c r="E3208" s="17">
        <f>IF($A3208="","",IFERROR(VLOOKUP($A3208,M_Sapi!$A$2:$B$501,2,0),""))</f>
      </c>
      <c r="F3208" s="16">
        <f>IF(OR($A3208="",$C3208=""),"",$C3208-$D3208)</f>
      </c>
      <c r="G3208" s="18">
        <f>IF(OR($A3208="",$B3208=""),"",$B3208-$E3208)</f>
      </c>
      <c r="H3208" s="19">
        <f>IF(OR($G3208="",$G3208=0),"",$F3208/$G3208)</f>
      </c>
    </row>
    <row r="3209">
      <c r="A3209" s="7"/>
      <c r="B3209" s="11"/>
      <c r="C3209" s="10"/>
      <c r="D3209" s="16">
        <f>IF($A3209="","",IFERROR(VLOOKUP($A3209,M_Sapi!$A$2:$D$501,4,0),""))</f>
      </c>
      <c r="E3209" s="17">
        <f>IF($A3209="","",IFERROR(VLOOKUP($A3209,M_Sapi!$A$2:$B$501,2,0),""))</f>
      </c>
      <c r="F3209" s="16">
        <f>IF(OR($A3209="",$C3209=""),"",$C3209-$D3209)</f>
      </c>
      <c r="G3209" s="18">
        <f>IF(OR($A3209="",$B3209=""),"",$B3209-$E3209)</f>
      </c>
      <c r="H3209" s="19">
        <f>IF(OR($G3209="",$G3209=0),"",$F3209/$G3209)</f>
      </c>
    </row>
    <row r="3210">
      <c r="A3210" s="7"/>
      <c r="B3210" s="11"/>
      <c r="C3210" s="10"/>
      <c r="D3210" s="16">
        <f>IF($A3210="","",IFERROR(VLOOKUP($A3210,M_Sapi!$A$2:$D$501,4,0),""))</f>
      </c>
      <c r="E3210" s="17">
        <f>IF($A3210="","",IFERROR(VLOOKUP($A3210,M_Sapi!$A$2:$B$501,2,0),""))</f>
      </c>
      <c r="F3210" s="16">
        <f>IF(OR($A3210="",$C3210=""),"",$C3210-$D3210)</f>
      </c>
      <c r="G3210" s="18">
        <f>IF(OR($A3210="",$B3210=""),"",$B3210-$E3210)</f>
      </c>
      <c r="H3210" s="19">
        <f>IF(OR($G3210="",$G3210=0),"",$F3210/$G3210)</f>
      </c>
    </row>
    <row r="3211">
      <c r="A3211" s="7"/>
      <c r="B3211" s="11"/>
      <c r="C3211" s="10"/>
      <c r="D3211" s="16">
        <f>IF($A3211="","",IFERROR(VLOOKUP($A3211,M_Sapi!$A$2:$D$501,4,0),""))</f>
      </c>
      <c r="E3211" s="17">
        <f>IF($A3211="","",IFERROR(VLOOKUP($A3211,M_Sapi!$A$2:$B$501,2,0),""))</f>
      </c>
      <c r="F3211" s="16">
        <f>IF(OR($A3211="",$C3211=""),"",$C3211-$D3211)</f>
      </c>
      <c r="G3211" s="18">
        <f>IF(OR($A3211="",$B3211=""),"",$B3211-$E3211)</f>
      </c>
      <c r="H3211" s="19">
        <f>IF(OR($G3211="",$G3211=0),"",$F3211/$G3211)</f>
      </c>
    </row>
    <row r="3212">
      <c r="A3212" s="7"/>
      <c r="B3212" s="11"/>
      <c r="C3212" s="10"/>
      <c r="D3212" s="16">
        <f>IF($A3212="","",IFERROR(VLOOKUP($A3212,M_Sapi!$A$2:$D$501,4,0),""))</f>
      </c>
      <c r="E3212" s="17">
        <f>IF($A3212="","",IFERROR(VLOOKUP($A3212,M_Sapi!$A$2:$B$501,2,0),""))</f>
      </c>
      <c r="F3212" s="16">
        <f>IF(OR($A3212="",$C3212=""),"",$C3212-$D3212)</f>
      </c>
      <c r="G3212" s="18">
        <f>IF(OR($A3212="",$B3212=""),"",$B3212-$E3212)</f>
      </c>
      <c r="H3212" s="19">
        <f>IF(OR($G3212="",$G3212=0),"",$F3212/$G3212)</f>
      </c>
    </row>
    <row r="3213">
      <c r="A3213" s="7"/>
      <c r="B3213" s="11"/>
      <c r="C3213" s="10"/>
      <c r="D3213" s="16">
        <f>IF($A3213="","",IFERROR(VLOOKUP($A3213,M_Sapi!$A$2:$D$501,4,0),""))</f>
      </c>
      <c r="E3213" s="17">
        <f>IF($A3213="","",IFERROR(VLOOKUP($A3213,M_Sapi!$A$2:$B$501,2,0),""))</f>
      </c>
      <c r="F3213" s="16">
        <f>IF(OR($A3213="",$C3213=""),"",$C3213-$D3213)</f>
      </c>
      <c r="G3213" s="18">
        <f>IF(OR($A3213="",$B3213=""),"",$B3213-$E3213)</f>
      </c>
      <c r="H3213" s="19">
        <f>IF(OR($G3213="",$G3213=0),"",$F3213/$G3213)</f>
      </c>
    </row>
    <row r="3214">
      <c r="A3214" s="7"/>
      <c r="B3214" s="11"/>
      <c r="C3214" s="10"/>
      <c r="D3214" s="16">
        <f>IF($A3214="","",IFERROR(VLOOKUP($A3214,M_Sapi!$A$2:$D$501,4,0),""))</f>
      </c>
      <c r="E3214" s="17">
        <f>IF($A3214="","",IFERROR(VLOOKUP($A3214,M_Sapi!$A$2:$B$501,2,0),""))</f>
      </c>
      <c r="F3214" s="16">
        <f>IF(OR($A3214="",$C3214=""),"",$C3214-$D3214)</f>
      </c>
      <c r="G3214" s="18">
        <f>IF(OR($A3214="",$B3214=""),"",$B3214-$E3214)</f>
      </c>
      <c r="H3214" s="19">
        <f>IF(OR($G3214="",$G3214=0),"",$F3214/$G3214)</f>
      </c>
    </row>
    <row r="3215">
      <c r="A3215" s="7"/>
      <c r="B3215" s="11"/>
      <c r="C3215" s="10"/>
      <c r="D3215" s="16">
        <f>IF($A3215="","",IFERROR(VLOOKUP($A3215,M_Sapi!$A$2:$D$501,4,0),""))</f>
      </c>
      <c r="E3215" s="17">
        <f>IF($A3215="","",IFERROR(VLOOKUP($A3215,M_Sapi!$A$2:$B$501,2,0),""))</f>
      </c>
      <c r="F3215" s="16">
        <f>IF(OR($A3215="",$C3215=""),"",$C3215-$D3215)</f>
      </c>
      <c r="G3215" s="18">
        <f>IF(OR($A3215="",$B3215=""),"",$B3215-$E3215)</f>
      </c>
      <c r="H3215" s="19">
        <f>IF(OR($G3215="",$G3215=0),"",$F3215/$G3215)</f>
      </c>
    </row>
    <row r="3216">
      <c r="A3216" s="7"/>
      <c r="B3216" s="11"/>
      <c r="C3216" s="10"/>
      <c r="D3216" s="16">
        <f>IF($A3216="","",IFERROR(VLOOKUP($A3216,M_Sapi!$A$2:$D$501,4,0),""))</f>
      </c>
      <c r="E3216" s="17">
        <f>IF($A3216="","",IFERROR(VLOOKUP($A3216,M_Sapi!$A$2:$B$501,2,0),""))</f>
      </c>
      <c r="F3216" s="16">
        <f>IF(OR($A3216="",$C3216=""),"",$C3216-$D3216)</f>
      </c>
      <c r="G3216" s="18">
        <f>IF(OR($A3216="",$B3216=""),"",$B3216-$E3216)</f>
      </c>
      <c r="H3216" s="19">
        <f>IF(OR($G3216="",$G3216=0),"",$F3216/$G3216)</f>
      </c>
    </row>
    <row r="3217">
      <c r="A3217" s="7"/>
      <c r="B3217" s="11"/>
      <c r="C3217" s="10"/>
      <c r="D3217" s="16">
        <f>IF($A3217="","",IFERROR(VLOOKUP($A3217,M_Sapi!$A$2:$D$501,4,0),""))</f>
      </c>
      <c r="E3217" s="17">
        <f>IF($A3217="","",IFERROR(VLOOKUP($A3217,M_Sapi!$A$2:$B$501,2,0),""))</f>
      </c>
      <c r="F3217" s="16">
        <f>IF(OR($A3217="",$C3217=""),"",$C3217-$D3217)</f>
      </c>
      <c r="G3217" s="18">
        <f>IF(OR($A3217="",$B3217=""),"",$B3217-$E3217)</f>
      </c>
      <c r="H3217" s="19">
        <f>IF(OR($G3217="",$G3217=0),"",$F3217/$G3217)</f>
      </c>
    </row>
    <row r="3218">
      <c r="A3218" s="7"/>
      <c r="B3218" s="11"/>
      <c r="C3218" s="10"/>
      <c r="D3218" s="16">
        <f>IF($A3218="","",IFERROR(VLOOKUP($A3218,M_Sapi!$A$2:$D$501,4,0),""))</f>
      </c>
      <c r="E3218" s="17">
        <f>IF($A3218="","",IFERROR(VLOOKUP($A3218,M_Sapi!$A$2:$B$501,2,0),""))</f>
      </c>
      <c r="F3218" s="16">
        <f>IF(OR($A3218="",$C3218=""),"",$C3218-$D3218)</f>
      </c>
      <c r="G3218" s="18">
        <f>IF(OR($A3218="",$B3218=""),"",$B3218-$E3218)</f>
      </c>
      <c r="H3218" s="19">
        <f>IF(OR($G3218="",$G3218=0),"",$F3218/$G3218)</f>
      </c>
    </row>
    <row r="3219">
      <c r="A3219" s="7"/>
      <c r="B3219" s="11"/>
      <c r="C3219" s="10"/>
      <c r="D3219" s="16">
        <f>IF($A3219="","",IFERROR(VLOOKUP($A3219,M_Sapi!$A$2:$D$501,4,0),""))</f>
      </c>
      <c r="E3219" s="17">
        <f>IF($A3219="","",IFERROR(VLOOKUP($A3219,M_Sapi!$A$2:$B$501,2,0),""))</f>
      </c>
      <c r="F3219" s="16">
        <f>IF(OR($A3219="",$C3219=""),"",$C3219-$D3219)</f>
      </c>
      <c r="G3219" s="18">
        <f>IF(OR($A3219="",$B3219=""),"",$B3219-$E3219)</f>
      </c>
      <c r="H3219" s="19">
        <f>IF(OR($G3219="",$G3219=0),"",$F3219/$G3219)</f>
      </c>
    </row>
    <row r="3220">
      <c r="A3220" s="7"/>
      <c r="B3220" s="11"/>
      <c r="C3220" s="10"/>
      <c r="D3220" s="16">
        <f>IF($A3220="","",IFERROR(VLOOKUP($A3220,M_Sapi!$A$2:$D$501,4,0),""))</f>
      </c>
      <c r="E3220" s="17">
        <f>IF($A3220="","",IFERROR(VLOOKUP($A3220,M_Sapi!$A$2:$B$501,2,0),""))</f>
      </c>
      <c r="F3220" s="16">
        <f>IF(OR($A3220="",$C3220=""),"",$C3220-$D3220)</f>
      </c>
      <c r="G3220" s="18">
        <f>IF(OR($A3220="",$B3220=""),"",$B3220-$E3220)</f>
      </c>
      <c r="H3220" s="19">
        <f>IF(OR($G3220="",$G3220=0),"",$F3220/$G3220)</f>
      </c>
    </row>
    <row r="3221">
      <c r="A3221" s="7"/>
      <c r="B3221" s="11"/>
      <c r="C3221" s="10"/>
      <c r="D3221" s="16">
        <f>IF($A3221="","",IFERROR(VLOOKUP($A3221,M_Sapi!$A$2:$D$501,4,0),""))</f>
      </c>
      <c r="E3221" s="17">
        <f>IF($A3221="","",IFERROR(VLOOKUP($A3221,M_Sapi!$A$2:$B$501,2,0),""))</f>
      </c>
      <c r="F3221" s="16">
        <f>IF(OR($A3221="",$C3221=""),"",$C3221-$D3221)</f>
      </c>
      <c r="G3221" s="18">
        <f>IF(OR($A3221="",$B3221=""),"",$B3221-$E3221)</f>
      </c>
      <c r="H3221" s="19">
        <f>IF(OR($G3221="",$G3221=0),"",$F3221/$G3221)</f>
      </c>
    </row>
    <row r="3222">
      <c r="A3222" s="7"/>
      <c r="B3222" s="11"/>
      <c r="C3222" s="10"/>
      <c r="D3222" s="16">
        <f>IF($A3222="","",IFERROR(VLOOKUP($A3222,M_Sapi!$A$2:$D$501,4,0),""))</f>
      </c>
      <c r="E3222" s="17">
        <f>IF($A3222="","",IFERROR(VLOOKUP($A3222,M_Sapi!$A$2:$B$501,2,0),""))</f>
      </c>
      <c r="F3222" s="16">
        <f>IF(OR($A3222="",$C3222=""),"",$C3222-$D3222)</f>
      </c>
      <c r="G3222" s="18">
        <f>IF(OR($A3222="",$B3222=""),"",$B3222-$E3222)</f>
      </c>
      <c r="H3222" s="19">
        <f>IF(OR($G3222="",$G3222=0),"",$F3222/$G3222)</f>
      </c>
    </row>
    <row r="3223">
      <c r="A3223" s="7"/>
      <c r="B3223" s="11"/>
      <c r="C3223" s="10"/>
      <c r="D3223" s="16">
        <f>IF($A3223="","",IFERROR(VLOOKUP($A3223,M_Sapi!$A$2:$D$501,4,0),""))</f>
      </c>
      <c r="E3223" s="17">
        <f>IF($A3223="","",IFERROR(VLOOKUP($A3223,M_Sapi!$A$2:$B$501,2,0),""))</f>
      </c>
      <c r="F3223" s="16">
        <f>IF(OR($A3223="",$C3223=""),"",$C3223-$D3223)</f>
      </c>
      <c r="G3223" s="18">
        <f>IF(OR($A3223="",$B3223=""),"",$B3223-$E3223)</f>
      </c>
      <c r="H3223" s="19">
        <f>IF(OR($G3223="",$G3223=0),"",$F3223/$G3223)</f>
      </c>
    </row>
    <row r="3224">
      <c r="A3224" s="7"/>
      <c r="B3224" s="11"/>
      <c r="C3224" s="10"/>
      <c r="D3224" s="16">
        <f>IF($A3224="","",IFERROR(VLOOKUP($A3224,M_Sapi!$A$2:$D$501,4,0),""))</f>
      </c>
      <c r="E3224" s="17">
        <f>IF($A3224="","",IFERROR(VLOOKUP($A3224,M_Sapi!$A$2:$B$501,2,0),""))</f>
      </c>
      <c r="F3224" s="16">
        <f>IF(OR($A3224="",$C3224=""),"",$C3224-$D3224)</f>
      </c>
      <c r="G3224" s="18">
        <f>IF(OR($A3224="",$B3224=""),"",$B3224-$E3224)</f>
      </c>
      <c r="H3224" s="19">
        <f>IF(OR($G3224="",$G3224=0),"",$F3224/$G3224)</f>
      </c>
    </row>
    <row r="3225">
      <c r="A3225" s="7"/>
      <c r="B3225" s="11"/>
      <c r="C3225" s="10"/>
      <c r="D3225" s="16">
        <f>IF($A3225="","",IFERROR(VLOOKUP($A3225,M_Sapi!$A$2:$D$501,4,0),""))</f>
      </c>
      <c r="E3225" s="17">
        <f>IF($A3225="","",IFERROR(VLOOKUP($A3225,M_Sapi!$A$2:$B$501,2,0),""))</f>
      </c>
      <c r="F3225" s="16">
        <f>IF(OR($A3225="",$C3225=""),"",$C3225-$D3225)</f>
      </c>
      <c r="G3225" s="18">
        <f>IF(OR($A3225="",$B3225=""),"",$B3225-$E3225)</f>
      </c>
      <c r="H3225" s="19">
        <f>IF(OR($G3225="",$G3225=0),"",$F3225/$G3225)</f>
      </c>
    </row>
    <row r="3226">
      <c r="A3226" s="7"/>
      <c r="B3226" s="11"/>
      <c r="C3226" s="10"/>
      <c r="D3226" s="16">
        <f>IF($A3226="","",IFERROR(VLOOKUP($A3226,M_Sapi!$A$2:$D$501,4,0),""))</f>
      </c>
      <c r="E3226" s="17">
        <f>IF($A3226="","",IFERROR(VLOOKUP($A3226,M_Sapi!$A$2:$B$501,2,0),""))</f>
      </c>
      <c r="F3226" s="16">
        <f>IF(OR($A3226="",$C3226=""),"",$C3226-$D3226)</f>
      </c>
      <c r="G3226" s="18">
        <f>IF(OR($A3226="",$B3226=""),"",$B3226-$E3226)</f>
      </c>
      <c r="H3226" s="19">
        <f>IF(OR($G3226="",$G3226=0),"",$F3226/$G3226)</f>
      </c>
    </row>
    <row r="3227">
      <c r="A3227" s="7"/>
      <c r="B3227" s="11"/>
      <c r="C3227" s="10"/>
      <c r="D3227" s="16">
        <f>IF($A3227="","",IFERROR(VLOOKUP($A3227,M_Sapi!$A$2:$D$501,4,0),""))</f>
      </c>
      <c r="E3227" s="17">
        <f>IF($A3227="","",IFERROR(VLOOKUP($A3227,M_Sapi!$A$2:$B$501,2,0),""))</f>
      </c>
      <c r="F3227" s="16">
        <f>IF(OR($A3227="",$C3227=""),"",$C3227-$D3227)</f>
      </c>
      <c r="G3227" s="18">
        <f>IF(OR($A3227="",$B3227=""),"",$B3227-$E3227)</f>
      </c>
      <c r="H3227" s="19">
        <f>IF(OR($G3227="",$G3227=0),"",$F3227/$G3227)</f>
      </c>
    </row>
    <row r="3228">
      <c r="A3228" s="7"/>
      <c r="B3228" s="11"/>
      <c r="C3228" s="10"/>
      <c r="D3228" s="16">
        <f>IF($A3228="","",IFERROR(VLOOKUP($A3228,M_Sapi!$A$2:$D$501,4,0),""))</f>
      </c>
      <c r="E3228" s="17">
        <f>IF($A3228="","",IFERROR(VLOOKUP($A3228,M_Sapi!$A$2:$B$501,2,0),""))</f>
      </c>
      <c r="F3228" s="16">
        <f>IF(OR($A3228="",$C3228=""),"",$C3228-$D3228)</f>
      </c>
      <c r="G3228" s="18">
        <f>IF(OR($A3228="",$B3228=""),"",$B3228-$E3228)</f>
      </c>
      <c r="H3228" s="19">
        <f>IF(OR($G3228="",$G3228=0),"",$F3228/$G3228)</f>
      </c>
    </row>
    <row r="3229">
      <c r="A3229" s="7"/>
      <c r="B3229" s="11"/>
      <c r="C3229" s="10"/>
      <c r="D3229" s="16">
        <f>IF($A3229="","",IFERROR(VLOOKUP($A3229,M_Sapi!$A$2:$D$501,4,0),""))</f>
      </c>
      <c r="E3229" s="17">
        <f>IF($A3229="","",IFERROR(VLOOKUP($A3229,M_Sapi!$A$2:$B$501,2,0),""))</f>
      </c>
      <c r="F3229" s="16">
        <f>IF(OR($A3229="",$C3229=""),"",$C3229-$D3229)</f>
      </c>
      <c r="G3229" s="18">
        <f>IF(OR($A3229="",$B3229=""),"",$B3229-$E3229)</f>
      </c>
      <c r="H3229" s="19">
        <f>IF(OR($G3229="",$G3229=0),"",$F3229/$G3229)</f>
      </c>
    </row>
    <row r="3230">
      <c r="A3230" s="7"/>
      <c r="B3230" s="11"/>
      <c r="C3230" s="10"/>
      <c r="D3230" s="16">
        <f>IF($A3230="","",IFERROR(VLOOKUP($A3230,M_Sapi!$A$2:$D$501,4,0),""))</f>
      </c>
      <c r="E3230" s="17">
        <f>IF($A3230="","",IFERROR(VLOOKUP($A3230,M_Sapi!$A$2:$B$501,2,0),""))</f>
      </c>
      <c r="F3230" s="16">
        <f>IF(OR($A3230="",$C3230=""),"",$C3230-$D3230)</f>
      </c>
      <c r="G3230" s="18">
        <f>IF(OR($A3230="",$B3230=""),"",$B3230-$E3230)</f>
      </c>
      <c r="H3230" s="19">
        <f>IF(OR($G3230="",$G3230=0),"",$F3230/$G3230)</f>
      </c>
    </row>
    <row r="3231">
      <c r="A3231" s="7"/>
      <c r="B3231" s="11"/>
      <c r="C3231" s="10"/>
      <c r="D3231" s="16">
        <f>IF($A3231="","",IFERROR(VLOOKUP($A3231,M_Sapi!$A$2:$D$501,4,0),""))</f>
      </c>
      <c r="E3231" s="17">
        <f>IF($A3231="","",IFERROR(VLOOKUP($A3231,M_Sapi!$A$2:$B$501,2,0),""))</f>
      </c>
      <c r="F3231" s="16">
        <f>IF(OR($A3231="",$C3231=""),"",$C3231-$D3231)</f>
      </c>
      <c r="G3231" s="18">
        <f>IF(OR($A3231="",$B3231=""),"",$B3231-$E3231)</f>
      </c>
      <c r="H3231" s="19">
        <f>IF(OR($G3231="",$G3231=0),"",$F3231/$G3231)</f>
      </c>
    </row>
    <row r="3232">
      <c r="A3232" s="7"/>
      <c r="B3232" s="11"/>
      <c r="C3232" s="10"/>
      <c r="D3232" s="16">
        <f>IF($A3232="","",IFERROR(VLOOKUP($A3232,M_Sapi!$A$2:$D$501,4,0),""))</f>
      </c>
      <c r="E3232" s="17">
        <f>IF($A3232="","",IFERROR(VLOOKUP($A3232,M_Sapi!$A$2:$B$501,2,0),""))</f>
      </c>
      <c r="F3232" s="16">
        <f>IF(OR($A3232="",$C3232=""),"",$C3232-$D3232)</f>
      </c>
      <c r="G3232" s="18">
        <f>IF(OR($A3232="",$B3232=""),"",$B3232-$E3232)</f>
      </c>
      <c r="H3232" s="19">
        <f>IF(OR($G3232="",$G3232=0),"",$F3232/$G3232)</f>
      </c>
    </row>
    <row r="3233">
      <c r="A3233" s="7"/>
      <c r="B3233" s="11"/>
      <c r="C3233" s="10"/>
      <c r="D3233" s="16">
        <f>IF($A3233="","",IFERROR(VLOOKUP($A3233,M_Sapi!$A$2:$D$501,4,0),""))</f>
      </c>
      <c r="E3233" s="17">
        <f>IF($A3233="","",IFERROR(VLOOKUP($A3233,M_Sapi!$A$2:$B$501,2,0),""))</f>
      </c>
      <c r="F3233" s="16">
        <f>IF(OR($A3233="",$C3233=""),"",$C3233-$D3233)</f>
      </c>
      <c r="G3233" s="18">
        <f>IF(OR($A3233="",$B3233=""),"",$B3233-$E3233)</f>
      </c>
      <c r="H3233" s="19">
        <f>IF(OR($G3233="",$G3233=0),"",$F3233/$G3233)</f>
      </c>
    </row>
    <row r="3234">
      <c r="A3234" s="7"/>
      <c r="B3234" s="11"/>
      <c r="C3234" s="10"/>
      <c r="D3234" s="16">
        <f>IF($A3234="","",IFERROR(VLOOKUP($A3234,M_Sapi!$A$2:$D$501,4,0),""))</f>
      </c>
      <c r="E3234" s="17">
        <f>IF($A3234="","",IFERROR(VLOOKUP($A3234,M_Sapi!$A$2:$B$501,2,0),""))</f>
      </c>
      <c r="F3234" s="16">
        <f>IF(OR($A3234="",$C3234=""),"",$C3234-$D3234)</f>
      </c>
      <c r="G3234" s="18">
        <f>IF(OR($A3234="",$B3234=""),"",$B3234-$E3234)</f>
      </c>
      <c r="H3234" s="19">
        <f>IF(OR($G3234="",$G3234=0),"",$F3234/$G3234)</f>
      </c>
    </row>
    <row r="3235">
      <c r="A3235" s="7"/>
      <c r="B3235" s="11"/>
      <c r="C3235" s="10"/>
      <c r="D3235" s="16">
        <f>IF($A3235="","",IFERROR(VLOOKUP($A3235,M_Sapi!$A$2:$D$501,4,0),""))</f>
      </c>
      <c r="E3235" s="17">
        <f>IF($A3235="","",IFERROR(VLOOKUP($A3235,M_Sapi!$A$2:$B$501,2,0),""))</f>
      </c>
      <c r="F3235" s="16">
        <f>IF(OR($A3235="",$C3235=""),"",$C3235-$D3235)</f>
      </c>
      <c r="G3235" s="18">
        <f>IF(OR($A3235="",$B3235=""),"",$B3235-$E3235)</f>
      </c>
      <c r="H3235" s="19">
        <f>IF(OR($G3235="",$G3235=0),"",$F3235/$G3235)</f>
      </c>
    </row>
    <row r="3236">
      <c r="A3236" s="7"/>
      <c r="B3236" s="11"/>
      <c r="C3236" s="10"/>
      <c r="D3236" s="16">
        <f>IF($A3236="","",IFERROR(VLOOKUP($A3236,M_Sapi!$A$2:$D$501,4,0),""))</f>
      </c>
      <c r="E3236" s="17">
        <f>IF($A3236="","",IFERROR(VLOOKUP($A3236,M_Sapi!$A$2:$B$501,2,0),""))</f>
      </c>
      <c r="F3236" s="16">
        <f>IF(OR($A3236="",$C3236=""),"",$C3236-$D3236)</f>
      </c>
      <c r="G3236" s="18">
        <f>IF(OR($A3236="",$B3236=""),"",$B3236-$E3236)</f>
      </c>
      <c r="H3236" s="19">
        <f>IF(OR($G3236="",$G3236=0),"",$F3236/$G3236)</f>
      </c>
    </row>
    <row r="3237">
      <c r="A3237" s="7"/>
      <c r="B3237" s="11"/>
      <c r="C3237" s="10"/>
      <c r="D3237" s="16">
        <f>IF($A3237="","",IFERROR(VLOOKUP($A3237,M_Sapi!$A$2:$D$501,4,0),""))</f>
      </c>
      <c r="E3237" s="17">
        <f>IF($A3237="","",IFERROR(VLOOKUP($A3237,M_Sapi!$A$2:$B$501,2,0),""))</f>
      </c>
      <c r="F3237" s="16">
        <f>IF(OR($A3237="",$C3237=""),"",$C3237-$D3237)</f>
      </c>
      <c r="G3237" s="18">
        <f>IF(OR($A3237="",$B3237=""),"",$B3237-$E3237)</f>
      </c>
      <c r="H3237" s="19">
        <f>IF(OR($G3237="",$G3237=0),"",$F3237/$G3237)</f>
      </c>
    </row>
    <row r="3238">
      <c r="A3238" s="7"/>
      <c r="B3238" s="11"/>
      <c r="C3238" s="10"/>
      <c r="D3238" s="16">
        <f>IF($A3238="","",IFERROR(VLOOKUP($A3238,M_Sapi!$A$2:$D$501,4,0),""))</f>
      </c>
      <c r="E3238" s="17">
        <f>IF($A3238="","",IFERROR(VLOOKUP($A3238,M_Sapi!$A$2:$B$501,2,0),""))</f>
      </c>
      <c r="F3238" s="16">
        <f>IF(OR($A3238="",$C3238=""),"",$C3238-$D3238)</f>
      </c>
      <c r="G3238" s="18">
        <f>IF(OR($A3238="",$B3238=""),"",$B3238-$E3238)</f>
      </c>
      <c r="H3238" s="19">
        <f>IF(OR($G3238="",$G3238=0),"",$F3238/$G3238)</f>
      </c>
    </row>
    <row r="3239">
      <c r="A3239" s="7"/>
      <c r="B3239" s="11"/>
      <c r="C3239" s="10"/>
      <c r="D3239" s="16">
        <f>IF($A3239="","",IFERROR(VLOOKUP($A3239,M_Sapi!$A$2:$D$501,4,0),""))</f>
      </c>
      <c r="E3239" s="17">
        <f>IF($A3239="","",IFERROR(VLOOKUP($A3239,M_Sapi!$A$2:$B$501,2,0),""))</f>
      </c>
      <c r="F3239" s="16">
        <f>IF(OR($A3239="",$C3239=""),"",$C3239-$D3239)</f>
      </c>
      <c r="G3239" s="18">
        <f>IF(OR($A3239="",$B3239=""),"",$B3239-$E3239)</f>
      </c>
      <c r="H3239" s="19">
        <f>IF(OR($G3239="",$G3239=0),"",$F3239/$G3239)</f>
      </c>
    </row>
    <row r="3240">
      <c r="A3240" s="7"/>
      <c r="B3240" s="11"/>
      <c r="C3240" s="10"/>
      <c r="D3240" s="16">
        <f>IF($A3240="","",IFERROR(VLOOKUP($A3240,M_Sapi!$A$2:$D$501,4,0),""))</f>
      </c>
      <c r="E3240" s="17">
        <f>IF($A3240="","",IFERROR(VLOOKUP($A3240,M_Sapi!$A$2:$B$501,2,0),""))</f>
      </c>
      <c r="F3240" s="16">
        <f>IF(OR($A3240="",$C3240=""),"",$C3240-$D3240)</f>
      </c>
      <c r="G3240" s="18">
        <f>IF(OR($A3240="",$B3240=""),"",$B3240-$E3240)</f>
      </c>
      <c r="H3240" s="19">
        <f>IF(OR($G3240="",$G3240=0),"",$F3240/$G3240)</f>
      </c>
    </row>
    <row r="3241">
      <c r="A3241" s="7"/>
      <c r="B3241" s="11"/>
      <c r="C3241" s="10"/>
      <c r="D3241" s="16">
        <f>IF($A3241="","",IFERROR(VLOOKUP($A3241,M_Sapi!$A$2:$D$501,4,0),""))</f>
      </c>
      <c r="E3241" s="17">
        <f>IF($A3241="","",IFERROR(VLOOKUP($A3241,M_Sapi!$A$2:$B$501,2,0),""))</f>
      </c>
      <c r="F3241" s="16">
        <f>IF(OR($A3241="",$C3241=""),"",$C3241-$D3241)</f>
      </c>
      <c r="G3241" s="18">
        <f>IF(OR($A3241="",$B3241=""),"",$B3241-$E3241)</f>
      </c>
      <c r="H3241" s="19">
        <f>IF(OR($G3241="",$G3241=0),"",$F3241/$G3241)</f>
      </c>
    </row>
    <row r="3242">
      <c r="A3242" s="7"/>
      <c r="B3242" s="11"/>
      <c r="C3242" s="10"/>
      <c r="D3242" s="16">
        <f>IF($A3242="","",IFERROR(VLOOKUP($A3242,M_Sapi!$A$2:$D$501,4,0),""))</f>
      </c>
      <c r="E3242" s="17">
        <f>IF($A3242="","",IFERROR(VLOOKUP($A3242,M_Sapi!$A$2:$B$501,2,0),""))</f>
      </c>
      <c r="F3242" s="16">
        <f>IF(OR($A3242="",$C3242=""),"",$C3242-$D3242)</f>
      </c>
      <c r="G3242" s="18">
        <f>IF(OR($A3242="",$B3242=""),"",$B3242-$E3242)</f>
      </c>
      <c r="H3242" s="19">
        <f>IF(OR($G3242="",$G3242=0),"",$F3242/$G3242)</f>
      </c>
    </row>
    <row r="3243">
      <c r="A3243" s="7"/>
      <c r="B3243" s="11"/>
      <c r="C3243" s="10"/>
      <c r="D3243" s="16">
        <f>IF($A3243="","",IFERROR(VLOOKUP($A3243,M_Sapi!$A$2:$D$501,4,0),""))</f>
      </c>
      <c r="E3243" s="17">
        <f>IF($A3243="","",IFERROR(VLOOKUP($A3243,M_Sapi!$A$2:$B$501,2,0),""))</f>
      </c>
      <c r="F3243" s="16">
        <f>IF(OR($A3243="",$C3243=""),"",$C3243-$D3243)</f>
      </c>
      <c r="G3243" s="18">
        <f>IF(OR($A3243="",$B3243=""),"",$B3243-$E3243)</f>
      </c>
      <c r="H3243" s="19">
        <f>IF(OR($G3243="",$G3243=0),"",$F3243/$G3243)</f>
      </c>
    </row>
    <row r="3244">
      <c r="A3244" s="7"/>
      <c r="B3244" s="11"/>
      <c r="C3244" s="10"/>
      <c r="D3244" s="16">
        <f>IF($A3244="","",IFERROR(VLOOKUP($A3244,M_Sapi!$A$2:$D$501,4,0),""))</f>
      </c>
      <c r="E3244" s="17">
        <f>IF($A3244="","",IFERROR(VLOOKUP($A3244,M_Sapi!$A$2:$B$501,2,0),""))</f>
      </c>
      <c r="F3244" s="16">
        <f>IF(OR($A3244="",$C3244=""),"",$C3244-$D3244)</f>
      </c>
      <c r="G3244" s="18">
        <f>IF(OR($A3244="",$B3244=""),"",$B3244-$E3244)</f>
      </c>
      <c r="H3244" s="19">
        <f>IF(OR($G3244="",$G3244=0),"",$F3244/$G3244)</f>
      </c>
    </row>
    <row r="3245">
      <c r="A3245" s="7"/>
      <c r="B3245" s="11"/>
      <c r="C3245" s="10"/>
      <c r="D3245" s="16">
        <f>IF($A3245="","",IFERROR(VLOOKUP($A3245,M_Sapi!$A$2:$D$501,4,0),""))</f>
      </c>
      <c r="E3245" s="17">
        <f>IF($A3245="","",IFERROR(VLOOKUP($A3245,M_Sapi!$A$2:$B$501,2,0),""))</f>
      </c>
      <c r="F3245" s="16">
        <f>IF(OR($A3245="",$C3245=""),"",$C3245-$D3245)</f>
      </c>
      <c r="G3245" s="18">
        <f>IF(OR($A3245="",$B3245=""),"",$B3245-$E3245)</f>
      </c>
      <c r="H3245" s="19">
        <f>IF(OR($G3245="",$G3245=0),"",$F3245/$G3245)</f>
      </c>
    </row>
    <row r="3246">
      <c r="A3246" s="7"/>
      <c r="B3246" s="11"/>
      <c r="C3246" s="10"/>
      <c r="D3246" s="16">
        <f>IF($A3246="","",IFERROR(VLOOKUP($A3246,M_Sapi!$A$2:$D$501,4,0),""))</f>
      </c>
      <c r="E3246" s="17">
        <f>IF($A3246="","",IFERROR(VLOOKUP($A3246,M_Sapi!$A$2:$B$501,2,0),""))</f>
      </c>
      <c r="F3246" s="16">
        <f>IF(OR($A3246="",$C3246=""),"",$C3246-$D3246)</f>
      </c>
      <c r="G3246" s="18">
        <f>IF(OR($A3246="",$B3246=""),"",$B3246-$E3246)</f>
      </c>
      <c r="H3246" s="19">
        <f>IF(OR($G3246="",$G3246=0),"",$F3246/$G3246)</f>
      </c>
    </row>
    <row r="3247">
      <c r="A3247" s="7"/>
      <c r="B3247" s="11"/>
      <c r="C3247" s="10"/>
      <c r="D3247" s="16">
        <f>IF($A3247="","",IFERROR(VLOOKUP($A3247,M_Sapi!$A$2:$D$501,4,0),""))</f>
      </c>
      <c r="E3247" s="17">
        <f>IF($A3247="","",IFERROR(VLOOKUP($A3247,M_Sapi!$A$2:$B$501,2,0),""))</f>
      </c>
      <c r="F3247" s="16">
        <f>IF(OR($A3247="",$C3247=""),"",$C3247-$D3247)</f>
      </c>
      <c r="G3247" s="18">
        <f>IF(OR($A3247="",$B3247=""),"",$B3247-$E3247)</f>
      </c>
      <c r="H3247" s="19">
        <f>IF(OR($G3247="",$G3247=0),"",$F3247/$G3247)</f>
      </c>
    </row>
    <row r="3248">
      <c r="A3248" s="7"/>
      <c r="B3248" s="11"/>
      <c r="C3248" s="10"/>
      <c r="D3248" s="16">
        <f>IF($A3248="","",IFERROR(VLOOKUP($A3248,M_Sapi!$A$2:$D$501,4,0),""))</f>
      </c>
      <c r="E3248" s="17">
        <f>IF($A3248="","",IFERROR(VLOOKUP($A3248,M_Sapi!$A$2:$B$501,2,0),""))</f>
      </c>
      <c r="F3248" s="16">
        <f>IF(OR($A3248="",$C3248=""),"",$C3248-$D3248)</f>
      </c>
      <c r="G3248" s="18">
        <f>IF(OR($A3248="",$B3248=""),"",$B3248-$E3248)</f>
      </c>
      <c r="H3248" s="19">
        <f>IF(OR($G3248="",$G3248=0),"",$F3248/$G3248)</f>
      </c>
    </row>
    <row r="3249">
      <c r="A3249" s="7"/>
      <c r="B3249" s="11"/>
      <c r="C3249" s="10"/>
      <c r="D3249" s="16">
        <f>IF($A3249="","",IFERROR(VLOOKUP($A3249,M_Sapi!$A$2:$D$501,4,0),""))</f>
      </c>
      <c r="E3249" s="17">
        <f>IF($A3249="","",IFERROR(VLOOKUP($A3249,M_Sapi!$A$2:$B$501,2,0),""))</f>
      </c>
      <c r="F3249" s="16">
        <f>IF(OR($A3249="",$C3249=""),"",$C3249-$D3249)</f>
      </c>
      <c r="G3249" s="18">
        <f>IF(OR($A3249="",$B3249=""),"",$B3249-$E3249)</f>
      </c>
      <c r="H3249" s="19">
        <f>IF(OR($G3249="",$G3249=0),"",$F3249/$G3249)</f>
      </c>
    </row>
    <row r="3250">
      <c r="A3250" s="7"/>
      <c r="B3250" s="11"/>
      <c r="C3250" s="10"/>
      <c r="D3250" s="16">
        <f>IF($A3250="","",IFERROR(VLOOKUP($A3250,M_Sapi!$A$2:$D$501,4,0),""))</f>
      </c>
      <c r="E3250" s="17">
        <f>IF($A3250="","",IFERROR(VLOOKUP($A3250,M_Sapi!$A$2:$B$501,2,0),""))</f>
      </c>
      <c r="F3250" s="16">
        <f>IF(OR($A3250="",$C3250=""),"",$C3250-$D3250)</f>
      </c>
      <c r="G3250" s="18">
        <f>IF(OR($A3250="",$B3250=""),"",$B3250-$E3250)</f>
      </c>
      <c r="H3250" s="19">
        <f>IF(OR($G3250="",$G3250=0),"",$F3250/$G3250)</f>
      </c>
    </row>
    <row r="3251">
      <c r="A3251" s="7"/>
      <c r="B3251" s="11"/>
      <c r="C3251" s="10"/>
      <c r="D3251" s="16">
        <f>IF($A3251="","",IFERROR(VLOOKUP($A3251,M_Sapi!$A$2:$D$501,4,0),""))</f>
      </c>
      <c r="E3251" s="17">
        <f>IF($A3251="","",IFERROR(VLOOKUP($A3251,M_Sapi!$A$2:$B$501,2,0),""))</f>
      </c>
      <c r="F3251" s="16">
        <f>IF(OR($A3251="",$C3251=""),"",$C3251-$D3251)</f>
      </c>
      <c r="G3251" s="18">
        <f>IF(OR($A3251="",$B3251=""),"",$B3251-$E3251)</f>
      </c>
      <c r="H3251" s="19">
        <f>IF(OR($G3251="",$G3251=0),"",$F3251/$G3251)</f>
      </c>
    </row>
    <row r="3252">
      <c r="A3252" s="7"/>
      <c r="B3252" s="11"/>
      <c r="C3252" s="10"/>
      <c r="D3252" s="16">
        <f>IF($A3252="","",IFERROR(VLOOKUP($A3252,M_Sapi!$A$2:$D$501,4,0),""))</f>
      </c>
      <c r="E3252" s="17">
        <f>IF($A3252="","",IFERROR(VLOOKUP($A3252,M_Sapi!$A$2:$B$501,2,0),""))</f>
      </c>
      <c r="F3252" s="16">
        <f>IF(OR($A3252="",$C3252=""),"",$C3252-$D3252)</f>
      </c>
      <c r="G3252" s="18">
        <f>IF(OR($A3252="",$B3252=""),"",$B3252-$E3252)</f>
      </c>
      <c r="H3252" s="19">
        <f>IF(OR($G3252="",$G3252=0),"",$F3252/$G3252)</f>
      </c>
    </row>
    <row r="3253">
      <c r="A3253" s="7"/>
      <c r="B3253" s="11"/>
      <c r="C3253" s="10"/>
      <c r="D3253" s="16">
        <f>IF($A3253="","",IFERROR(VLOOKUP($A3253,M_Sapi!$A$2:$D$501,4,0),""))</f>
      </c>
      <c r="E3253" s="17">
        <f>IF($A3253="","",IFERROR(VLOOKUP($A3253,M_Sapi!$A$2:$B$501,2,0),""))</f>
      </c>
      <c r="F3253" s="16">
        <f>IF(OR($A3253="",$C3253=""),"",$C3253-$D3253)</f>
      </c>
      <c r="G3253" s="18">
        <f>IF(OR($A3253="",$B3253=""),"",$B3253-$E3253)</f>
      </c>
      <c r="H3253" s="19">
        <f>IF(OR($G3253="",$G3253=0),"",$F3253/$G3253)</f>
      </c>
    </row>
    <row r="3254">
      <c r="A3254" s="7"/>
      <c r="B3254" s="11"/>
      <c r="C3254" s="10"/>
      <c r="D3254" s="16">
        <f>IF($A3254="","",IFERROR(VLOOKUP($A3254,M_Sapi!$A$2:$D$501,4,0),""))</f>
      </c>
      <c r="E3254" s="17">
        <f>IF($A3254="","",IFERROR(VLOOKUP($A3254,M_Sapi!$A$2:$B$501,2,0),""))</f>
      </c>
      <c r="F3254" s="16">
        <f>IF(OR($A3254="",$C3254=""),"",$C3254-$D3254)</f>
      </c>
      <c r="G3254" s="18">
        <f>IF(OR($A3254="",$B3254=""),"",$B3254-$E3254)</f>
      </c>
      <c r="H3254" s="19">
        <f>IF(OR($G3254="",$G3254=0),"",$F3254/$G3254)</f>
      </c>
    </row>
    <row r="3255">
      <c r="A3255" s="7"/>
      <c r="B3255" s="11"/>
      <c r="C3255" s="10"/>
      <c r="D3255" s="16">
        <f>IF($A3255="","",IFERROR(VLOOKUP($A3255,M_Sapi!$A$2:$D$501,4,0),""))</f>
      </c>
      <c r="E3255" s="17">
        <f>IF($A3255="","",IFERROR(VLOOKUP($A3255,M_Sapi!$A$2:$B$501,2,0),""))</f>
      </c>
      <c r="F3255" s="16">
        <f>IF(OR($A3255="",$C3255=""),"",$C3255-$D3255)</f>
      </c>
      <c r="G3255" s="18">
        <f>IF(OR($A3255="",$B3255=""),"",$B3255-$E3255)</f>
      </c>
      <c r="H3255" s="19">
        <f>IF(OR($G3255="",$G3255=0),"",$F3255/$G3255)</f>
      </c>
    </row>
    <row r="3256">
      <c r="A3256" s="7"/>
      <c r="B3256" s="11"/>
      <c r="C3256" s="10"/>
      <c r="D3256" s="16">
        <f>IF($A3256="","",IFERROR(VLOOKUP($A3256,M_Sapi!$A$2:$D$501,4,0),""))</f>
      </c>
      <c r="E3256" s="17">
        <f>IF($A3256="","",IFERROR(VLOOKUP($A3256,M_Sapi!$A$2:$B$501,2,0),""))</f>
      </c>
      <c r="F3256" s="16">
        <f>IF(OR($A3256="",$C3256=""),"",$C3256-$D3256)</f>
      </c>
      <c r="G3256" s="18">
        <f>IF(OR($A3256="",$B3256=""),"",$B3256-$E3256)</f>
      </c>
      <c r="H3256" s="19">
        <f>IF(OR($G3256="",$G3256=0),"",$F3256/$G3256)</f>
      </c>
    </row>
    <row r="3257">
      <c r="A3257" s="7"/>
      <c r="B3257" s="11"/>
      <c r="C3257" s="10"/>
      <c r="D3257" s="16">
        <f>IF($A3257="","",IFERROR(VLOOKUP($A3257,M_Sapi!$A$2:$D$501,4,0),""))</f>
      </c>
      <c r="E3257" s="17">
        <f>IF($A3257="","",IFERROR(VLOOKUP($A3257,M_Sapi!$A$2:$B$501,2,0),""))</f>
      </c>
      <c r="F3257" s="16">
        <f>IF(OR($A3257="",$C3257=""),"",$C3257-$D3257)</f>
      </c>
      <c r="G3257" s="18">
        <f>IF(OR($A3257="",$B3257=""),"",$B3257-$E3257)</f>
      </c>
      <c r="H3257" s="19">
        <f>IF(OR($G3257="",$G3257=0),"",$F3257/$G3257)</f>
      </c>
    </row>
    <row r="3258">
      <c r="A3258" s="7"/>
      <c r="B3258" s="11"/>
      <c r="C3258" s="10"/>
      <c r="D3258" s="16">
        <f>IF($A3258="","",IFERROR(VLOOKUP($A3258,M_Sapi!$A$2:$D$501,4,0),""))</f>
      </c>
      <c r="E3258" s="17">
        <f>IF($A3258="","",IFERROR(VLOOKUP($A3258,M_Sapi!$A$2:$B$501,2,0),""))</f>
      </c>
      <c r="F3258" s="16">
        <f>IF(OR($A3258="",$C3258=""),"",$C3258-$D3258)</f>
      </c>
      <c r="G3258" s="18">
        <f>IF(OR($A3258="",$B3258=""),"",$B3258-$E3258)</f>
      </c>
      <c r="H3258" s="19">
        <f>IF(OR($G3258="",$G3258=0),"",$F3258/$G3258)</f>
      </c>
    </row>
    <row r="3259">
      <c r="A3259" s="7"/>
      <c r="B3259" s="11"/>
      <c r="C3259" s="10"/>
      <c r="D3259" s="16">
        <f>IF($A3259="","",IFERROR(VLOOKUP($A3259,M_Sapi!$A$2:$D$501,4,0),""))</f>
      </c>
      <c r="E3259" s="17">
        <f>IF($A3259="","",IFERROR(VLOOKUP($A3259,M_Sapi!$A$2:$B$501,2,0),""))</f>
      </c>
      <c r="F3259" s="16">
        <f>IF(OR($A3259="",$C3259=""),"",$C3259-$D3259)</f>
      </c>
      <c r="G3259" s="18">
        <f>IF(OR($A3259="",$B3259=""),"",$B3259-$E3259)</f>
      </c>
      <c r="H3259" s="19">
        <f>IF(OR($G3259="",$G3259=0),"",$F3259/$G3259)</f>
      </c>
    </row>
    <row r="3260">
      <c r="A3260" s="7"/>
      <c r="B3260" s="11"/>
      <c r="C3260" s="10"/>
      <c r="D3260" s="16">
        <f>IF($A3260="","",IFERROR(VLOOKUP($A3260,M_Sapi!$A$2:$D$501,4,0),""))</f>
      </c>
      <c r="E3260" s="17">
        <f>IF($A3260="","",IFERROR(VLOOKUP($A3260,M_Sapi!$A$2:$B$501,2,0),""))</f>
      </c>
      <c r="F3260" s="16">
        <f>IF(OR($A3260="",$C3260=""),"",$C3260-$D3260)</f>
      </c>
      <c r="G3260" s="18">
        <f>IF(OR($A3260="",$B3260=""),"",$B3260-$E3260)</f>
      </c>
      <c r="H3260" s="19">
        <f>IF(OR($G3260="",$G3260=0),"",$F3260/$G3260)</f>
      </c>
    </row>
    <row r="3261">
      <c r="A3261" s="7"/>
      <c r="B3261" s="11"/>
      <c r="C3261" s="10"/>
      <c r="D3261" s="16">
        <f>IF($A3261="","",IFERROR(VLOOKUP($A3261,M_Sapi!$A$2:$D$501,4,0),""))</f>
      </c>
      <c r="E3261" s="17">
        <f>IF($A3261="","",IFERROR(VLOOKUP($A3261,M_Sapi!$A$2:$B$501,2,0),""))</f>
      </c>
      <c r="F3261" s="16">
        <f>IF(OR($A3261="",$C3261=""),"",$C3261-$D3261)</f>
      </c>
      <c r="G3261" s="18">
        <f>IF(OR($A3261="",$B3261=""),"",$B3261-$E3261)</f>
      </c>
      <c r="H3261" s="19">
        <f>IF(OR($G3261="",$G3261=0),"",$F3261/$G3261)</f>
      </c>
    </row>
    <row r="3262">
      <c r="A3262" s="7"/>
      <c r="B3262" s="11"/>
      <c r="C3262" s="10"/>
      <c r="D3262" s="16">
        <f>IF($A3262="","",IFERROR(VLOOKUP($A3262,M_Sapi!$A$2:$D$501,4,0),""))</f>
      </c>
      <c r="E3262" s="17">
        <f>IF($A3262="","",IFERROR(VLOOKUP($A3262,M_Sapi!$A$2:$B$501,2,0),""))</f>
      </c>
      <c r="F3262" s="16">
        <f>IF(OR($A3262="",$C3262=""),"",$C3262-$D3262)</f>
      </c>
      <c r="G3262" s="18">
        <f>IF(OR($A3262="",$B3262=""),"",$B3262-$E3262)</f>
      </c>
      <c r="H3262" s="19">
        <f>IF(OR($G3262="",$G3262=0),"",$F3262/$G3262)</f>
      </c>
    </row>
    <row r="3263">
      <c r="A3263" s="7"/>
      <c r="B3263" s="11"/>
      <c r="C3263" s="10"/>
      <c r="D3263" s="16">
        <f>IF($A3263="","",IFERROR(VLOOKUP($A3263,M_Sapi!$A$2:$D$501,4,0),""))</f>
      </c>
      <c r="E3263" s="17">
        <f>IF($A3263="","",IFERROR(VLOOKUP($A3263,M_Sapi!$A$2:$B$501,2,0),""))</f>
      </c>
      <c r="F3263" s="16">
        <f>IF(OR($A3263="",$C3263=""),"",$C3263-$D3263)</f>
      </c>
      <c r="G3263" s="18">
        <f>IF(OR($A3263="",$B3263=""),"",$B3263-$E3263)</f>
      </c>
      <c r="H3263" s="19">
        <f>IF(OR($G3263="",$G3263=0),"",$F3263/$G3263)</f>
      </c>
    </row>
    <row r="3264">
      <c r="A3264" s="7"/>
      <c r="B3264" s="11"/>
      <c r="C3264" s="10"/>
      <c r="D3264" s="16">
        <f>IF($A3264="","",IFERROR(VLOOKUP($A3264,M_Sapi!$A$2:$D$501,4,0),""))</f>
      </c>
      <c r="E3264" s="17">
        <f>IF($A3264="","",IFERROR(VLOOKUP($A3264,M_Sapi!$A$2:$B$501,2,0),""))</f>
      </c>
      <c r="F3264" s="16">
        <f>IF(OR($A3264="",$C3264=""),"",$C3264-$D3264)</f>
      </c>
      <c r="G3264" s="18">
        <f>IF(OR($A3264="",$B3264=""),"",$B3264-$E3264)</f>
      </c>
      <c r="H3264" s="19">
        <f>IF(OR($G3264="",$G3264=0),"",$F3264/$G3264)</f>
      </c>
    </row>
    <row r="3265">
      <c r="A3265" s="7"/>
      <c r="B3265" s="11"/>
      <c r="C3265" s="10"/>
      <c r="D3265" s="16">
        <f>IF($A3265="","",IFERROR(VLOOKUP($A3265,M_Sapi!$A$2:$D$501,4,0),""))</f>
      </c>
      <c r="E3265" s="17">
        <f>IF($A3265="","",IFERROR(VLOOKUP($A3265,M_Sapi!$A$2:$B$501,2,0),""))</f>
      </c>
      <c r="F3265" s="16">
        <f>IF(OR($A3265="",$C3265=""),"",$C3265-$D3265)</f>
      </c>
      <c r="G3265" s="18">
        <f>IF(OR($A3265="",$B3265=""),"",$B3265-$E3265)</f>
      </c>
      <c r="H3265" s="19">
        <f>IF(OR($G3265="",$G3265=0),"",$F3265/$G3265)</f>
      </c>
    </row>
    <row r="3266">
      <c r="A3266" s="7"/>
      <c r="B3266" s="11"/>
      <c r="C3266" s="10"/>
      <c r="D3266" s="16">
        <f>IF($A3266="","",IFERROR(VLOOKUP($A3266,M_Sapi!$A$2:$D$501,4,0),""))</f>
      </c>
      <c r="E3266" s="17">
        <f>IF($A3266="","",IFERROR(VLOOKUP($A3266,M_Sapi!$A$2:$B$501,2,0),""))</f>
      </c>
      <c r="F3266" s="16">
        <f>IF(OR($A3266="",$C3266=""),"",$C3266-$D3266)</f>
      </c>
      <c r="G3266" s="18">
        <f>IF(OR($A3266="",$B3266=""),"",$B3266-$E3266)</f>
      </c>
      <c r="H3266" s="19">
        <f>IF(OR($G3266="",$G3266=0),"",$F3266/$G3266)</f>
      </c>
    </row>
    <row r="3267">
      <c r="A3267" s="7"/>
      <c r="B3267" s="11"/>
      <c r="C3267" s="10"/>
      <c r="D3267" s="16">
        <f>IF($A3267="","",IFERROR(VLOOKUP($A3267,M_Sapi!$A$2:$D$501,4,0),""))</f>
      </c>
      <c r="E3267" s="17">
        <f>IF($A3267="","",IFERROR(VLOOKUP($A3267,M_Sapi!$A$2:$B$501,2,0),""))</f>
      </c>
      <c r="F3267" s="16">
        <f>IF(OR($A3267="",$C3267=""),"",$C3267-$D3267)</f>
      </c>
      <c r="G3267" s="18">
        <f>IF(OR($A3267="",$B3267=""),"",$B3267-$E3267)</f>
      </c>
      <c r="H3267" s="19">
        <f>IF(OR($G3267="",$G3267=0),"",$F3267/$G3267)</f>
      </c>
    </row>
    <row r="3268">
      <c r="A3268" s="7"/>
      <c r="B3268" s="11"/>
      <c r="C3268" s="10"/>
      <c r="D3268" s="16">
        <f>IF($A3268="","",IFERROR(VLOOKUP($A3268,M_Sapi!$A$2:$D$501,4,0),""))</f>
      </c>
      <c r="E3268" s="17">
        <f>IF($A3268="","",IFERROR(VLOOKUP($A3268,M_Sapi!$A$2:$B$501,2,0),""))</f>
      </c>
      <c r="F3268" s="16">
        <f>IF(OR($A3268="",$C3268=""),"",$C3268-$D3268)</f>
      </c>
      <c r="G3268" s="18">
        <f>IF(OR($A3268="",$B3268=""),"",$B3268-$E3268)</f>
      </c>
      <c r="H3268" s="19">
        <f>IF(OR($G3268="",$G3268=0),"",$F3268/$G3268)</f>
      </c>
    </row>
    <row r="3269">
      <c r="A3269" s="7"/>
      <c r="B3269" s="11"/>
      <c r="C3269" s="10"/>
      <c r="D3269" s="16">
        <f>IF($A3269="","",IFERROR(VLOOKUP($A3269,M_Sapi!$A$2:$D$501,4,0),""))</f>
      </c>
      <c r="E3269" s="17">
        <f>IF($A3269="","",IFERROR(VLOOKUP($A3269,M_Sapi!$A$2:$B$501,2,0),""))</f>
      </c>
      <c r="F3269" s="16">
        <f>IF(OR($A3269="",$C3269=""),"",$C3269-$D3269)</f>
      </c>
      <c r="G3269" s="18">
        <f>IF(OR($A3269="",$B3269=""),"",$B3269-$E3269)</f>
      </c>
      <c r="H3269" s="19">
        <f>IF(OR($G3269="",$G3269=0),"",$F3269/$G3269)</f>
      </c>
    </row>
    <row r="3270">
      <c r="A3270" s="7"/>
      <c r="B3270" s="11"/>
      <c r="C3270" s="10"/>
      <c r="D3270" s="16">
        <f>IF($A3270="","",IFERROR(VLOOKUP($A3270,M_Sapi!$A$2:$D$501,4,0),""))</f>
      </c>
      <c r="E3270" s="17">
        <f>IF($A3270="","",IFERROR(VLOOKUP($A3270,M_Sapi!$A$2:$B$501,2,0),""))</f>
      </c>
      <c r="F3270" s="16">
        <f>IF(OR($A3270="",$C3270=""),"",$C3270-$D3270)</f>
      </c>
      <c r="G3270" s="18">
        <f>IF(OR($A3270="",$B3270=""),"",$B3270-$E3270)</f>
      </c>
      <c r="H3270" s="19">
        <f>IF(OR($G3270="",$G3270=0),"",$F3270/$G3270)</f>
      </c>
    </row>
    <row r="3271">
      <c r="A3271" s="7"/>
      <c r="B3271" s="11"/>
      <c r="C3271" s="10"/>
      <c r="D3271" s="16">
        <f>IF($A3271="","",IFERROR(VLOOKUP($A3271,M_Sapi!$A$2:$D$501,4,0),""))</f>
      </c>
      <c r="E3271" s="17">
        <f>IF($A3271="","",IFERROR(VLOOKUP($A3271,M_Sapi!$A$2:$B$501,2,0),""))</f>
      </c>
      <c r="F3271" s="16">
        <f>IF(OR($A3271="",$C3271=""),"",$C3271-$D3271)</f>
      </c>
      <c r="G3271" s="18">
        <f>IF(OR($A3271="",$B3271=""),"",$B3271-$E3271)</f>
      </c>
      <c r="H3271" s="19">
        <f>IF(OR($G3271="",$G3271=0),"",$F3271/$G3271)</f>
      </c>
    </row>
    <row r="3272">
      <c r="A3272" s="7"/>
      <c r="B3272" s="11"/>
      <c r="C3272" s="10"/>
      <c r="D3272" s="16">
        <f>IF($A3272="","",IFERROR(VLOOKUP($A3272,M_Sapi!$A$2:$D$501,4,0),""))</f>
      </c>
      <c r="E3272" s="17">
        <f>IF($A3272="","",IFERROR(VLOOKUP($A3272,M_Sapi!$A$2:$B$501,2,0),""))</f>
      </c>
      <c r="F3272" s="16">
        <f>IF(OR($A3272="",$C3272=""),"",$C3272-$D3272)</f>
      </c>
      <c r="G3272" s="18">
        <f>IF(OR($A3272="",$B3272=""),"",$B3272-$E3272)</f>
      </c>
      <c r="H3272" s="19">
        <f>IF(OR($G3272="",$G3272=0),"",$F3272/$G3272)</f>
      </c>
    </row>
    <row r="3273">
      <c r="A3273" s="7"/>
      <c r="B3273" s="11"/>
      <c r="C3273" s="10"/>
      <c r="D3273" s="16">
        <f>IF($A3273="","",IFERROR(VLOOKUP($A3273,M_Sapi!$A$2:$D$501,4,0),""))</f>
      </c>
      <c r="E3273" s="17">
        <f>IF($A3273="","",IFERROR(VLOOKUP($A3273,M_Sapi!$A$2:$B$501,2,0),""))</f>
      </c>
      <c r="F3273" s="16">
        <f>IF(OR($A3273="",$C3273=""),"",$C3273-$D3273)</f>
      </c>
      <c r="G3273" s="18">
        <f>IF(OR($A3273="",$B3273=""),"",$B3273-$E3273)</f>
      </c>
      <c r="H3273" s="19">
        <f>IF(OR($G3273="",$G3273=0),"",$F3273/$G3273)</f>
      </c>
    </row>
    <row r="3274">
      <c r="A3274" s="7"/>
      <c r="B3274" s="11"/>
      <c r="C3274" s="10"/>
      <c r="D3274" s="16">
        <f>IF($A3274="","",IFERROR(VLOOKUP($A3274,M_Sapi!$A$2:$D$501,4,0),""))</f>
      </c>
      <c r="E3274" s="17">
        <f>IF($A3274="","",IFERROR(VLOOKUP($A3274,M_Sapi!$A$2:$B$501,2,0),""))</f>
      </c>
      <c r="F3274" s="16">
        <f>IF(OR($A3274="",$C3274=""),"",$C3274-$D3274)</f>
      </c>
      <c r="G3274" s="18">
        <f>IF(OR($A3274="",$B3274=""),"",$B3274-$E3274)</f>
      </c>
      <c r="H3274" s="19">
        <f>IF(OR($G3274="",$G3274=0),"",$F3274/$G3274)</f>
      </c>
    </row>
    <row r="3275">
      <c r="A3275" s="7"/>
      <c r="B3275" s="11"/>
      <c r="C3275" s="10"/>
      <c r="D3275" s="16">
        <f>IF($A3275="","",IFERROR(VLOOKUP($A3275,M_Sapi!$A$2:$D$501,4,0),""))</f>
      </c>
      <c r="E3275" s="17">
        <f>IF($A3275="","",IFERROR(VLOOKUP($A3275,M_Sapi!$A$2:$B$501,2,0),""))</f>
      </c>
      <c r="F3275" s="16">
        <f>IF(OR($A3275="",$C3275=""),"",$C3275-$D3275)</f>
      </c>
      <c r="G3275" s="18">
        <f>IF(OR($A3275="",$B3275=""),"",$B3275-$E3275)</f>
      </c>
      <c r="H3275" s="19">
        <f>IF(OR($G3275="",$G3275=0),"",$F3275/$G3275)</f>
      </c>
    </row>
    <row r="3276">
      <c r="A3276" s="7"/>
      <c r="B3276" s="11"/>
      <c r="C3276" s="10"/>
      <c r="D3276" s="16">
        <f>IF($A3276="","",IFERROR(VLOOKUP($A3276,M_Sapi!$A$2:$D$501,4,0),""))</f>
      </c>
      <c r="E3276" s="17">
        <f>IF($A3276="","",IFERROR(VLOOKUP($A3276,M_Sapi!$A$2:$B$501,2,0),""))</f>
      </c>
      <c r="F3276" s="16">
        <f>IF(OR($A3276="",$C3276=""),"",$C3276-$D3276)</f>
      </c>
      <c r="G3276" s="18">
        <f>IF(OR($A3276="",$B3276=""),"",$B3276-$E3276)</f>
      </c>
      <c r="H3276" s="19">
        <f>IF(OR($G3276="",$G3276=0),"",$F3276/$G3276)</f>
      </c>
    </row>
    <row r="3277">
      <c r="A3277" s="7"/>
      <c r="B3277" s="11"/>
      <c r="C3277" s="10"/>
      <c r="D3277" s="16">
        <f>IF($A3277="","",IFERROR(VLOOKUP($A3277,M_Sapi!$A$2:$D$501,4,0),""))</f>
      </c>
      <c r="E3277" s="17">
        <f>IF($A3277="","",IFERROR(VLOOKUP($A3277,M_Sapi!$A$2:$B$501,2,0),""))</f>
      </c>
      <c r="F3277" s="16">
        <f>IF(OR($A3277="",$C3277=""),"",$C3277-$D3277)</f>
      </c>
      <c r="G3277" s="18">
        <f>IF(OR($A3277="",$B3277=""),"",$B3277-$E3277)</f>
      </c>
      <c r="H3277" s="19">
        <f>IF(OR($G3277="",$G3277=0),"",$F3277/$G3277)</f>
      </c>
    </row>
    <row r="3278">
      <c r="A3278" s="7"/>
      <c r="B3278" s="11"/>
      <c r="C3278" s="10"/>
      <c r="D3278" s="16">
        <f>IF($A3278="","",IFERROR(VLOOKUP($A3278,M_Sapi!$A$2:$D$501,4,0),""))</f>
      </c>
      <c r="E3278" s="17">
        <f>IF($A3278="","",IFERROR(VLOOKUP($A3278,M_Sapi!$A$2:$B$501,2,0),""))</f>
      </c>
      <c r="F3278" s="16">
        <f>IF(OR($A3278="",$C3278=""),"",$C3278-$D3278)</f>
      </c>
      <c r="G3278" s="18">
        <f>IF(OR($A3278="",$B3278=""),"",$B3278-$E3278)</f>
      </c>
      <c r="H3278" s="19">
        <f>IF(OR($G3278="",$G3278=0),"",$F3278/$G3278)</f>
      </c>
    </row>
    <row r="3279">
      <c r="A3279" s="7"/>
      <c r="B3279" s="11"/>
      <c r="C3279" s="10"/>
      <c r="D3279" s="16">
        <f>IF($A3279="","",IFERROR(VLOOKUP($A3279,M_Sapi!$A$2:$D$501,4,0),""))</f>
      </c>
      <c r="E3279" s="17">
        <f>IF($A3279="","",IFERROR(VLOOKUP($A3279,M_Sapi!$A$2:$B$501,2,0),""))</f>
      </c>
      <c r="F3279" s="16">
        <f>IF(OR($A3279="",$C3279=""),"",$C3279-$D3279)</f>
      </c>
      <c r="G3279" s="18">
        <f>IF(OR($A3279="",$B3279=""),"",$B3279-$E3279)</f>
      </c>
      <c r="H3279" s="19">
        <f>IF(OR($G3279="",$G3279=0),"",$F3279/$G3279)</f>
      </c>
    </row>
    <row r="3280">
      <c r="A3280" s="7"/>
      <c r="B3280" s="11"/>
      <c r="C3280" s="10"/>
      <c r="D3280" s="16">
        <f>IF($A3280="","",IFERROR(VLOOKUP($A3280,M_Sapi!$A$2:$D$501,4,0),""))</f>
      </c>
      <c r="E3280" s="17">
        <f>IF($A3280="","",IFERROR(VLOOKUP($A3280,M_Sapi!$A$2:$B$501,2,0),""))</f>
      </c>
      <c r="F3280" s="16">
        <f>IF(OR($A3280="",$C3280=""),"",$C3280-$D3280)</f>
      </c>
      <c r="G3280" s="18">
        <f>IF(OR($A3280="",$B3280=""),"",$B3280-$E3280)</f>
      </c>
      <c r="H3280" s="19">
        <f>IF(OR($G3280="",$G3280=0),"",$F3280/$G3280)</f>
      </c>
    </row>
    <row r="3281">
      <c r="A3281" s="7"/>
      <c r="B3281" s="11"/>
      <c r="C3281" s="10"/>
      <c r="D3281" s="16">
        <f>IF($A3281="","",IFERROR(VLOOKUP($A3281,M_Sapi!$A$2:$D$501,4,0),""))</f>
      </c>
      <c r="E3281" s="17">
        <f>IF($A3281="","",IFERROR(VLOOKUP($A3281,M_Sapi!$A$2:$B$501,2,0),""))</f>
      </c>
      <c r="F3281" s="16">
        <f>IF(OR($A3281="",$C3281=""),"",$C3281-$D3281)</f>
      </c>
      <c r="G3281" s="18">
        <f>IF(OR($A3281="",$B3281=""),"",$B3281-$E3281)</f>
      </c>
      <c r="H3281" s="19">
        <f>IF(OR($G3281="",$G3281=0),"",$F3281/$G3281)</f>
      </c>
    </row>
    <row r="3282">
      <c r="A3282" s="7"/>
      <c r="B3282" s="11"/>
      <c r="C3282" s="10"/>
      <c r="D3282" s="16">
        <f>IF($A3282="","",IFERROR(VLOOKUP($A3282,M_Sapi!$A$2:$D$501,4,0),""))</f>
      </c>
      <c r="E3282" s="17">
        <f>IF($A3282="","",IFERROR(VLOOKUP($A3282,M_Sapi!$A$2:$B$501,2,0),""))</f>
      </c>
      <c r="F3282" s="16">
        <f>IF(OR($A3282="",$C3282=""),"",$C3282-$D3282)</f>
      </c>
      <c r="G3282" s="18">
        <f>IF(OR($A3282="",$B3282=""),"",$B3282-$E3282)</f>
      </c>
      <c r="H3282" s="19">
        <f>IF(OR($G3282="",$G3282=0),"",$F3282/$G3282)</f>
      </c>
    </row>
    <row r="3283">
      <c r="A3283" s="7"/>
      <c r="B3283" s="11"/>
      <c r="C3283" s="10"/>
      <c r="D3283" s="16">
        <f>IF($A3283="","",IFERROR(VLOOKUP($A3283,M_Sapi!$A$2:$D$501,4,0),""))</f>
      </c>
      <c r="E3283" s="17">
        <f>IF($A3283="","",IFERROR(VLOOKUP($A3283,M_Sapi!$A$2:$B$501,2,0),""))</f>
      </c>
      <c r="F3283" s="16">
        <f>IF(OR($A3283="",$C3283=""),"",$C3283-$D3283)</f>
      </c>
      <c r="G3283" s="18">
        <f>IF(OR($A3283="",$B3283=""),"",$B3283-$E3283)</f>
      </c>
      <c r="H3283" s="19">
        <f>IF(OR($G3283="",$G3283=0),"",$F3283/$G3283)</f>
      </c>
    </row>
    <row r="3284">
      <c r="A3284" s="7"/>
      <c r="B3284" s="11"/>
      <c r="C3284" s="10"/>
      <c r="D3284" s="16">
        <f>IF($A3284="","",IFERROR(VLOOKUP($A3284,M_Sapi!$A$2:$D$501,4,0),""))</f>
      </c>
      <c r="E3284" s="17">
        <f>IF($A3284="","",IFERROR(VLOOKUP($A3284,M_Sapi!$A$2:$B$501,2,0),""))</f>
      </c>
      <c r="F3284" s="16">
        <f>IF(OR($A3284="",$C3284=""),"",$C3284-$D3284)</f>
      </c>
      <c r="G3284" s="18">
        <f>IF(OR($A3284="",$B3284=""),"",$B3284-$E3284)</f>
      </c>
      <c r="H3284" s="19">
        <f>IF(OR($G3284="",$G3284=0),"",$F3284/$G3284)</f>
      </c>
    </row>
    <row r="3285">
      <c r="A3285" s="7"/>
      <c r="B3285" s="11"/>
      <c r="C3285" s="10"/>
      <c r="D3285" s="16">
        <f>IF($A3285="","",IFERROR(VLOOKUP($A3285,M_Sapi!$A$2:$D$501,4,0),""))</f>
      </c>
      <c r="E3285" s="17">
        <f>IF($A3285="","",IFERROR(VLOOKUP($A3285,M_Sapi!$A$2:$B$501,2,0),""))</f>
      </c>
      <c r="F3285" s="16">
        <f>IF(OR($A3285="",$C3285=""),"",$C3285-$D3285)</f>
      </c>
      <c r="G3285" s="18">
        <f>IF(OR($A3285="",$B3285=""),"",$B3285-$E3285)</f>
      </c>
      <c r="H3285" s="19">
        <f>IF(OR($G3285="",$G3285=0),"",$F3285/$G3285)</f>
      </c>
    </row>
    <row r="3286">
      <c r="A3286" s="7"/>
      <c r="B3286" s="11"/>
      <c r="C3286" s="10"/>
      <c r="D3286" s="16">
        <f>IF($A3286="","",IFERROR(VLOOKUP($A3286,M_Sapi!$A$2:$D$501,4,0),""))</f>
      </c>
      <c r="E3286" s="17">
        <f>IF($A3286="","",IFERROR(VLOOKUP($A3286,M_Sapi!$A$2:$B$501,2,0),""))</f>
      </c>
      <c r="F3286" s="16">
        <f>IF(OR($A3286="",$C3286=""),"",$C3286-$D3286)</f>
      </c>
      <c r="G3286" s="18">
        <f>IF(OR($A3286="",$B3286=""),"",$B3286-$E3286)</f>
      </c>
      <c r="H3286" s="19">
        <f>IF(OR($G3286="",$G3286=0),"",$F3286/$G3286)</f>
      </c>
    </row>
    <row r="3287">
      <c r="A3287" s="7"/>
      <c r="B3287" s="11"/>
      <c r="C3287" s="10"/>
      <c r="D3287" s="16">
        <f>IF($A3287="","",IFERROR(VLOOKUP($A3287,M_Sapi!$A$2:$D$501,4,0),""))</f>
      </c>
      <c r="E3287" s="17">
        <f>IF($A3287="","",IFERROR(VLOOKUP($A3287,M_Sapi!$A$2:$B$501,2,0),""))</f>
      </c>
      <c r="F3287" s="16">
        <f>IF(OR($A3287="",$C3287=""),"",$C3287-$D3287)</f>
      </c>
      <c r="G3287" s="18">
        <f>IF(OR($A3287="",$B3287=""),"",$B3287-$E3287)</f>
      </c>
      <c r="H3287" s="19">
        <f>IF(OR($G3287="",$G3287=0),"",$F3287/$G3287)</f>
      </c>
    </row>
    <row r="3288">
      <c r="A3288" s="7"/>
      <c r="B3288" s="11"/>
      <c r="C3288" s="10"/>
      <c r="D3288" s="16">
        <f>IF($A3288="","",IFERROR(VLOOKUP($A3288,M_Sapi!$A$2:$D$501,4,0),""))</f>
      </c>
      <c r="E3288" s="17">
        <f>IF($A3288="","",IFERROR(VLOOKUP($A3288,M_Sapi!$A$2:$B$501,2,0),""))</f>
      </c>
      <c r="F3288" s="16">
        <f>IF(OR($A3288="",$C3288=""),"",$C3288-$D3288)</f>
      </c>
      <c r="G3288" s="18">
        <f>IF(OR($A3288="",$B3288=""),"",$B3288-$E3288)</f>
      </c>
      <c r="H3288" s="19">
        <f>IF(OR($G3288="",$G3288=0),"",$F3288/$G3288)</f>
      </c>
    </row>
    <row r="3289">
      <c r="A3289" s="7"/>
      <c r="B3289" s="11"/>
      <c r="C3289" s="10"/>
      <c r="D3289" s="16">
        <f>IF($A3289="","",IFERROR(VLOOKUP($A3289,M_Sapi!$A$2:$D$501,4,0),""))</f>
      </c>
      <c r="E3289" s="17">
        <f>IF($A3289="","",IFERROR(VLOOKUP($A3289,M_Sapi!$A$2:$B$501,2,0),""))</f>
      </c>
      <c r="F3289" s="16">
        <f>IF(OR($A3289="",$C3289=""),"",$C3289-$D3289)</f>
      </c>
      <c r="G3289" s="18">
        <f>IF(OR($A3289="",$B3289=""),"",$B3289-$E3289)</f>
      </c>
      <c r="H3289" s="19">
        <f>IF(OR($G3289="",$G3289=0),"",$F3289/$G3289)</f>
      </c>
    </row>
    <row r="3290">
      <c r="A3290" s="7"/>
      <c r="B3290" s="11"/>
      <c r="C3290" s="10"/>
      <c r="D3290" s="16">
        <f>IF($A3290="","",IFERROR(VLOOKUP($A3290,M_Sapi!$A$2:$D$501,4,0),""))</f>
      </c>
      <c r="E3290" s="17">
        <f>IF($A3290="","",IFERROR(VLOOKUP($A3290,M_Sapi!$A$2:$B$501,2,0),""))</f>
      </c>
      <c r="F3290" s="16">
        <f>IF(OR($A3290="",$C3290=""),"",$C3290-$D3290)</f>
      </c>
      <c r="G3290" s="18">
        <f>IF(OR($A3290="",$B3290=""),"",$B3290-$E3290)</f>
      </c>
      <c r="H3290" s="19">
        <f>IF(OR($G3290="",$G3290=0),"",$F3290/$G3290)</f>
      </c>
    </row>
    <row r="3291">
      <c r="A3291" s="7"/>
      <c r="B3291" s="11"/>
      <c r="C3291" s="10"/>
      <c r="D3291" s="16">
        <f>IF($A3291="","",IFERROR(VLOOKUP($A3291,M_Sapi!$A$2:$D$501,4,0),""))</f>
      </c>
      <c r="E3291" s="17">
        <f>IF($A3291="","",IFERROR(VLOOKUP($A3291,M_Sapi!$A$2:$B$501,2,0),""))</f>
      </c>
      <c r="F3291" s="16">
        <f>IF(OR($A3291="",$C3291=""),"",$C3291-$D3291)</f>
      </c>
      <c r="G3291" s="18">
        <f>IF(OR($A3291="",$B3291=""),"",$B3291-$E3291)</f>
      </c>
      <c r="H3291" s="19">
        <f>IF(OR($G3291="",$G3291=0),"",$F3291/$G3291)</f>
      </c>
    </row>
    <row r="3292">
      <c r="A3292" s="7"/>
      <c r="B3292" s="11"/>
      <c r="C3292" s="10"/>
      <c r="D3292" s="16">
        <f>IF($A3292="","",IFERROR(VLOOKUP($A3292,M_Sapi!$A$2:$D$501,4,0),""))</f>
      </c>
      <c r="E3292" s="17">
        <f>IF($A3292="","",IFERROR(VLOOKUP($A3292,M_Sapi!$A$2:$B$501,2,0),""))</f>
      </c>
      <c r="F3292" s="16">
        <f>IF(OR($A3292="",$C3292=""),"",$C3292-$D3292)</f>
      </c>
      <c r="G3292" s="18">
        <f>IF(OR($A3292="",$B3292=""),"",$B3292-$E3292)</f>
      </c>
      <c r="H3292" s="19">
        <f>IF(OR($G3292="",$G3292=0),"",$F3292/$G3292)</f>
      </c>
    </row>
    <row r="3293">
      <c r="A3293" s="7"/>
      <c r="B3293" s="11"/>
      <c r="C3293" s="10"/>
      <c r="D3293" s="16">
        <f>IF($A3293="","",IFERROR(VLOOKUP($A3293,M_Sapi!$A$2:$D$501,4,0),""))</f>
      </c>
      <c r="E3293" s="17">
        <f>IF($A3293="","",IFERROR(VLOOKUP($A3293,M_Sapi!$A$2:$B$501,2,0),""))</f>
      </c>
      <c r="F3293" s="16">
        <f>IF(OR($A3293="",$C3293=""),"",$C3293-$D3293)</f>
      </c>
      <c r="G3293" s="18">
        <f>IF(OR($A3293="",$B3293=""),"",$B3293-$E3293)</f>
      </c>
      <c r="H3293" s="19">
        <f>IF(OR($G3293="",$G3293=0),"",$F3293/$G3293)</f>
      </c>
    </row>
    <row r="3294">
      <c r="A3294" s="7"/>
      <c r="B3294" s="11"/>
      <c r="C3294" s="10"/>
      <c r="D3294" s="16">
        <f>IF($A3294="","",IFERROR(VLOOKUP($A3294,M_Sapi!$A$2:$D$501,4,0),""))</f>
      </c>
      <c r="E3294" s="17">
        <f>IF($A3294="","",IFERROR(VLOOKUP($A3294,M_Sapi!$A$2:$B$501,2,0),""))</f>
      </c>
      <c r="F3294" s="16">
        <f>IF(OR($A3294="",$C3294=""),"",$C3294-$D3294)</f>
      </c>
      <c r="G3294" s="18">
        <f>IF(OR($A3294="",$B3294=""),"",$B3294-$E3294)</f>
      </c>
      <c r="H3294" s="19">
        <f>IF(OR($G3294="",$G3294=0),"",$F3294/$G3294)</f>
      </c>
    </row>
    <row r="3295">
      <c r="A3295" s="7"/>
      <c r="B3295" s="11"/>
      <c r="C3295" s="10"/>
      <c r="D3295" s="16">
        <f>IF($A3295="","",IFERROR(VLOOKUP($A3295,M_Sapi!$A$2:$D$501,4,0),""))</f>
      </c>
      <c r="E3295" s="17">
        <f>IF($A3295="","",IFERROR(VLOOKUP($A3295,M_Sapi!$A$2:$B$501,2,0),""))</f>
      </c>
      <c r="F3295" s="16">
        <f>IF(OR($A3295="",$C3295=""),"",$C3295-$D3295)</f>
      </c>
      <c r="G3295" s="18">
        <f>IF(OR($A3295="",$B3295=""),"",$B3295-$E3295)</f>
      </c>
      <c r="H3295" s="19">
        <f>IF(OR($G3295="",$G3295=0),"",$F3295/$G3295)</f>
      </c>
    </row>
    <row r="3296">
      <c r="A3296" s="7"/>
      <c r="B3296" s="11"/>
      <c r="C3296" s="10"/>
      <c r="D3296" s="16">
        <f>IF($A3296="","",IFERROR(VLOOKUP($A3296,M_Sapi!$A$2:$D$501,4,0),""))</f>
      </c>
      <c r="E3296" s="17">
        <f>IF($A3296="","",IFERROR(VLOOKUP($A3296,M_Sapi!$A$2:$B$501,2,0),""))</f>
      </c>
      <c r="F3296" s="16">
        <f>IF(OR($A3296="",$C3296=""),"",$C3296-$D3296)</f>
      </c>
      <c r="G3296" s="18">
        <f>IF(OR($A3296="",$B3296=""),"",$B3296-$E3296)</f>
      </c>
      <c r="H3296" s="19">
        <f>IF(OR($G3296="",$G3296=0),"",$F3296/$G3296)</f>
      </c>
    </row>
    <row r="3297">
      <c r="A3297" s="7"/>
      <c r="B3297" s="11"/>
      <c r="C3297" s="10"/>
      <c r="D3297" s="16">
        <f>IF($A3297="","",IFERROR(VLOOKUP($A3297,M_Sapi!$A$2:$D$501,4,0),""))</f>
      </c>
      <c r="E3297" s="17">
        <f>IF($A3297="","",IFERROR(VLOOKUP($A3297,M_Sapi!$A$2:$B$501,2,0),""))</f>
      </c>
      <c r="F3297" s="16">
        <f>IF(OR($A3297="",$C3297=""),"",$C3297-$D3297)</f>
      </c>
      <c r="G3297" s="18">
        <f>IF(OR($A3297="",$B3297=""),"",$B3297-$E3297)</f>
      </c>
      <c r="H3297" s="19">
        <f>IF(OR($G3297="",$G3297=0),"",$F3297/$G3297)</f>
      </c>
    </row>
    <row r="3298">
      <c r="A3298" s="7"/>
      <c r="B3298" s="11"/>
      <c r="C3298" s="10"/>
      <c r="D3298" s="16">
        <f>IF($A3298="","",IFERROR(VLOOKUP($A3298,M_Sapi!$A$2:$D$501,4,0),""))</f>
      </c>
      <c r="E3298" s="17">
        <f>IF($A3298="","",IFERROR(VLOOKUP($A3298,M_Sapi!$A$2:$B$501,2,0),""))</f>
      </c>
      <c r="F3298" s="16">
        <f>IF(OR($A3298="",$C3298=""),"",$C3298-$D3298)</f>
      </c>
      <c r="G3298" s="18">
        <f>IF(OR($A3298="",$B3298=""),"",$B3298-$E3298)</f>
      </c>
      <c r="H3298" s="19">
        <f>IF(OR($G3298="",$G3298=0),"",$F3298/$G3298)</f>
      </c>
    </row>
    <row r="3299">
      <c r="A3299" s="7"/>
      <c r="B3299" s="11"/>
      <c r="C3299" s="10"/>
      <c r="D3299" s="16">
        <f>IF($A3299="","",IFERROR(VLOOKUP($A3299,M_Sapi!$A$2:$D$501,4,0),""))</f>
      </c>
      <c r="E3299" s="17">
        <f>IF($A3299="","",IFERROR(VLOOKUP($A3299,M_Sapi!$A$2:$B$501,2,0),""))</f>
      </c>
      <c r="F3299" s="16">
        <f>IF(OR($A3299="",$C3299=""),"",$C3299-$D3299)</f>
      </c>
      <c r="G3299" s="18">
        <f>IF(OR($A3299="",$B3299=""),"",$B3299-$E3299)</f>
      </c>
      <c r="H3299" s="19">
        <f>IF(OR($G3299="",$G3299=0),"",$F3299/$G3299)</f>
      </c>
    </row>
    <row r="3300">
      <c r="A3300" s="7"/>
      <c r="B3300" s="11"/>
      <c r="C3300" s="10"/>
      <c r="D3300" s="16">
        <f>IF($A3300="","",IFERROR(VLOOKUP($A3300,M_Sapi!$A$2:$D$501,4,0),""))</f>
      </c>
      <c r="E3300" s="17">
        <f>IF($A3300="","",IFERROR(VLOOKUP($A3300,M_Sapi!$A$2:$B$501,2,0),""))</f>
      </c>
      <c r="F3300" s="16">
        <f>IF(OR($A3300="",$C3300=""),"",$C3300-$D3300)</f>
      </c>
      <c r="G3300" s="18">
        <f>IF(OR($A3300="",$B3300=""),"",$B3300-$E3300)</f>
      </c>
      <c r="H3300" s="19">
        <f>IF(OR($G3300="",$G3300=0),"",$F3300/$G3300)</f>
      </c>
    </row>
    <row r="3301">
      <c r="A3301" s="7"/>
      <c r="B3301" s="11"/>
      <c r="C3301" s="10"/>
      <c r="D3301" s="16">
        <f>IF($A3301="","",IFERROR(VLOOKUP($A3301,M_Sapi!$A$2:$D$501,4,0),""))</f>
      </c>
      <c r="E3301" s="17">
        <f>IF($A3301="","",IFERROR(VLOOKUP($A3301,M_Sapi!$A$2:$B$501,2,0),""))</f>
      </c>
      <c r="F3301" s="16">
        <f>IF(OR($A3301="",$C3301=""),"",$C3301-$D3301)</f>
      </c>
      <c r="G3301" s="18">
        <f>IF(OR($A3301="",$B3301=""),"",$B3301-$E3301)</f>
      </c>
      <c r="H3301" s="19">
        <f>IF(OR($G3301="",$G3301=0),"",$F3301/$G3301)</f>
      </c>
    </row>
    <row r="3302">
      <c r="A3302" s="7"/>
      <c r="B3302" s="11"/>
      <c r="C3302" s="10"/>
      <c r="D3302" s="16">
        <f>IF($A3302="","",IFERROR(VLOOKUP($A3302,M_Sapi!$A$2:$D$501,4,0),""))</f>
      </c>
      <c r="E3302" s="17">
        <f>IF($A3302="","",IFERROR(VLOOKUP($A3302,M_Sapi!$A$2:$B$501,2,0),""))</f>
      </c>
      <c r="F3302" s="16">
        <f>IF(OR($A3302="",$C3302=""),"",$C3302-$D3302)</f>
      </c>
      <c r="G3302" s="18">
        <f>IF(OR($A3302="",$B3302=""),"",$B3302-$E3302)</f>
      </c>
      <c r="H3302" s="19">
        <f>IF(OR($G3302="",$G3302=0),"",$F3302/$G3302)</f>
      </c>
    </row>
    <row r="3303">
      <c r="A3303" s="7"/>
      <c r="B3303" s="11"/>
      <c r="C3303" s="10"/>
      <c r="D3303" s="16">
        <f>IF($A3303="","",IFERROR(VLOOKUP($A3303,M_Sapi!$A$2:$D$501,4,0),""))</f>
      </c>
      <c r="E3303" s="17">
        <f>IF($A3303="","",IFERROR(VLOOKUP($A3303,M_Sapi!$A$2:$B$501,2,0),""))</f>
      </c>
      <c r="F3303" s="16">
        <f>IF(OR($A3303="",$C3303=""),"",$C3303-$D3303)</f>
      </c>
      <c r="G3303" s="18">
        <f>IF(OR($A3303="",$B3303=""),"",$B3303-$E3303)</f>
      </c>
      <c r="H3303" s="19">
        <f>IF(OR($G3303="",$G3303=0),"",$F3303/$G3303)</f>
      </c>
    </row>
    <row r="3304">
      <c r="A3304" s="7"/>
      <c r="B3304" s="11"/>
      <c r="C3304" s="10"/>
      <c r="D3304" s="16">
        <f>IF($A3304="","",IFERROR(VLOOKUP($A3304,M_Sapi!$A$2:$D$501,4,0),""))</f>
      </c>
      <c r="E3304" s="17">
        <f>IF($A3304="","",IFERROR(VLOOKUP($A3304,M_Sapi!$A$2:$B$501,2,0),""))</f>
      </c>
      <c r="F3304" s="16">
        <f>IF(OR($A3304="",$C3304=""),"",$C3304-$D3304)</f>
      </c>
      <c r="G3304" s="18">
        <f>IF(OR($A3304="",$B3304=""),"",$B3304-$E3304)</f>
      </c>
      <c r="H3304" s="19">
        <f>IF(OR($G3304="",$G3304=0),"",$F3304/$G3304)</f>
      </c>
    </row>
    <row r="3305">
      <c r="A3305" s="7"/>
      <c r="B3305" s="11"/>
      <c r="C3305" s="10"/>
      <c r="D3305" s="16">
        <f>IF($A3305="","",IFERROR(VLOOKUP($A3305,M_Sapi!$A$2:$D$501,4,0),""))</f>
      </c>
      <c r="E3305" s="17">
        <f>IF($A3305="","",IFERROR(VLOOKUP($A3305,M_Sapi!$A$2:$B$501,2,0),""))</f>
      </c>
      <c r="F3305" s="16">
        <f>IF(OR($A3305="",$C3305=""),"",$C3305-$D3305)</f>
      </c>
      <c r="G3305" s="18">
        <f>IF(OR($A3305="",$B3305=""),"",$B3305-$E3305)</f>
      </c>
      <c r="H3305" s="19">
        <f>IF(OR($G3305="",$G3305=0),"",$F3305/$G3305)</f>
      </c>
    </row>
    <row r="3306">
      <c r="A3306" s="7"/>
      <c r="B3306" s="11"/>
      <c r="C3306" s="10"/>
      <c r="D3306" s="16">
        <f>IF($A3306="","",IFERROR(VLOOKUP($A3306,M_Sapi!$A$2:$D$501,4,0),""))</f>
      </c>
      <c r="E3306" s="17">
        <f>IF($A3306="","",IFERROR(VLOOKUP($A3306,M_Sapi!$A$2:$B$501,2,0),""))</f>
      </c>
      <c r="F3306" s="16">
        <f>IF(OR($A3306="",$C3306=""),"",$C3306-$D3306)</f>
      </c>
      <c r="G3306" s="18">
        <f>IF(OR($A3306="",$B3306=""),"",$B3306-$E3306)</f>
      </c>
      <c r="H3306" s="19">
        <f>IF(OR($G3306="",$G3306=0),"",$F3306/$G3306)</f>
      </c>
    </row>
    <row r="3307">
      <c r="A3307" s="7"/>
      <c r="B3307" s="11"/>
      <c r="C3307" s="10"/>
      <c r="D3307" s="16">
        <f>IF($A3307="","",IFERROR(VLOOKUP($A3307,M_Sapi!$A$2:$D$501,4,0),""))</f>
      </c>
      <c r="E3307" s="17">
        <f>IF($A3307="","",IFERROR(VLOOKUP($A3307,M_Sapi!$A$2:$B$501,2,0),""))</f>
      </c>
      <c r="F3307" s="16">
        <f>IF(OR($A3307="",$C3307=""),"",$C3307-$D3307)</f>
      </c>
      <c r="G3307" s="18">
        <f>IF(OR($A3307="",$B3307=""),"",$B3307-$E3307)</f>
      </c>
      <c r="H3307" s="19">
        <f>IF(OR($G3307="",$G3307=0),"",$F3307/$G3307)</f>
      </c>
    </row>
    <row r="3308">
      <c r="A3308" s="7"/>
      <c r="B3308" s="11"/>
      <c r="C3308" s="10"/>
      <c r="D3308" s="16">
        <f>IF($A3308="","",IFERROR(VLOOKUP($A3308,M_Sapi!$A$2:$D$501,4,0),""))</f>
      </c>
      <c r="E3308" s="17">
        <f>IF($A3308="","",IFERROR(VLOOKUP($A3308,M_Sapi!$A$2:$B$501,2,0),""))</f>
      </c>
      <c r="F3308" s="16">
        <f>IF(OR($A3308="",$C3308=""),"",$C3308-$D3308)</f>
      </c>
      <c r="G3308" s="18">
        <f>IF(OR($A3308="",$B3308=""),"",$B3308-$E3308)</f>
      </c>
      <c r="H3308" s="19">
        <f>IF(OR($G3308="",$G3308=0),"",$F3308/$G3308)</f>
      </c>
    </row>
    <row r="3309">
      <c r="A3309" s="7"/>
      <c r="B3309" s="11"/>
      <c r="C3309" s="10"/>
      <c r="D3309" s="16">
        <f>IF($A3309="","",IFERROR(VLOOKUP($A3309,M_Sapi!$A$2:$D$501,4,0),""))</f>
      </c>
      <c r="E3309" s="17">
        <f>IF($A3309="","",IFERROR(VLOOKUP($A3309,M_Sapi!$A$2:$B$501,2,0),""))</f>
      </c>
      <c r="F3309" s="16">
        <f>IF(OR($A3309="",$C3309=""),"",$C3309-$D3309)</f>
      </c>
      <c r="G3309" s="18">
        <f>IF(OR($A3309="",$B3309=""),"",$B3309-$E3309)</f>
      </c>
      <c r="H3309" s="19">
        <f>IF(OR($G3309="",$G3309=0),"",$F3309/$G3309)</f>
      </c>
    </row>
    <row r="3310">
      <c r="A3310" s="7"/>
      <c r="B3310" s="11"/>
      <c r="C3310" s="10"/>
      <c r="D3310" s="16">
        <f>IF($A3310="","",IFERROR(VLOOKUP($A3310,M_Sapi!$A$2:$D$501,4,0),""))</f>
      </c>
      <c r="E3310" s="17">
        <f>IF($A3310="","",IFERROR(VLOOKUP($A3310,M_Sapi!$A$2:$B$501,2,0),""))</f>
      </c>
      <c r="F3310" s="16">
        <f>IF(OR($A3310="",$C3310=""),"",$C3310-$D3310)</f>
      </c>
      <c r="G3310" s="18">
        <f>IF(OR($A3310="",$B3310=""),"",$B3310-$E3310)</f>
      </c>
      <c r="H3310" s="19">
        <f>IF(OR($G3310="",$G3310=0),"",$F3310/$G3310)</f>
      </c>
    </row>
    <row r="3311">
      <c r="A3311" s="7"/>
      <c r="B3311" s="11"/>
      <c r="C3311" s="10"/>
      <c r="D3311" s="16">
        <f>IF($A3311="","",IFERROR(VLOOKUP($A3311,M_Sapi!$A$2:$D$501,4,0),""))</f>
      </c>
      <c r="E3311" s="17">
        <f>IF($A3311="","",IFERROR(VLOOKUP($A3311,M_Sapi!$A$2:$B$501,2,0),""))</f>
      </c>
      <c r="F3311" s="16">
        <f>IF(OR($A3311="",$C3311=""),"",$C3311-$D3311)</f>
      </c>
      <c r="G3311" s="18">
        <f>IF(OR($A3311="",$B3311=""),"",$B3311-$E3311)</f>
      </c>
      <c r="H3311" s="19">
        <f>IF(OR($G3311="",$G3311=0),"",$F3311/$G3311)</f>
      </c>
    </row>
    <row r="3312">
      <c r="A3312" s="7"/>
      <c r="B3312" s="11"/>
      <c r="C3312" s="10"/>
      <c r="D3312" s="16">
        <f>IF($A3312="","",IFERROR(VLOOKUP($A3312,M_Sapi!$A$2:$D$501,4,0),""))</f>
      </c>
      <c r="E3312" s="17">
        <f>IF($A3312="","",IFERROR(VLOOKUP($A3312,M_Sapi!$A$2:$B$501,2,0),""))</f>
      </c>
      <c r="F3312" s="16">
        <f>IF(OR($A3312="",$C3312=""),"",$C3312-$D3312)</f>
      </c>
      <c r="G3312" s="18">
        <f>IF(OR($A3312="",$B3312=""),"",$B3312-$E3312)</f>
      </c>
      <c r="H3312" s="19">
        <f>IF(OR($G3312="",$G3312=0),"",$F3312/$G3312)</f>
      </c>
    </row>
    <row r="3313">
      <c r="A3313" s="7"/>
      <c r="B3313" s="11"/>
      <c r="C3313" s="10"/>
      <c r="D3313" s="16">
        <f>IF($A3313="","",IFERROR(VLOOKUP($A3313,M_Sapi!$A$2:$D$501,4,0),""))</f>
      </c>
      <c r="E3313" s="17">
        <f>IF($A3313="","",IFERROR(VLOOKUP($A3313,M_Sapi!$A$2:$B$501,2,0),""))</f>
      </c>
      <c r="F3313" s="16">
        <f>IF(OR($A3313="",$C3313=""),"",$C3313-$D3313)</f>
      </c>
      <c r="G3313" s="18">
        <f>IF(OR($A3313="",$B3313=""),"",$B3313-$E3313)</f>
      </c>
      <c r="H3313" s="19">
        <f>IF(OR($G3313="",$G3313=0),"",$F3313/$G3313)</f>
      </c>
    </row>
    <row r="3314">
      <c r="A3314" s="7"/>
      <c r="B3314" s="11"/>
      <c r="C3314" s="10"/>
      <c r="D3314" s="16">
        <f>IF($A3314="","",IFERROR(VLOOKUP($A3314,M_Sapi!$A$2:$D$501,4,0),""))</f>
      </c>
      <c r="E3314" s="17">
        <f>IF($A3314="","",IFERROR(VLOOKUP($A3314,M_Sapi!$A$2:$B$501,2,0),""))</f>
      </c>
      <c r="F3314" s="16">
        <f>IF(OR($A3314="",$C3314=""),"",$C3314-$D3314)</f>
      </c>
      <c r="G3314" s="18">
        <f>IF(OR($A3314="",$B3314=""),"",$B3314-$E3314)</f>
      </c>
      <c r="H3314" s="19">
        <f>IF(OR($G3314="",$G3314=0),"",$F3314/$G3314)</f>
      </c>
    </row>
    <row r="3315">
      <c r="A3315" s="7"/>
      <c r="B3315" s="11"/>
      <c r="C3315" s="10"/>
      <c r="D3315" s="16">
        <f>IF($A3315="","",IFERROR(VLOOKUP($A3315,M_Sapi!$A$2:$D$501,4,0),""))</f>
      </c>
      <c r="E3315" s="17">
        <f>IF($A3315="","",IFERROR(VLOOKUP($A3315,M_Sapi!$A$2:$B$501,2,0),""))</f>
      </c>
      <c r="F3315" s="16">
        <f>IF(OR($A3315="",$C3315=""),"",$C3315-$D3315)</f>
      </c>
      <c r="G3315" s="18">
        <f>IF(OR($A3315="",$B3315=""),"",$B3315-$E3315)</f>
      </c>
      <c r="H3315" s="19">
        <f>IF(OR($G3315="",$G3315=0),"",$F3315/$G3315)</f>
      </c>
    </row>
    <row r="3316">
      <c r="A3316" s="7"/>
      <c r="B3316" s="11"/>
      <c r="C3316" s="10"/>
      <c r="D3316" s="16">
        <f>IF($A3316="","",IFERROR(VLOOKUP($A3316,M_Sapi!$A$2:$D$501,4,0),""))</f>
      </c>
      <c r="E3316" s="17">
        <f>IF($A3316="","",IFERROR(VLOOKUP($A3316,M_Sapi!$A$2:$B$501,2,0),""))</f>
      </c>
      <c r="F3316" s="16">
        <f>IF(OR($A3316="",$C3316=""),"",$C3316-$D3316)</f>
      </c>
      <c r="G3316" s="18">
        <f>IF(OR($A3316="",$B3316=""),"",$B3316-$E3316)</f>
      </c>
      <c r="H3316" s="19">
        <f>IF(OR($G3316="",$G3316=0),"",$F3316/$G3316)</f>
      </c>
    </row>
    <row r="3317">
      <c r="A3317" s="7"/>
      <c r="B3317" s="11"/>
      <c r="C3317" s="10"/>
      <c r="D3317" s="16">
        <f>IF($A3317="","",IFERROR(VLOOKUP($A3317,M_Sapi!$A$2:$D$501,4,0),""))</f>
      </c>
      <c r="E3317" s="17">
        <f>IF($A3317="","",IFERROR(VLOOKUP($A3317,M_Sapi!$A$2:$B$501,2,0),""))</f>
      </c>
      <c r="F3317" s="16">
        <f>IF(OR($A3317="",$C3317=""),"",$C3317-$D3317)</f>
      </c>
      <c r="G3317" s="18">
        <f>IF(OR($A3317="",$B3317=""),"",$B3317-$E3317)</f>
      </c>
      <c r="H3317" s="19">
        <f>IF(OR($G3317="",$G3317=0),"",$F3317/$G3317)</f>
      </c>
    </row>
    <row r="3318">
      <c r="A3318" s="7"/>
      <c r="B3318" s="11"/>
      <c r="C3318" s="10"/>
      <c r="D3318" s="16">
        <f>IF($A3318="","",IFERROR(VLOOKUP($A3318,M_Sapi!$A$2:$D$501,4,0),""))</f>
      </c>
      <c r="E3318" s="17">
        <f>IF($A3318="","",IFERROR(VLOOKUP($A3318,M_Sapi!$A$2:$B$501,2,0),""))</f>
      </c>
      <c r="F3318" s="16">
        <f>IF(OR($A3318="",$C3318=""),"",$C3318-$D3318)</f>
      </c>
      <c r="G3318" s="18">
        <f>IF(OR($A3318="",$B3318=""),"",$B3318-$E3318)</f>
      </c>
      <c r="H3318" s="19">
        <f>IF(OR($G3318="",$G3318=0),"",$F3318/$G3318)</f>
      </c>
    </row>
    <row r="3319">
      <c r="A3319" s="7"/>
      <c r="B3319" s="11"/>
      <c r="C3319" s="10"/>
      <c r="D3319" s="16">
        <f>IF($A3319="","",IFERROR(VLOOKUP($A3319,M_Sapi!$A$2:$D$501,4,0),""))</f>
      </c>
      <c r="E3319" s="17">
        <f>IF($A3319="","",IFERROR(VLOOKUP($A3319,M_Sapi!$A$2:$B$501,2,0),""))</f>
      </c>
      <c r="F3319" s="16">
        <f>IF(OR($A3319="",$C3319=""),"",$C3319-$D3319)</f>
      </c>
      <c r="G3319" s="18">
        <f>IF(OR($A3319="",$B3319=""),"",$B3319-$E3319)</f>
      </c>
      <c r="H3319" s="19">
        <f>IF(OR($G3319="",$G3319=0),"",$F3319/$G3319)</f>
      </c>
    </row>
    <row r="3320">
      <c r="A3320" s="7"/>
      <c r="B3320" s="11"/>
      <c r="C3320" s="10"/>
      <c r="D3320" s="16">
        <f>IF($A3320="","",IFERROR(VLOOKUP($A3320,M_Sapi!$A$2:$D$501,4,0),""))</f>
      </c>
      <c r="E3320" s="17">
        <f>IF($A3320="","",IFERROR(VLOOKUP($A3320,M_Sapi!$A$2:$B$501,2,0),""))</f>
      </c>
      <c r="F3320" s="16">
        <f>IF(OR($A3320="",$C3320=""),"",$C3320-$D3320)</f>
      </c>
      <c r="G3320" s="18">
        <f>IF(OR($A3320="",$B3320=""),"",$B3320-$E3320)</f>
      </c>
      <c r="H3320" s="19">
        <f>IF(OR($G3320="",$G3320=0),"",$F3320/$G3320)</f>
      </c>
    </row>
    <row r="3321">
      <c r="A3321" s="7"/>
      <c r="B3321" s="11"/>
      <c r="C3321" s="10"/>
      <c r="D3321" s="16">
        <f>IF($A3321="","",IFERROR(VLOOKUP($A3321,M_Sapi!$A$2:$D$501,4,0),""))</f>
      </c>
      <c r="E3321" s="17">
        <f>IF($A3321="","",IFERROR(VLOOKUP($A3321,M_Sapi!$A$2:$B$501,2,0),""))</f>
      </c>
      <c r="F3321" s="16">
        <f>IF(OR($A3321="",$C3321=""),"",$C3321-$D3321)</f>
      </c>
      <c r="G3321" s="18">
        <f>IF(OR($A3321="",$B3321=""),"",$B3321-$E3321)</f>
      </c>
      <c r="H3321" s="19">
        <f>IF(OR($G3321="",$G3321=0),"",$F3321/$G3321)</f>
      </c>
    </row>
    <row r="3322">
      <c r="A3322" s="7"/>
      <c r="B3322" s="11"/>
      <c r="C3322" s="10"/>
      <c r="D3322" s="16">
        <f>IF($A3322="","",IFERROR(VLOOKUP($A3322,M_Sapi!$A$2:$D$501,4,0),""))</f>
      </c>
      <c r="E3322" s="17">
        <f>IF($A3322="","",IFERROR(VLOOKUP($A3322,M_Sapi!$A$2:$B$501,2,0),""))</f>
      </c>
      <c r="F3322" s="16">
        <f>IF(OR($A3322="",$C3322=""),"",$C3322-$D3322)</f>
      </c>
      <c r="G3322" s="18">
        <f>IF(OR($A3322="",$B3322=""),"",$B3322-$E3322)</f>
      </c>
      <c r="H3322" s="19">
        <f>IF(OR($G3322="",$G3322=0),"",$F3322/$G3322)</f>
      </c>
    </row>
    <row r="3323">
      <c r="A3323" s="7"/>
      <c r="B3323" s="11"/>
      <c r="C3323" s="10"/>
      <c r="D3323" s="16">
        <f>IF($A3323="","",IFERROR(VLOOKUP($A3323,M_Sapi!$A$2:$D$501,4,0),""))</f>
      </c>
      <c r="E3323" s="17">
        <f>IF($A3323="","",IFERROR(VLOOKUP($A3323,M_Sapi!$A$2:$B$501,2,0),""))</f>
      </c>
      <c r="F3323" s="16">
        <f>IF(OR($A3323="",$C3323=""),"",$C3323-$D3323)</f>
      </c>
      <c r="G3323" s="18">
        <f>IF(OR($A3323="",$B3323=""),"",$B3323-$E3323)</f>
      </c>
      <c r="H3323" s="19">
        <f>IF(OR($G3323="",$G3323=0),"",$F3323/$G3323)</f>
      </c>
    </row>
    <row r="3324">
      <c r="A3324" s="7"/>
      <c r="B3324" s="11"/>
      <c r="C3324" s="10"/>
      <c r="D3324" s="16">
        <f>IF($A3324="","",IFERROR(VLOOKUP($A3324,M_Sapi!$A$2:$D$501,4,0),""))</f>
      </c>
      <c r="E3324" s="17">
        <f>IF($A3324="","",IFERROR(VLOOKUP($A3324,M_Sapi!$A$2:$B$501,2,0),""))</f>
      </c>
      <c r="F3324" s="16">
        <f>IF(OR($A3324="",$C3324=""),"",$C3324-$D3324)</f>
      </c>
      <c r="G3324" s="18">
        <f>IF(OR($A3324="",$B3324=""),"",$B3324-$E3324)</f>
      </c>
      <c r="H3324" s="19">
        <f>IF(OR($G3324="",$G3324=0),"",$F3324/$G3324)</f>
      </c>
    </row>
    <row r="3325">
      <c r="A3325" s="7"/>
      <c r="B3325" s="11"/>
      <c r="C3325" s="10"/>
      <c r="D3325" s="16">
        <f>IF($A3325="","",IFERROR(VLOOKUP($A3325,M_Sapi!$A$2:$D$501,4,0),""))</f>
      </c>
      <c r="E3325" s="17">
        <f>IF($A3325="","",IFERROR(VLOOKUP($A3325,M_Sapi!$A$2:$B$501,2,0),""))</f>
      </c>
      <c r="F3325" s="16">
        <f>IF(OR($A3325="",$C3325=""),"",$C3325-$D3325)</f>
      </c>
      <c r="G3325" s="18">
        <f>IF(OR($A3325="",$B3325=""),"",$B3325-$E3325)</f>
      </c>
      <c r="H3325" s="19">
        <f>IF(OR($G3325="",$G3325=0),"",$F3325/$G3325)</f>
      </c>
    </row>
    <row r="3326">
      <c r="A3326" s="7"/>
      <c r="B3326" s="11"/>
      <c r="C3326" s="10"/>
      <c r="D3326" s="16">
        <f>IF($A3326="","",IFERROR(VLOOKUP($A3326,M_Sapi!$A$2:$D$501,4,0),""))</f>
      </c>
      <c r="E3326" s="17">
        <f>IF($A3326="","",IFERROR(VLOOKUP($A3326,M_Sapi!$A$2:$B$501,2,0),""))</f>
      </c>
      <c r="F3326" s="16">
        <f>IF(OR($A3326="",$C3326=""),"",$C3326-$D3326)</f>
      </c>
      <c r="G3326" s="18">
        <f>IF(OR($A3326="",$B3326=""),"",$B3326-$E3326)</f>
      </c>
      <c r="H3326" s="19">
        <f>IF(OR($G3326="",$G3326=0),"",$F3326/$G3326)</f>
      </c>
    </row>
    <row r="3327">
      <c r="A3327" s="7"/>
      <c r="B3327" s="11"/>
      <c r="C3327" s="10"/>
      <c r="D3327" s="16">
        <f>IF($A3327="","",IFERROR(VLOOKUP($A3327,M_Sapi!$A$2:$D$501,4,0),""))</f>
      </c>
      <c r="E3327" s="17">
        <f>IF($A3327="","",IFERROR(VLOOKUP($A3327,M_Sapi!$A$2:$B$501,2,0),""))</f>
      </c>
      <c r="F3327" s="16">
        <f>IF(OR($A3327="",$C3327=""),"",$C3327-$D3327)</f>
      </c>
      <c r="G3327" s="18">
        <f>IF(OR($A3327="",$B3327=""),"",$B3327-$E3327)</f>
      </c>
      <c r="H3327" s="19">
        <f>IF(OR($G3327="",$G3327=0),"",$F3327/$G3327)</f>
      </c>
    </row>
    <row r="3328">
      <c r="A3328" s="7"/>
      <c r="B3328" s="11"/>
      <c r="C3328" s="10"/>
      <c r="D3328" s="16">
        <f>IF($A3328="","",IFERROR(VLOOKUP($A3328,M_Sapi!$A$2:$D$501,4,0),""))</f>
      </c>
      <c r="E3328" s="17">
        <f>IF($A3328="","",IFERROR(VLOOKUP($A3328,M_Sapi!$A$2:$B$501,2,0),""))</f>
      </c>
      <c r="F3328" s="16">
        <f>IF(OR($A3328="",$C3328=""),"",$C3328-$D3328)</f>
      </c>
      <c r="G3328" s="18">
        <f>IF(OR($A3328="",$B3328=""),"",$B3328-$E3328)</f>
      </c>
      <c r="H3328" s="19">
        <f>IF(OR($G3328="",$G3328=0),"",$F3328/$G3328)</f>
      </c>
    </row>
    <row r="3329">
      <c r="A3329" s="7"/>
      <c r="B3329" s="11"/>
      <c r="C3329" s="10"/>
      <c r="D3329" s="16">
        <f>IF($A3329="","",IFERROR(VLOOKUP($A3329,M_Sapi!$A$2:$D$501,4,0),""))</f>
      </c>
      <c r="E3329" s="17">
        <f>IF($A3329="","",IFERROR(VLOOKUP($A3329,M_Sapi!$A$2:$B$501,2,0),""))</f>
      </c>
      <c r="F3329" s="16">
        <f>IF(OR($A3329="",$C3329=""),"",$C3329-$D3329)</f>
      </c>
      <c r="G3329" s="18">
        <f>IF(OR($A3329="",$B3329=""),"",$B3329-$E3329)</f>
      </c>
      <c r="H3329" s="19">
        <f>IF(OR($G3329="",$G3329=0),"",$F3329/$G3329)</f>
      </c>
    </row>
    <row r="3330">
      <c r="A3330" s="7"/>
      <c r="B3330" s="11"/>
      <c r="C3330" s="10"/>
      <c r="D3330" s="16">
        <f>IF($A3330="","",IFERROR(VLOOKUP($A3330,M_Sapi!$A$2:$D$501,4,0),""))</f>
      </c>
      <c r="E3330" s="17">
        <f>IF($A3330="","",IFERROR(VLOOKUP($A3330,M_Sapi!$A$2:$B$501,2,0),""))</f>
      </c>
      <c r="F3330" s="16">
        <f>IF(OR($A3330="",$C3330=""),"",$C3330-$D3330)</f>
      </c>
      <c r="G3330" s="18">
        <f>IF(OR($A3330="",$B3330=""),"",$B3330-$E3330)</f>
      </c>
      <c r="H3330" s="19">
        <f>IF(OR($G3330="",$G3330=0),"",$F3330/$G3330)</f>
      </c>
    </row>
    <row r="3331">
      <c r="A3331" s="7"/>
      <c r="B3331" s="11"/>
      <c r="C3331" s="10"/>
      <c r="D3331" s="16">
        <f>IF($A3331="","",IFERROR(VLOOKUP($A3331,M_Sapi!$A$2:$D$501,4,0),""))</f>
      </c>
      <c r="E3331" s="17">
        <f>IF($A3331="","",IFERROR(VLOOKUP($A3331,M_Sapi!$A$2:$B$501,2,0),""))</f>
      </c>
      <c r="F3331" s="16">
        <f>IF(OR($A3331="",$C3331=""),"",$C3331-$D3331)</f>
      </c>
      <c r="G3331" s="18">
        <f>IF(OR($A3331="",$B3331=""),"",$B3331-$E3331)</f>
      </c>
      <c r="H3331" s="19">
        <f>IF(OR($G3331="",$G3331=0),"",$F3331/$G3331)</f>
      </c>
    </row>
    <row r="3332">
      <c r="A3332" s="7"/>
      <c r="B3332" s="11"/>
      <c r="C3332" s="10"/>
      <c r="D3332" s="16">
        <f>IF($A3332="","",IFERROR(VLOOKUP($A3332,M_Sapi!$A$2:$D$501,4,0),""))</f>
      </c>
      <c r="E3332" s="17">
        <f>IF($A3332="","",IFERROR(VLOOKUP($A3332,M_Sapi!$A$2:$B$501,2,0),""))</f>
      </c>
      <c r="F3332" s="16">
        <f>IF(OR($A3332="",$C3332=""),"",$C3332-$D3332)</f>
      </c>
      <c r="G3332" s="18">
        <f>IF(OR($A3332="",$B3332=""),"",$B3332-$E3332)</f>
      </c>
      <c r="H3332" s="19">
        <f>IF(OR($G3332="",$G3332=0),"",$F3332/$G3332)</f>
      </c>
    </row>
    <row r="3333">
      <c r="A3333" s="7"/>
      <c r="B3333" s="11"/>
      <c r="C3333" s="10"/>
      <c r="D3333" s="16">
        <f>IF($A3333="","",IFERROR(VLOOKUP($A3333,M_Sapi!$A$2:$D$501,4,0),""))</f>
      </c>
      <c r="E3333" s="17">
        <f>IF($A3333="","",IFERROR(VLOOKUP($A3333,M_Sapi!$A$2:$B$501,2,0),""))</f>
      </c>
      <c r="F3333" s="16">
        <f>IF(OR($A3333="",$C3333=""),"",$C3333-$D3333)</f>
      </c>
      <c r="G3333" s="18">
        <f>IF(OR($A3333="",$B3333=""),"",$B3333-$E3333)</f>
      </c>
      <c r="H3333" s="19">
        <f>IF(OR($G3333="",$G3333=0),"",$F3333/$G3333)</f>
      </c>
    </row>
    <row r="3334">
      <c r="A3334" s="7"/>
      <c r="B3334" s="11"/>
      <c r="C3334" s="10"/>
      <c r="D3334" s="16">
        <f>IF($A3334="","",IFERROR(VLOOKUP($A3334,M_Sapi!$A$2:$D$501,4,0),""))</f>
      </c>
      <c r="E3334" s="17">
        <f>IF($A3334="","",IFERROR(VLOOKUP($A3334,M_Sapi!$A$2:$B$501,2,0),""))</f>
      </c>
      <c r="F3334" s="16">
        <f>IF(OR($A3334="",$C3334=""),"",$C3334-$D3334)</f>
      </c>
      <c r="G3334" s="18">
        <f>IF(OR($A3334="",$B3334=""),"",$B3334-$E3334)</f>
      </c>
      <c r="H3334" s="19">
        <f>IF(OR($G3334="",$G3334=0),"",$F3334/$G3334)</f>
      </c>
    </row>
    <row r="3335">
      <c r="A3335" s="7"/>
      <c r="B3335" s="11"/>
      <c r="C3335" s="10"/>
      <c r="D3335" s="16">
        <f>IF($A3335="","",IFERROR(VLOOKUP($A3335,M_Sapi!$A$2:$D$501,4,0),""))</f>
      </c>
      <c r="E3335" s="17">
        <f>IF($A3335="","",IFERROR(VLOOKUP($A3335,M_Sapi!$A$2:$B$501,2,0),""))</f>
      </c>
      <c r="F3335" s="16">
        <f>IF(OR($A3335="",$C3335=""),"",$C3335-$D3335)</f>
      </c>
      <c r="G3335" s="18">
        <f>IF(OR($A3335="",$B3335=""),"",$B3335-$E3335)</f>
      </c>
      <c r="H3335" s="19">
        <f>IF(OR($G3335="",$G3335=0),"",$F3335/$G3335)</f>
      </c>
    </row>
    <row r="3336">
      <c r="A3336" s="7"/>
      <c r="B3336" s="11"/>
      <c r="C3336" s="10"/>
      <c r="D3336" s="16">
        <f>IF($A3336="","",IFERROR(VLOOKUP($A3336,M_Sapi!$A$2:$D$501,4,0),""))</f>
      </c>
      <c r="E3336" s="17">
        <f>IF($A3336="","",IFERROR(VLOOKUP($A3336,M_Sapi!$A$2:$B$501,2,0),""))</f>
      </c>
      <c r="F3336" s="16">
        <f>IF(OR($A3336="",$C3336=""),"",$C3336-$D3336)</f>
      </c>
      <c r="G3336" s="18">
        <f>IF(OR($A3336="",$B3336=""),"",$B3336-$E3336)</f>
      </c>
      <c r="H3336" s="19">
        <f>IF(OR($G3336="",$G3336=0),"",$F3336/$G3336)</f>
      </c>
    </row>
    <row r="3337">
      <c r="A3337" s="7"/>
      <c r="B3337" s="11"/>
      <c r="C3337" s="10"/>
      <c r="D3337" s="16">
        <f>IF($A3337="","",IFERROR(VLOOKUP($A3337,M_Sapi!$A$2:$D$501,4,0),""))</f>
      </c>
      <c r="E3337" s="17">
        <f>IF($A3337="","",IFERROR(VLOOKUP($A3337,M_Sapi!$A$2:$B$501,2,0),""))</f>
      </c>
      <c r="F3337" s="16">
        <f>IF(OR($A3337="",$C3337=""),"",$C3337-$D3337)</f>
      </c>
      <c r="G3337" s="18">
        <f>IF(OR($A3337="",$B3337=""),"",$B3337-$E3337)</f>
      </c>
      <c r="H3337" s="19">
        <f>IF(OR($G3337="",$G3337=0),"",$F3337/$G3337)</f>
      </c>
    </row>
    <row r="3338">
      <c r="A3338" s="7"/>
      <c r="B3338" s="11"/>
      <c r="C3338" s="10"/>
      <c r="D3338" s="16">
        <f>IF($A3338="","",IFERROR(VLOOKUP($A3338,M_Sapi!$A$2:$D$501,4,0),""))</f>
      </c>
      <c r="E3338" s="17">
        <f>IF($A3338="","",IFERROR(VLOOKUP($A3338,M_Sapi!$A$2:$B$501,2,0),""))</f>
      </c>
      <c r="F3338" s="16">
        <f>IF(OR($A3338="",$C3338=""),"",$C3338-$D3338)</f>
      </c>
      <c r="G3338" s="18">
        <f>IF(OR($A3338="",$B3338=""),"",$B3338-$E3338)</f>
      </c>
      <c r="H3338" s="19">
        <f>IF(OR($G3338="",$G3338=0),"",$F3338/$G3338)</f>
      </c>
    </row>
    <row r="3339">
      <c r="A3339" s="7"/>
      <c r="B3339" s="11"/>
      <c r="C3339" s="10"/>
      <c r="D3339" s="16">
        <f>IF($A3339="","",IFERROR(VLOOKUP($A3339,M_Sapi!$A$2:$D$501,4,0),""))</f>
      </c>
      <c r="E3339" s="17">
        <f>IF($A3339="","",IFERROR(VLOOKUP($A3339,M_Sapi!$A$2:$B$501,2,0),""))</f>
      </c>
      <c r="F3339" s="16">
        <f>IF(OR($A3339="",$C3339=""),"",$C3339-$D3339)</f>
      </c>
      <c r="G3339" s="18">
        <f>IF(OR($A3339="",$B3339=""),"",$B3339-$E3339)</f>
      </c>
      <c r="H3339" s="19">
        <f>IF(OR($G3339="",$G3339=0),"",$F3339/$G3339)</f>
      </c>
    </row>
    <row r="3340">
      <c r="A3340" s="7"/>
      <c r="B3340" s="11"/>
      <c r="C3340" s="10"/>
      <c r="D3340" s="16">
        <f>IF($A3340="","",IFERROR(VLOOKUP($A3340,M_Sapi!$A$2:$D$501,4,0),""))</f>
      </c>
      <c r="E3340" s="17">
        <f>IF($A3340="","",IFERROR(VLOOKUP($A3340,M_Sapi!$A$2:$B$501,2,0),""))</f>
      </c>
      <c r="F3340" s="16">
        <f>IF(OR($A3340="",$C3340=""),"",$C3340-$D3340)</f>
      </c>
      <c r="G3340" s="18">
        <f>IF(OR($A3340="",$B3340=""),"",$B3340-$E3340)</f>
      </c>
      <c r="H3340" s="19">
        <f>IF(OR($G3340="",$G3340=0),"",$F3340/$G3340)</f>
      </c>
    </row>
    <row r="3341">
      <c r="A3341" s="7"/>
      <c r="B3341" s="11"/>
      <c r="C3341" s="10"/>
      <c r="D3341" s="16">
        <f>IF($A3341="","",IFERROR(VLOOKUP($A3341,M_Sapi!$A$2:$D$501,4,0),""))</f>
      </c>
      <c r="E3341" s="17">
        <f>IF($A3341="","",IFERROR(VLOOKUP($A3341,M_Sapi!$A$2:$B$501,2,0),""))</f>
      </c>
      <c r="F3341" s="16">
        <f>IF(OR($A3341="",$C3341=""),"",$C3341-$D3341)</f>
      </c>
      <c r="G3341" s="18">
        <f>IF(OR($A3341="",$B3341=""),"",$B3341-$E3341)</f>
      </c>
      <c r="H3341" s="19">
        <f>IF(OR($G3341="",$G3341=0),"",$F3341/$G3341)</f>
      </c>
    </row>
    <row r="3342">
      <c r="A3342" s="7"/>
      <c r="B3342" s="11"/>
      <c r="C3342" s="10"/>
      <c r="D3342" s="16">
        <f>IF($A3342="","",IFERROR(VLOOKUP($A3342,M_Sapi!$A$2:$D$501,4,0),""))</f>
      </c>
      <c r="E3342" s="17">
        <f>IF($A3342="","",IFERROR(VLOOKUP($A3342,M_Sapi!$A$2:$B$501,2,0),""))</f>
      </c>
      <c r="F3342" s="16">
        <f>IF(OR($A3342="",$C3342=""),"",$C3342-$D3342)</f>
      </c>
      <c r="G3342" s="18">
        <f>IF(OR($A3342="",$B3342=""),"",$B3342-$E3342)</f>
      </c>
      <c r="H3342" s="19">
        <f>IF(OR($G3342="",$G3342=0),"",$F3342/$G3342)</f>
      </c>
    </row>
    <row r="3343">
      <c r="A3343" s="7"/>
      <c r="B3343" s="11"/>
      <c r="C3343" s="10"/>
      <c r="D3343" s="16">
        <f>IF($A3343="","",IFERROR(VLOOKUP($A3343,M_Sapi!$A$2:$D$501,4,0),""))</f>
      </c>
      <c r="E3343" s="17">
        <f>IF($A3343="","",IFERROR(VLOOKUP($A3343,M_Sapi!$A$2:$B$501,2,0),""))</f>
      </c>
      <c r="F3343" s="16">
        <f>IF(OR($A3343="",$C3343=""),"",$C3343-$D3343)</f>
      </c>
      <c r="G3343" s="18">
        <f>IF(OR($A3343="",$B3343=""),"",$B3343-$E3343)</f>
      </c>
      <c r="H3343" s="19">
        <f>IF(OR($G3343="",$G3343=0),"",$F3343/$G3343)</f>
      </c>
    </row>
    <row r="3344">
      <c r="A3344" s="7"/>
      <c r="B3344" s="11"/>
      <c r="C3344" s="10"/>
      <c r="D3344" s="16">
        <f>IF($A3344="","",IFERROR(VLOOKUP($A3344,M_Sapi!$A$2:$D$501,4,0),""))</f>
      </c>
      <c r="E3344" s="17">
        <f>IF($A3344="","",IFERROR(VLOOKUP($A3344,M_Sapi!$A$2:$B$501,2,0),""))</f>
      </c>
      <c r="F3344" s="16">
        <f>IF(OR($A3344="",$C3344=""),"",$C3344-$D3344)</f>
      </c>
      <c r="G3344" s="18">
        <f>IF(OR($A3344="",$B3344=""),"",$B3344-$E3344)</f>
      </c>
      <c r="H3344" s="19">
        <f>IF(OR($G3344="",$G3344=0),"",$F3344/$G3344)</f>
      </c>
    </row>
    <row r="3345">
      <c r="A3345" s="7"/>
      <c r="B3345" s="11"/>
      <c r="C3345" s="10"/>
      <c r="D3345" s="16">
        <f>IF($A3345="","",IFERROR(VLOOKUP($A3345,M_Sapi!$A$2:$D$501,4,0),""))</f>
      </c>
      <c r="E3345" s="17">
        <f>IF($A3345="","",IFERROR(VLOOKUP($A3345,M_Sapi!$A$2:$B$501,2,0),""))</f>
      </c>
      <c r="F3345" s="16">
        <f>IF(OR($A3345="",$C3345=""),"",$C3345-$D3345)</f>
      </c>
      <c r="G3345" s="18">
        <f>IF(OR($A3345="",$B3345=""),"",$B3345-$E3345)</f>
      </c>
      <c r="H3345" s="19">
        <f>IF(OR($G3345="",$G3345=0),"",$F3345/$G3345)</f>
      </c>
    </row>
    <row r="3346">
      <c r="A3346" s="7"/>
      <c r="B3346" s="11"/>
      <c r="C3346" s="10"/>
      <c r="D3346" s="16">
        <f>IF($A3346="","",IFERROR(VLOOKUP($A3346,M_Sapi!$A$2:$D$501,4,0),""))</f>
      </c>
      <c r="E3346" s="17">
        <f>IF($A3346="","",IFERROR(VLOOKUP($A3346,M_Sapi!$A$2:$B$501,2,0),""))</f>
      </c>
      <c r="F3346" s="16">
        <f>IF(OR($A3346="",$C3346=""),"",$C3346-$D3346)</f>
      </c>
      <c r="G3346" s="18">
        <f>IF(OR($A3346="",$B3346=""),"",$B3346-$E3346)</f>
      </c>
      <c r="H3346" s="19">
        <f>IF(OR($G3346="",$G3346=0),"",$F3346/$G3346)</f>
      </c>
    </row>
    <row r="3347">
      <c r="A3347" s="7"/>
      <c r="B3347" s="11"/>
      <c r="C3347" s="10"/>
      <c r="D3347" s="16">
        <f>IF($A3347="","",IFERROR(VLOOKUP($A3347,M_Sapi!$A$2:$D$501,4,0),""))</f>
      </c>
      <c r="E3347" s="17">
        <f>IF($A3347="","",IFERROR(VLOOKUP($A3347,M_Sapi!$A$2:$B$501,2,0),""))</f>
      </c>
      <c r="F3347" s="16">
        <f>IF(OR($A3347="",$C3347=""),"",$C3347-$D3347)</f>
      </c>
      <c r="G3347" s="18">
        <f>IF(OR($A3347="",$B3347=""),"",$B3347-$E3347)</f>
      </c>
      <c r="H3347" s="19">
        <f>IF(OR($G3347="",$G3347=0),"",$F3347/$G3347)</f>
      </c>
    </row>
    <row r="3348">
      <c r="A3348" s="7"/>
      <c r="B3348" s="11"/>
      <c r="C3348" s="10"/>
      <c r="D3348" s="16">
        <f>IF($A3348="","",IFERROR(VLOOKUP($A3348,M_Sapi!$A$2:$D$501,4,0),""))</f>
      </c>
      <c r="E3348" s="17">
        <f>IF($A3348="","",IFERROR(VLOOKUP($A3348,M_Sapi!$A$2:$B$501,2,0),""))</f>
      </c>
      <c r="F3348" s="16">
        <f>IF(OR($A3348="",$C3348=""),"",$C3348-$D3348)</f>
      </c>
      <c r="G3348" s="18">
        <f>IF(OR($A3348="",$B3348=""),"",$B3348-$E3348)</f>
      </c>
      <c r="H3348" s="19">
        <f>IF(OR($G3348="",$G3348=0),"",$F3348/$G3348)</f>
      </c>
    </row>
    <row r="3349">
      <c r="A3349" s="7"/>
      <c r="B3349" s="11"/>
      <c r="C3349" s="10"/>
      <c r="D3349" s="16">
        <f>IF($A3349="","",IFERROR(VLOOKUP($A3349,M_Sapi!$A$2:$D$501,4,0),""))</f>
      </c>
      <c r="E3349" s="17">
        <f>IF($A3349="","",IFERROR(VLOOKUP($A3349,M_Sapi!$A$2:$B$501,2,0),""))</f>
      </c>
      <c r="F3349" s="16">
        <f>IF(OR($A3349="",$C3349=""),"",$C3349-$D3349)</f>
      </c>
      <c r="G3349" s="18">
        <f>IF(OR($A3349="",$B3349=""),"",$B3349-$E3349)</f>
      </c>
      <c r="H3349" s="19">
        <f>IF(OR($G3349="",$G3349=0),"",$F3349/$G3349)</f>
      </c>
    </row>
    <row r="3350">
      <c r="A3350" s="7"/>
      <c r="B3350" s="11"/>
      <c r="C3350" s="10"/>
      <c r="D3350" s="16">
        <f>IF($A3350="","",IFERROR(VLOOKUP($A3350,M_Sapi!$A$2:$D$501,4,0),""))</f>
      </c>
      <c r="E3350" s="17">
        <f>IF($A3350="","",IFERROR(VLOOKUP($A3350,M_Sapi!$A$2:$B$501,2,0),""))</f>
      </c>
      <c r="F3350" s="16">
        <f>IF(OR($A3350="",$C3350=""),"",$C3350-$D3350)</f>
      </c>
      <c r="G3350" s="18">
        <f>IF(OR($A3350="",$B3350=""),"",$B3350-$E3350)</f>
      </c>
      <c r="H3350" s="19">
        <f>IF(OR($G3350="",$G3350=0),"",$F3350/$G3350)</f>
      </c>
    </row>
    <row r="3351">
      <c r="A3351" s="7"/>
      <c r="B3351" s="11"/>
      <c r="C3351" s="10"/>
      <c r="D3351" s="16">
        <f>IF($A3351="","",IFERROR(VLOOKUP($A3351,M_Sapi!$A$2:$D$501,4,0),""))</f>
      </c>
      <c r="E3351" s="17">
        <f>IF($A3351="","",IFERROR(VLOOKUP($A3351,M_Sapi!$A$2:$B$501,2,0),""))</f>
      </c>
      <c r="F3351" s="16">
        <f>IF(OR($A3351="",$C3351=""),"",$C3351-$D3351)</f>
      </c>
      <c r="G3351" s="18">
        <f>IF(OR($A3351="",$B3351=""),"",$B3351-$E3351)</f>
      </c>
      <c r="H3351" s="19">
        <f>IF(OR($G3351="",$G3351=0),"",$F3351/$G3351)</f>
      </c>
    </row>
    <row r="3352">
      <c r="A3352" s="7"/>
      <c r="B3352" s="11"/>
      <c r="C3352" s="10"/>
      <c r="D3352" s="16">
        <f>IF($A3352="","",IFERROR(VLOOKUP($A3352,M_Sapi!$A$2:$D$501,4,0),""))</f>
      </c>
      <c r="E3352" s="17">
        <f>IF($A3352="","",IFERROR(VLOOKUP($A3352,M_Sapi!$A$2:$B$501,2,0),""))</f>
      </c>
      <c r="F3352" s="16">
        <f>IF(OR($A3352="",$C3352=""),"",$C3352-$D3352)</f>
      </c>
      <c r="G3352" s="18">
        <f>IF(OR($A3352="",$B3352=""),"",$B3352-$E3352)</f>
      </c>
      <c r="H3352" s="19">
        <f>IF(OR($G3352="",$G3352=0),"",$F3352/$G3352)</f>
      </c>
    </row>
    <row r="3353">
      <c r="A3353" s="7"/>
      <c r="B3353" s="11"/>
      <c r="C3353" s="10"/>
      <c r="D3353" s="16">
        <f>IF($A3353="","",IFERROR(VLOOKUP($A3353,M_Sapi!$A$2:$D$501,4,0),""))</f>
      </c>
      <c r="E3353" s="17">
        <f>IF($A3353="","",IFERROR(VLOOKUP($A3353,M_Sapi!$A$2:$B$501,2,0),""))</f>
      </c>
      <c r="F3353" s="16">
        <f>IF(OR($A3353="",$C3353=""),"",$C3353-$D3353)</f>
      </c>
      <c r="G3353" s="18">
        <f>IF(OR($A3353="",$B3353=""),"",$B3353-$E3353)</f>
      </c>
      <c r="H3353" s="19">
        <f>IF(OR($G3353="",$G3353=0),"",$F3353/$G3353)</f>
      </c>
    </row>
    <row r="3354">
      <c r="A3354" s="7"/>
      <c r="B3354" s="11"/>
      <c r="C3354" s="10"/>
      <c r="D3354" s="16">
        <f>IF($A3354="","",IFERROR(VLOOKUP($A3354,M_Sapi!$A$2:$D$501,4,0),""))</f>
      </c>
      <c r="E3354" s="17">
        <f>IF($A3354="","",IFERROR(VLOOKUP($A3354,M_Sapi!$A$2:$B$501,2,0),""))</f>
      </c>
      <c r="F3354" s="16">
        <f>IF(OR($A3354="",$C3354=""),"",$C3354-$D3354)</f>
      </c>
      <c r="G3354" s="18">
        <f>IF(OR($A3354="",$B3354=""),"",$B3354-$E3354)</f>
      </c>
      <c r="H3354" s="19">
        <f>IF(OR($G3354="",$G3354=0),"",$F3354/$G3354)</f>
      </c>
    </row>
    <row r="3355">
      <c r="A3355" s="7"/>
      <c r="B3355" s="11"/>
      <c r="C3355" s="10"/>
      <c r="D3355" s="16">
        <f>IF($A3355="","",IFERROR(VLOOKUP($A3355,M_Sapi!$A$2:$D$501,4,0),""))</f>
      </c>
      <c r="E3355" s="17">
        <f>IF($A3355="","",IFERROR(VLOOKUP($A3355,M_Sapi!$A$2:$B$501,2,0),""))</f>
      </c>
      <c r="F3355" s="16">
        <f>IF(OR($A3355="",$C3355=""),"",$C3355-$D3355)</f>
      </c>
      <c r="G3355" s="18">
        <f>IF(OR($A3355="",$B3355=""),"",$B3355-$E3355)</f>
      </c>
      <c r="H3355" s="19">
        <f>IF(OR($G3355="",$G3355=0),"",$F3355/$G3355)</f>
      </c>
    </row>
    <row r="3356">
      <c r="A3356" s="7"/>
      <c r="B3356" s="11"/>
      <c r="C3356" s="10"/>
      <c r="D3356" s="16">
        <f>IF($A3356="","",IFERROR(VLOOKUP($A3356,M_Sapi!$A$2:$D$501,4,0),""))</f>
      </c>
      <c r="E3356" s="17">
        <f>IF($A3356="","",IFERROR(VLOOKUP($A3356,M_Sapi!$A$2:$B$501,2,0),""))</f>
      </c>
      <c r="F3356" s="16">
        <f>IF(OR($A3356="",$C3356=""),"",$C3356-$D3356)</f>
      </c>
      <c r="G3356" s="18">
        <f>IF(OR($A3356="",$B3356=""),"",$B3356-$E3356)</f>
      </c>
      <c r="H3356" s="19">
        <f>IF(OR($G3356="",$G3356=0),"",$F3356/$G3356)</f>
      </c>
    </row>
    <row r="3357">
      <c r="A3357" s="7"/>
      <c r="B3357" s="11"/>
      <c r="C3357" s="10"/>
      <c r="D3357" s="16">
        <f>IF($A3357="","",IFERROR(VLOOKUP($A3357,M_Sapi!$A$2:$D$501,4,0),""))</f>
      </c>
      <c r="E3357" s="17">
        <f>IF($A3357="","",IFERROR(VLOOKUP($A3357,M_Sapi!$A$2:$B$501,2,0),""))</f>
      </c>
      <c r="F3357" s="16">
        <f>IF(OR($A3357="",$C3357=""),"",$C3357-$D3357)</f>
      </c>
      <c r="G3357" s="18">
        <f>IF(OR($A3357="",$B3357=""),"",$B3357-$E3357)</f>
      </c>
      <c r="H3357" s="19">
        <f>IF(OR($G3357="",$G3357=0),"",$F3357/$G3357)</f>
      </c>
    </row>
    <row r="3358">
      <c r="A3358" s="7"/>
      <c r="B3358" s="11"/>
      <c r="C3358" s="10"/>
      <c r="D3358" s="16">
        <f>IF($A3358="","",IFERROR(VLOOKUP($A3358,M_Sapi!$A$2:$D$501,4,0),""))</f>
      </c>
      <c r="E3358" s="17">
        <f>IF($A3358="","",IFERROR(VLOOKUP($A3358,M_Sapi!$A$2:$B$501,2,0),""))</f>
      </c>
      <c r="F3358" s="16">
        <f>IF(OR($A3358="",$C3358=""),"",$C3358-$D3358)</f>
      </c>
      <c r="G3358" s="18">
        <f>IF(OR($A3358="",$B3358=""),"",$B3358-$E3358)</f>
      </c>
      <c r="H3358" s="19">
        <f>IF(OR($G3358="",$G3358=0),"",$F3358/$G3358)</f>
      </c>
    </row>
    <row r="3359">
      <c r="A3359" s="7"/>
      <c r="B3359" s="11"/>
      <c r="C3359" s="10"/>
      <c r="D3359" s="16">
        <f>IF($A3359="","",IFERROR(VLOOKUP($A3359,M_Sapi!$A$2:$D$501,4,0),""))</f>
      </c>
      <c r="E3359" s="17">
        <f>IF($A3359="","",IFERROR(VLOOKUP($A3359,M_Sapi!$A$2:$B$501,2,0),""))</f>
      </c>
      <c r="F3359" s="16">
        <f>IF(OR($A3359="",$C3359=""),"",$C3359-$D3359)</f>
      </c>
      <c r="G3359" s="18">
        <f>IF(OR($A3359="",$B3359=""),"",$B3359-$E3359)</f>
      </c>
      <c r="H3359" s="19">
        <f>IF(OR($G3359="",$G3359=0),"",$F3359/$G3359)</f>
      </c>
    </row>
    <row r="3360">
      <c r="A3360" s="7"/>
      <c r="B3360" s="11"/>
      <c r="C3360" s="10"/>
      <c r="D3360" s="16">
        <f>IF($A3360="","",IFERROR(VLOOKUP($A3360,M_Sapi!$A$2:$D$501,4,0),""))</f>
      </c>
      <c r="E3360" s="17">
        <f>IF($A3360="","",IFERROR(VLOOKUP($A3360,M_Sapi!$A$2:$B$501,2,0),""))</f>
      </c>
      <c r="F3360" s="16">
        <f>IF(OR($A3360="",$C3360=""),"",$C3360-$D3360)</f>
      </c>
      <c r="G3360" s="18">
        <f>IF(OR($A3360="",$B3360=""),"",$B3360-$E3360)</f>
      </c>
      <c r="H3360" s="19">
        <f>IF(OR($G3360="",$G3360=0),"",$F3360/$G3360)</f>
      </c>
    </row>
    <row r="3361">
      <c r="A3361" s="7"/>
      <c r="B3361" s="11"/>
      <c r="C3361" s="10"/>
      <c r="D3361" s="16">
        <f>IF($A3361="","",IFERROR(VLOOKUP($A3361,M_Sapi!$A$2:$D$501,4,0),""))</f>
      </c>
      <c r="E3361" s="17">
        <f>IF($A3361="","",IFERROR(VLOOKUP($A3361,M_Sapi!$A$2:$B$501,2,0),""))</f>
      </c>
      <c r="F3361" s="16">
        <f>IF(OR($A3361="",$C3361=""),"",$C3361-$D3361)</f>
      </c>
      <c r="G3361" s="18">
        <f>IF(OR($A3361="",$B3361=""),"",$B3361-$E3361)</f>
      </c>
      <c r="H3361" s="19">
        <f>IF(OR($G3361="",$G3361=0),"",$F3361/$G3361)</f>
      </c>
    </row>
    <row r="3362">
      <c r="A3362" s="7"/>
      <c r="B3362" s="11"/>
      <c r="C3362" s="10"/>
      <c r="D3362" s="16">
        <f>IF($A3362="","",IFERROR(VLOOKUP($A3362,M_Sapi!$A$2:$D$501,4,0),""))</f>
      </c>
      <c r="E3362" s="17">
        <f>IF($A3362="","",IFERROR(VLOOKUP($A3362,M_Sapi!$A$2:$B$501,2,0),""))</f>
      </c>
      <c r="F3362" s="16">
        <f>IF(OR($A3362="",$C3362=""),"",$C3362-$D3362)</f>
      </c>
      <c r="G3362" s="18">
        <f>IF(OR($A3362="",$B3362=""),"",$B3362-$E3362)</f>
      </c>
      <c r="H3362" s="19">
        <f>IF(OR($G3362="",$G3362=0),"",$F3362/$G3362)</f>
      </c>
    </row>
    <row r="3363">
      <c r="A3363" s="7"/>
      <c r="B3363" s="11"/>
      <c r="C3363" s="10"/>
      <c r="D3363" s="16">
        <f>IF($A3363="","",IFERROR(VLOOKUP($A3363,M_Sapi!$A$2:$D$501,4,0),""))</f>
      </c>
      <c r="E3363" s="17">
        <f>IF($A3363="","",IFERROR(VLOOKUP($A3363,M_Sapi!$A$2:$B$501,2,0),""))</f>
      </c>
      <c r="F3363" s="16">
        <f>IF(OR($A3363="",$C3363=""),"",$C3363-$D3363)</f>
      </c>
      <c r="G3363" s="18">
        <f>IF(OR($A3363="",$B3363=""),"",$B3363-$E3363)</f>
      </c>
      <c r="H3363" s="19">
        <f>IF(OR($G3363="",$G3363=0),"",$F3363/$G3363)</f>
      </c>
    </row>
    <row r="3364">
      <c r="A3364" s="7"/>
      <c r="B3364" s="11"/>
      <c r="C3364" s="10"/>
      <c r="D3364" s="16">
        <f>IF($A3364="","",IFERROR(VLOOKUP($A3364,M_Sapi!$A$2:$D$501,4,0),""))</f>
      </c>
      <c r="E3364" s="17">
        <f>IF($A3364="","",IFERROR(VLOOKUP($A3364,M_Sapi!$A$2:$B$501,2,0),""))</f>
      </c>
      <c r="F3364" s="16">
        <f>IF(OR($A3364="",$C3364=""),"",$C3364-$D3364)</f>
      </c>
      <c r="G3364" s="18">
        <f>IF(OR($A3364="",$B3364=""),"",$B3364-$E3364)</f>
      </c>
      <c r="H3364" s="19">
        <f>IF(OR($G3364="",$G3364=0),"",$F3364/$G3364)</f>
      </c>
    </row>
    <row r="3365">
      <c r="A3365" s="7"/>
      <c r="B3365" s="11"/>
      <c r="C3365" s="10"/>
      <c r="D3365" s="16">
        <f>IF($A3365="","",IFERROR(VLOOKUP($A3365,M_Sapi!$A$2:$D$501,4,0),""))</f>
      </c>
      <c r="E3365" s="17">
        <f>IF($A3365="","",IFERROR(VLOOKUP($A3365,M_Sapi!$A$2:$B$501,2,0),""))</f>
      </c>
      <c r="F3365" s="16">
        <f>IF(OR($A3365="",$C3365=""),"",$C3365-$D3365)</f>
      </c>
      <c r="G3365" s="18">
        <f>IF(OR($A3365="",$B3365=""),"",$B3365-$E3365)</f>
      </c>
      <c r="H3365" s="19">
        <f>IF(OR($G3365="",$G3365=0),"",$F3365/$G3365)</f>
      </c>
    </row>
    <row r="3366">
      <c r="A3366" s="7"/>
      <c r="B3366" s="11"/>
      <c r="C3366" s="10"/>
      <c r="D3366" s="16">
        <f>IF($A3366="","",IFERROR(VLOOKUP($A3366,M_Sapi!$A$2:$D$501,4,0),""))</f>
      </c>
      <c r="E3366" s="17">
        <f>IF($A3366="","",IFERROR(VLOOKUP($A3366,M_Sapi!$A$2:$B$501,2,0),""))</f>
      </c>
      <c r="F3366" s="16">
        <f>IF(OR($A3366="",$C3366=""),"",$C3366-$D3366)</f>
      </c>
      <c r="G3366" s="18">
        <f>IF(OR($A3366="",$B3366=""),"",$B3366-$E3366)</f>
      </c>
      <c r="H3366" s="19">
        <f>IF(OR($G3366="",$G3366=0),"",$F3366/$G3366)</f>
      </c>
    </row>
    <row r="3367">
      <c r="A3367" s="7"/>
      <c r="B3367" s="11"/>
      <c r="C3367" s="10"/>
      <c r="D3367" s="16">
        <f>IF($A3367="","",IFERROR(VLOOKUP($A3367,M_Sapi!$A$2:$D$501,4,0),""))</f>
      </c>
      <c r="E3367" s="17">
        <f>IF($A3367="","",IFERROR(VLOOKUP($A3367,M_Sapi!$A$2:$B$501,2,0),""))</f>
      </c>
      <c r="F3367" s="16">
        <f>IF(OR($A3367="",$C3367=""),"",$C3367-$D3367)</f>
      </c>
      <c r="G3367" s="18">
        <f>IF(OR($A3367="",$B3367=""),"",$B3367-$E3367)</f>
      </c>
      <c r="H3367" s="19">
        <f>IF(OR($G3367="",$G3367=0),"",$F3367/$G3367)</f>
      </c>
    </row>
    <row r="3368">
      <c r="A3368" s="7"/>
      <c r="B3368" s="11"/>
      <c r="C3368" s="10"/>
      <c r="D3368" s="16">
        <f>IF($A3368="","",IFERROR(VLOOKUP($A3368,M_Sapi!$A$2:$D$501,4,0),""))</f>
      </c>
      <c r="E3368" s="17">
        <f>IF($A3368="","",IFERROR(VLOOKUP($A3368,M_Sapi!$A$2:$B$501,2,0),""))</f>
      </c>
      <c r="F3368" s="16">
        <f>IF(OR($A3368="",$C3368=""),"",$C3368-$D3368)</f>
      </c>
      <c r="G3368" s="18">
        <f>IF(OR($A3368="",$B3368=""),"",$B3368-$E3368)</f>
      </c>
      <c r="H3368" s="19">
        <f>IF(OR($G3368="",$G3368=0),"",$F3368/$G3368)</f>
      </c>
    </row>
    <row r="3369">
      <c r="A3369" s="7"/>
      <c r="B3369" s="11"/>
      <c r="C3369" s="10"/>
      <c r="D3369" s="16">
        <f>IF($A3369="","",IFERROR(VLOOKUP($A3369,M_Sapi!$A$2:$D$501,4,0),""))</f>
      </c>
      <c r="E3369" s="17">
        <f>IF($A3369="","",IFERROR(VLOOKUP($A3369,M_Sapi!$A$2:$B$501,2,0),""))</f>
      </c>
      <c r="F3369" s="16">
        <f>IF(OR($A3369="",$C3369=""),"",$C3369-$D3369)</f>
      </c>
      <c r="G3369" s="18">
        <f>IF(OR($A3369="",$B3369=""),"",$B3369-$E3369)</f>
      </c>
      <c r="H3369" s="19">
        <f>IF(OR($G3369="",$G3369=0),"",$F3369/$G3369)</f>
      </c>
    </row>
    <row r="3370">
      <c r="A3370" s="7"/>
      <c r="B3370" s="11"/>
      <c r="C3370" s="10"/>
      <c r="D3370" s="16">
        <f>IF($A3370="","",IFERROR(VLOOKUP($A3370,M_Sapi!$A$2:$D$501,4,0),""))</f>
      </c>
      <c r="E3370" s="17">
        <f>IF($A3370="","",IFERROR(VLOOKUP($A3370,M_Sapi!$A$2:$B$501,2,0),""))</f>
      </c>
      <c r="F3370" s="16">
        <f>IF(OR($A3370="",$C3370=""),"",$C3370-$D3370)</f>
      </c>
      <c r="G3370" s="18">
        <f>IF(OR($A3370="",$B3370=""),"",$B3370-$E3370)</f>
      </c>
      <c r="H3370" s="19">
        <f>IF(OR($G3370="",$G3370=0),"",$F3370/$G3370)</f>
      </c>
    </row>
    <row r="3371">
      <c r="A3371" s="7"/>
      <c r="B3371" s="11"/>
      <c r="C3371" s="10"/>
      <c r="D3371" s="16">
        <f>IF($A3371="","",IFERROR(VLOOKUP($A3371,M_Sapi!$A$2:$D$501,4,0),""))</f>
      </c>
      <c r="E3371" s="17">
        <f>IF($A3371="","",IFERROR(VLOOKUP($A3371,M_Sapi!$A$2:$B$501,2,0),""))</f>
      </c>
      <c r="F3371" s="16">
        <f>IF(OR($A3371="",$C3371=""),"",$C3371-$D3371)</f>
      </c>
      <c r="G3371" s="18">
        <f>IF(OR($A3371="",$B3371=""),"",$B3371-$E3371)</f>
      </c>
      <c r="H3371" s="19">
        <f>IF(OR($G3371="",$G3371=0),"",$F3371/$G3371)</f>
      </c>
    </row>
    <row r="3372">
      <c r="A3372" s="7"/>
      <c r="B3372" s="11"/>
      <c r="C3372" s="10"/>
      <c r="D3372" s="16">
        <f>IF($A3372="","",IFERROR(VLOOKUP($A3372,M_Sapi!$A$2:$D$501,4,0),""))</f>
      </c>
      <c r="E3372" s="17">
        <f>IF($A3372="","",IFERROR(VLOOKUP($A3372,M_Sapi!$A$2:$B$501,2,0),""))</f>
      </c>
      <c r="F3372" s="16">
        <f>IF(OR($A3372="",$C3372=""),"",$C3372-$D3372)</f>
      </c>
      <c r="G3372" s="18">
        <f>IF(OR($A3372="",$B3372=""),"",$B3372-$E3372)</f>
      </c>
      <c r="H3372" s="19">
        <f>IF(OR($G3372="",$G3372=0),"",$F3372/$G3372)</f>
      </c>
    </row>
    <row r="3373">
      <c r="A3373" s="7"/>
      <c r="B3373" s="11"/>
      <c r="C3373" s="10"/>
      <c r="D3373" s="16">
        <f>IF($A3373="","",IFERROR(VLOOKUP($A3373,M_Sapi!$A$2:$D$501,4,0),""))</f>
      </c>
      <c r="E3373" s="17">
        <f>IF($A3373="","",IFERROR(VLOOKUP($A3373,M_Sapi!$A$2:$B$501,2,0),""))</f>
      </c>
      <c r="F3373" s="16">
        <f>IF(OR($A3373="",$C3373=""),"",$C3373-$D3373)</f>
      </c>
      <c r="G3373" s="18">
        <f>IF(OR($A3373="",$B3373=""),"",$B3373-$E3373)</f>
      </c>
      <c r="H3373" s="19">
        <f>IF(OR($G3373="",$G3373=0),"",$F3373/$G3373)</f>
      </c>
    </row>
    <row r="3374">
      <c r="A3374" s="7"/>
      <c r="B3374" s="11"/>
      <c r="C3374" s="10"/>
      <c r="D3374" s="16">
        <f>IF($A3374="","",IFERROR(VLOOKUP($A3374,M_Sapi!$A$2:$D$501,4,0),""))</f>
      </c>
      <c r="E3374" s="17">
        <f>IF($A3374="","",IFERROR(VLOOKUP($A3374,M_Sapi!$A$2:$B$501,2,0),""))</f>
      </c>
      <c r="F3374" s="16">
        <f>IF(OR($A3374="",$C3374=""),"",$C3374-$D3374)</f>
      </c>
      <c r="G3374" s="18">
        <f>IF(OR($A3374="",$B3374=""),"",$B3374-$E3374)</f>
      </c>
      <c r="H3374" s="19">
        <f>IF(OR($G3374="",$G3374=0),"",$F3374/$G3374)</f>
      </c>
    </row>
    <row r="3375">
      <c r="A3375" s="7"/>
      <c r="B3375" s="11"/>
      <c r="C3375" s="10"/>
      <c r="D3375" s="16">
        <f>IF($A3375="","",IFERROR(VLOOKUP($A3375,M_Sapi!$A$2:$D$501,4,0),""))</f>
      </c>
      <c r="E3375" s="17">
        <f>IF($A3375="","",IFERROR(VLOOKUP($A3375,M_Sapi!$A$2:$B$501,2,0),""))</f>
      </c>
      <c r="F3375" s="16">
        <f>IF(OR($A3375="",$C3375=""),"",$C3375-$D3375)</f>
      </c>
      <c r="G3375" s="18">
        <f>IF(OR($A3375="",$B3375=""),"",$B3375-$E3375)</f>
      </c>
      <c r="H3375" s="19">
        <f>IF(OR($G3375="",$G3375=0),"",$F3375/$G3375)</f>
      </c>
    </row>
    <row r="3376">
      <c r="A3376" s="7"/>
      <c r="B3376" s="11"/>
      <c r="C3376" s="10"/>
      <c r="D3376" s="16">
        <f>IF($A3376="","",IFERROR(VLOOKUP($A3376,M_Sapi!$A$2:$D$501,4,0),""))</f>
      </c>
      <c r="E3376" s="17">
        <f>IF($A3376="","",IFERROR(VLOOKUP($A3376,M_Sapi!$A$2:$B$501,2,0),""))</f>
      </c>
      <c r="F3376" s="16">
        <f>IF(OR($A3376="",$C3376=""),"",$C3376-$D3376)</f>
      </c>
      <c r="G3376" s="18">
        <f>IF(OR($A3376="",$B3376=""),"",$B3376-$E3376)</f>
      </c>
      <c r="H3376" s="19">
        <f>IF(OR($G3376="",$G3376=0),"",$F3376/$G3376)</f>
      </c>
    </row>
    <row r="3377">
      <c r="A3377" s="7"/>
      <c r="B3377" s="11"/>
      <c r="C3377" s="10"/>
      <c r="D3377" s="16">
        <f>IF($A3377="","",IFERROR(VLOOKUP($A3377,M_Sapi!$A$2:$D$501,4,0),""))</f>
      </c>
      <c r="E3377" s="17">
        <f>IF($A3377="","",IFERROR(VLOOKUP($A3377,M_Sapi!$A$2:$B$501,2,0),""))</f>
      </c>
      <c r="F3377" s="16">
        <f>IF(OR($A3377="",$C3377=""),"",$C3377-$D3377)</f>
      </c>
      <c r="G3377" s="18">
        <f>IF(OR($A3377="",$B3377=""),"",$B3377-$E3377)</f>
      </c>
      <c r="H3377" s="19">
        <f>IF(OR($G3377="",$G3377=0),"",$F3377/$G3377)</f>
      </c>
    </row>
    <row r="3378">
      <c r="A3378" s="7"/>
      <c r="B3378" s="11"/>
      <c r="C3378" s="10"/>
      <c r="D3378" s="16">
        <f>IF($A3378="","",IFERROR(VLOOKUP($A3378,M_Sapi!$A$2:$D$501,4,0),""))</f>
      </c>
      <c r="E3378" s="17">
        <f>IF($A3378="","",IFERROR(VLOOKUP($A3378,M_Sapi!$A$2:$B$501,2,0),""))</f>
      </c>
      <c r="F3378" s="16">
        <f>IF(OR($A3378="",$C3378=""),"",$C3378-$D3378)</f>
      </c>
      <c r="G3378" s="18">
        <f>IF(OR($A3378="",$B3378=""),"",$B3378-$E3378)</f>
      </c>
      <c r="H3378" s="19">
        <f>IF(OR($G3378="",$G3378=0),"",$F3378/$G3378)</f>
      </c>
    </row>
    <row r="3379">
      <c r="A3379" s="7"/>
      <c r="B3379" s="11"/>
      <c r="C3379" s="10"/>
      <c r="D3379" s="16">
        <f>IF($A3379="","",IFERROR(VLOOKUP($A3379,M_Sapi!$A$2:$D$501,4,0),""))</f>
      </c>
      <c r="E3379" s="17">
        <f>IF($A3379="","",IFERROR(VLOOKUP($A3379,M_Sapi!$A$2:$B$501,2,0),""))</f>
      </c>
      <c r="F3379" s="16">
        <f>IF(OR($A3379="",$C3379=""),"",$C3379-$D3379)</f>
      </c>
      <c r="G3379" s="18">
        <f>IF(OR($A3379="",$B3379=""),"",$B3379-$E3379)</f>
      </c>
      <c r="H3379" s="19">
        <f>IF(OR($G3379="",$G3379=0),"",$F3379/$G3379)</f>
      </c>
    </row>
    <row r="3380">
      <c r="A3380" s="7"/>
      <c r="B3380" s="11"/>
      <c r="C3380" s="10"/>
      <c r="D3380" s="16">
        <f>IF($A3380="","",IFERROR(VLOOKUP($A3380,M_Sapi!$A$2:$D$501,4,0),""))</f>
      </c>
      <c r="E3380" s="17">
        <f>IF($A3380="","",IFERROR(VLOOKUP($A3380,M_Sapi!$A$2:$B$501,2,0),""))</f>
      </c>
      <c r="F3380" s="16">
        <f>IF(OR($A3380="",$C3380=""),"",$C3380-$D3380)</f>
      </c>
      <c r="G3380" s="18">
        <f>IF(OR($A3380="",$B3380=""),"",$B3380-$E3380)</f>
      </c>
      <c r="H3380" s="19">
        <f>IF(OR($G3380="",$G3380=0),"",$F3380/$G3380)</f>
      </c>
    </row>
    <row r="3381">
      <c r="A3381" s="7"/>
      <c r="B3381" s="11"/>
      <c r="C3381" s="10"/>
      <c r="D3381" s="16">
        <f>IF($A3381="","",IFERROR(VLOOKUP($A3381,M_Sapi!$A$2:$D$501,4,0),""))</f>
      </c>
      <c r="E3381" s="17">
        <f>IF($A3381="","",IFERROR(VLOOKUP($A3381,M_Sapi!$A$2:$B$501,2,0),""))</f>
      </c>
      <c r="F3381" s="16">
        <f>IF(OR($A3381="",$C3381=""),"",$C3381-$D3381)</f>
      </c>
      <c r="G3381" s="18">
        <f>IF(OR($A3381="",$B3381=""),"",$B3381-$E3381)</f>
      </c>
      <c r="H3381" s="19">
        <f>IF(OR($G3381="",$G3381=0),"",$F3381/$G3381)</f>
      </c>
    </row>
    <row r="3382">
      <c r="A3382" s="7"/>
      <c r="B3382" s="11"/>
      <c r="C3382" s="10"/>
      <c r="D3382" s="16">
        <f>IF($A3382="","",IFERROR(VLOOKUP($A3382,M_Sapi!$A$2:$D$501,4,0),""))</f>
      </c>
      <c r="E3382" s="17">
        <f>IF($A3382="","",IFERROR(VLOOKUP($A3382,M_Sapi!$A$2:$B$501,2,0),""))</f>
      </c>
      <c r="F3382" s="16">
        <f>IF(OR($A3382="",$C3382=""),"",$C3382-$D3382)</f>
      </c>
      <c r="G3382" s="18">
        <f>IF(OR($A3382="",$B3382=""),"",$B3382-$E3382)</f>
      </c>
      <c r="H3382" s="19">
        <f>IF(OR($G3382="",$G3382=0),"",$F3382/$G3382)</f>
      </c>
    </row>
    <row r="3383">
      <c r="A3383" s="7"/>
      <c r="B3383" s="11"/>
      <c r="C3383" s="10"/>
      <c r="D3383" s="16">
        <f>IF($A3383="","",IFERROR(VLOOKUP($A3383,M_Sapi!$A$2:$D$501,4,0),""))</f>
      </c>
      <c r="E3383" s="17">
        <f>IF($A3383="","",IFERROR(VLOOKUP($A3383,M_Sapi!$A$2:$B$501,2,0),""))</f>
      </c>
      <c r="F3383" s="16">
        <f>IF(OR($A3383="",$C3383=""),"",$C3383-$D3383)</f>
      </c>
      <c r="G3383" s="18">
        <f>IF(OR($A3383="",$B3383=""),"",$B3383-$E3383)</f>
      </c>
      <c r="H3383" s="19">
        <f>IF(OR($G3383="",$G3383=0),"",$F3383/$G3383)</f>
      </c>
    </row>
    <row r="3384">
      <c r="A3384" s="7"/>
      <c r="B3384" s="11"/>
      <c r="C3384" s="10"/>
      <c r="D3384" s="16">
        <f>IF($A3384="","",IFERROR(VLOOKUP($A3384,M_Sapi!$A$2:$D$501,4,0),""))</f>
      </c>
      <c r="E3384" s="17">
        <f>IF($A3384="","",IFERROR(VLOOKUP($A3384,M_Sapi!$A$2:$B$501,2,0),""))</f>
      </c>
      <c r="F3384" s="16">
        <f>IF(OR($A3384="",$C3384=""),"",$C3384-$D3384)</f>
      </c>
      <c r="G3384" s="18">
        <f>IF(OR($A3384="",$B3384=""),"",$B3384-$E3384)</f>
      </c>
      <c r="H3384" s="19">
        <f>IF(OR($G3384="",$G3384=0),"",$F3384/$G3384)</f>
      </c>
    </row>
    <row r="3385">
      <c r="A3385" s="7"/>
      <c r="B3385" s="11"/>
      <c r="C3385" s="10"/>
      <c r="D3385" s="16">
        <f>IF($A3385="","",IFERROR(VLOOKUP($A3385,M_Sapi!$A$2:$D$501,4,0),""))</f>
      </c>
      <c r="E3385" s="17">
        <f>IF($A3385="","",IFERROR(VLOOKUP($A3385,M_Sapi!$A$2:$B$501,2,0),""))</f>
      </c>
      <c r="F3385" s="16">
        <f>IF(OR($A3385="",$C3385=""),"",$C3385-$D3385)</f>
      </c>
      <c r="G3385" s="18">
        <f>IF(OR($A3385="",$B3385=""),"",$B3385-$E3385)</f>
      </c>
      <c r="H3385" s="19">
        <f>IF(OR($G3385="",$G3385=0),"",$F3385/$G3385)</f>
      </c>
    </row>
    <row r="3386">
      <c r="A3386" s="7"/>
      <c r="B3386" s="11"/>
      <c r="C3386" s="10"/>
      <c r="D3386" s="16">
        <f>IF($A3386="","",IFERROR(VLOOKUP($A3386,M_Sapi!$A$2:$D$501,4,0),""))</f>
      </c>
      <c r="E3386" s="17">
        <f>IF($A3386="","",IFERROR(VLOOKUP($A3386,M_Sapi!$A$2:$B$501,2,0),""))</f>
      </c>
      <c r="F3386" s="16">
        <f>IF(OR($A3386="",$C3386=""),"",$C3386-$D3386)</f>
      </c>
      <c r="G3386" s="18">
        <f>IF(OR($A3386="",$B3386=""),"",$B3386-$E3386)</f>
      </c>
      <c r="H3386" s="19">
        <f>IF(OR($G3386="",$G3386=0),"",$F3386/$G3386)</f>
      </c>
    </row>
    <row r="3387">
      <c r="A3387" s="7"/>
      <c r="B3387" s="11"/>
      <c r="C3387" s="10"/>
      <c r="D3387" s="16">
        <f>IF($A3387="","",IFERROR(VLOOKUP($A3387,M_Sapi!$A$2:$D$501,4,0),""))</f>
      </c>
      <c r="E3387" s="17">
        <f>IF($A3387="","",IFERROR(VLOOKUP($A3387,M_Sapi!$A$2:$B$501,2,0),""))</f>
      </c>
      <c r="F3387" s="16">
        <f>IF(OR($A3387="",$C3387=""),"",$C3387-$D3387)</f>
      </c>
      <c r="G3387" s="18">
        <f>IF(OR($A3387="",$B3387=""),"",$B3387-$E3387)</f>
      </c>
      <c r="H3387" s="19">
        <f>IF(OR($G3387="",$G3387=0),"",$F3387/$G3387)</f>
      </c>
    </row>
    <row r="3388">
      <c r="A3388" s="7"/>
      <c r="B3388" s="11"/>
      <c r="C3388" s="10"/>
      <c r="D3388" s="16">
        <f>IF($A3388="","",IFERROR(VLOOKUP($A3388,M_Sapi!$A$2:$D$501,4,0),""))</f>
      </c>
      <c r="E3388" s="17">
        <f>IF($A3388="","",IFERROR(VLOOKUP($A3388,M_Sapi!$A$2:$B$501,2,0),""))</f>
      </c>
      <c r="F3388" s="16">
        <f>IF(OR($A3388="",$C3388=""),"",$C3388-$D3388)</f>
      </c>
      <c r="G3388" s="18">
        <f>IF(OR($A3388="",$B3388=""),"",$B3388-$E3388)</f>
      </c>
      <c r="H3388" s="19">
        <f>IF(OR($G3388="",$G3388=0),"",$F3388/$G3388)</f>
      </c>
    </row>
    <row r="3389">
      <c r="A3389" s="7"/>
      <c r="B3389" s="11"/>
      <c r="C3389" s="10"/>
      <c r="D3389" s="16">
        <f>IF($A3389="","",IFERROR(VLOOKUP($A3389,M_Sapi!$A$2:$D$501,4,0),""))</f>
      </c>
      <c r="E3389" s="17">
        <f>IF($A3389="","",IFERROR(VLOOKUP($A3389,M_Sapi!$A$2:$B$501,2,0),""))</f>
      </c>
      <c r="F3389" s="16">
        <f>IF(OR($A3389="",$C3389=""),"",$C3389-$D3389)</f>
      </c>
      <c r="G3389" s="18">
        <f>IF(OR($A3389="",$B3389=""),"",$B3389-$E3389)</f>
      </c>
      <c r="H3389" s="19">
        <f>IF(OR($G3389="",$G3389=0),"",$F3389/$G3389)</f>
      </c>
    </row>
    <row r="3390">
      <c r="A3390" s="7"/>
      <c r="B3390" s="11"/>
      <c r="C3390" s="10"/>
      <c r="D3390" s="16">
        <f>IF($A3390="","",IFERROR(VLOOKUP($A3390,M_Sapi!$A$2:$D$501,4,0),""))</f>
      </c>
      <c r="E3390" s="17">
        <f>IF($A3390="","",IFERROR(VLOOKUP($A3390,M_Sapi!$A$2:$B$501,2,0),""))</f>
      </c>
      <c r="F3390" s="16">
        <f>IF(OR($A3390="",$C3390=""),"",$C3390-$D3390)</f>
      </c>
      <c r="G3390" s="18">
        <f>IF(OR($A3390="",$B3390=""),"",$B3390-$E3390)</f>
      </c>
      <c r="H3390" s="19">
        <f>IF(OR($G3390="",$G3390=0),"",$F3390/$G3390)</f>
      </c>
    </row>
    <row r="3391">
      <c r="A3391" s="7"/>
      <c r="B3391" s="11"/>
      <c r="C3391" s="10"/>
      <c r="D3391" s="16">
        <f>IF($A3391="","",IFERROR(VLOOKUP($A3391,M_Sapi!$A$2:$D$501,4,0),""))</f>
      </c>
      <c r="E3391" s="17">
        <f>IF($A3391="","",IFERROR(VLOOKUP($A3391,M_Sapi!$A$2:$B$501,2,0),""))</f>
      </c>
      <c r="F3391" s="16">
        <f>IF(OR($A3391="",$C3391=""),"",$C3391-$D3391)</f>
      </c>
      <c r="G3391" s="18">
        <f>IF(OR($A3391="",$B3391=""),"",$B3391-$E3391)</f>
      </c>
      <c r="H3391" s="19">
        <f>IF(OR($G3391="",$G3391=0),"",$F3391/$G3391)</f>
      </c>
    </row>
    <row r="3392">
      <c r="A3392" s="7"/>
      <c r="B3392" s="11"/>
      <c r="C3392" s="10"/>
      <c r="D3392" s="16">
        <f>IF($A3392="","",IFERROR(VLOOKUP($A3392,M_Sapi!$A$2:$D$501,4,0),""))</f>
      </c>
      <c r="E3392" s="17">
        <f>IF($A3392="","",IFERROR(VLOOKUP($A3392,M_Sapi!$A$2:$B$501,2,0),""))</f>
      </c>
      <c r="F3392" s="16">
        <f>IF(OR($A3392="",$C3392=""),"",$C3392-$D3392)</f>
      </c>
      <c r="G3392" s="18">
        <f>IF(OR($A3392="",$B3392=""),"",$B3392-$E3392)</f>
      </c>
      <c r="H3392" s="19">
        <f>IF(OR($G3392="",$G3392=0),"",$F3392/$G3392)</f>
      </c>
    </row>
    <row r="3393">
      <c r="A3393" s="7"/>
      <c r="B3393" s="11"/>
      <c r="C3393" s="10"/>
      <c r="D3393" s="16">
        <f>IF($A3393="","",IFERROR(VLOOKUP($A3393,M_Sapi!$A$2:$D$501,4,0),""))</f>
      </c>
      <c r="E3393" s="17">
        <f>IF($A3393="","",IFERROR(VLOOKUP($A3393,M_Sapi!$A$2:$B$501,2,0),""))</f>
      </c>
      <c r="F3393" s="16">
        <f>IF(OR($A3393="",$C3393=""),"",$C3393-$D3393)</f>
      </c>
      <c r="G3393" s="18">
        <f>IF(OR($A3393="",$B3393=""),"",$B3393-$E3393)</f>
      </c>
      <c r="H3393" s="19">
        <f>IF(OR($G3393="",$G3393=0),"",$F3393/$G3393)</f>
      </c>
    </row>
    <row r="3394">
      <c r="A3394" s="7"/>
      <c r="B3394" s="11"/>
      <c r="C3394" s="10"/>
      <c r="D3394" s="16">
        <f>IF($A3394="","",IFERROR(VLOOKUP($A3394,M_Sapi!$A$2:$D$501,4,0),""))</f>
      </c>
      <c r="E3394" s="17">
        <f>IF($A3394="","",IFERROR(VLOOKUP($A3394,M_Sapi!$A$2:$B$501,2,0),""))</f>
      </c>
      <c r="F3394" s="16">
        <f>IF(OR($A3394="",$C3394=""),"",$C3394-$D3394)</f>
      </c>
      <c r="G3394" s="18">
        <f>IF(OR($A3394="",$B3394=""),"",$B3394-$E3394)</f>
      </c>
      <c r="H3394" s="19">
        <f>IF(OR($G3394="",$G3394=0),"",$F3394/$G3394)</f>
      </c>
    </row>
    <row r="3395">
      <c r="A3395" s="7"/>
      <c r="B3395" s="11"/>
      <c r="C3395" s="10"/>
      <c r="D3395" s="16">
        <f>IF($A3395="","",IFERROR(VLOOKUP($A3395,M_Sapi!$A$2:$D$501,4,0),""))</f>
      </c>
      <c r="E3395" s="17">
        <f>IF($A3395="","",IFERROR(VLOOKUP($A3395,M_Sapi!$A$2:$B$501,2,0),""))</f>
      </c>
      <c r="F3395" s="16">
        <f>IF(OR($A3395="",$C3395=""),"",$C3395-$D3395)</f>
      </c>
      <c r="G3395" s="18">
        <f>IF(OR($A3395="",$B3395=""),"",$B3395-$E3395)</f>
      </c>
      <c r="H3395" s="19">
        <f>IF(OR($G3395="",$G3395=0),"",$F3395/$G3395)</f>
      </c>
    </row>
    <row r="3396">
      <c r="A3396" s="7"/>
      <c r="B3396" s="11"/>
      <c r="C3396" s="10"/>
      <c r="D3396" s="16">
        <f>IF($A3396="","",IFERROR(VLOOKUP($A3396,M_Sapi!$A$2:$D$501,4,0),""))</f>
      </c>
      <c r="E3396" s="17">
        <f>IF($A3396="","",IFERROR(VLOOKUP($A3396,M_Sapi!$A$2:$B$501,2,0),""))</f>
      </c>
      <c r="F3396" s="16">
        <f>IF(OR($A3396="",$C3396=""),"",$C3396-$D3396)</f>
      </c>
      <c r="G3396" s="18">
        <f>IF(OR($A3396="",$B3396=""),"",$B3396-$E3396)</f>
      </c>
      <c r="H3396" s="19">
        <f>IF(OR($G3396="",$G3396=0),"",$F3396/$G3396)</f>
      </c>
    </row>
    <row r="3397">
      <c r="A3397" s="7"/>
      <c r="B3397" s="11"/>
      <c r="C3397" s="10"/>
      <c r="D3397" s="16">
        <f>IF($A3397="","",IFERROR(VLOOKUP($A3397,M_Sapi!$A$2:$D$501,4,0),""))</f>
      </c>
      <c r="E3397" s="17">
        <f>IF($A3397="","",IFERROR(VLOOKUP($A3397,M_Sapi!$A$2:$B$501,2,0),""))</f>
      </c>
      <c r="F3397" s="16">
        <f>IF(OR($A3397="",$C3397=""),"",$C3397-$D3397)</f>
      </c>
      <c r="G3397" s="18">
        <f>IF(OR($A3397="",$B3397=""),"",$B3397-$E3397)</f>
      </c>
      <c r="H3397" s="19">
        <f>IF(OR($G3397="",$G3397=0),"",$F3397/$G3397)</f>
      </c>
    </row>
    <row r="3398">
      <c r="A3398" s="7"/>
      <c r="B3398" s="11"/>
      <c r="C3398" s="10"/>
      <c r="D3398" s="16">
        <f>IF($A3398="","",IFERROR(VLOOKUP($A3398,M_Sapi!$A$2:$D$501,4,0),""))</f>
      </c>
      <c r="E3398" s="17">
        <f>IF($A3398="","",IFERROR(VLOOKUP($A3398,M_Sapi!$A$2:$B$501,2,0),""))</f>
      </c>
      <c r="F3398" s="16">
        <f>IF(OR($A3398="",$C3398=""),"",$C3398-$D3398)</f>
      </c>
      <c r="G3398" s="18">
        <f>IF(OR($A3398="",$B3398=""),"",$B3398-$E3398)</f>
      </c>
      <c r="H3398" s="19">
        <f>IF(OR($G3398="",$G3398=0),"",$F3398/$G3398)</f>
      </c>
    </row>
    <row r="3399">
      <c r="A3399" s="7"/>
      <c r="B3399" s="11"/>
      <c r="C3399" s="10"/>
      <c r="D3399" s="16">
        <f>IF($A3399="","",IFERROR(VLOOKUP($A3399,M_Sapi!$A$2:$D$501,4,0),""))</f>
      </c>
      <c r="E3399" s="17">
        <f>IF($A3399="","",IFERROR(VLOOKUP($A3399,M_Sapi!$A$2:$B$501,2,0),""))</f>
      </c>
      <c r="F3399" s="16">
        <f>IF(OR($A3399="",$C3399=""),"",$C3399-$D3399)</f>
      </c>
      <c r="G3399" s="18">
        <f>IF(OR($A3399="",$B3399=""),"",$B3399-$E3399)</f>
      </c>
      <c r="H3399" s="19">
        <f>IF(OR($G3399="",$G3399=0),"",$F3399/$G3399)</f>
      </c>
    </row>
    <row r="3400">
      <c r="A3400" s="7"/>
      <c r="B3400" s="11"/>
      <c r="C3400" s="10"/>
      <c r="D3400" s="16">
        <f>IF($A3400="","",IFERROR(VLOOKUP($A3400,M_Sapi!$A$2:$D$501,4,0),""))</f>
      </c>
      <c r="E3400" s="17">
        <f>IF($A3400="","",IFERROR(VLOOKUP($A3400,M_Sapi!$A$2:$B$501,2,0),""))</f>
      </c>
      <c r="F3400" s="16">
        <f>IF(OR($A3400="",$C3400=""),"",$C3400-$D3400)</f>
      </c>
      <c r="G3400" s="18">
        <f>IF(OR($A3400="",$B3400=""),"",$B3400-$E3400)</f>
      </c>
      <c r="H3400" s="19">
        <f>IF(OR($G3400="",$G3400=0),"",$F3400/$G3400)</f>
      </c>
    </row>
    <row r="3401">
      <c r="A3401" s="7"/>
      <c r="B3401" s="11"/>
      <c r="C3401" s="10"/>
      <c r="D3401" s="16">
        <f>IF($A3401="","",IFERROR(VLOOKUP($A3401,M_Sapi!$A$2:$D$501,4,0),""))</f>
      </c>
      <c r="E3401" s="17">
        <f>IF($A3401="","",IFERROR(VLOOKUP($A3401,M_Sapi!$A$2:$B$501,2,0),""))</f>
      </c>
      <c r="F3401" s="16">
        <f>IF(OR($A3401="",$C3401=""),"",$C3401-$D3401)</f>
      </c>
      <c r="G3401" s="18">
        <f>IF(OR($A3401="",$B3401=""),"",$B3401-$E3401)</f>
      </c>
      <c r="H3401" s="19">
        <f>IF(OR($G3401="",$G3401=0),"",$F3401/$G3401)</f>
      </c>
    </row>
    <row r="3402">
      <c r="A3402" s="7"/>
      <c r="B3402" s="11"/>
      <c r="C3402" s="10"/>
      <c r="D3402" s="16">
        <f>IF($A3402="","",IFERROR(VLOOKUP($A3402,M_Sapi!$A$2:$D$501,4,0),""))</f>
      </c>
      <c r="E3402" s="17">
        <f>IF($A3402="","",IFERROR(VLOOKUP($A3402,M_Sapi!$A$2:$B$501,2,0),""))</f>
      </c>
      <c r="F3402" s="16">
        <f>IF(OR($A3402="",$C3402=""),"",$C3402-$D3402)</f>
      </c>
      <c r="G3402" s="18">
        <f>IF(OR($A3402="",$B3402=""),"",$B3402-$E3402)</f>
      </c>
      <c r="H3402" s="19">
        <f>IF(OR($G3402="",$G3402=0),"",$F3402/$G3402)</f>
      </c>
    </row>
    <row r="3403">
      <c r="A3403" s="7"/>
      <c r="B3403" s="11"/>
      <c r="C3403" s="10"/>
      <c r="D3403" s="16">
        <f>IF($A3403="","",IFERROR(VLOOKUP($A3403,M_Sapi!$A$2:$D$501,4,0),""))</f>
      </c>
      <c r="E3403" s="17">
        <f>IF($A3403="","",IFERROR(VLOOKUP($A3403,M_Sapi!$A$2:$B$501,2,0),""))</f>
      </c>
      <c r="F3403" s="16">
        <f>IF(OR($A3403="",$C3403=""),"",$C3403-$D3403)</f>
      </c>
      <c r="G3403" s="18">
        <f>IF(OR($A3403="",$B3403=""),"",$B3403-$E3403)</f>
      </c>
      <c r="H3403" s="19">
        <f>IF(OR($G3403="",$G3403=0),"",$F3403/$G3403)</f>
      </c>
    </row>
    <row r="3404">
      <c r="A3404" s="7"/>
      <c r="B3404" s="11"/>
      <c r="C3404" s="10"/>
      <c r="D3404" s="16">
        <f>IF($A3404="","",IFERROR(VLOOKUP($A3404,M_Sapi!$A$2:$D$501,4,0),""))</f>
      </c>
      <c r="E3404" s="17">
        <f>IF($A3404="","",IFERROR(VLOOKUP($A3404,M_Sapi!$A$2:$B$501,2,0),""))</f>
      </c>
      <c r="F3404" s="16">
        <f>IF(OR($A3404="",$C3404=""),"",$C3404-$D3404)</f>
      </c>
      <c r="G3404" s="18">
        <f>IF(OR($A3404="",$B3404=""),"",$B3404-$E3404)</f>
      </c>
      <c r="H3404" s="19">
        <f>IF(OR($G3404="",$G3404=0),"",$F3404/$G3404)</f>
      </c>
    </row>
    <row r="3405">
      <c r="A3405" s="7"/>
      <c r="B3405" s="11"/>
      <c r="C3405" s="10"/>
      <c r="D3405" s="16">
        <f>IF($A3405="","",IFERROR(VLOOKUP($A3405,M_Sapi!$A$2:$D$501,4,0),""))</f>
      </c>
      <c r="E3405" s="17">
        <f>IF($A3405="","",IFERROR(VLOOKUP($A3405,M_Sapi!$A$2:$B$501,2,0),""))</f>
      </c>
      <c r="F3405" s="16">
        <f>IF(OR($A3405="",$C3405=""),"",$C3405-$D3405)</f>
      </c>
      <c r="G3405" s="18">
        <f>IF(OR($A3405="",$B3405=""),"",$B3405-$E3405)</f>
      </c>
      <c r="H3405" s="19">
        <f>IF(OR($G3405="",$G3405=0),"",$F3405/$G3405)</f>
      </c>
    </row>
    <row r="3406">
      <c r="A3406" s="7"/>
      <c r="B3406" s="11"/>
      <c r="C3406" s="10"/>
      <c r="D3406" s="16">
        <f>IF($A3406="","",IFERROR(VLOOKUP($A3406,M_Sapi!$A$2:$D$501,4,0),""))</f>
      </c>
      <c r="E3406" s="17">
        <f>IF($A3406="","",IFERROR(VLOOKUP($A3406,M_Sapi!$A$2:$B$501,2,0),""))</f>
      </c>
      <c r="F3406" s="16">
        <f>IF(OR($A3406="",$C3406=""),"",$C3406-$D3406)</f>
      </c>
      <c r="G3406" s="18">
        <f>IF(OR($A3406="",$B3406=""),"",$B3406-$E3406)</f>
      </c>
      <c r="H3406" s="19">
        <f>IF(OR($G3406="",$G3406=0),"",$F3406/$G3406)</f>
      </c>
    </row>
    <row r="3407">
      <c r="A3407" s="7"/>
      <c r="B3407" s="11"/>
      <c r="C3407" s="10"/>
      <c r="D3407" s="16">
        <f>IF($A3407="","",IFERROR(VLOOKUP($A3407,M_Sapi!$A$2:$D$501,4,0),""))</f>
      </c>
      <c r="E3407" s="17">
        <f>IF($A3407="","",IFERROR(VLOOKUP($A3407,M_Sapi!$A$2:$B$501,2,0),""))</f>
      </c>
      <c r="F3407" s="16">
        <f>IF(OR($A3407="",$C3407=""),"",$C3407-$D3407)</f>
      </c>
      <c r="G3407" s="18">
        <f>IF(OR($A3407="",$B3407=""),"",$B3407-$E3407)</f>
      </c>
      <c r="H3407" s="19">
        <f>IF(OR($G3407="",$G3407=0),"",$F3407/$G3407)</f>
      </c>
    </row>
    <row r="3408">
      <c r="A3408" s="7"/>
      <c r="B3408" s="11"/>
      <c r="C3408" s="10"/>
      <c r="D3408" s="16">
        <f>IF($A3408="","",IFERROR(VLOOKUP($A3408,M_Sapi!$A$2:$D$501,4,0),""))</f>
      </c>
      <c r="E3408" s="17">
        <f>IF($A3408="","",IFERROR(VLOOKUP($A3408,M_Sapi!$A$2:$B$501,2,0),""))</f>
      </c>
      <c r="F3408" s="16">
        <f>IF(OR($A3408="",$C3408=""),"",$C3408-$D3408)</f>
      </c>
      <c r="G3408" s="18">
        <f>IF(OR($A3408="",$B3408=""),"",$B3408-$E3408)</f>
      </c>
      <c r="H3408" s="19">
        <f>IF(OR($G3408="",$G3408=0),"",$F3408/$G3408)</f>
      </c>
    </row>
    <row r="3409">
      <c r="A3409" s="7"/>
      <c r="B3409" s="11"/>
      <c r="C3409" s="10"/>
      <c r="D3409" s="16">
        <f>IF($A3409="","",IFERROR(VLOOKUP($A3409,M_Sapi!$A$2:$D$501,4,0),""))</f>
      </c>
      <c r="E3409" s="17">
        <f>IF($A3409="","",IFERROR(VLOOKUP($A3409,M_Sapi!$A$2:$B$501,2,0),""))</f>
      </c>
      <c r="F3409" s="16">
        <f>IF(OR($A3409="",$C3409=""),"",$C3409-$D3409)</f>
      </c>
      <c r="G3409" s="18">
        <f>IF(OR($A3409="",$B3409=""),"",$B3409-$E3409)</f>
      </c>
      <c r="H3409" s="19">
        <f>IF(OR($G3409="",$G3409=0),"",$F3409/$G3409)</f>
      </c>
    </row>
    <row r="3410">
      <c r="A3410" s="7"/>
      <c r="B3410" s="11"/>
      <c r="C3410" s="10"/>
      <c r="D3410" s="16">
        <f>IF($A3410="","",IFERROR(VLOOKUP($A3410,M_Sapi!$A$2:$D$501,4,0),""))</f>
      </c>
      <c r="E3410" s="17">
        <f>IF($A3410="","",IFERROR(VLOOKUP($A3410,M_Sapi!$A$2:$B$501,2,0),""))</f>
      </c>
      <c r="F3410" s="16">
        <f>IF(OR($A3410="",$C3410=""),"",$C3410-$D3410)</f>
      </c>
      <c r="G3410" s="18">
        <f>IF(OR($A3410="",$B3410=""),"",$B3410-$E3410)</f>
      </c>
      <c r="H3410" s="19">
        <f>IF(OR($G3410="",$G3410=0),"",$F3410/$G3410)</f>
      </c>
    </row>
    <row r="3411">
      <c r="A3411" s="7"/>
      <c r="B3411" s="11"/>
      <c r="C3411" s="10"/>
      <c r="D3411" s="16">
        <f>IF($A3411="","",IFERROR(VLOOKUP($A3411,M_Sapi!$A$2:$D$501,4,0),""))</f>
      </c>
      <c r="E3411" s="17">
        <f>IF($A3411="","",IFERROR(VLOOKUP($A3411,M_Sapi!$A$2:$B$501,2,0),""))</f>
      </c>
      <c r="F3411" s="16">
        <f>IF(OR($A3411="",$C3411=""),"",$C3411-$D3411)</f>
      </c>
      <c r="G3411" s="18">
        <f>IF(OR($A3411="",$B3411=""),"",$B3411-$E3411)</f>
      </c>
      <c r="H3411" s="19">
        <f>IF(OR($G3411="",$G3411=0),"",$F3411/$G3411)</f>
      </c>
    </row>
    <row r="3412">
      <c r="A3412" s="7"/>
      <c r="B3412" s="11"/>
      <c r="C3412" s="10"/>
      <c r="D3412" s="16">
        <f>IF($A3412="","",IFERROR(VLOOKUP($A3412,M_Sapi!$A$2:$D$501,4,0),""))</f>
      </c>
      <c r="E3412" s="17">
        <f>IF($A3412="","",IFERROR(VLOOKUP($A3412,M_Sapi!$A$2:$B$501,2,0),""))</f>
      </c>
      <c r="F3412" s="16">
        <f>IF(OR($A3412="",$C3412=""),"",$C3412-$D3412)</f>
      </c>
      <c r="G3412" s="18">
        <f>IF(OR($A3412="",$B3412=""),"",$B3412-$E3412)</f>
      </c>
      <c r="H3412" s="19">
        <f>IF(OR($G3412="",$G3412=0),"",$F3412/$G3412)</f>
      </c>
    </row>
    <row r="3413">
      <c r="A3413" s="7"/>
      <c r="B3413" s="11"/>
      <c r="C3413" s="10"/>
      <c r="D3413" s="16">
        <f>IF($A3413="","",IFERROR(VLOOKUP($A3413,M_Sapi!$A$2:$D$501,4,0),""))</f>
      </c>
      <c r="E3413" s="17">
        <f>IF($A3413="","",IFERROR(VLOOKUP($A3413,M_Sapi!$A$2:$B$501,2,0),""))</f>
      </c>
      <c r="F3413" s="16">
        <f>IF(OR($A3413="",$C3413=""),"",$C3413-$D3413)</f>
      </c>
      <c r="G3413" s="18">
        <f>IF(OR($A3413="",$B3413=""),"",$B3413-$E3413)</f>
      </c>
      <c r="H3413" s="19">
        <f>IF(OR($G3413="",$G3413=0),"",$F3413/$G3413)</f>
      </c>
    </row>
    <row r="3414">
      <c r="A3414" s="7"/>
      <c r="B3414" s="11"/>
      <c r="C3414" s="10"/>
      <c r="D3414" s="16">
        <f>IF($A3414="","",IFERROR(VLOOKUP($A3414,M_Sapi!$A$2:$D$501,4,0),""))</f>
      </c>
      <c r="E3414" s="17">
        <f>IF($A3414="","",IFERROR(VLOOKUP($A3414,M_Sapi!$A$2:$B$501,2,0),""))</f>
      </c>
      <c r="F3414" s="16">
        <f>IF(OR($A3414="",$C3414=""),"",$C3414-$D3414)</f>
      </c>
      <c r="G3414" s="18">
        <f>IF(OR($A3414="",$B3414=""),"",$B3414-$E3414)</f>
      </c>
      <c r="H3414" s="19">
        <f>IF(OR($G3414="",$G3414=0),"",$F3414/$G3414)</f>
      </c>
    </row>
    <row r="3415">
      <c r="A3415" s="7"/>
      <c r="B3415" s="11"/>
      <c r="C3415" s="10"/>
      <c r="D3415" s="16">
        <f>IF($A3415="","",IFERROR(VLOOKUP($A3415,M_Sapi!$A$2:$D$501,4,0),""))</f>
      </c>
      <c r="E3415" s="17">
        <f>IF($A3415="","",IFERROR(VLOOKUP($A3415,M_Sapi!$A$2:$B$501,2,0),""))</f>
      </c>
      <c r="F3415" s="16">
        <f>IF(OR($A3415="",$C3415=""),"",$C3415-$D3415)</f>
      </c>
      <c r="G3415" s="18">
        <f>IF(OR($A3415="",$B3415=""),"",$B3415-$E3415)</f>
      </c>
      <c r="H3415" s="19">
        <f>IF(OR($G3415="",$G3415=0),"",$F3415/$G3415)</f>
      </c>
    </row>
    <row r="3416">
      <c r="A3416" s="7"/>
      <c r="B3416" s="11"/>
      <c r="C3416" s="10"/>
      <c r="D3416" s="16">
        <f>IF($A3416="","",IFERROR(VLOOKUP($A3416,M_Sapi!$A$2:$D$501,4,0),""))</f>
      </c>
      <c r="E3416" s="17">
        <f>IF($A3416="","",IFERROR(VLOOKUP($A3416,M_Sapi!$A$2:$B$501,2,0),""))</f>
      </c>
      <c r="F3416" s="16">
        <f>IF(OR($A3416="",$C3416=""),"",$C3416-$D3416)</f>
      </c>
      <c r="G3416" s="18">
        <f>IF(OR($A3416="",$B3416=""),"",$B3416-$E3416)</f>
      </c>
      <c r="H3416" s="19">
        <f>IF(OR($G3416="",$G3416=0),"",$F3416/$G3416)</f>
      </c>
    </row>
    <row r="3417">
      <c r="A3417" s="7"/>
      <c r="B3417" s="11"/>
      <c r="C3417" s="10"/>
      <c r="D3417" s="16">
        <f>IF($A3417="","",IFERROR(VLOOKUP($A3417,M_Sapi!$A$2:$D$501,4,0),""))</f>
      </c>
      <c r="E3417" s="17">
        <f>IF($A3417="","",IFERROR(VLOOKUP($A3417,M_Sapi!$A$2:$B$501,2,0),""))</f>
      </c>
      <c r="F3417" s="16">
        <f>IF(OR($A3417="",$C3417=""),"",$C3417-$D3417)</f>
      </c>
      <c r="G3417" s="18">
        <f>IF(OR($A3417="",$B3417=""),"",$B3417-$E3417)</f>
      </c>
      <c r="H3417" s="19">
        <f>IF(OR($G3417="",$G3417=0),"",$F3417/$G3417)</f>
      </c>
    </row>
    <row r="3418">
      <c r="A3418" s="7"/>
      <c r="B3418" s="11"/>
      <c r="C3418" s="10"/>
      <c r="D3418" s="16">
        <f>IF($A3418="","",IFERROR(VLOOKUP($A3418,M_Sapi!$A$2:$D$501,4,0),""))</f>
      </c>
      <c r="E3418" s="17">
        <f>IF($A3418="","",IFERROR(VLOOKUP($A3418,M_Sapi!$A$2:$B$501,2,0),""))</f>
      </c>
      <c r="F3418" s="16">
        <f>IF(OR($A3418="",$C3418=""),"",$C3418-$D3418)</f>
      </c>
      <c r="G3418" s="18">
        <f>IF(OR($A3418="",$B3418=""),"",$B3418-$E3418)</f>
      </c>
      <c r="H3418" s="19">
        <f>IF(OR($G3418="",$G3418=0),"",$F3418/$G3418)</f>
      </c>
    </row>
    <row r="3419">
      <c r="A3419" s="7"/>
      <c r="B3419" s="11"/>
      <c r="C3419" s="10"/>
      <c r="D3419" s="16">
        <f>IF($A3419="","",IFERROR(VLOOKUP($A3419,M_Sapi!$A$2:$D$501,4,0),""))</f>
      </c>
      <c r="E3419" s="17">
        <f>IF($A3419="","",IFERROR(VLOOKUP($A3419,M_Sapi!$A$2:$B$501,2,0),""))</f>
      </c>
      <c r="F3419" s="16">
        <f>IF(OR($A3419="",$C3419=""),"",$C3419-$D3419)</f>
      </c>
      <c r="G3419" s="18">
        <f>IF(OR($A3419="",$B3419=""),"",$B3419-$E3419)</f>
      </c>
      <c r="H3419" s="19">
        <f>IF(OR($G3419="",$G3419=0),"",$F3419/$G3419)</f>
      </c>
    </row>
    <row r="3420">
      <c r="A3420" s="7"/>
      <c r="B3420" s="11"/>
      <c r="C3420" s="10"/>
      <c r="D3420" s="16">
        <f>IF($A3420="","",IFERROR(VLOOKUP($A3420,M_Sapi!$A$2:$D$501,4,0),""))</f>
      </c>
      <c r="E3420" s="17">
        <f>IF($A3420="","",IFERROR(VLOOKUP($A3420,M_Sapi!$A$2:$B$501,2,0),""))</f>
      </c>
      <c r="F3420" s="16">
        <f>IF(OR($A3420="",$C3420=""),"",$C3420-$D3420)</f>
      </c>
      <c r="G3420" s="18">
        <f>IF(OR($A3420="",$B3420=""),"",$B3420-$E3420)</f>
      </c>
      <c r="H3420" s="19">
        <f>IF(OR($G3420="",$G3420=0),"",$F3420/$G3420)</f>
      </c>
    </row>
    <row r="3421">
      <c r="A3421" s="7"/>
      <c r="B3421" s="11"/>
      <c r="C3421" s="10"/>
      <c r="D3421" s="16">
        <f>IF($A3421="","",IFERROR(VLOOKUP($A3421,M_Sapi!$A$2:$D$501,4,0),""))</f>
      </c>
      <c r="E3421" s="17">
        <f>IF($A3421="","",IFERROR(VLOOKUP($A3421,M_Sapi!$A$2:$B$501,2,0),""))</f>
      </c>
      <c r="F3421" s="16">
        <f>IF(OR($A3421="",$C3421=""),"",$C3421-$D3421)</f>
      </c>
      <c r="G3421" s="18">
        <f>IF(OR($A3421="",$B3421=""),"",$B3421-$E3421)</f>
      </c>
      <c r="H3421" s="19">
        <f>IF(OR($G3421="",$G3421=0),"",$F3421/$G3421)</f>
      </c>
    </row>
    <row r="3422">
      <c r="A3422" s="7"/>
      <c r="B3422" s="11"/>
      <c r="C3422" s="10"/>
      <c r="D3422" s="16">
        <f>IF($A3422="","",IFERROR(VLOOKUP($A3422,M_Sapi!$A$2:$D$501,4,0),""))</f>
      </c>
      <c r="E3422" s="17">
        <f>IF($A3422="","",IFERROR(VLOOKUP($A3422,M_Sapi!$A$2:$B$501,2,0),""))</f>
      </c>
      <c r="F3422" s="16">
        <f>IF(OR($A3422="",$C3422=""),"",$C3422-$D3422)</f>
      </c>
      <c r="G3422" s="18">
        <f>IF(OR($A3422="",$B3422=""),"",$B3422-$E3422)</f>
      </c>
      <c r="H3422" s="19">
        <f>IF(OR($G3422="",$G3422=0),"",$F3422/$G3422)</f>
      </c>
    </row>
    <row r="3423">
      <c r="A3423" s="7"/>
      <c r="B3423" s="11"/>
      <c r="C3423" s="10"/>
      <c r="D3423" s="16">
        <f>IF($A3423="","",IFERROR(VLOOKUP($A3423,M_Sapi!$A$2:$D$501,4,0),""))</f>
      </c>
      <c r="E3423" s="17">
        <f>IF($A3423="","",IFERROR(VLOOKUP($A3423,M_Sapi!$A$2:$B$501,2,0),""))</f>
      </c>
      <c r="F3423" s="16">
        <f>IF(OR($A3423="",$C3423=""),"",$C3423-$D3423)</f>
      </c>
      <c r="G3423" s="18">
        <f>IF(OR($A3423="",$B3423=""),"",$B3423-$E3423)</f>
      </c>
      <c r="H3423" s="19">
        <f>IF(OR($G3423="",$G3423=0),"",$F3423/$G3423)</f>
      </c>
    </row>
    <row r="3424">
      <c r="A3424" s="7"/>
      <c r="B3424" s="11"/>
      <c r="C3424" s="10"/>
      <c r="D3424" s="16">
        <f>IF($A3424="","",IFERROR(VLOOKUP($A3424,M_Sapi!$A$2:$D$501,4,0),""))</f>
      </c>
      <c r="E3424" s="17">
        <f>IF($A3424="","",IFERROR(VLOOKUP($A3424,M_Sapi!$A$2:$B$501,2,0),""))</f>
      </c>
      <c r="F3424" s="16">
        <f>IF(OR($A3424="",$C3424=""),"",$C3424-$D3424)</f>
      </c>
      <c r="G3424" s="18">
        <f>IF(OR($A3424="",$B3424=""),"",$B3424-$E3424)</f>
      </c>
      <c r="H3424" s="19">
        <f>IF(OR($G3424="",$G3424=0),"",$F3424/$G3424)</f>
      </c>
    </row>
    <row r="3425">
      <c r="A3425" s="7"/>
      <c r="B3425" s="11"/>
      <c r="C3425" s="10"/>
      <c r="D3425" s="16">
        <f>IF($A3425="","",IFERROR(VLOOKUP($A3425,M_Sapi!$A$2:$D$501,4,0),""))</f>
      </c>
      <c r="E3425" s="17">
        <f>IF($A3425="","",IFERROR(VLOOKUP($A3425,M_Sapi!$A$2:$B$501,2,0),""))</f>
      </c>
      <c r="F3425" s="16">
        <f>IF(OR($A3425="",$C3425=""),"",$C3425-$D3425)</f>
      </c>
      <c r="G3425" s="18">
        <f>IF(OR($A3425="",$B3425=""),"",$B3425-$E3425)</f>
      </c>
      <c r="H3425" s="19">
        <f>IF(OR($G3425="",$G3425=0),"",$F3425/$G3425)</f>
      </c>
    </row>
    <row r="3426">
      <c r="A3426" s="7"/>
      <c r="B3426" s="11"/>
      <c r="C3426" s="10"/>
      <c r="D3426" s="16">
        <f>IF($A3426="","",IFERROR(VLOOKUP($A3426,M_Sapi!$A$2:$D$501,4,0),""))</f>
      </c>
      <c r="E3426" s="17">
        <f>IF($A3426="","",IFERROR(VLOOKUP($A3426,M_Sapi!$A$2:$B$501,2,0),""))</f>
      </c>
      <c r="F3426" s="16">
        <f>IF(OR($A3426="",$C3426=""),"",$C3426-$D3426)</f>
      </c>
      <c r="G3426" s="18">
        <f>IF(OR($A3426="",$B3426=""),"",$B3426-$E3426)</f>
      </c>
      <c r="H3426" s="19">
        <f>IF(OR($G3426="",$G3426=0),"",$F3426/$G3426)</f>
      </c>
    </row>
    <row r="3427">
      <c r="A3427" s="7"/>
      <c r="B3427" s="11"/>
      <c r="C3427" s="10"/>
      <c r="D3427" s="16">
        <f>IF($A3427="","",IFERROR(VLOOKUP($A3427,M_Sapi!$A$2:$D$501,4,0),""))</f>
      </c>
      <c r="E3427" s="17">
        <f>IF($A3427="","",IFERROR(VLOOKUP($A3427,M_Sapi!$A$2:$B$501,2,0),""))</f>
      </c>
      <c r="F3427" s="16">
        <f>IF(OR($A3427="",$C3427=""),"",$C3427-$D3427)</f>
      </c>
      <c r="G3427" s="18">
        <f>IF(OR($A3427="",$B3427=""),"",$B3427-$E3427)</f>
      </c>
      <c r="H3427" s="19">
        <f>IF(OR($G3427="",$G3427=0),"",$F3427/$G3427)</f>
      </c>
    </row>
    <row r="3428">
      <c r="A3428" s="7"/>
      <c r="B3428" s="11"/>
      <c r="C3428" s="10"/>
      <c r="D3428" s="16">
        <f>IF($A3428="","",IFERROR(VLOOKUP($A3428,M_Sapi!$A$2:$D$501,4,0),""))</f>
      </c>
      <c r="E3428" s="17">
        <f>IF($A3428="","",IFERROR(VLOOKUP($A3428,M_Sapi!$A$2:$B$501,2,0),""))</f>
      </c>
      <c r="F3428" s="16">
        <f>IF(OR($A3428="",$C3428=""),"",$C3428-$D3428)</f>
      </c>
      <c r="G3428" s="18">
        <f>IF(OR($A3428="",$B3428=""),"",$B3428-$E3428)</f>
      </c>
      <c r="H3428" s="19">
        <f>IF(OR($G3428="",$G3428=0),"",$F3428/$G3428)</f>
      </c>
    </row>
    <row r="3429">
      <c r="A3429" s="7"/>
      <c r="B3429" s="11"/>
      <c r="C3429" s="10"/>
      <c r="D3429" s="16">
        <f>IF($A3429="","",IFERROR(VLOOKUP($A3429,M_Sapi!$A$2:$D$501,4,0),""))</f>
      </c>
      <c r="E3429" s="17">
        <f>IF($A3429="","",IFERROR(VLOOKUP($A3429,M_Sapi!$A$2:$B$501,2,0),""))</f>
      </c>
      <c r="F3429" s="16">
        <f>IF(OR($A3429="",$C3429=""),"",$C3429-$D3429)</f>
      </c>
      <c r="G3429" s="18">
        <f>IF(OR($A3429="",$B3429=""),"",$B3429-$E3429)</f>
      </c>
      <c r="H3429" s="19">
        <f>IF(OR($G3429="",$G3429=0),"",$F3429/$G3429)</f>
      </c>
    </row>
    <row r="3430">
      <c r="A3430" s="7"/>
      <c r="B3430" s="11"/>
      <c r="C3430" s="10"/>
      <c r="D3430" s="16">
        <f>IF($A3430="","",IFERROR(VLOOKUP($A3430,M_Sapi!$A$2:$D$501,4,0),""))</f>
      </c>
      <c r="E3430" s="17">
        <f>IF($A3430="","",IFERROR(VLOOKUP($A3430,M_Sapi!$A$2:$B$501,2,0),""))</f>
      </c>
      <c r="F3430" s="16">
        <f>IF(OR($A3430="",$C3430=""),"",$C3430-$D3430)</f>
      </c>
      <c r="G3430" s="18">
        <f>IF(OR($A3430="",$B3430=""),"",$B3430-$E3430)</f>
      </c>
      <c r="H3430" s="19">
        <f>IF(OR($G3430="",$G3430=0),"",$F3430/$G3430)</f>
      </c>
    </row>
    <row r="3431">
      <c r="A3431" s="7"/>
      <c r="B3431" s="11"/>
      <c r="C3431" s="10"/>
      <c r="D3431" s="16">
        <f>IF($A3431="","",IFERROR(VLOOKUP($A3431,M_Sapi!$A$2:$D$501,4,0),""))</f>
      </c>
      <c r="E3431" s="17">
        <f>IF($A3431="","",IFERROR(VLOOKUP($A3431,M_Sapi!$A$2:$B$501,2,0),""))</f>
      </c>
      <c r="F3431" s="16">
        <f>IF(OR($A3431="",$C3431=""),"",$C3431-$D3431)</f>
      </c>
      <c r="G3431" s="18">
        <f>IF(OR($A3431="",$B3431=""),"",$B3431-$E3431)</f>
      </c>
      <c r="H3431" s="19">
        <f>IF(OR($G3431="",$G3431=0),"",$F3431/$G3431)</f>
      </c>
    </row>
    <row r="3432">
      <c r="A3432" s="7"/>
      <c r="B3432" s="11"/>
      <c r="C3432" s="10"/>
      <c r="D3432" s="16">
        <f>IF($A3432="","",IFERROR(VLOOKUP($A3432,M_Sapi!$A$2:$D$501,4,0),""))</f>
      </c>
      <c r="E3432" s="17">
        <f>IF($A3432="","",IFERROR(VLOOKUP($A3432,M_Sapi!$A$2:$B$501,2,0),""))</f>
      </c>
      <c r="F3432" s="16">
        <f>IF(OR($A3432="",$C3432=""),"",$C3432-$D3432)</f>
      </c>
      <c r="G3432" s="18">
        <f>IF(OR($A3432="",$B3432=""),"",$B3432-$E3432)</f>
      </c>
      <c r="H3432" s="19">
        <f>IF(OR($G3432="",$G3432=0),"",$F3432/$G3432)</f>
      </c>
    </row>
    <row r="3433">
      <c r="A3433" s="7"/>
      <c r="B3433" s="11"/>
      <c r="C3433" s="10"/>
      <c r="D3433" s="16">
        <f>IF($A3433="","",IFERROR(VLOOKUP($A3433,M_Sapi!$A$2:$D$501,4,0),""))</f>
      </c>
      <c r="E3433" s="17">
        <f>IF($A3433="","",IFERROR(VLOOKUP($A3433,M_Sapi!$A$2:$B$501,2,0),""))</f>
      </c>
      <c r="F3433" s="16">
        <f>IF(OR($A3433="",$C3433=""),"",$C3433-$D3433)</f>
      </c>
      <c r="G3433" s="18">
        <f>IF(OR($A3433="",$B3433=""),"",$B3433-$E3433)</f>
      </c>
      <c r="H3433" s="19">
        <f>IF(OR($G3433="",$G3433=0),"",$F3433/$G3433)</f>
      </c>
    </row>
    <row r="3434">
      <c r="A3434" s="7"/>
      <c r="B3434" s="11"/>
      <c r="C3434" s="10"/>
      <c r="D3434" s="16">
        <f>IF($A3434="","",IFERROR(VLOOKUP($A3434,M_Sapi!$A$2:$D$501,4,0),""))</f>
      </c>
      <c r="E3434" s="17">
        <f>IF($A3434="","",IFERROR(VLOOKUP($A3434,M_Sapi!$A$2:$B$501,2,0),""))</f>
      </c>
      <c r="F3434" s="16">
        <f>IF(OR($A3434="",$C3434=""),"",$C3434-$D3434)</f>
      </c>
      <c r="G3434" s="18">
        <f>IF(OR($A3434="",$B3434=""),"",$B3434-$E3434)</f>
      </c>
      <c r="H3434" s="19">
        <f>IF(OR($G3434="",$G3434=0),"",$F3434/$G3434)</f>
      </c>
    </row>
    <row r="3435">
      <c r="A3435" s="7"/>
      <c r="B3435" s="11"/>
      <c r="C3435" s="10"/>
      <c r="D3435" s="16">
        <f>IF($A3435="","",IFERROR(VLOOKUP($A3435,M_Sapi!$A$2:$D$501,4,0),""))</f>
      </c>
      <c r="E3435" s="17">
        <f>IF($A3435="","",IFERROR(VLOOKUP($A3435,M_Sapi!$A$2:$B$501,2,0),""))</f>
      </c>
      <c r="F3435" s="16">
        <f>IF(OR($A3435="",$C3435=""),"",$C3435-$D3435)</f>
      </c>
      <c r="G3435" s="18">
        <f>IF(OR($A3435="",$B3435=""),"",$B3435-$E3435)</f>
      </c>
      <c r="H3435" s="19">
        <f>IF(OR($G3435="",$G3435=0),"",$F3435/$G3435)</f>
      </c>
    </row>
    <row r="3436">
      <c r="A3436" s="7"/>
      <c r="B3436" s="11"/>
      <c r="C3436" s="10"/>
      <c r="D3436" s="16">
        <f>IF($A3436="","",IFERROR(VLOOKUP($A3436,M_Sapi!$A$2:$D$501,4,0),""))</f>
      </c>
      <c r="E3436" s="17">
        <f>IF($A3436="","",IFERROR(VLOOKUP($A3436,M_Sapi!$A$2:$B$501,2,0),""))</f>
      </c>
      <c r="F3436" s="16">
        <f>IF(OR($A3436="",$C3436=""),"",$C3436-$D3436)</f>
      </c>
      <c r="G3436" s="18">
        <f>IF(OR($A3436="",$B3436=""),"",$B3436-$E3436)</f>
      </c>
      <c r="H3436" s="19">
        <f>IF(OR($G3436="",$G3436=0),"",$F3436/$G3436)</f>
      </c>
    </row>
    <row r="3437">
      <c r="A3437" s="7"/>
      <c r="B3437" s="11"/>
      <c r="C3437" s="10"/>
      <c r="D3437" s="16">
        <f>IF($A3437="","",IFERROR(VLOOKUP($A3437,M_Sapi!$A$2:$D$501,4,0),""))</f>
      </c>
      <c r="E3437" s="17">
        <f>IF($A3437="","",IFERROR(VLOOKUP($A3437,M_Sapi!$A$2:$B$501,2,0),""))</f>
      </c>
      <c r="F3437" s="16">
        <f>IF(OR($A3437="",$C3437=""),"",$C3437-$D3437)</f>
      </c>
      <c r="G3437" s="18">
        <f>IF(OR($A3437="",$B3437=""),"",$B3437-$E3437)</f>
      </c>
      <c r="H3437" s="19">
        <f>IF(OR($G3437="",$G3437=0),"",$F3437/$G3437)</f>
      </c>
    </row>
    <row r="3438">
      <c r="A3438" s="7"/>
      <c r="B3438" s="11"/>
      <c r="C3438" s="10"/>
      <c r="D3438" s="16">
        <f>IF($A3438="","",IFERROR(VLOOKUP($A3438,M_Sapi!$A$2:$D$501,4,0),""))</f>
      </c>
      <c r="E3438" s="17">
        <f>IF($A3438="","",IFERROR(VLOOKUP($A3438,M_Sapi!$A$2:$B$501,2,0),""))</f>
      </c>
      <c r="F3438" s="16">
        <f>IF(OR($A3438="",$C3438=""),"",$C3438-$D3438)</f>
      </c>
      <c r="G3438" s="18">
        <f>IF(OR($A3438="",$B3438=""),"",$B3438-$E3438)</f>
      </c>
      <c r="H3438" s="19">
        <f>IF(OR($G3438="",$G3438=0),"",$F3438/$G3438)</f>
      </c>
    </row>
    <row r="3439">
      <c r="A3439" s="7"/>
      <c r="B3439" s="11"/>
      <c r="C3439" s="10"/>
      <c r="D3439" s="16">
        <f>IF($A3439="","",IFERROR(VLOOKUP($A3439,M_Sapi!$A$2:$D$501,4,0),""))</f>
      </c>
      <c r="E3439" s="17">
        <f>IF($A3439="","",IFERROR(VLOOKUP($A3439,M_Sapi!$A$2:$B$501,2,0),""))</f>
      </c>
      <c r="F3439" s="16">
        <f>IF(OR($A3439="",$C3439=""),"",$C3439-$D3439)</f>
      </c>
      <c r="G3439" s="18">
        <f>IF(OR($A3439="",$B3439=""),"",$B3439-$E3439)</f>
      </c>
      <c r="H3439" s="19">
        <f>IF(OR($G3439="",$G3439=0),"",$F3439/$G3439)</f>
      </c>
    </row>
    <row r="3440">
      <c r="A3440" s="7"/>
      <c r="B3440" s="11"/>
      <c r="C3440" s="10"/>
      <c r="D3440" s="16">
        <f>IF($A3440="","",IFERROR(VLOOKUP($A3440,M_Sapi!$A$2:$D$501,4,0),""))</f>
      </c>
      <c r="E3440" s="17">
        <f>IF($A3440="","",IFERROR(VLOOKUP($A3440,M_Sapi!$A$2:$B$501,2,0),""))</f>
      </c>
      <c r="F3440" s="16">
        <f>IF(OR($A3440="",$C3440=""),"",$C3440-$D3440)</f>
      </c>
      <c r="G3440" s="18">
        <f>IF(OR($A3440="",$B3440=""),"",$B3440-$E3440)</f>
      </c>
      <c r="H3440" s="19">
        <f>IF(OR($G3440="",$G3440=0),"",$F3440/$G3440)</f>
      </c>
    </row>
    <row r="3441">
      <c r="A3441" s="7"/>
      <c r="B3441" s="11"/>
      <c r="C3441" s="10"/>
      <c r="D3441" s="16">
        <f>IF($A3441="","",IFERROR(VLOOKUP($A3441,M_Sapi!$A$2:$D$501,4,0),""))</f>
      </c>
      <c r="E3441" s="17">
        <f>IF($A3441="","",IFERROR(VLOOKUP($A3441,M_Sapi!$A$2:$B$501,2,0),""))</f>
      </c>
      <c r="F3441" s="16">
        <f>IF(OR($A3441="",$C3441=""),"",$C3441-$D3441)</f>
      </c>
      <c r="G3441" s="18">
        <f>IF(OR($A3441="",$B3441=""),"",$B3441-$E3441)</f>
      </c>
      <c r="H3441" s="19">
        <f>IF(OR($G3441="",$G3441=0),"",$F3441/$G3441)</f>
      </c>
    </row>
    <row r="3442">
      <c r="A3442" s="7"/>
      <c r="B3442" s="11"/>
      <c r="C3442" s="10"/>
      <c r="D3442" s="16">
        <f>IF($A3442="","",IFERROR(VLOOKUP($A3442,M_Sapi!$A$2:$D$501,4,0),""))</f>
      </c>
      <c r="E3442" s="17">
        <f>IF($A3442="","",IFERROR(VLOOKUP($A3442,M_Sapi!$A$2:$B$501,2,0),""))</f>
      </c>
      <c r="F3442" s="16">
        <f>IF(OR($A3442="",$C3442=""),"",$C3442-$D3442)</f>
      </c>
      <c r="G3442" s="18">
        <f>IF(OR($A3442="",$B3442=""),"",$B3442-$E3442)</f>
      </c>
      <c r="H3442" s="19">
        <f>IF(OR($G3442="",$G3442=0),"",$F3442/$G3442)</f>
      </c>
    </row>
    <row r="3443">
      <c r="A3443" s="7"/>
      <c r="B3443" s="11"/>
      <c r="C3443" s="10"/>
      <c r="D3443" s="16">
        <f>IF($A3443="","",IFERROR(VLOOKUP($A3443,M_Sapi!$A$2:$D$501,4,0),""))</f>
      </c>
      <c r="E3443" s="17">
        <f>IF($A3443="","",IFERROR(VLOOKUP($A3443,M_Sapi!$A$2:$B$501,2,0),""))</f>
      </c>
      <c r="F3443" s="16">
        <f>IF(OR($A3443="",$C3443=""),"",$C3443-$D3443)</f>
      </c>
      <c r="G3443" s="18">
        <f>IF(OR($A3443="",$B3443=""),"",$B3443-$E3443)</f>
      </c>
      <c r="H3443" s="19">
        <f>IF(OR($G3443="",$G3443=0),"",$F3443/$G3443)</f>
      </c>
    </row>
    <row r="3444">
      <c r="A3444" s="7"/>
      <c r="B3444" s="11"/>
      <c r="C3444" s="10"/>
      <c r="D3444" s="16">
        <f>IF($A3444="","",IFERROR(VLOOKUP($A3444,M_Sapi!$A$2:$D$501,4,0),""))</f>
      </c>
      <c r="E3444" s="17">
        <f>IF($A3444="","",IFERROR(VLOOKUP($A3444,M_Sapi!$A$2:$B$501,2,0),""))</f>
      </c>
      <c r="F3444" s="16">
        <f>IF(OR($A3444="",$C3444=""),"",$C3444-$D3444)</f>
      </c>
      <c r="G3444" s="18">
        <f>IF(OR($A3444="",$B3444=""),"",$B3444-$E3444)</f>
      </c>
      <c r="H3444" s="19">
        <f>IF(OR($G3444="",$G3444=0),"",$F3444/$G3444)</f>
      </c>
    </row>
    <row r="3445">
      <c r="A3445" s="7"/>
      <c r="B3445" s="11"/>
      <c r="C3445" s="10"/>
      <c r="D3445" s="16">
        <f>IF($A3445="","",IFERROR(VLOOKUP($A3445,M_Sapi!$A$2:$D$501,4,0),""))</f>
      </c>
      <c r="E3445" s="17">
        <f>IF($A3445="","",IFERROR(VLOOKUP($A3445,M_Sapi!$A$2:$B$501,2,0),""))</f>
      </c>
      <c r="F3445" s="16">
        <f>IF(OR($A3445="",$C3445=""),"",$C3445-$D3445)</f>
      </c>
      <c r="G3445" s="18">
        <f>IF(OR($A3445="",$B3445=""),"",$B3445-$E3445)</f>
      </c>
      <c r="H3445" s="19">
        <f>IF(OR($G3445="",$G3445=0),"",$F3445/$G3445)</f>
      </c>
    </row>
    <row r="3446">
      <c r="A3446" s="7"/>
      <c r="B3446" s="11"/>
      <c r="C3446" s="10"/>
      <c r="D3446" s="16">
        <f>IF($A3446="","",IFERROR(VLOOKUP($A3446,M_Sapi!$A$2:$D$501,4,0),""))</f>
      </c>
      <c r="E3446" s="17">
        <f>IF($A3446="","",IFERROR(VLOOKUP($A3446,M_Sapi!$A$2:$B$501,2,0),""))</f>
      </c>
      <c r="F3446" s="16">
        <f>IF(OR($A3446="",$C3446=""),"",$C3446-$D3446)</f>
      </c>
      <c r="G3446" s="18">
        <f>IF(OR($A3446="",$B3446=""),"",$B3446-$E3446)</f>
      </c>
      <c r="H3446" s="19">
        <f>IF(OR($G3446="",$G3446=0),"",$F3446/$G3446)</f>
      </c>
    </row>
    <row r="3447">
      <c r="A3447" s="7"/>
      <c r="B3447" s="11"/>
      <c r="C3447" s="10"/>
      <c r="D3447" s="16">
        <f>IF($A3447="","",IFERROR(VLOOKUP($A3447,M_Sapi!$A$2:$D$501,4,0),""))</f>
      </c>
      <c r="E3447" s="17">
        <f>IF($A3447="","",IFERROR(VLOOKUP($A3447,M_Sapi!$A$2:$B$501,2,0),""))</f>
      </c>
      <c r="F3447" s="16">
        <f>IF(OR($A3447="",$C3447=""),"",$C3447-$D3447)</f>
      </c>
      <c r="G3447" s="18">
        <f>IF(OR($A3447="",$B3447=""),"",$B3447-$E3447)</f>
      </c>
      <c r="H3447" s="19">
        <f>IF(OR($G3447="",$G3447=0),"",$F3447/$G3447)</f>
      </c>
    </row>
    <row r="3448">
      <c r="A3448" s="7"/>
      <c r="B3448" s="11"/>
      <c r="C3448" s="10"/>
      <c r="D3448" s="16">
        <f>IF($A3448="","",IFERROR(VLOOKUP($A3448,M_Sapi!$A$2:$D$501,4,0),""))</f>
      </c>
      <c r="E3448" s="17">
        <f>IF($A3448="","",IFERROR(VLOOKUP($A3448,M_Sapi!$A$2:$B$501,2,0),""))</f>
      </c>
      <c r="F3448" s="16">
        <f>IF(OR($A3448="",$C3448=""),"",$C3448-$D3448)</f>
      </c>
      <c r="G3448" s="18">
        <f>IF(OR($A3448="",$B3448=""),"",$B3448-$E3448)</f>
      </c>
      <c r="H3448" s="19">
        <f>IF(OR($G3448="",$G3448=0),"",$F3448/$G3448)</f>
      </c>
    </row>
    <row r="3449">
      <c r="A3449" s="7"/>
      <c r="B3449" s="11"/>
      <c r="C3449" s="10"/>
      <c r="D3449" s="16">
        <f>IF($A3449="","",IFERROR(VLOOKUP($A3449,M_Sapi!$A$2:$D$501,4,0),""))</f>
      </c>
      <c r="E3449" s="17">
        <f>IF($A3449="","",IFERROR(VLOOKUP($A3449,M_Sapi!$A$2:$B$501,2,0),""))</f>
      </c>
      <c r="F3449" s="16">
        <f>IF(OR($A3449="",$C3449=""),"",$C3449-$D3449)</f>
      </c>
      <c r="G3449" s="18">
        <f>IF(OR($A3449="",$B3449=""),"",$B3449-$E3449)</f>
      </c>
      <c r="H3449" s="19">
        <f>IF(OR($G3449="",$G3449=0),"",$F3449/$G3449)</f>
      </c>
    </row>
    <row r="3450">
      <c r="A3450" s="7"/>
      <c r="B3450" s="11"/>
      <c r="C3450" s="10"/>
      <c r="D3450" s="16">
        <f>IF($A3450="","",IFERROR(VLOOKUP($A3450,M_Sapi!$A$2:$D$501,4,0),""))</f>
      </c>
      <c r="E3450" s="17">
        <f>IF($A3450="","",IFERROR(VLOOKUP($A3450,M_Sapi!$A$2:$B$501,2,0),""))</f>
      </c>
      <c r="F3450" s="16">
        <f>IF(OR($A3450="",$C3450=""),"",$C3450-$D3450)</f>
      </c>
      <c r="G3450" s="18">
        <f>IF(OR($A3450="",$B3450=""),"",$B3450-$E3450)</f>
      </c>
      <c r="H3450" s="19">
        <f>IF(OR($G3450="",$G3450=0),"",$F3450/$G3450)</f>
      </c>
    </row>
    <row r="3451">
      <c r="A3451" s="7"/>
      <c r="B3451" s="11"/>
      <c r="C3451" s="10"/>
      <c r="D3451" s="16">
        <f>IF($A3451="","",IFERROR(VLOOKUP($A3451,M_Sapi!$A$2:$D$501,4,0),""))</f>
      </c>
      <c r="E3451" s="17">
        <f>IF($A3451="","",IFERROR(VLOOKUP($A3451,M_Sapi!$A$2:$B$501,2,0),""))</f>
      </c>
      <c r="F3451" s="16">
        <f>IF(OR($A3451="",$C3451=""),"",$C3451-$D3451)</f>
      </c>
      <c r="G3451" s="18">
        <f>IF(OR($A3451="",$B3451=""),"",$B3451-$E3451)</f>
      </c>
      <c r="H3451" s="19">
        <f>IF(OR($G3451="",$G3451=0),"",$F3451/$G3451)</f>
      </c>
    </row>
    <row r="3452">
      <c r="A3452" s="7"/>
      <c r="B3452" s="11"/>
      <c r="C3452" s="10"/>
      <c r="D3452" s="16">
        <f>IF($A3452="","",IFERROR(VLOOKUP($A3452,M_Sapi!$A$2:$D$501,4,0),""))</f>
      </c>
      <c r="E3452" s="17">
        <f>IF($A3452="","",IFERROR(VLOOKUP($A3452,M_Sapi!$A$2:$B$501,2,0),""))</f>
      </c>
      <c r="F3452" s="16">
        <f>IF(OR($A3452="",$C3452=""),"",$C3452-$D3452)</f>
      </c>
      <c r="G3452" s="18">
        <f>IF(OR($A3452="",$B3452=""),"",$B3452-$E3452)</f>
      </c>
      <c r="H3452" s="19">
        <f>IF(OR($G3452="",$G3452=0),"",$F3452/$G3452)</f>
      </c>
    </row>
    <row r="3453">
      <c r="A3453" s="7"/>
      <c r="B3453" s="11"/>
      <c r="C3453" s="10"/>
      <c r="D3453" s="16">
        <f>IF($A3453="","",IFERROR(VLOOKUP($A3453,M_Sapi!$A$2:$D$501,4,0),""))</f>
      </c>
      <c r="E3453" s="17">
        <f>IF($A3453="","",IFERROR(VLOOKUP($A3453,M_Sapi!$A$2:$B$501,2,0),""))</f>
      </c>
      <c r="F3453" s="16">
        <f>IF(OR($A3453="",$C3453=""),"",$C3453-$D3453)</f>
      </c>
      <c r="G3453" s="18">
        <f>IF(OR($A3453="",$B3453=""),"",$B3453-$E3453)</f>
      </c>
      <c r="H3453" s="19">
        <f>IF(OR($G3453="",$G3453=0),"",$F3453/$G3453)</f>
      </c>
    </row>
    <row r="3454">
      <c r="A3454" s="7"/>
      <c r="B3454" s="11"/>
      <c r="C3454" s="10"/>
      <c r="D3454" s="16">
        <f>IF($A3454="","",IFERROR(VLOOKUP($A3454,M_Sapi!$A$2:$D$501,4,0),""))</f>
      </c>
      <c r="E3454" s="17">
        <f>IF($A3454="","",IFERROR(VLOOKUP($A3454,M_Sapi!$A$2:$B$501,2,0),""))</f>
      </c>
      <c r="F3454" s="16">
        <f>IF(OR($A3454="",$C3454=""),"",$C3454-$D3454)</f>
      </c>
      <c r="G3454" s="18">
        <f>IF(OR($A3454="",$B3454=""),"",$B3454-$E3454)</f>
      </c>
      <c r="H3454" s="19">
        <f>IF(OR($G3454="",$G3454=0),"",$F3454/$G3454)</f>
      </c>
    </row>
    <row r="3455">
      <c r="A3455" s="7"/>
      <c r="B3455" s="11"/>
      <c r="C3455" s="10"/>
      <c r="D3455" s="16">
        <f>IF($A3455="","",IFERROR(VLOOKUP($A3455,M_Sapi!$A$2:$D$501,4,0),""))</f>
      </c>
      <c r="E3455" s="17">
        <f>IF($A3455="","",IFERROR(VLOOKUP($A3455,M_Sapi!$A$2:$B$501,2,0),""))</f>
      </c>
      <c r="F3455" s="16">
        <f>IF(OR($A3455="",$C3455=""),"",$C3455-$D3455)</f>
      </c>
      <c r="G3455" s="18">
        <f>IF(OR($A3455="",$B3455=""),"",$B3455-$E3455)</f>
      </c>
      <c r="H3455" s="19">
        <f>IF(OR($G3455="",$G3455=0),"",$F3455/$G3455)</f>
      </c>
    </row>
    <row r="3456">
      <c r="A3456" s="7"/>
      <c r="B3456" s="11"/>
      <c r="C3456" s="10"/>
      <c r="D3456" s="16">
        <f>IF($A3456="","",IFERROR(VLOOKUP($A3456,M_Sapi!$A$2:$D$501,4,0),""))</f>
      </c>
      <c r="E3456" s="17">
        <f>IF($A3456="","",IFERROR(VLOOKUP($A3456,M_Sapi!$A$2:$B$501,2,0),""))</f>
      </c>
      <c r="F3456" s="16">
        <f>IF(OR($A3456="",$C3456=""),"",$C3456-$D3456)</f>
      </c>
      <c r="G3456" s="18">
        <f>IF(OR($A3456="",$B3456=""),"",$B3456-$E3456)</f>
      </c>
      <c r="H3456" s="19">
        <f>IF(OR($G3456="",$G3456=0),"",$F3456/$G3456)</f>
      </c>
    </row>
    <row r="3457">
      <c r="A3457" s="7"/>
      <c r="B3457" s="11"/>
      <c r="C3457" s="10"/>
      <c r="D3457" s="16">
        <f>IF($A3457="","",IFERROR(VLOOKUP($A3457,M_Sapi!$A$2:$D$501,4,0),""))</f>
      </c>
      <c r="E3457" s="17">
        <f>IF($A3457="","",IFERROR(VLOOKUP($A3457,M_Sapi!$A$2:$B$501,2,0),""))</f>
      </c>
      <c r="F3457" s="16">
        <f>IF(OR($A3457="",$C3457=""),"",$C3457-$D3457)</f>
      </c>
      <c r="G3457" s="18">
        <f>IF(OR($A3457="",$B3457=""),"",$B3457-$E3457)</f>
      </c>
      <c r="H3457" s="19">
        <f>IF(OR($G3457="",$G3457=0),"",$F3457/$G3457)</f>
      </c>
    </row>
    <row r="3458">
      <c r="A3458" s="7"/>
      <c r="B3458" s="11"/>
      <c r="C3458" s="10"/>
      <c r="D3458" s="16">
        <f>IF($A3458="","",IFERROR(VLOOKUP($A3458,M_Sapi!$A$2:$D$501,4,0),""))</f>
      </c>
      <c r="E3458" s="17">
        <f>IF($A3458="","",IFERROR(VLOOKUP($A3458,M_Sapi!$A$2:$B$501,2,0),""))</f>
      </c>
      <c r="F3458" s="16">
        <f>IF(OR($A3458="",$C3458=""),"",$C3458-$D3458)</f>
      </c>
      <c r="G3458" s="18">
        <f>IF(OR($A3458="",$B3458=""),"",$B3458-$E3458)</f>
      </c>
      <c r="H3458" s="19">
        <f>IF(OR($G3458="",$G3458=0),"",$F3458/$G3458)</f>
      </c>
    </row>
    <row r="3459">
      <c r="A3459" s="7"/>
      <c r="B3459" s="11"/>
      <c r="C3459" s="10"/>
      <c r="D3459" s="16">
        <f>IF($A3459="","",IFERROR(VLOOKUP($A3459,M_Sapi!$A$2:$D$501,4,0),""))</f>
      </c>
      <c r="E3459" s="17">
        <f>IF($A3459="","",IFERROR(VLOOKUP($A3459,M_Sapi!$A$2:$B$501,2,0),""))</f>
      </c>
      <c r="F3459" s="16">
        <f>IF(OR($A3459="",$C3459=""),"",$C3459-$D3459)</f>
      </c>
      <c r="G3459" s="18">
        <f>IF(OR($A3459="",$B3459=""),"",$B3459-$E3459)</f>
      </c>
      <c r="H3459" s="19">
        <f>IF(OR($G3459="",$G3459=0),"",$F3459/$G3459)</f>
      </c>
    </row>
    <row r="3460">
      <c r="A3460" s="7"/>
      <c r="B3460" s="11"/>
      <c r="C3460" s="10"/>
      <c r="D3460" s="16">
        <f>IF($A3460="","",IFERROR(VLOOKUP($A3460,M_Sapi!$A$2:$D$501,4,0),""))</f>
      </c>
      <c r="E3460" s="17">
        <f>IF($A3460="","",IFERROR(VLOOKUP($A3460,M_Sapi!$A$2:$B$501,2,0),""))</f>
      </c>
      <c r="F3460" s="16">
        <f>IF(OR($A3460="",$C3460=""),"",$C3460-$D3460)</f>
      </c>
      <c r="G3460" s="18">
        <f>IF(OR($A3460="",$B3460=""),"",$B3460-$E3460)</f>
      </c>
      <c r="H3460" s="19">
        <f>IF(OR($G3460="",$G3460=0),"",$F3460/$G3460)</f>
      </c>
    </row>
    <row r="3461">
      <c r="A3461" s="7"/>
      <c r="B3461" s="11"/>
      <c r="C3461" s="10"/>
      <c r="D3461" s="16">
        <f>IF($A3461="","",IFERROR(VLOOKUP($A3461,M_Sapi!$A$2:$D$501,4,0),""))</f>
      </c>
      <c r="E3461" s="17">
        <f>IF($A3461="","",IFERROR(VLOOKUP($A3461,M_Sapi!$A$2:$B$501,2,0),""))</f>
      </c>
      <c r="F3461" s="16">
        <f>IF(OR($A3461="",$C3461=""),"",$C3461-$D3461)</f>
      </c>
      <c r="G3461" s="18">
        <f>IF(OR($A3461="",$B3461=""),"",$B3461-$E3461)</f>
      </c>
      <c r="H3461" s="19">
        <f>IF(OR($G3461="",$G3461=0),"",$F3461/$G3461)</f>
      </c>
    </row>
    <row r="3462">
      <c r="A3462" s="7"/>
      <c r="B3462" s="11"/>
      <c r="C3462" s="10"/>
      <c r="D3462" s="16">
        <f>IF($A3462="","",IFERROR(VLOOKUP($A3462,M_Sapi!$A$2:$D$501,4,0),""))</f>
      </c>
      <c r="E3462" s="17">
        <f>IF($A3462="","",IFERROR(VLOOKUP($A3462,M_Sapi!$A$2:$B$501,2,0),""))</f>
      </c>
      <c r="F3462" s="16">
        <f>IF(OR($A3462="",$C3462=""),"",$C3462-$D3462)</f>
      </c>
      <c r="G3462" s="18">
        <f>IF(OR($A3462="",$B3462=""),"",$B3462-$E3462)</f>
      </c>
      <c r="H3462" s="19">
        <f>IF(OR($G3462="",$G3462=0),"",$F3462/$G3462)</f>
      </c>
    </row>
    <row r="3463">
      <c r="A3463" s="7"/>
      <c r="B3463" s="11"/>
      <c r="C3463" s="10"/>
      <c r="D3463" s="16">
        <f>IF($A3463="","",IFERROR(VLOOKUP($A3463,M_Sapi!$A$2:$D$501,4,0),""))</f>
      </c>
      <c r="E3463" s="17">
        <f>IF($A3463="","",IFERROR(VLOOKUP($A3463,M_Sapi!$A$2:$B$501,2,0),""))</f>
      </c>
      <c r="F3463" s="16">
        <f>IF(OR($A3463="",$C3463=""),"",$C3463-$D3463)</f>
      </c>
      <c r="G3463" s="18">
        <f>IF(OR($A3463="",$B3463=""),"",$B3463-$E3463)</f>
      </c>
      <c r="H3463" s="19">
        <f>IF(OR($G3463="",$G3463=0),"",$F3463/$G3463)</f>
      </c>
    </row>
    <row r="3464">
      <c r="A3464" s="7"/>
      <c r="B3464" s="11"/>
      <c r="C3464" s="10"/>
      <c r="D3464" s="16">
        <f>IF($A3464="","",IFERROR(VLOOKUP($A3464,M_Sapi!$A$2:$D$501,4,0),""))</f>
      </c>
      <c r="E3464" s="17">
        <f>IF($A3464="","",IFERROR(VLOOKUP($A3464,M_Sapi!$A$2:$B$501,2,0),""))</f>
      </c>
      <c r="F3464" s="16">
        <f>IF(OR($A3464="",$C3464=""),"",$C3464-$D3464)</f>
      </c>
      <c r="G3464" s="18">
        <f>IF(OR($A3464="",$B3464=""),"",$B3464-$E3464)</f>
      </c>
      <c r="H3464" s="19">
        <f>IF(OR($G3464="",$G3464=0),"",$F3464/$G3464)</f>
      </c>
    </row>
    <row r="3465">
      <c r="A3465" s="7"/>
      <c r="B3465" s="11"/>
      <c r="C3465" s="10"/>
      <c r="D3465" s="16">
        <f>IF($A3465="","",IFERROR(VLOOKUP($A3465,M_Sapi!$A$2:$D$501,4,0),""))</f>
      </c>
      <c r="E3465" s="17">
        <f>IF($A3465="","",IFERROR(VLOOKUP($A3465,M_Sapi!$A$2:$B$501,2,0),""))</f>
      </c>
      <c r="F3465" s="16">
        <f>IF(OR($A3465="",$C3465=""),"",$C3465-$D3465)</f>
      </c>
      <c r="G3465" s="18">
        <f>IF(OR($A3465="",$B3465=""),"",$B3465-$E3465)</f>
      </c>
      <c r="H3465" s="19">
        <f>IF(OR($G3465="",$G3465=0),"",$F3465/$G3465)</f>
      </c>
    </row>
    <row r="3466">
      <c r="A3466" s="7"/>
      <c r="B3466" s="11"/>
      <c r="C3466" s="10"/>
      <c r="D3466" s="16">
        <f>IF($A3466="","",IFERROR(VLOOKUP($A3466,M_Sapi!$A$2:$D$501,4,0),""))</f>
      </c>
      <c r="E3466" s="17">
        <f>IF($A3466="","",IFERROR(VLOOKUP($A3466,M_Sapi!$A$2:$B$501,2,0),""))</f>
      </c>
      <c r="F3466" s="16">
        <f>IF(OR($A3466="",$C3466=""),"",$C3466-$D3466)</f>
      </c>
      <c r="G3466" s="18">
        <f>IF(OR($A3466="",$B3466=""),"",$B3466-$E3466)</f>
      </c>
      <c r="H3466" s="19">
        <f>IF(OR($G3466="",$G3466=0),"",$F3466/$G3466)</f>
      </c>
    </row>
    <row r="3467">
      <c r="A3467" s="7"/>
      <c r="B3467" s="11"/>
      <c r="C3467" s="10"/>
      <c r="D3467" s="16">
        <f>IF($A3467="","",IFERROR(VLOOKUP($A3467,M_Sapi!$A$2:$D$501,4,0),""))</f>
      </c>
      <c r="E3467" s="17">
        <f>IF($A3467="","",IFERROR(VLOOKUP($A3467,M_Sapi!$A$2:$B$501,2,0),""))</f>
      </c>
      <c r="F3467" s="16">
        <f>IF(OR($A3467="",$C3467=""),"",$C3467-$D3467)</f>
      </c>
      <c r="G3467" s="18">
        <f>IF(OR($A3467="",$B3467=""),"",$B3467-$E3467)</f>
      </c>
      <c r="H3467" s="19">
        <f>IF(OR($G3467="",$G3467=0),"",$F3467/$G3467)</f>
      </c>
    </row>
    <row r="3468">
      <c r="A3468" s="7"/>
      <c r="B3468" s="11"/>
      <c r="C3468" s="10"/>
      <c r="D3468" s="16">
        <f>IF($A3468="","",IFERROR(VLOOKUP($A3468,M_Sapi!$A$2:$D$501,4,0),""))</f>
      </c>
      <c r="E3468" s="17">
        <f>IF($A3468="","",IFERROR(VLOOKUP($A3468,M_Sapi!$A$2:$B$501,2,0),""))</f>
      </c>
      <c r="F3468" s="16">
        <f>IF(OR($A3468="",$C3468=""),"",$C3468-$D3468)</f>
      </c>
      <c r="G3468" s="18">
        <f>IF(OR($A3468="",$B3468=""),"",$B3468-$E3468)</f>
      </c>
      <c r="H3468" s="19">
        <f>IF(OR($G3468="",$G3468=0),"",$F3468/$G3468)</f>
      </c>
    </row>
    <row r="3469">
      <c r="A3469" s="7"/>
      <c r="B3469" s="11"/>
      <c r="C3469" s="10"/>
      <c r="D3469" s="16">
        <f>IF($A3469="","",IFERROR(VLOOKUP($A3469,M_Sapi!$A$2:$D$501,4,0),""))</f>
      </c>
      <c r="E3469" s="17">
        <f>IF($A3469="","",IFERROR(VLOOKUP($A3469,M_Sapi!$A$2:$B$501,2,0),""))</f>
      </c>
      <c r="F3469" s="16">
        <f>IF(OR($A3469="",$C3469=""),"",$C3469-$D3469)</f>
      </c>
      <c r="G3469" s="18">
        <f>IF(OR($A3469="",$B3469=""),"",$B3469-$E3469)</f>
      </c>
      <c r="H3469" s="19">
        <f>IF(OR($G3469="",$G3469=0),"",$F3469/$G3469)</f>
      </c>
    </row>
    <row r="3470">
      <c r="A3470" s="7"/>
      <c r="B3470" s="11"/>
      <c r="C3470" s="10"/>
      <c r="D3470" s="16">
        <f>IF($A3470="","",IFERROR(VLOOKUP($A3470,M_Sapi!$A$2:$D$501,4,0),""))</f>
      </c>
      <c r="E3470" s="17">
        <f>IF($A3470="","",IFERROR(VLOOKUP($A3470,M_Sapi!$A$2:$B$501,2,0),""))</f>
      </c>
      <c r="F3470" s="16">
        <f>IF(OR($A3470="",$C3470=""),"",$C3470-$D3470)</f>
      </c>
      <c r="G3470" s="18">
        <f>IF(OR($A3470="",$B3470=""),"",$B3470-$E3470)</f>
      </c>
      <c r="H3470" s="19">
        <f>IF(OR($G3470="",$G3470=0),"",$F3470/$G3470)</f>
      </c>
    </row>
    <row r="3471">
      <c r="A3471" s="7"/>
      <c r="B3471" s="11"/>
      <c r="C3471" s="10"/>
      <c r="D3471" s="16">
        <f>IF($A3471="","",IFERROR(VLOOKUP($A3471,M_Sapi!$A$2:$D$501,4,0),""))</f>
      </c>
      <c r="E3471" s="17">
        <f>IF($A3471="","",IFERROR(VLOOKUP($A3471,M_Sapi!$A$2:$B$501,2,0),""))</f>
      </c>
      <c r="F3471" s="16">
        <f>IF(OR($A3471="",$C3471=""),"",$C3471-$D3471)</f>
      </c>
      <c r="G3471" s="18">
        <f>IF(OR($A3471="",$B3471=""),"",$B3471-$E3471)</f>
      </c>
      <c r="H3471" s="19">
        <f>IF(OR($G3471="",$G3471=0),"",$F3471/$G3471)</f>
      </c>
    </row>
    <row r="3472">
      <c r="A3472" s="7"/>
      <c r="B3472" s="11"/>
      <c r="C3472" s="10"/>
      <c r="D3472" s="16">
        <f>IF($A3472="","",IFERROR(VLOOKUP($A3472,M_Sapi!$A$2:$D$501,4,0),""))</f>
      </c>
      <c r="E3472" s="17">
        <f>IF($A3472="","",IFERROR(VLOOKUP($A3472,M_Sapi!$A$2:$B$501,2,0),""))</f>
      </c>
      <c r="F3472" s="16">
        <f>IF(OR($A3472="",$C3472=""),"",$C3472-$D3472)</f>
      </c>
      <c r="G3472" s="18">
        <f>IF(OR($A3472="",$B3472=""),"",$B3472-$E3472)</f>
      </c>
      <c r="H3472" s="19">
        <f>IF(OR($G3472="",$G3472=0),"",$F3472/$G3472)</f>
      </c>
    </row>
    <row r="3473">
      <c r="A3473" s="7"/>
      <c r="B3473" s="11"/>
      <c r="C3473" s="10"/>
      <c r="D3473" s="16">
        <f>IF($A3473="","",IFERROR(VLOOKUP($A3473,M_Sapi!$A$2:$D$501,4,0),""))</f>
      </c>
      <c r="E3473" s="17">
        <f>IF($A3473="","",IFERROR(VLOOKUP($A3473,M_Sapi!$A$2:$B$501,2,0),""))</f>
      </c>
      <c r="F3473" s="16">
        <f>IF(OR($A3473="",$C3473=""),"",$C3473-$D3473)</f>
      </c>
      <c r="G3473" s="18">
        <f>IF(OR($A3473="",$B3473=""),"",$B3473-$E3473)</f>
      </c>
      <c r="H3473" s="19">
        <f>IF(OR($G3473="",$G3473=0),"",$F3473/$G3473)</f>
      </c>
    </row>
    <row r="3474">
      <c r="A3474" s="7"/>
      <c r="B3474" s="11"/>
      <c r="C3474" s="10"/>
      <c r="D3474" s="16">
        <f>IF($A3474="","",IFERROR(VLOOKUP($A3474,M_Sapi!$A$2:$D$501,4,0),""))</f>
      </c>
      <c r="E3474" s="17">
        <f>IF($A3474="","",IFERROR(VLOOKUP($A3474,M_Sapi!$A$2:$B$501,2,0),""))</f>
      </c>
      <c r="F3474" s="16">
        <f>IF(OR($A3474="",$C3474=""),"",$C3474-$D3474)</f>
      </c>
      <c r="G3474" s="18">
        <f>IF(OR($A3474="",$B3474=""),"",$B3474-$E3474)</f>
      </c>
      <c r="H3474" s="19">
        <f>IF(OR($G3474="",$G3474=0),"",$F3474/$G3474)</f>
      </c>
    </row>
    <row r="3475">
      <c r="A3475" s="7"/>
      <c r="B3475" s="11"/>
      <c r="C3475" s="10"/>
      <c r="D3475" s="16">
        <f>IF($A3475="","",IFERROR(VLOOKUP($A3475,M_Sapi!$A$2:$D$501,4,0),""))</f>
      </c>
      <c r="E3475" s="17">
        <f>IF($A3475="","",IFERROR(VLOOKUP($A3475,M_Sapi!$A$2:$B$501,2,0),""))</f>
      </c>
      <c r="F3475" s="16">
        <f>IF(OR($A3475="",$C3475=""),"",$C3475-$D3475)</f>
      </c>
      <c r="G3475" s="18">
        <f>IF(OR($A3475="",$B3475=""),"",$B3475-$E3475)</f>
      </c>
      <c r="H3475" s="19">
        <f>IF(OR($G3475="",$G3475=0),"",$F3475/$G3475)</f>
      </c>
    </row>
    <row r="3476">
      <c r="A3476" s="7"/>
      <c r="B3476" s="11"/>
      <c r="C3476" s="10"/>
      <c r="D3476" s="16">
        <f>IF($A3476="","",IFERROR(VLOOKUP($A3476,M_Sapi!$A$2:$D$501,4,0),""))</f>
      </c>
      <c r="E3476" s="17">
        <f>IF($A3476="","",IFERROR(VLOOKUP($A3476,M_Sapi!$A$2:$B$501,2,0),""))</f>
      </c>
      <c r="F3476" s="16">
        <f>IF(OR($A3476="",$C3476=""),"",$C3476-$D3476)</f>
      </c>
      <c r="G3476" s="18">
        <f>IF(OR($A3476="",$B3476=""),"",$B3476-$E3476)</f>
      </c>
      <c r="H3476" s="19">
        <f>IF(OR($G3476="",$G3476=0),"",$F3476/$G3476)</f>
      </c>
    </row>
    <row r="3477">
      <c r="A3477" s="7"/>
      <c r="B3477" s="11"/>
      <c r="C3477" s="10"/>
      <c r="D3477" s="16">
        <f>IF($A3477="","",IFERROR(VLOOKUP($A3477,M_Sapi!$A$2:$D$501,4,0),""))</f>
      </c>
      <c r="E3477" s="17">
        <f>IF($A3477="","",IFERROR(VLOOKUP($A3477,M_Sapi!$A$2:$B$501,2,0),""))</f>
      </c>
      <c r="F3477" s="16">
        <f>IF(OR($A3477="",$C3477=""),"",$C3477-$D3477)</f>
      </c>
      <c r="G3477" s="18">
        <f>IF(OR($A3477="",$B3477=""),"",$B3477-$E3477)</f>
      </c>
      <c r="H3477" s="19">
        <f>IF(OR($G3477="",$G3477=0),"",$F3477/$G3477)</f>
      </c>
    </row>
    <row r="3478">
      <c r="A3478" s="7"/>
      <c r="B3478" s="11"/>
      <c r="C3478" s="10"/>
      <c r="D3478" s="16">
        <f>IF($A3478="","",IFERROR(VLOOKUP($A3478,M_Sapi!$A$2:$D$501,4,0),""))</f>
      </c>
      <c r="E3478" s="17">
        <f>IF($A3478="","",IFERROR(VLOOKUP($A3478,M_Sapi!$A$2:$B$501,2,0),""))</f>
      </c>
      <c r="F3478" s="16">
        <f>IF(OR($A3478="",$C3478=""),"",$C3478-$D3478)</f>
      </c>
      <c r="G3478" s="18">
        <f>IF(OR($A3478="",$B3478=""),"",$B3478-$E3478)</f>
      </c>
      <c r="H3478" s="19">
        <f>IF(OR($G3478="",$G3478=0),"",$F3478/$G3478)</f>
      </c>
    </row>
    <row r="3479">
      <c r="A3479" s="7"/>
      <c r="B3479" s="11"/>
      <c r="C3479" s="10"/>
      <c r="D3479" s="16">
        <f>IF($A3479="","",IFERROR(VLOOKUP($A3479,M_Sapi!$A$2:$D$501,4,0),""))</f>
      </c>
      <c r="E3479" s="17">
        <f>IF($A3479="","",IFERROR(VLOOKUP($A3479,M_Sapi!$A$2:$B$501,2,0),""))</f>
      </c>
      <c r="F3479" s="16">
        <f>IF(OR($A3479="",$C3479=""),"",$C3479-$D3479)</f>
      </c>
      <c r="G3479" s="18">
        <f>IF(OR($A3479="",$B3479=""),"",$B3479-$E3479)</f>
      </c>
      <c r="H3479" s="19">
        <f>IF(OR($G3479="",$G3479=0),"",$F3479/$G3479)</f>
      </c>
    </row>
    <row r="3480">
      <c r="A3480" s="7"/>
      <c r="B3480" s="11"/>
      <c r="C3480" s="10"/>
      <c r="D3480" s="16">
        <f>IF($A3480="","",IFERROR(VLOOKUP($A3480,M_Sapi!$A$2:$D$501,4,0),""))</f>
      </c>
      <c r="E3480" s="17">
        <f>IF($A3480="","",IFERROR(VLOOKUP($A3480,M_Sapi!$A$2:$B$501,2,0),""))</f>
      </c>
      <c r="F3480" s="16">
        <f>IF(OR($A3480="",$C3480=""),"",$C3480-$D3480)</f>
      </c>
      <c r="G3480" s="18">
        <f>IF(OR($A3480="",$B3480=""),"",$B3480-$E3480)</f>
      </c>
      <c r="H3480" s="19">
        <f>IF(OR($G3480="",$G3480=0),"",$F3480/$G3480)</f>
      </c>
    </row>
    <row r="3481">
      <c r="A3481" s="7"/>
      <c r="B3481" s="11"/>
      <c r="C3481" s="10"/>
      <c r="D3481" s="16">
        <f>IF($A3481="","",IFERROR(VLOOKUP($A3481,M_Sapi!$A$2:$D$501,4,0),""))</f>
      </c>
      <c r="E3481" s="17">
        <f>IF($A3481="","",IFERROR(VLOOKUP($A3481,M_Sapi!$A$2:$B$501,2,0),""))</f>
      </c>
      <c r="F3481" s="16">
        <f>IF(OR($A3481="",$C3481=""),"",$C3481-$D3481)</f>
      </c>
      <c r="G3481" s="18">
        <f>IF(OR($A3481="",$B3481=""),"",$B3481-$E3481)</f>
      </c>
      <c r="H3481" s="19">
        <f>IF(OR($G3481="",$G3481=0),"",$F3481/$G3481)</f>
      </c>
    </row>
    <row r="3482">
      <c r="A3482" s="7"/>
      <c r="B3482" s="11"/>
      <c r="C3482" s="10"/>
      <c r="D3482" s="16">
        <f>IF($A3482="","",IFERROR(VLOOKUP($A3482,M_Sapi!$A$2:$D$501,4,0),""))</f>
      </c>
      <c r="E3482" s="17">
        <f>IF($A3482="","",IFERROR(VLOOKUP($A3482,M_Sapi!$A$2:$B$501,2,0),""))</f>
      </c>
      <c r="F3482" s="16">
        <f>IF(OR($A3482="",$C3482=""),"",$C3482-$D3482)</f>
      </c>
      <c r="G3482" s="18">
        <f>IF(OR($A3482="",$B3482=""),"",$B3482-$E3482)</f>
      </c>
      <c r="H3482" s="19">
        <f>IF(OR($G3482="",$G3482=0),"",$F3482/$G3482)</f>
      </c>
    </row>
    <row r="3483">
      <c r="A3483" s="7"/>
      <c r="B3483" s="11"/>
      <c r="C3483" s="10"/>
      <c r="D3483" s="16">
        <f>IF($A3483="","",IFERROR(VLOOKUP($A3483,M_Sapi!$A$2:$D$501,4,0),""))</f>
      </c>
      <c r="E3483" s="17">
        <f>IF($A3483="","",IFERROR(VLOOKUP($A3483,M_Sapi!$A$2:$B$501,2,0),""))</f>
      </c>
      <c r="F3483" s="16">
        <f>IF(OR($A3483="",$C3483=""),"",$C3483-$D3483)</f>
      </c>
      <c r="G3483" s="18">
        <f>IF(OR($A3483="",$B3483=""),"",$B3483-$E3483)</f>
      </c>
      <c r="H3483" s="19">
        <f>IF(OR($G3483="",$G3483=0),"",$F3483/$G3483)</f>
      </c>
    </row>
    <row r="3484">
      <c r="A3484" s="7"/>
      <c r="B3484" s="11"/>
      <c r="C3484" s="10"/>
      <c r="D3484" s="16">
        <f>IF($A3484="","",IFERROR(VLOOKUP($A3484,M_Sapi!$A$2:$D$501,4,0),""))</f>
      </c>
      <c r="E3484" s="17">
        <f>IF($A3484="","",IFERROR(VLOOKUP($A3484,M_Sapi!$A$2:$B$501,2,0),""))</f>
      </c>
      <c r="F3484" s="16">
        <f>IF(OR($A3484="",$C3484=""),"",$C3484-$D3484)</f>
      </c>
      <c r="G3484" s="18">
        <f>IF(OR($A3484="",$B3484=""),"",$B3484-$E3484)</f>
      </c>
      <c r="H3484" s="19">
        <f>IF(OR($G3484="",$G3484=0),"",$F3484/$G3484)</f>
      </c>
    </row>
    <row r="3485">
      <c r="A3485" s="7"/>
      <c r="B3485" s="11"/>
      <c r="C3485" s="10"/>
      <c r="D3485" s="16">
        <f>IF($A3485="","",IFERROR(VLOOKUP($A3485,M_Sapi!$A$2:$D$501,4,0),""))</f>
      </c>
      <c r="E3485" s="17">
        <f>IF($A3485="","",IFERROR(VLOOKUP($A3485,M_Sapi!$A$2:$B$501,2,0),""))</f>
      </c>
      <c r="F3485" s="16">
        <f>IF(OR($A3485="",$C3485=""),"",$C3485-$D3485)</f>
      </c>
      <c r="G3485" s="18">
        <f>IF(OR($A3485="",$B3485=""),"",$B3485-$E3485)</f>
      </c>
      <c r="H3485" s="19">
        <f>IF(OR($G3485="",$G3485=0),"",$F3485/$G3485)</f>
      </c>
    </row>
    <row r="3486">
      <c r="A3486" s="7"/>
      <c r="B3486" s="11"/>
      <c r="C3486" s="10"/>
      <c r="D3486" s="16">
        <f>IF($A3486="","",IFERROR(VLOOKUP($A3486,M_Sapi!$A$2:$D$501,4,0),""))</f>
      </c>
      <c r="E3486" s="17">
        <f>IF($A3486="","",IFERROR(VLOOKUP($A3486,M_Sapi!$A$2:$B$501,2,0),""))</f>
      </c>
      <c r="F3486" s="16">
        <f>IF(OR($A3486="",$C3486=""),"",$C3486-$D3486)</f>
      </c>
      <c r="G3486" s="18">
        <f>IF(OR($A3486="",$B3486=""),"",$B3486-$E3486)</f>
      </c>
      <c r="H3486" s="19">
        <f>IF(OR($G3486="",$G3486=0),"",$F3486/$G3486)</f>
      </c>
    </row>
    <row r="3487">
      <c r="A3487" s="7"/>
      <c r="B3487" s="11"/>
      <c r="C3487" s="10"/>
      <c r="D3487" s="16">
        <f>IF($A3487="","",IFERROR(VLOOKUP($A3487,M_Sapi!$A$2:$D$501,4,0),""))</f>
      </c>
      <c r="E3487" s="17">
        <f>IF($A3487="","",IFERROR(VLOOKUP($A3487,M_Sapi!$A$2:$B$501,2,0),""))</f>
      </c>
      <c r="F3487" s="16">
        <f>IF(OR($A3487="",$C3487=""),"",$C3487-$D3487)</f>
      </c>
      <c r="G3487" s="18">
        <f>IF(OR($A3487="",$B3487=""),"",$B3487-$E3487)</f>
      </c>
      <c r="H3487" s="19">
        <f>IF(OR($G3487="",$G3487=0),"",$F3487/$G3487)</f>
      </c>
    </row>
    <row r="3488">
      <c r="A3488" s="7"/>
      <c r="B3488" s="11"/>
      <c r="C3488" s="10"/>
      <c r="D3488" s="16">
        <f>IF($A3488="","",IFERROR(VLOOKUP($A3488,M_Sapi!$A$2:$D$501,4,0),""))</f>
      </c>
      <c r="E3488" s="17">
        <f>IF($A3488="","",IFERROR(VLOOKUP($A3488,M_Sapi!$A$2:$B$501,2,0),""))</f>
      </c>
      <c r="F3488" s="16">
        <f>IF(OR($A3488="",$C3488=""),"",$C3488-$D3488)</f>
      </c>
      <c r="G3488" s="18">
        <f>IF(OR($A3488="",$B3488=""),"",$B3488-$E3488)</f>
      </c>
      <c r="H3488" s="19">
        <f>IF(OR($G3488="",$G3488=0),"",$F3488/$G3488)</f>
      </c>
    </row>
    <row r="3489">
      <c r="A3489" s="7"/>
      <c r="B3489" s="11"/>
      <c r="C3489" s="10"/>
      <c r="D3489" s="16">
        <f>IF($A3489="","",IFERROR(VLOOKUP($A3489,M_Sapi!$A$2:$D$501,4,0),""))</f>
      </c>
      <c r="E3489" s="17">
        <f>IF($A3489="","",IFERROR(VLOOKUP($A3489,M_Sapi!$A$2:$B$501,2,0),""))</f>
      </c>
      <c r="F3489" s="16">
        <f>IF(OR($A3489="",$C3489=""),"",$C3489-$D3489)</f>
      </c>
      <c r="G3489" s="18">
        <f>IF(OR($A3489="",$B3489=""),"",$B3489-$E3489)</f>
      </c>
      <c r="H3489" s="19">
        <f>IF(OR($G3489="",$G3489=0),"",$F3489/$G3489)</f>
      </c>
    </row>
    <row r="3490">
      <c r="A3490" s="7"/>
      <c r="B3490" s="11"/>
      <c r="C3490" s="10"/>
      <c r="D3490" s="16">
        <f>IF($A3490="","",IFERROR(VLOOKUP($A3490,M_Sapi!$A$2:$D$501,4,0),""))</f>
      </c>
      <c r="E3490" s="17">
        <f>IF($A3490="","",IFERROR(VLOOKUP($A3490,M_Sapi!$A$2:$B$501,2,0),""))</f>
      </c>
      <c r="F3490" s="16">
        <f>IF(OR($A3490="",$C3490=""),"",$C3490-$D3490)</f>
      </c>
      <c r="G3490" s="18">
        <f>IF(OR($A3490="",$B3490=""),"",$B3490-$E3490)</f>
      </c>
      <c r="H3490" s="19">
        <f>IF(OR($G3490="",$G3490=0),"",$F3490/$G3490)</f>
      </c>
    </row>
    <row r="3491">
      <c r="A3491" s="7"/>
      <c r="B3491" s="11"/>
      <c r="C3491" s="10"/>
      <c r="D3491" s="16">
        <f>IF($A3491="","",IFERROR(VLOOKUP($A3491,M_Sapi!$A$2:$D$501,4,0),""))</f>
      </c>
      <c r="E3491" s="17">
        <f>IF($A3491="","",IFERROR(VLOOKUP($A3491,M_Sapi!$A$2:$B$501,2,0),""))</f>
      </c>
      <c r="F3491" s="16">
        <f>IF(OR($A3491="",$C3491=""),"",$C3491-$D3491)</f>
      </c>
      <c r="G3491" s="18">
        <f>IF(OR($A3491="",$B3491=""),"",$B3491-$E3491)</f>
      </c>
      <c r="H3491" s="19">
        <f>IF(OR($G3491="",$G3491=0),"",$F3491/$G3491)</f>
      </c>
    </row>
    <row r="3492">
      <c r="A3492" s="7"/>
      <c r="B3492" s="11"/>
      <c r="C3492" s="10"/>
      <c r="D3492" s="16">
        <f>IF($A3492="","",IFERROR(VLOOKUP($A3492,M_Sapi!$A$2:$D$501,4,0),""))</f>
      </c>
      <c r="E3492" s="17">
        <f>IF($A3492="","",IFERROR(VLOOKUP($A3492,M_Sapi!$A$2:$B$501,2,0),""))</f>
      </c>
      <c r="F3492" s="16">
        <f>IF(OR($A3492="",$C3492=""),"",$C3492-$D3492)</f>
      </c>
      <c r="G3492" s="18">
        <f>IF(OR($A3492="",$B3492=""),"",$B3492-$E3492)</f>
      </c>
      <c r="H3492" s="19">
        <f>IF(OR($G3492="",$G3492=0),"",$F3492/$G3492)</f>
      </c>
    </row>
    <row r="3493">
      <c r="A3493" s="7"/>
      <c r="B3493" s="11"/>
      <c r="C3493" s="10"/>
      <c r="D3493" s="16">
        <f>IF($A3493="","",IFERROR(VLOOKUP($A3493,M_Sapi!$A$2:$D$501,4,0),""))</f>
      </c>
      <c r="E3493" s="17">
        <f>IF($A3493="","",IFERROR(VLOOKUP($A3493,M_Sapi!$A$2:$B$501,2,0),""))</f>
      </c>
      <c r="F3493" s="16">
        <f>IF(OR($A3493="",$C3493=""),"",$C3493-$D3493)</f>
      </c>
      <c r="G3493" s="18">
        <f>IF(OR($A3493="",$B3493=""),"",$B3493-$E3493)</f>
      </c>
      <c r="H3493" s="19">
        <f>IF(OR($G3493="",$G3493=0),"",$F3493/$G3493)</f>
      </c>
    </row>
    <row r="3494">
      <c r="A3494" s="7"/>
      <c r="B3494" s="11"/>
      <c r="C3494" s="10"/>
      <c r="D3494" s="16">
        <f>IF($A3494="","",IFERROR(VLOOKUP($A3494,M_Sapi!$A$2:$D$501,4,0),""))</f>
      </c>
      <c r="E3494" s="17">
        <f>IF($A3494="","",IFERROR(VLOOKUP($A3494,M_Sapi!$A$2:$B$501,2,0),""))</f>
      </c>
      <c r="F3494" s="16">
        <f>IF(OR($A3494="",$C3494=""),"",$C3494-$D3494)</f>
      </c>
      <c r="G3494" s="18">
        <f>IF(OR($A3494="",$B3494=""),"",$B3494-$E3494)</f>
      </c>
      <c r="H3494" s="19">
        <f>IF(OR($G3494="",$G3494=0),"",$F3494/$G3494)</f>
      </c>
    </row>
    <row r="3495">
      <c r="A3495" s="7"/>
      <c r="B3495" s="11"/>
      <c r="C3495" s="10"/>
      <c r="D3495" s="16">
        <f>IF($A3495="","",IFERROR(VLOOKUP($A3495,M_Sapi!$A$2:$D$501,4,0),""))</f>
      </c>
      <c r="E3495" s="17">
        <f>IF($A3495="","",IFERROR(VLOOKUP($A3495,M_Sapi!$A$2:$B$501,2,0),""))</f>
      </c>
      <c r="F3495" s="16">
        <f>IF(OR($A3495="",$C3495=""),"",$C3495-$D3495)</f>
      </c>
      <c r="G3495" s="18">
        <f>IF(OR($A3495="",$B3495=""),"",$B3495-$E3495)</f>
      </c>
      <c r="H3495" s="19">
        <f>IF(OR($G3495="",$G3495=0),"",$F3495/$G3495)</f>
      </c>
    </row>
    <row r="3496">
      <c r="A3496" s="7"/>
      <c r="B3496" s="11"/>
      <c r="C3496" s="10"/>
      <c r="D3496" s="16">
        <f>IF($A3496="","",IFERROR(VLOOKUP($A3496,M_Sapi!$A$2:$D$501,4,0),""))</f>
      </c>
      <c r="E3496" s="17">
        <f>IF($A3496="","",IFERROR(VLOOKUP($A3496,M_Sapi!$A$2:$B$501,2,0),""))</f>
      </c>
      <c r="F3496" s="16">
        <f>IF(OR($A3496="",$C3496=""),"",$C3496-$D3496)</f>
      </c>
      <c r="G3496" s="18">
        <f>IF(OR($A3496="",$B3496=""),"",$B3496-$E3496)</f>
      </c>
      <c r="H3496" s="19">
        <f>IF(OR($G3496="",$G3496=0),"",$F3496/$G3496)</f>
      </c>
    </row>
    <row r="3497">
      <c r="A3497" s="7"/>
      <c r="B3497" s="11"/>
      <c r="C3497" s="10"/>
      <c r="D3497" s="16">
        <f>IF($A3497="","",IFERROR(VLOOKUP($A3497,M_Sapi!$A$2:$D$501,4,0),""))</f>
      </c>
      <c r="E3497" s="17">
        <f>IF($A3497="","",IFERROR(VLOOKUP($A3497,M_Sapi!$A$2:$B$501,2,0),""))</f>
      </c>
      <c r="F3497" s="16">
        <f>IF(OR($A3497="",$C3497=""),"",$C3497-$D3497)</f>
      </c>
      <c r="G3497" s="18">
        <f>IF(OR($A3497="",$B3497=""),"",$B3497-$E3497)</f>
      </c>
      <c r="H3497" s="19">
        <f>IF(OR($G3497="",$G3497=0),"",$F3497/$G3497)</f>
      </c>
    </row>
    <row r="3498">
      <c r="A3498" s="7"/>
      <c r="B3498" s="11"/>
      <c r="C3498" s="10"/>
      <c r="D3498" s="16">
        <f>IF($A3498="","",IFERROR(VLOOKUP($A3498,M_Sapi!$A$2:$D$501,4,0),""))</f>
      </c>
      <c r="E3498" s="17">
        <f>IF($A3498="","",IFERROR(VLOOKUP($A3498,M_Sapi!$A$2:$B$501,2,0),""))</f>
      </c>
      <c r="F3498" s="16">
        <f>IF(OR($A3498="",$C3498=""),"",$C3498-$D3498)</f>
      </c>
      <c r="G3498" s="18">
        <f>IF(OR($A3498="",$B3498=""),"",$B3498-$E3498)</f>
      </c>
      <c r="H3498" s="19">
        <f>IF(OR($G3498="",$G3498=0),"",$F3498/$G3498)</f>
      </c>
    </row>
    <row r="3499">
      <c r="A3499" s="7"/>
      <c r="B3499" s="11"/>
      <c r="C3499" s="10"/>
      <c r="D3499" s="16">
        <f>IF($A3499="","",IFERROR(VLOOKUP($A3499,M_Sapi!$A$2:$D$501,4,0),""))</f>
      </c>
      <c r="E3499" s="17">
        <f>IF($A3499="","",IFERROR(VLOOKUP($A3499,M_Sapi!$A$2:$B$501,2,0),""))</f>
      </c>
      <c r="F3499" s="16">
        <f>IF(OR($A3499="",$C3499=""),"",$C3499-$D3499)</f>
      </c>
      <c r="G3499" s="18">
        <f>IF(OR($A3499="",$B3499=""),"",$B3499-$E3499)</f>
      </c>
      <c r="H3499" s="19">
        <f>IF(OR($G3499="",$G3499=0),"",$F3499/$G3499)</f>
      </c>
    </row>
    <row r="3500">
      <c r="A3500" s="7"/>
      <c r="B3500" s="11"/>
      <c r="C3500" s="10"/>
      <c r="D3500" s="16">
        <f>IF($A3500="","",IFERROR(VLOOKUP($A3500,M_Sapi!$A$2:$D$501,4,0),""))</f>
      </c>
      <c r="E3500" s="17">
        <f>IF($A3500="","",IFERROR(VLOOKUP($A3500,M_Sapi!$A$2:$B$501,2,0),""))</f>
      </c>
      <c r="F3500" s="16">
        <f>IF(OR($A3500="",$C3500=""),"",$C3500-$D3500)</f>
      </c>
      <c r="G3500" s="18">
        <f>IF(OR($A3500="",$B3500=""),"",$B3500-$E3500)</f>
      </c>
      <c r="H3500" s="19">
        <f>IF(OR($G3500="",$G3500=0),"",$F3500/$G3500)</f>
      </c>
    </row>
    <row r="3501">
      <c r="A3501" s="7"/>
      <c r="B3501" s="11"/>
      <c r="C3501" s="10"/>
      <c r="D3501" s="16">
        <f>IF($A3501="","",IFERROR(VLOOKUP($A3501,M_Sapi!$A$2:$D$501,4,0),""))</f>
      </c>
      <c r="E3501" s="17">
        <f>IF($A3501="","",IFERROR(VLOOKUP($A3501,M_Sapi!$A$2:$B$501,2,0),""))</f>
      </c>
      <c r="F3501" s="16">
        <f>IF(OR($A3501="",$C3501=""),"",$C3501-$D3501)</f>
      </c>
      <c r="G3501" s="18">
        <f>IF(OR($A3501="",$B3501=""),"",$B3501-$E3501)</f>
      </c>
      <c r="H3501" s="19">
        <f>IF(OR($G3501="",$G3501=0),"",$F3501/$G3501)</f>
      </c>
    </row>
    <row r="3502">
      <c r="A3502" s="7"/>
      <c r="B3502" s="11"/>
      <c r="C3502" s="10"/>
      <c r="D3502" s="16">
        <f>IF($A3502="","",IFERROR(VLOOKUP($A3502,M_Sapi!$A$2:$D$501,4,0),""))</f>
      </c>
      <c r="E3502" s="17">
        <f>IF($A3502="","",IFERROR(VLOOKUP($A3502,M_Sapi!$A$2:$B$501,2,0),""))</f>
      </c>
      <c r="F3502" s="16">
        <f>IF(OR($A3502="",$C3502=""),"",$C3502-$D3502)</f>
      </c>
      <c r="G3502" s="18">
        <f>IF(OR($A3502="",$B3502=""),"",$B3502-$E3502)</f>
      </c>
      <c r="H3502" s="19">
        <f>IF(OR($G3502="",$G3502=0),"",$F3502/$G3502)</f>
      </c>
    </row>
    <row r="3503">
      <c r="A3503" s="7"/>
      <c r="B3503" s="11"/>
      <c r="C3503" s="10"/>
      <c r="D3503" s="16">
        <f>IF($A3503="","",IFERROR(VLOOKUP($A3503,M_Sapi!$A$2:$D$501,4,0),""))</f>
      </c>
      <c r="E3503" s="17">
        <f>IF($A3503="","",IFERROR(VLOOKUP($A3503,M_Sapi!$A$2:$B$501,2,0),""))</f>
      </c>
      <c r="F3503" s="16">
        <f>IF(OR($A3503="",$C3503=""),"",$C3503-$D3503)</f>
      </c>
      <c r="G3503" s="18">
        <f>IF(OR($A3503="",$B3503=""),"",$B3503-$E3503)</f>
      </c>
      <c r="H3503" s="19">
        <f>IF(OR($G3503="",$G3503=0),"",$F3503/$G3503)</f>
      </c>
    </row>
    <row r="3504">
      <c r="A3504" s="7"/>
      <c r="B3504" s="11"/>
      <c r="C3504" s="10"/>
      <c r="D3504" s="16">
        <f>IF($A3504="","",IFERROR(VLOOKUP($A3504,M_Sapi!$A$2:$D$501,4,0),""))</f>
      </c>
      <c r="E3504" s="17">
        <f>IF($A3504="","",IFERROR(VLOOKUP($A3504,M_Sapi!$A$2:$B$501,2,0),""))</f>
      </c>
      <c r="F3504" s="16">
        <f>IF(OR($A3504="",$C3504=""),"",$C3504-$D3504)</f>
      </c>
      <c r="G3504" s="18">
        <f>IF(OR($A3504="",$B3504=""),"",$B3504-$E3504)</f>
      </c>
      <c r="H3504" s="19">
        <f>IF(OR($G3504="",$G3504=0),"",$F3504/$G3504)</f>
      </c>
    </row>
    <row r="3505">
      <c r="A3505" s="7"/>
      <c r="B3505" s="11"/>
      <c r="C3505" s="10"/>
      <c r="D3505" s="16">
        <f>IF($A3505="","",IFERROR(VLOOKUP($A3505,M_Sapi!$A$2:$D$501,4,0),""))</f>
      </c>
      <c r="E3505" s="17">
        <f>IF($A3505="","",IFERROR(VLOOKUP($A3505,M_Sapi!$A$2:$B$501,2,0),""))</f>
      </c>
      <c r="F3505" s="16">
        <f>IF(OR($A3505="",$C3505=""),"",$C3505-$D3505)</f>
      </c>
      <c r="G3505" s="18">
        <f>IF(OR($A3505="",$B3505=""),"",$B3505-$E3505)</f>
      </c>
      <c r="H3505" s="19">
        <f>IF(OR($G3505="",$G3505=0),"",$F3505/$G3505)</f>
      </c>
    </row>
    <row r="3506">
      <c r="A3506" s="7"/>
      <c r="B3506" s="11"/>
      <c r="C3506" s="10"/>
      <c r="D3506" s="16">
        <f>IF($A3506="","",IFERROR(VLOOKUP($A3506,M_Sapi!$A$2:$D$501,4,0),""))</f>
      </c>
      <c r="E3506" s="17">
        <f>IF($A3506="","",IFERROR(VLOOKUP($A3506,M_Sapi!$A$2:$B$501,2,0),""))</f>
      </c>
      <c r="F3506" s="16">
        <f>IF(OR($A3506="",$C3506=""),"",$C3506-$D3506)</f>
      </c>
      <c r="G3506" s="18">
        <f>IF(OR($A3506="",$B3506=""),"",$B3506-$E3506)</f>
      </c>
      <c r="H3506" s="19">
        <f>IF(OR($G3506="",$G3506=0),"",$F3506/$G3506)</f>
      </c>
    </row>
    <row r="3507">
      <c r="A3507" s="7"/>
      <c r="B3507" s="11"/>
      <c r="C3507" s="10"/>
      <c r="D3507" s="16">
        <f>IF($A3507="","",IFERROR(VLOOKUP($A3507,M_Sapi!$A$2:$D$501,4,0),""))</f>
      </c>
      <c r="E3507" s="17">
        <f>IF($A3507="","",IFERROR(VLOOKUP($A3507,M_Sapi!$A$2:$B$501,2,0),""))</f>
      </c>
      <c r="F3507" s="16">
        <f>IF(OR($A3507="",$C3507=""),"",$C3507-$D3507)</f>
      </c>
      <c r="G3507" s="18">
        <f>IF(OR($A3507="",$B3507=""),"",$B3507-$E3507)</f>
      </c>
      <c r="H3507" s="19">
        <f>IF(OR($G3507="",$G3507=0),"",$F3507/$G3507)</f>
      </c>
    </row>
    <row r="3508">
      <c r="A3508" s="7"/>
      <c r="B3508" s="11"/>
      <c r="C3508" s="10"/>
      <c r="D3508" s="16">
        <f>IF($A3508="","",IFERROR(VLOOKUP($A3508,M_Sapi!$A$2:$D$501,4,0),""))</f>
      </c>
      <c r="E3508" s="17">
        <f>IF($A3508="","",IFERROR(VLOOKUP($A3508,M_Sapi!$A$2:$B$501,2,0),""))</f>
      </c>
      <c r="F3508" s="16">
        <f>IF(OR($A3508="",$C3508=""),"",$C3508-$D3508)</f>
      </c>
      <c r="G3508" s="18">
        <f>IF(OR($A3508="",$B3508=""),"",$B3508-$E3508)</f>
      </c>
      <c r="H3508" s="19">
        <f>IF(OR($G3508="",$G3508=0),"",$F3508/$G3508)</f>
      </c>
    </row>
    <row r="3509">
      <c r="A3509" s="7"/>
      <c r="B3509" s="11"/>
      <c r="C3509" s="10"/>
      <c r="D3509" s="16">
        <f>IF($A3509="","",IFERROR(VLOOKUP($A3509,M_Sapi!$A$2:$D$501,4,0),""))</f>
      </c>
      <c r="E3509" s="17">
        <f>IF($A3509="","",IFERROR(VLOOKUP($A3509,M_Sapi!$A$2:$B$501,2,0),""))</f>
      </c>
      <c r="F3509" s="16">
        <f>IF(OR($A3509="",$C3509=""),"",$C3509-$D3509)</f>
      </c>
      <c r="G3509" s="18">
        <f>IF(OR($A3509="",$B3509=""),"",$B3509-$E3509)</f>
      </c>
      <c r="H3509" s="19">
        <f>IF(OR($G3509="",$G3509=0),"",$F3509/$G3509)</f>
      </c>
    </row>
    <row r="3510">
      <c r="A3510" s="7"/>
      <c r="B3510" s="11"/>
      <c r="C3510" s="10"/>
      <c r="D3510" s="16">
        <f>IF($A3510="","",IFERROR(VLOOKUP($A3510,M_Sapi!$A$2:$D$501,4,0),""))</f>
      </c>
      <c r="E3510" s="17">
        <f>IF($A3510="","",IFERROR(VLOOKUP($A3510,M_Sapi!$A$2:$B$501,2,0),""))</f>
      </c>
      <c r="F3510" s="16">
        <f>IF(OR($A3510="",$C3510=""),"",$C3510-$D3510)</f>
      </c>
      <c r="G3510" s="18">
        <f>IF(OR($A3510="",$B3510=""),"",$B3510-$E3510)</f>
      </c>
      <c r="H3510" s="19">
        <f>IF(OR($G3510="",$G3510=0),"",$F3510/$G3510)</f>
      </c>
    </row>
    <row r="3511">
      <c r="A3511" s="7"/>
      <c r="B3511" s="11"/>
      <c r="C3511" s="10"/>
      <c r="D3511" s="16">
        <f>IF($A3511="","",IFERROR(VLOOKUP($A3511,M_Sapi!$A$2:$D$501,4,0),""))</f>
      </c>
      <c r="E3511" s="17">
        <f>IF($A3511="","",IFERROR(VLOOKUP($A3511,M_Sapi!$A$2:$B$501,2,0),""))</f>
      </c>
      <c r="F3511" s="16">
        <f>IF(OR($A3511="",$C3511=""),"",$C3511-$D3511)</f>
      </c>
      <c r="G3511" s="18">
        <f>IF(OR($A3511="",$B3511=""),"",$B3511-$E3511)</f>
      </c>
      <c r="H3511" s="19">
        <f>IF(OR($G3511="",$G3511=0),"",$F3511/$G3511)</f>
      </c>
    </row>
    <row r="3512">
      <c r="A3512" s="7"/>
      <c r="B3512" s="11"/>
      <c r="C3512" s="10"/>
      <c r="D3512" s="16">
        <f>IF($A3512="","",IFERROR(VLOOKUP($A3512,M_Sapi!$A$2:$D$501,4,0),""))</f>
      </c>
      <c r="E3512" s="17">
        <f>IF($A3512="","",IFERROR(VLOOKUP($A3512,M_Sapi!$A$2:$B$501,2,0),""))</f>
      </c>
      <c r="F3512" s="16">
        <f>IF(OR($A3512="",$C3512=""),"",$C3512-$D3512)</f>
      </c>
      <c r="G3512" s="18">
        <f>IF(OR($A3512="",$B3512=""),"",$B3512-$E3512)</f>
      </c>
      <c r="H3512" s="19">
        <f>IF(OR($G3512="",$G3512=0),"",$F3512/$G3512)</f>
      </c>
    </row>
    <row r="3513">
      <c r="A3513" s="7"/>
      <c r="B3513" s="11"/>
      <c r="C3513" s="10"/>
      <c r="D3513" s="16">
        <f>IF($A3513="","",IFERROR(VLOOKUP($A3513,M_Sapi!$A$2:$D$501,4,0),""))</f>
      </c>
      <c r="E3513" s="17">
        <f>IF($A3513="","",IFERROR(VLOOKUP($A3513,M_Sapi!$A$2:$B$501,2,0),""))</f>
      </c>
      <c r="F3513" s="16">
        <f>IF(OR($A3513="",$C3513=""),"",$C3513-$D3513)</f>
      </c>
      <c r="G3513" s="18">
        <f>IF(OR($A3513="",$B3513=""),"",$B3513-$E3513)</f>
      </c>
      <c r="H3513" s="19">
        <f>IF(OR($G3513="",$G3513=0),"",$F3513/$G3513)</f>
      </c>
    </row>
    <row r="3514">
      <c r="A3514" s="7"/>
      <c r="B3514" s="11"/>
      <c r="C3514" s="10"/>
      <c r="D3514" s="16">
        <f>IF($A3514="","",IFERROR(VLOOKUP($A3514,M_Sapi!$A$2:$D$501,4,0),""))</f>
      </c>
      <c r="E3514" s="17">
        <f>IF($A3514="","",IFERROR(VLOOKUP($A3514,M_Sapi!$A$2:$B$501,2,0),""))</f>
      </c>
      <c r="F3514" s="16">
        <f>IF(OR($A3514="",$C3514=""),"",$C3514-$D3514)</f>
      </c>
      <c r="G3514" s="18">
        <f>IF(OR($A3514="",$B3514=""),"",$B3514-$E3514)</f>
      </c>
      <c r="H3514" s="19">
        <f>IF(OR($G3514="",$G3514=0),"",$F3514/$G3514)</f>
      </c>
    </row>
    <row r="3515">
      <c r="A3515" s="7"/>
      <c r="B3515" s="11"/>
      <c r="C3515" s="10"/>
      <c r="D3515" s="16">
        <f>IF($A3515="","",IFERROR(VLOOKUP($A3515,M_Sapi!$A$2:$D$501,4,0),""))</f>
      </c>
      <c r="E3515" s="17">
        <f>IF($A3515="","",IFERROR(VLOOKUP($A3515,M_Sapi!$A$2:$B$501,2,0),""))</f>
      </c>
      <c r="F3515" s="16">
        <f>IF(OR($A3515="",$C3515=""),"",$C3515-$D3515)</f>
      </c>
      <c r="G3515" s="18">
        <f>IF(OR($A3515="",$B3515=""),"",$B3515-$E3515)</f>
      </c>
      <c r="H3515" s="19">
        <f>IF(OR($G3515="",$G3515=0),"",$F3515/$G3515)</f>
      </c>
    </row>
    <row r="3516">
      <c r="A3516" s="7"/>
      <c r="B3516" s="11"/>
      <c r="C3516" s="10"/>
      <c r="D3516" s="16">
        <f>IF($A3516="","",IFERROR(VLOOKUP($A3516,M_Sapi!$A$2:$D$501,4,0),""))</f>
      </c>
      <c r="E3516" s="17">
        <f>IF($A3516="","",IFERROR(VLOOKUP($A3516,M_Sapi!$A$2:$B$501,2,0),""))</f>
      </c>
      <c r="F3516" s="16">
        <f>IF(OR($A3516="",$C3516=""),"",$C3516-$D3516)</f>
      </c>
      <c r="G3516" s="18">
        <f>IF(OR($A3516="",$B3516=""),"",$B3516-$E3516)</f>
      </c>
      <c r="H3516" s="19">
        <f>IF(OR($G3516="",$G3516=0),"",$F3516/$G3516)</f>
      </c>
    </row>
    <row r="3517">
      <c r="A3517" s="7"/>
      <c r="B3517" s="11"/>
      <c r="C3517" s="10"/>
      <c r="D3517" s="16">
        <f>IF($A3517="","",IFERROR(VLOOKUP($A3517,M_Sapi!$A$2:$D$501,4,0),""))</f>
      </c>
      <c r="E3517" s="17">
        <f>IF($A3517="","",IFERROR(VLOOKUP($A3517,M_Sapi!$A$2:$B$501,2,0),""))</f>
      </c>
      <c r="F3517" s="16">
        <f>IF(OR($A3517="",$C3517=""),"",$C3517-$D3517)</f>
      </c>
      <c r="G3517" s="18">
        <f>IF(OR($A3517="",$B3517=""),"",$B3517-$E3517)</f>
      </c>
      <c r="H3517" s="19">
        <f>IF(OR($G3517="",$G3517=0),"",$F3517/$G3517)</f>
      </c>
    </row>
    <row r="3518">
      <c r="A3518" s="7"/>
      <c r="B3518" s="11"/>
      <c r="C3518" s="10"/>
      <c r="D3518" s="16">
        <f>IF($A3518="","",IFERROR(VLOOKUP($A3518,M_Sapi!$A$2:$D$501,4,0),""))</f>
      </c>
      <c r="E3518" s="17">
        <f>IF($A3518="","",IFERROR(VLOOKUP($A3518,M_Sapi!$A$2:$B$501,2,0),""))</f>
      </c>
      <c r="F3518" s="16">
        <f>IF(OR($A3518="",$C3518=""),"",$C3518-$D3518)</f>
      </c>
      <c r="G3518" s="18">
        <f>IF(OR($A3518="",$B3518=""),"",$B3518-$E3518)</f>
      </c>
      <c r="H3518" s="19">
        <f>IF(OR($G3518="",$G3518=0),"",$F3518/$G3518)</f>
      </c>
    </row>
    <row r="3519">
      <c r="A3519" s="7"/>
      <c r="B3519" s="11"/>
      <c r="C3519" s="10"/>
      <c r="D3519" s="16">
        <f>IF($A3519="","",IFERROR(VLOOKUP($A3519,M_Sapi!$A$2:$D$501,4,0),""))</f>
      </c>
      <c r="E3519" s="17">
        <f>IF($A3519="","",IFERROR(VLOOKUP($A3519,M_Sapi!$A$2:$B$501,2,0),""))</f>
      </c>
      <c r="F3519" s="16">
        <f>IF(OR($A3519="",$C3519=""),"",$C3519-$D3519)</f>
      </c>
      <c r="G3519" s="18">
        <f>IF(OR($A3519="",$B3519=""),"",$B3519-$E3519)</f>
      </c>
      <c r="H3519" s="19">
        <f>IF(OR($G3519="",$G3519=0),"",$F3519/$G3519)</f>
      </c>
    </row>
    <row r="3520">
      <c r="A3520" s="7"/>
      <c r="B3520" s="11"/>
      <c r="C3520" s="10"/>
      <c r="D3520" s="16">
        <f>IF($A3520="","",IFERROR(VLOOKUP($A3520,M_Sapi!$A$2:$D$501,4,0),""))</f>
      </c>
      <c r="E3520" s="17">
        <f>IF($A3520="","",IFERROR(VLOOKUP($A3520,M_Sapi!$A$2:$B$501,2,0),""))</f>
      </c>
      <c r="F3520" s="16">
        <f>IF(OR($A3520="",$C3520=""),"",$C3520-$D3520)</f>
      </c>
      <c r="G3520" s="18">
        <f>IF(OR($A3520="",$B3520=""),"",$B3520-$E3520)</f>
      </c>
      <c r="H3520" s="19">
        <f>IF(OR($G3520="",$G3520=0),"",$F3520/$G3520)</f>
      </c>
    </row>
    <row r="3521">
      <c r="A3521" s="7"/>
      <c r="B3521" s="11"/>
      <c r="C3521" s="10"/>
      <c r="D3521" s="16">
        <f>IF($A3521="","",IFERROR(VLOOKUP($A3521,M_Sapi!$A$2:$D$501,4,0),""))</f>
      </c>
      <c r="E3521" s="17">
        <f>IF($A3521="","",IFERROR(VLOOKUP($A3521,M_Sapi!$A$2:$B$501,2,0),""))</f>
      </c>
      <c r="F3521" s="16">
        <f>IF(OR($A3521="",$C3521=""),"",$C3521-$D3521)</f>
      </c>
      <c r="G3521" s="18">
        <f>IF(OR($A3521="",$B3521=""),"",$B3521-$E3521)</f>
      </c>
      <c r="H3521" s="19">
        <f>IF(OR($G3521="",$G3521=0),"",$F3521/$G3521)</f>
      </c>
    </row>
    <row r="3522">
      <c r="A3522" s="7"/>
      <c r="B3522" s="11"/>
      <c r="C3522" s="10"/>
      <c r="D3522" s="16">
        <f>IF($A3522="","",IFERROR(VLOOKUP($A3522,M_Sapi!$A$2:$D$501,4,0),""))</f>
      </c>
      <c r="E3522" s="17">
        <f>IF($A3522="","",IFERROR(VLOOKUP($A3522,M_Sapi!$A$2:$B$501,2,0),""))</f>
      </c>
      <c r="F3522" s="16">
        <f>IF(OR($A3522="",$C3522=""),"",$C3522-$D3522)</f>
      </c>
      <c r="G3522" s="18">
        <f>IF(OR($A3522="",$B3522=""),"",$B3522-$E3522)</f>
      </c>
      <c r="H3522" s="19">
        <f>IF(OR($G3522="",$G3522=0),"",$F3522/$G3522)</f>
      </c>
    </row>
    <row r="3523">
      <c r="A3523" s="7"/>
      <c r="B3523" s="11"/>
      <c r="C3523" s="10"/>
      <c r="D3523" s="16">
        <f>IF($A3523="","",IFERROR(VLOOKUP($A3523,M_Sapi!$A$2:$D$501,4,0),""))</f>
      </c>
      <c r="E3523" s="17">
        <f>IF($A3523="","",IFERROR(VLOOKUP($A3523,M_Sapi!$A$2:$B$501,2,0),""))</f>
      </c>
      <c r="F3523" s="16">
        <f>IF(OR($A3523="",$C3523=""),"",$C3523-$D3523)</f>
      </c>
      <c r="G3523" s="18">
        <f>IF(OR($A3523="",$B3523=""),"",$B3523-$E3523)</f>
      </c>
      <c r="H3523" s="19">
        <f>IF(OR($G3523="",$G3523=0),"",$F3523/$G3523)</f>
      </c>
    </row>
    <row r="3524">
      <c r="A3524" s="7"/>
      <c r="B3524" s="11"/>
      <c r="C3524" s="10"/>
      <c r="D3524" s="16">
        <f>IF($A3524="","",IFERROR(VLOOKUP($A3524,M_Sapi!$A$2:$D$501,4,0),""))</f>
      </c>
      <c r="E3524" s="17">
        <f>IF($A3524="","",IFERROR(VLOOKUP($A3524,M_Sapi!$A$2:$B$501,2,0),""))</f>
      </c>
      <c r="F3524" s="16">
        <f>IF(OR($A3524="",$C3524=""),"",$C3524-$D3524)</f>
      </c>
      <c r="G3524" s="18">
        <f>IF(OR($A3524="",$B3524=""),"",$B3524-$E3524)</f>
      </c>
      <c r="H3524" s="19">
        <f>IF(OR($G3524="",$G3524=0),"",$F3524/$G3524)</f>
      </c>
    </row>
    <row r="3525">
      <c r="A3525" s="7"/>
      <c r="B3525" s="11"/>
      <c r="C3525" s="10"/>
      <c r="D3525" s="16">
        <f>IF($A3525="","",IFERROR(VLOOKUP($A3525,M_Sapi!$A$2:$D$501,4,0),""))</f>
      </c>
      <c r="E3525" s="17">
        <f>IF($A3525="","",IFERROR(VLOOKUP($A3525,M_Sapi!$A$2:$B$501,2,0),""))</f>
      </c>
      <c r="F3525" s="16">
        <f>IF(OR($A3525="",$C3525=""),"",$C3525-$D3525)</f>
      </c>
      <c r="G3525" s="18">
        <f>IF(OR($A3525="",$B3525=""),"",$B3525-$E3525)</f>
      </c>
      <c r="H3525" s="19">
        <f>IF(OR($G3525="",$G3525=0),"",$F3525/$G3525)</f>
      </c>
    </row>
    <row r="3526">
      <c r="A3526" s="7"/>
      <c r="B3526" s="11"/>
      <c r="C3526" s="10"/>
      <c r="D3526" s="16">
        <f>IF($A3526="","",IFERROR(VLOOKUP($A3526,M_Sapi!$A$2:$D$501,4,0),""))</f>
      </c>
      <c r="E3526" s="17">
        <f>IF($A3526="","",IFERROR(VLOOKUP($A3526,M_Sapi!$A$2:$B$501,2,0),""))</f>
      </c>
      <c r="F3526" s="16">
        <f>IF(OR($A3526="",$C3526=""),"",$C3526-$D3526)</f>
      </c>
      <c r="G3526" s="18">
        <f>IF(OR($A3526="",$B3526=""),"",$B3526-$E3526)</f>
      </c>
      <c r="H3526" s="19">
        <f>IF(OR($G3526="",$G3526=0),"",$F3526/$G3526)</f>
      </c>
    </row>
    <row r="3527">
      <c r="A3527" s="7"/>
      <c r="B3527" s="11"/>
      <c r="C3527" s="10"/>
      <c r="D3527" s="16">
        <f>IF($A3527="","",IFERROR(VLOOKUP($A3527,M_Sapi!$A$2:$D$501,4,0),""))</f>
      </c>
      <c r="E3527" s="17">
        <f>IF($A3527="","",IFERROR(VLOOKUP($A3527,M_Sapi!$A$2:$B$501,2,0),""))</f>
      </c>
      <c r="F3527" s="16">
        <f>IF(OR($A3527="",$C3527=""),"",$C3527-$D3527)</f>
      </c>
      <c r="G3527" s="18">
        <f>IF(OR($A3527="",$B3527=""),"",$B3527-$E3527)</f>
      </c>
      <c r="H3527" s="19">
        <f>IF(OR($G3527="",$G3527=0),"",$F3527/$G3527)</f>
      </c>
    </row>
    <row r="3528">
      <c r="A3528" s="7"/>
      <c r="B3528" s="11"/>
      <c r="C3528" s="10"/>
      <c r="D3528" s="16">
        <f>IF($A3528="","",IFERROR(VLOOKUP($A3528,M_Sapi!$A$2:$D$501,4,0),""))</f>
      </c>
      <c r="E3528" s="17">
        <f>IF($A3528="","",IFERROR(VLOOKUP($A3528,M_Sapi!$A$2:$B$501,2,0),""))</f>
      </c>
      <c r="F3528" s="16">
        <f>IF(OR($A3528="",$C3528=""),"",$C3528-$D3528)</f>
      </c>
      <c r="G3528" s="18">
        <f>IF(OR($A3528="",$B3528=""),"",$B3528-$E3528)</f>
      </c>
      <c r="H3528" s="19">
        <f>IF(OR($G3528="",$G3528=0),"",$F3528/$G3528)</f>
      </c>
    </row>
    <row r="3529">
      <c r="A3529" s="7"/>
      <c r="B3529" s="11"/>
      <c r="C3529" s="10"/>
      <c r="D3529" s="16">
        <f>IF($A3529="","",IFERROR(VLOOKUP($A3529,M_Sapi!$A$2:$D$501,4,0),""))</f>
      </c>
      <c r="E3529" s="17">
        <f>IF($A3529="","",IFERROR(VLOOKUP($A3529,M_Sapi!$A$2:$B$501,2,0),""))</f>
      </c>
      <c r="F3529" s="16">
        <f>IF(OR($A3529="",$C3529=""),"",$C3529-$D3529)</f>
      </c>
      <c r="G3529" s="18">
        <f>IF(OR($A3529="",$B3529=""),"",$B3529-$E3529)</f>
      </c>
      <c r="H3529" s="19">
        <f>IF(OR($G3529="",$G3529=0),"",$F3529/$G3529)</f>
      </c>
    </row>
    <row r="3530">
      <c r="A3530" s="7"/>
      <c r="B3530" s="11"/>
      <c r="C3530" s="10"/>
      <c r="D3530" s="16">
        <f>IF($A3530="","",IFERROR(VLOOKUP($A3530,M_Sapi!$A$2:$D$501,4,0),""))</f>
      </c>
      <c r="E3530" s="17">
        <f>IF($A3530="","",IFERROR(VLOOKUP($A3530,M_Sapi!$A$2:$B$501,2,0),""))</f>
      </c>
      <c r="F3530" s="16">
        <f>IF(OR($A3530="",$C3530=""),"",$C3530-$D3530)</f>
      </c>
      <c r="G3530" s="18">
        <f>IF(OR($A3530="",$B3530=""),"",$B3530-$E3530)</f>
      </c>
      <c r="H3530" s="19">
        <f>IF(OR($G3530="",$G3530=0),"",$F3530/$G3530)</f>
      </c>
    </row>
    <row r="3531">
      <c r="A3531" s="7"/>
      <c r="B3531" s="11"/>
      <c r="C3531" s="10"/>
      <c r="D3531" s="16">
        <f>IF($A3531="","",IFERROR(VLOOKUP($A3531,M_Sapi!$A$2:$D$501,4,0),""))</f>
      </c>
      <c r="E3531" s="17">
        <f>IF($A3531="","",IFERROR(VLOOKUP($A3531,M_Sapi!$A$2:$B$501,2,0),""))</f>
      </c>
      <c r="F3531" s="16">
        <f>IF(OR($A3531="",$C3531=""),"",$C3531-$D3531)</f>
      </c>
      <c r="G3531" s="18">
        <f>IF(OR($A3531="",$B3531=""),"",$B3531-$E3531)</f>
      </c>
      <c r="H3531" s="19">
        <f>IF(OR($G3531="",$G3531=0),"",$F3531/$G3531)</f>
      </c>
    </row>
    <row r="3532">
      <c r="A3532" s="7"/>
      <c r="B3532" s="11"/>
      <c r="C3532" s="10"/>
      <c r="D3532" s="16">
        <f>IF($A3532="","",IFERROR(VLOOKUP($A3532,M_Sapi!$A$2:$D$501,4,0),""))</f>
      </c>
      <c r="E3532" s="17">
        <f>IF($A3532="","",IFERROR(VLOOKUP($A3532,M_Sapi!$A$2:$B$501,2,0),""))</f>
      </c>
      <c r="F3532" s="16">
        <f>IF(OR($A3532="",$C3532=""),"",$C3532-$D3532)</f>
      </c>
      <c r="G3532" s="18">
        <f>IF(OR($A3532="",$B3532=""),"",$B3532-$E3532)</f>
      </c>
      <c r="H3532" s="19">
        <f>IF(OR($G3532="",$G3532=0),"",$F3532/$G3532)</f>
      </c>
    </row>
    <row r="3533">
      <c r="A3533" s="7"/>
      <c r="B3533" s="11"/>
      <c r="C3533" s="10"/>
      <c r="D3533" s="16">
        <f>IF($A3533="","",IFERROR(VLOOKUP($A3533,M_Sapi!$A$2:$D$501,4,0),""))</f>
      </c>
      <c r="E3533" s="17">
        <f>IF($A3533="","",IFERROR(VLOOKUP($A3533,M_Sapi!$A$2:$B$501,2,0),""))</f>
      </c>
      <c r="F3533" s="16">
        <f>IF(OR($A3533="",$C3533=""),"",$C3533-$D3533)</f>
      </c>
      <c r="G3533" s="18">
        <f>IF(OR($A3533="",$B3533=""),"",$B3533-$E3533)</f>
      </c>
      <c r="H3533" s="19">
        <f>IF(OR($G3533="",$G3533=0),"",$F3533/$G3533)</f>
      </c>
    </row>
    <row r="3534">
      <c r="A3534" s="7"/>
      <c r="B3534" s="11"/>
      <c r="C3534" s="10"/>
      <c r="D3534" s="16">
        <f>IF($A3534="","",IFERROR(VLOOKUP($A3534,M_Sapi!$A$2:$D$501,4,0),""))</f>
      </c>
      <c r="E3534" s="17">
        <f>IF($A3534="","",IFERROR(VLOOKUP($A3534,M_Sapi!$A$2:$B$501,2,0),""))</f>
      </c>
      <c r="F3534" s="16">
        <f>IF(OR($A3534="",$C3534=""),"",$C3534-$D3534)</f>
      </c>
      <c r="G3534" s="18">
        <f>IF(OR($A3534="",$B3534=""),"",$B3534-$E3534)</f>
      </c>
      <c r="H3534" s="19">
        <f>IF(OR($G3534="",$G3534=0),"",$F3534/$G3534)</f>
      </c>
    </row>
    <row r="3535">
      <c r="A3535" s="7"/>
      <c r="B3535" s="11"/>
      <c r="C3535" s="10"/>
      <c r="D3535" s="16">
        <f>IF($A3535="","",IFERROR(VLOOKUP($A3535,M_Sapi!$A$2:$D$501,4,0),""))</f>
      </c>
      <c r="E3535" s="17">
        <f>IF($A3535="","",IFERROR(VLOOKUP($A3535,M_Sapi!$A$2:$B$501,2,0),""))</f>
      </c>
      <c r="F3535" s="16">
        <f>IF(OR($A3535="",$C3535=""),"",$C3535-$D3535)</f>
      </c>
      <c r="G3535" s="18">
        <f>IF(OR($A3535="",$B3535=""),"",$B3535-$E3535)</f>
      </c>
      <c r="H3535" s="19">
        <f>IF(OR($G3535="",$G3535=0),"",$F3535/$G3535)</f>
      </c>
    </row>
    <row r="3536">
      <c r="A3536" s="7"/>
      <c r="B3536" s="11"/>
      <c r="C3536" s="10"/>
      <c r="D3536" s="16">
        <f>IF($A3536="","",IFERROR(VLOOKUP($A3536,M_Sapi!$A$2:$D$501,4,0),""))</f>
      </c>
      <c r="E3536" s="17">
        <f>IF($A3536="","",IFERROR(VLOOKUP($A3536,M_Sapi!$A$2:$B$501,2,0),""))</f>
      </c>
      <c r="F3536" s="16">
        <f>IF(OR($A3536="",$C3536=""),"",$C3536-$D3536)</f>
      </c>
      <c r="G3536" s="18">
        <f>IF(OR($A3536="",$B3536=""),"",$B3536-$E3536)</f>
      </c>
      <c r="H3536" s="19">
        <f>IF(OR($G3536="",$G3536=0),"",$F3536/$G3536)</f>
      </c>
    </row>
    <row r="3537">
      <c r="A3537" s="7"/>
      <c r="B3537" s="11"/>
      <c r="C3537" s="10"/>
      <c r="D3537" s="16">
        <f>IF($A3537="","",IFERROR(VLOOKUP($A3537,M_Sapi!$A$2:$D$501,4,0),""))</f>
      </c>
      <c r="E3537" s="17">
        <f>IF($A3537="","",IFERROR(VLOOKUP($A3537,M_Sapi!$A$2:$B$501,2,0),""))</f>
      </c>
      <c r="F3537" s="16">
        <f>IF(OR($A3537="",$C3537=""),"",$C3537-$D3537)</f>
      </c>
      <c r="G3537" s="18">
        <f>IF(OR($A3537="",$B3537=""),"",$B3537-$E3537)</f>
      </c>
      <c r="H3537" s="19">
        <f>IF(OR($G3537="",$G3537=0),"",$F3537/$G3537)</f>
      </c>
    </row>
    <row r="3538">
      <c r="A3538" s="7"/>
      <c r="B3538" s="11"/>
      <c r="C3538" s="10"/>
      <c r="D3538" s="16">
        <f>IF($A3538="","",IFERROR(VLOOKUP($A3538,M_Sapi!$A$2:$D$501,4,0),""))</f>
      </c>
      <c r="E3538" s="17">
        <f>IF($A3538="","",IFERROR(VLOOKUP($A3538,M_Sapi!$A$2:$B$501,2,0),""))</f>
      </c>
      <c r="F3538" s="16">
        <f>IF(OR($A3538="",$C3538=""),"",$C3538-$D3538)</f>
      </c>
      <c r="G3538" s="18">
        <f>IF(OR($A3538="",$B3538=""),"",$B3538-$E3538)</f>
      </c>
      <c r="H3538" s="19">
        <f>IF(OR($G3538="",$G3538=0),"",$F3538/$G3538)</f>
      </c>
    </row>
    <row r="3539">
      <c r="A3539" s="7"/>
      <c r="B3539" s="11"/>
      <c r="C3539" s="10"/>
      <c r="D3539" s="16">
        <f>IF($A3539="","",IFERROR(VLOOKUP($A3539,M_Sapi!$A$2:$D$501,4,0),""))</f>
      </c>
      <c r="E3539" s="17">
        <f>IF($A3539="","",IFERROR(VLOOKUP($A3539,M_Sapi!$A$2:$B$501,2,0),""))</f>
      </c>
      <c r="F3539" s="16">
        <f>IF(OR($A3539="",$C3539=""),"",$C3539-$D3539)</f>
      </c>
      <c r="G3539" s="18">
        <f>IF(OR($A3539="",$B3539=""),"",$B3539-$E3539)</f>
      </c>
      <c r="H3539" s="19">
        <f>IF(OR($G3539="",$G3539=0),"",$F3539/$G3539)</f>
      </c>
    </row>
    <row r="3540">
      <c r="A3540" s="7"/>
      <c r="B3540" s="11"/>
      <c r="C3540" s="10"/>
      <c r="D3540" s="16">
        <f>IF($A3540="","",IFERROR(VLOOKUP($A3540,M_Sapi!$A$2:$D$501,4,0),""))</f>
      </c>
      <c r="E3540" s="17">
        <f>IF($A3540="","",IFERROR(VLOOKUP($A3540,M_Sapi!$A$2:$B$501,2,0),""))</f>
      </c>
      <c r="F3540" s="16">
        <f>IF(OR($A3540="",$C3540=""),"",$C3540-$D3540)</f>
      </c>
      <c r="G3540" s="18">
        <f>IF(OR($A3540="",$B3540=""),"",$B3540-$E3540)</f>
      </c>
      <c r="H3540" s="19">
        <f>IF(OR($G3540="",$G3540=0),"",$F3540/$G3540)</f>
      </c>
    </row>
    <row r="3541">
      <c r="A3541" s="7"/>
      <c r="B3541" s="11"/>
      <c r="C3541" s="10"/>
      <c r="D3541" s="16">
        <f>IF($A3541="","",IFERROR(VLOOKUP($A3541,M_Sapi!$A$2:$D$501,4,0),""))</f>
      </c>
      <c r="E3541" s="17">
        <f>IF($A3541="","",IFERROR(VLOOKUP($A3541,M_Sapi!$A$2:$B$501,2,0),""))</f>
      </c>
      <c r="F3541" s="16">
        <f>IF(OR($A3541="",$C3541=""),"",$C3541-$D3541)</f>
      </c>
      <c r="G3541" s="18">
        <f>IF(OR($A3541="",$B3541=""),"",$B3541-$E3541)</f>
      </c>
      <c r="H3541" s="19">
        <f>IF(OR($G3541="",$G3541=0),"",$F3541/$G3541)</f>
      </c>
    </row>
    <row r="3542">
      <c r="A3542" s="7"/>
      <c r="B3542" s="11"/>
      <c r="C3542" s="10"/>
      <c r="D3542" s="16">
        <f>IF($A3542="","",IFERROR(VLOOKUP($A3542,M_Sapi!$A$2:$D$501,4,0),""))</f>
      </c>
      <c r="E3542" s="17">
        <f>IF($A3542="","",IFERROR(VLOOKUP($A3542,M_Sapi!$A$2:$B$501,2,0),""))</f>
      </c>
      <c r="F3542" s="16">
        <f>IF(OR($A3542="",$C3542=""),"",$C3542-$D3542)</f>
      </c>
      <c r="G3542" s="18">
        <f>IF(OR($A3542="",$B3542=""),"",$B3542-$E3542)</f>
      </c>
      <c r="H3542" s="19">
        <f>IF(OR($G3542="",$G3542=0),"",$F3542/$G3542)</f>
      </c>
    </row>
    <row r="3543">
      <c r="A3543" s="7"/>
      <c r="B3543" s="11"/>
      <c r="C3543" s="10"/>
      <c r="D3543" s="16">
        <f>IF($A3543="","",IFERROR(VLOOKUP($A3543,M_Sapi!$A$2:$D$501,4,0),""))</f>
      </c>
      <c r="E3543" s="17">
        <f>IF($A3543="","",IFERROR(VLOOKUP($A3543,M_Sapi!$A$2:$B$501,2,0),""))</f>
      </c>
      <c r="F3543" s="16">
        <f>IF(OR($A3543="",$C3543=""),"",$C3543-$D3543)</f>
      </c>
      <c r="G3543" s="18">
        <f>IF(OR($A3543="",$B3543=""),"",$B3543-$E3543)</f>
      </c>
      <c r="H3543" s="19">
        <f>IF(OR($G3543="",$G3543=0),"",$F3543/$G3543)</f>
      </c>
    </row>
    <row r="3544">
      <c r="A3544" s="7"/>
      <c r="B3544" s="11"/>
      <c r="C3544" s="10"/>
      <c r="D3544" s="16">
        <f>IF($A3544="","",IFERROR(VLOOKUP($A3544,M_Sapi!$A$2:$D$501,4,0),""))</f>
      </c>
      <c r="E3544" s="17">
        <f>IF($A3544="","",IFERROR(VLOOKUP($A3544,M_Sapi!$A$2:$B$501,2,0),""))</f>
      </c>
      <c r="F3544" s="16">
        <f>IF(OR($A3544="",$C3544=""),"",$C3544-$D3544)</f>
      </c>
      <c r="G3544" s="18">
        <f>IF(OR($A3544="",$B3544=""),"",$B3544-$E3544)</f>
      </c>
      <c r="H3544" s="19">
        <f>IF(OR($G3544="",$G3544=0),"",$F3544/$G3544)</f>
      </c>
    </row>
    <row r="3545">
      <c r="A3545" s="7"/>
      <c r="B3545" s="11"/>
      <c r="C3545" s="10"/>
      <c r="D3545" s="16">
        <f>IF($A3545="","",IFERROR(VLOOKUP($A3545,M_Sapi!$A$2:$D$501,4,0),""))</f>
      </c>
      <c r="E3545" s="17">
        <f>IF($A3545="","",IFERROR(VLOOKUP($A3545,M_Sapi!$A$2:$B$501,2,0),""))</f>
      </c>
      <c r="F3545" s="16">
        <f>IF(OR($A3545="",$C3545=""),"",$C3545-$D3545)</f>
      </c>
      <c r="G3545" s="18">
        <f>IF(OR($A3545="",$B3545=""),"",$B3545-$E3545)</f>
      </c>
      <c r="H3545" s="19">
        <f>IF(OR($G3545="",$G3545=0),"",$F3545/$G3545)</f>
      </c>
    </row>
    <row r="3546">
      <c r="A3546" s="7"/>
      <c r="B3546" s="11"/>
      <c r="C3546" s="10"/>
      <c r="D3546" s="16">
        <f>IF($A3546="","",IFERROR(VLOOKUP($A3546,M_Sapi!$A$2:$D$501,4,0),""))</f>
      </c>
      <c r="E3546" s="17">
        <f>IF($A3546="","",IFERROR(VLOOKUP($A3546,M_Sapi!$A$2:$B$501,2,0),""))</f>
      </c>
      <c r="F3546" s="16">
        <f>IF(OR($A3546="",$C3546=""),"",$C3546-$D3546)</f>
      </c>
      <c r="G3546" s="18">
        <f>IF(OR($A3546="",$B3546=""),"",$B3546-$E3546)</f>
      </c>
      <c r="H3546" s="19">
        <f>IF(OR($G3546="",$G3546=0),"",$F3546/$G3546)</f>
      </c>
    </row>
    <row r="3547">
      <c r="A3547" s="7"/>
      <c r="B3547" s="11"/>
      <c r="C3547" s="10"/>
      <c r="D3547" s="16">
        <f>IF($A3547="","",IFERROR(VLOOKUP($A3547,M_Sapi!$A$2:$D$501,4,0),""))</f>
      </c>
      <c r="E3547" s="17">
        <f>IF($A3547="","",IFERROR(VLOOKUP($A3547,M_Sapi!$A$2:$B$501,2,0),""))</f>
      </c>
      <c r="F3547" s="16">
        <f>IF(OR($A3547="",$C3547=""),"",$C3547-$D3547)</f>
      </c>
      <c r="G3547" s="18">
        <f>IF(OR($A3547="",$B3547=""),"",$B3547-$E3547)</f>
      </c>
      <c r="H3547" s="19">
        <f>IF(OR($G3547="",$G3547=0),"",$F3547/$G3547)</f>
      </c>
    </row>
    <row r="3548">
      <c r="A3548" s="7"/>
      <c r="B3548" s="11"/>
      <c r="C3548" s="10"/>
      <c r="D3548" s="16">
        <f>IF($A3548="","",IFERROR(VLOOKUP($A3548,M_Sapi!$A$2:$D$501,4,0),""))</f>
      </c>
      <c r="E3548" s="17">
        <f>IF($A3548="","",IFERROR(VLOOKUP($A3548,M_Sapi!$A$2:$B$501,2,0),""))</f>
      </c>
      <c r="F3548" s="16">
        <f>IF(OR($A3548="",$C3548=""),"",$C3548-$D3548)</f>
      </c>
      <c r="G3548" s="18">
        <f>IF(OR($A3548="",$B3548=""),"",$B3548-$E3548)</f>
      </c>
      <c r="H3548" s="19">
        <f>IF(OR($G3548="",$G3548=0),"",$F3548/$G3548)</f>
      </c>
    </row>
    <row r="3549">
      <c r="A3549" s="7"/>
      <c r="B3549" s="11"/>
      <c r="C3549" s="10"/>
      <c r="D3549" s="16">
        <f>IF($A3549="","",IFERROR(VLOOKUP($A3549,M_Sapi!$A$2:$D$501,4,0),""))</f>
      </c>
      <c r="E3549" s="17">
        <f>IF($A3549="","",IFERROR(VLOOKUP($A3549,M_Sapi!$A$2:$B$501,2,0),""))</f>
      </c>
      <c r="F3549" s="16">
        <f>IF(OR($A3549="",$C3549=""),"",$C3549-$D3549)</f>
      </c>
      <c r="G3549" s="18">
        <f>IF(OR($A3549="",$B3549=""),"",$B3549-$E3549)</f>
      </c>
      <c r="H3549" s="19">
        <f>IF(OR($G3549="",$G3549=0),"",$F3549/$G3549)</f>
      </c>
    </row>
    <row r="3550">
      <c r="A3550" s="7"/>
      <c r="B3550" s="11"/>
      <c r="C3550" s="10"/>
      <c r="D3550" s="16">
        <f>IF($A3550="","",IFERROR(VLOOKUP($A3550,M_Sapi!$A$2:$D$501,4,0),""))</f>
      </c>
      <c r="E3550" s="17">
        <f>IF($A3550="","",IFERROR(VLOOKUP($A3550,M_Sapi!$A$2:$B$501,2,0),""))</f>
      </c>
      <c r="F3550" s="16">
        <f>IF(OR($A3550="",$C3550=""),"",$C3550-$D3550)</f>
      </c>
      <c r="G3550" s="18">
        <f>IF(OR($A3550="",$B3550=""),"",$B3550-$E3550)</f>
      </c>
      <c r="H3550" s="19">
        <f>IF(OR($G3550="",$G3550=0),"",$F3550/$G3550)</f>
      </c>
    </row>
    <row r="3551">
      <c r="A3551" s="7"/>
      <c r="B3551" s="11"/>
      <c r="C3551" s="10"/>
      <c r="D3551" s="16">
        <f>IF($A3551="","",IFERROR(VLOOKUP($A3551,M_Sapi!$A$2:$D$501,4,0),""))</f>
      </c>
      <c r="E3551" s="17">
        <f>IF($A3551="","",IFERROR(VLOOKUP($A3551,M_Sapi!$A$2:$B$501,2,0),""))</f>
      </c>
      <c r="F3551" s="16">
        <f>IF(OR($A3551="",$C3551=""),"",$C3551-$D3551)</f>
      </c>
      <c r="G3551" s="18">
        <f>IF(OR($A3551="",$B3551=""),"",$B3551-$E3551)</f>
      </c>
      <c r="H3551" s="19">
        <f>IF(OR($G3551="",$G3551=0),"",$F3551/$G3551)</f>
      </c>
    </row>
    <row r="3552">
      <c r="A3552" s="7"/>
      <c r="B3552" s="11"/>
      <c r="C3552" s="10"/>
      <c r="D3552" s="16">
        <f>IF($A3552="","",IFERROR(VLOOKUP($A3552,M_Sapi!$A$2:$D$501,4,0),""))</f>
      </c>
      <c r="E3552" s="17">
        <f>IF($A3552="","",IFERROR(VLOOKUP($A3552,M_Sapi!$A$2:$B$501,2,0),""))</f>
      </c>
      <c r="F3552" s="16">
        <f>IF(OR($A3552="",$C3552=""),"",$C3552-$D3552)</f>
      </c>
      <c r="G3552" s="18">
        <f>IF(OR($A3552="",$B3552=""),"",$B3552-$E3552)</f>
      </c>
      <c r="H3552" s="19">
        <f>IF(OR($G3552="",$G3552=0),"",$F3552/$G3552)</f>
      </c>
    </row>
    <row r="3553">
      <c r="A3553" s="7"/>
      <c r="B3553" s="11"/>
      <c r="C3553" s="10"/>
      <c r="D3553" s="16">
        <f>IF($A3553="","",IFERROR(VLOOKUP($A3553,M_Sapi!$A$2:$D$501,4,0),""))</f>
      </c>
      <c r="E3553" s="17">
        <f>IF($A3553="","",IFERROR(VLOOKUP($A3553,M_Sapi!$A$2:$B$501,2,0),""))</f>
      </c>
      <c r="F3553" s="16">
        <f>IF(OR($A3553="",$C3553=""),"",$C3553-$D3553)</f>
      </c>
      <c r="G3553" s="18">
        <f>IF(OR($A3553="",$B3553=""),"",$B3553-$E3553)</f>
      </c>
      <c r="H3553" s="19">
        <f>IF(OR($G3553="",$G3553=0),"",$F3553/$G3553)</f>
      </c>
    </row>
    <row r="3554">
      <c r="A3554" s="7"/>
      <c r="B3554" s="11"/>
      <c r="C3554" s="10"/>
      <c r="D3554" s="16">
        <f>IF($A3554="","",IFERROR(VLOOKUP($A3554,M_Sapi!$A$2:$D$501,4,0),""))</f>
      </c>
      <c r="E3554" s="17">
        <f>IF($A3554="","",IFERROR(VLOOKUP($A3554,M_Sapi!$A$2:$B$501,2,0),""))</f>
      </c>
      <c r="F3554" s="16">
        <f>IF(OR($A3554="",$C3554=""),"",$C3554-$D3554)</f>
      </c>
      <c r="G3554" s="18">
        <f>IF(OR($A3554="",$B3554=""),"",$B3554-$E3554)</f>
      </c>
      <c r="H3554" s="19">
        <f>IF(OR($G3554="",$G3554=0),"",$F3554/$G3554)</f>
      </c>
    </row>
    <row r="3555">
      <c r="A3555" s="7"/>
      <c r="B3555" s="11"/>
      <c r="C3555" s="10"/>
      <c r="D3555" s="16">
        <f>IF($A3555="","",IFERROR(VLOOKUP($A3555,M_Sapi!$A$2:$D$501,4,0),""))</f>
      </c>
      <c r="E3555" s="17">
        <f>IF($A3555="","",IFERROR(VLOOKUP($A3555,M_Sapi!$A$2:$B$501,2,0),""))</f>
      </c>
      <c r="F3555" s="16">
        <f>IF(OR($A3555="",$C3555=""),"",$C3555-$D3555)</f>
      </c>
      <c r="G3555" s="18">
        <f>IF(OR($A3555="",$B3555=""),"",$B3555-$E3555)</f>
      </c>
      <c r="H3555" s="19">
        <f>IF(OR($G3555="",$G3555=0),"",$F3555/$G3555)</f>
      </c>
    </row>
    <row r="3556">
      <c r="A3556" s="7"/>
      <c r="B3556" s="11"/>
      <c r="C3556" s="10"/>
      <c r="D3556" s="16">
        <f>IF($A3556="","",IFERROR(VLOOKUP($A3556,M_Sapi!$A$2:$D$501,4,0),""))</f>
      </c>
      <c r="E3556" s="17">
        <f>IF($A3556="","",IFERROR(VLOOKUP($A3556,M_Sapi!$A$2:$B$501,2,0),""))</f>
      </c>
      <c r="F3556" s="16">
        <f>IF(OR($A3556="",$C3556=""),"",$C3556-$D3556)</f>
      </c>
      <c r="G3556" s="18">
        <f>IF(OR($A3556="",$B3556=""),"",$B3556-$E3556)</f>
      </c>
      <c r="H3556" s="19">
        <f>IF(OR($G3556="",$G3556=0),"",$F3556/$G3556)</f>
      </c>
    </row>
    <row r="3557">
      <c r="A3557" s="7"/>
      <c r="B3557" s="11"/>
      <c r="C3557" s="10"/>
      <c r="D3557" s="16">
        <f>IF($A3557="","",IFERROR(VLOOKUP($A3557,M_Sapi!$A$2:$D$501,4,0),""))</f>
      </c>
      <c r="E3557" s="17">
        <f>IF($A3557="","",IFERROR(VLOOKUP($A3557,M_Sapi!$A$2:$B$501,2,0),""))</f>
      </c>
      <c r="F3557" s="16">
        <f>IF(OR($A3557="",$C3557=""),"",$C3557-$D3557)</f>
      </c>
      <c r="G3557" s="18">
        <f>IF(OR($A3557="",$B3557=""),"",$B3557-$E3557)</f>
      </c>
      <c r="H3557" s="19">
        <f>IF(OR($G3557="",$G3557=0),"",$F3557/$G3557)</f>
      </c>
    </row>
    <row r="3558">
      <c r="A3558" s="7"/>
      <c r="B3558" s="11"/>
      <c r="C3558" s="10"/>
      <c r="D3558" s="16">
        <f>IF($A3558="","",IFERROR(VLOOKUP($A3558,M_Sapi!$A$2:$D$501,4,0),""))</f>
      </c>
      <c r="E3558" s="17">
        <f>IF($A3558="","",IFERROR(VLOOKUP($A3558,M_Sapi!$A$2:$B$501,2,0),""))</f>
      </c>
      <c r="F3558" s="16">
        <f>IF(OR($A3558="",$C3558=""),"",$C3558-$D3558)</f>
      </c>
      <c r="G3558" s="18">
        <f>IF(OR($A3558="",$B3558=""),"",$B3558-$E3558)</f>
      </c>
      <c r="H3558" s="19">
        <f>IF(OR($G3558="",$G3558=0),"",$F3558/$G3558)</f>
      </c>
    </row>
    <row r="3559">
      <c r="A3559" s="7"/>
      <c r="B3559" s="11"/>
      <c r="C3559" s="10"/>
      <c r="D3559" s="16">
        <f>IF($A3559="","",IFERROR(VLOOKUP($A3559,M_Sapi!$A$2:$D$501,4,0),""))</f>
      </c>
      <c r="E3559" s="17">
        <f>IF($A3559="","",IFERROR(VLOOKUP($A3559,M_Sapi!$A$2:$B$501,2,0),""))</f>
      </c>
      <c r="F3559" s="16">
        <f>IF(OR($A3559="",$C3559=""),"",$C3559-$D3559)</f>
      </c>
      <c r="G3559" s="18">
        <f>IF(OR($A3559="",$B3559=""),"",$B3559-$E3559)</f>
      </c>
      <c r="H3559" s="19">
        <f>IF(OR($G3559="",$G3559=0),"",$F3559/$G3559)</f>
      </c>
    </row>
    <row r="3560">
      <c r="A3560" s="7"/>
      <c r="B3560" s="11"/>
      <c r="C3560" s="10"/>
      <c r="D3560" s="16">
        <f>IF($A3560="","",IFERROR(VLOOKUP($A3560,M_Sapi!$A$2:$D$501,4,0),""))</f>
      </c>
      <c r="E3560" s="17">
        <f>IF($A3560="","",IFERROR(VLOOKUP($A3560,M_Sapi!$A$2:$B$501,2,0),""))</f>
      </c>
      <c r="F3560" s="16">
        <f>IF(OR($A3560="",$C3560=""),"",$C3560-$D3560)</f>
      </c>
      <c r="G3560" s="18">
        <f>IF(OR($A3560="",$B3560=""),"",$B3560-$E3560)</f>
      </c>
      <c r="H3560" s="19">
        <f>IF(OR($G3560="",$G3560=0),"",$F3560/$G3560)</f>
      </c>
    </row>
    <row r="3561">
      <c r="A3561" s="7"/>
      <c r="B3561" s="11"/>
      <c r="C3561" s="10"/>
      <c r="D3561" s="16">
        <f>IF($A3561="","",IFERROR(VLOOKUP($A3561,M_Sapi!$A$2:$D$501,4,0),""))</f>
      </c>
      <c r="E3561" s="17">
        <f>IF($A3561="","",IFERROR(VLOOKUP($A3561,M_Sapi!$A$2:$B$501,2,0),""))</f>
      </c>
      <c r="F3561" s="16">
        <f>IF(OR($A3561="",$C3561=""),"",$C3561-$D3561)</f>
      </c>
      <c r="G3561" s="18">
        <f>IF(OR($A3561="",$B3561=""),"",$B3561-$E3561)</f>
      </c>
      <c r="H3561" s="19">
        <f>IF(OR($G3561="",$G3561=0),"",$F3561/$G3561)</f>
      </c>
    </row>
    <row r="3562">
      <c r="A3562" s="7"/>
      <c r="B3562" s="11"/>
      <c r="C3562" s="10"/>
      <c r="D3562" s="16">
        <f>IF($A3562="","",IFERROR(VLOOKUP($A3562,M_Sapi!$A$2:$D$501,4,0),""))</f>
      </c>
      <c r="E3562" s="17">
        <f>IF($A3562="","",IFERROR(VLOOKUP($A3562,M_Sapi!$A$2:$B$501,2,0),""))</f>
      </c>
      <c r="F3562" s="16">
        <f>IF(OR($A3562="",$C3562=""),"",$C3562-$D3562)</f>
      </c>
      <c r="G3562" s="18">
        <f>IF(OR($A3562="",$B3562=""),"",$B3562-$E3562)</f>
      </c>
      <c r="H3562" s="19">
        <f>IF(OR($G3562="",$G3562=0),"",$F3562/$G3562)</f>
      </c>
    </row>
    <row r="3563">
      <c r="A3563" s="7"/>
      <c r="B3563" s="11"/>
      <c r="C3563" s="10"/>
      <c r="D3563" s="16">
        <f>IF($A3563="","",IFERROR(VLOOKUP($A3563,M_Sapi!$A$2:$D$501,4,0),""))</f>
      </c>
      <c r="E3563" s="17">
        <f>IF($A3563="","",IFERROR(VLOOKUP($A3563,M_Sapi!$A$2:$B$501,2,0),""))</f>
      </c>
      <c r="F3563" s="16">
        <f>IF(OR($A3563="",$C3563=""),"",$C3563-$D3563)</f>
      </c>
      <c r="G3563" s="18">
        <f>IF(OR($A3563="",$B3563=""),"",$B3563-$E3563)</f>
      </c>
      <c r="H3563" s="19">
        <f>IF(OR($G3563="",$G3563=0),"",$F3563/$G3563)</f>
      </c>
    </row>
    <row r="3564">
      <c r="A3564" s="7"/>
      <c r="B3564" s="11"/>
      <c r="C3564" s="10"/>
      <c r="D3564" s="16">
        <f>IF($A3564="","",IFERROR(VLOOKUP($A3564,M_Sapi!$A$2:$D$501,4,0),""))</f>
      </c>
      <c r="E3564" s="17">
        <f>IF($A3564="","",IFERROR(VLOOKUP($A3564,M_Sapi!$A$2:$B$501,2,0),""))</f>
      </c>
      <c r="F3564" s="16">
        <f>IF(OR($A3564="",$C3564=""),"",$C3564-$D3564)</f>
      </c>
      <c r="G3564" s="18">
        <f>IF(OR($A3564="",$B3564=""),"",$B3564-$E3564)</f>
      </c>
      <c r="H3564" s="19">
        <f>IF(OR($G3564="",$G3564=0),"",$F3564/$G3564)</f>
      </c>
    </row>
    <row r="3565">
      <c r="A3565" s="7"/>
      <c r="B3565" s="11"/>
      <c r="C3565" s="10"/>
      <c r="D3565" s="16">
        <f>IF($A3565="","",IFERROR(VLOOKUP($A3565,M_Sapi!$A$2:$D$501,4,0),""))</f>
      </c>
      <c r="E3565" s="17">
        <f>IF($A3565="","",IFERROR(VLOOKUP($A3565,M_Sapi!$A$2:$B$501,2,0),""))</f>
      </c>
      <c r="F3565" s="16">
        <f>IF(OR($A3565="",$C3565=""),"",$C3565-$D3565)</f>
      </c>
      <c r="G3565" s="18">
        <f>IF(OR($A3565="",$B3565=""),"",$B3565-$E3565)</f>
      </c>
      <c r="H3565" s="19">
        <f>IF(OR($G3565="",$G3565=0),"",$F3565/$G3565)</f>
      </c>
    </row>
    <row r="3566">
      <c r="A3566" s="7"/>
      <c r="B3566" s="11"/>
      <c r="C3566" s="10"/>
      <c r="D3566" s="16">
        <f>IF($A3566="","",IFERROR(VLOOKUP($A3566,M_Sapi!$A$2:$D$501,4,0),""))</f>
      </c>
      <c r="E3566" s="17">
        <f>IF($A3566="","",IFERROR(VLOOKUP($A3566,M_Sapi!$A$2:$B$501,2,0),""))</f>
      </c>
      <c r="F3566" s="16">
        <f>IF(OR($A3566="",$C3566=""),"",$C3566-$D3566)</f>
      </c>
      <c r="G3566" s="18">
        <f>IF(OR($A3566="",$B3566=""),"",$B3566-$E3566)</f>
      </c>
      <c r="H3566" s="19">
        <f>IF(OR($G3566="",$G3566=0),"",$F3566/$G3566)</f>
      </c>
    </row>
    <row r="3567">
      <c r="A3567" s="7"/>
      <c r="B3567" s="11"/>
      <c r="C3567" s="10"/>
      <c r="D3567" s="16">
        <f>IF($A3567="","",IFERROR(VLOOKUP($A3567,M_Sapi!$A$2:$D$501,4,0),""))</f>
      </c>
      <c r="E3567" s="17">
        <f>IF($A3567="","",IFERROR(VLOOKUP($A3567,M_Sapi!$A$2:$B$501,2,0),""))</f>
      </c>
      <c r="F3567" s="16">
        <f>IF(OR($A3567="",$C3567=""),"",$C3567-$D3567)</f>
      </c>
      <c r="G3567" s="18">
        <f>IF(OR($A3567="",$B3567=""),"",$B3567-$E3567)</f>
      </c>
      <c r="H3567" s="19">
        <f>IF(OR($G3567="",$G3567=0),"",$F3567/$G3567)</f>
      </c>
    </row>
    <row r="3568">
      <c r="A3568" s="7"/>
      <c r="B3568" s="11"/>
      <c r="C3568" s="10"/>
      <c r="D3568" s="16">
        <f>IF($A3568="","",IFERROR(VLOOKUP($A3568,M_Sapi!$A$2:$D$501,4,0),""))</f>
      </c>
      <c r="E3568" s="17">
        <f>IF($A3568="","",IFERROR(VLOOKUP($A3568,M_Sapi!$A$2:$B$501,2,0),""))</f>
      </c>
      <c r="F3568" s="16">
        <f>IF(OR($A3568="",$C3568=""),"",$C3568-$D3568)</f>
      </c>
      <c r="G3568" s="18">
        <f>IF(OR($A3568="",$B3568=""),"",$B3568-$E3568)</f>
      </c>
      <c r="H3568" s="19">
        <f>IF(OR($G3568="",$G3568=0),"",$F3568/$G3568)</f>
      </c>
    </row>
    <row r="3569">
      <c r="A3569" s="7"/>
      <c r="B3569" s="11"/>
      <c r="C3569" s="10"/>
      <c r="D3569" s="16">
        <f>IF($A3569="","",IFERROR(VLOOKUP($A3569,M_Sapi!$A$2:$D$501,4,0),""))</f>
      </c>
      <c r="E3569" s="17">
        <f>IF($A3569="","",IFERROR(VLOOKUP($A3569,M_Sapi!$A$2:$B$501,2,0),""))</f>
      </c>
      <c r="F3569" s="16">
        <f>IF(OR($A3569="",$C3569=""),"",$C3569-$D3569)</f>
      </c>
      <c r="G3569" s="18">
        <f>IF(OR($A3569="",$B3569=""),"",$B3569-$E3569)</f>
      </c>
      <c r="H3569" s="19">
        <f>IF(OR($G3569="",$G3569=0),"",$F3569/$G3569)</f>
      </c>
    </row>
    <row r="3570">
      <c r="A3570" s="7"/>
      <c r="B3570" s="11"/>
      <c r="C3570" s="10"/>
      <c r="D3570" s="16">
        <f>IF($A3570="","",IFERROR(VLOOKUP($A3570,M_Sapi!$A$2:$D$501,4,0),""))</f>
      </c>
      <c r="E3570" s="17">
        <f>IF($A3570="","",IFERROR(VLOOKUP($A3570,M_Sapi!$A$2:$B$501,2,0),""))</f>
      </c>
      <c r="F3570" s="16">
        <f>IF(OR($A3570="",$C3570=""),"",$C3570-$D3570)</f>
      </c>
      <c r="G3570" s="18">
        <f>IF(OR($A3570="",$B3570=""),"",$B3570-$E3570)</f>
      </c>
      <c r="H3570" s="19">
        <f>IF(OR($G3570="",$G3570=0),"",$F3570/$G3570)</f>
      </c>
    </row>
    <row r="3571">
      <c r="A3571" s="7"/>
      <c r="B3571" s="11"/>
      <c r="C3571" s="10"/>
      <c r="D3571" s="16">
        <f>IF($A3571="","",IFERROR(VLOOKUP($A3571,M_Sapi!$A$2:$D$501,4,0),""))</f>
      </c>
      <c r="E3571" s="17">
        <f>IF($A3571="","",IFERROR(VLOOKUP($A3571,M_Sapi!$A$2:$B$501,2,0),""))</f>
      </c>
      <c r="F3571" s="16">
        <f>IF(OR($A3571="",$C3571=""),"",$C3571-$D3571)</f>
      </c>
      <c r="G3571" s="18">
        <f>IF(OR($A3571="",$B3571=""),"",$B3571-$E3571)</f>
      </c>
      <c r="H3571" s="19">
        <f>IF(OR($G3571="",$G3571=0),"",$F3571/$G3571)</f>
      </c>
    </row>
    <row r="3572">
      <c r="A3572" s="7"/>
      <c r="B3572" s="11"/>
      <c r="C3572" s="10"/>
      <c r="D3572" s="16">
        <f>IF($A3572="","",IFERROR(VLOOKUP($A3572,M_Sapi!$A$2:$D$501,4,0),""))</f>
      </c>
      <c r="E3572" s="17">
        <f>IF($A3572="","",IFERROR(VLOOKUP($A3572,M_Sapi!$A$2:$B$501,2,0),""))</f>
      </c>
      <c r="F3572" s="16">
        <f>IF(OR($A3572="",$C3572=""),"",$C3572-$D3572)</f>
      </c>
      <c r="G3572" s="18">
        <f>IF(OR($A3572="",$B3572=""),"",$B3572-$E3572)</f>
      </c>
      <c r="H3572" s="19">
        <f>IF(OR($G3572="",$G3572=0),"",$F3572/$G3572)</f>
      </c>
    </row>
    <row r="3573">
      <c r="A3573" s="7"/>
      <c r="B3573" s="11"/>
      <c r="C3573" s="10"/>
      <c r="D3573" s="16">
        <f>IF($A3573="","",IFERROR(VLOOKUP($A3573,M_Sapi!$A$2:$D$501,4,0),""))</f>
      </c>
      <c r="E3573" s="17">
        <f>IF($A3573="","",IFERROR(VLOOKUP($A3573,M_Sapi!$A$2:$B$501,2,0),""))</f>
      </c>
      <c r="F3573" s="16">
        <f>IF(OR($A3573="",$C3573=""),"",$C3573-$D3573)</f>
      </c>
      <c r="G3573" s="18">
        <f>IF(OR($A3573="",$B3573=""),"",$B3573-$E3573)</f>
      </c>
      <c r="H3573" s="19">
        <f>IF(OR($G3573="",$G3573=0),"",$F3573/$G3573)</f>
      </c>
    </row>
    <row r="3574">
      <c r="A3574" s="7"/>
      <c r="B3574" s="11"/>
      <c r="C3574" s="10"/>
      <c r="D3574" s="16">
        <f>IF($A3574="","",IFERROR(VLOOKUP($A3574,M_Sapi!$A$2:$D$501,4,0),""))</f>
      </c>
      <c r="E3574" s="17">
        <f>IF($A3574="","",IFERROR(VLOOKUP($A3574,M_Sapi!$A$2:$B$501,2,0),""))</f>
      </c>
      <c r="F3574" s="16">
        <f>IF(OR($A3574="",$C3574=""),"",$C3574-$D3574)</f>
      </c>
      <c r="G3574" s="18">
        <f>IF(OR($A3574="",$B3574=""),"",$B3574-$E3574)</f>
      </c>
      <c r="H3574" s="19">
        <f>IF(OR($G3574="",$G3574=0),"",$F3574/$G3574)</f>
      </c>
    </row>
    <row r="3575">
      <c r="A3575" s="7"/>
      <c r="B3575" s="11"/>
      <c r="C3575" s="10"/>
      <c r="D3575" s="16">
        <f>IF($A3575="","",IFERROR(VLOOKUP($A3575,M_Sapi!$A$2:$D$501,4,0),""))</f>
      </c>
      <c r="E3575" s="17">
        <f>IF($A3575="","",IFERROR(VLOOKUP($A3575,M_Sapi!$A$2:$B$501,2,0),""))</f>
      </c>
      <c r="F3575" s="16">
        <f>IF(OR($A3575="",$C3575=""),"",$C3575-$D3575)</f>
      </c>
      <c r="G3575" s="18">
        <f>IF(OR($A3575="",$B3575=""),"",$B3575-$E3575)</f>
      </c>
      <c r="H3575" s="19">
        <f>IF(OR($G3575="",$G3575=0),"",$F3575/$G3575)</f>
      </c>
    </row>
    <row r="3576">
      <c r="A3576" s="7"/>
      <c r="B3576" s="11"/>
      <c r="C3576" s="10"/>
      <c r="D3576" s="16">
        <f>IF($A3576="","",IFERROR(VLOOKUP($A3576,M_Sapi!$A$2:$D$501,4,0),""))</f>
      </c>
      <c r="E3576" s="17">
        <f>IF($A3576="","",IFERROR(VLOOKUP($A3576,M_Sapi!$A$2:$B$501,2,0),""))</f>
      </c>
      <c r="F3576" s="16">
        <f>IF(OR($A3576="",$C3576=""),"",$C3576-$D3576)</f>
      </c>
      <c r="G3576" s="18">
        <f>IF(OR($A3576="",$B3576=""),"",$B3576-$E3576)</f>
      </c>
      <c r="H3576" s="19">
        <f>IF(OR($G3576="",$G3576=0),"",$F3576/$G3576)</f>
      </c>
    </row>
    <row r="3577">
      <c r="A3577" s="7"/>
      <c r="B3577" s="11"/>
      <c r="C3577" s="10"/>
      <c r="D3577" s="16">
        <f>IF($A3577="","",IFERROR(VLOOKUP($A3577,M_Sapi!$A$2:$D$501,4,0),""))</f>
      </c>
      <c r="E3577" s="17">
        <f>IF($A3577="","",IFERROR(VLOOKUP($A3577,M_Sapi!$A$2:$B$501,2,0),""))</f>
      </c>
      <c r="F3577" s="16">
        <f>IF(OR($A3577="",$C3577=""),"",$C3577-$D3577)</f>
      </c>
      <c r="G3577" s="18">
        <f>IF(OR($A3577="",$B3577=""),"",$B3577-$E3577)</f>
      </c>
      <c r="H3577" s="19">
        <f>IF(OR($G3577="",$G3577=0),"",$F3577/$G3577)</f>
      </c>
    </row>
    <row r="3578">
      <c r="A3578" s="7"/>
      <c r="B3578" s="11"/>
      <c r="C3578" s="10"/>
      <c r="D3578" s="16">
        <f>IF($A3578="","",IFERROR(VLOOKUP($A3578,M_Sapi!$A$2:$D$501,4,0),""))</f>
      </c>
      <c r="E3578" s="17">
        <f>IF($A3578="","",IFERROR(VLOOKUP($A3578,M_Sapi!$A$2:$B$501,2,0),""))</f>
      </c>
      <c r="F3578" s="16">
        <f>IF(OR($A3578="",$C3578=""),"",$C3578-$D3578)</f>
      </c>
      <c r="G3578" s="18">
        <f>IF(OR($A3578="",$B3578=""),"",$B3578-$E3578)</f>
      </c>
      <c r="H3578" s="19">
        <f>IF(OR($G3578="",$G3578=0),"",$F3578/$G3578)</f>
      </c>
    </row>
    <row r="3579">
      <c r="A3579" s="7"/>
      <c r="B3579" s="11"/>
      <c r="C3579" s="10"/>
      <c r="D3579" s="16">
        <f>IF($A3579="","",IFERROR(VLOOKUP($A3579,M_Sapi!$A$2:$D$501,4,0),""))</f>
      </c>
      <c r="E3579" s="17">
        <f>IF($A3579="","",IFERROR(VLOOKUP($A3579,M_Sapi!$A$2:$B$501,2,0),""))</f>
      </c>
      <c r="F3579" s="16">
        <f>IF(OR($A3579="",$C3579=""),"",$C3579-$D3579)</f>
      </c>
      <c r="G3579" s="18">
        <f>IF(OR($A3579="",$B3579=""),"",$B3579-$E3579)</f>
      </c>
      <c r="H3579" s="19">
        <f>IF(OR($G3579="",$G3579=0),"",$F3579/$G3579)</f>
      </c>
    </row>
    <row r="3580">
      <c r="A3580" s="7"/>
      <c r="B3580" s="11"/>
      <c r="C3580" s="10"/>
      <c r="D3580" s="16">
        <f>IF($A3580="","",IFERROR(VLOOKUP($A3580,M_Sapi!$A$2:$D$501,4,0),""))</f>
      </c>
      <c r="E3580" s="17">
        <f>IF($A3580="","",IFERROR(VLOOKUP($A3580,M_Sapi!$A$2:$B$501,2,0),""))</f>
      </c>
      <c r="F3580" s="16">
        <f>IF(OR($A3580="",$C3580=""),"",$C3580-$D3580)</f>
      </c>
      <c r="G3580" s="18">
        <f>IF(OR($A3580="",$B3580=""),"",$B3580-$E3580)</f>
      </c>
      <c r="H3580" s="19">
        <f>IF(OR($G3580="",$G3580=0),"",$F3580/$G3580)</f>
      </c>
    </row>
    <row r="3581">
      <c r="A3581" s="7"/>
      <c r="B3581" s="11"/>
      <c r="C3581" s="10"/>
      <c r="D3581" s="16">
        <f>IF($A3581="","",IFERROR(VLOOKUP($A3581,M_Sapi!$A$2:$D$501,4,0),""))</f>
      </c>
      <c r="E3581" s="17">
        <f>IF($A3581="","",IFERROR(VLOOKUP($A3581,M_Sapi!$A$2:$B$501,2,0),""))</f>
      </c>
      <c r="F3581" s="16">
        <f>IF(OR($A3581="",$C3581=""),"",$C3581-$D3581)</f>
      </c>
      <c r="G3581" s="18">
        <f>IF(OR($A3581="",$B3581=""),"",$B3581-$E3581)</f>
      </c>
      <c r="H3581" s="19">
        <f>IF(OR($G3581="",$G3581=0),"",$F3581/$G3581)</f>
      </c>
    </row>
    <row r="3582">
      <c r="A3582" s="7"/>
      <c r="B3582" s="11"/>
      <c r="C3582" s="10"/>
      <c r="D3582" s="16">
        <f>IF($A3582="","",IFERROR(VLOOKUP($A3582,M_Sapi!$A$2:$D$501,4,0),""))</f>
      </c>
      <c r="E3582" s="17">
        <f>IF($A3582="","",IFERROR(VLOOKUP($A3582,M_Sapi!$A$2:$B$501,2,0),""))</f>
      </c>
      <c r="F3582" s="16">
        <f>IF(OR($A3582="",$C3582=""),"",$C3582-$D3582)</f>
      </c>
      <c r="G3582" s="18">
        <f>IF(OR($A3582="",$B3582=""),"",$B3582-$E3582)</f>
      </c>
      <c r="H3582" s="19">
        <f>IF(OR($G3582="",$G3582=0),"",$F3582/$G3582)</f>
      </c>
    </row>
    <row r="3583">
      <c r="A3583" s="7"/>
      <c r="B3583" s="11"/>
      <c r="C3583" s="10"/>
      <c r="D3583" s="16">
        <f>IF($A3583="","",IFERROR(VLOOKUP($A3583,M_Sapi!$A$2:$D$501,4,0),""))</f>
      </c>
      <c r="E3583" s="17">
        <f>IF($A3583="","",IFERROR(VLOOKUP($A3583,M_Sapi!$A$2:$B$501,2,0),""))</f>
      </c>
      <c r="F3583" s="16">
        <f>IF(OR($A3583="",$C3583=""),"",$C3583-$D3583)</f>
      </c>
      <c r="G3583" s="18">
        <f>IF(OR($A3583="",$B3583=""),"",$B3583-$E3583)</f>
      </c>
      <c r="H3583" s="19">
        <f>IF(OR($G3583="",$G3583=0),"",$F3583/$G3583)</f>
      </c>
    </row>
    <row r="3584">
      <c r="A3584" s="7"/>
      <c r="B3584" s="11"/>
      <c r="C3584" s="10"/>
      <c r="D3584" s="16">
        <f>IF($A3584="","",IFERROR(VLOOKUP($A3584,M_Sapi!$A$2:$D$501,4,0),""))</f>
      </c>
      <c r="E3584" s="17">
        <f>IF($A3584="","",IFERROR(VLOOKUP($A3584,M_Sapi!$A$2:$B$501,2,0),""))</f>
      </c>
      <c r="F3584" s="16">
        <f>IF(OR($A3584="",$C3584=""),"",$C3584-$D3584)</f>
      </c>
      <c r="G3584" s="18">
        <f>IF(OR($A3584="",$B3584=""),"",$B3584-$E3584)</f>
      </c>
      <c r="H3584" s="19">
        <f>IF(OR($G3584="",$G3584=0),"",$F3584/$G3584)</f>
      </c>
    </row>
    <row r="3585">
      <c r="A3585" s="7"/>
      <c r="B3585" s="11"/>
      <c r="C3585" s="10"/>
      <c r="D3585" s="16">
        <f>IF($A3585="","",IFERROR(VLOOKUP($A3585,M_Sapi!$A$2:$D$501,4,0),""))</f>
      </c>
      <c r="E3585" s="17">
        <f>IF($A3585="","",IFERROR(VLOOKUP($A3585,M_Sapi!$A$2:$B$501,2,0),""))</f>
      </c>
      <c r="F3585" s="16">
        <f>IF(OR($A3585="",$C3585=""),"",$C3585-$D3585)</f>
      </c>
      <c r="G3585" s="18">
        <f>IF(OR($A3585="",$B3585=""),"",$B3585-$E3585)</f>
      </c>
      <c r="H3585" s="19">
        <f>IF(OR($G3585="",$G3585=0),"",$F3585/$G3585)</f>
      </c>
    </row>
    <row r="3586">
      <c r="A3586" s="7"/>
      <c r="B3586" s="11"/>
      <c r="C3586" s="10"/>
      <c r="D3586" s="16">
        <f>IF($A3586="","",IFERROR(VLOOKUP($A3586,M_Sapi!$A$2:$D$501,4,0),""))</f>
      </c>
      <c r="E3586" s="17">
        <f>IF($A3586="","",IFERROR(VLOOKUP($A3586,M_Sapi!$A$2:$B$501,2,0),""))</f>
      </c>
      <c r="F3586" s="16">
        <f>IF(OR($A3586="",$C3586=""),"",$C3586-$D3586)</f>
      </c>
      <c r="G3586" s="18">
        <f>IF(OR($A3586="",$B3586=""),"",$B3586-$E3586)</f>
      </c>
      <c r="H3586" s="19">
        <f>IF(OR($G3586="",$G3586=0),"",$F3586/$G3586)</f>
      </c>
    </row>
    <row r="3587">
      <c r="A3587" s="7"/>
      <c r="B3587" s="11"/>
      <c r="C3587" s="10"/>
      <c r="D3587" s="16">
        <f>IF($A3587="","",IFERROR(VLOOKUP($A3587,M_Sapi!$A$2:$D$501,4,0),""))</f>
      </c>
      <c r="E3587" s="17">
        <f>IF($A3587="","",IFERROR(VLOOKUP($A3587,M_Sapi!$A$2:$B$501,2,0),""))</f>
      </c>
      <c r="F3587" s="16">
        <f>IF(OR($A3587="",$C3587=""),"",$C3587-$D3587)</f>
      </c>
      <c r="G3587" s="18">
        <f>IF(OR($A3587="",$B3587=""),"",$B3587-$E3587)</f>
      </c>
      <c r="H3587" s="19">
        <f>IF(OR($G3587="",$G3587=0),"",$F3587/$G3587)</f>
      </c>
    </row>
    <row r="3588">
      <c r="A3588" s="7"/>
      <c r="B3588" s="11"/>
      <c r="C3588" s="10"/>
      <c r="D3588" s="16">
        <f>IF($A3588="","",IFERROR(VLOOKUP($A3588,M_Sapi!$A$2:$D$501,4,0),""))</f>
      </c>
      <c r="E3588" s="17">
        <f>IF($A3588="","",IFERROR(VLOOKUP($A3588,M_Sapi!$A$2:$B$501,2,0),""))</f>
      </c>
      <c r="F3588" s="16">
        <f>IF(OR($A3588="",$C3588=""),"",$C3588-$D3588)</f>
      </c>
      <c r="G3588" s="18">
        <f>IF(OR($A3588="",$B3588=""),"",$B3588-$E3588)</f>
      </c>
      <c r="H3588" s="19">
        <f>IF(OR($G3588="",$G3588=0),"",$F3588/$G3588)</f>
      </c>
    </row>
    <row r="3589">
      <c r="A3589" s="7"/>
      <c r="B3589" s="11"/>
      <c r="C3589" s="10"/>
      <c r="D3589" s="16">
        <f>IF($A3589="","",IFERROR(VLOOKUP($A3589,M_Sapi!$A$2:$D$501,4,0),""))</f>
      </c>
      <c r="E3589" s="17">
        <f>IF($A3589="","",IFERROR(VLOOKUP($A3589,M_Sapi!$A$2:$B$501,2,0),""))</f>
      </c>
      <c r="F3589" s="16">
        <f>IF(OR($A3589="",$C3589=""),"",$C3589-$D3589)</f>
      </c>
      <c r="G3589" s="18">
        <f>IF(OR($A3589="",$B3589=""),"",$B3589-$E3589)</f>
      </c>
      <c r="H3589" s="19">
        <f>IF(OR($G3589="",$G3589=0),"",$F3589/$G3589)</f>
      </c>
    </row>
    <row r="3590">
      <c r="A3590" s="7"/>
      <c r="B3590" s="11"/>
      <c r="C3590" s="10"/>
      <c r="D3590" s="16">
        <f>IF($A3590="","",IFERROR(VLOOKUP($A3590,M_Sapi!$A$2:$D$501,4,0),""))</f>
      </c>
      <c r="E3590" s="17">
        <f>IF($A3590="","",IFERROR(VLOOKUP($A3590,M_Sapi!$A$2:$B$501,2,0),""))</f>
      </c>
      <c r="F3590" s="16">
        <f>IF(OR($A3590="",$C3590=""),"",$C3590-$D3590)</f>
      </c>
      <c r="G3590" s="18">
        <f>IF(OR($A3590="",$B3590=""),"",$B3590-$E3590)</f>
      </c>
      <c r="H3590" s="19">
        <f>IF(OR($G3590="",$G3590=0),"",$F3590/$G3590)</f>
      </c>
    </row>
    <row r="3591">
      <c r="A3591" s="7"/>
      <c r="B3591" s="11"/>
      <c r="C3591" s="10"/>
      <c r="D3591" s="16">
        <f>IF($A3591="","",IFERROR(VLOOKUP($A3591,M_Sapi!$A$2:$D$501,4,0),""))</f>
      </c>
      <c r="E3591" s="17">
        <f>IF($A3591="","",IFERROR(VLOOKUP($A3591,M_Sapi!$A$2:$B$501,2,0),""))</f>
      </c>
      <c r="F3591" s="16">
        <f>IF(OR($A3591="",$C3591=""),"",$C3591-$D3591)</f>
      </c>
      <c r="G3591" s="18">
        <f>IF(OR($A3591="",$B3591=""),"",$B3591-$E3591)</f>
      </c>
      <c r="H3591" s="19">
        <f>IF(OR($G3591="",$G3591=0),"",$F3591/$G3591)</f>
      </c>
    </row>
    <row r="3592">
      <c r="A3592" s="7"/>
      <c r="B3592" s="11"/>
      <c r="C3592" s="10"/>
      <c r="D3592" s="16">
        <f>IF($A3592="","",IFERROR(VLOOKUP($A3592,M_Sapi!$A$2:$D$501,4,0),""))</f>
      </c>
      <c r="E3592" s="17">
        <f>IF($A3592="","",IFERROR(VLOOKUP($A3592,M_Sapi!$A$2:$B$501,2,0),""))</f>
      </c>
      <c r="F3592" s="16">
        <f>IF(OR($A3592="",$C3592=""),"",$C3592-$D3592)</f>
      </c>
      <c r="G3592" s="18">
        <f>IF(OR($A3592="",$B3592=""),"",$B3592-$E3592)</f>
      </c>
      <c r="H3592" s="19">
        <f>IF(OR($G3592="",$G3592=0),"",$F3592/$G3592)</f>
      </c>
    </row>
    <row r="3593">
      <c r="A3593" s="7"/>
      <c r="B3593" s="11"/>
      <c r="C3593" s="10"/>
      <c r="D3593" s="16">
        <f>IF($A3593="","",IFERROR(VLOOKUP($A3593,M_Sapi!$A$2:$D$501,4,0),""))</f>
      </c>
      <c r="E3593" s="17">
        <f>IF($A3593="","",IFERROR(VLOOKUP($A3593,M_Sapi!$A$2:$B$501,2,0),""))</f>
      </c>
      <c r="F3593" s="16">
        <f>IF(OR($A3593="",$C3593=""),"",$C3593-$D3593)</f>
      </c>
      <c r="G3593" s="18">
        <f>IF(OR($A3593="",$B3593=""),"",$B3593-$E3593)</f>
      </c>
      <c r="H3593" s="19">
        <f>IF(OR($G3593="",$G3593=0),"",$F3593/$G3593)</f>
      </c>
    </row>
    <row r="3594">
      <c r="A3594" s="7"/>
      <c r="B3594" s="11"/>
      <c r="C3594" s="10"/>
      <c r="D3594" s="16">
        <f>IF($A3594="","",IFERROR(VLOOKUP($A3594,M_Sapi!$A$2:$D$501,4,0),""))</f>
      </c>
      <c r="E3594" s="17">
        <f>IF($A3594="","",IFERROR(VLOOKUP($A3594,M_Sapi!$A$2:$B$501,2,0),""))</f>
      </c>
      <c r="F3594" s="16">
        <f>IF(OR($A3594="",$C3594=""),"",$C3594-$D3594)</f>
      </c>
      <c r="G3594" s="18">
        <f>IF(OR($A3594="",$B3594=""),"",$B3594-$E3594)</f>
      </c>
      <c r="H3594" s="19">
        <f>IF(OR($G3594="",$G3594=0),"",$F3594/$G3594)</f>
      </c>
    </row>
    <row r="3595">
      <c r="A3595" s="7"/>
      <c r="B3595" s="11"/>
      <c r="C3595" s="10"/>
      <c r="D3595" s="16">
        <f>IF($A3595="","",IFERROR(VLOOKUP($A3595,M_Sapi!$A$2:$D$501,4,0),""))</f>
      </c>
      <c r="E3595" s="17">
        <f>IF($A3595="","",IFERROR(VLOOKUP($A3595,M_Sapi!$A$2:$B$501,2,0),""))</f>
      </c>
      <c r="F3595" s="16">
        <f>IF(OR($A3595="",$C3595=""),"",$C3595-$D3595)</f>
      </c>
      <c r="G3595" s="18">
        <f>IF(OR($A3595="",$B3595=""),"",$B3595-$E3595)</f>
      </c>
      <c r="H3595" s="19">
        <f>IF(OR($G3595="",$G3595=0),"",$F3595/$G3595)</f>
      </c>
    </row>
    <row r="3596">
      <c r="A3596" s="7"/>
      <c r="B3596" s="11"/>
      <c r="C3596" s="10"/>
      <c r="D3596" s="16">
        <f>IF($A3596="","",IFERROR(VLOOKUP($A3596,M_Sapi!$A$2:$D$501,4,0),""))</f>
      </c>
      <c r="E3596" s="17">
        <f>IF($A3596="","",IFERROR(VLOOKUP($A3596,M_Sapi!$A$2:$B$501,2,0),""))</f>
      </c>
      <c r="F3596" s="16">
        <f>IF(OR($A3596="",$C3596=""),"",$C3596-$D3596)</f>
      </c>
      <c r="G3596" s="18">
        <f>IF(OR($A3596="",$B3596=""),"",$B3596-$E3596)</f>
      </c>
      <c r="H3596" s="19">
        <f>IF(OR($G3596="",$G3596=0),"",$F3596/$G3596)</f>
      </c>
    </row>
    <row r="3597">
      <c r="A3597" s="7"/>
      <c r="B3597" s="11"/>
      <c r="C3597" s="10"/>
      <c r="D3597" s="16">
        <f>IF($A3597="","",IFERROR(VLOOKUP($A3597,M_Sapi!$A$2:$D$501,4,0),""))</f>
      </c>
      <c r="E3597" s="17">
        <f>IF($A3597="","",IFERROR(VLOOKUP($A3597,M_Sapi!$A$2:$B$501,2,0),""))</f>
      </c>
      <c r="F3597" s="16">
        <f>IF(OR($A3597="",$C3597=""),"",$C3597-$D3597)</f>
      </c>
      <c r="G3597" s="18">
        <f>IF(OR($A3597="",$B3597=""),"",$B3597-$E3597)</f>
      </c>
      <c r="H3597" s="19">
        <f>IF(OR($G3597="",$G3597=0),"",$F3597/$G3597)</f>
      </c>
    </row>
    <row r="3598">
      <c r="A3598" s="7"/>
      <c r="B3598" s="11"/>
      <c r="C3598" s="10"/>
      <c r="D3598" s="16">
        <f>IF($A3598="","",IFERROR(VLOOKUP($A3598,M_Sapi!$A$2:$D$501,4,0),""))</f>
      </c>
      <c r="E3598" s="17">
        <f>IF($A3598="","",IFERROR(VLOOKUP($A3598,M_Sapi!$A$2:$B$501,2,0),""))</f>
      </c>
      <c r="F3598" s="16">
        <f>IF(OR($A3598="",$C3598=""),"",$C3598-$D3598)</f>
      </c>
      <c r="G3598" s="18">
        <f>IF(OR($A3598="",$B3598=""),"",$B3598-$E3598)</f>
      </c>
      <c r="H3598" s="19">
        <f>IF(OR($G3598="",$G3598=0),"",$F3598/$G3598)</f>
      </c>
    </row>
    <row r="3599">
      <c r="A3599" s="7"/>
      <c r="B3599" s="11"/>
      <c r="C3599" s="10"/>
      <c r="D3599" s="16">
        <f>IF($A3599="","",IFERROR(VLOOKUP($A3599,M_Sapi!$A$2:$D$501,4,0),""))</f>
      </c>
      <c r="E3599" s="17">
        <f>IF($A3599="","",IFERROR(VLOOKUP($A3599,M_Sapi!$A$2:$B$501,2,0),""))</f>
      </c>
      <c r="F3599" s="16">
        <f>IF(OR($A3599="",$C3599=""),"",$C3599-$D3599)</f>
      </c>
      <c r="G3599" s="18">
        <f>IF(OR($A3599="",$B3599=""),"",$B3599-$E3599)</f>
      </c>
      <c r="H3599" s="19">
        <f>IF(OR($G3599="",$G3599=0),"",$F3599/$G3599)</f>
      </c>
    </row>
    <row r="3600">
      <c r="A3600" s="7"/>
      <c r="B3600" s="11"/>
      <c r="C3600" s="10"/>
      <c r="D3600" s="16">
        <f>IF($A3600="","",IFERROR(VLOOKUP($A3600,M_Sapi!$A$2:$D$501,4,0),""))</f>
      </c>
      <c r="E3600" s="17">
        <f>IF($A3600="","",IFERROR(VLOOKUP($A3600,M_Sapi!$A$2:$B$501,2,0),""))</f>
      </c>
      <c r="F3600" s="16">
        <f>IF(OR($A3600="",$C3600=""),"",$C3600-$D3600)</f>
      </c>
      <c r="G3600" s="18">
        <f>IF(OR($A3600="",$B3600=""),"",$B3600-$E3600)</f>
      </c>
      <c r="H3600" s="19">
        <f>IF(OR($G3600="",$G3600=0),"",$F3600/$G3600)</f>
      </c>
    </row>
    <row r="3601">
      <c r="A3601" s="7"/>
      <c r="B3601" s="11"/>
      <c r="C3601" s="10"/>
      <c r="D3601" s="16">
        <f>IF($A3601="","",IFERROR(VLOOKUP($A3601,M_Sapi!$A$2:$D$501,4,0),""))</f>
      </c>
      <c r="E3601" s="17">
        <f>IF($A3601="","",IFERROR(VLOOKUP($A3601,M_Sapi!$A$2:$B$501,2,0),""))</f>
      </c>
      <c r="F3601" s="16">
        <f>IF(OR($A3601="",$C3601=""),"",$C3601-$D3601)</f>
      </c>
      <c r="G3601" s="18">
        <f>IF(OR($A3601="",$B3601=""),"",$B3601-$E3601)</f>
      </c>
      <c r="H3601" s="19">
        <f>IF(OR($G3601="",$G3601=0),"",$F3601/$G3601)</f>
      </c>
    </row>
    <row r="3602">
      <c r="A3602" s="7"/>
      <c r="B3602" s="11"/>
      <c r="C3602" s="10"/>
      <c r="D3602" s="16">
        <f>IF($A3602="","",IFERROR(VLOOKUP($A3602,M_Sapi!$A$2:$D$501,4,0),""))</f>
      </c>
      <c r="E3602" s="17">
        <f>IF($A3602="","",IFERROR(VLOOKUP($A3602,M_Sapi!$A$2:$B$501,2,0),""))</f>
      </c>
      <c r="F3602" s="16">
        <f>IF(OR($A3602="",$C3602=""),"",$C3602-$D3602)</f>
      </c>
      <c r="G3602" s="18">
        <f>IF(OR($A3602="",$B3602=""),"",$B3602-$E3602)</f>
      </c>
      <c r="H3602" s="19">
        <f>IF(OR($G3602="",$G3602=0),"",$F3602/$G3602)</f>
      </c>
    </row>
    <row r="3603">
      <c r="A3603" s="7"/>
      <c r="B3603" s="11"/>
      <c r="C3603" s="10"/>
      <c r="D3603" s="16">
        <f>IF($A3603="","",IFERROR(VLOOKUP($A3603,M_Sapi!$A$2:$D$501,4,0),""))</f>
      </c>
      <c r="E3603" s="17">
        <f>IF($A3603="","",IFERROR(VLOOKUP($A3603,M_Sapi!$A$2:$B$501,2,0),""))</f>
      </c>
      <c r="F3603" s="16">
        <f>IF(OR($A3603="",$C3603=""),"",$C3603-$D3603)</f>
      </c>
      <c r="G3603" s="18">
        <f>IF(OR($A3603="",$B3603=""),"",$B3603-$E3603)</f>
      </c>
      <c r="H3603" s="19">
        <f>IF(OR($G3603="",$G3603=0),"",$F3603/$G3603)</f>
      </c>
    </row>
    <row r="3604">
      <c r="A3604" s="7"/>
      <c r="B3604" s="11"/>
      <c r="C3604" s="10"/>
      <c r="D3604" s="16">
        <f>IF($A3604="","",IFERROR(VLOOKUP($A3604,M_Sapi!$A$2:$D$501,4,0),""))</f>
      </c>
      <c r="E3604" s="17">
        <f>IF($A3604="","",IFERROR(VLOOKUP($A3604,M_Sapi!$A$2:$B$501,2,0),""))</f>
      </c>
      <c r="F3604" s="16">
        <f>IF(OR($A3604="",$C3604=""),"",$C3604-$D3604)</f>
      </c>
      <c r="G3604" s="18">
        <f>IF(OR($A3604="",$B3604=""),"",$B3604-$E3604)</f>
      </c>
      <c r="H3604" s="19">
        <f>IF(OR($G3604="",$G3604=0),"",$F3604/$G3604)</f>
      </c>
    </row>
    <row r="3605">
      <c r="A3605" s="7"/>
      <c r="B3605" s="11"/>
      <c r="C3605" s="10"/>
      <c r="D3605" s="16">
        <f>IF($A3605="","",IFERROR(VLOOKUP($A3605,M_Sapi!$A$2:$D$501,4,0),""))</f>
      </c>
      <c r="E3605" s="17">
        <f>IF($A3605="","",IFERROR(VLOOKUP($A3605,M_Sapi!$A$2:$B$501,2,0),""))</f>
      </c>
      <c r="F3605" s="16">
        <f>IF(OR($A3605="",$C3605=""),"",$C3605-$D3605)</f>
      </c>
      <c r="G3605" s="18">
        <f>IF(OR($A3605="",$B3605=""),"",$B3605-$E3605)</f>
      </c>
      <c r="H3605" s="19">
        <f>IF(OR($G3605="",$G3605=0),"",$F3605/$G3605)</f>
      </c>
    </row>
    <row r="3606">
      <c r="A3606" s="7"/>
      <c r="B3606" s="11"/>
      <c r="C3606" s="10"/>
      <c r="D3606" s="16">
        <f>IF($A3606="","",IFERROR(VLOOKUP($A3606,M_Sapi!$A$2:$D$501,4,0),""))</f>
      </c>
      <c r="E3606" s="17">
        <f>IF($A3606="","",IFERROR(VLOOKUP($A3606,M_Sapi!$A$2:$B$501,2,0),""))</f>
      </c>
      <c r="F3606" s="16">
        <f>IF(OR($A3606="",$C3606=""),"",$C3606-$D3606)</f>
      </c>
      <c r="G3606" s="18">
        <f>IF(OR($A3606="",$B3606=""),"",$B3606-$E3606)</f>
      </c>
      <c r="H3606" s="19">
        <f>IF(OR($G3606="",$G3606=0),"",$F3606/$G3606)</f>
      </c>
    </row>
    <row r="3607">
      <c r="A3607" s="7"/>
      <c r="B3607" s="11"/>
      <c r="C3607" s="10"/>
      <c r="D3607" s="16">
        <f>IF($A3607="","",IFERROR(VLOOKUP($A3607,M_Sapi!$A$2:$D$501,4,0),""))</f>
      </c>
      <c r="E3607" s="17">
        <f>IF($A3607="","",IFERROR(VLOOKUP($A3607,M_Sapi!$A$2:$B$501,2,0),""))</f>
      </c>
      <c r="F3607" s="16">
        <f>IF(OR($A3607="",$C3607=""),"",$C3607-$D3607)</f>
      </c>
      <c r="G3607" s="18">
        <f>IF(OR($A3607="",$B3607=""),"",$B3607-$E3607)</f>
      </c>
      <c r="H3607" s="19">
        <f>IF(OR($G3607="",$G3607=0),"",$F3607/$G3607)</f>
      </c>
    </row>
    <row r="3608">
      <c r="A3608" s="7"/>
      <c r="B3608" s="11"/>
      <c r="C3608" s="10"/>
      <c r="D3608" s="16">
        <f>IF($A3608="","",IFERROR(VLOOKUP($A3608,M_Sapi!$A$2:$D$501,4,0),""))</f>
      </c>
      <c r="E3608" s="17">
        <f>IF($A3608="","",IFERROR(VLOOKUP($A3608,M_Sapi!$A$2:$B$501,2,0),""))</f>
      </c>
      <c r="F3608" s="16">
        <f>IF(OR($A3608="",$C3608=""),"",$C3608-$D3608)</f>
      </c>
      <c r="G3608" s="18">
        <f>IF(OR($A3608="",$B3608=""),"",$B3608-$E3608)</f>
      </c>
      <c r="H3608" s="19">
        <f>IF(OR($G3608="",$G3608=0),"",$F3608/$G3608)</f>
      </c>
    </row>
    <row r="3609">
      <c r="A3609" s="7"/>
      <c r="B3609" s="11"/>
      <c r="C3609" s="10"/>
      <c r="D3609" s="16">
        <f>IF($A3609="","",IFERROR(VLOOKUP($A3609,M_Sapi!$A$2:$D$501,4,0),""))</f>
      </c>
      <c r="E3609" s="17">
        <f>IF($A3609="","",IFERROR(VLOOKUP($A3609,M_Sapi!$A$2:$B$501,2,0),""))</f>
      </c>
      <c r="F3609" s="16">
        <f>IF(OR($A3609="",$C3609=""),"",$C3609-$D3609)</f>
      </c>
      <c r="G3609" s="18">
        <f>IF(OR($A3609="",$B3609=""),"",$B3609-$E3609)</f>
      </c>
      <c r="H3609" s="19">
        <f>IF(OR($G3609="",$G3609=0),"",$F3609/$G3609)</f>
      </c>
    </row>
    <row r="3610">
      <c r="A3610" s="7"/>
      <c r="B3610" s="11"/>
      <c r="C3610" s="10"/>
      <c r="D3610" s="16">
        <f>IF($A3610="","",IFERROR(VLOOKUP($A3610,M_Sapi!$A$2:$D$501,4,0),""))</f>
      </c>
      <c r="E3610" s="17">
        <f>IF($A3610="","",IFERROR(VLOOKUP($A3610,M_Sapi!$A$2:$B$501,2,0),""))</f>
      </c>
      <c r="F3610" s="16">
        <f>IF(OR($A3610="",$C3610=""),"",$C3610-$D3610)</f>
      </c>
      <c r="G3610" s="18">
        <f>IF(OR($A3610="",$B3610=""),"",$B3610-$E3610)</f>
      </c>
      <c r="H3610" s="19">
        <f>IF(OR($G3610="",$G3610=0),"",$F3610/$G3610)</f>
      </c>
    </row>
    <row r="3611">
      <c r="A3611" s="7"/>
      <c r="B3611" s="11"/>
      <c r="C3611" s="10"/>
      <c r="D3611" s="16">
        <f>IF($A3611="","",IFERROR(VLOOKUP($A3611,M_Sapi!$A$2:$D$501,4,0),""))</f>
      </c>
      <c r="E3611" s="17">
        <f>IF($A3611="","",IFERROR(VLOOKUP($A3611,M_Sapi!$A$2:$B$501,2,0),""))</f>
      </c>
      <c r="F3611" s="16">
        <f>IF(OR($A3611="",$C3611=""),"",$C3611-$D3611)</f>
      </c>
      <c r="G3611" s="18">
        <f>IF(OR($A3611="",$B3611=""),"",$B3611-$E3611)</f>
      </c>
      <c r="H3611" s="19">
        <f>IF(OR($G3611="",$G3611=0),"",$F3611/$G3611)</f>
      </c>
    </row>
    <row r="3612">
      <c r="A3612" s="7"/>
      <c r="B3612" s="11"/>
      <c r="C3612" s="10"/>
      <c r="D3612" s="16">
        <f>IF($A3612="","",IFERROR(VLOOKUP($A3612,M_Sapi!$A$2:$D$501,4,0),""))</f>
      </c>
      <c r="E3612" s="17">
        <f>IF($A3612="","",IFERROR(VLOOKUP($A3612,M_Sapi!$A$2:$B$501,2,0),""))</f>
      </c>
      <c r="F3612" s="16">
        <f>IF(OR($A3612="",$C3612=""),"",$C3612-$D3612)</f>
      </c>
      <c r="G3612" s="18">
        <f>IF(OR($A3612="",$B3612=""),"",$B3612-$E3612)</f>
      </c>
      <c r="H3612" s="19">
        <f>IF(OR($G3612="",$G3612=0),"",$F3612/$G3612)</f>
      </c>
    </row>
    <row r="3613">
      <c r="A3613" s="7"/>
      <c r="B3613" s="11"/>
      <c r="C3613" s="10"/>
      <c r="D3613" s="16">
        <f>IF($A3613="","",IFERROR(VLOOKUP($A3613,M_Sapi!$A$2:$D$501,4,0),""))</f>
      </c>
      <c r="E3613" s="17">
        <f>IF($A3613="","",IFERROR(VLOOKUP($A3613,M_Sapi!$A$2:$B$501,2,0),""))</f>
      </c>
      <c r="F3613" s="16">
        <f>IF(OR($A3613="",$C3613=""),"",$C3613-$D3613)</f>
      </c>
      <c r="G3613" s="18">
        <f>IF(OR($A3613="",$B3613=""),"",$B3613-$E3613)</f>
      </c>
      <c r="H3613" s="19">
        <f>IF(OR($G3613="",$G3613=0),"",$F3613/$G3613)</f>
      </c>
    </row>
    <row r="3614">
      <c r="A3614" s="7"/>
      <c r="B3614" s="11"/>
      <c r="C3614" s="10"/>
      <c r="D3614" s="16">
        <f>IF($A3614="","",IFERROR(VLOOKUP($A3614,M_Sapi!$A$2:$D$501,4,0),""))</f>
      </c>
      <c r="E3614" s="17">
        <f>IF($A3614="","",IFERROR(VLOOKUP($A3614,M_Sapi!$A$2:$B$501,2,0),""))</f>
      </c>
      <c r="F3614" s="16">
        <f>IF(OR($A3614="",$C3614=""),"",$C3614-$D3614)</f>
      </c>
      <c r="G3614" s="18">
        <f>IF(OR($A3614="",$B3614=""),"",$B3614-$E3614)</f>
      </c>
      <c r="H3614" s="19">
        <f>IF(OR($G3614="",$G3614=0),"",$F3614/$G3614)</f>
      </c>
    </row>
    <row r="3615">
      <c r="A3615" s="7"/>
      <c r="B3615" s="11"/>
      <c r="C3615" s="10"/>
      <c r="D3615" s="16">
        <f>IF($A3615="","",IFERROR(VLOOKUP($A3615,M_Sapi!$A$2:$D$501,4,0),""))</f>
      </c>
      <c r="E3615" s="17">
        <f>IF($A3615="","",IFERROR(VLOOKUP($A3615,M_Sapi!$A$2:$B$501,2,0),""))</f>
      </c>
      <c r="F3615" s="16">
        <f>IF(OR($A3615="",$C3615=""),"",$C3615-$D3615)</f>
      </c>
      <c r="G3615" s="18">
        <f>IF(OR($A3615="",$B3615=""),"",$B3615-$E3615)</f>
      </c>
      <c r="H3615" s="19">
        <f>IF(OR($G3615="",$G3615=0),"",$F3615/$G3615)</f>
      </c>
    </row>
    <row r="3616">
      <c r="A3616" s="7"/>
      <c r="B3616" s="11"/>
      <c r="C3616" s="10"/>
      <c r="D3616" s="16">
        <f>IF($A3616="","",IFERROR(VLOOKUP($A3616,M_Sapi!$A$2:$D$501,4,0),""))</f>
      </c>
      <c r="E3616" s="17">
        <f>IF($A3616="","",IFERROR(VLOOKUP($A3616,M_Sapi!$A$2:$B$501,2,0),""))</f>
      </c>
      <c r="F3616" s="16">
        <f>IF(OR($A3616="",$C3616=""),"",$C3616-$D3616)</f>
      </c>
      <c r="G3616" s="18">
        <f>IF(OR($A3616="",$B3616=""),"",$B3616-$E3616)</f>
      </c>
      <c r="H3616" s="19">
        <f>IF(OR($G3616="",$G3616=0),"",$F3616/$G3616)</f>
      </c>
    </row>
    <row r="3617">
      <c r="A3617" s="7"/>
      <c r="B3617" s="11"/>
      <c r="C3617" s="10"/>
      <c r="D3617" s="16">
        <f>IF($A3617="","",IFERROR(VLOOKUP($A3617,M_Sapi!$A$2:$D$501,4,0),""))</f>
      </c>
      <c r="E3617" s="17">
        <f>IF($A3617="","",IFERROR(VLOOKUP($A3617,M_Sapi!$A$2:$B$501,2,0),""))</f>
      </c>
      <c r="F3617" s="16">
        <f>IF(OR($A3617="",$C3617=""),"",$C3617-$D3617)</f>
      </c>
      <c r="G3617" s="18">
        <f>IF(OR($A3617="",$B3617=""),"",$B3617-$E3617)</f>
      </c>
      <c r="H3617" s="19">
        <f>IF(OR($G3617="",$G3617=0),"",$F3617/$G3617)</f>
      </c>
    </row>
    <row r="3618">
      <c r="A3618" s="7"/>
      <c r="B3618" s="11"/>
      <c r="C3618" s="10"/>
      <c r="D3618" s="16">
        <f>IF($A3618="","",IFERROR(VLOOKUP($A3618,M_Sapi!$A$2:$D$501,4,0),""))</f>
      </c>
      <c r="E3618" s="17">
        <f>IF($A3618="","",IFERROR(VLOOKUP($A3618,M_Sapi!$A$2:$B$501,2,0),""))</f>
      </c>
      <c r="F3618" s="16">
        <f>IF(OR($A3618="",$C3618=""),"",$C3618-$D3618)</f>
      </c>
      <c r="G3618" s="18">
        <f>IF(OR($A3618="",$B3618=""),"",$B3618-$E3618)</f>
      </c>
      <c r="H3618" s="19">
        <f>IF(OR($G3618="",$G3618=0),"",$F3618/$G3618)</f>
      </c>
    </row>
    <row r="3619">
      <c r="A3619" s="7"/>
      <c r="B3619" s="11"/>
      <c r="C3619" s="10"/>
      <c r="D3619" s="16">
        <f>IF($A3619="","",IFERROR(VLOOKUP($A3619,M_Sapi!$A$2:$D$501,4,0),""))</f>
      </c>
      <c r="E3619" s="17">
        <f>IF($A3619="","",IFERROR(VLOOKUP($A3619,M_Sapi!$A$2:$B$501,2,0),""))</f>
      </c>
      <c r="F3619" s="16">
        <f>IF(OR($A3619="",$C3619=""),"",$C3619-$D3619)</f>
      </c>
      <c r="G3619" s="18">
        <f>IF(OR($A3619="",$B3619=""),"",$B3619-$E3619)</f>
      </c>
      <c r="H3619" s="19">
        <f>IF(OR($G3619="",$G3619=0),"",$F3619/$G3619)</f>
      </c>
    </row>
    <row r="3620">
      <c r="A3620" s="7"/>
      <c r="B3620" s="11"/>
      <c r="C3620" s="10"/>
      <c r="D3620" s="16">
        <f>IF($A3620="","",IFERROR(VLOOKUP($A3620,M_Sapi!$A$2:$D$501,4,0),""))</f>
      </c>
      <c r="E3620" s="17">
        <f>IF($A3620="","",IFERROR(VLOOKUP($A3620,M_Sapi!$A$2:$B$501,2,0),""))</f>
      </c>
      <c r="F3620" s="16">
        <f>IF(OR($A3620="",$C3620=""),"",$C3620-$D3620)</f>
      </c>
      <c r="G3620" s="18">
        <f>IF(OR($A3620="",$B3620=""),"",$B3620-$E3620)</f>
      </c>
      <c r="H3620" s="19">
        <f>IF(OR($G3620="",$G3620=0),"",$F3620/$G3620)</f>
      </c>
    </row>
    <row r="3621">
      <c r="A3621" s="7"/>
      <c r="B3621" s="11"/>
      <c r="C3621" s="10"/>
      <c r="D3621" s="16">
        <f>IF($A3621="","",IFERROR(VLOOKUP($A3621,M_Sapi!$A$2:$D$501,4,0),""))</f>
      </c>
      <c r="E3621" s="17">
        <f>IF($A3621="","",IFERROR(VLOOKUP($A3621,M_Sapi!$A$2:$B$501,2,0),""))</f>
      </c>
      <c r="F3621" s="16">
        <f>IF(OR($A3621="",$C3621=""),"",$C3621-$D3621)</f>
      </c>
      <c r="G3621" s="18">
        <f>IF(OR($A3621="",$B3621=""),"",$B3621-$E3621)</f>
      </c>
      <c r="H3621" s="19">
        <f>IF(OR($G3621="",$G3621=0),"",$F3621/$G3621)</f>
      </c>
    </row>
    <row r="3622">
      <c r="A3622" s="7"/>
      <c r="B3622" s="11"/>
      <c r="C3622" s="10"/>
      <c r="D3622" s="16">
        <f>IF($A3622="","",IFERROR(VLOOKUP($A3622,M_Sapi!$A$2:$D$501,4,0),""))</f>
      </c>
      <c r="E3622" s="17">
        <f>IF($A3622="","",IFERROR(VLOOKUP($A3622,M_Sapi!$A$2:$B$501,2,0),""))</f>
      </c>
      <c r="F3622" s="16">
        <f>IF(OR($A3622="",$C3622=""),"",$C3622-$D3622)</f>
      </c>
      <c r="G3622" s="18">
        <f>IF(OR($A3622="",$B3622=""),"",$B3622-$E3622)</f>
      </c>
      <c r="H3622" s="19">
        <f>IF(OR($G3622="",$G3622=0),"",$F3622/$G3622)</f>
      </c>
    </row>
    <row r="3623">
      <c r="A3623" s="7"/>
      <c r="B3623" s="11"/>
      <c r="C3623" s="10"/>
      <c r="D3623" s="16">
        <f>IF($A3623="","",IFERROR(VLOOKUP($A3623,M_Sapi!$A$2:$D$501,4,0),""))</f>
      </c>
      <c r="E3623" s="17">
        <f>IF($A3623="","",IFERROR(VLOOKUP($A3623,M_Sapi!$A$2:$B$501,2,0),""))</f>
      </c>
      <c r="F3623" s="16">
        <f>IF(OR($A3623="",$C3623=""),"",$C3623-$D3623)</f>
      </c>
      <c r="G3623" s="18">
        <f>IF(OR($A3623="",$B3623=""),"",$B3623-$E3623)</f>
      </c>
      <c r="H3623" s="19">
        <f>IF(OR($G3623="",$G3623=0),"",$F3623/$G3623)</f>
      </c>
    </row>
    <row r="3624">
      <c r="A3624" s="7"/>
      <c r="B3624" s="11"/>
      <c r="C3624" s="10"/>
      <c r="D3624" s="16">
        <f>IF($A3624="","",IFERROR(VLOOKUP($A3624,M_Sapi!$A$2:$D$501,4,0),""))</f>
      </c>
      <c r="E3624" s="17">
        <f>IF($A3624="","",IFERROR(VLOOKUP($A3624,M_Sapi!$A$2:$B$501,2,0),""))</f>
      </c>
      <c r="F3624" s="16">
        <f>IF(OR($A3624="",$C3624=""),"",$C3624-$D3624)</f>
      </c>
      <c r="G3624" s="18">
        <f>IF(OR($A3624="",$B3624=""),"",$B3624-$E3624)</f>
      </c>
      <c r="H3624" s="19">
        <f>IF(OR($G3624="",$G3624=0),"",$F3624/$G3624)</f>
      </c>
    </row>
    <row r="3625">
      <c r="A3625" s="7"/>
      <c r="B3625" s="11"/>
      <c r="C3625" s="10"/>
      <c r="D3625" s="16">
        <f>IF($A3625="","",IFERROR(VLOOKUP($A3625,M_Sapi!$A$2:$D$501,4,0),""))</f>
      </c>
      <c r="E3625" s="17">
        <f>IF($A3625="","",IFERROR(VLOOKUP($A3625,M_Sapi!$A$2:$B$501,2,0),""))</f>
      </c>
      <c r="F3625" s="16">
        <f>IF(OR($A3625="",$C3625=""),"",$C3625-$D3625)</f>
      </c>
      <c r="G3625" s="18">
        <f>IF(OR($A3625="",$B3625=""),"",$B3625-$E3625)</f>
      </c>
      <c r="H3625" s="19">
        <f>IF(OR($G3625="",$G3625=0),"",$F3625/$G3625)</f>
      </c>
    </row>
    <row r="3626">
      <c r="A3626" s="7"/>
      <c r="B3626" s="11"/>
      <c r="C3626" s="10"/>
      <c r="D3626" s="16">
        <f>IF($A3626="","",IFERROR(VLOOKUP($A3626,M_Sapi!$A$2:$D$501,4,0),""))</f>
      </c>
      <c r="E3626" s="17">
        <f>IF($A3626="","",IFERROR(VLOOKUP($A3626,M_Sapi!$A$2:$B$501,2,0),""))</f>
      </c>
      <c r="F3626" s="16">
        <f>IF(OR($A3626="",$C3626=""),"",$C3626-$D3626)</f>
      </c>
      <c r="G3626" s="18">
        <f>IF(OR($A3626="",$B3626=""),"",$B3626-$E3626)</f>
      </c>
      <c r="H3626" s="19">
        <f>IF(OR($G3626="",$G3626=0),"",$F3626/$G3626)</f>
      </c>
    </row>
    <row r="3627">
      <c r="A3627" s="7"/>
      <c r="B3627" s="11"/>
      <c r="C3627" s="10"/>
      <c r="D3627" s="16">
        <f>IF($A3627="","",IFERROR(VLOOKUP($A3627,M_Sapi!$A$2:$D$501,4,0),""))</f>
      </c>
      <c r="E3627" s="17">
        <f>IF($A3627="","",IFERROR(VLOOKUP($A3627,M_Sapi!$A$2:$B$501,2,0),""))</f>
      </c>
      <c r="F3627" s="16">
        <f>IF(OR($A3627="",$C3627=""),"",$C3627-$D3627)</f>
      </c>
      <c r="G3627" s="18">
        <f>IF(OR($A3627="",$B3627=""),"",$B3627-$E3627)</f>
      </c>
      <c r="H3627" s="19">
        <f>IF(OR($G3627="",$G3627=0),"",$F3627/$G3627)</f>
      </c>
    </row>
    <row r="3628">
      <c r="A3628" s="7"/>
      <c r="B3628" s="11"/>
      <c r="C3628" s="10"/>
      <c r="D3628" s="16">
        <f>IF($A3628="","",IFERROR(VLOOKUP($A3628,M_Sapi!$A$2:$D$501,4,0),""))</f>
      </c>
      <c r="E3628" s="17">
        <f>IF($A3628="","",IFERROR(VLOOKUP($A3628,M_Sapi!$A$2:$B$501,2,0),""))</f>
      </c>
      <c r="F3628" s="16">
        <f>IF(OR($A3628="",$C3628=""),"",$C3628-$D3628)</f>
      </c>
      <c r="G3628" s="18">
        <f>IF(OR($A3628="",$B3628=""),"",$B3628-$E3628)</f>
      </c>
      <c r="H3628" s="19">
        <f>IF(OR($G3628="",$G3628=0),"",$F3628/$G3628)</f>
      </c>
    </row>
    <row r="3629">
      <c r="A3629" s="7"/>
      <c r="B3629" s="11"/>
      <c r="C3629" s="10"/>
      <c r="D3629" s="16">
        <f>IF($A3629="","",IFERROR(VLOOKUP($A3629,M_Sapi!$A$2:$D$501,4,0),""))</f>
      </c>
      <c r="E3629" s="17">
        <f>IF($A3629="","",IFERROR(VLOOKUP($A3629,M_Sapi!$A$2:$B$501,2,0),""))</f>
      </c>
      <c r="F3629" s="16">
        <f>IF(OR($A3629="",$C3629=""),"",$C3629-$D3629)</f>
      </c>
      <c r="G3629" s="18">
        <f>IF(OR($A3629="",$B3629=""),"",$B3629-$E3629)</f>
      </c>
      <c r="H3629" s="19">
        <f>IF(OR($G3629="",$G3629=0),"",$F3629/$G3629)</f>
      </c>
    </row>
    <row r="3630">
      <c r="A3630" s="7"/>
      <c r="B3630" s="11"/>
      <c r="C3630" s="10"/>
      <c r="D3630" s="16">
        <f>IF($A3630="","",IFERROR(VLOOKUP($A3630,M_Sapi!$A$2:$D$501,4,0),""))</f>
      </c>
      <c r="E3630" s="17">
        <f>IF($A3630="","",IFERROR(VLOOKUP($A3630,M_Sapi!$A$2:$B$501,2,0),""))</f>
      </c>
      <c r="F3630" s="16">
        <f>IF(OR($A3630="",$C3630=""),"",$C3630-$D3630)</f>
      </c>
      <c r="G3630" s="18">
        <f>IF(OR($A3630="",$B3630=""),"",$B3630-$E3630)</f>
      </c>
      <c r="H3630" s="19">
        <f>IF(OR($G3630="",$G3630=0),"",$F3630/$G3630)</f>
      </c>
    </row>
    <row r="3631">
      <c r="A3631" s="7"/>
      <c r="B3631" s="11"/>
      <c r="C3631" s="10"/>
      <c r="D3631" s="16">
        <f>IF($A3631="","",IFERROR(VLOOKUP($A3631,M_Sapi!$A$2:$D$501,4,0),""))</f>
      </c>
      <c r="E3631" s="17">
        <f>IF($A3631="","",IFERROR(VLOOKUP($A3631,M_Sapi!$A$2:$B$501,2,0),""))</f>
      </c>
      <c r="F3631" s="16">
        <f>IF(OR($A3631="",$C3631=""),"",$C3631-$D3631)</f>
      </c>
      <c r="G3631" s="18">
        <f>IF(OR($A3631="",$B3631=""),"",$B3631-$E3631)</f>
      </c>
      <c r="H3631" s="19">
        <f>IF(OR($G3631="",$G3631=0),"",$F3631/$G3631)</f>
      </c>
    </row>
    <row r="3632">
      <c r="A3632" s="7"/>
      <c r="B3632" s="11"/>
      <c r="C3632" s="10"/>
      <c r="D3632" s="16">
        <f>IF($A3632="","",IFERROR(VLOOKUP($A3632,M_Sapi!$A$2:$D$501,4,0),""))</f>
      </c>
      <c r="E3632" s="17">
        <f>IF($A3632="","",IFERROR(VLOOKUP($A3632,M_Sapi!$A$2:$B$501,2,0),""))</f>
      </c>
      <c r="F3632" s="16">
        <f>IF(OR($A3632="",$C3632=""),"",$C3632-$D3632)</f>
      </c>
      <c r="G3632" s="18">
        <f>IF(OR($A3632="",$B3632=""),"",$B3632-$E3632)</f>
      </c>
      <c r="H3632" s="19">
        <f>IF(OR($G3632="",$G3632=0),"",$F3632/$G3632)</f>
      </c>
    </row>
    <row r="3633">
      <c r="A3633" s="7"/>
      <c r="B3633" s="11"/>
      <c r="C3633" s="10"/>
      <c r="D3633" s="16">
        <f>IF($A3633="","",IFERROR(VLOOKUP($A3633,M_Sapi!$A$2:$D$501,4,0),""))</f>
      </c>
      <c r="E3633" s="17">
        <f>IF($A3633="","",IFERROR(VLOOKUP($A3633,M_Sapi!$A$2:$B$501,2,0),""))</f>
      </c>
      <c r="F3633" s="16">
        <f>IF(OR($A3633="",$C3633=""),"",$C3633-$D3633)</f>
      </c>
      <c r="G3633" s="18">
        <f>IF(OR($A3633="",$B3633=""),"",$B3633-$E3633)</f>
      </c>
      <c r="H3633" s="19">
        <f>IF(OR($G3633="",$G3633=0),"",$F3633/$G3633)</f>
      </c>
    </row>
    <row r="3634">
      <c r="A3634" s="7"/>
      <c r="B3634" s="11"/>
      <c r="C3634" s="10"/>
      <c r="D3634" s="16">
        <f>IF($A3634="","",IFERROR(VLOOKUP($A3634,M_Sapi!$A$2:$D$501,4,0),""))</f>
      </c>
      <c r="E3634" s="17">
        <f>IF($A3634="","",IFERROR(VLOOKUP($A3634,M_Sapi!$A$2:$B$501,2,0),""))</f>
      </c>
      <c r="F3634" s="16">
        <f>IF(OR($A3634="",$C3634=""),"",$C3634-$D3634)</f>
      </c>
      <c r="G3634" s="18">
        <f>IF(OR($A3634="",$B3634=""),"",$B3634-$E3634)</f>
      </c>
      <c r="H3634" s="19">
        <f>IF(OR($G3634="",$G3634=0),"",$F3634/$G3634)</f>
      </c>
    </row>
    <row r="3635">
      <c r="A3635" s="7"/>
      <c r="B3635" s="11"/>
      <c r="C3635" s="10"/>
      <c r="D3635" s="16">
        <f>IF($A3635="","",IFERROR(VLOOKUP($A3635,M_Sapi!$A$2:$D$501,4,0),""))</f>
      </c>
      <c r="E3635" s="17">
        <f>IF($A3635="","",IFERROR(VLOOKUP($A3635,M_Sapi!$A$2:$B$501,2,0),""))</f>
      </c>
      <c r="F3635" s="16">
        <f>IF(OR($A3635="",$C3635=""),"",$C3635-$D3635)</f>
      </c>
      <c r="G3635" s="18">
        <f>IF(OR($A3635="",$B3635=""),"",$B3635-$E3635)</f>
      </c>
      <c r="H3635" s="19">
        <f>IF(OR($G3635="",$G3635=0),"",$F3635/$G3635)</f>
      </c>
    </row>
    <row r="3636">
      <c r="A3636" s="7"/>
      <c r="B3636" s="11"/>
      <c r="C3636" s="10"/>
      <c r="D3636" s="16">
        <f>IF($A3636="","",IFERROR(VLOOKUP($A3636,M_Sapi!$A$2:$D$501,4,0),""))</f>
      </c>
      <c r="E3636" s="17">
        <f>IF($A3636="","",IFERROR(VLOOKUP($A3636,M_Sapi!$A$2:$B$501,2,0),""))</f>
      </c>
      <c r="F3636" s="16">
        <f>IF(OR($A3636="",$C3636=""),"",$C3636-$D3636)</f>
      </c>
      <c r="G3636" s="18">
        <f>IF(OR($A3636="",$B3636=""),"",$B3636-$E3636)</f>
      </c>
      <c r="H3636" s="19">
        <f>IF(OR($G3636="",$G3636=0),"",$F3636/$G3636)</f>
      </c>
    </row>
    <row r="3637">
      <c r="A3637" s="7"/>
      <c r="B3637" s="11"/>
      <c r="C3637" s="10"/>
      <c r="D3637" s="16">
        <f>IF($A3637="","",IFERROR(VLOOKUP($A3637,M_Sapi!$A$2:$D$501,4,0),""))</f>
      </c>
      <c r="E3637" s="17">
        <f>IF($A3637="","",IFERROR(VLOOKUP($A3637,M_Sapi!$A$2:$B$501,2,0),""))</f>
      </c>
      <c r="F3637" s="16">
        <f>IF(OR($A3637="",$C3637=""),"",$C3637-$D3637)</f>
      </c>
      <c r="G3637" s="18">
        <f>IF(OR($A3637="",$B3637=""),"",$B3637-$E3637)</f>
      </c>
      <c r="H3637" s="19">
        <f>IF(OR($G3637="",$G3637=0),"",$F3637/$G3637)</f>
      </c>
    </row>
    <row r="3638">
      <c r="A3638" s="7"/>
      <c r="B3638" s="11"/>
      <c r="C3638" s="10"/>
      <c r="D3638" s="16">
        <f>IF($A3638="","",IFERROR(VLOOKUP($A3638,M_Sapi!$A$2:$D$501,4,0),""))</f>
      </c>
      <c r="E3638" s="17">
        <f>IF($A3638="","",IFERROR(VLOOKUP($A3638,M_Sapi!$A$2:$B$501,2,0),""))</f>
      </c>
      <c r="F3638" s="16">
        <f>IF(OR($A3638="",$C3638=""),"",$C3638-$D3638)</f>
      </c>
      <c r="G3638" s="18">
        <f>IF(OR($A3638="",$B3638=""),"",$B3638-$E3638)</f>
      </c>
      <c r="H3638" s="19">
        <f>IF(OR($G3638="",$G3638=0),"",$F3638/$G3638)</f>
      </c>
    </row>
    <row r="3639">
      <c r="A3639" s="7"/>
      <c r="B3639" s="11"/>
      <c r="C3639" s="10"/>
      <c r="D3639" s="16">
        <f>IF($A3639="","",IFERROR(VLOOKUP($A3639,M_Sapi!$A$2:$D$501,4,0),""))</f>
      </c>
      <c r="E3639" s="17">
        <f>IF($A3639="","",IFERROR(VLOOKUP($A3639,M_Sapi!$A$2:$B$501,2,0),""))</f>
      </c>
      <c r="F3639" s="16">
        <f>IF(OR($A3639="",$C3639=""),"",$C3639-$D3639)</f>
      </c>
      <c r="G3639" s="18">
        <f>IF(OR($A3639="",$B3639=""),"",$B3639-$E3639)</f>
      </c>
      <c r="H3639" s="19">
        <f>IF(OR($G3639="",$G3639=0),"",$F3639/$G3639)</f>
      </c>
    </row>
    <row r="3640">
      <c r="A3640" s="7"/>
      <c r="B3640" s="11"/>
      <c r="C3640" s="10"/>
      <c r="D3640" s="16">
        <f>IF($A3640="","",IFERROR(VLOOKUP($A3640,M_Sapi!$A$2:$D$501,4,0),""))</f>
      </c>
      <c r="E3640" s="17">
        <f>IF($A3640="","",IFERROR(VLOOKUP($A3640,M_Sapi!$A$2:$B$501,2,0),""))</f>
      </c>
      <c r="F3640" s="16">
        <f>IF(OR($A3640="",$C3640=""),"",$C3640-$D3640)</f>
      </c>
      <c r="G3640" s="18">
        <f>IF(OR($A3640="",$B3640=""),"",$B3640-$E3640)</f>
      </c>
      <c r="H3640" s="19">
        <f>IF(OR($G3640="",$G3640=0),"",$F3640/$G3640)</f>
      </c>
    </row>
    <row r="3641">
      <c r="A3641" s="7"/>
      <c r="B3641" s="11"/>
      <c r="C3641" s="10"/>
      <c r="D3641" s="16">
        <f>IF($A3641="","",IFERROR(VLOOKUP($A3641,M_Sapi!$A$2:$D$501,4,0),""))</f>
      </c>
      <c r="E3641" s="17">
        <f>IF($A3641="","",IFERROR(VLOOKUP($A3641,M_Sapi!$A$2:$B$501,2,0),""))</f>
      </c>
      <c r="F3641" s="16">
        <f>IF(OR($A3641="",$C3641=""),"",$C3641-$D3641)</f>
      </c>
      <c r="G3641" s="18">
        <f>IF(OR($A3641="",$B3641=""),"",$B3641-$E3641)</f>
      </c>
      <c r="H3641" s="19">
        <f>IF(OR($G3641="",$G3641=0),"",$F3641/$G3641)</f>
      </c>
    </row>
    <row r="3642">
      <c r="A3642" s="7"/>
      <c r="B3642" s="11"/>
      <c r="C3642" s="10"/>
      <c r="D3642" s="16">
        <f>IF($A3642="","",IFERROR(VLOOKUP($A3642,M_Sapi!$A$2:$D$501,4,0),""))</f>
      </c>
      <c r="E3642" s="17">
        <f>IF($A3642="","",IFERROR(VLOOKUP($A3642,M_Sapi!$A$2:$B$501,2,0),""))</f>
      </c>
      <c r="F3642" s="16">
        <f>IF(OR($A3642="",$C3642=""),"",$C3642-$D3642)</f>
      </c>
      <c r="G3642" s="18">
        <f>IF(OR($A3642="",$B3642=""),"",$B3642-$E3642)</f>
      </c>
      <c r="H3642" s="19">
        <f>IF(OR($G3642="",$G3642=0),"",$F3642/$G3642)</f>
      </c>
    </row>
    <row r="3643">
      <c r="A3643" s="7"/>
      <c r="B3643" s="11"/>
      <c r="C3643" s="10"/>
      <c r="D3643" s="16">
        <f>IF($A3643="","",IFERROR(VLOOKUP($A3643,M_Sapi!$A$2:$D$501,4,0),""))</f>
      </c>
      <c r="E3643" s="17">
        <f>IF($A3643="","",IFERROR(VLOOKUP($A3643,M_Sapi!$A$2:$B$501,2,0),""))</f>
      </c>
      <c r="F3643" s="16">
        <f>IF(OR($A3643="",$C3643=""),"",$C3643-$D3643)</f>
      </c>
      <c r="G3643" s="18">
        <f>IF(OR($A3643="",$B3643=""),"",$B3643-$E3643)</f>
      </c>
      <c r="H3643" s="19">
        <f>IF(OR($G3643="",$G3643=0),"",$F3643/$G3643)</f>
      </c>
    </row>
    <row r="3644">
      <c r="A3644" s="7"/>
      <c r="B3644" s="11"/>
      <c r="C3644" s="10"/>
      <c r="D3644" s="16">
        <f>IF($A3644="","",IFERROR(VLOOKUP($A3644,M_Sapi!$A$2:$D$501,4,0),""))</f>
      </c>
      <c r="E3644" s="17">
        <f>IF($A3644="","",IFERROR(VLOOKUP($A3644,M_Sapi!$A$2:$B$501,2,0),""))</f>
      </c>
      <c r="F3644" s="16">
        <f>IF(OR($A3644="",$C3644=""),"",$C3644-$D3644)</f>
      </c>
      <c r="G3644" s="18">
        <f>IF(OR($A3644="",$B3644=""),"",$B3644-$E3644)</f>
      </c>
      <c r="H3644" s="19">
        <f>IF(OR($G3644="",$G3644=0),"",$F3644/$G3644)</f>
      </c>
    </row>
    <row r="3645">
      <c r="A3645" s="7"/>
      <c r="B3645" s="11"/>
      <c r="C3645" s="10"/>
      <c r="D3645" s="16">
        <f>IF($A3645="","",IFERROR(VLOOKUP($A3645,M_Sapi!$A$2:$D$501,4,0),""))</f>
      </c>
      <c r="E3645" s="17">
        <f>IF($A3645="","",IFERROR(VLOOKUP($A3645,M_Sapi!$A$2:$B$501,2,0),""))</f>
      </c>
      <c r="F3645" s="16">
        <f>IF(OR($A3645="",$C3645=""),"",$C3645-$D3645)</f>
      </c>
      <c r="G3645" s="18">
        <f>IF(OR($A3645="",$B3645=""),"",$B3645-$E3645)</f>
      </c>
      <c r="H3645" s="19">
        <f>IF(OR($G3645="",$G3645=0),"",$F3645/$G3645)</f>
      </c>
    </row>
    <row r="3646">
      <c r="A3646" s="7"/>
      <c r="B3646" s="11"/>
      <c r="C3646" s="10"/>
      <c r="D3646" s="16">
        <f>IF($A3646="","",IFERROR(VLOOKUP($A3646,M_Sapi!$A$2:$D$501,4,0),""))</f>
      </c>
      <c r="E3646" s="17">
        <f>IF($A3646="","",IFERROR(VLOOKUP($A3646,M_Sapi!$A$2:$B$501,2,0),""))</f>
      </c>
      <c r="F3646" s="16">
        <f>IF(OR($A3646="",$C3646=""),"",$C3646-$D3646)</f>
      </c>
      <c r="G3646" s="18">
        <f>IF(OR($A3646="",$B3646=""),"",$B3646-$E3646)</f>
      </c>
      <c r="H3646" s="19">
        <f>IF(OR($G3646="",$G3646=0),"",$F3646/$G3646)</f>
      </c>
    </row>
    <row r="3647">
      <c r="A3647" s="7"/>
      <c r="B3647" s="11"/>
      <c r="C3647" s="10"/>
      <c r="D3647" s="16">
        <f>IF($A3647="","",IFERROR(VLOOKUP($A3647,M_Sapi!$A$2:$D$501,4,0),""))</f>
      </c>
      <c r="E3647" s="17">
        <f>IF($A3647="","",IFERROR(VLOOKUP($A3647,M_Sapi!$A$2:$B$501,2,0),""))</f>
      </c>
      <c r="F3647" s="16">
        <f>IF(OR($A3647="",$C3647=""),"",$C3647-$D3647)</f>
      </c>
      <c r="G3647" s="18">
        <f>IF(OR($A3647="",$B3647=""),"",$B3647-$E3647)</f>
      </c>
      <c r="H3647" s="19">
        <f>IF(OR($G3647="",$G3647=0),"",$F3647/$G3647)</f>
      </c>
    </row>
    <row r="3648">
      <c r="A3648" s="7"/>
      <c r="B3648" s="11"/>
      <c r="C3648" s="10"/>
      <c r="D3648" s="16">
        <f>IF($A3648="","",IFERROR(VLOOKUP($A3648,M_Sapi!$A$2:$D$501,4,0),""))</f>
      </c>
      <c r="E3648" s="17">
        <f>IF($A3648="","",IFERROR(VLOOKUP($A3648,M_Sapi!$A$2:$B$501,2,0),""))</f>
      </c>
      <c r="F3648" s="16">
        <f>IF(OR($A3648="",$C3648=""),"",$C3648-$D3648)</f>
      </c>
      <c r="G3648" s="18">
        <f>IF(OR($A3648="",$B3648=""),"",$B3648-$E3648)</f>
      </c>
      <c r="H3648" s="19">
        <f>IF(OR($G3648="",$G3648=0),"",$F3648/$G3648)</f>
      </c>
    </row>
    <row r="3649">
      <c r="A3649" s="7"/>
      <c r="B3649" s="11"/>
      <c r="C3649" s="10"/>
      <c r="D3649" s="16">
        <f>IF($A3649="","",IFERROR(VLOOKUP($A3649,M_Sapi!$A$2:$D$501,4,0),""))</f>
      </c>
      <c r="E3649" s="17">
        <f>IF($A3649="","",IFERROR(VLOOKUP($A3649,M_Sapi!$A$2:$B$501,2,0),""))</f>
      </c>
      <c r="F3649" s="16">
        <f>IF(OR($A3649="",$C3649=""),"",$C3649-$D3649)</f>
      </c>
      <c r="G3649" s="18">
        <f>IF(OR($A3649="",$B3649=""),"",$B3649-$E3649)</f>
      </c>
      <c r="H3649" s="19">
        <f>IF(OR($G3649="",$G3649=0),"",$F3649/$G3649)</f>
      </c>
    </row>
    <row r="3650">
      <c r="A3650" s="7"/>
      <c r="B3650" s="11"/>
      <c r="C3650" s="10"/>
      <c r="D3650" s="16">
        <f>IF($A3650="","",IFERROR(VLOOKUP($A3650,M_Sapi!$A$2:$D$501,4,0),""))</f>
      </c>
      <c r="E3650" s="17">
        <f>IF($A3650="","",IFERROR(VLOOKUP($A3650,M_Sapi!$A$2:$B$501,2,0),""))</f>
      </c>
      <c r="F3650" s="16">
        <f>IF(OR($A3650="",$C3650=""),"",$C3650-$D3650)</f>
      </c>
      <c r="G3650" s="18">
        <f>IF(OR($A3650="",$B3650=""),"",$B3650-$E3650)</f>
      </c>
      <c r="H3650" s="19">
        <f>IF(OR($G3650="",$G3650=0),"",$F3650/$G3650)</f>
      </c>
    </row>
    <row r="3651">
      <c r="A3651" s="7"/>
      <c r="B3651" s="11"/>
      <c r="C3651" s="10"/>
      <c r="D3651" s="16">
        <f>IF($A3651="","",IFERROR(VLOOKUP($A3651,M_Sapi!$A$2:$D$501,4,0),""))</f>
      </c>
      <c r="E3651" s="17">
        <f>IF($A3651="","",IFERROR(VLOOKUP($A3651,M_Sapi!$A$2:$B$501,2,0),""))</f>
      </c>
      <c r="F3651" s="16">
        <f>IF(OR($A3651="",$C3651=""),"",$C3651-$D3651)</f>
      </c>
      <c r="G3651" s="18">
        <f>IF(OR($A3651="",$B3651=""),"",$B3651-$E3651)</f>
      </c>
      <c r="H3651" s="19">
        <f>IF(OR($G3651="",$G3651=0),"",$F3651/$G3651)</f>
      </c>
    </row>
    <row r="3652">
      <c r="A3652" s="7"/>
      <c r="B3652" s="11"/>
      <c r="C3652" s="10"/>
      <c r="D3652" s="16">
        <f>IF($A3652="","",IFERROR(VLOOKUP($A3652,M_Sapi!$A$2:$D$501,4,0),""))</f>
      </c>
      <c r="E3652" s="17">
        <f>IF($A3652="","",IFERROR(VLOOKUP($A3652,M_Sapi!$A$2:$B$501,2,0),""))</f>
      </c>
      <c r="F3652" s="16">
        <f>IF(OR($A3652="",$C3652=""),"",$C3652-$D3652)</f>
      </c>
      <c r="G3652" s="18">
        <f>IF(OR($A3652="",$B3652=""),"",$B3652-$E3652)</f>
      </c>
      <c r="H3652" s="19">
        <f>IF(OR($G3652="",$G3652=0),"",$F3652/$G3652)</f>
      </c>
    </row>
    <row r="3653">
      <c r="A3653" s="7"/>
      <c r="B3653" s="11"/>
      <c r="C3653" s="10"/>
      <c r="D3653" s="16">
        <f>IF($A3653="","",IFERROR(VLOOKUP($A3653,M_Sapi!$A$2:$D$501,4,0),""))</f>
      </c>
      <c r="E3653" s="17">
        <f>IF($A3653="","",IFERROR(VLOOKUP($A3653,M_Sapi!$A$2:$B$501,2,0),""))</f>
      </c>
      <c r="F3653" s="16">
        <f>IF(OR($A3653="",$C3653=""),"",$C3653-$D3653)</f>
      </c>
      <c r="G3653" s="18">
        <f>IF(OR($A3653="",$B3653=""),"",$B3653-$E3653)</f>
      </c>
      <c r="H3653" s="19">
        <f>IF(OR($G3653="",$G3653=0),"",$F3653/$G3653)</f>
      </c>
    </row>
    <row r="3654">
      <c r="A3654" s="7"/>
      <c r="B3654" s="11"/>
      <c r="C3654" s="10"/>
      <c r="D3654" s="16">
        <f>IF($A3654="","",IFERROR(VLOOKUP($A3654,M_Sapi!$A$2:$D$501,4,0),""))</f>
      </c>
      <c r="E3654" s="17">
        <f>IF($A3654="","",IFERROR(VLOOKUP($A3654,M_Sapi!$A$2:$B$501,2,0),""))</f>
      </c>
      <c r="F3654" s="16">
        <f>IF(OR($A3654="",$C3654=""),"",$C3654-$D3654)</f>
      </c>
      <c r="G3654" s="18">
        <f>IF(OR($A3654="",$B3654=""),"",$B3654-$E3654)</f>
      </c>
      <c r="H3654" s="19">
        <f>IF(OR($G3654="",$G3654=0),"",$F3654/$G3654)</f>
      </c>
    </row>
    <row r="3655">
      <c r="A3655" s="7"/>
      <c r="B3655" s="11"/>
      <c r="C3655" s="10"/>
      <c r="D3655" s="16">
        <f>IF($A3655="","",IFERROR(VLOOKUP($A3655,M_Sapi!$A$2:$D$501,4,0),""))</f>
      </c>
      <c r="E3655" s="17">
        <f>IF($A3655="","",IFERROR(VLOOKUP($A3655,M_Sapi!$A$2:$B$501,2,0),""))</f>
      </c>
      <c r="F3655" s="16">
        <f>IF(OR($A3655="",$C3655=""),"",$C3655-$D3655)</f>
      </c>
      <c r="G3655" s="18">
        <f>IF(OR($A3655="",$B3655=""),"",$B3655-$E3655)</f>
      </c>
      <c r="H3655" s="19">
        <f>IF(OR($G3655="",$G3655=0),"",$F3655/$G3655)</f>
      </c>
    </row>
    <row r="3656">
      <c r="A3656" s="7"/>
      <c r="B3656" s="11"/>
      <c r="C3656" s="10"/>
      <c r="D3656" s="16">
        <f>IF($A3656="","",IFERROR(VLOOKUP($A3656,M_Sapi!$A$2:$D$501,4,0),""))</f>
      </c>
      <c r="E3656" s="17">
        <f>IF($A3656="","",IFERROR(VLOOKUP($A3656,M_Sapi!$A$2:$B$501,2,0),""))</f>
      </c>
      <c r="F3656" s="16">
        <f>IF(OR($A3656="",$C3656=""),"",$C3656-$D3656)</f>
      </c>
      <c r="G3656" s="18">
        <f>IF(OR($A3656="",$B3656=""),"",$B3656-$E3656)</f>
      </c>
      <c r="H3656" s="19">
        <f>IF(OR($G3656="",$G3656=0),"",$F3656/$G3656)</f>
      </c>
    </row>
    <row r="3657">
      <c r="A3657" s="7"/>
      <c r="B3657" s="11"/>
      <c r="C3657" s="10"/>
      <c r="D3657" s="16">
        <f>IF($A3657="","",IFERROR(VLOOKUP($A3657,M_Sapi!$A$2:$D$501,4,0),""))</f>
      </c>
      <c r="E3657" s="17">
        <f>IF($A3657="","",IFERROR(VLOOKUP($A3657,M_Sapi!$A$2:$B$501,2,0),""))</f>
      </c>
      <c r="F3657" s="16">
        <f>IF(OR($A3657="",$C3657=""),"",$C3657-$D3657)</f>
      </c>
      <c r="G3657" s="18">
        <f>IF(OR($A3657="",$B3657=""),"",$B3657-$E3657)</f>
      </c>
      <c r="H3657" s="19">
        <f>IF(OR($G3657="",$G3657=0),"",$F3657/$G3657)</f>
      </c>
    </row>
    <row r="3658">
      <c r="A3658" s="7"/>
      <c r="B3658" s="11"/>
      <c r="C3658" s="10"/>
      <c r="D3658" s="16">
        <f>IF($A3658="","",IFERROR(VLOOKUP($A3658,M_Sapi!$A$2:$D$501,4,0),""))</f>
      </c>
      <c r="E3658" s="17">
        <f>IF($A3658="","",IFERROR(VLOOKUP($A3658,M_Sapi!$A$2:$B$501,2,0),""))</f>
      </c>
      <c r="F3658" s="16">
        <f>IF(OR($A3658="",$C3658=""),"",$C3658-$D3658)</f>
      </c>
      <c r="G3658" s="18">
        <f>IF(OR($A3658="",$B3658=""),"",$B3658-$E3658)</f>
      </c>
      <c r="H3658" s="19">
        <f>IF(OR($G3658="",$G3658=0),"",$F3658/$G3658)</f>
      </c>
    </row>
    <row r="3659">
      <c r="A3659" s="7"/>
      <c r="B3659" s="11"/>
      <c r="C3659" s="10"/>
      <c r="D3659" s="16">
        <f>IF($A3659="","",IFERROR(VLOOKUP($A3659,M_Sapi!$A$2:$D$501,4,0),""))</f>
      </c>
      <c r="E3659" s="17">
        <f>IF($A3659="","",IFERROR(VLOOKUP($A3659,M_Sapi!$A$2:$B$501,2,0),""))</f>
      </c>
      <c r="F3659" s="16">
        <f>IF(OR($A3659="",$C3659=""),"",$C3659-$D3659)</f>
      </c>
      <c r="G3659" s="18">
        <f>IF(OR($A3659="",$B3659=""),"",$B3659-$E3659)</f>
      </c>
      <c r="H3659" s="19">
        <f>IF(OR($G3659="",$G3659=0),"",$F3659/$G3659)</f>
      </c>
    </row>
    <row r="3660">
      <c r="A3660" s="7"/>
      <c r="B3660" s="11"/>
      <c r="C3660" s="10"/>
      <c r="D3660" s="16">
        <f>IF($A3660="","",IFERROR(VLOOKUP($A3660,M_Sapi!$A$2:$D$501,4,0),""))</f>
      </c>
      <c r="E3660" s="17">
        <f>IF($A3660="","",IFERROR(VLOOKUP($A3660,M_Sapi!$A$2:$B$501,2,0),""))</f>
      </c>
      <c r="F3660" s="16">
        <f>IF(OR($A3660="",$C3660=""),"",$C3660-$D3660)</f>
      </c>
      <c r="G3660" s="18">
        <f>IF(OR($A3660="",$B3660=""),"",$B3660-$E3660)</f>
      </c>
      <c r="H3660" s="19">
        <f>IF(OR($G3660="",$G3660=0),"",$F3660/$G3660)</f>
      </c>
    </row>
    <row r="3661">
      <c r="A3661" s="7"/>
      <c r="B3661" s="11"/>
      <c r="C3661" s="10"/>
      <c r="D3661" s="16">
        <f>IF($A3661="","",IFERROR(VLOOKUP($A3661,M_Sapi!$A$2:$D$501,4,0),""))</f>
      </c>
      <c r="E3661" s="17">
        <f>IF($A3661="","",IFERROR(VLOOKUP($A3661,M_Sapi!$A$2:$B$501,2,0),""))</f>
      </c>
      <c r="F3661" s="16">
        <f>IF(OR($A3661="",$C3661=""),"",$C3661-$D3661)</f>
      </c>
      <c r="G3661" s="18">
        <f>IF(OR($A3661="",$B3661=""),"",$B3661-$E3661)</f>
      </c>
      <c r="H3661" s="19">
        <f>IF(OR($G3661="",$G3661=0),"",$F3661/$G3661)</f>
      </c>
    </row>
    <row r="3662">
      <c r="A3662" s="7"/>
      <c r="B3662" s="11"/>
      <c r="C3662" s="10"/>
      <c r="D3662" s="16">
        <f>IF($A3662="","",IFERROR(VLOOKUP($A3662,M_Sapi!$A$2:$D$501,4,0),""))</f>
      </c>
      <c r="E3662" s="17">
        <f>IF($A3662="","",IFERROR(VLOOKUP($A3662,M_Sapi!$A$2:$B$501,2,0),""))</f>
      </c>
      <c r="F3662" s="16">
        <f>IF(OR($A3662="",$C3662=""),"",$C3662-$D3662)</f>
      </c>
      <c r="G3662" s="18">
        <f>IF(OR($A3662="",$B3662=""),"",$B3662-$E3662)</f>
      </c>
      <c r="H3662" s="19">
        <f>IF(OR($G3662="",$G3662=0),"",$F3662/$G3662)</f>
      </c>
    </row>
    <row r="3663">
      <c r="A3663" s="7"/>
      <c r="B3663" s="11"/>
      <c r="C3663" s="10"/>
      <c r="D3663" s="16">
        <f>IF($A3663="","",IFERROR(VLOOKUP($A3663,M_Sapi!$A$2:$D$501,4,0),""))</f>
      </c>
      <c r="E3663" s="17">
        <f>IF($A3663="","",IFERROR(VLOOKUP($A3663,M_Sapi!$A$2:$B$501,2,0),""))</f>
      </c>
      <c r="F3663" s="16">
        <f>IF(OR($A3663="",$C3663=""),"",$C3663-$D3663)</f>
      </c>
      <c r="G3663" s="18">
        <f>IF(OR($A3663="",$B3663=""),"",$B3663-$E3663)</f>
      </c>
      <c r="H3663" s="19">
        <f>IF(OR($G3663="",$G3663=0),"",$F3663/$G3663)</f>
      </c>
    </row>
    <row r="3664">
      <c r="A3664" s="7"/>
      <c r="B3664" s="11"/>
      <c r="C3664" s="10"/>
      <c r="D3664" s="16">
        <f>IF($A3664="","",IFERROR(VLOOKUP($A3664,M_Sapi!$A$2:$D$501,4,0),""))</f>
      </c>
      <c r="E3664" s="17">
        <f>IF($A3664="","",IFERROR(VLOOKUP($A3664,M_Sapi!$A$2:$B$501,2,0),""))</f>
      </c>
      <c r="F3664" s="16">
        <f>IF(OR($A3664="",$C3664=""),"",$C3664-$D3664)</f>
      </c>
      <c r="G3664" s="18">
        <f>IF(OR($A3664="",$B3664=""),"",$B3664-$E3664)</f>
      </c>
      <c r="H3664" s="19">
        <f>IF(OR($G3664="",$G3664=0),"",$F3664/$G3664)</f>
      </c>
    </row>
    <row r="3665">
      <c r="A3665" s="7"/>
      <c r="B3665" s="11"/>
      <c r="C3665" s="10"/>
      <c r="D3665" s="16">
        <f>IF($A3665="","",IFERROR(VLOOKUP($A3665,M_Sapi!$A$2:$D$501,4,0),""))</f>
      </c>
      <c r="E3665" s="17">
        <f>IF($A3665="","",IFERROR(VLOOKUP($A3665,M_Sapi!$A$2:$B$501,2,0),""))</f>
      </c>
      <c r="F3665" s="16">
        <f>IF(OR($A3665="",$C3665=""),"",$C3665-$D3665)</f>
      </c>
      <c r="G3665" s="18">
        <f>IF(OR($A3665="",$B3665=""),"",$B3665-$E3665)</f>
      </c>
      <c r="H3665" s="19">
        <f>IF(OR($G3665="",$G3665=0),"",$F3665/$G3665)</f>
      </c>
    </row>
    <row r="3666">
      <c r="A3666" s="7"/>
      <c r="B3666" s="11"/>
      <c r="C3666" s="10"/>
      <c r="D3666" s="16">
        <f>IF($A3666="","",IFERROR(VLOOKUP($A3666,M_Sapi!$A$2:$D$501,4,0),""))</f>
      </c>
      <c r="E3666" s="17">
        <f>IF($A3666="","",IFERROR(VLOOKUP($A3666,M_Sapi!$A$2:$B$501,2,0),""))</f>
      </c>
      <c r="F3666" s="16">
        <f>IF(OR($A3666="",$C3666=""),"",$C3666-$D3666)</f>
      </c>
      <c r="G3666" s="18">
        <f>IF(OR($A3666="",$B3666=""),"",$B3666-$E3666)</f>
      </c>
      <c r="H3666" s="19">
        <f>IF(OR($G3666="",$G3666=0),"",$F3666/$G3666)</f>
      </c>
    </row>
    <row r="3667">
      <c r="A3667" s="7"/>
      <c r="B3667" s="11"/>
      <c r="C3667" s="10"/>
      <c r="D3667" s="16">
        <f>IF($A3667="","",IFERROR(VLOOKUP($A3667,M_Sapi!$A$2:$D$501,4,0),""))</f>
      </c>
      <c r="E3667" s="17">
        <f>IF($A3667="","",IFERROR(VLOOKUP($A3667,M_Sapi!$A$2:$B$501,2,0),""))</f>
      </c>
      <c r="F3667" s="16">
        <f>IF(OR($A3667="",$C3667=""),"",$C3667-$D3667)</f>
      </c>
      <c r="G3667" s="18">
        <f>IF(OR($A3667="",$B3667=""),"",$B3667-$E3667)</f>
      </c>
      <c r="H3667" s="19">
        <f>IF(OR($G3667="",$G3667=0),"",$F3667/$G3667)</f>
      </c>
    </row>
    <row r="3668">
      <c r="A3668" s="7"/>
      <c r="B3668" s="11"/>
      <c r="C3668" s="10"/>
      <c r="D3668" s="16">
        <f>IF($A3668="","",IFERROR(VLOOKUP($A3668,M_Sapi!$A$2:$D$501,4,0),""))</f>
      </c>
      <c r="E3668" s="17">
        <f>IF($A3668="","",IFERROR(VLOOKUP($A3668,M_Sapi!$A$2:$B$501,2,0),""))</f>
      </c>
      <c r="F3668" s="16">
        <f>IF(OR($A3668="",$C3668=""),"",$C3668-$D3668)</f>
      </c>
      <c r="G3668" s="18">
        <f>IF(OR($A3668="",$B3668=""),"",$B3668-$E3668)</f>
      </c>
      <c r="H3668" s="19">
        <f>IF(OR($G3668="",$G3668=0),"",$F3668/$G3668)</f>
      </c>
    </row>
    <row r="3669">
      <c r="A3669" s="7"/>
      <c r="B3669" s="11"/>
      <c r="C3669" s="10"/>
      <c r="D3669" s="16">
        <f>IF($A3669="","",IFERROR(VLOOKUP($A3669,M_Sapi!$A$2:$D$501,4,0),""))</f>
      </c>
      <c r="E3669" s="17">
        <f>IF($A3669="","",IFERROR(VLOOKUP($A3669,M_Sapi!$A$2:$B$501,2,0),""))</f>
      </c>
      <c r="F3669" s="16">
        <f>IF(OR($A3669="",$C3669=""),"",$C3669-$D3669)</f>
      </c>
      <c r="G3669" s="18">
        <f>IF(OR($A3669="",$B3669=""),"",$B3669-$E3669)</f>
      </c>
      <c r="H3669" s="19">
        <f>IF(OR($G3669="",$G3669=0),"",$F3669/$G3669)</f>
      </c>
    </row>
    <row r="3670">
      <c r="A3670" s="7"/>
      <c r="B3670" s="11"/>
      <c r="C3670" s="10"/>
      <c r="D3670" s="16">
        <f>IF($A3670="","",IFERROR(VLOOKUP($A3670,M_Sapi!$A$2:$D$501,4,0),""))</f>
      </c>
      <c r="E3670" s="17">
        <f>IF($A3670="","",IFERROR(VLOOKUP($A3670,M_Sapi!$A$2:$B$501,2,0),""))</f>
      </c>
      <c r="F3670" s="16">
        <f>IF(OR($A3670="",$C3670=""),"",$C3670-$D3670)</f>
      </c>
      <c r="G3670" s="18">
        <f>IF(OR($A3670="",$B3670=""),"",$B3670-$E3670)</f>
      </c>
      <c r="H3670" s="19">
        <f>IF(OR($G3670="",$G3670=0),"",$F3670/$G3670)</f>
      </c>
    </row>
    <row r="3671">
      <c r="A3671" s="7"/>
      <c r="B3671" s="11"/>
      <c r="C3671" s="10"/>
      <c r="D3671" s="16">
        <f>IF($A3671="","",IFERROR(VLOOKUP($A3671,M_Sapi!$A$2:$D$501,4,0),""))</f>
      </c>
      <c r="E3671" s="17">
        <f>IF($A3671="","",IFERROR(VLOOKUP($A3671,M_Sapi!$A$2:$B$501,2,0),""))</f>
      </c>
      <c r="F3671" s="16">
        <f>IF(OR($A3671="",$C3671=""),"",$C3671-$D3671)</f>
      </c>
      <c r="G3671" s="18">
        <f>IF(OR($A3671="",$B3671=""),"",$B3671-$E3671)</f>
      </c>
      <c r="H3671" s="19">
        <f>IF(OR($G3671="",$G3671=0),"",$F3671/$G3671)</f>
      </c>
    </row>
    <row r="3672">
      <c r="A3672" s="7"/>
      <c r="B3672" s="11"/>
      <c r="C3672" s="10"/>
      <c r="D3672" s="16">
        <f>IF($A3672="","",IFERROR(VLOOKUP($A3672,M_Sapi!$A$2:$D$501,4,0),""))</f>
      </c>
      <c r="E3672" s="17">
        <f>IF($A3672="","",IFERROR(VLOOKUP($A3672,M_Sapi!$A$2:$B$501,2,0),""))</f>
      </c>
      <c r="F3672" s="16">
        <f>IF(OR($A3672="",$C3672=""),"",$C3672-$D3672)</f>
      </c>
      <c r="G3672" s="18">
        <f>IF(OR($A3672="",$B3672=""),"",$B3672-$E3672)</f>
      </c>
      <c r="H3672" s="19">
        <f>IF(OR($G3672="",$G3672=0),"",$F3672/$G3672)</f>
      </c>
    </row>
    <row r="3673">
      <c r="A3673" s="7"/>
      <c r="B3673" s="11"/>
      <c r="C3673" s="10"/>
      <c r="D3673" s="16">
        <f>IF($A3673="","",IFERROR(VLOOKUP($A3673,M_Sapi!$A$2:$D$501,4,0),""))</f>
      </c>
      <c r="E3673" s="17">
        <f>IF($A3673="","",IFERROR(VLOOKUP($A3673,M_Sapi!$A$2:$B$501,2,0),""))</f>
      </c>
      <c r="F3673" s="16">
        <f>IF(OR($A3673="",$C3673=""),"",$C3673-$D3673)</f>
      </c>
      <c r="G3673" s="18">
        <f>IF(OR($A3673="",$B3673=""),"",$B3673-$E3673)</f>
      </c>
      <c r="H3673" s="19">
        <f>IF(OR($G3673="",$G3673=0),"",$F3673/$G3673)</f>
      </c>
    </row>
    <row r="3674">
      <c r="A3674" s="7"/>
      <c r="B3674" s="11"/>
      <c r="C3674" s="10"/>
      <c r="D3674" s="16">
        <f>IF($A3674="","",IFERROR(VLOOKUP($A3674,M_Sapi!$A$2:$D$501,4,0),""))</f>
      </c>
      <c r="E3674" s="17">
        <f>IF($A3674="","",IFERROR(VLOOKUP($A3674,M_Sapi!$A$2:$B$501,2,0),""))</f>
      </c>
      <c r="F3674" s="16">
        <f>IF(OR($A3674="",$C3674=""),"",$C3674-$D3674)</f>
      </c>
      <c r="G3674" s="18">
        <f>IF(OR($A3674="",$B3674=""),"",$B3674-$E3674)</f>
      </c>
      <c r="H3674" s="19">
        <f>IF(OR($G3674="",$G3674=0),"",$F3674/$G3674)</f>
      </c>
    </row>
    <row r="3675">
      <c r="A3675" s="7"/>
      <c r="B3675" s="11"/>
      <c r="C3675" s="10"/>
      <c r="D3675" s="16">
        <f>IF($A3675="","",IFERROR(VLOOKUP($A3675,M_Sapi!$A$2:$D$501,4,0),""))</f>
      </c>
      <c r="E3675" s="17">
        <f>IF($A3675="","",IFERROR(VLOOKUP($A3675,M_Sapi!$A$2:$B$501,2,0),""))</f>
      </c>
      <c r="F3675" s="16">
        <f>IF(OR($A3675="",$C3675=""),"",$C3675-$D3675)</f>
      </c>
      <c r="G3675" s="18">
        <f>IF(OR($A3675="",$B3675=""),"",$B3675-$E3675)</f>
      </c>
      <c r="H3675" s="19">
        <f>IF(OR($G3675="",$G3675=0),"",$F3675/$G3675)</f>
      </c>
    </row>
    <row r="3676">
      <c r="A3676" s="7"/>
      <c r="B3676" s="11"/>
      <c r="C3676" s="10"/>
      <c r="D3676" s="16">
        <f>IF($A3676="","",IFERROR(VLOOKUP($A3676,M_Sapi!$A$2:$D$501,4,0),""))</f>
      </c>
      <c r="E3676" s="17">
        <f>IF($A3676="","",IFERROR(VLOOKUP($A3676,M_Sapi!$A$2:$B$501,2,0),""))</f>
      </c>
      <c r="F3676" s="16">
        <f>IF(OR($A3676="",$C3676=""),"",$C3676-$D3676)</f>
      </c>
      <c r="G3676" s="18">
        <f>IF(OR($A3676="",$B3676=""),"",$B3676-$E3676)</f>
      </c>
      <c r="H3676" s="19">
        <f>IF(OR($G3676="",$G3676=0),"",$F3676/$G3676)</f>
      </c>
    </row>
    <row r="3677">
      <c r="A3677" s="7"/>
      <c r="B3677" s="11"/>
      <c r="C3677" s="10"/>
      <c r="D3677" s="16">
        <f>IF($A3677="","",IFERROR(VLOOKUP($A3677,M_Sapi!$A$2:$D$501,4,0),""))</f>
      </c>
      <c r="E3677" s="17">
        <f>IF($A3677="","",IFERROR(VLOOKUP($A3677,M_Sapi!$A$2:$B$501,2,0),""))</f>
      </c>
      <c r="F3677" s="16">
        <f>IF(OR($A3677="",$C3677=""),"",$C3677-$D3677)</f>
      </c>
      <c r="G3677" s="18">
        <f>IF(OR($A3677="",$B3677=""),"",$B3677-$E3677)</f>
      </c>
      <c r="H3677" s="19">
        <f>IF(OR($G3677="",$G3677=0),"",$F3677/$G3677)</f>
      </c>
    </row>
    <row r="3678">
      <c r="A3678" s="7"/>
      <c r="B3678" s="11"/>
      <c r="C3678" s="10"/>
      <c r="D3678" s="16">
        <f>IF($A3678="","",IFERROR(VLOOKUP($A3678,M_Sapi!$A$2:$D$501,4,0),""))</f>
      </c>
      <c r="E3678" s="17">
        <f>IF($A3678="","",IFERROR(VLOOKUP($A3678,M_Sapi!$A$2:$B$501,2,0),""))</f>
      </c>
      <c r="F3678" s="16">
        <f>IF(OR($A3678="",$C3678=""),"",$C3678-$D3678)</f>
      </c>
      <c r="G3678" s="18">
        <f>IF(OR($A3678="",$B3678=""),"",$B3678-$E3678)</f>
      </c>
      <c r="H3678" s="19">
        <f>IF(OR($G3678="",$G3678=0),"",$F3678/$G3678)</f>
      </c>
    </row>
    <row r="3679">
      <c r="A3679" s="7"/>
      <c r="B3679" s="11"/>
      <c r="C3679" s="10"/>
      <c r="D3679" s="16">
        <f>IF($A3679="","",IFERROR(VLOOKUP($A3679,M_Sapi!$A$2:$D$501,4,0),""))</f>
      </c>
      <c r="E3679" s="17">
        <f>IF($A3679="","",IFERROR(VLOOKUP($A3679,M_Sapi!$A$2:$B$501,2,0),""))</f>
      </c>
      <c r="F3679" s="16">
        <f>IF(OR($A3679="",$C3679=""),"",$C3679-$D3679)</f>
      </c>
      <c r="G3679" s="18">
        <f>IF(OR($A3679="",$B3679=""),"",$B3679-$E3679)</f>
      </c>
      <c r="H3679" s="19">
        <f>IF(OR($G3679="",$G3679=0),"",$F3679/$G3679)</f>
      </c>
    </row>
    <row r="3680">
      <c r="A3680" s="7"/>
      <c r="B3680" s="11"/>
      <c r="C3680" s="10"/>
      <c r="D3680" s="16">
        <f>IF($A3680="","",IFERROR(VLOOKUP($A3680,M_Sapi!$A$2:$D$501,4,0),""))</f>
      </c>
      <c r="E3680" s="17">
        <f>IF($A3680="","",IFERROR(VLOOKUP($A3680,M_Sapi!$A$2:$B$501,2,0),""))</f>
      </c>
      <c r="F3680" s="16">
        <f>IF(OR($A3680="",$C3680=""),"",$C3680-$D3680)</f>
      </c>
      <c r="G3680" s="18">
        <f>IF(OR($A3680="",$B3680=""),"",$B3680-$E3680)</f>
      </c>
      <c r="H3680" s="19">
        <f>IF(OR($G3680="",$G3680=0),"",$F3680/$G3680)</f>
      </c>
    </row>
    <row r="3681">
      <c r="A3681" s="7"/>
      <c r="B3681" s="11"/>
      <c r="C3681" s="10"/>
      <c r="D3681" s="16">
        <f>IF($A3681="","",IFERROR(VLOOKUP($A3681,M_Sapi!$A$2:$D$501,4,0),""))</f>
      </c>
      <c r="E3681" s="17">
        <f>IF($A3681="","",IFERROR(VLOOKUP($A3681,M_Sapi!$A$2:$B$501,2,0),""))</f>
      </c>
      <c r="F3681" s="16">
        <f>IF(OR($A3681="",$C3681=""),"",$C3681-$D3681)</f>
      </c>
      <c r="G3681" s="18">
        <f>IF(OR($A3681="",$B3681=""),"",$B3681-$E3681)</f>
      </c>
      <c r="H3681" s="19">
        <f>IF(OR($G3681="",$G3681=0),"",$F3681/$G3681)</f>
      </c>
    </row>
    <row r="3682">
      <c r="A3682" s="7"/>
      <c r="B3682" s="11"/>
      <c r="C3682" s="10"/>
      <c r="D3682" s="16">
        <f>IF($A3682="","",IFERROR(VLOOKUP($A3682,M_Sapi!$A$2:$D$501,4,0),""))</f>
      </c>
      <c r="E3682" s="17">
        <f>IF($A3682="","",IFERROR(VLOOKUP($A3682,M_Sapi!$A$2:$B$501,2,0),""))</f>
      </c>
      <c r="F3682" s="16">
        <f>IF(OR($A3682="",$C3682=""),"",$C3682-$D3682)</f>
      </c>
      <c r="G3682" s="18">
        <f>IF(OR($A3682="",$B3682=""),"",$B3682-$E3682)</f>
      </c>
      <c r="H3682" s="19">
        <f>IF(OR($G3682="",$G3682=0),"",$F3682/$G3682)</f>
      </c>
    </row>
    <row r="3683">
      <c r="A3683" s="7"/>
      <c r="B3683" s="11"/>
      <c r="C3683" s="10"/>
      <c r="D3683" s="16">
        <f>IF($A3683="","",IFERROR(VLOOKUP($A3683,M_Sapi!$A$2:$D$501,4,0),""))</f>
      </c>
      <c r="E3683" s="17">
        <f>IF($A3683="","",IFERROR(VLOOKUP($A3683,M_Sapi!$A$2:$B$501,2,0),""))</f>
      </c>
      <c r="F3683" s="16">
        <f>IF(OR($A3683="",$C3683=""),"",$C3683-$D3683)</f>
      </c>
      <c r="G3683" s="18">
        <f>IF(OR($A3683="",$B3683=""),"",$B3683-$E3683)</f>
      </c>
      <c r="H3683" s="19">
        <f>IF(OR($G3683="",$G3683=0),"",$F3683/$G3683)</f>
      </c>
    </row>
    <row r="3684">
      <c r="A3684" s="7"/>
      <c r="B3684" s="11"/>
      <c r="C3684" s="10"/>
      <c r="D3684" s="16">
        <f>IF($A3684="","",IFERROR(VLOOKUP($A3684,M_Sapi!$A$2:$D$501,4,0),""))</f>
      </c>
      <c r="E3684" s="17">
        <f>IF($A3684="","",IFERROR(VLOOKUP($A3684,M_Sapi!$A$2:$B$501,2,0),""))</f>
      </c>
      <c r="F3684" s="16">
        <f>IF(OR($A3684="",$C3684=""),"",$C3684-$D3684)</f>
      </c>
      <c r="G3684" s="18">
        <f>IF(OR($A3684="",$B3684=""),"",$B3684-$E3684)</f>
      </c>
      <c r="H3684" s="19">
        <f>IF(OR($G3684="",$G3684=0),"",$F3684/$G3684)</f>
      </c>
    </row>
    <row r="3685">
      <c r="A3685" s="7"/>
      <c r="B3685" s="11"/>
      <c r="C3685" s="10"/>
      <c r="D3685" s="16">
        <f>IF($A3685="","",IFERROR(VLOOKUP($A3685,M_Sapi!$A$2:$D$501,4,0),""))</f>
      </c>
      <c r="E3685" s="17">
        <f>IF($A3685="","",IFERROR(VLOOKUP($A3685,M_Sapi!$A$2:$B$501,2,0),""))</f>
      </c>
      <c r="F3685" s="16">
        <f>IF(OR($A3685="",$C3685=""),"",$C3685-$D3685)</f>
      </c>
      <c r="G3685" s="18">
        <f>IF(OR($A3685="",$B3685=""),"",$B3685-$E3685)</f>
      </c>
      <c r="H3685" s="19">
        <f>IF(OR($G3685="",$G3685=0),"",$F3685/$G3685)</f>
      </c>
    </row>
    <row r="3686">
      <c r="A3686" s="7"/>
      <c r="B3686" s="11"/>
      <c r="C3686" s="10"/>
      <c r="D3686" s="16">
        <f>IF($A3686="","",IFERROR(VLOOKUP($A3686,M_Sapi!$A$2:$D$501,4,0),""))</f>
      </c>
      <c r="E3686" s="17">
        <f>IF($A3686="","",IFERROR(VLOOKUP($A3686,M_Sapi!$A$2:$B$501,2,0),""))</f>
      </c>
      <c r="F3686" s="16">
        <f>IF(OR($A3686="",$C3686=""),"",$C3686-$D3686)</f>
      </c>
      <c r="G3686" s="18">
        <f>IF(OR($A3686="",$B3686=""),"",$B3686-$E3686)</f>
      </c>
      <c r="H3686" s="19">
        <f>IF(OR($G3686="",$G3686=0),"",$F3686/$G3686)</f>
      </c>
    </row>
    <row r="3687">
      <c r="A3687" s="7"/>
      <c r="B3687" s="11"/>
      <c r="C3687" s="10"/>
      <c r="D3687" s="16">
        <f>IF($A3687="","",IFERROR(VLOOKUP($A3687,M_Sapi!$A$2:$D$501,4,0),""))</f>
      </c>
      <c r="E3687" s="17">
        <f>IF($A3687="","",IFERROR(VLOOKUP($A3687,M_Sapi!$A$2:$B$501,2,0),""))</f>
      </c>
      <c r="F3687" s="16">
        <f>IF(OR($A3687="",$C3687=""),"",$C3687-$D3687)</f>
      </c>
      <c r="G3687" s="18">
        <f>IF(OR($A3687="",$B3687=""),"",$B3687-$E3687)</f>
      </c>
      <c r="H3687" s="19">
        <f>IF(OR($G3687="",$G3687=0),"",$F3687/$G3687)</f>
      </c>
    </row>
    <row r="3688">
      <c r="A3688" s="7"/>
      <c r="B3688" s="11"/>
      <c r="C3688" s="10"/>
      <c r="D3688" s="16">
        <f>IF($A3688="","",IFERROR(VLOOKUP($A3688,M_Sapi!$A$2:$D$501,4,0),""))</f>
      </c>
      <c r="E3688" s="17">
        <f>IF($A3688="","",IFERROR(VLOOKUP($A3688,M_Sapi!$A$2:$B$501,2,0),""))</f>
      </c>
      <c r="F3688" s="16">
        <f>IF(OR($A3688="",$C3688=""),"",$C3688-$D3688)</f>
      </c>
      <c r="G3688" s="18">
        <f>IF(OR($A3688="",$B3688=""),"",$B3688-$E3688)</f>
      </c>
      <c r="H3688" s="19">
        <f>IF(OR($G3688="",$G3688=0),"",$F3688/$G3688)</f>
      </c>
    </row>
    <row r="3689">
      <c r="A3689" s="7"/>
      <c r="B3689" s="11"/>
      <c r="C3689" s="10"/>
      <c r="D3689" s="16">
        <f>IF($A3689="","",IFERROR(VLOOKUP($A3689,M_Sapi!$A$2:$D$501,4,0),""))</f>
      </c>
      <c r="E3689" s="17">
        <f>IF($A3689="","",IFERROR(VLOOKUP($A3689,M_Sapi!$A$2:$B$501,2,0),""))</f>
      </c>
      <c r="F3689" s="16">
        <f>IF(OR($A3689="",$C3689=""),"",$C3689-$D3689)</f>
      </c>
      <c r="G3689" s="18">
        <f>IF(OR($A3689="",$B3689=""),"",$B3689-$E3689)</f>
      </c>
      <c r="H3689" s="19">
        <f>IF(OR($G3689="",$G3689=0),"",$F3689/$G3689)</f>
      </c>
    </row>
    <row r="3690">
      <c r="A3690" s="7"/>
      <c r="B3690" s="11"/>
      <c r="C3690" s="10"/>
      <c r="D3690" s="16">
        <f>IF($A3690="","",IFERROR(VLOOKUP($A3690,M_Sapi!$A$2:$D$501,4,0),""))</f>
      </c>
      <c r="E3690" s="17">
        <f>IF($A3690="","",IFERROR(VLOOKUP($A3690,M_Sapi!$A$2:$B$501,2,0),""))</f>
      </c>
      <c r="F3690" s="16">
        <f>IF(OR($A3690="",$C3690=""),"",$C3690-$D3690)</f>
      </c>
      <c r="G3690" s="18">
        <f>IF(OR($A3690="",$B3690=""),"",$B3690-$E3690)</f>
      </c>
      <c r="H3690" s="19">
        <f>IF(OR($G3690="",$G3690=0),"",$F3690/$G3690)</f>
      </c>
    </row>
    <row r="3691">
      <c r="A3691" s="7"/>
      <c r="B3691" s="11"/>
      <c r="C3691" s="10"/>
      <c r="D3691" s="16">
        <f>IF($A3691="","",IFERROR(VLOOKUP($A3691,M_Sapi!$A$2:$D$501,4,0),""))</f>
      </c>
      <c r="E3691" s="17">
        <f>IF($A3691="","",IFERROR(VLOOKUP($A3691,M_Sapi!$A$2:$B$501,2,0),""))</f>
      </c>
      <c r="F3691" s="16">
        <f>IF(OR($A3691="",$C3691=""),"",$C3691-$D3691)</f>
      </c>
      <c r="G3691" s="18">
        <f>IF(OR($A3691="",$B3691=""),"",$B3691-$E3691)</f>
      </c>
      <c r="H3691" s="19">
        <f>IF(OR($G3691="",$G3691=0),"",$F3691/$G3691)</f>
      </c>
    </row>
    <row r="3692">
      <c r="A3692" s="7"/>
      <c r="B3692" s="11"/>
      <c r="C3692" s="10"/>
      <c r="D3692" s="16">
        <f>IF($A3692="","",IFERROR(VLOOKUP($A3692,M_Sapi!$A$2:$D$501,4,0),""))</f>
      </c>
      <c r="E3692" s="17">
        <f>IF($A3692="","",IFERROR(VLOOKUP($A3692,M_Sapi!$A$2:$B$501,2,0),""))</f>
      </c>
      <c r="F3692" s="16">
        <f>IF(OR($A3692="",$C3692=""),"",$C3692-$D3692)</f>
      </c>
      <c r="G3692" s="18">
        <f>IF(OR($A3692="",$B3692=""),"",$B3692-$E3692)</f>
      </c>
      <c r="H3692" s="19">
        <f>IF(OR($G3692="",$G3692=0),"",$F3692/$G3692)</f>
      </c>
    </row>
    <row r="3693">
      <c r="A3693" s="7"/>
      <c r="B3693" s="11"/>
      <c r="C3693" s="10"/>
      <c r="D3693" s="16">
        <f>IF($A3693="","",IFERROR(VLOOKUP($A3693,M_Sapi!$A$2:$D$501,4,0),""))</f>
      </c>
      <c r="E3693" s="17">
        <f>IF($A3693="","",IFERROR(VLOOKUP($A3693,M_Sapi!$A$2:$B$501,2,0),""))</f>
      </c>
      <c r="F3693" s="16">
        <f>IF(OR($A3693="",$C3693=""),"",$C3693-$D3693)</f>
      </c>
      <c r="G3693" s="18">
        <f>IF(OR($A3693="",$B3693=""),"",$B3693-$E3693)</f>
      </c>
      <c r="H3693" s="19">
        <f>IF(OR($G3693="",$G3693=0),"",$F3693/$G3693)</f>
      </c>
    </row>
    <row r="3694">
      <c r="A3694" s="7"/>
      <c r="B3694" s="11"/>
      <c r="C3694" s="10"/>
      <c r="D3694" s="16">
        <f>IF($A3694="","",IFERROR(VLOOKUP($A3694,M_Sapi!$A$2:$D$501,4,0),""))</f>
      </c>
      <c r="E3694" s="17">
        <f>IF($A3694="","",IFERROR(VLOOKUP($A3694,M_Sapi!$A$2:$B$501,2,0),""))</f>
      </c>
      <c r="F3694" s="16">
        <f>IF(OR($A3694="",$C3694=""),"",$C3694-$D3694)</f>
      </c>
      <c r="G3694" s="18">
        <f>IF(OR($A3694="",$B3694=""),"",$B3694-$E3694)</f>
      </c>
      <c r="H3694" s="19">
        <f>IF(OR($G3694="",$G3694=0),"",$F3694/$G3694)</f>
      </c>
    </row>
    <row r="3695">
      <c r="A3695" s="7"/>
      <c r="B3695" s="11"/>
      <c r="C3695" s="10"/>
      <c r="D3695" s="16">
        <f>IF($A3695="","",IFERROR(VLOOKUP($A3695,M_Sapi!$A$2:$D$501,4,0),""))</f>
      </c>
      <c r="E3695" s="17">
        <f>IF($A3695="","",IFERROR(VLOOKUP($A3695,M_Sapi!$A$2:$B$501,2,0),""))</f>
      </c>
      <c r="F3695" s="16">
        <f>IF(OR($A3695="",$C3695=""),"",$C3695-$D3695)</f>
      </c>
      <c r="G3695" s="18">
        <f>IF(OR($A3695="",$B3695=""),"",$B3695-$E3695)</f>
      </c>
      <c r="H3695" s="19">
        <f>IF(OR($G3695="",$G3695=0),"",$F3695/$G3695)</f>
      </c>
    </row>
    <row r="3696">
      <c r="A3696" s="7"/>
      <c r="B3696" s="11"/>
      <c r="C3696" s="10"/>
      <c r="D3696" s="16">
        <f>IF($A3696="","",IFERROR(VLOOKUP($A3696,M_Sapi!$A$2:$D$501,4,0),""))</f>
      </c>
      <c r="E3696" s="17">
        <f>IF($A3696="","",IFERROR(VLOOKUP($A3696,M_Sapi!$A$2:$B$501,2,0),""))</f>
      </c>
      <c r="F3696" s="16">
        <f>IF(OR($A3696="",$C3696=""),"",$C3696-$D3696)</f>
      </c>
      <c r="G3696" s="18">
        <f>IF(OR($A3696="",$B3696=""),"",$B3696-$E3696)</f>
      </c>
      <c r="H3696" s="19">
        <f>IF(OR($G3696="",$G3696=0),"",$F3696/$G3696)</f>
      </c>
    </row>
    <row r="3697">
      <c r="A3697" s="7"/>
      <c r="B3697" s="11"/>
      <c r="C3697" s="10"/>
      <c r="D3697" s="16">
        <f>IF($A3697="","",IFERROR(VLOOKUP($A3697,M_Sapi!$A$2:$D$501,4,0),""))</f>
      </c>
      <c r="E3697" s="17">
        <f>IF($A3697="","",IFERROR(VLOOKUP($A3697,M_Sapi!$A$2:$B$501,2,0),""))</f>
      </c>
      <c r="F3697" s="16">
        <f>IF(OR($A3697="",$C3697=""),"",$C3697-$D3697)</f>
      </c>
      <c r="G3697" s="18">
        <f>IF(OR($A3697="",$B3697=""),"",$B3697-$E3697)</f>
      </c>
      <c r="H3697" s="19">
        <f>IF(OR($G3697="",$G3697=0),"",$F3697/$G3697)</f>
      </c>
    </row>
    <row r="3698">
      <c r="A3698" s="7"/>
      <c r="B3698" s="11"/>
      <c r="C3698" s="10"/>
      <c r="D3698" s="16">
        <f>IF($A3698="","",IFERROR(VLOOKUP($A3698,M_Sapi!$A$2:$D$501,4,0),""))</f>
      </c>
      <c r="E3698" s="17">
        <f>IF($A3698="","",IFERROR(VLOOKUP($A3698,M_Sapi!$A$2:$B$501,2,0),""))</f>
      </c>
      <c r="F3698" s="16">
        <f>IF(OR($A3698="",$C3698=""),"",$C3698-$D3698)</f>
      </c>
      <c r="G3698" s="18">
        <f>IF(OR($A3698="",$B3698=""),"",$B3698-$E3698)</f>
      </c>
      <c r="H3698" s="19">
        <f>IF(OR($G3698="",$G3698=0),"",$F3698/$G3698)</f>
      </c>
    </row>
    <row r="3699">
      <c r="A3699" s="7"/>
      <c r="B3699" s="11"/>
      <c r="C3699" s="10"/>
      <c r="D3699" s="16">
        <f>IF($A3699="","",IFERROR(VLOOKUP($A3699,M_Sapi!$A$2:$D$501,4,0),""))</f>
      </c>
      <c r="E3699" s="17">
        <f>IF($A3699="","",IFERROR(VLOOKUP($A3699,M_Sapi!$A$2:$B$501,2,0),""))</f>
      </c>
      <c r="F3699" s="16">
        <f>IF(OR($A3699="",$C3699=""),"",$C3699-$D3699)</f>
      </c>
      <c r="G3699" s="18">
        <f>IF(OR($A3699="",$B3699=""),"",$B3699-$E3699)</f>
      </c>
      <c r="H3699" s="19">
        <f>IF(OR($G3699="",$G3699=0),"",$F3699/$G3699)</f>
      </c>
    </row>
    <row r="3700">
      <c r="A3700" s="7"/>
      <c r="B3700" s="11"/>
      <c r="C3700" s="10"/>
      <c r="D3700" s="16">
        <f>IF($A3700="","",IFERROR(VLOOKUP($A3700,M_Sapi!$A$2:$D$501,4,0),""))</f>
      </c>
      <c r="E3700" s="17">
        <f>IF($A3700="","",IFERROR(VLOOKUP($A3700,M_Sapi!$A$2:$B$501,2,0),""))</f>
      </c>
      <c r="F3700" s="16">
        <f>IF(OR($A3700="",$C3700=""),"",$C3700-$D3700)</f>
      </c>
      <c r="G3700" s="18">
        <f>IF(OR($A3700="",$B3700=""),"",$B3700-$E3700)</f>
      </c>
      <c r="H3700" s="19">
        <f>IF(OR($G3700="",$G3700=0),"",$F3700/$G3700)</f>
      </c>
    </row>
    <row r="3701">
      <c r="A3701" s="7"/>
      <c r="B3701" s="11"/>
      <c r="C3701" s="10"/>
      <c r="D3701" s="16">
        <f>IF($A3701="","",IFERROR(VLOOKUP($A3701,M_Sapi!$A$2:$D$501,4,0),""))</f>
      </c>
      <c r="E3701" s="17">
        <f>IF($A3701="","",IFERROR(VLOOKUP($A3701,M_Sapi!$A$2:$B$501,2,0),""))</f>
      </c>
      <c r="F3701" s="16">
        <f>IF(OR($A3701="",$C3701=""),"",$C3701-$D3701)</f>
      </c>
      <c r="G3701" s="18">
        <f>IF(OR($A3701="",$B3701=""),"",$B3701-$E3701)</f>
      </c>
      <c r="H3701" s="19">
        <f>IF(OR($G3701="",$G3701=0),"",$F3701/$G3701)</f>
      </c>
    </row>
    <row r="3702">
      <c r="A3702" s="7"/>
      <c r="B3702" s="11"/>
      <c r="C3702" s="10"/>
      <c r="D3702" s="16">
        <f>IF($A3702="","",IFERROR(VLOOKUP($A3702,M_Sapi!$A$2:$D$501,4,0),""))</f>
      </c>
      <c r="E3702" s="17">
        <f>IF($A3702="","",IFERROR(VLOOKUP($A3702,M_Sapi!$A$2:$B$501,2,0),""))</f>
      </c>
      <c r="F3702" s="16">
        <f>IF(OR($A3702="",$C3702=""),"",$C3702-$D3702)</f>
      </c>
      <c r="G3702" s="18">
        <f>IF(OR($A3702="",$B3702=""),"",$B3702-$E3702)</f>
      </c>
      <c r="H3702" s="19">
        <f>IF(OR($G3702="",$G3702=0),"",$F3702/$G3702)</f>
      </c>
    </row>
    <row r="3703">
      <c r="A3703" s="7"/>
      <c r="B3703" s="11"/>
      <c r="C3703" s="10"/>
      <c r="D3703" s="16">
        <f>IF($A3703="","",IFERROR(VLOOKUP($A3703,M_Sapi!$A$2:$D$501,4,0),""))</f>
      </c>
      <c r="E3703" s="17">
        <f>IF($A3703="","",IFERROR(VLOOKUP($A3703,M_Sapi!$A$2:$B$501,2,0),""))</f>
      </c>
      <c r="F3703" s="16">
        <f>IF(OR($A3703="",$C3703=""),"",$C3703-$D3703)</f>
      </c>
      <c r="G3703" s="18">
        <f>IF(OR($A3703="",$B3703=""),"",$B3703-$E3703)</f>
      </c>
      <c r="H3703" s="19">
        <f>IF(OR($G3703="",$G3703=0),"",$F3703/$G3703)</f>
      </c>
    </row>
    <row r="3704">
      <c r="A3704" s="7"/>
      <c r="B3704" s="11"/>
      <c r="C3704" s="10"/>
      <c r="D3704" s="16">
        <f>IF($A3704="","",IFERROR(VLOOKUP($A3704,M_Sapi!$A$2:$D$501,4,0),""))</f>
      </c>
      <c r="E3704" s="17">
        <f>IF($A3704="","",IFERROR(VLOOKUP($A3704,M_Sapi!$A$2:$B$501,2,0),""))</f>
      </c>
      <c r="F3704" s="16">
        <f>IF(OR($A3704="",$C3704=""),"",$C3704-$D3704)</f>
      </c>
      <c r="G3704" s="18">
        <f>IF(OR($A3704="",$B3704=""),"",$B3704-$E3704)</f>
      </c>
      <c r="H3704" s="19">
        <f>IF(OR($G3704="",$G3704=0),"",$F3704/$G3704)</f>
      </c>
    </row>
    <row r="3705">
      <c r="A3705" s="7"/>
      <c r="B3705" s="11"/>
      <c r="C3705" s="10"/>
      <c r="D3705" s="16">
        <f>IF($A3705="","",IFERROR(VLOOKUP($A3705,M_Sapi!$A$2:$D$501,4,0),""))</f>
      </c>
      <c r="E3705" s="17">
        <f>IF($A3705="","",IFERROR(VLOOKUP($A3705,M_Sapi!$A$2:$B$501,2,0),""))</f>
      </c>
      <c r="F3705" s="16">
        <f>IF(OR($A3705="",$C3705=""),"",$C3705-$D3705)</f>
      </c>
      <c r="G3705" s="18">
        <f>IF(OR($A3705="",$B3705=""),"",$B3705-$E3705)</f>
      </c>
      <c r="H3705" s="19">
        <f>IF(OR($G3705="",$G3705=0),"",$F3705/$G3705)</f>
      </c>
    </row>
    <row r="3706">
      <c r="A3706" s="7"/>
      <c r="B3706" s="11"/>
      <c r="C3706" s="10"/>
      <c r="D3706" s="16">
        <f>IF($A3706="","",IFERROR(VLOOKUP($A3706,M_Sapi!$A$2:$D$501,4,0),""))</f>
      </c>
      <c r="E3706" s="17">
        <f>IF($A3706="","",IFERROR(VLOOKUP($A3706,M_Sapi!$A$2:$B$501,2,0),""))</f>
      </c>
      <c r="F3706" s="16">
        <f>IF(OR($A3706="",$C3706=""),"",$C3706-$D3706)</f>
      </c>
      <c r="G3706" s="18">
        <f>IF(OR($A3706="",$B3706=""),"",$B3706-$E3706)</f>
      </c>
      <c r="H3706" s="19">
        <f>IF(OR($G3706="",$G3706=0),"",$F3706/$G3706)</f>
      </c>
    </row>
    <row r="3707">
      <c r="A3707" s="7"/>
      <c r="B3707" s="11"/>
      <c r="C3707" s="10"/>
      <c r="D3707" s="16">
        <f>IF($A3707="","",IFERROR(VLOOKUP($A3707,M_Sapi!$A$2:$D$501,4,0),""))</f>
      </c>
      <c r="E3707" s="17">
        <f>IF($A3707="","",IFERROR(VLOOKUP($A3707,M_Sapi!$A$2:$B$501,2,0),""))</f>
      </c>
      <c r="F3707" s="16">
        <f>IF(OR($A3707="",$C3707=""),"",$C3707-$D3707)</f>
      </c>
      <c r="G3707" s="18">
        <f>IF(OR($A3707="",$B3707=""),"",$B3707-$E3707)</f>
      </c>
      <c r="H3707" s="19">
        <f>IF(OR($G3707="",$G3707=0),"",$F3707/$G3707)</f>
      </c>
    </row>
    <row r="3708">
      <c r="A3708" s="7"/>
      <c r="B3708" s="11"/>
      <c r="C3708" s="10"/>
      <c r="D3708" s="16">
        <f>IF($A3708="","",IFERROR(VLOOKUP($A3708,M_Sapi!$A$2:$D$501,4,0),""))</f>
      </c>
      <c r="E3708" s="17">
        <f>IF($A3708="","",IFERROR(VLOOKUP($A3708,M_Sapi!$A$2:$B$501,2,0),""))</f>
      </c>
      <c r="F3708" s="16">
        <f>IF(OR($A3708="",$C3708=""),"",$C3708-$D3708)</f>
      </c>
      <c r="G3708" s="18">
        <f>IF(OR($A3708="",$B3708=""),"",$B3708-$E3708)</f>
      </c>
      <c r="H3708" s="19">
        <f>IF(OR($G3708="",$G3708=0),"",$F3708/$G3708)</f>
      </c>
    </row>
    <row r="3709">
      <c r="A3709" s="7"/>
      <c r="B3709" s="11"/>
      <c r="C3709" s="10"/>
      <c r="D3709" s="16">
        <f>IF($A3709="","",IFERROR(VLOOKUP($A3709,M_Sapi!$A$2:$D$501,4,0),""))</f>
      </c>
      <c r="E3709" s="17">
        <f>IF($A3709="","",IFERROR(VLOOKUP($A3709,M_Sapi!$A$2:$B$501,2,0),""))</f>
      </c>
      <c r="F3709" s="16">
        <f>IF(OR($A3709="",$C3709=""),"",$C3709-$D3709)</f>
      </c>
      <c r="G3709" s="18">
        <f>IF(OR($A3709="",$B3709=""),"",$B3709-$E3709)</f>
      </c>
      <c r="H3709" s="19">
        <f>IF(OR($G3709="",$G3709=0),"",$F3709/$G3709)</f>
      </c>
    </row>
    <row r="3710">
      <c r="A3710" s="7"/>
      <c r="B3710" s="11"/>
      <c r="C3710" s="10"/>
      <c r="D3710" s="16">
        <f>IF($A3710="","",IFERROR(VLOOKUP($A3710,M_Sapi!$A$2:$D$501,4,0),""))</f>
      </c>
      <c r="E3710" s="17">
        <f>IF($A3710="","",IFERROR(VLOOKUP($A3710,M_Sapi!$A$2:$B$501,2,0),""))</f>
      </c>
      <c r="F3710" s="16">
        <f>IF(OR($A3710="",$C3710=""),"",$C3710-$D3710)</f>
      </c>
      <c r="G3710" s="18">
        <f>IF(OR($A3710="",$B3710=""),"",$B3710-$E3710)</f>
      </c>
      <c r="H3710" s="19">
        <f>IF(OR($G3710="",$G3710=0),"",$F3710/$G3710)</f>
      </c>
    </row>
    <row r="3711">
      <c r="A3711" s="7"/>
      <c r="B3711" s="11"/>
      <c r="C3711" s="10"/>
      <c r="D3711" s="16">
        <f>IF($A3711="","",IFERROR(VLOOKUP($A3711,M_Sapi!$A$2:$D$501,4,0),""))</f>
      </c>
      <c r="E3711" s="17">
        <f>IF($A3711="","",IFERROR(VLOOKUP($A3711,M_Sapi!$A$2:$B$501,2,0),""))</f>
      </c>
      <c r="F3711" s="16">
        <f>IF(OR($A3711="",$C3711=""),"",$C3711-$D3711)</f>
      </c>
      <c r="G3711" s="18">
        <f>IF(OR($A3711="",$B3711=""),"",$B3711-$E3711)</f>
      </c>
      <c r="H3711" s="19">
        <f>IF(OR($G3711="",$G3711=0),"",$F3711/$G3711)</f>
      </c>
    </row>
    <row r="3712">
      <c r="A3712" s="7"/>
      <c r="B3712" s="11"/>
      <c r="C3712" s="10"/>
      <c r="D3712" s="16">
        <f>IF($A3712="","",IFERROR(VLOOKUP($A3712,M_Sapi!$A$2:$D$501,4,0),""))</f>
      </c>
      <c r="E3712" s="17">
        <f>IF($A3712="","",IFERROR(VLOOKUP($A3712,M_Sapi!$A$2:$B$501,2,0),""))</f>
      </c>
      <c r="F3712" s="16">
        <f>IF(OR($A3712="",$C3712=""),"",$C3712-$D3712)</f>
      </c>
      <c r="G3712" s="18">
        <f>IF(OR($A3712="",$B3712=""),"",$B3712-$E3712)</f>
      </c>
      <c r="H3712" s="19">
        <f>IF(OR($G3712="",$G3712=0),"",$F3712/$G3712)</f>
      </c>
    </row>
    <row r="3713">
      <c r="A3713" s="7"/>
      <c r="B3713" s="11"/>
      <c r="C3713" s="10"/>
      <c r="D3713" s="16">
        <f>IF($A3713="","",IFERROR(VLOOKUP($A3713,M_Sapi!$A$2:$D$501,4,0),""))</f>
      </c>
      <c r="E3713" s="17">
        <f>IF($A3713="","",IFERROR(VLOOKUP($A3713,M_Sapi!$A$2:$B$501,2,0),""))</f>
      </c>
      <c r="F3713" s="16">
        <f>IF(OR($A3713="",$C3713=""),"",$C3713-$D3713)</f>
      </c>
      <c r="G3713" s="18">
        <f>IF(OR($A3713="",$B3713=""),"",$B3713-$E3713)</f>
      </c>
      <c r="H3713" s="19">
        <f>IF(OR($G3713="",$G3713=0),"",$F3713/$G3713)</f>
      </c>
    </row>
    <row r="3714">
      <c r="A3714" s="7"/>
      <c r="B3714" s="11"/>
      <c r="C3714" s="10"/>
      <c r="D3714" s="16">
        <f>IF($A3714="","",IFERROR(VLOOKUP($A3714,M_Sapi!$A$2:$D$501,4,0),""))</f>
      </c>
      <c r="E3714" s="17">
        <f>IF($A3714="","",IFERROR(VLOOKUP($A3714,M_Sapi!$A$2:$B$501,2,0),""))</f>
      </c>
      <c r="F3714" s="16">
        <f>IF(OR($A3714="",$C3714=""),"",$C3714-$D3714)</f>
      </c>
      <c r="G3714" s="18">
        <f>IF(OR($A3714="",$B3714=""),"",$B3714-$E3714)</f>
      </c>
      <c r="H3714" s="19">
        <f>IF(OR($G3714="",$G3714=0),"",$F3714/$G3714)</f>
      </c>
    </row>
    <row r="3715">
      <c r="A3715" s="7"/>
      <c r="B3715" s="11"/>
      <c r="C3715" s="10"/>
      <c r="D3715" s="16">
        <f>IF($A3715="","",IFERROR(VLOOKUP($A3715,M_Sapi!$A$2:$D$501,4,0),""))</f>
      </c>
      <c r="E3715" s="17">
        <f>IF($A3715="","",IFERROR(VLOOKUP($A3715,M_Sapi!$A$2:$B$501,2,0),""))</f>
      </c>
      <c r="F3715" s="16">
        <f>IF(OR($A3715="",$C3715=""),"",$C3715-$D3715)</f>
      </c>
      <c r="G3715" s="18">
        <f>IF(OR($A3715="",$B3715=""),"",$B3715-$E3715)</f>
      </c>
      <c r="H3715" s="19">
        <f>IF(OR($G3715="",$G3715=0),"",$F3715/$G3715)</f>
      </c>
    </row>
    <row r="3716">
      <c r="A3716" s="7"/>
      <c r="B3716" s="11"/>
      <c r="C3716" s="10"/>
      <c r="D3716" s="16">
        <f>IF($A3716="","",IFERROR(VLOOKUP($A3716,M_Sapi!$A$2:$D$501,4,0),""))</f>
      </c>
      <c r="E3716" s="17">
        <f>IF($A3716="","",IFERROR(VLOOKUP($A3716,M_Sapi!$A$2:$B$501,2,0),""))</f>
      </c>
      <c r="F3716" s="16">
        <f>IF(OR($A3716="",$C3716=""),"",$C3716-$D3716)</f>
      </c>
      <c r="G3716" s="18">
        <f>IF(OR($A3716="",$B3716=""),"",$B3716-$E3716)</f>
      </c>
      <c r="H3716" s="19">
        <f>IF(OR($G3716="",$G3716=0),"",$F3716/$G3716)</f>
      </c>
    </row>
    <row r="3717">
      <c r="A3717" s="7"/>
      <c r="B3717" s="11"/>
      <c r="C3717" s="10"/>
      <c r="D3717" s="16">
        <f>IF($A3717="","",IFERROR(VLOOKUP($A3717,M_Sapi!$A$2:$D$501,4,0),""))</f>
      </c>
      <c r="E3717" s="17">
        <f>IF($A3717="","",IFERROR(VLOOKUP($A3717,M_Sapi!$A$2:$B$501,2,0),""))</f>
      </c>
      <c r="F3717" s="16">
        <f>IF(OR($A3717="",$C3717=""),"",$C3717-$D3717)</f>
      </c>
      <c r="G3717" s="18">
        <f>IF(OR($A3717="",$B3717=""),"",$B3717-$E3717)</f>
      </c>
      <c r="H3717" s="19">
        <f>IF(OR($G3717="",$G3717=0),"",$F3717/$G3717)</f>
      </c>
    </row>
    <row r="3718">
      <c r="A3718" s="7"/>
      <c r="B3718" s="11"/>
      <c r="C3718" s="10"/>
      <c r="D3718" s="16">
        <f>IF($A3718="","",IFERROR(VLOOKUP($A3718,M_Sapi!$A$2:$D$501,4,0),""))</f>
      </c>
      <c r="E3718" s="17">
        <f>IF($A3718="","",IFERROR(VLOOKUP($A3718,M_Sapi!$A$2:$B$501,2,0),""))</f>
      </c>
      <c r="F3718" s="16">
        <f>IF(OR($A3718="",$C3718=""),"",$C3718-$D3718)</f>
      </c>
      <c r="G3718" s="18">
        <f>IF(OR($A3718="",$B3718=""),"",$B3718-$E3718)</f>
      </c>
      <c r="H3718" s="19">
        <f>IF(OR($G3718="",$G3718=0),"",$F3718/$G3718)</f>
      </c>
    </row>
    <row r="3719">
      <c r="A3719" s="7"/>
      <c r="B3719" s="11"/>
      <c r="C3719" s="10"/>
      <c r="D3719" s="16">
        <f>IF($A3719="","",IFERROR(VLOOKUP($A3719,M_Sapi!$A$2:$D$501,4,0),""))</f>
      </c>
      <c r="E3719" s="17">
        <f>IF($A3719="","",IFERROR(VLOOKUP($A3719,M_Sapi!$A$2:$B$501,2,0),""))</f>
      </c>
      <c r="F3719" s="16">
        <f>IF(OR($A3719="",$C3719=""),"",$C3719-$D3719)</f>
      </c>
      <c r="G3719" s="18">
        <f>IF(OR($A3719="",$B3719=""),"",$B3719-$E3719)</f>
      </c>
      <c r="H3719" s="19">
        <f>IF(OR($G3719="",$G3719=0),"",$F3719/$G3719)</f>
      </c>
    </row>
    <row r="3720">
      <c r="A3720" s="7"/>
      <c r="B3720" s="11"/>
      <c r="C3720" s="10"/>
      <c r="D3720" s="16">
        <f>IF($A3720="","",IFERROR(VLOOKUP($A3720,M_Sapi!$A$2:$D$501,4,0),""))</f>
      </c>
      <c r="E3720" s="17">
        <f>IF($A3720="","",IFERROR(VLOOKUP($A3720,M_Sapi!$A$2:$B$501,2,0),""))</f>
      </c>
      <c r="F3720" s="16">
        <f>IF(OR($A3720="",$C3720=""),"",$C3720-$D3720)</f>
      </c>
      <c r="G3720" s="18">
        <f>IF(OR($A3720="",$B3720=""),"",$B3720-$E3720)</f>
      </c>
      <c r="H3720" s="19">
        <f>IF(OR($G3720="",$G3720=0),"",$F3720/$G3720)</f>
      </c>
    </row>
    <row r="3721">
      <c r="A3721" s="7"/>
      <c r="B3721" s="11"/>
      <c r="C3721" s="10"/>
      <c r="D3721" s="16">
        <f>IF($A3721="","",IFERROR(VLOOKUP($A3721,M_Sapi!$A$2:$D$501,4,0),""))</f>
      </c>
      <c r="E3721" s="17">
        <f>IF($A3721="","",IFERROR(VLOOKUP($A3721,M_Sapi!$A$2:$B$501,2,0),""))</f>
      </c>
      <c r="F3721" s="16">
        <f>IF(OR($A3721="",$C3721=""),"",$C3721-$D3721)</f>
      </c>
      <c r="G3721" s="18">
        <f>IF(OR($A3721="",$B3721=""),"",$B3721-$E3721)</f>
      </c>
      <c r="H3721" s="19">
        <f>IF(OR($G3721="",$G3721=0),"",$F3721/$G3721)</f>
      </c>
    </row>
    <row r="3722">
      <c r="A3722" s="7"/>
      <c r="B3722" s="11"/>
      <c r="C3722" s="10"/>
      <c r="D3722" s="16">
        <f>IF($A3722="","",IFERROR(VLOOKUP($A3722,M_Sapi!$A$2:$D$501,4,0),""))</f>
      </c>
      <c r="E3722" s="17">
        <f>IF($A3722="","",IFERROR(VLOOKUP($A3722,M_Sapi!$A$2:$B$501,2,0),""))</f>
      </c>
      <c r="F3722" s="16">
        <f>IF(OR($A3722="",$C3722=""),"",$C3722-$D3722)</f>
      </c>
      <c r="G3722" s="18">
        <f>IF(OR($A3722="",$B3722=""),"",$B3722-$E3722)</f>
      </c>
      <c r="H3722" s="19">
        <f>IF(OR($G3722="",$G3722=0),"",$F3722/$G3722)</f>
      </c>
    </row>
    <row r="3723">
      <c r="A3723" s="7"/>
      <c r="B3723" s="11"/>
      <c r="C3723" s="10"/>
      <c r="D3723" s="16">
        <f>IF($A3723="","",IFERROR(VLOOKUP($A3723,M_Sapi!$A$2:$D$501,4,0),""))</f>
      </c>
      <c r="E3723" s="17">
        <f>IF($A3723="","",IFERROR(VLOOKUP($A3723,M_Sapi!$A$2:$B$501,2,0),""))</f>
      </c>
      <c r="F3723" s="16">
        <f>IF(OR($A3723="",$C3723=""),"",$C3723-$D3723)</f>
      </c>
      <c r="G3723" s="18">
        <f>IF(OR($A3723="",$B3723=""),"",$B3723-$E3723)</f>
      </c>
      <c r="H3723" s="19">
        <f>IF(OR($G3723="",$G3723=0),"",$F3723/$G3723)</f>
      </c>
    </row>
    <row r="3724">
      <c r="A3724" s="7"/>
      <c r="B3724" s="11"/>
      <c r="C3724" s="10"/>
      <c r="D3724" s="16">
        <f>IF($A3724="","",IFERROR(VLOOKUP($A3724,M_Sapi!$A$2:$D$501,4,0),""))</f>
      </c>
      <c r="E3724" s="17">
        <f>IF($A3724="","",IFERROR(VLOOKUP($A3724,M_Sapi!$A$2:$B$501,2,0),""))</f>
      </c>
      <c r="F3724" s="16">
        <f>IF(OR($A3724="",$C3724=""),"",$C3724-$D3724)</f>
      </c>
      <c r="G3724" s="18">
        <f>IF(OR($A3724="",$B3724=""),"",$B3724-$E3724)</f>
      </c>
      <c r="H3724" s="19">
        <f>IF(OR($G3724="",$G3724=0),"",$F3724/$G3724)</f>
      </c>
    </row>
    <row r="3725">
      <c r="A3725" s="7"/>
      <c r="B3725" s="11"/>
      <c r="C3725" s="10"/>
      <c r="D3725" s="16">
        <f>IF($A3725="","",IFERROR(VLOOKUP($A3725,M_Sapi!$A$2:$D$501,4,0),""))</f>
      </c>
      <c r="E3725" s="17">
        <f>IF($A3725="","",IFERROR(VLOOKUP($A3725,M_Sapi!$A$2:$B$501,2,0),""))</f>
      </c>
      <c r="F3725" s="16">
        <f>IF(OR($A3725="",$C3725=""),"",$C3725-$D3725)</f>
      </c>
      <c r="G3725" s="18">
        <f>IF(OR($A3725="",$B3725=""),"",$B3725-$E3725)</f>
      </c>
      <c r="H3725" s="19">
        <f>IF(OR($G3725="",$G3725=0),"",$F3725/$G3725)</f>
      </c>
    </row>
    <row r="3726">
      <c r="A3726" s="7"/>
      <c r="B3726" s="11"/>
      <c r="C3726" s="10"/>
      <c r="D3726" s="16">
        <f>IF($A3726="","",IFERROR(VLOOKUP($A3726,M_Sapi!$A$2:$D$501,4,0),""))</f>
      </c>
      <c r="E3726" s="17">
        <f>IF($A3726="","",IFERROR(VLOOKUP($A3726,M_Sapi!$A$2:$B$501,2,0),""))</f>
      </c>
      <c r="F3726" s="16">
        <f>IF(OR($A3726="",$C3726=""),"",$C3726-$D3726)</f>
      </c>
      <c r="G3726" s="18">
        <f>IF(OR($A3726="",$B3726=""),"",$B3726-$E3726)</f>
      </c>
      <c r="H3726" s="19">
        <f>IF(OR($G3726="",$G3726=0),"",$F3726/$G3726)</f>
      </c>
    </row>
    <row r="3727">
      <c r="A3727" s="7"/>
      <c r="B3727" s="11"/>
      <c r="C3727" s="10"/>
      <c r="D3727" s="16">
        <f>IF($A3727="","",IFERROR(VLOOKUP($A3727,M_Sapi!$A$2:$D$501,4,0),""))</f>
      </c>
      <c r="E3727" s="17">
        <f>IF($A3727="","",IFERROR(VLOOKUP($A3727,M_Sapi!$A$2:$B$501,2,0),""))</f>
      </c>
      <c r="F3727" s="16">
        <f>IF(OR($A3727="",$C3727=""),"",$C3727-$D3727)</f>
      </c>
      <c r="G3727" s="18">
        <f>IF(OR($A3727="",$B3727=""),"",$B3727-$E3727)</f>
      </c>
      <c r="H3727" s="19">
        <f>IF(OR($G3727="",$G3727=0),"",$F3727/$G3727)</f>
      </c>
    </row>
    <row r="3728">
      <c r="A3728" s="7"/>
      <c r="B3728" s="11"/>
      <c r="C3728" s="10"/>
      <c r="D3728" s="16">
        <f>IF($A3728="","",IFERROR(VLOOKUP($A3728,M_Sapi!$A$2:$D$501,4,0),""))</f>
      </c>
      <c r="E3728" s="17">
        <f>IF($A3728="","",IFERROR(VLOOKUP($A3728,M_Sapi!$A$2:$B$501,2,0),""))</f>
      </c>
      <c r="F3728" s="16">
        <f>IF(OR($A3728="",$C3728=""),"",$C3728-$D3728)</f>
      </c>
      <c r="G3728" s="18">
        <f>IF(OR($A3728="",$B3728=""),"",$B3728-$E3728)</f>
      </c>
      <c r="H3728" s="19">
        <f>IF(OR($G3728="",$G3728=0),"",$F3728/$G3728)</f>
      </c>
    </row>
    <row r="3729">
      <c r="A3729" s="7"/>
      <c r="B3729" s="11"/>
      <c r="C3729" s="10"/>
      <c r="D3729" s="16">
        <f>IF($A3729="","",IFERROR(VLOOKUP($A3729,M_Sapi!$A$2:$D$501,4,0),""))</f>
      </c>
      <c r="E3729" s="17">
        <f>IF($A3729="","",IFERROR(VLOOKUP($A3729,M_Sapi!$A$2:$B$501,2,0),""))</f>
      </c>
      <c r="F3729" s="16">
        <f>IF(OR($A3729="",$C3729=""),"",$C3729-$D3729)</f>
      </c>
      <c r="G3729" s="18">
        <f>IF(OR($A3729="",$B3729=""),"",$B3729-$E3729)</f>
      </c>
      <c r="H3729" s="19">
        <f>IF(OR($G3729="",$G3729=0),"",$F3729/$G3729)</f>
      </c>
    </row>
    <row r="3730">
      <c r="A3730" s="7"/>
      <c r="B3730" s="11"/>
      <c r="C3730" s="10"/>
      <c r="D3730" s="16">
        <f>IF($A3730="","",IFERROR(VLOOKUP($A3730,M_Sapi!$A$2:$D$501,4,0),""))</f>
      </c>
      <c r="E3730" s="17">
        <f>IF($A3730="","",IFERROR(VLOOKUP($A3730,M_Sapi!$A$2:$B$501,2,0),""))</f>
      </c>
      <c r="F3730" s="16">
        <f>IF(OR($A3730="",$C3730=""),"",$C3730-$D3730)</f>
      </c>
      <c r="G3730" s="18">
        <f>IF(OR($A3730="",$B3730=""),"",$B3730-$E3730)</f>
      </c>
      <c r="H3730" s="19">
        <f>IF(OR($G3730="",$G3730=0),"",$F3730/$G3730)</f>
      </c>
    </row>
    <row r="3731">
      <c r="A3731" s="7"/>
      <c r="B3731" s="11"/>
      <c r="C3731" s="10"/>
      <c r="D3731" s="16">
        <f>IF($A3731="","",IFERROR(VLOOKUP($A3731,M_Sapi!$A$2:$D$501,4,0),""))</f>
      </c>
      <c r="E3731" s="17">
        <f>IF($A3731="","",IFERROR(VLOOKUP($A3731,M_Sapi!$A$2:$B$501,2,0),""))</f>
      </c>
      <c r="F3731" s="16">
        <f>IF(OR($A3731="",$C3731=""),"",$C3731-$D3731)</f>
      </c>
      <c r="G3731" s="18">
        <f>IF(OR($A3731="",$B3731=""),"",$B3731-$E3731)</f>
      </c>
      <c r="H3731" s="19">
        <f>IF(OR($G3731="",$G3731=0),"",$F3731/$G3731)</f>
      </c>
    </row>
    <row r="3732">
      <c r="A3732" s="7"/>
      <c r="B3732" s="11"/>
      <c r="C3732" s="10"/>
      <c r="D3732" s="16">
        <f>IF($A3732="","",IFERROR(VLOOKUP($A3732,M_Sapi!$A$2:$D$501,4,0),""))</f>
      </c>
      <c r="E3732" s="17">
        <f>IF($A3732="","",IFERROR(VLOOKUP($A3732,M_Sapi!$A$2:$B$501,2,0),""))</f>
      </c>
      <c r="F3732" s="16">
        <f>IF(OR($A3732="",$C3732=""),"",$C3732-$D3732)</f>
      </c>
      <c r="G3732" s="18">
        <f>IF(OR($A3732="",$B3732=""),"",$B3732-$E3732)</f>
      </c>
      <c r="H3732" s="19">
        <f>IF(OR($G3732="",$G3732=0),"",$F3732/$G3732)</f>
      </c>
    </row>
    <row r="3733">
      <c r="A3733" s="7"/>
      <c r="B3733" s="11"/>
      <c r="C3733" s="10"/>
      <c r="D3733" s="16">
        <f>IF($A3733="","",IFERROR(VLOOKUP($A3733,M_Sapi!$A$2:$D$501,4,0),""))</f>
      </c>
      <c r="E3733" s="17">
        <f>IF($A3733="","",IFERROR(VLOOKUP($A3733,M_Sapi!$A$2:$B$501,2,0),""))</f>
      </c>
      <c r="F3733" s="16">
        <f>IF(OR($A3733="",$C3733=""),"",$C3733-$D3733)</f>
      </c>
      <c r="G3733" s="18">
        <f>IF(OR($A3733="",$B3733=""),"",$B3733-$E3733)</f>
      </c>
      <c r="H3733" s="19">
        <f>IF(OR($G3733="",$G3733=0),"",$F3733/$G3733)</f>
      </c>
    </row>
    <row r="3734">
      <c r="A3734" s="7"/>
      <c r="B3734" s="11"/>
      <c r="C3734" s="10"/>
      <c r="D3734" s="16">
        <f>IF($A3734="","",IFERROR(VLOOKUP($A3734,M_Sapi!$A$2:$D$501,4,0),""))</f>
      </c>
      <c r="E3734" s="17">
        <f>IF($A3734="","",IFERROR(VLOOKUP($A3734,M_Sapi!$A$2:$B$501,2,0),""))</f>
      </c>
      <c r="F3734" s="16">
        <f>IF(OR($A3734="",$C3734=""),"",$C3734-$D3734)</f>
      </c>
      <c r="G3734" s="18">
        <f>IF(OR($A3734="",$B3734=""),"",$B3734-$E3734)</f>
      </c>
      <c r="H3734" s="19">
        <f>IF(OR($G3734="",$G3734=0),"",$F3734/$G3734)</f>
      </c>
    </row>
    <row r="3735">
      <c r="A3735" s="7"/>
      <c r="B3735" s="11"/>
      <c r="C3735" s="10"/>
      <c r="D3735" s="16">
        <f>IF($A3735="","",IFERROR(VLOOKUP($A3735,M_Sapi!$A$2:$D$501,4,0),""))</f>
      </c>
      <c r="E3735" s="17">
        <f>IF($A3735="","",IFERROR(VLOOKUP($A3735,M_Sapi!$A$2:$B$501,2,0),""))</f>
      </c>
      <c r="F3735" s="16">
        <f>IF(OR($A3735="",$C3735=""),"",$C3735-$D3735)</f>
      </c>
      <c r="G3735" s="18">
        <f>IF(OR($A3735="",$B3735=""),"",$B3735-$E3735)</f>
      </c>
      <c r="H3735" s="19">
        <f>IF(OR($G3735="",$G3735=0),"",$F3735/$G3735)</f>
      </c>
    </row>
    <row r="3736">
      <c r="A3736" s="7"/>
      <c r="B3736" s="11"/>
      <c r="C3736" s="10"/>
      <c r="D3736" s="16">
        <f>IF($A3736="","",IFERROR(VLOOKUP($A3736,M_Sapi!$A$2:$D$501,4,0),""))</f>
      </c>
      <c r="E3736" s="17">
        <f>IF($A3736="","",IFERROR(VLOOKUP($A3736,M_Sapi!$A$2:$B$501,2,0),""))</f>
      </c>
      <c r="F3736" s="16">
        <f>IF(OR($A3736="",$C3736=""),"",$C3736-$D3736)</f>
      </c>
      <c r="G3736" s="18">
        <f>IF(OR($A3736="",$B3736=""),"",$B3736-$E3736)</f>
      </c>
      <c r="H3736" s="19">
        <f>IF(OR($G3736="",$G3736=0),"",$F3736/$G3736)</f>
      </c>
    </row>
    <row r="3737">
      <c r="A3737" s="7"/>
      <c r="B3737" s="11"/>
      <c r="C3737" s="10"/>
      <c r="D3737" s="16">
        <f>IF($A3737="","",IFERROR(VLOOKUP($A3737,M_Sapi!$A$2:$D$501,4,0),""))</f>
      </c>
      <c r="E3737" s="17">
        <f>IF($A3737="","",IFERROR(VLOOKUP($A3737,M_Sapi!$A$2:$B$501,2,0),""))</f>
      </c>
      <c r="F3737" s="16">
        <f>IF(OR($A3737="",$C3737=""),"",$C3737-$D3737)</f>
      </c>
      <c r="G3737" s="18">
        <f>IF(OR($A3737="",$B3737=""),"",$B3737-$E3737)</f>
      </c>
      <c r="H3737" s="19">
        <f>IF(OR($G3737="",$G3737=0),"",$F3737/$G3737)</f>
      </c>
    </row>
    <row r="3738">
      <c r="A3738" s="7"/>
      <c r="B3738" s="11"/>
      <c r="C3738" s="10"/>
      <c r="D3738" s="16">
        <f>IF($A3738="","",IFERROR(VLOOKUP($A3738,M_Sapi!$A$2:$D$501,4,0),""))</f>
      </c>
      <c r="E3738" s="17">
        <f>IF($A3738="","",IFERROR(VLOOKUP($A3738,M_Sapi!$A$2:$B$501,2,0),""))</f>
      </c>
      <c r="F3738" s="16">
        <f>IF(OR($A3738="",$C3738=""),"",$C3738-$D3738)</f>
      </c>
      <c r="G3738" s="18">
        <f>IF(OR($A3738="",$B3738=""),"",$B3738-$E3738)</f>
      </c>
      <c r="H3738" s="19">
        <f>IF(OR($G3738="",$G3738=0),"",$F3738/$G3738)</f>
      </c>
    </row>
    <row r="3739">
      <c r="A3739" s="7"/>
      <c r="B3739" s="11"/>
      <c r="C3739" s="10"/>
      <c r="D3739" s="16">
        <f>IF($A3739="","",IFERROR(VLOOKUP($A3739,M_Sapi!$A$2:$D$501,4,0),""))</f>
      </c>
      <c r="E3739" s="17">
        <f>IF($A3739="","",IFERROR(VLOOKUP($A3739,M_Sapi!$A$2:$B$501,2,0),""))</f>
      </c>
      <c r="F3739" s="16">
        <f>IF(OR($A3739="",$C3739=""),"",$C3739-$D3739)</f>
      </c>
      <c r="G3739" s="18">
        <f>IF(OR($A3739="",$B3739=""),"",$B3739-$E3739)</f>
      </c>
      <c r="H3739" s="19">
        <f>IF(OR($G3739="",$G3739=0),"",$F3739/$G3739)</f>
      </c>
    </row>
    <row r="3740">
      <c r="A3740" s="7"/>
      <c r="B3740" s="11"/>
      <c r="C3740" s="10"/>
      <c r="D3740" s="16">
        <f>IF($A3740="","",IFERROR(VLOOKUP($A3740,M_Sapi!$A$2:$D$501,4,0),""))</f>
      </c>
      <c r="E3740" s="17">
        <f>IF($A3740="","",IFERROR(VLOOKUP($A3740,M_Sapi!$A$2:$B$501,2,0),""))</f>
      </c>
      <c r="F3740" s="16">
        <f>IF(OR($A3740="",$C3740=""),"",$C3740-$D3740)</f>
      </c>
      <c r="G3740" s="18">
        <f>IF(OR($A3740="",$B3740=""),"",$B3740-$E3740)</f>
      </c>
      <c r="H3740" s="19">
        <f>IF(OR($G3740="",$G3740=0),"",$F3740/$G3740)</f>
      </c>
    </row>
    <row r="3741">
      <c r="A3741" s="7"/>
      <c r="B3741" s="11"/>
      <c r="C3741" s="10"/>
      <c r="D3741" s="16">
        <f>IF($A3741="","",IFERROR(VLOOKUP($A3741,M_Sapi!$A$2:$D$501,4,0),""))</f>
      </c>
      <c r="E3741" s="17">
        <f>IF($A3741="","",IFERROR(VLOOKUP($A3741,M_Sapi!$A$2:$B$501,2,0),""))</f>
      </c>
      <c r="F3741" s="16">
        <f>IF(OR($A3741="",$C3741=""),"",$C3741-$D3741)</f>
      </c>
      <c r="G3741" s="18">
        <f>IF(OR($A3741="",$B3741=""),"",$B3741-$E3741)</f>
      </c>
      <c r="H3741" s="19">
        <f>IF(OR($G3741="",$G3741=0),"",$F3741/$G3741)</f>
      </c>
    </row>
    <row r="3742">
      <c r="A3742" s="7"/>
      <c r="B3742" s="11"/>
      <c r="C3742" s="10"/>
      <c r="D3742" s="16">
        <f>IF($A3742="","",IFERROR(VLOOKUP($A3742,M_Sapi!$A$2:$D$501,4,0),""))</f>
      </c>
      <c r="E3742" s="17">
        <f>IF($A3742="","",IFERROR(VLOOKUP($A3742,M_Sapi!$A$2:$B$501,2,0),""))</f>
      </c>
      <c r="F3742" s="16">
        <f>IF(OR($A3742="",$C3742=""),"",$C3742-$D3742)</f>
      </c>
      <c r="G3742" s="18">
        <f>IF(OR($A3742="",$B3742=""),"",$B3742-$E3742)</f>
      </c>
      <c r="H3742" s="19">
        <f>IF(OR($G3742="",$G3742=0),"",$F3742/$G3742)</f>
      </c>
    </row>
    <row r="3743">
      <c r="A3743" s="7"/>
      <c r="B3743" s="11"/>
      <c r="C3743" s="10"/>
      <c r="D3743" s="16">
        <f>IF($A3743="","",IFERROR(VLOOKUP($A3743,M_Sapi!$A$2:$D$501,4,0),""))</f>
      </c>
      <c r="E3743" s="17">
        <f>IF($A3743="","",IFERROR(VLOOKUP($A3743,M_Sapi!$A$2:$B$501,2,0),""))</f>
      </c>
      <c r="F3743" s="16">
        <f>IF(OR($A3743="",$C3743=""),"",$C3743-$D3743)</f>
      </c>
      <c r="G3743" s="18">
        <f>IF(OR($A3743="",$B3743=""),"",$B3743-$E3743)</f>
      </c>
      <c r="H3743" s="19">
        <f>IF(OR($G3743="",$G3743=0),"",$F3743/$G3743)</f>
      </c>
    </row>
    <row r="3744">
      <c r="A3744" s="7"/>
      <c r="B3744" s="11"/>
      <c r="C3744" s="10"/>
      <c r="D3744" s="16">
        <f>IF($A3744="","",IFERROR(VLOOKUP($A3744,M_Sapi!$A$2:$D$501,4,0),""))</f>
      </c>
      <c r="E3744" s="17">
        <f>IF($A3744="","",IFERROR(VLOOKUP($A3744,M_Sapi!$A$2:$B$501,2,0),""))</f>
      </c>
      <c r="F3744" s="16">
        <f>IF(OR($A3744="",$C3744=""),"",$C3744-$D3744)</f>
      </c>
      <c r="G3744" s="18">
        <f>IF(OR($A3744="",$B3744=""),"",$B3744-$E3744)</f>
      </c>
      <c r="H3744" s="19">
        <f>IF(OR($G3744="",$G3744=0),"",$F3744/$G3744)</f>
      </c>
    </row>
    <row r="3745">
      <c r="A3745" s="7"/>
      <c r="B3745" s="11"/>
      <c r="C3745" s="10"/>
      <c r="D3745" s="16">
        <f>IF($A3745="","",IFERROR(VLOOKUP($A3745,M_Sapi!$A$2:$D$501,4,0),""))</f>
      </c>
      <c r="E3745" s="17">
        <f>IF($A3745="","",IFERROR(VLOOKUP($A3745,M_Sapi!$A$2:$B$501,2,0),""))</f>
      </c>
      <c r="F3745" s="16">
        <f>IF(OR($A3745="",$C3745=""),"",$C3745-$D3745)</f>
      </c>
      <c r="G3745" s="18">
        <f>IF(OR($A3745="",$B3745=""),"",$B3745-$E3745)</f>
      </c>
      <c r="H3745" s="19">
        <f>IF(OR($G3745="",$G3745=0),"",$F3745/$G3745)</f>
      </c>
    </row>
    <row r="3746">
      <c r="A3746" s="7"/>
      <c r="B3746" s="11"/>
      <c r="C3746" s="10"/>
      <c r="D3746" s="16">
        <f>IF($A3746="","",IFERROR(VLOOKUP($A3746,M_Sapi!$A$2:$D$501,4,0),""))</f>
      </c>
      <c r="E3746" s="17">
        <f>IF($A3746="","",IFERROR(VLOOKUP($A3746,M_Sapi!$A$2:$B$501,2,0),""))</f>
      </c>
      <c r="F3746" s="16">
        <f>IF(OR($A3746="",$C3746=""),"",$C3746-$D3746)</f>
      </c>
      <c r="G3746" s="18">
        <f>IF(OR($A3746="",$B3746=""),"",$B3746-$E3746)</f>
      </c>
      <c r="H3746" s="19">
        <f>IF(OR($G3746="",$G3746=0),"",$F3746/$G3746)</f>
      </c>
    </row>
    <row r="3747">
      <c r="A3747" s="7"/>
      <c r="B3747" s="11"/>
      <c r="C3747" s="10"/>
      <c r="D3747" s="16">
        <f>IF($A3747="","",IFERROR(VLOOKUP($A3747,M_Sapi!$A$2:$D$501,4,0),""))</f>
      </c>
      <c r="E3747" s="17">
        <f>IF($A3747="","",IFERROR(VLOOKUP($A3747,M_Sapi!$A$2:$B$501,2,0),""))</f>
      </c>
      <c r="F3747" s="16">
        <f>IF(OR($A3747="",$C3747=""),"",$C3747-$D3747)</f>
      </c>
      <c r="G3747" s="18">
        <f>IF(OR($A3747="",$B3747=""),"",$B3747-$E3747)</f>
      </c>
      <c r="H3747" s="19">
        <f>IF(OR($G3747="",$G3747=0),"",$F3747/$G3747)</f>
      </c>
    </row>
    <row r="3748">
      <c r="A3748" s="7"/>
      <c r="B3748" s="11"/>
      <c r="C3748" s="10"/>
      <c r="D3748" s="16">
        <f>IF($A3748="","",IFERROR(VLOOKUP($A3748,M_Sapi!$A$2:$D$501,4,0),""))</f>
      </c>
      <c r="E3748" s="17">
        <f>IF($A3748="","",IFERROR(VLOOKUP($A3748,M_Sapi!$A$2:$B$501,2,0),""))</f>
      </c>
      <c r="F3748" s="16">
        <f>IF(OR($A3748="",$C3748=""),"",$C3748-$D3748)</f>
      </c>
      <c r="G3748" s="18">
        <f>IF(OR($A3748="",$B3748=""),"",$B3748-$E3748)</f>
      </c>
      <c r="H3748" s="19">
        <f>IF(OR($G3748="",$G3748=0),"",$F3748/$G3748)</f>
      </c>
    </row>
    <row r="3749">
      <c r="A3749" s="7"/>
      <c r="B3749" s="11"/>
      <c r="C3749" s="10"/>
      <c r="D3749" s="16">
        <f>IF($A3749="","",IFERROR(VLOOKUP($A3749,M_Sapi!$A$2:$D$501,4,0),""))</f>
      </c>
      <c r="E3749" s="17">
        <f>IF($A3749="","",IFERROR(VLOOKUP($A3749,M_Sapi!$A$2:$B$501,2,0),""))</f>
      </c>
      <c r="F3749" s="16">
        <f>IF(OR($A3749="",$C3749=""),"",$C3749-$D3749)</f>
      </c>
      <c r="G3749" s="18">
        <f>IF(OR($A3749="",$B3749=""),"",$B3749-$E3749)</f>
      </c>
      <c r="H3749" s="19">
        <f>IF(OR($G3749="",$G3749=0),"",$F3749/$G3749)</f>
      </c>
    </row>
    <row r="3750">
      <c r="A3750" s="7"/>
      <c r="B3750" s="11"/>
      <c r="C3750" s="10"/>
      <c r="D3750" s="16">
        <f>IF($A3750="","",IFERROR(VLOOKUP($A3750,M_Sapi!$A$2:$D$501,4,0),""))</f>
      </c>
      <c r="E3750" s="17">
        <f>IF($A3750="","",IFERROR(VLOOKUP($A3750,M_Sapi!$A$2:$B$501,2,0),""))</f>
      </c>
      <c r="F3750" s="16">
        <f>IF(OR($A3750="",$C3750=""),"",$C3750-$D3750)</f>
      </c>
      <c r="G3750" s="18">
        <f>IF(OR($A3750="",$B3750=""),"",$B3750-$E3750)</f>
      </c>
      <c r="H3750" s="19">
        <f>IF(OR($G3750="",$G3750=0),"",$F3750/$G3750)</f>
      </c>
    </row>
    <row r="3751">
      <c r="A3751" s="7"/>
      <c r="B3751" s="11"/>
      <c r="C3751" s="10"/>
      <c r="D3751" s="16">
        <f>IF($A3751="","",IFERROR(VLOOKUP($A3751,M_Sapi!$A$2:$D$501,4,0),""))</f>
      </c>
      <c r="E3751" s="17">
        <f>IF($A3751="","",IFERROR(VLOOKUP($A3751,M_Sapi!$A$2:$B$501,2,0),""))</f>
      </c>
      <c r="F3751" s="16">
        <f>IF(OR($A3751="",$C3751=""),"",$C3751-$D3751)</f>
      </c>
      <c r="G3751" s="18">
        <f>IF(OR($A3751="",$B3751=""),"",$B3751-$E3751)</f>
      </c>
      <c r="H3751" s="19">
        <f>IF(OR($G3751="",$G3751=0),"",$F3751/$G3751)</f>
      </c>
    </row>
    <row r="3752">
      <c r="A3752" s="7"/>
      <c r="B3752" s="11"/>
      <c r="C3752" s="10"/>
      <c r="D3752" s="16">
        <f>IF($A3752="","",IFERROR(VLOOKUP($A3752,M_Sapi!$A$2:$D$501,4,0),""))</f>
      </c>
      <c r="E3752" s="17">
        <f>IF($A3752="","",IFERROR(VLOOKUP($A3752,M_Sapi!$A$2:$B$501,2,0),""))</f>
      </c>
      <c r="F3752" s="16">
        <f>IF(OR($A3752="",$C3752=""),"",$C3752-$D3752)</f>
      </c>
      <c r="G3752" s="18">
        <f>IF(OR($A3752="",$B3752=""),"",$B3752-$E3752)</f>
      </c>
      <c r="H3752" s="19">
        <f>IF(OR($G3752="",$G3752=0),"",$F3752/$G3752)</f>
      </c>
    </row>
    <row r="3753">
      <c r="A3753" s="7"/>
      <c r="B3753" s="11"/>
      <c r="C3753" s="10"/>
      <c r="D3753" s="16">
        <f>IF($A3753="","",IFERROR(VLOOKUP($A3753,M_Sapi!$A$2:$D$501,4,0),""))</f>
      </c>
      <c r="E3753" s="17">
        <f>IF($A3753="","",IFERROR(VLOOKUP($A3753,M_Sapi!$A$2:$B$501,2,0),""))</f>
      </c>
      <c r="F3753" s="16">
        <f>IF(OR($A3753="",$C3753=""),"",$C3753-$D3753)</f>
      </c>
      <c r="G3753" s="18">
        <f>IF(OR($A3753="",$B3753=""),"",$B3753-$E3753)</f>
      </c>
      <c r="H3753" s="19">
        <f>IF(OR($G3753="",$G3753=0),"",$F3753/$G3753)</f>
      </c>
    </row>
    <row r="3754">
      <c r="A3754" s="7"/>
      <c r="B3754" s="11"/>
      <c r="C3754" s="10"/>
      <c r="D3754" s="16">
        <f>IF($A3754="","",IFERROR(VLOOKUP($A3754,M_Sapi!$A$2:$D$501,4,0),""))</f>
      </c>
      <c r="E3754" s="17">
        <f>IF($A3754="","",IFERROR(VLOOKUP($A3754,M_Sapi!$A$2:$B$501,2,0),""))</f>
      </c>
      <c r="F3754" s="16">
        <f>IF(OR($A3754="",$C3754=""),"",$C3754-$D3754)</f>
      </c>
      <c r="G3754" s="18">
        <f>IF(OR($A3754="",$B3754=""),"",$B3754-$E3754)</f>
      </c>
      <c r="H3754" s="19">
        <f>IF(OR($G3754="",$G3754=0),"",$F3754/$G3754)</f>
      </c>
    </row>
    <row r="3755">
      <c r="A3755" s="7"/>
      <c r="B3755" s="11"/>
      <c r="C3755" s="10"/>
      <c r="D3755" s="16">
        <f>IF($A3755="","",IFERROR(VLOOKUP($A3755,M_Sapi!$A$2:$D$501,4,0),""))</f>
      </c>
      <c r="E3755" s="17">
        <f>IF($A3755="","",IFERROR(VLOOKUP($A3755,M_Sapi!$A$2:$B$501,2,0),""))</f>
      </c>
      <c r="F3755" s="16">
        <f>IF(OR($A3755="",$C3755=""),"",$C3755-$D3755)</f>
      </c>
      <c r="G3755" s="18">
        <f>IF(OR($A3755="",$B3755=""),"",$B3755-$E3755)</f>
      </c>
      <c r="H3755" s="19">
        <f>IF(OR($G3755="",$G3755=0),"",$F3755/$G3755)</f>
      </c>
    </row>
    <row r="3756">
      <c r="A3756" s="7"/>
      <c r="B3756" s="11"/>
      <c r="C3756" s="10"/>
      <c r="D3756" s="16">
        <f>IF($A3756="","",IFERROR(VLOOKUP($A3756,M_Sapi!$A$2:$D$501,4,0),""))</f>
      </c>
      <c r="E3756" s="17">
        <f>IF($A3756="","",IFERROR(VLOOKUP($A3756,M_Sapi!$A$2:$B$501,2,0),""))</f>
      </c>
      <c r="F3756" s="16">
        <f>IF(OR($A3756="",$C3756=""),"",$C3756-$D3756)</f>
      </c>
      <c r="G3756" s="18">
        <f>IF(OR($A3756="",$B3756=""),"",$B3756-$E3756)</f>
      </c>
      <c r="H3756" s="19">
        <f>IF(OR($G3756="",$G3756=0),"",$F3756/$G3756)</f>
      </c>
    </row>
    <row r="3757">
      <c r="A3757" s="7"/>
      <c r="B3757" s="11"/>
      <c r="C3757" s="10"/>
      <c r="D3757" s="16">
        <f>IF($A3757="","",IFERROR(VLOOKUP($A3757,M_Sapi!$A$2:$D$501,4,0),""))</f>
      </c>
      <c r="E3757" s="17">
        <f>IF($A3757="","",IFERROR(VLOOKUP($A3757,M_Sapi!$A$2:$B$501,2,0),""))</f>
      </c>
      <c r="F3757" s="16">
        <f>IF(OR($A3757="",$C3757=""),"",$C3757-$D3757)</f>
      </c>
      <c r="G3757" s="18">
        <f>IF(OR($A3757="",$B3757=""),"",$B3757-$E3757)</f>
      </c>
      <c r="H3757" s="19">
        <f>IF(OR($G3757="",$G3757=0),"",$F3757/$G3757)</f>
      </c>
    </row>
    <row r="3758">
      <c r="A3758" s="7"/>
      <c r="B3758" s="11"/>
      <c r="C3758" s="10"/>
      <c r="D3758" s="16">
        <f>IF($A3758="","",IFERROR(VLOOKUP($A3758,M_Sapi!$A$2:$D$501,4,0),""))</f>
      </c>
      <c r="E3758" s="17">
        <f>IF($A3758="","",IFERROR(VLOOKUP($A3758,M_Sapi!$A$2:$B$501,2,0),""))</f>
      </c>
      <c r="F3758" s="16">
        <f>IF(OR($A3758="",$C3758=""),"",$C3758-$D3758)</f>
      </c>
      <c r="G3758" s="18">
        <f>IF(OR($A3758="",$B3758=""),"",$B3758-$E3758)</f>
      </c>
      <c r="H3758" s="19">
        <f>IF(OR($G3758="",$G3758=0),"",$F3758/$G3758)</f>
      </c>
    </row>
    <row r="3759">
      <c r="A3759" s="7"/>
      <c r="B3759" s="11"/>
      <c r="C3759" s="10"/>
      <c r="D3759" s="16">
        <f>IF($A3759="","",IFERROR(VLOOKUP($A3759,M_Sapi!$A$2:$D$501,4,0),""))</f>
      </c>
      <c r="E3759" s="17">
        <f>IF($A3759="","",IFERROR(VLOOKUP($A3759,M_Sapi!$A$2:$B$501,2,0),""))</f>
      </c>
      <c r="F3759" s="16">
        <f>IF(OR($A3759="",$C3759=""),"",$C3759-$D3759)</f>
      </c>
      <c r="G3759" s="18">
        <f>IF(OR($A3759="",$B3759=""),"",$B3759-$E3759)</f>
      </c>
      <c r="H3759" s="19">
        <f>IF(OR($G3759="",$G3759=0),"",$F3759/$G3759)</f>
      </c>
    </row>
    <row r="3760">
      <c r="A3760" s="7"/>
      <c r="B3760" s="11"/>
      <c r="C3760" s="10"/>
      <c r="D3760" s="16">
        <f>IF($A3760="","",IFERROR(VLOOKUP($A3760,M_Sapi!$A$2:$D$501,4,0),""))</f>
      </c>
      <c r="E3760" s="17">
        <f>IF($A3760="","",IFERROR(VLOOKUP($A3760,M_Sapi!$A$2:$B$501,2,0),""))</f>
      </c>
      <c r="F3760" s="16">
        <f>IF(OR($A3760="",$C3760=""),"",$C3760-$D3760)</f>
      </c>
      <c r="G3760" s="18">
        <f>IF(OR($A3760="",$B3760=""),"",$B3760-$E3760)</f>
      </c>
      <c r="H3760" s="19">
        <f>IF(OR($G3760="",$G3760=0),"",$F3760/$G3760)</f>
      </c>
    </row>
    <row r="3761">
      <c r="A3761" s="7"/>
      <c r="B3761" s="11"/>
      <c r="C3761" s="10"/>
      <c r="D3761" s="16">
        <f>IF($A3761="","",IFERROR(VLOOKUP($A3761,M_Sapi!$A$2:$D$501,4,0),""))</f>
      </c>
      <c r="E3761" s="17">
        <f>IF($A3761="","",IFERROR(VLOOKUP($A3761,M_Sapi!$A$2:$B$501,2,0),""))</f>
      </c>
      <c r="F3761" s="16">
        <f>IF(OR($A3761="",$C3761=""),"",$C3761-$D3761)</f>
      </c>
      <c r="G3761" s="18">
        <f>IF(OR($A3761="",$B3761=""),"",$B3761-$E3761)</f>
      </c>
      <c r="H3761" s="19">
        <f>IF(OR($G3761="",$G3761=0),"",$F3761/$G3761)</f>
      </c>
    </row>
    <row r="3762">
      <c r="A3762" s="7"/>
      <c r="B3762" s="11"/>
      <c r="C3762" s="10"/>
      <c r="D3762" s="16">
        <f>IF($A3762="","",IFERROR(VLOOKUP($A3762,M_Sapi!$A$2:$D$501,4,0),""))</f>
      </c>
      <c r="E3762" s="17">
        <f>IF($A3762="","",IFERROR(VLOOKUP($A3762,M_Sapi!$A$2:$B$501,2,0),""))</f>
      </c>
      <c r="F3762" s="16">
        <f>IF(OR($A3762="",$C3762=""),"",$C3762-$D3762)</f>
      </c>
      <c r="G3762" s="18">
        <f>IF(OR($A3762="",$B3762=""),"",$B3762-$E3762)</f>
      </c>
      <c r="H3762" s="19">
        <f>IF(OR($G3762="",$G3762=0),"",$F3762/$G3762)</f>
      </c>
    </row>
    <row r="3763">
      <c r="A3763" s="7"/>
      <c r="B3763" s="11"/>
      <c r="C3763" s="10"/>
      <c r="D3763" s="16">
        <f>IF($A3763="","",IFERROR(VLOOKUP($A3763,M_Sapi!$A$2:$D$501,4,0),""))</f>
      </c>
      <c r="E3763" s="17">
        <f>IF($A3763="","",IFERROR(VLOOKUP($A3763,M_Sapi!$A$2:$B$501,2,0),""))</f>
      </c>
      <c r="F3763" s="16">
        <f>IF(OR($A3763="",$C3763=""),"",$C3763-$D3763)</f>
      </c>
      <c r="G3763" s="18">
        <f>IF(OR($A3763="",$B3763=""),"",$B3763-$E3763)</f>
      </c>
      <c r="H3763" s="19">
        <f>IF(OR($G3763="",$G3763=0),"",$F3763/$G3763)</f>
      </c>
    </row>
    <row r="3764">
      <c r="A3764" s="7"/>
      <c r="B3764" s="11"/>
      <c r="C3764" s="10"/>
      <c r="D3764" s="16">
        <f>IF($A3764="","",IFERROR(VLOOKUP($A3764,M_Sapi!$A$2:$D$501,4,0),""))</f>
      </c>
      <c r="E3764" s="17">
        <f>IF($A3764="","",IFERROR(VLOOKUP($A3764,M_Sapi!$A$2:$B$501,2,0),""))</f>
      </c>
      <c r="F3764" s="16">
        <f>IF(OR($A3764="",$C3764=""),"",$C3764-$D3764)</f>
      </c>
      <c r="G3764" s="18">
        <f>IF(OR($A3764="",$B3764=""),"",$B3764-$E3764)</f>
      </c>
      <c r="H3764" s="19">
        <f>IF(OR($G3764="",$G3764=0),"",$F3764/$G3764)</f>
      </c>
    </row>
    <row r="3765">
      <c r="A3765" s="7"/>
      <c r="B3765" s="11"/>
      <c r="C3765" s="10"/>
      <c r="D3765" s="16">
        <f>IF($A3765="","",IFERROR(VLOOKUP($A3765,M_Sapi!$A$2:$D$501,4,0),""))</f>
      </c>
      <c r="E3765" s="17">
        <f>IF($A3765="","",IFERROR(VLOOKUP($A3765,M_Sapi!$A$2:$B$501,2,0),""))</f>
      </c>
      <c r="F3765" s="16">
        <f>IF(OR($A3765="",$C3765=""),"",$C3765-$D3765)</f>
      </c>
      <c r="G3765" s="18">
        <f>IF(OR($A3765="",$B3765=""),"",$B3765-$E3765)</f>
      </c>
      <c r="H3765" s="19">
        <f>IF(OR($G3765="",$G3765=0),"",$F3765/$G3765)</f>
      </c>
    </row>
    <row r="3766">
      <c r="A3766" s="7"/>
      <c r="B3766" s="11"/>
      <c r="C3766" s="10"/>
      <c r="D3766" s="16">
        <f>IF($A3766="","",IFERROR(VLOOKUP($A3766,M_Sapi!$A$2:$D$501,4,0),""))</f>
      </c>
      <c r="E3766" s="17">
        <f>IF($A3766="","",IFERROR(VLOOKUP($A3766,M_Sapi!$A$2:$B$501,2,0),""))</f>
      </c>
      <c r="F3766" s="16">
        <f>IF(OR($A3766="",$C3766=""),"",$C3766-$D3766)</f>
      </c>
      <c r="G3766" s="18">
        <f>IF(OR($A3766="",$B3766=""),"",$B3766-$E3766)</f>
      </c>
      <c r="H3766" s="19">
        <f>IF(OR($G3766="",$G3766=0),"",$F3766/$G3766)</f>
      </c>
    </row>
    <row r="3767">
      <c r="A3767" s="7"/>
      <c r="B3767" s="11"/>
      <c r="C3767" s="10"/>
      <c r="D3767" s="16">
        <f>IF($A3767="","",IFERROR(VLOOKUP($A3767,M_Sapi!$A$2:$D$501,4,0),""))</f>
      </c>
      <c r="E3767" s="17">
        <f>IF($A3767="","",IFERROR(VLOOKUP($A3767,M_Sapi!$A$2:$B$501,2,0),""))</f>
      </c>
      <c r="F3767" s="16">
        <f>IF(OR($A3767="",$C3767=""),"",$C3767-$D3767)</f>
      </c>
      <c r="G3767" s="18">
        <f>IF(OR($A3767="",$B3767=""),"",$B3767-$E3767)</f>
      </c>
      <c r="H3767" s="19">
        <f>IF(OR($G3767="",$G3767=0),"",$F3767/$G3767)</f>
      </c>
    </row>
    <row r="3768">
      <c r="A3768" s="7"/>
      <c r="B3768" s="11"/>
      <c r="C3768" s="10"/>
      <c r="D3768" s="16">
        <f>IF($A3768="","",IFERROR(VLOOKUP($A3768,M_Sapi!$A$2:$D$501,4,0),""))</f>
      </c>
      <c r="E3768" s="17">
        <f>IF($A3768="","",IFERROR(VLOOKUP($A3768,M_Sapi!$A$2:$B$501,2,0),""))</f>
      </c>
      <c r="F3768" s="16">
        <f>IF(OR($A3768="",$C3768=""),"",$C3768-$D3768)</f>
      </c>
      <c r="G3768" s="18">
        <f>IF(OR($A3768="",$B3768=""),"",$B3768-$E3768)</f>
      </c>
      <c r="H3768" s="19">
        <f>IF(OR($G3768="",$G3768=0),"",$F3768/$G3768)</f>
      </c>
    </row>
    <row r="3769">
      <c r="A3769" s="7"/>
      <c r="B3769" s="11"/>
      <c r="C3769" s="10"/>
      <c r="D3769" s="16">
        <f>IF($A3769="","",IFERROR(VLOOKUP($A3769,M_Sapi!$A$2:$D$501,4,0),""))</f>
      </c>
      <c r="E3769" s="17">
        <f>IF($A3769="","",IFERROR(VLOOKUP($A3769,M_Sapi!$A$2:$B$501,2,0),""))</f>
      </c>
      <c r="F3769" s="16">
        <f>IF(OR($A3769="",$C3769=""),"",$C3769-$D3769)</f>
      </c>
      <c r="G3769" s="18">
        <f>IF(OR($A3769="",$B3769=""),"",$B3769-$E3769)</f>
      </c>
      <c r="H3769" s="19">
        <f>IF(OR($G3769="",$G3769=0),"",$F3769/$G3769)</f>
      </c>
    </row>
    <row r="3770">
      <c r="A3770" s="7"/>
      <c r="B3770" s="11"/>
      <c r="C3770" s="10"/>
      <c r="D3770" s="16">
        <f>IF($A3770="","",IFERROR(VLOOKUP($A3770,M_Sapi!$A$2:$D$501,4,0),""))</f>
      </c>
      <c r="E3770" s="17">
        <f>IF($A3770="","",IFERROR(VLOOKUP($A3770,M_Sapi!$A$2:$B$501,2,0),""))</f>
      </c>
      <c r="F3770" s="16">
        <f>IF(OR($A3770="",$C3770=""),"",$C3770-$D3770)</f>
      </c>
      <c r="G3770" s="18">
        <f>IF(OR($A3770="",$B3770=""),"",$B3770-$E3770)</f>
      </c>
      <c r="H3770" s="19">
        <f>IF(OR($G3770="",$G3770=0),"",$F3770/$G3770)</f>
      </c>
    </row>
    <row r="3771">
      <c r="A3771" s="7"/>
      <c r="B3771" s="11"/>
      <c r="C3771" s="10"/>
      <c r="D3771" s="16">
        <f>IF($A3771="","",IFERROR(VLOOKUP($A3771,M_Sapi!$A$2:$D$501,4,0),""))</f>
      </c>
      <c r="E3771" s="17">
        <f>IF($A3771="","",IFERROR(VLOOKUP($A3771,M_Sapi!$A$2:$B$501,2,0),""))</f>
      </c>
      <c r="F3771" s="16">
        <f>IF(OR($A3771="",$C3771=""),"",$C3771-$D3771)</f>
      </c>
      <c r="G3771" s="18">
        <f>IF(OR($A3771="",$B3771=""),"",$B3771-$E3771)</f>
      </c>
      <c r="H3771" s="19">
        <f>IF(OR($G3771="",$G3771=0),"",$F3771/$G3771)</f>
      </c>
    </row>
    <row r="3772">
      <c r="A3772" s="7"/>
      <c r="B3772" s="11"/>
      <c r="C3772" s="10"/>
      <c r="D3772" s="16">
        <f>IF($A3772="","",IFERROR(VLOOKUP($A3772,M_Sapi!$A$2:$D$501,4,0),""))</f>
      </c>
      <c r="E3772" s="17">
        <f>IF($A3772="","",IFERROR(VLOOKUP($A3772,M_Sapi!$A$2:$B$501,2,0),""))</f>
      </c>
      <c r="F3772" s="16">
        <f>IF(OR($A3772="",$C3772=""),"",$C3772-$D3772)</f>
      </c>
      <c r="G3772" s="18">
        <f>IF(OR($A3772="",$B3772=""),"",$B3772-$E3772)</f>
      </c>
      <c r="H3772" s="19">
        <f>IF(OR($G3772="",$G3772=0),"",$F3772/$G3772)</f>
      </c>
    </row>
    <row r="3773">
      <c r="A3773" s="7"/>
      <c r="B3773" s="11"/>
      <c r="C3773" s="10"/>
      <c r="D3773" s="16">
        <f>IF($A3773="","",IFERROR(VLOOKUP($A3773,M_Sapi!$A$2:$D$501,4,0),""))</f>
      </c>
      <c r="E3773" s="17">
        <f>IF($A3773="","",IFERROR(VLOOKUP($A3773,M_Sapi!$A$2:$B$501,2,0),""))</f>
      </c>
      <c r="F3773" s="16">
        <f>IF(OR($A3773="",$C3773=""),"",$C3773-$D3773)</f>
      </c>
      <c r="G3773" s="18">
        <f>IF(OR($A3773="",$B3773=""),"",$B3773-$E3773)</f>
      </c>
      <c r="H3773" s="19">
        <f>IF(OR($G3773="",$G3773=0),"",$F3773/$G3773)</f>
      </c>
    </row>
    <row r="3774">
      <c r="A3774" s="7"/>
      <c r="B3774" s="11"/>
      <c r="C3774" s="10"/>
      <c r="D3774" s="16">
        <f>IF($A3774="","",IFERROR(VLOOKUP($A3774,M_Sapi!$A$2:$D$501,4,0),""))</f>
      </c>
      <c r="E3774" s="17">
        <f>IF($A3774="","",IFERROR(VLOOKUP($A3774,M_Sapi!$A$2:$B$501,2,0),""))</f>
      </c>
      <c r="F3774" s="16">
        <f>IF(OR($A3774="",$C3774=""),"",$C3774-$D3774)</f>
      </c>
      <c r="G3774" s="18">
        <f>IF(OR($A3774="",$B3774=""),"",$B3774-$E3774)</f>
      </c>
      <c r="H3774" s="19">
        <f>IF(OR($G3774="",$G3774=0),"",$F3774/$G3774)</f>
      </c>
    </row>
    <row r="3775">
      <c r="A3775" s="7"/>
      <c r="B3775" s="11"/>
      <c r="C3775" s="10"/>
      <c r="D3775" s="16">
        <f>IF($A3775="","",IFERROR(VLOOKUP($A3775,M_Sapi!$A$2:$D$501,4,0),""))</f>
      </c>
      <c r="E3775" s="17">
        <f>IF($A3775="","",IFERROR(VLOOKUP($A3775,M_Sapi!$A$2:$B$501,2,0),""))</f>
      </c>
      <c r="F3775" s="16">
        <f>IF(OR($A3775="",$C3775=""),"",$C3775-$D3775)</f>
      </c>
      <c r="G3775" s="18">
        <f>IF(OR($A3775="",$B3775=""),"",$B3775-$E3775)</f>
      </c>
      <c r="H3775" s="19">
        <f>IF(OR($G3775="",$G3775=0),"",$F3775/$G3775)</f>
      </c>
    </row>
    <row r="3776">
      <c r="A3776" s="7"/>
      <c r="B3776" s="11"/>
      <c r="C3776" s="10"/>
      <c r="D3776" s="16">
        <f>IF($A3776="","",IFERROR(VLOOKUP($A3776,M_Sapi!$A$2:$D$501,4,0),""))</f>
      </c>
      <c r="E3776" s="17">
        <f>IF($A3776="","",IFERROR(VLOOKUP($A3776,M_Sapi!$A$2:$B$501,2,0),""))</f>
      </c>
      <c r="F3776" s="16">
        <f>IF(OR($A3776="",$C3776=""),"",$C3776-$D3776)</f>
      </c>
      <c r="G3776" s="18">
        <f>IF(OR($A3776="",$B3776=""),"",$B3776-$E3776)</f>
      </c>
      <c r="H3776" s="19">
        <f>IF(OR($G3776="",$G3776=0),"",$F3776/$G3776)</f>
      </c>
    </row>
    <row r="3777">
      <c r="A3777" s="7"/>
      <c r="B3777" s="11"/>
      <c r="C3777" s="10"/>
      <c r="D3777" s="16">
        <f>IF($A3777="","",IFERROR(VLOOKUP($A3777,M_Sapi!$A$2:$D$501,4,0),""))</f>
      </c>
      <c r="E3777" s="17">
        <f>IF($A3777="","",IFERROR(VLOOKUP($A3777,M_Sapi!$A$2:$B$501,2,0),""))</f>
      </c>
      <c r="F3777" s="16">
        <f>IF(OR($A3777="",$C3777=""),"",$C3777-$D3777)</f>
      </c>
      <c r="G3777" s="18">
        <f>IF(OR($A3777="",$B3777=""),"",$B3777-$E3777)</f>
      </c>
      <c r="H3777" s="19">
        <f>IF(OR($G3777="",$G3777=0),"",$F3777/$G3777)</f>
      </c>
    </row>
    <row r="3778">
      <c r="A3778" s="7"/>
      <c r="B3778" s="11"/>
      <c r="C3778" s="10"/>
      <c r="D3778" s="16">
        <f>IF($A3778="","",IFERROR(VLOOKUP($A3778,M_Sapi!$A$2:$D$501,4,0),""))</f>
      </c>
      <c r="E3778" s="17">
        <f>IF($A3778="","",IFERROR(VLOOKUP($A3778,M_Sapi!$A$2:$B$501,2,0),""))</f>
      </c>
      <c r="F3778" s="16">
        <f>IF(OR($A3778="",$C3778=""),"",$C3778-$D3778)</f>
      </c>
      <c r="G3778" s="18">
        <f>IF(OR($A3778="",$B3778=""),"",$B3778-$E3778)</f>
      </c>
      <c r="H3778" s="19">
        <f>IF(OR($G3778="",$G3778=0),"",$F3778/$G3778)</f>
      </c>
    </row>
    <row r="3779">
      <c r="A3779" s="7"/>
      <c r="B3779" s="11"/>
      <c r="C3779" s="10"/>
      <c r="D3779" s="16">
        <f>IF($A3779="","",IFERROR(VLOOKUP($A3779,M_Sapi!$A$2:$D$501,4,0),""))</f>
      </c>
      <c r="E3779" s="17">
        <f>IF($A3779="","",IFERROR(VLOOKUP($A3779,M_Sapi!$A$2:$B$501,2,0),""))</f>
      </c>
      <c r="F3779" s="16">
        <f>IF(OR($A3779="",$C3779=""),"",$C3779-$D3779)</f>
      </c>
      <c r="G3779" s="18">
        <f>IF(OR($A3779="",$B3779=""),"",$B3779-$E3779)</f>
      </c>
      <c r="H3779" s="19">
        <f>IF(OR($G3779="",$G3779=0),"",$F3779/$G3779)</f>
      </c>
    </row>
    <row r="3780">
      <c r="A3780" s="7"/>
      <c r="B3780" s="11"/>
      <c r="C3780" s="10"/>
      <c r="D3780" s="16">
        <f>IF($A3780="","",IFERROR(VLOOKUP($A3780,M_Sapi!$A$2:$D$501,4,0),""))</f>
      </c>
      <c r="E3780" s="17">
        <f>IF($A3780="","",IFERROR(VLOOKUP($A3780,M_Sapi!$A$2:$B$501,2,0),""))</f>
      </c>
      <c r="F3780" s="16">
        <f>IF(OR($A3780="",$C3780=""),"",$C3780-$D3780)</f>
      </c>
      <c r="G3780" s="18">
        <f>IF(OR($A3780="",$B3780=""),"",$B3780-$E3780)</f>
      </c>
      <c r="H3780" s="19">
        <f>IF(OR($G3780="",$G3780=0),"",$F3780/$G3780)</f>
      </c>
    </row>
    <row r="3781">
      <c r="A3781" s="7"/>
      <c r="B3781" s="11"/>
      <c r="C3781" s="10"/>
      <c r="D3781" s="16">
        <f>IF($A3781="","",IFERROR(VLOOKUP($A3781,M_Sapi!$A$2:$D$501,4,0),""))</f>
      </c>
      <c r="E3781" s="17">
        <f>IF($A3781="","",IFERROR(VLOOKUP($A3781,M_Sapi!$A$2:$B$501,2,0),""))</f>
      </c>
      <c r="F3781" s="16">
        <f>IF(OR($A3781="",$C3781=""),"",$C3781-$D3781)</f>
      </c>
      <c r="G3781" s="18">
        <f>IF(OR($A3781="",$B3781=""),"",$B3781-$E3781)</f>
      </c>
      <c r="H3781" s="19">
        <f>IF(OR($G3781="",$G3781=0),"",$F3781/$G3781)</f>
      </c>
    </row>
    <row r="3782">
      <c r="A3782" s="7"/>
      <c r="B3782" s="11"/>
      <c r="C3782" s="10"/>
      <c r="D3782" s="16">
        <f>IF($A3782="","",IFERROR(VLOOKUP($A3782,M_Sapi!$A$2:$D$501,4,0),""))</f>
      </c>
      <c r="E3782" s="17">
        <f>IF($A3782="","",IFERROR(VLOOKUP($A3782,M_Sapi!$A$2:$B$501,2,0),""))</f>
      </c>
      <c r="F3782" s="16">
        <f>IF(OR($A3782="",$C3782=""),"",$C3782-$D3782)</f>
      </c>
      <c r="G3782" s="18">
        <f>IF(OR($A3782="",$B3782=""),"",$B3782-$E3782)</f>
      </c>
      <c r="H3782" s="19">
        <f>IF(OR($G3782="",$G3782=0),"",$F3782/$G3782)</f>
      </c>
    </row>
    <row r="3783">
      <c r="A3783" s="7"/>
      <c r="B3783" s="11"/>
      <c r="C3783" s="10"/>
      <c r="D3783" s="16">
        <f>IF($A3783="","",IFERROR(VLOOKUP($A3783,M_Sapi!$A$2:$D$501,4,0),""))</f>
      </c>
      <c r="E3783" s="17">
        <f>IF($A3783="","",IFERROR(VLOOKUP($A3783,M_Sapi!$A$2:$B$501,2,0),""))</f>
      </c>
      <c r="F3783" s="16">
        <f>IF(OR($A3783="",$C3783=""),"",$C3783-$D3783)</f>
      </c>
      <c r="G3783" s="18">
        <f>IF(OR($A3783="",$B3783=""),"",$B3783-$E3783)</f>
      </c>
      <c r="H3783" s="19">
        <f>IF(OR($G3783="",$G3783=0),"",$F3783/$G3783)</f>
      </c>
    </row>
    <row r="3784">
      <c r="A3784" s="7"/>
      <c r="B3784" s="11"/>
      <c r="C3784" s="10"/>
      <c r="D3784" s="16">
        <f>IF($A3784="","",IFERROR(VLOOKUP($A3784,M_Sapi!$A$2:$D$501,4,0),""))</f>
      </c>
      <c r="E3784" s="17">
        <f>IF($A3784="","",IFERROR(VLOOKUP($A3784,M_Sapi!$A$2:$B$501,2,0),""))</f>
      </c>
      <c r="F3784" s="16">
        <f>IF(OR($A3784="",$C3784=""),"",$C3784-$D3784)</f>
      </c>
      <c r="G3784" s="18">
        <f>IF(OR($A3784="",$B3784=""),"",$B3784-$E3784)</f>
      </c>
      <c r="H3784" s="19">
        <f>IF(OR($G3784="",$G3784=0),"",$F3784/$G3784)</f>
      </c>
    </row>
    <row r="3785">
      <c r="A3785" s="7"/>
      <c r="B3785" s="11"/>
      <c r="C3785" s="10"/>
      <c r="D3785" s="16">
        <f>IF($A3785="","",IFERROR(VLOOKUP($A3785,M_Sapi!$A$2:$D$501,4,0),""))</f>
      </c>
      <c r="E3785" s="17">
        <f>IF($A3785="","",IFERROR(VLOOKUP($A3785,M_Sapi!$A$2:$B$501,2,0),""))</f>
      </c>
      <c r="F3785" s="16">
        <f>IF(OR($A3785="",$C3785=""),"",$C3785-$D3785)</f>
      </c>
      <c r="G3785" s="18">
        <f>IF(OR($A3785="",$B3785=""),"",$B3785-$E3785)</f>
      </c>
      <c r="H3785" s="19">
        <f>IF(OR($G3785="",$G3785=0),"",$F3785/$G3785)</f>
      </c>
    </row>
    <row r="3786">
      <c r="A3786" s="7"/>
      <c r="B3786" s="11"/>
      <c r="C3786" s="10"/>
      <c r="D3786" s="16">
        <f>IF($A3786="","",IFERROR(VLOOKUP($A3786,M_Sapi!$A$2:$D$501,4,0),""))</f>
      </c>
      <c r="E3786" s="17">
        <f>IF($A3786="","",IFERROR(VLOOKUP($A3786,M_Sapi!$A$2:$B$501,2,0),""))</f>
      </c>
      <c r="F3786" s="16">
        <f>IF(OR($A3786="",$C3786=""),"",$C3786-$D3786)</f>
      </c>
      <c r="G3786" s="18">
        <f>IF(OR($A3786="",$B3786=""),"",$B3786-$E3786)</f>
      </c>
      <c r="H3786" s="19">
        <f>IF(OR($G3786="",$G3786=0),"",$F3786/$G3786)</f>
      </c>
    </row>
    <row r="3787">
      <c r="A3787" s="7"/>
      <c r="B3787" s="11"/>
      <c r="C3787" s="10"/>
      <c r="D3787" s="16">
        <f>IF($A3787="","",IFERROR(VLOOKUP($A3787,M_Sapi!$A$2:$D$501,4,0),""))</f>
      </c>
      <c r="E3787" s="17">
        <f>IF($A3787="","",IFERROR(VLOOKUP($A3787,M_Sapi!$A$2:$B$501,2,0),""))</f>
      </c>
      <c r="F3787" s="16">
        <f>IF(OR($A3787="",$C3787=""),"",$C3787-$D3787)</f>
      </c>
      <c r="G3787" s="18">
        <f>IF(OR($A3787="",$B3787=""),"",$B3787-$E3787)</f>
      </c>
      <c r="H3787" s="19">
        <f>IF(OR($G3787="",$G3787=0),"",$F3787/$G3787)</f>
      </c>
    </row>
    <row r="3788">
      <c r="A3788" s="7"/>
      <c r="B3788" s="11"/>
      <c r="C3788" s="10"/>
      <c r="D3788" s="16">
        <f>IF($A3788="","",IFERROR(VLOOKUP($A3788,M_Sapi!$A$2:$D$501,4,0),""))</f>
      </c>
      <c r="E3788" s="17">
        <f>IF($A3788="","",IFERROR(VLOOKUP($A3788,M_Sapi!$A$2:$B$501,2,0),""))</f>
      </c>
      <c r="F3788" s="16">
        <f>IF(OR($A3788="",$C3788=""),"",$C3788-$D3788)</f>
      </c>
      <c r="G3788" s="18">
        <f>IF(OR($A3788="",$B3788=""),"",$B3788-$E3788)</f>
      </c>
      <c r="H3788" s="19">
        <f>IF(OR($G3788="",$G3788=0),"",$F3788/$G3788)</f>
      </c>
    </row>
    <row r="3789">
      <c r="A3789" s="7"/>
      <c r="B3789" s="11"/>
      <c r="C3789" s="10"/>
      <c r="D3789" s="16">
        <f>IF($A3789="","",IFERROR(VLOOKUP($A3789,M_Sapi!$A$2:$D$501,4,0),""))</f>
      </c>
      <c r="E3789" s="17">
        <f>IF($A3789="","",IFERROR(VLOOKUP($A3789,M_Sapi!$A$2:$B$501,2,0),""))</f>
      </c>
      <c r="F3789" s="16">
        <f>IF(OR($A3789="",$C3789=""),"",$C3789-$D3789)</f>
      </c>
      <c r="G3789" s="18">
        <f>IF(OR($A3789="",$B3789=""),"",$B3789-$E3789)</f>
      </c>
      <c r="H3789" s="19">
        <f>IF(OR($G3789="",$G3789=0),"",$F3789/$G3789)</f>
      </c>
    </row>
    <row r="3790">
      <c r="A3790" s="7"/>
      <c r="B3790" s="11"/>
      <c r="C3790" s="10"/>
      <c r="D3790" s="16">
        <f>IF($A3790="","",IFERROR(VLOOKUP($A3790,M_Sapi!$A$2:$D$501,4,0),""))</f>
      </c>
      <c r="E3790" s="17">
        <f>IF($A3790="","",IFERROR(VLOOKUP($A3790,M_Sapi!$A$2:$B$501,2,0),""))</f>
      </c>
      <c r="F3790" s="16">
        <f>IF(OR($A3790="",$C3790=""),"",$C3790-$D3790)</f>
      </c>
      <c r="G3790" s="18">
        <f>IF(OR($A3790="",$B3790=""),"",$B3790-$E3790)</f>
      </c>
      <c r="H3790" s="19">
        <f>IF(OR($G3790="",$G3790=0),"",$F3790/$G3790)</f>
      </c>
    </row>
    <row r="3791">
      <c r="A3791" s="7"/>
      <c r="B3791" s="11"/>
      <c r="C3791" s="10"/>
      <c r="D3791" s="16">
        <f>IF($A3791="","",IFERROR(VLOOKUP($A3791,M_Sapi!$A$2:$D$501,4,0),""))</f>
      </c>
      <c r="E3791" s="17">
        <f>IF($A3791="","",IFERROR(VLOOKUP($A3791,M_Sapi!$A$2:$B$501,2,0),""))</f>
      </c>
      <c r="F3791" s="16">
        <f>IF(OR($A3791="",$C3791=""),"",$C3791-$D3791)</f>
      </c>
      <c r="G3791" s="18">
        <f>IF(OR($A3791="",$B3791=""),"",$B3791-$E3791)</f>
      </c>
      <c r="H3791" s="19">
        <f>IF(OR($G3791="",$G3791=0),"",$F3791/$G3791)</f>
      </c>
    </row>
    <row r="3792">
      <c r="A3792" s="7"/>
      <c r="B3792" s="11"/>
      <c r="C3792" s="10"/>
      <c r="D3792" s="16">
        <f>IF($A3792="","",IFERROR(VLOOKUP($A3792,M_Sapi!$A$2:$D$501,4,0),""))</f>
      </c>
      <c r="E3792" s="17">
        <f>IF($A3792="","",IFERROR(VLOOKUP($A3792,M_Sapi!$A$2:$B$501,2,0),""))</f>
      </c>
      <c r="F3792" s="16">
        <f>IF(OR($A3792="",$C3792=""),"",$C3792-$D3792)</f>
      </c>
      <c r="G3792" s="18">
        <f>IF(OR($A3792="",$B3792=""),"",$B3792-$E3792)</f>
      </c>
      <c r="H3792" s="19">
        <f>IF(OR($G3792="",$G3792=0),"",$F3792/$G3792)</f>
      </c>
    </row>
    <row r="3793">
      <c r="A3793" s="7"/>
      <c r="B3793" s="11"/>
      <c r="C3793" s="10"/>
      <c r="D3793" s="16">
        <f>IF($A3793="","",IFERROR(VLOOKUP($A3793,M_Sapi!$A$2:$D$501,4,0),""))</f>
      </c>
      <c r="E3793" s="17">
        <f>IF($A3793="","",IFERROR(VLOOKUP($A3793,M_Sapi!$A$2:$B$501,2,0),""))</f>
      </c>
      <c r="F3793" s="16">
        <f>IF(OR($A3793="",$C3793=""),"",$C3793-$D3793)</f>
      </c>
      <c r="G3793" s="18">
        <f>IF(OR($A3793="",$B3793=""),"",$B3793-$E3793)</f>
      </c>
      <c r="H3793" s="19">
        <f>IF(OR($G3793="",$G3793=0),"",$F3793/$G3793)</f>
      </c>
    </row>
    <row r="3794">
      <c r="A3794" s="7"/>
      <c r="B3794" s="11"/>
      <c r="C3794" s="10"/>
      <c r="D3794" s="16">
        <f>IF($A3794="","",IFERROR(VLOOKUP($A3794,M_Sapi!$A$2:$D$501,4,0),""))</f>
      </c>
      <c r="E3794" s="17">
        <f>IF($A3794="","",IFERROR(VLOOKUP($A3794,M_Sapi!$A$2:$B$501,2,0),""))</f>
      </c>
      <c r="F3794" s="16">
        <f>IF(OR($A3794="",$C3794=""),"",$C3794-$D3794)</f>
      </c>
      <c r="G3794" s="18">
        <f>IF(OR($A3794="",$B3794=""),"",$B3794-$E3794)</f>
      </c>
      <c r="H3794" s="19">
        <f>IF(OR($G3794="",$G3794=0),"",$F3794/$G3794)</f>
      </c>
    </row>
    <row r="3795">
      <c r="A3795" s="7"/>
      <c r="B3795" s="11"/>
      <c r="C3795" s="10"/>
      <c r="D3795" s="16">
        <f>IF($A3795="","",IFERROR(VLOOKUP($A3795,M_Sapi!$A$2:$D$501,4,0),""))</f>
      </c>
      <c r="E3795" s="17">
        <f>IF($A3795="","",IFERROR(VLOOKUP($A3795,M_Sapi!$A$2:$B$501,2,0),""))</f>
      </c>
      <c r="F3795" s="16">
        <f>IF(OR($A3795="",$C3795=""),"",$C3795-$D3795)</f>
      </c>
      <c r="G3795" s="18">
        <f>IF(OR($A3795="",$B3795=""),"",$B3795-$E3795)</f>
      </c>
      <c r="H3795" s="19">
        <f>IF(OR($G3795="",$G3795=0),"",$F3795/$G3795)</f>
      </c>
    </row>
    <row r="3796">
      <c r="A3796" s="7"/>
      <c r="B3796" s="11"/>
      <c r="C3796" s="10"/>
      <c r="D3796" s="16">
        <f>IF($A3796="","",IFERROR(VLOOKUP($A3796,M_Sapi!$A$2:$D$501,4,0),""))</f>
      </c>
      <c r="E3796" s="17">
        <f>IF($A3796="","",IFERROR(VLOOKUP($A3796,M_Sapi!$A$2:$B$501,2,0),""))</f>
      </c>
      <c r="F3796" s="16">
        <f>IF(OR($A3796="",$C3796=""),"",$C3796-$D3796)</f>
      </c>
      <c r="G3796" s="18">
        <f>IF(OR($A3796="",$B3796=""),"",$B3796-$E3796)</f>
      </c>
      <c r="H3796" s="19">
        <f>IF(OR($G3796="",$G3796=0),"",$F3796/$G3796)</f>
      </c>
    </row>
    <row r="3797">
      <c r="A3797" s="7"/>
      <c r="B3797" s="11"/>
      <c r="C3797" s="10"/>
      <c r="D3797" s="16">
        <f>IF($A3797="","",IFERROR(VLOOKUP($A3797,M_Sapi!$A$2:$D$501,4,0),""))</f>
      </c>
      <c r="E3797" s="17">
        <f>IF($A3797="","",IFERROR(VLOOKUP($A3797,M_Sapi!$A$2:$B$501,2,0),""))</f>
      </c>
      <c r="F3797" s="16">
        <f>IF(OR($A3797="",$C3797=""),"",$C3797-$D3797)</f>
      </c>
      <c r="G3797" s="18">
        <f>IF(OR($A3797="",$B3797=""),"",$B3797-$E3797)</f>
      </c>
      <c r="H3797" s="19">
        <f>IF(OR($G3797="",$G3797=0),"",$F3797/$G3797)</f>
      </c>
    </row>
    <row r="3798">
      <c r="A3798" s="7"/>
      <c r="B3798" s="11"/>
      <c r="C3798" s="10"/>
      <c r="D3798" s="16">
        <f>IF($A3798="","",IFERROR(VLOOKUP($A3798,M_Sapi!$A$2:$D$501,4,0),""))</f>
      </c>
      <c r="E3798" s="17">
        <f>IF($A3798="","",IFERROR(VLOOKUP($A3798,M_Sapi!$A$2:$B$501,2,0),""))</f>
      </c>
      <c r="F3798" s="16">
        <f>IF(OR($A3798="",$C3798=""),"",$C3798-$D3798)</f>
      </c>
      <c r="G3798" s="18">
        <f>IF(OR($A3798="",$B3798=""),"",$B3798-$E3798)</f>
      </c>
      <c r="H3798" s="19">
        <f>IF(OR($G3798="",$G3798=0),"",$F3798/$G3798)</f>
      </c>
    </row>
    <row r="3799">
      <c r="A3799" s="7"/>
      <c r="B3799" s="11"/>
      <c r="C3799" s="10"/>
      <c r="D3799" s="16">
        <f>IF($A3799="","",IFERROR(VLOOKUP($A3799,M_Sapi!$A$2:$D$501,4,0),""))</f>
      </c>
      <c r="E3799" s="17">
        <f>IF($A3799="","",IFERROR(VLOOKUP($A3799,M_Sapi!$A$2:$B$501,2,0),""))</f>
      </c>
      <c r="F3799" s="16">
        <f>IF(OR($A3799="",$C3799=""),"",$C3799-$D3799)</f>
      </c>
      <c r="G3799" s="18">
        <f>IF(OR($A3799="",$B3799=""),"",$B3799-$E3799)</f>
      </c>
      <c r="H3799" s="19">
        <f>IF(OR($G3799="",$G3799=0),"",$F3799/$G3799)</f>
      </c>
    </row>
    <row r="3800">
      <c r="A3800" s="7"/>
      <c r="B3800" s="11"/>
      <c r="C3800" s="10"/>
      <c r="D3800" s="16">
        <f>IF($A3800="","",IFERROR(VLOOKUP($A3800,M_Sapi!$A$2:$D$501,4,0),""))</f>
      </c>
      <c r="E3800" s="17">
        <f>IF($A3800="","",IFERROR(VLOOKUP($A3800,M_Sapi!$A$2:$B$501,2,0),""))</f>
      </c>
      <c r="F3800" s="16">
        <f>IF(OR($A3800="",$C3800=""),"",$C3800-$D3800)</f>
      </c>
      <c r="G3800" s="18">
        <f>IF(OR($A3800="",$B3800=""),"",$B3800-$E3800)</f>
      </c>
      <c r="H3800" s="19">
        <f>IF(OR($G3800="",$G3800=0),"",$F3800/$G3800)</f>
      </c>
    </row>
    <row r="3801">
      <c r="A3801" s="7"/>
      <c r="B3801" s="11"/>
      <c r="C3801" s="10"/>
      <c r="D3801" s="16">
        <f>IF($A3801="","",IFERROR(VLOOKUP($A3801,M_Sapi!$A$2:$D$501,4,0),""))</f>
      </c>
      <c r="E3801" s="17">
        <f>IF($A3801="","",IFERROR(VLOOKUP($A3801,M_Sapi!$A$2:$B$501,2,0),""))</f>
      </c>
      <c r="F3801" s="16">
        <f>IF(OR($A3801="",$C3801=""),"",$C3801-$D3801)</f>
      </c>
      <c r="G3801" s="18">
        <f>IF(OR($A3801="",$B3801=""),"",$B3801-$E3801)</f>
      </c>
      <c r="H3801" s="19">
        <f>IF(OR($G3801="",$G3801=0),"",$F3801/$G3801)</f>
      </c>
    </row>
    <row r="3802">
      <c r="A3802" s="7"/>
      <c r="B3802" s="11"/>
      <c r="C3802" s="10"/>
      <c r="D3802" s="16">
        <f>IF($A3802="","",IFERROR(VLOOKUP($A3802,M_Sapi!$A$2:$D$501,4,0),""))</f>
      </c>
      <c r="E3802" s="17">
        <f>IF($A3802="","",IFERROR(VLOOKUP($A3802,M_Sapi!$A$2:$B$501,2,0),""))</f>
      </c>
      <c r="F3802" s="16">
        <f>IF(OR($A3802="",$C3802=""),"",$C3802-$D3802)</f>
      </c>
      <c r="G3802" s="18">
        <f>IF(OR($A3802="",$B3802=""),"",$B3802-$E3802)</f>
      </c>
      <c r="H3802" s="19">
        <f>IF(OR($G3802="",$G3802=0),"",$F3802/$G3802)</f>
      </c>
    </row>
    <row r="3803">
      <c r="A3803" s="7"/>
      <c r="B3803" s="11"/>
      <c r="C3803" s="10"/>
      <c r="D3803" s="16">
        <f>IF($A3803="","",IFERROR(VLOOKUP($A3803,M_Sapi!$A$2:$D$501,4,0),""))</f>
      </c>
      <c r="E3803" s="17">
        <f>IF($A3803="","",IFERROR(VLOOKUP($A3803,M_Sapi!$A$2:$B$501,2,0),""))</f>
      </c>
      <c r="F3803" s="16">
        <f>IF(OR($A3803="",$C3803=""),"",$C3803-$D3803)</f>
      </c>
      <c r="G3803" s="18">
        <f>IF(OR($A3803="",$B3803=""),"",$B3803-$E3803)</f>
      </c>
      <c r="H3803" s="19">
        <f>IF(OR($G3803="",$G3803=0),"",$F3803/$G3803)</f>
      </c>
    </row>
    <row r="3804">
      <c r="A3804" s="7"/>
      <c r="B3804" s="11"/>
      <c r="C3804" s="10"/>
      <c r="D3804" s="16">
        <f>IF($A3804="","",IFERROR(VLOOKUP($A3804,M_Sapi!$A$2:$D$501,4,0),""))</f>
      </c>
      <c r="E3804" s="17">
        <f>IF($A3804="","",IFERROR(VLOOKUP($A3804,M_Sapi!$A$2:$B$501,2,0),""))</f>
      </c>
      <c r="F3804" s="16">
        <f>IF(OR($A3804="",$C3804=""),"",$C3804-$D3804)</f>
      </c>
      <c r="G3804" s="18">
        <f>IF(OR($A3804="",$B3804=""),"",$B3804-$E3804)</f>
      </c>
      <c r="H3804" s="19">
        <f>IF(OR($G3804="",$G3804=0),"",$F3804/$G3804)</f>
      </c>
    </row>
    <row r="3805">
      <c r="A3805" s="7"/>
      <c r="B3805" s="11"/>
      <c r="C3805" s="10"/>
      <c r="D3805" s="16">
        <f>IF($A3805="","",IFERROR(VLOOKUP($A3805,M_Sapi!$A$2:$D$501,4,0),""))</f>
      </c>
      <c r="E3805" s="17">
        <f>IF($A3805="","",IFERROR(VLOOKUP($A3805,M_Sapi!$A$2:$B$501,2,0),""))</f>
      </c>
      <c r="F3805" s="16">
        <f>IF(OR($A3805="",$C3805=""),"",$C3805-$D3805)</f>
      </c>
      <c r="G3805" s="18">
        <f>IF(OR($A3805="",$B3805=""),"",$B3805-$E3805)</f>
      </c>
      <c r="H3805" s="19">
        <f>IF(OR($G3805="",$G3805=0),"",$F3805/$G3805)</f>
      </c>
    </row>
    <row r="3806">
      <c r="A3806" s="7"/>
      <c r="B3806" s="11"/>
      <c r="C3806" s="10"/>
      <c r="D3806" s="16">
        <f>IF($A3806="","",IFERROR(VLOOKUP($A3806,M_Sapi!$A$2:$D$501,4,0),""))</f>
      </c>
      <c r="E3806" s="17">
        <f>IF($A3806="","",IFERROR(VLOOKUP($A3806,M_Sapi!$A$2:$B$501,2,0),""))</f>
      </c>
      <c r="F3806" s="16">
        <f>IF(OR($A3806="",$C3806=""),"",$C3806-$D3806)</f>
      </c>
      <c r="G3806" s="18">
        <f>IF(OR($A3806="",$B3806=""),"",$B3806-$E3806)</f>
      </c>
      <c r="H3806" s="19">
        <f>IF(OR($G3806="",$G3806=0),"",$F3806/$G3806)</f>
      </c>
    </row>
    <row r="3807">
      <c r="A3807" s="7"/>
      <c r="B3807" s="11"/>
      <c r="C3807" s="10"/>
      <c r="D3807" s="16">
        <f>IF($A3807="","",IFERROR(VLOOKUP($A3807,M_Sapi!$A$2:$D$501,4,0),""))</f>
      </c>
      <c r="E3807" s="17">
        <f>IF($A3807="","",IFERROR(VLOOKUP($A3807,M_Sapi!$A$2:$B$501,2,0),""))</f>
      </c>
      <c r="F3807" s="16">
        <f>IF(OR($A3807="",$C3807=""),"",$C3807-$D3807)</f>
      </c>
      <c r="G3807" s="18">
        <f>IF(OR($A3807="",$B3807=""),"",$B3807-$E3807)</f>
      </c>
      <c r="H3807" s="19">
        <f>IF(OR($G3807="",$G3807=0),"",$F3807/$G3807)</f>
      </c>
    </row>
    <row r="3808">
      <c r="A3808" s="7"/>
      <c r="B3808" s="11"/>
      <c r="C3808" s="10"/>
      <c r="D3808" s="16">
        <f>IF($A3808="","",IFERROR(VLOOKUP($A3808,M_Sapi!$A$2:$D$501,4,0),""))</f>
      </c>
      <c r="E3808" s="17">
        <f>IF($A3808="","",IFERROR(VLOOKUP($A3808,M_Sapi!$A$2:$B$501,2,0),""))</f>
      </c>
      <c r="F3808" s="16">
        <f>IF(OR($A3808="",$C3808=""),"",$C3808-$D3808)</f>
      </c>
      <c r="G3808" s="18">
        <f>IF(OR($A3808="",$B3808=""),"",$B3808-$E3808)</f>
      </c>
      <c r="H3808" s="19">
        <f>IF(OR($G3808="",$G3808=0),"",$F3808/$G3808)</f>
      </c>
    </row>
    <row r="3809">
      <c r="A3809" s="7"/>
      <c r="B3809" s="11"/>
      <c r="C3809" s="10"/>
      <c r="D3809" s="16">
        <f>IF($A3809="","",IFERROR(VLOOKUP($A3809,M_Sapi!$A$2:$D$501,4,0),""))</f>
      </c>
      <c r="E3809" s="17">
        <f>IF($A3809="","",IFERROR(VLOOKUP($A3809,M_Sapi!$A$2:$B$501,2,0),""))</f>
      </c>
      <c r="F3809" s="16">
        <f>IF(OR($A3809="",$C3809=""),"",$C3809-$D3809)</f>
      </c>
      <c r="G3809" s="18">
        <f>IF(OR($A3809="",$B3809=""),"",$B3809-$E3809)</f>
      </c>
      <c r="H3809" s="19">
        <f>IF(OR($G3809="",$G3809=0),"",$F3809/$G3809)</f>
      </c>
    </row>
    <row r="3810">
      <c r="A3810" s="7"/>
      <c r="B3810" s="11"/>
      <c r="C3810" s="10"/>
      <c r="D3810" s="16">
        <f>IF($A3810="","",IFERROR(VLOOKUP($A3810,M_Sapi!$A$2:$D$501,4,0),""))</f>
      </c>
      <c r="E3810" s="17">
        <f>IF($A3810="","",IFERROR(VLOOKUP($A3810,M_Sapi!$A$2:$B$501,2,0),""))</f>
      </c>
      <c r="F3810" s="16">
        <f>IF(OR($A3810="",$C3810=""),"",$C3810-$D3810)</f>
      </c>
      <c r="G3810" s="18">
        <f>IF(OR($A3810="",$B3810=""),"",$B3810-$E3810)</f>
      </c>
      <c r="H3810" s="19">
        <f>IF(OR($G3810="",$G3810=0),"",$F3810/$G3810)</f>
      </c>
    </row>
    <row r="3811">
      <c r="A3811" s="7"/>
      <c r="B3811" s="11"/>
      <c r="C3811" s="10"/>
      <c r="D3811" s="16">
        <f>IF($A3811="","",IFERROR(VLOOKUP($A3811,M_Sapi!$A$2:$D$501,4,0),""))</f>
      </c>
      <c r="E3811" s="17">
        <f>IF($A3811="","",IFERROR(VLOOKUP($A3811,M_Sapi!$A$2:$B$501,2,0),""))</f>
      </c>
      <c r="F3811" s="16">
        <f>IF(OR($A3811="",$C3811=""),"",$C3811-$D3811)</f>
      </c>
      <c r="G3811" s="18">
        <f>IF(OR($A3811="",$B3811=""),"",$B3811-$E3811)</f>
      </c>
      <c r="H3811" s="19">
        <f>IF(OR($G3811="",$G3811=0),"",$F3811/$G3811)</f>
      </c>
    </row>
    <row r="3812">
      <c r="A3812" s="7"/>
      <c r="B3812" s="11"/>
      <c r="C3812" s="10"/>
      <c r="D3812" s="16">
        <f>IF($A3812="","",IFERROR(VLOOKUP($A3812,M_Sapi!$A$2:$D$501,4,0),""))</f>
      </c>
      <c r="E3812" s="17">
        <f>IF($A3812="","",IFERROR(VLOOKUP($A3812,M_Sapi!$A$2:$B$501,2,0),""))</f>
      </c>
      <c r="F3812" s="16">
        <f>IF(OR($A3812="",$C3812=""),"",$C3812-$D3812)</f>
      </c>
      <c r="G3812" s="18">
        <f>IF(OR($A3812="",$B3812=""),"",$B3812-$E3812)</f>
      </c>
      <c r="H3812" s="19">
        <f>IF(OR($G3812="",$G3812=0),"",$F3812/$G3812)</f>
      </c>
    </row>
    <row r="3813">
      <c r="A3813" s="7"/>
      <c r="B3813" s="11"/>
      <c r="C3813" s="10"/>
      <c r="D3813" s="16">
        <f>IF($A3813="","",IFERROR(VLOOKUP($A3813,M_Sapi!$A$2:$D$501,4,0),""))</f>
      </c>
      <c r="E3813" s="17">
        <f>IF($A3813="","",IFERROR(VLOOKUP($A3813,M_Sapi!$A$2:$B$501,2,0),""))</f>
      </c>
      <c r="F3813" s="16">
        <f>IF(OR($A3813="",$C3813=""),"",$C3813-$D3813)</f>
      </c>
      <c r="G3813" s="18">
        <f>IF(OR($A3813="",$B3813=""),"",$B3813-$E3813)</f>
      </c>
      <c r="H3813" s="19">
        <f>IF(OR($G3813="",$G3813=0),"",$F3813/$G3813)</f>
      </c>
    </row>
    <row r="3814">
      <c r="A3814" s="7"/>
      <c r="B3814" s="11"/>
      <c r="C3814" s="10"/>
      <c r="D3814" s="16">
        <f>IF($A3814="","",IFERROR(VLOOKUP($A3814,M_Sapi!$A$2:$D$501,4,0),""))</f>
      </c>
      <c r="E3814" s="17">
        <f>IF($A3814="","",IFERROR(VLOOKUP($A3814,M_Sapi!$A$2:$B$501,2,0),""))</f>
      </c>
      <c r="F3814" s="16">
        <f>IF(OR($A3814="",$C3814=""),"",$C3814-$D3814)</f>
      </c>
      <c r="G3814" s="18">
        <f>IF(OR($A3814="",$B3814=""),"",$B3814-$E3814)</f>
      </c>
      <c r="H3814" s="19">
        <f>IF(OR($G3814="",$G3814=0),"",$F3814/$G3814)</f>
      </c>
    </row>
    <row r="3815">
      <c r="A3815" s="7"/>
      <c r="B3815" s="11"/>
      <c r="C3815" s="10"/>
      <c r="D3815" s="16">
        <f>IF($A3815="","",IFERROR(VLOOKUP($A3815,M_Sapi!$A$2:$D$501,4,0),""))</f>
      </c>
      <c r="E3815" s="17">
        <f>IF($A3815="","",IFERROR(VLOOKUP($A3815,M_Sapi!$A$2:$B$501,2,0),""))</f>
      </c>
      <c r="F3815" s="16">
        <f>IF(OR($A3815="",$C3815=""),"",$C3815-$D3815)</f>
      </c>
      <c r="G3815" s="18">
        <f>IF(OR($A3815="",$B3815=""),"",$B3815-$E3815)</f>
      </c>
      <c r="H3815" s="19">
        <f>IF(OR($G3815="",$G3815=0),"",$F3815/$G3815)</f>
      </c>
    </row>
    <row r="3816">
      <c r="A3816" s="7"/>
      <c r="B3816" s="11"/>
      <c r="C3816" s="10"/>
      <c r="D3816" s="16">
        <f>IF($A3816="","",IFERROR(VLOOKUP($A3816,M_Sapi!$A$2:$D$501,4,0),""))</f>
      </c>
      <c r="E3816" s="17">
        <f>IF($A3816="","",IFERROR(VLOOKUP($A3816,M_Sapi!$A$2:$B$501,2,0),""))</f>
      </c>
      <c r="F3816" s="16">
        <f>IF(OR($A3816="",$C3816=""),"",$C3816-$D3816)</f>
      </c>
      <c r="G3816" s="18">
        <f>IF(OR($A3816="",$B3816=""),"",$B3816-$E3816)</f>
      </c>
      <c r="H3816" s="19">
        <f>IF(OR($G3816="",$G3816=0),"",$F3816/$G3816)</f>
      </c>
    </row>
    <row r="3817">
      <c r="A3817" s="7"/>
      <c r="B3817" s="11"/>
      <c r="C3817" s="10"/>
      <c r="D3817" s="16">
        <f>IF($A3817="","",IFERROR(VLOOKUP($A3817,M_Sapi!$A$2:$D$501,4,0),""))</f>
      </c>
      <c r="E3817" s="17">
        <f>IF($A3817="","",IFERROR(VLOOKUP($A3817,M_Sapi!$A$2:$B$501,2,0),""))</f>
      </c>
      <c r="F3817" s="16">
        <f>IF(OR($A3817="",$C3817=""),"",$C3817-$D3817)</f>
      </c>
      <c r="G3817" s="18">
        <f>IF(OR($A3817="",$B3817=""),"",$B3817-$E3817)</f>
      </c>
      <c r="H3817" s="19">
        <f>IF(OR($G3817="",$G3817=0),"",$F3817/$G3817)</f>
      </c>
    </row>
    <row r="3818">
      <c r="A3818" s="7"/>
      <c r="B3818" s="11"/>
      <c r="C3818" s="10"/>
      <c r="D3818" s="16">
        <f>IF($A3818="","",IFERROR(VLOOKUP($A3818,M_Sapi!$A$2:$D$501,4,0),""))</f>
      </c>
      <c r="E3818" s="17">
        <f>IF($A3818="","",IFERROR(VLOOKUP($A3818,M_Sapi!$A$2:$B$501,2,0),""))</f>
      </c>
      <c r="F3818" s="16">
        <f>IF(OR($A3818="",$C3818=""),"",$C3818-$D3818)</f>
      </c>
      <c r="G3818" s="18">
        <f>IF(OR($A3818="",$B3818=""),"",$B3818-$E3818)</f>
      </c>
      <c r="H3818" s="19">
        <f>IF(OR($G3818="",$G3818=0),"",$F3818/$G3818)</f>
      </c>
    </row>
    <row r="3819">
      <c r="A3819" s="7"/>
      <c r="B3819" s="11"/>
      <c r="C3819" s="10"/>
      <c r="D3819" s="16">
        <f>IF($A3819="","",IFERROR(VLOOKUP($A3819,M_Sapi!$A$2:$D$501,4,0),""))</f>
      </c>
      <c r="E3819" s="17">
        <f>IF($A3819="","",IFERROR(VLOOKUP($A3819,M_Sapi!$A$2:$B$501,2,0),""))</f>
      </c>
      <c r="F3819" s="16">
        <f>IF(OR($A3819="",$C3819=""),"",$C3819-$D3819)</f>
      </c>
      <c r="G3819" s="18">
        <f>IF(OR($A3819="",$B3819=""),"",$B3819-$E3819)</f>
      </c>
      <c r="H3819" s="19">
        <f>IF(OR($G3819="",$G3819=0),"",$F3819/$G3819)</f>
      </c>
    </row>
    <row r="3820">
      <c r="A3820" s="7"/>
      <c r="B3820" s="11"/>
      <c r="C3820" s="10"/>
      <c r="D3820" s="16">
        <f>IF($A3820="","",IFERROR(VLOOKUP($A3820,M_Sapi!$A$2:$D$501,4,0),""))</f>
      </c>
      <c r="E3820" s="17">
        <f>IF($A3820="","",IFERROR(VLOOKUP($A3820,M_Sapi!$A$2:$B$501,2,0),""))</f>
      </c>
      <c r="F3820" s="16">
        <f>IF(OR($A3820="",$C3820=""),"",$C3820-$D3820)</f>
      </c>
      <c r="G3820" s="18">
        <f>IF(OR($A3820="",$B3820=""),"",$B3820-$E3820)</f>
      </c>
      <c r="H3820" s="19">
        <f>IF(OR($G3820="",$G3820=0),"",$F3820/$G3820)</f>
      </c>
    </row>
    <row r="3821">
      <c r="A3821" s="7"/>
      <c r="B3821" s="11"/>
      <c r="C3821" s="10"/>
      <c r="D3821" s="16">
        <f>IF($A3821="","",IFERROR(VLOOKUP($A3821,M_Sapi!$A$2:$D$501,4,0),""))</f>
      </c>
      <c r="E3821" s="17">
        <f>IF($A3821="","",IFERROR(VLOOKUP($A3821,M_Sapi!$A$2:$B$501,2,0),""))</f>
      </c>
      <c r="F3821" s="16">
        <f>IF(OR($A3821="",$C3821=""),"",$C3821-$D3821)</f>
      </c>
      <c r="G3821" s="18">
        <f>IF(OR($A3821="",$B3821=""),"",$B3821-$E3821)</f>
      </c>
      <c r="H3821" s="19">
        <f>IF(OR($G3821="",$G3821=0),"",$F3821/$G3821)</f>
      </c>
    </row>
    <row r="3822">
      <c r="A3822" s="7"/>
      <c r="B3822" s="11"/>
      <c r="C3822" s="10"/>
      <c r="D3822" s="16">
        <f>IF($A3822="","",IFERROR(VLOOKUP($A3822,M_Sapi!$A$2:$D$501,4,0),""))</f>
      </c>
      <c r="E3822" s="17">
        <f>IF($A3822="","",IFERROR(VLOOKUP($A3822,M_Sapi!$A$2:$B$501,2,0),""))</f>
      </c>
      <c r="F3822" s="16">
        <f>IF(OR($A3822="",$C3822=""),"",$C3822-$D3822)</f>
      </c>
      <c r="G3822" s="18">
        <f>IF(OR($A3822="",$B3822=""),"",$B3822-$E3822)</f>
      </c>
      <c r="H3822" s="19">
        <f>IF(OR($G3822="",$G3822=0),"",$F3822/$G3822)</f>
      </c>
    </row>
    <row r="3823">
      <c r="A3823" s="7"/>
      <c r="B3823" s="11"/>
      <c r="C3823" s="10"/>
      <c r="D3823" s="16">
        <f>IF($A3823="","",IFERROR(VLOOKUP($A3823,M_Sapi!$A$2:$D$501,4,0),""))</f>
      </c>
      <c r="E3823" s="17">
        <f>IF($A3823="","",IFERROR(VLOOKUP($A3823,M_Sapi!$A$2:$B$501,2,0),""))</f>
      </c>
      <c r="F3823" s="16">
        <f>IF(OR($A3823="",$C3823=""),"",$C3823-$D3823)</f>
      </c>
      <c r="G3823" s="18">
        <f>IF(OR($A3823="",$B3823=""),"",$B3823-$E3823)</f>
      </c>
      <c r="H3823" s="19">
        <f>IF(OR($G3823="",$G3823=0),"",$F3823/$G3823)</f>
      </c>
    </row>
    <row r="3824">
      <c r="A3824" s="7"/>
      <c r="B3824" s="11"/>
      <c r="C3824" s="10"/>
      <c r="D3824" s="16">
        <f>IF($A3824="","",IFERROR(VLOOKUP($A3824,M_Sapi!$A$2:$D$501,4,0),""))</f>
      </c>
      <c r="E3824" s="17">
        <f>IF($A3824="","",IFERROR(VLOOKUP($A3824,M_Sapi!$A$2:$B$501,2,0),""))</f>
      </c>
      <c r="F3824" s="16">
        <f>IF(OR($A3824="",$C3824=""),"",$C3824-$D3824)</f>
      </c>
      <c r="G3824" s="18">
        <f>IF(OR($A3824="",$B3824=""),"",$B3824-$E3824)</f>
      </c>
      <c r="H3824" s="19">
        <f>IF(OR($G3824="",$G3824=0),"",$F3824/$G3824)</f>
      </c>
    </row>
    <row r="3825">
      <c r="A3825" s="7"/>
      <c r="B3825" s="11"/>
      <c r="C3825" s="10"/>
      <c r="D3825" s="16">
        <f>IF($A3825="","",IFERROR(VLOOKUP($A3825,M_Sapi!$A$2:$D$501,4,0),""))</f>
      </c>
      <c r="E3825" s="17">
        <f>IF($A3825="","",IFERROR(VLOOKUP($A3825,M_Sapi!$A$2:$B$501,2,0),""))</f>
      </c>
      <c r="F3825" s="16">
        <f>IF(OR($A3825="",$C3825=""),"",$C3825-$D3825)</f>
      </c>
      <c r="G3825" s="18">
        <f>IF(OR($A3825="",$B3825=""),"",$B3825-$E3825)</f>
      </c>
      <c r="H3825" s="19">
        <f>IF(OR($G3825="",$G3825=0),"",$F3825/$G3825)</f>
      </c>
    </row>
    <row r="3826">
      <c r="A3826" s="7"/>
      <c r="B3826" s="11"/>
      <c r="C3826" s="10"/>
      <c r="D3826" s="16">
        <f>IF($A3826="","",IFERROR(VLOOKUP($A3826,M_Sapi!$A$2:$D$501,4,0),""))</f>
      </c>
      <c r="E3826" s="17">
        <f>IF($A3826="","",IFERROR(VLOOKUP($A3826,M_Sapi!$A$2:$B$501,2,0),""))</f>
      </c>
      <c r="F3826" s="16">
        <f>IF(OR($A3826="",$C3826=""),"",$C3826-$D3826)</f>
      </c>
      <c r="G3826" s="18">
        <f>IF(OR($A3826="",$B3826=""),"",$B3826-$E3826)</f>
      </c>
      <c r="H3826" s="19">
        <f>IF(OR($G3826="",$G3826=0),"",$F3826/$G3826)</f>
      </c>
    </row>
    <row r="3827">
      <c r="A3827" s="7"/>
      <c r="B3827" s="11"/>
      <c r="C3827" s="10"/>
      <c r="D3827" s="16">
        <f>IF($A3827="","",IFERROR(VLOOKUP($A3827,M_Sapi!$A$2:$D$501,4,0),""))</f>
      </c>
      <c r="E3827" s="17">
        <f>IF($A3827="","",IFERROR(VLOOKUP($A3827,M_Sapi!$A$2:$B$501,2,0),""))</f>
      </c>
      <c r="F3827" s="16">
        <f>IF(OR($A3827="",$C3827=""),"",$C3827-$D3827)</f>
      </c>
      <c r="G3827" s="18">
        <f>IF(OR($A3827="",$B3827=""),"",$B3827-$E3827)</f>
      </c>
      <c r="H3827" s="19">
        <f>IF(OR($G3827="",$G3827=0),"",$F3827/$G3827)</f>
      </c>
    </row>
    <row r="3828">
      <c r="A3828" s="7"/>
      <c r="B3828" s="11"/>
      <c r="C3828" s="10"/>
      <c r="D3828" s="16">
        <f>IF($A3828="","",IFERROR(VLOOKUP($A3828,M_Sapi!$A$2:$D$501,4,0),""))</f>
      </c>
      <c r="E3828" s="17">
        <f>IF($A3828="","",IFERROR(VLOOKUP($A3828,M_Sapi!$A$2:$B$501,2,0),""))</f>
      </c>
      <c r="F3828" s="16">
        <f>IF(OR($A3828="",$C3828=""),"",$C3828-$D3828)</f>
      </c>
      <c r="G3828" s="18">
        <f>IF(OR($A3828="",$B3828=""),"",$B3828-$E3828)</f>
      </c>
      <c r="H3828" s="19">
        <f>IF(OR($G3828="",$G3828=0),"",$F3828/$G3828)</f>
      </c>
    </row>
    <row r="3829">
      <c r="A3829" s="7"/>
      <c r="B3829" s="11"/>
      <c r="C3829" s="10"/>
      <c r="D3829" s="16">
        <f>IF($A3829="","",IFERROR(VLOOKUP($A3829,M_Sapi!$A$2:$D$501,4,0),""))</f>
      </c>
      <c r="E3829" s="17">
        <f>IF($A3829="","",IFERROR(VLOOKUP($A3829,M_Sapi!$A$2:$B$501,2,0),""))</f>
      </c>
      <c r="F3829" s="16">
        <f>IF(OR($A3829="",$C3829=""),"",$C3829-$D3829)</f>
      </c>
      <c r="G3829" s="18">
        <f>IF(OR($A3829="",$B3829=""),"",$B3829-$E3829)</f>
      </c>
      <c r="H3829" s="19">
        <f>IF(OR($G3829="",$G3829=0),"",$F3829/$G3829)</f>
      </c>
    </row>
    <row r="3830">
      <c r="A3830" s="7"/>
      <c r="B3830" s="11"/>
      <c r="C3830" s="10"/>
      <c r="D3830" s="16">
        <f>IF($A3830="","",IFERROR(VLOOKUP($A3830,M_Sapi!$A$2:$D$501,4,0),""))</f>
      </c>
      <c r="E3830" s="17">
        <f>IF($A3830="","",IFERROR(VLOOKUP($A3830,M_Sapi!$A$2:$B$501,2,0),""))</f>
      </c>
      <c r="F3830" s="16">
        <f>IF(OR($A3830="",$C3830=""),"",$C3830-$D3830)</f>
      </c>
      <c r="G3830" s="18">
        <f>IF(OR($A3830="",$B3830=""),"",$B3830-$E3830)</f>
      </c>
      <c r="H3830" s="19">
        <f>IF(OR($G3830="",$G3830=0),"",$F3830/$G3830)</f>
      </c>
    </row>
    <row r="3831">
      <c r="A3831" s="7"/>
      <c r="B3831" s="11"/>
      <c r="C3831" s="10"/>
      <c r="D3831" s="16">
        <f>IF($A3831="","",IFERROR(VLOOKUP($A3831,M_Sapi!$A$2:$D$501,4,0),""))</f>
      </c>
      <c r="E3831" s="17">
        <f>IF($A3831="","",IFERROR(VLOOKUP($A3831,M_Sapi!$A$2:$B$501,2,0),""))</f>
      </c>
      <c r="F3831" s="16">
        <f>IF(OR($A3831="",$C3831=""),"",$C3831-$D3831)</f>
      </c>
      <c r="G3831" s="18">
        <f>IF(OR($A3831="",$B3831=""),"",$B3831-$E3831)</f>
      </c>
      <c r="H3831" s="19">
        <f>IF(OR($G3831="",$G3831=0),"",$F3831/$G3831)</f>
      </c>
    </row>
    <row r="3832">
      <c r="A3832" s="7"/>
      <c r="B3832" s="11"/>
      <c r="C3832" s="10"/>
      <c r="D3832" s="16">
        <f>IF($A3832="","",IFERROR(VLOOKUP($A3832,M_Sapi!$A$2:$D$501,4,0),""))</f>
      </c>
      <c r="E3832" s="17">
        <f>IF($A3832="","",IFERROR(VLOOKUP($A3832,M_Sapi!$A$2:$B$501,2,0),""))</f>
      </c>
      <c r="F3832" s="16">
        <f>IF(OR($A3832="",$C3832=""),"",$C3832-$D3832)</f>
      </c>
      <c r="G3832" s="18">
        <f>IF(OR($A3832="",$B3832=""),"",$B3832-$E3832)</f>
      </c>
      <c r="H3832" s="19">
        <f>IF(OR($G3832="",$G3832=0),"",$F3832/$G3832)</f>
      </c>
    </row>
    <row r="3833">
      <c r="A3833" s="7"/>
      <c r="B3833" s="11"/>
      <c r="C3833" s="10"/>
      <c r="D3833" s="16">
        <f>IF($A3833="","",IFERROR(VLOOKUP($A3833,M_Sapi!$A$2:$D$501,4,0),""))</f>
      </c>
      <c r="E3833" s="17">
        <f>IF($A3833="","",IFERROR(VLOOKUP($A3833,M_Sapi!$A$2:$B$501,2,0),""))</f>
      </c>
      <c r="F3833" s="16">
        <f>IF(OR($A3833="",$C3833=""),"",$C3833-$D3833)</f>
      </c>
      <c r="G3833" s="18">
        <f>IF(OR($A3833="",$B3833=""),"",$B3833-$E3833)</f>
      </c>
      <c r="H3833" s="19">
        <f>IF(OR($G3833="",$G3833=0),"",$F3833/$G3833)</f>
      </c>
    </row>
    <row r="3834">
      <c r="A3834" s="7"/>
      <c r="B3834" s="11"/>
      <c r="C3834" s="10"/>
      <c r="D3834" s="16">
        <f>IF($A3834="","",IFERROR(VLOOKUP($A3834,M_Sapi!$A$2:$D$501,4,0),""))</f>
      </c>
      <c r="E3834" s="17">
        <f>IF($A3834="","",IFERROR(VLOOKUP($A3834,M_Sapi!$A$2:$B$501,2,0),""))</f>
      </c>
      <c r="F3834" s="16">
        <f>IF(OR($A3834="",$C3834=""),"",$C3834-$D3834)</f>
      </c>
      <c r="G3834" s="18">
        <f>IF(OR($A3834="",$B3834=""),"",$B3834-$E3834)</f>
      </c>
      <c r="H3834" s="19">
        <f>IF(OR($G3834="",$G3834=0),"",$F3834/$G3834)</f>
      </c>
    </row>
    <row r="3835">
      <c r="A3835" s="7"/>
      <c r="B3835" s="11"/>
      <c r="C3835" s="10"/>
      <c r="D3835" s="16">
        <f>IF($A3835="","",IFERROR(VLOOKUP($A3835,M_Sapi!$A$2:$D$501,4,0),""))</f>
      </c>
      <c r="E3835" s="17">
        <f>IF($A3835="","",IFERROR(VLOOKUP($A3835,M_Sapi!$A$2:$B$501,2,0),""))</f>
      </c>
      <c r="F3835" s="16">
        <f>IF(OR($A3835="",$C3835=""),"",$C3835-$D3835)</f>
      </c>
      <c r="G3835" s="18">
        <f>IF(OR($A3835="",$B3835=""),"",$B3835-$E3835)</f>
      </c>
      <c r="H3835" s="19">
        <f>IF(OR($G3835="",$G3835=0),"",$F3835/$G3835)</f>
      </c>
    </row>
    <row r="3836">
      <c r="A3836" s="7"/>
      <c r="B3836" s="11"/>
      <c r="C3836" s="10"/>
      <c r="D3836" s="16">
        <f>IF($A3836="","",IFERROR(VLOOKUP($A3836,M_Sapi!$A$2:$D$501,4,0),""))</f>
      </c>
      <c r="E3836" s="17">
        <f>IF($A3836="","",IFERROR(VLOOKUP($A3836,M_Sapi!$A$2:$B$501,2,0),""))</f>
      </c>
      <c r="F3836" s="16">
        <f>IF(OR($A3836="",$C3836=""),"",$C3836-$D3836)</f>
      </c>
      <c r="G3836" s="18">
        <f>IF(OR($A3836="",$B3836=""),"",$B3836-$E3836)</f>
      </c>
      <c r="H3836" s="19">
        <f>IF(OR($G3836="",$G3836=0),"",$F3836/$G3836)</f>
      </c>
    </row>
    <row r="3837">
      <c r="A3837" s="7"/>
      <c r="B3837" s="11"/>
      <c r="C3837" s="10"/>
      <c r="D3837" s="16">
        <f>IF($A3837="","",IFERROR(VLOOKUP($A3837,M_Sapi!$A$2:$D$501,4,0),""))</f>
      </c>
      <c r="E3837" s="17">
        <f>IF($A3837="","",IFERROR(VLOOKUP($A3837,M_Sapi!$A$2:$B$501,2,0),""))</f>
      </c>
      <c r="F3837" s="16">
        <f>IF(OR($A3837="",$C3837=""),"",$C3837-$D3837)</f>
      </c>
      <c r="G3837" s="18">
        <f>IF(OR($A3837="",$B3837=""),"",$B3837-$E3837)</f>
      </c>
      <c r="H3837" s="19">
        <f>IF(OR($G3837="",$G3837=0),"",$F3837/$G3837)</f>
      </c>
    </row>
    <row r="3838">
      <c r="A3838" s="7"/>
      <c r="B3838" s="11"/>
      <c r="C3838" s="10"/>
      <c r="D3838" s="16">
        <f>IF($A3838="","",IFERROR(VLOOKUP($A3838,M_Sapi!$A$2:$D$501,4,0),""))</f>
      </c>
      <c r="E3838" s="17">
        <f>IF($A3838="","",IFERROR(VLOOKUP($A3838,M_Sapi!$A$2:$B$501,2,0),""))</f>
      </c>
      <c r="F3838" s="16">
        <f>IF(OR($A3838="",$C3838=""),"",$C3838-$D3838)</f>
      </c>
      <c r="G3838" s="18">
        <f>IF(OR($A3838="",$B3838=""),"",$B3838-$E3838)</f>
      </c>
      <c r="H3838" s="19">
        <f>IF(OR($G3838="",$G3838=0),"",$F3838/$G3838)</f>
      </c>
    </row>
    <row r="3839">
      <c r="A3839" s="7"/>
      <c r="B3839" s="11"/>
      <c r="C3839" s="10"/>
      <c r="D3839" s="16">
        <f>IF($A3839="","",IFERROR(VLOOKUP($A3839,M_Sapi!$A$2:$D$501,4,0),""))</f>
      </c>
      <c r="E3839" s="17">
        <f>IF($A3839="","",IFERROR(VLOOKUP($A3839,M_Sapi!$A$2:$B$501,2,0),""))</f>
      </c>
      <c r="F3839" s="16">
        <f>IF(OR($A3839="",$C3839=""),"",$C3839-$D3839)</f>
      </c>
      <c r="G3839" s="18">
        <f>IF(OR($A3839="",$B3839=""),"",$B3839-$E3839)</f>
      </c>
      <c r="H3839" s="19">
        <f>IF(OR($G3839="",$G3839=0),"",$F3839/$G3839)</f>
      </c>
    </row>
    <row r="3840">
      <c r="A3840" s="7"/>
      <c r="B3840" s="11"/>
      <c r="C3840" s="10"/>
      <c r="D3840" s="16">
        <f>IF($A3840="","",IFERROR(VLOOKUP($A3840,M_Sapi!$A$2:$D$501,4,0),""))</f>
      </c>
      <c r="E3840" s="17">
        <f>IF($A3840="","",IFERROR(VLOOKUP($A3840,M_Sapi!$A$2:$B$501,2,0),""))</f>
      </c>
      <c r="F3840" s="16">
        <f>IF(OR($A3840="",$C3840=""),"",$C3840-$D3840)</f>
      </c>
      <c r="G3840" s="18">
        <f>IF(OR($A3840="",$B3840=""),"",$B3840-$E3840)</f>
      </c>
      <c r="H3840" s="19">
        <f>IF(OR($G3840="",$G3840=0),"",$F3840/$G3840)</f>
      </c>
    </row>
    <row r="3841">
      <c r="A3841" s="7"/>
      <c r="B3841" s="11"/>
      <c r="C3841" s="10"/>
      <c r="D3841" s="16">
        <f>IF($A3841="","",IFERROR(VLOOKUP($A3841,M_Sapi!$A$2:$D$501,4,0),""))</f>
      </c>
      <c r="E3841" s="17">
        <f>IF($A3841="","",IFERROR(VLOOKUP($A3841,M_Sapi!$A$2:$B$501,2,0),""))</f>
      </c>
      <c r="F3841" s="16">
        <f>IF(OR($A3841="",$C3841=""),"",$C3841-$D3841)</f>
      </c>
      <c r="G3841" s="18">
        <f>IF(OR($A3841="",$B3841=""),"",$B3841-$E3841)</f>
      </c>
      <c r="H3841" s="19">
        <f>IF(OR($G3841="",$G3841=0),"",$F3841/$G3841)</f>
      </c>
    </row>
    <row r="3842">
      <c r="A3842" s="7"/>
      <c r="B3842" s="11"/>
      <c r="C3842" s="10"/>
      <c r="D3842" s="16">
        <f>IF($A3842="","",IFERROR(VLOOKUP($A3842,M_Sapi!$A$2:$D$501,4,0),""))</f>
      </c>
      <c r="E3842" s="17">
        <f>IF($A3842="","",IFERROR(VLOOKUP($A3842,M_Sapi!$A$2:$B$501,2,0),""))</f>
      </c>
      <c r="F3842" s="16">
        <f>IF(OR($A3842="",$C3842=""),"",$C3842-$D3842)</f>
      </c>
      <c r="G3842" s="18">
        <f>IF(OR($A3842="",$B3842=""),"",$B3842-$E3842)</f>
      </c>
      <c r="H3842" s="19">
        <f>IF(OR($G3842="",$G3842=0),"",$F3842/$G3842)</f>
      </c>
    </row>
    <row r="3843">
      <c r="A3843" s="7"/>
      <c r="B3843" s="11"/>
      <c r="C3843" s="10"/>
      <c r="D3843" s="16">
        <f>IF($A3843="","",IFERROR(VLOOKUP($A3843,M_Sapi!$A$2:$D$501,4,0),""))</f>
      </c>
      <c r="E3843" s="17">
        <f>IF($A3843="","",IFERROR(VLOOKUP($A3843,M_Sapi!$A$2:$B$501,2,0),""))</f>
      </c>
      <c r="F3843" s="16">
        <f>IF(OR($A3843="",$C3843=""),"",$C3843-$D3843)</f>
      </c>
      <c r="G3843" s="18">
        <f>IF(OR($A3843="",$B3843=""),"",$B3843-$E3843)</f>
      </c>
      <c r="H3843" s="19">
        <f>IF(OR($G3843="",$G3843=0),"",$F3843/$G3843)</f>
      </c>
    </row>
    <row r="3844">
      <c r="A3844" s="7"/>
      <c r="B3844" s="11"/>
      <c r="C3844" s="10"/>
      <c r="D3844" s="16">
        <f>IF($A3844="","",IFERROR(VLOOKUP($A3844,M_Sapi!$A$2:$D$501,4,0),""))</f>
      </c>
      <c r="E3844" s="17">
        <f>IF($A3844="","",IFERROR(VLOOKUP($A3844,M_Sapi!$A$2:$B$501,2,0),""))</f>
      </c>
      <c r="F3844" s="16">
        <f>IF(OR($A3844="",$C3844=""),"",$C3844-$D3844)</f>
      </c>
      <c r="G3844" s="18">
        <f>IF(OR($A3844="",$B3844=""),"",$B3844-$E3844)</f>
      </c>
      <c r="H3844" s="19">
        <f>IF(OR($G3844="",$G3844=0),"",$F3844/$G3844)</f>
      </c>
    </row>
    <row r="3845">
      <c r="A3845" s="7"/>
      <c r="B3845" s="11"/>
      <c r="C3845" s="10"/>
      <c r="D3845" s="16">
        <f>IF($A3845="","",IFERROR(VLOOKUP($A3845,M_Sapi!$A$2:$D$501,4,0),""))</f>
      </c>
      <c r="E3845" s="17">
        <f>IF($A3845="","",IFERROR(VLOOKUP($A3845,M_Sapi!$A$2:$B$501,2,0),""))</f>
      </c>
      <c r="F3845" s="16">
        <f>IF(OR($A3845="",$C3845=""),"",$C3845-$D3845)</f>
      </c>
      <c r="G3845" s="18">
        <f>IF(OR($A3845="",$B3845=""),"",$B3845-$E3845)</f>
      </c>
      <c r="H3845" s="19">
        <f>IF(OR($G3845="",$G3845=0),"",$F3845/$G3845)</f>
      </c>
    </row>
    <row r="3846">
      <c r="A3846" s="7"/>
      <c r="B3846" s="11"/>
      <c r="C3846" s="10"/>
      <c r="D3846" s="16">
        <f>IF($A3846="","",IFERROR(VLOOKUP($A3846,M_Sapi!$A$2:$D$501,4,0),""))</f>
      </c>
      <c r="E3846" s="17">
        <f>IF($A3846="","",IFERROR(VLOOKUP($A3846,M_Sapi!$A$2:$B$501,2,0),""))</f>
      </c>
      <c r="F3846" s="16">
        <f>IF(OR($A3846="",$C3846=""),"",$C3846-$D3846)</f>
      </c>
      <c r="G3846" s="18">
        <f>IF(OR($A3846="",$B3846=""),"",$B3846-$E3846)</f>
      </c>
      <c r="H3846" s="19">
        <f>IF(OR($G3846="",$G3846=0),"",$F3846/$G3846)</f>
      </c>
    </row>
    <row r="3847">
      <c r="A3847" s="7"/>
      <c r="B3847" s="11"/>
      <c r="C3847" s="10"/>
      <c r="D3847" s="16">
        <f>IF($A3847="","",IFERROR(VLOOKUP($A3847,M_Sapi!$A$2:$D$501,4,0),""))</f>
      </c>
      <c r="E3847" s="17">
        <f>IF($A3847="","",IFERROR(VLOOKUP($A3847,M_Sapi!$A$2:$B$501,2,0),""))</f>
      </c>
      <c r="F3847" s="16">
        <f>IF(OR($A3847="",$C3847=""),"",$C3847-$D3847)</f>
      </c>
      <c r="G3847" s="18">
        <f>IF(OR($A3847="",$B3847=""),"",$B3847-$E3847)</f>
      </c>
      <c r="H3847" s="19">
        <f>IF(OR($G3847="",$G3847=0),"",$F3847/$G3847)</f>
      </c>
    </row>
    <row r="3848">
      <c r="A3848" s="7"/>
      <c r="B3848" s="11"/>
      <c r="C3848" s="10"/>
      <c r="D3848" s="16">
        <f>IF($A3848="","",IFERROR(VLOOKUP($A3848,M_Sapi!$A$2:$D$501,4,0),""))</f>
      </c>
      <c r="E3848" s="17">
        <f>IF($A3848="","",IFERROR(VLOOKUP($A3848,M_Sapi!$A$2:$B$501,2,0),""))</f>
      </c>
      <c r="F3848" s="16">
        <f>IF(OR($A3848="",$C3848=""),"",$C3848-$D3848)</f>
      </c>
      <c r="G3848" s="18">
        <f>IF(OR($A3848="",$B3848=""),"",$B3848-$E3848)</f>
      </c>
      <c r="H3848" s="19">
        <f>IF(OR($G3848="",$G3848=0),"",$F3848/$G3848)</f>
      </c>
    </row>
    <row r="3849">
      <c r="A3849" s="7"/>
      <c r="B3849" s="11"/>
      <c r="C3849" s="10"/>
      <c r="D3849" s="16">
        <f>IF($A3849="","",IFERROR(VLOOKUP($A3849,M_Sapi!$A$2:$D$501,4,0),""))</f>
      </c>
      <c r="E3849" s="17">
        <f>IF($A3849="","",IFERROR(VLOOKUP($A3849,M_Sapi!$A$2:$B$501,2,0),""))</f>
      </c>
      <c r="F3849" s="16">
        <f>IF(OR($A3849="",$C3849=""),"",$C3849-$D3849)</f>
      </c>
      <c r="G3849" s="18">
        <f>IF(OR($A3849="",$B3849=""),"",$B3849-$E3849)</f>
      </c>
      <c r="H3849" s="19">
        <f>IF(OR($G3849="",$G3849=0),"",$F3849/$G3849)</f>
      </c>
    </row>
    <row r="3850">
      <c r="A3850" s="7"/>
      <c r="B3850" s="11"/>
      <c r="C3850" s="10"/>
      <c r="D3850" s="16">
        <f>IF($A3850="","",IFERROR(VLOOKUP($A3850,M_Sapi!$A$2:$D$501,4,0),""))</f>
      </c>
      <c r="E3850" s="17">
        <f>IF($A3850="","",IFERROR(VLOOKUP($A3850,M_Sapi!$A$2:$B$501,2,0),""))</f>
      </c>
      <c r="F3850" s="16">
        <f>IF(OR($A3850="",$C3850=""),"",$C3850-$D3850)</f>
      </c>
      <c r="G3850" s="18">
        <f>IF(OR($A3850="",$B3850=""),"",$B3850-$E3850)</f>
      </c>
      <c r="H3850" s="19">
        <f>IF(OR($G3850="",$G3850=0),"",$F3850/$G3850)</f>
      </c>
    </row>
    <row r="3851">
      <c r="A3851" s="7"/>
      <c r="B3851" s="11"/>
      <c r="C3851" s="10"/>
      <c r="D3851" s="16">
        <f>IF($A3851="","",IFERROR(VLOOKUP($A3851,M_Sapi!$A$2:$D$501,4,0),""))</f>
      </c>
      <c r="E3851" s="17">
        <f>IF($A3851="","",IFERROR(VLOOKUP($A3851,M_Sapi!$A$2:$B$501,2,0),""))</f>
      </c>
      <c r="F3851" s="16">
        <f>IF(OR($A3851="",$C3851=""),"",$C3851-$D3851)</f>
      </c>
      <c r="G3851" s="18">
        <f>IF(OR($A3851="",$B3851=""),"",$B3851-$E3851)</f>
      </c>
      <c r="H3851" s="19">
        <f>IF(OR($G3851="",$G3851=0),"",$F3851/$G3851)</f>
      </c>
    </row>
    <row r="3852">
      <c r="A3852" s="7"/>
      <c r="B3852" s="11"/>
      <c r="C3852" s="10"/>
      <c r="D3852" s="16">
        <f>IF($A3852="","",IFERROR(VLOOKUP($A3852,M_Sapi!$A$2:$D$501,4,0),""))</f>
      </c>
      <c r="E3852" s="17">
        <f>IF($A3852="","",IFERROR(VLOOKUP($A3852,M_Sapi!$A$2:$B$501,2,0),""))</f>
      </c>
      <c r="F3852" s="16">
        <f>IF(OR($A3852="",$C3852=""),"",$C3852-$D3852)</f>
      </c>
      <c r="G3852" s="18">
        <f>IF(OR($A3852="",$B3852=""),"",$B3852-$E3852)</f>
      </c>
      <c r="H3852" s="19">
        <f>IF(OR($G3852="",$G3852=0),"",$F3852/$G3852)</f>
      </c>
    </row>
    <row r="3853">
      <c r="A3853" s="7"/>
      <c r="B3853" s="11"/>
      <c r="C3853" s="10"/>
      <c r="D3853" s="16">
        <f>IF($A3853="","",IFERROR(VLOOKUP($A3853,M_Sapi!$A$2:$D$501,4,0),""))</f>
      </c>
      <c r="E3853" s="17">
        <f>IF($A3853="","",IFERROR(VLOOKUP($A3853,M_Sapi!$A$2:$B$501,2,0),""))</f>
      </c>
      <c r="F3853" s="16">
        <f>IF(OR($A3853="",$C3853=""),"",$C3853-$D3853)</f>
      </c>
      <c r="G3853" s="18">
        <f>IF(OR($A3853="",$B3853=""),"",$B3853-$E3853)</f>
      </c>
      <c r="H3853" s="19">
        <f>IF(OR($G3853="",$G3853=0),"",$F3853/$G3853)</f>
      </c>
    </row>
    <row r="3854">
      <c r="A3854" s="7"/>
      <c r="B3854" s="11"/>
      <c r="C3854" s="10"/>
      <c r="D3854" s="16">
        <f>IF($A3854="","",IFERROR(VLOOKUP($A3854,M_Sapi!$A$2:$D$501,4,0),""))</f>
      </c>
      <c r="E3854" s="17">
        <f>IF($A3854="","",IFERROR(VLOOKUP($A3854,M_Sapi!$A$2:$B$501,2,0),""))</f>
      </c>
      <c r="F3854" s="16">
        <f>IF(OR($A3854="",$C3854=""),"",$C3854-$D3854)</f>
      </c>
      <c r="G3854" s="18">
        <f>IF(OR($A3854="",$B3854=""),"",$B3854-$E3854)</f>
      </c>
      <c r="H3854" s="19">
        <f>IF(OR($G3854="",$G3854=0),"",$F3854/$G3854)</f>
      </c>
    </row>
    <row r="3855">
      <c r="A3855" s="7"/>
      <c r="B3855" s="11"/>
      <c r="C3855" s="10"/>
      <c r="D3855" s="16">
        <f>IF($A3855="","",IFERROR(VLOOKUP($A3855,M_Sapi!$A$2:$D$501,4,0),""))</f>
      </c>
      <c r="E3855" s="17">
        <f>IF($A3855="","",IFERROR(VLOOKUP($A3855,M_Sapi!$A$2:$B$501,2,0),""))</f>
      </c>
      <c r="F3855" s="16">
        <f>IF(OR($A3855="",$C3855=""),"",$C3855-$D3855)</f>
      </c>
      <c r="G3855" s="18">
        <f>IF(OR($A3855="",$B3855=""),"",$B3855-$E3855)</f>
      </c>
      <c r="H3855" s="19">
        <f>IF(OR($G3855="",$G3855=0),"",$F3855/$G3855)</f>
      </c>
    </row>
    <row r="3856">
      <c r="A3856" s="7"/>
      <c r="B3856" s="11"/>
      <c r="C3856" s="10"/>
      <c r="D3856" s="16">
        <f>IF($A3856="","",IFERROR(VLOOKUP($A3856,M_Sapi!$A$2:$D$501,4,0),""))</f>
      </c>
      <c r="E3856" s="17">
        <f>IF($A3856="","",IFERROR(VLOOKUP($A3856,M_Sapi!$A$2:$B$501,2,0),""))</f>
      </c>
      <c r="F3856" s="16">
        <f>IF(OR($A3856="",$C3856=""),"",$C3856-$D3856)</f>
      </c>
      <c r="G3856" s="18">
        <f>IF(OR($A3856="",$B3856=""),"",$B3856-$E3856)</f>
      </c>
      <c r="H3856" s="19">
        <f>IF(OR($G3856="",$G3856=0),"",$F3856/$G3856)</f>
      </c>
    </row>
    <row r="3857">
      <c r="A3857" s="7"/>
      <c r="B3857" s="11"/>
      <c r="C3857" s="10"/>
      <c r="D3857" s="16">
        <f>IF($A3857="","",IFERROR(VLOOKUP($A3857,M_Sapi!$A$2:$D$501,4,0),""))</f>
      </c>
      <c r="E3857" s="17">
        <f>IF($A3857="","",IFERROR(VLOOKUP($A3857,M_Sapi!$A$2:$B$501,2,0),""))</f>
      </c>
      <c r="F3857" s="16">
        <f>IF(OR($A3857="",$C3857=""),"",$C3857-$D3857)</f>
      </c>
      <c r="G3857" s="18">
        <f>IF(OR($A3857="",$B3857=""),"",$B3857-$E3857)</f>
      </c>
      <c r="H3857" s="19">
        <f>IF(OR($G3857="",$G3857=0),"",$F3857/$G3857)</f>
      </c>
    </row>
    <row r="3858">
      <c r="A3858" s="7"/>
      <c r="B3858" s="11"/>
      <c r="C3858" s="10"/>
      <c r="D3858" s="16">
        <f>IF($A3858="","",IFERROR(VLOOKUP($A3858,M_Sapi!$A$2:$D$501,4,0),""))</f>
      </c>
      <c r="E3858" s="17">
        <f>IF($A3858="","",IFERROR(VLOOKUP($A3858,M_Sapi!$A$2:$B$501,2,0),""))</f>
      </c>
      <c r="F3858" s="16">
        <f>IF(OR($A3858="",$C3858=""),"",$C3858-$D3858)</f>
      </c>
      <c r="G3858" s="18">
        <f>IF(OR($A3858="",$B3858=""),"",$B3858-$E3858)</f>
      </c>
      <c r="H3858" s="19">
        <f>IF(OR($G3858="",$G3858=0),"",$F3858/$G3858)</f>
      </c>
    </row>
    <row r="3859">
      <c r="A3859" s="7"/>
      <c r="B3859" s="11"/>
      <c r="C3859" s="10"/>
      <c r="D3859" s="16">
        <f>IF($A3859="","",IFERROR(VLOOKUP($A3859,M_Sapi!$A$2:$D$501,4,0),""))</f>
      </c>
      <c r="E3859" s="17">
        <f>IF($A3859="","",IFERROR(VLOOKUP($A3859,M_Sapi!$A$2:$B$501,2,0),""))</f>
      </c>
      <c r="F3859" s="16">
        <f>IF(OR($A3859="",$C3859=""),"",$C3859-$D3859)</f>
      </c>
      <c r="G3859" s="18">
        <f>IF(OR($A3859="",$B3859=""),"",$B3859-$E3859)</f>
      </c>
      <c r="H3859" s="19">
        <f>IF(OR($G3859="",$G3859=0),"",$F3859/$G3859)</f>
      </c>
    </row>
    <row r="3860">
      <c r="A3860" s="7"/>
      <c r="B3860" s="11"/>
      <c r="C3860" s="10"/>
      <c r="D3860" s="16">
        <f>IF($A3860="","",IFERROR(VLOOKUP($A3860,M_Sapi!$A$2:$D$501,4,0),""))</f>
      </c>
      <c r="E3860" s="17">
        <f>IF($A3860="","",IFERROR(VLOOKUP($A3860,M_Sapi!$A$2:$B$501,2,0),""))</f>
      </c>
      <c r="F3860" s="16">
        <f>IF(OR($A3860="",$C3860=""),"",$C3860-$D3860)</f>
      </c>
      <c r="G3860" s="18">
        <f>IF(OR($A3860="",$B3860=""),"",$B3860-$E3860)</f>
      </c>
      <c r="H3860" s="19">
        <f>IF(OR($G3860="",$G3860=0),"",$F3860/$G3860)</f>
      </c>
    </row>
    <row r="3861">
      <c r="A3861" s="7"/>
      <c r="B3861" s="11"/>
      <c r="C3861" s="10"/>
      <c r="D3861" s="16">
        <f>IF($A3861="","",IFERROR(VLOOKUP($A3861,M_Sapi!$A$2:$D$501,4,0),""))</f>
      </c>
      <c r="E3861" s="17">
        <f>IF($A3861="","",IFERROR(VLOOKUP($A3861,M_Sapi!$A$2:$B$501,2,0),""))</f>
      </c>
      <c r="F3861" s="16">
        <f>IF(OR($A3861="",$C3861=""),"",$C3861-$D3861)</f>
      </c>
      <c r="G3861" s="18">
        <f>IF(OR($A3861="",$B3861=""),"",$B3861-$E3861)</f>
      </c>
      <c r="H3861" s="19">
        <f>IF(OR($G3861="",$G3861=0),"",$F3861/$G3861)</f>
      </c>
    </row>
    <row r="3862">
      <c r="A3862" s="7"/>
      <c r="B3862" s="11"/>
      <c r="C3862" s="10"/>
      <c r="D3862" s="16">
        <f>IF($A3862="","",IFERROR(VLOOKUP($A3862,M_Sapi!$A$2:$D$501,4,0),""))</f>
      </c>
      <c r="E3862" s="17">
        <f>IF($A3862="","",IFERROR(VLOOKUP($A3862,M_Sapi!$A$2:$B$501,2,0),""))</f>
      </c>
      <c r="F3862" s="16">
        <f>IF(OR($A3862="",$C3862=""),"",$C3862-$D3862)</f>
      </c>
      <c r="G3862" s="18">
        <f>IF(OR($A3862="",$B3862=""),"",$B3862-$E3862)</f>
      </c>
      <c r="H3862" s="19">
        <f>IF(OR($G3862="",$G3862=0),"",$F3862/$G3862)</f>
      </c>
    </row>
    <row r="3863">
      <c r="A3863" s="7"/>
      <c r="B3863" s="11"/>
      <c r="C3863" s="10"/>
      <c r="D3863" s="16">
        <f>IF($A3863="","",IFERROR(VLOOKUP($A3863,M_Sapi!$A$2:$D$501,4,0),""))</f>
      </c>
      <c r="E3863" s="17">
        <f>IF($A3863="","",IFERROR(VLOOKUP($A3863,M_Sapi!$A$2:$B$501,2,0),""))</f>
      </c>
      <c r="F3863" s="16">
        <f>IF(OR($A3863="",$C3863=""),"",$C3863-$D3863)</f>
      </c>
      <c r="G3863" s="18">
        <f>IF(OR($A3863="",$B3863=""),"",$B3863-$E3863)</f>
      </c>
      <c r="H3863" s="19">
        <f>IF(OR($G3863="",$G3863=0),"",$F3863/$G3863)</f>
      </c>
    </row>
    <row r="3864">
      <c r="A3864" s="7"/>
      <c r="B3864" s="11"/>
      <c r="C3864" s="10"/>
      <c r="D3864" s="16">
        <f>IF($A3864="","",IFERROR(VLOOKUP($A3864,M_Sapi!$A$2:$D$501,4,0),""))</f>
      </c>
      <c r="E3864" s="17">
        <f>IF($A3864="","",IFERROR(VLOOKUP($A3864,M_Sapi!$A$2:$B$501,2,0),""))</f>
      </c>
      <c r="F3864" s="16">
        <f>IF(OR($A3864="",$C3864=""),"",$C3864-$D3864)</f>
      </c>
      <c r="G3864" s="18">
        <f>IF(OR($A3864="",$B3864=""),"",$B3864-$E3864)</f>
      </c>
      <c r="H3864" s="19">
        <f>IF(OR($G3864="",$G3864=0),"",$F3864/$G3864)</f>
      </c>
    </row>
    <row r="3865">
      <c r="A3865" s="7"/>
      <c r="B3865" s="11"/>
      <c r="C3865" s="10"/>
      <c r="D3865" s="16">
        <f>IF($A3865="","",IFERROR(VLOOKUP($A3865,M_Sapi!$A$2:$D$501,4,0),""))</f>
      </c>
      <c r="E3865" s="17">
        <f>IF($A3865="","",IFERROR(VLOOKUP($A3865,M_Sapi!$A$2:$B$501,2,0),""))</f>
      </c>
      <c r="F3865" s="16">
        <f>IF(OR($A3865="",$C3865=""),"",$C3865-$D3865)</f>
      </c>
      <c r="G3865" s="18">
        <f>IF(OR($A3865="",$B3865=""),"",$B3865-$E3865)</f>
      </c>
      <c r="H3865" s="19">
        <f>IF(OR($G3865="",$G3865=0),"",$F3865/$G3865)</f>
      </c>
    </row>
    <row r="3866">
      <c r="A3866" s="7"/>
      <c r="B3866" s="11"/>
      <c r="C3866" s="10"/>
      <c r="D3866" s="16">
        <f>IF($A3866="","",IFERROR(VLOOKUP($A3866,M_Sapi!$A$2:$D$501,4,0),""))</f>
      </c>
      <c r="E3866" s="17">
        <f>IF($A3866="","",IFERROR(VLOOKUP($A3866,M_Sapi!$A$2:$B$501,2,0),""))</f>
      </c>
      <c r="F3866" s="16">
        <f>IF(OR($A3866="",$C3866=""),"",$C3866-$D3866)</f>
      </c>
      <c r="G3866" s="18">
        <f>IF(OR($A3866="",$B3866=""),"",$B3866-$E3866)</f>
      </c>
      <c r="H3866" s="19">
        <f>IF(OR($G3866="",$G3866=0),"",$F3866/$G3866)</f>
      </c>
    </row>
    <row r="3867">
      <c r="A3867" s="7"/>
      <c r="B3867" s="11"/>
      <c r="C3867" s="10"/>
      <c r="D3867" s="16">
        <f>IF($A3867="","",IFERROR(VLOOKUP($A3867,M_Sapi!$A$2:$D$501,4,0),""))</f>
      </c>
      <c r="E3867" s="17">
        <f>IF($A3867="","",IFERROR(VLOOKUP($A3867,M_Sapi!$A$2:$B$501,2,0),""))</f>
      </c>
      <c r="F3867" s="16">
        <f>IF(OR($A3867="",$C3867=""),"",$C3867-$D3867)</f>
      </c>
      <c r="G3867" s="18">
        <f>IF(OR($A3867="",$B3867=""),"",$B3867-$E3867)</f>
      </c>
      <c r="H3867" s="19">
        <f>IF(OR($G3867="",$G3867=0),"",$F3867/$G3867)</f>
      </c>
    </row>
    <row r="3868">
      <c r="A3868" s="7"/>
      <c r="B3868" s="11"/>
      <c r="C3868" s="10"/>
      <c r="D3868" s="16">
        <f>IF($A3868="","",IFERROR(VLOOKUP($A3868,M_Sapi!$A$2:$D$501,4,0),""))</f>
      </c>
      <c r="E3868" s="17">
        <f>IF($A3868="","",IFERROR(VLOOKUP($A3868,M_Sapi!$A$2:$B$501,2,0),""))</f>
      </c>
      <c r="F3868" s="16">
        <f>IF(OR($A3868="",$C3868=""),"",$C3868-$D3868)</f>
      </c>
      <c r="G3868" s="18">
        <f>IF(OR($A3868="",$B3868=""),"",$B3868-$E3868)</f>
      </c>
      <c r="H3868" s="19">
        <f>IF(OR($G3868="",$G3868=0),"",$F3868/$G3868)</f>
      </c>
    </row>
    <row r="3869">
      <c r="A3869" s="7"/>
      <c r="B3869" s="11"/>
      <c r="C3869" s="10"/>
      <c r="D3869" s="16">
        <f>IF($A3869="","",IFERROR(VLOOKUP($A3869,M_Sapi!$A$2:$D$501,4,0),""))</f>
      </c>
      <c r="E3869" s="17">
        <f>IF($A3869="","",IFERROR(VLOOKUP($A3869,M_Sapi!$A$2:$B$501,2,0),""))</f>
      </c>
      <c r="F3869" s="16">
        <f>IF(OR($A3869="",$C3869=""),"",$C3869-$D3869)</f>
      </c>
      <c r="G3869" s="18">
        <f>IF(OR($A3869="",$B3869=""),"",$B3869-$E3869)</f>
      </c>
      <c r="H3869" s="19">
        <f>IF(OR($G3869="",$G3869=0),"",$F3869/$G3869)</f>
      </c>
    </row>
    <row r="3870">
      <c r="A3870" s="7"/>
      <c r="B3870" s="11"/>
      <c r="C3870" s="10"/>
      <c r="D3870" s="16">
        <f>IF($A3870="","",IFERROR(VLOOKUP($A3870,M_Sapi!$A$2:$D$501,4,0),""))</f>
      </c>
      <c r="E3870" s="17">
        <f>IF($A3870="","",IFERROR(VLOOKUP($A3870,M_Sapi!$A$2:$B$501,2,0),""))</f>
      </c>
      <c r="F3870" s="16">
        <f>IF(OR($A3870="",$C3870=""),"",$C3870-$D3870)</f>
      </c>
      <c r="G3870" s="18">
        <f>IF(OR($A3870="",$B3870=""),"",$B3870-$E3870)</f>
      </c>
      <c r="H3870" s="19">
        <f>IF(OR($G3870="",$G3870=0),"",$F3870/$G3870)</f>
      </c>
    </row>
    <row r="3871">
      <c r="A3871" s="7"/>
      <c r="B3871" s="11"/>
      <c r="C3871" s="10"/>
      <c r="D3871" s="16">
        <f>IF($A3871="","",IFERROR(VLOOKUP($A3871,M_Sapi!$A$2:$D$501,4,0),""))</f>
      </c>
      <c r="E3871" s="17">
        <f>IF($A3871="","",IFERROR(VLOOKUP($A3871,M_Sapi!$A$2:$B$501,2,0),""))</f>
      </c>
      <c r="F3871" s="16">
        <f>IF(OR($A3871="",$C3871=""),"",$C3871-$D3871)</f>
      </c>
      <c r="G3871" s="18">
        <f>IF(OR($A3871="",$B3871=""),"",$B3871-$E3871)</f>
      </c>
      <c r="H3871" s="19">
        <f>IF(OR($G3871="",$G3871=0),"",$F3871/$G3871)</f>
      </c>
    </row>
    <row r="3872">
      <c r="A3872" s="7"/>
      <c r="B3872" s="11"/>
      <c r="C3872" s="10"/>
      <c r="D3872" s="16">
        <f>IF($A3872="","",IFERROR(VLOOKUP($A3872,M_Sapi!$A$2:$D$501,4,0),""))</f>
      </c>
      <c r="E3872" s="17">
        <f>IF($A3872="","",IFERROR(VLOOKUP($A3872,M_Sapi!$A$2:$B$501,2,0),""))</f>
      </c>
      <c r="F3872" s="16">
        <f>IF(OR($A3872="",$C3872=""),"",$C3872-$D3872)</f>
      </c>
      <c r="G3872" s="18">
        <f>IF(OR($A3872="",$B3872=""),"",$B3872-$E3872)</f>
      </c>
      <c r="H3872" s="19">
        <f>IF(OR($G3872="",$G3872=0),"",$F3872/$G3872)</f>
      </c>
    </row>
    <row r="3873">
      <c r="A3873" s="7"/>
      <c r="B3873" s="11"/>
      <c r="C3873" s="10"/>
      <c r="D3873" s="16">
        <f>IF($A3873="","",IFERROR(VLOOKUP($A3873,M_Sapi!$A$2:$D$501,4,0),""))</f>
      </c>
      <c r="E3873" s="17">
        <f>IF($A3873="","",IFERROR(VLOOKUP($A3873,M_Sapi!$A$2:$B$501,2,0),""))</f>
      </c>
      <c r="F3873" s="16">
        <f>IF(OR($A3873="",$C3873=""),"",$C3873-$D3873)</f>
      </c>
      <c r="G3873" s="18">
        <f>IF(OR($A3873="",$B3873=""),"",$B3873-$E3873)</f>
      </c>
      <c r="H3873" s="19">
        <f>IF(OR($G3873="",$G3873=0),"",$F3873/$G3873)</f>
      </c>
    </row>
    <row r="3874">
      <c r="A3874" s="7"/>
      <c r="B3874" s="11"/>
      <c r="C3874" s="10"/>
      <c r="D3874" s="16">
        <f>IF($A3874="","",IFERROR(VLOOKUP($A3874,M_Sapi!$A$2:$D$501,4,0),""))</f>
      </c>
      <c r="E3874" s="17">
        <f>IF($A3874="","",IFERROR(VLOOKUP($A3874,M_Sapi!$A$2:$B$501,2,0),""))</f>
      </c>
      <c r="F3874" s="16">
        <f>IF(OR($A3874="",$C3874=""),"",$C3874-$D3874)</f>
      </c>
      <c r="G3874" s="18">
        <f>IF(OR($A3874="",$B3874=""),"",$B3874-$E3874)</f>
      </c>
      <c r="H3874" s="19">
        <f>IF(OR($G3874="",$G3874=0),"",$F3874/$G3874)</f>
      </c>
    </row>
    <row r="3875">
      <c r="A3875" s="7"/>
      <c r="B3875" s="11"/>
      <c r="C3875" s="10"/>
      <c r="D3875" s="16">
        <f>IF($A3875="","",IFERROR(VLOOKUP($A3875,M_Sapi!$A$2:$D$501,4,0),""))</f>
      </c>
      <c r="E3875" s="17">
        <f>IF($A3875="","",IFERROR(VLOOKUP($A3875,M_Sapi!$A$2:$B$501,2,0),""))</f>
      </c>
      <c r="F3875" s="16">
        <f>IF(OR($A3875="",$C3875=""),"",$C3875-$D3875)</f>
      </c>
      <c r="G3875" s="18">
        <f>IF(OR($A3875="",$B3875=""),"",$B3875-$E3875)</f>
      </c>
      <c r="H3875" s="19">
        <f>IF(OR($G3875="",$G3875=0),"",$F3875/$G3875)</f>
      </c>
    </row>
    <row r="3876">
      <c r="A3876" s="7"/>
      <c r="B3876" s="11"/>
      <c r="C3876" s="10"/>
      <c r="D3876" s="16">
        <f>IF($A3876="","",IFERROR(VLOOKUP($A3876,M_Sapi!$A$2:$D$501,4,0),""))</f>
      </c>
      <c r="E3876" s="17">
        <f>IF($A3876="","",IFERROR(VLOOKUP($A3876,M_Sapi!$A$2:$B$501,2,0),""))</f>
      </c>
      <c r="F3876" s="16">
        <f>IF(OR($A3876="",$C3876=""),"",$C3876-$D3876)</f>
      </c>
      <c r="G3876" s="18">
        <f>IF(OR($A3876="",$B3876=""),"",$B3876-$E3876)</f>
      </c>
      <c r="H3876" s="19">
        <f>IF(OR($G3876="",$G3876=0),"",$F3876/$G3876)</f>
      </c>
    </row>
    <row r="3877">
      <c r="A3877" s="7"/>
      <c r="B3877" s="11"/>
      <c r="C3877" s="10"/>
      <c r="D3877" s="16">
        <f>IF($A3877="","",IFERROR(VLOOKUP($A3877,M_Sapi!$A$2:$D$501,4,0),""))</f>
      </c>
      <c r="E3877" s="17">
        <f>IF($A3877="","",IFERROR(VLOOKUP($A3877,M_Sapi!$A$2:$B$501,2,0),""))</f>
      </c>
      <c r="F3877" s="16">
        <f>IF(OR($A3877="",$C3877=""),"",$C3877-$D3877)</f>
      </c>
      <c r="G3877" s="18">
        <f>IF(OR($A3877="",$B3877=""),"",$B3877-$E3877)</f>
      </c>
      <c r="H3877" s="19">
        <f>IF(OR($G3877="",$G3877=0),"",$F3877/$G3877)</f>
      </c>
    </row>
    <row r="3878">
      <c r="A3878" s="7"/>
      <c r="B3878" s="11"/>
      <c r="C3878" s="10"/>
      <c r="D3878" s="16">
        <f>IF($A3878="","",IFERROR(VLOOKUP($A3878,M_Sapi!$A$2:$D$501,4,0),""))</f>
      </c>
      <c r="E3878" s="17">
        <f>IF($A3878="","",IFERROR(VLOOKUP($A3878,M_Sapi!$A$2:$B$501,2,0),""))</f>
      </c>
      <c r="F3878" s="16">
        <f>IF(OR($A3878="",$C3878=""),"",$C3878-$D3878)</f>
      </c>
      <c r="G3878" s="18">
        <f>IF(OR($A3878="",$B3878=""),"",$B3878-$E3878)</f>
      </c>
      <c r="H3878" s="19">
        <f>IF(OR($G3878="",$G3878=0),"",$F3878/$G3878)</f>
      </c>
    </row>
    <row r="3879">
      <c r="A3879" s="7"/>
      <c r="B3879" s="11"/>
      <c r="C3879" s="10"/>
      <c r="D3879" s="16">
        <f>IF($A3879="","",IFERROR(VLOOKUP($A3879,M_Sapi!$A$2:$D$501,4,0),""))</f>
      </c>
      <c r="E3879" s="17">
        <f>IF($A3879="","",IFERROR(VLOOKUP($A3879,M_Sapi!$A$2:$B$501,2,0),""))</f>
      </c>
      <c r="F3879" s="16">
        <f>IF(OR($A3879="",$C3879=""),"",$C3879-$D3879)</f>
      </c>
      <c r="G3879" s="18">
        <f>IF(OR($A3879="",$B3879=""),"",$B3879-$E3879)</f>
      </c>
      <c r="H3879" s="19">
        <f>IF(OR($G3879="",$G3879=0),"",$F3879/$G3879)</f>
      </c>
    </row>
    <row r="3880">
      <c r="A3880" s="7"/>
      <c r="B3880" s="11"/>
      <c r="C3880" s="10"/>
      <c r="D3880" s="16">
        <f>IF($A3880="","",IFERROR(VLOOKUP($A3880,M_Sapi!$A$2:$D$501,4,0),""))</f>
      </c>
      <c r="E3880" s="17">
        <f>IF($A3880="","",IFERROR(VLOOKUP($A3880,M_Sapi!$A$2:$B$501,2,0),""))</f>
      </c>
      <c r="F3880" s="16">
        <f>IF(OR($A3880="",$C3880=""),"",$C3880-$D3880)</f>
      </c>
      <c r="G3880" s="18">
        <f>IF(OR($A3880="",$B3880=""),"",$B3880-$E3880)</f>
      </c>
      <c r="H3880" s="19">
        <f>IF(OR($G3880="",$G3880=0),"",$F3880/$G3880)</f>
      </c>
    </row>
    <row r="3881">
      <c r="A3881" s="7"/>
      <c r="B3881" s="11"/>
      <c r="C3881" s="10"/>
      <c r="D3881" s="16">
        <f>IF($A3881="","",IFERROR(VLOOKUP($A3881,M_Sapi!$A$2:$D$501,4,0),""))</f>
      </c>
      <c r="E3881" s="17">
        <f>IF($A3881="","",IFERROR(VLOOKUP($A3881,M_Sapi!$A$2:$B$501,2,0),""))</f>
      </c>
      <c r="F3881" s="16">
        <f>IF(OR($A3881="",$C3881=""),"",$C3881-$D3881)</f>
      </c>
      <c r="G3881" s="18">
        <f>IF(OR($A3881="",$B3881=""),"",$B3881-$E3881)</f>
      </c>
      <c r="H3881" s="19">
        <f>IF(OR($G3881="",$G3881=0),"",$F3881/$G3881)</f>
      </c>
    </row>
    <row r="3882">
      <c r="A3882" s="7"/>
      <c r="B3882" s="11"/>
      <c r="C3882" s="10"/>
      <c r="D3882" s="16">
        <f>IF($A3882="","",IFERROR(VLOOKUP($A3882,M_Sapi!$A$2:$D$501,4,0),""))</f>
      </c>
      <c r="E3882" s="17">
        <f>IF($A3882="","",IFERROR(VLOOKUP($A3882,M_Sapi!$A$2:$B$501,2,0),""))</f>
      </c>
      <c r="F3882" s="16">
        <f>IF(OR($A3882="",$C3882=""),"",$C3882-$D3882)</f>
      </c>
      <c r="G3882" s="18">
        <f>IF(OR($A3882="",$B3882=""),"",$B3882-$E3882)</f>
      </c>
      <c r="H3882" s="19">
        <f>IF(OR($G3882="",$G3882=0),"",$F3882/$G3882)</f>
      </c>
    </row>
    <row r="3883">
      <c r="A3883" s="7"/>
      <c r="B3883" s="11"/>
      <c r="C3883" s="10"/>
      <c r="D3883" s="16">
        <f>IF($A3883="","",IFERROR(VLOOKUP($A3883,M_Sapi!$A$2:$D$501,4,0),""))</f>
      </c>
      <c r="E3883" s="17">
        <f>IF($A3883="","",IFERROR(VLOOKUP($A3883,M_Sapi!$A$2:$B$501,2,0),""))</f>
      </c>
      <c r="F3883" s="16">
        <f>IF(OR($A3883="",$C3883=""),"",$C3883-$D3883)</f>
      </c>
      <c r="G3883" s="18">
        <f>IF(OR($A3883="",$B3883=""),"",$B3883-$E3883)</f>
      </c>
      <c r="H3883" s="19">
        <f>IF(OR($G3883="",$G3883=0),"",$F3883/$G3883)</f>
      </c>
    </row>
    <row r="3884">
      <c r="A3884" s="7"/>
      <c r="B3884" s="11"/>
      <c r="C3884" s="10"/>
      <c r="D3884" s="16">
        <f>IF($A3884="","",IFERROR(VLOOKUP($A3884,M_Sapi!$A$2:$D$501,4,0),""))</f>
      </c>
      <c r="E3884" s="17">
        <f>IF($A3884="","",IFERROR(VLOOKUP($A3884,M_Sapi!$A$2:$B$501,2,0),""))</f>
      </c>
      <c r="F3884" s="16">
        <f>IF(OR($A3884="",$C3884=""),"",$C3884-$D3884)</f>
      </c>
      <c r="G3884" s="18">
        <f>IF(OR($A3884="",$B3884=""),"",$B3884-$E3884)</f>
      </c>
      <c r="H3884" s="19">
        <f>IF(OR($G3884="",$G3884=0),"",$F3884/$G3884)</f>
      </c>
    </row>
    <row r="3885">
      <c r="A3885" s="7"/>
      <c r="B3885" s="11"/>
      <c r="C3885" s="10"/>
      <c r="D3885" s="16">
        <f>IF($A3885="","",IFERROR(VLOOKUP($A3885,M_Sapi!$A$2:$D$501,4,0),""))</f>
      </c>
      <c r="E3885" s="17">
        <f>IF($A3885="","",IFERROR(VLOOKUP($A3885,M_Sapi!$A$2:$B$501,2,0),""))</f>
      </c>
      <c r="F3885" s="16">
        <f>IF(OR($A3885="",$C3885=""),"",$C3885-$D3885)</f>
      </c>
      <c r="G3885" s="18">
        <f>IF(OR($A3885="",$B3885=""),"",$B3885-$E3885)</f>
      </c>
      <c r="H3885" s="19">
        <f>IF(OR($G3885="",$G3885=0),"",$F3885/$G3885)</f>
      </c>
    </row>
    <row r="3886">
      <c r="A3886" s="7"/>
      <c r="B3886" s="11"/>
      <c r="C3886" s="10"/>
      <c r="D3886" s="16">
        <f>IF($A3886="","",IFERROR(VLOOKUP($A3886,M_Sapi!$A$2:$D$501,4,0),""))</f>
      </c>
      <c r="E3886" s="17">
        <f>IF($A3886="","",IFERROR(VLOOKUP($A3886,M_Sapi!$A$2:$B$501,2,0),""))</f>
      </c>
      <c r="F3886" s="16">
        <f>IF(OR($A3886="",$C3886=""),"",$C3886-$D3886)</f>
      </c>
      <c r="G3886" s="18">
        <f>IF(OR($A3886="",$B3886=""),"",$B3886-$E3886)</f>
      </c>
      <c r="H3886" s="19">
        <f>IF(OR($G3886="",$G3886=0),"",$F3886/$G3886)</f>
      </c>
    </row>
    <row r="3887">
      <c r="A3887" s="7"/>
      <c r="B3887" s="11"/>
      <c r="C3887" s="10"/>
      <c r="D3887" s="16">
        <f>IF($A3887="","",IFERROR(VLOOKUP($A3887,M_Sapi!$A$2:$D$501,4,0),""))</f>
      </c>
      <c r="E3887" s="17">
        <f>IF($A3887="","",IFERROR(VLOOKUP($A3887,M_Sapi!$A$2:$B$501,2,0),""))</f>
      </c>
      <c r="F3887" s="16">
        <f>IF(OR($A3887="",$C3887=""),"",$C3887-$D3887)</f>
      </c>
      <c r="G3887" s="18">
        <f>IF(OR($A3887="",$B3887=""),"",$B3887-$E3887)</f>
      </c>
      <c r="H3887" s="19">
        <f>IF(OR($G3887="",$G3887=0),"",$F3887/$G3887)</f>
      </c>
    </row>
    <row r="3888">
      <c r="A3888" s="7"/>
      <c r="B3888" s="11"/>
      <c r="C3888" s="10"/>
      <c r="D3888" s="16">
        <f>IF($A3888="","",IFERROR(VLOOKUP($A3888,M_Sapi!$A$2:$D$501,4,0),""))</f>
      </c>
      <c r="E3888" s="17">
        <f>IF($A3888="","",IFERROR(VLOOKUP($A3888,M_Sapi!$A$2:$B$501,2,0),""))</f>
      </c>
      <c r="F3888" s="16">
        <f>IF(OR($A3888="",$C3888=""),"",$C3888-$D3888)</f>
      </c>
      <c r="G3888" s="18">
        <f>IF(OR($A3888="",$B3888=""),"",$B3888-$E3888)</f>
      </c>
      <c r="H3888" s="19">
        <f>IF(OR($G3888="",$G3888=0),"",$F3888/$G3888)</f>
      </c>
    </row>
    <row r="3889">
      <c r="A3889" s="7"/>
      <c r="B3889" s="11"/>
      <c r="C3889" s="10"/>
      <c r="D3889" s="16">
        <f>IF($A3889="","",IFERROR(VLOOKUP($A3889,M_Sapi!$A$2:$D$501,4,0),""))</f>
      </c>
      <c r="E3889" s="17">
        <f>IF($A3889="","",IFERROR(VLOOKUP($A3889,M_Sapi!$A$2:$B$501,2,0),""))</f>
      </c>
      <c r="F3889" s="16">
        <f>IF(OR($A3889="",$C3889=""),"",$C3889-$D3889)</f>
      </c>
      <c r="G3889" s="18">
        <f>IF(OR($A3889="",$B3889=""),"",$B3889-$E3889)</f>
      </c>
      <c r="H3889" s="19">
        <f>IF(OR($G3889="",$G3889=0),"",$F3889/$G3889)</f>
      </c>
    </row>
    <row r="3890">
      <c r="A3890" s="7"/>
      <c r="B3890" s="11"/>
      <c r="C3890" s="10"/>
      <c r="D3890" s="16">
        <f>IF($A3890="","",IFERROR(VLOOKUP($A3890,M_Sapi!$A$2:$D$501,4,0),""))</f>
      </c>
      <c r="E3890" s="17">
        <f>IF($A3890="","",IFERROR(VLOOKUP($A3890,M_Sapi!$A$2:$B$501,2,0),""))</f>
      </c>
      <c r="F3890" s="16">
        <f>IF(OR($A3890="",$C3890=""),"",$C3890-$D3890)</f>
      </c>
      <c r="G3890" s="18">
        <f>IF(OR($A3890="",$B3890=""),"",$B3890-$E3890)</f>
      </c>
      <c r="H3890" s="19">
        <f>IF(OR($G3890="",$G3890=0),"",$F3890/$G3890)</f>
      </c>
    </row>
    <row r="3891">
      <c r="A3891" s="7"/>
      <c r="B3891" s="11"/>
      <c r="C3891" s="10"/>
      <c r="D3891" s="16">
        <f>IF($A3891="","",IFERROR(VLOOKUP($A3891,M_Sapi!$A$2:$D$501,4,0),""))</f>
      </c>
      <c r="E3891" s="17">
        <f>IF($A3891="","",IFERROR(VLOOKUP($A3891,M_Sapi!$A$2:$B$501,2,0),""))</f>
      </c>
      <c r="F3891" s="16">
        <f>IF(OR($A3891="",$C3891=""),"",$C3891-$D3891)</f>
      </c>
      <c r="G3891" s="18">
        <f>IF(OR($A3891="",$B3891=""),"",$B3891-$E3891)</f>
      </c>
      <c r="H3891" s="19">
        <f>IF(OR($G3891="",$G3891=0),"",$F3891/$G3891)</f>
      </c>
    </row>
    <row r="3892">
      <c r="A3892" s="7"/>
      <c r="B3892" s="11"/>
      <c r="C3892" s="10"/>
      <c r="D3892" s="16">
        <f>IF($A3892="","",IFERROR(VLOOKUP($A3892,M_Sapi!$A$2:$D$501,4,0),""))</f>
      </c>
      <c r="E3892" s="17">
        <f>IF($A3892="","",IFERROR(VLOOKUP($A3892,M_Sapi!$A$2:$B$501,2,0),""))</f>
      </c>
      <c r="F3892" s="16">
        <f>IF(OR($A3892="",$C3892=""),"",$C3892-$D3892)</f>
      </c>
      <c r="G3892" s="18">
        <f>IF(OR($A3892="",$B3892=""),"",$B3892-$E3892)</f>
      </c>
      <c r="H3892" s="19">
        <f>IF(OR($G3892="",$G3892=0),"",$F3892/$G3892)</f>
      </c>
    </row>
    <row r="3893">
      <c r="A3893" s="7"/>
      <c r="B3893" s="11"/>
      <c r="C3893" s="10"/>
      <c r="D3893" s="16">
        <f>IF($A3893="","",IFERROR(VLOOKUP($A3893,M_Sapi!$A$2:$D$501,4,0),""))</f>
      </c>
      <c r="E3893" s="17">
        <f>IF($A3893="","",IFERROR(VLOOKUP($A3893,M_Sapi!$A$2:$B$501,2,0),""))</f>
      </c>
      <c r="F3893" s="16">
        <f>IF(OR($A3893="",$C3893=""),"",$C3893-$D3893)</f>
      </c>
      <c r="G3893" s="18">
        <f>IF(OR($A3893="",$B3893=""),"",$B3893-$E3893)</f>
      </c>
      <c r="H3893" s="19">
        <f>IF(OR($G3893="",$G3893=0),"",$F3893/$G3893)</f>
      </c>
    </row>
    <row r="3894">
      <c r="A3894" s="7"/>
      <c r="B3894" s="11"/>
      <c r="C3894" s="10"/>
      <c r="D3894" s="16">
        <f>IF($A3894="","",IFERROR(VLOOKUP($A3894,M_Sapi!$A$2:$D$501,4,0),""))</f>
      </c>
      <c r="E3894" s="17">
        <f>IF($A3894="","",IFERROR(VLOOKUP($A3894,M_Sapi!$A$2:$B$501,2,0),""))</f>
      </c>
      <c r="F3894" s="16">
        <f>IF(OR($A3894="",$C3894=""),"",$C3894-$D3894)</f>
      </c>
      <c r="G3894" s="18">
        <f>IF(OR($A3894="",$B3894=""),"",$B3894-$E3894)</f>
      </c>
      <c r="H3894" s="19">
        <f>IF(OR($G3894="",$G3894=0),"",$F3894/$G3894)</f>
      </c>
    </row>
    <row r="3895">
      <c r="A3895" s="7"/>
      <c r="B3895" s="11"/>
      <c r="C3895" s="10"/>
      <c r="D3895" s="16">
        <f>IF($A3895="","",IFERROR(VLOOKUP($A3895,M_Sapi!$A$2:$D$501,4,0),""))</f>
      </c>
      <c r="E3895" s="17">
        <f>IF($A3895="","",IFERROR(VLOOKUP($A3895,M_Sapi!$A$2:$B$501,2,0),""))</f>
      </c>
      <c r="F3895" s="16">
        <f>IF(OR($A3895="",$C3895=""),"",$C3895-$D3895)</f>
      </c>
      <c r="G3895" s="18">
        <f>IF(OR($A3895="",$B3895=""),"",$B3895-$E3895)</f>
      </c>
      <c r="H3895" s="19">
        <f>IF(OR($G3895="",$G3895=0),"",$F3895/$G3895)</f>
      </c>
    </row>
    <row r="3896">
      <c r="A3896" s="7"/>
      <c r="B3896" s="11"/>
      <c r="C3896" s="10"/>
      <c r="D3896" s="16">
        <f>IF($A3896="","",IFERROR(VLOOKUP($A3896,M_Sapi!$A$2:$D$501,4,0),""))</f>
      </c>
      <c r="E3896" s="17">
        <f>IF($A3896="","",IFERROR(VLOOKUP($A3896,M_Sapi!$A$2:$B$501,2,0),""))</f>
      </c>
      <c r="F3896" s="16">
        <f>IF(OR($A3896="",$C3896=""),"",$C3896-$D3896)</f>
      </c>
      <c r="G3896" s="18">
        <f>IF(OR($A3896="",$B3896=""),"",$B3896-$E3896)</f>
      </c>
      <c r="H3896" s="19">
        <f>IF(OR($G3896="",$G3896=0),"",$F3896/$G3896)</f>
      </c>
    </row>
    <row r="3897">
      <c r="A3897" s="7"/>
      <c r="B3897" s="11"/>
      <c r="C3897" s="10"/>
      <c r="D3897" s="16">
        <f>IF($A3897="","",IFERROR(VLOOKUP($A3897,M_Sapi!$A$2:$D$501,4,0),""))</f>
      </c>
      <c r="E3897" s="17">
        <f>IF($A3897="","",IFERROR(VLOOKUP($A3897,M_Sapi!$A$2:$B$501,2,0),""))</f>
      </c>
      <c r="F3897" s="16">
        <f>IF(OR($A3897="",$C3897=""),"",$C3897-$D3897)</f>
      </c>
      <c r="G3897" s="18">
        <f>IF(OR($A3897="",$B3897=""),"",$B3897-$E3897)</f>
      </c>
      <c r="H3897" s="19">
        <f>IF(OR($G3897="",$G3897=0),"",$F3897/$G3897)</f>
      </c>
    </row>
    <row r="3898">
      <c r="A3898" s="7"/>
      <c r="B3898" s="11"/>
      <c r="C3898" s="10"/>
      <c r="D3898" s="16">
        <f>IF($A3898="","",IFERROR(VLOOKUP($A3898,M_Sapi!$A$2:$D$501,4,0),""))</f>
      </c>
      <c r="E3898" s="17">
        <f>IF($A3898="","",IFERROR(VLOOKUP($A3898,M_Sapi!$A$2:$B$501,2,0),""))</f>
      </c>
      <c r="F3898" s="16">
        <f>IF(OR($A3898="",$C3898=""),"",$C3898-$D3898)</f>
      </c>
      <c r="G3898" s="18">
        <f>IF(OR($A3898="",$B3898=""),"",$B3898-$E3898)</f>
      </c>
      <c r="H3898" s="19">
        <f>IF(OR($G3898="",$G3898=0),"",$F3898/$G3898)</f>
      </c>
    </row>
    <row r="3899">
      <c r="A3899" s="7"/>
      <c r="B3899" s="11"/>
      <c r="C3899" s="10"/>
      <c r="D3899" s="16">
        <f>IF($A3899="","",IFERROR(VLOOKUP($A3899,M_Sapi!$A$2:$D$501,4,0),""))</f>
      </c>
      <c r="E3899" s="17">
        <f>IF($A3899="","",IFERROR(VLOOKUP($A3899,M_Sapi!$A$2:$B$501,2,0),""))</f>
      </c>
      <c r="F3899" s="16">
        <f>IF(OR($A3899="",$C3899=""),"",$C3899-$D3899)</f>
      </c>
      <c r="G3899" s="18">
        <f>IF(OR($A3899="",$B3899=""),"",$B3899-$E3899)</f>
      </c>
      <c r="H3899" s="19">
        <f>IF(OR($G3899="",$G3899=0),"",$F3899/$G3899)</f>
      </c>
    </row>
    <row r="3900">
      <c r="A3900" s="7"/>
      <c r="B3900" s="11"/>
      <c r="C3900" s="10"/>
      <c r="D3900" s="16">
        <f>IF($A3900="","",IFERROR(VLOOKUP($A3900,M_Sapi!$A$2:$D$501,4,0),""))</f>
      </c>
      <c r="E3900" s="17">
        <f>IF($A3900="","",IFERROR(VLOOKUP($A3900,M_Sapi!$A$2:$B$501,2,0),""))</f>
      </c>
      <c r="F3900" s="16">
        <f>IF(OR($A3900="",$C3900=""),"",$C3900-$D3900)</f>
      </c>
      <c r="G3900" s="18">
        <f>IF(OR($A3900="",$B3900=""),"",$B3900-$E3900)</f>
      </c>
      <c r="H3900" s="19">
        <f>IF(OR($G3900="",$G3900=0),"",$F3900/$G3900)</f>
      </c>
    </row>
    <row r="3901">
      <c r="A3901" s="7"/>
      <c r="B3901" s="11"/>
      <c r="C3901" s="10"/>
      <c r="D3901" s="16">
        <f>IF($A3901="","",IFERROR(VLOOKUP($A3901,M_Sapi!$A$2:$D$501,4,0),""))</f>
      </c>
      <c r="E3901" s="17">
        <f>IF($A3901="","",IFERROR(VLOOKUP($A3901,M_Sapi!$A$2:$B$501,2,0),""))</f>
      </c>
      <c r="F3901" s="16">
        <f>IF(OR($A3901="",$C3901=""),"",$C3901-$D3901)</f>
      </c>
      <c r="G3901" s="18">
        <f>IF(OR($A3901="",$B3901=""),"",$B3901-$E3901)</f>
      </c>
      <c r="H3901" s="19">
        <f>IF(OR($G3901="",$G3901=0),"",$F3901/$G3901)</f>
      </c>
    </row>
    <row r="3902">
      <c r="A3902" s="7"/>
      <c r="B3902" s="11"/>
      <c r="C3902" s="10"/>
      <c r="D3902" s="16">
        <f>IF($A3902="","",IFERROR(VLOOKUP($A3902,M_Sapi!$A$2:$D$501,4,0),""))</f>
      </c>
      <c r="E3902" s="17">
        <f>IF($A3902="","",IFERROR(VLOOKUP($A3902,M_Sapi!$A$2:$B$501,2,0),""))</f>
      </c>
      <c r="F3902" s="16">
        <f>IF(OR($A3902="",$C3902=""),"",$C3902-$D3902)</f>
      </c>
      <c r="G3902" s="18">
        <f>IF(OR($A3902="",$B3902=""),"",$B3902-$E3902)</f>
      </c>
      <c r="H3902" s="19">
        <f>IF(OR($G3902="",$G3902=0),"",$F3902/$G3902)</f>
      </c>
    </row>
    <row r="3903">
      <c r="A3903" s="7"/>
      <c r="B3903" s="11"/>
      <c r="C3903" s="10"/>
      <c r="D3903" s="16">
        <f>IF($A3903="","",IFERROR(VLOOKUP($A3903,M_Sapi!$A$2:$D$501,4,0),""))</f>
      </c>
      <c r="E3903" s="17">
        <f>IF($A3903="","",IFERROR(VLOOKUP($A3903,M_Sapi!$A$2:$B$501,2,0),""))</f>
      </c>
      <c r="F3903" s="16">
        <f>IF(OR($A3903="",$C3903=""),"",$C3903-$D3903)</f>
      </c>
      <c r="G3903" s="18">
        <f>IF(OR($A3903="",$B3903=""),"",$B3903-$E3903)</f>
      </c>
      <c r="H3903" s="19">
        <f>IF(OR($G3903="",$G3903=0),"",$F3903/$G3903)</f>
      </c>
    </row>
    <row r="3904">
      <c r="A3904" s="7"/>
      <c r="B3904" s="11"/>
      <c r="C3904" s="10"/>
      <c r="D3904" s="16">
        <f>IF($A3904="","",IFERROR(VLOOKUP($A3904,M_Sapi!$A$2:$D$501,4,0),""))</f>
      </c>
      <c r="E3904" s="17">
        <f>IF($A3904="","",IFERROR(VLOOKUP($A3904,M_Sapi!$A$2:$B$501,2,0),""))</f>
      </c>
      <c r="F3904" s="16">
        <f>IF(OR($A3904="",$C3904=""),"",$C3904-$D3904)</f>
      </c>
      <c r="G3904" s="18">
        <f>IF(OR($A3904="",$B3904=""),"",$B3904-$E3904)</f>
      </c>
      <c r="H3904" s="19">
        <f>IF(OR($G3904="",$G3904=0),"",$F3904/$G3904)</f>
      </c>
    </row>
    <row r="3905">
      <c r="A3905" s="7"/>
      <c r="B3905" s="11"/>
      <c r="C3905" s="10"/>
      <c r="D3905" s="16">
        <f>IF($A3905="","",IFERROR(VLOOKUP($A3905,M_Sapi!$A$2:$D$501,4,0),""))</f>
      </c>
      <c r="E3905" s="17">
        <f>IF($A3905="","",IFERROR(VLOOKUP($A3905,M_Sapi!$A$2:$B$501,2,0),""))</f>
      </c>
      <c r="F3905" s="16">
        <f>IF(OR($A3905="",$C3905=""),"",$C3905-$D3905)</f>
      </c>
      <c r="G3905" s="18">
        <f>IF(OR($A3905="",$B3905=""),"",$B3905-$E3905)</f>
      </c>
      <c r="H3905" s="19">
        <f>IF(OR($G3905="",$G3905=0),"",$F3905/$G3905)</f>
      </c>
    </row>
    <row r="3906">
      <c r="A3906" s="7"/>
      <c r="B3906" s="11"/>
      <c r="C3906" s="10"/>
      <c r="D3906" s="16">
        <f>IF($A3906="","",IFERROR(VLOOKUP($A3906,M_Sapi!$A$2:$D$501,4,0),""))</f>
      </c>
      <c r="E3906" s="17">
        <f>IF($A3906="","",IFERROR(VLOOKUP($A3906,M_Sapi!$A$2:$B$501,2,0),""))</f>
      </c>
      <c r="F3906" s="16">
        <f>IF(OR($A3906="",$C3906=""),"",$C3906-$D3906)</f>
      </c>
      <c r="G3906" s="18">
        <f>IF(OR($A3906="",$B3906=""),"",$B3906-$E3906)</f>
      </c>
      <c r="H3906" s="19">
        <f>IF(OR($G3906="",$G3906=0),"",$F3906/$G3906)</f>
      </c>
    </row>
    <row r="3907">
      <c r="A3907" s="7"/>
      <c r="B3907" s="11"/>
      <c r="C3907" s="10"/>
      <c r="D3907" s="16">
        <f>IF($A3907="","",IFERROR(VLOOKUP($A3907,M_Sapi!$A$2:$D$501,4,0),""))</f>
      </c>
      <c r="E3907" s="17">
        <f>IF($A3907="","",IFERROR(VLOOKUP($A3907,M_Sapi!$A$2:$B$501,2,0),""))</f>
      </c>
      <c r="F3907" s="16">
        <f>IF(OR($A3907="",$C3907=""),"",$C3907-$D3907)</f>
      </c>
      <c r="G3907" s="18">
        <f>IF(OR($A3907="",$B3907=""),"",$B3907-$E3907)</f>
      </c>
      <c r="H3907" s="19">
        <f>IF(OR($G3907="",$G3907=0),"",$F3907/$G3907)</f>
      </c>
    </row>
    <row r="3908">
      <c r="A3908" s="7"/>
      <c r="B3908" s="11"/>
      <c r="C3908" s="10"/>
      <c r="D3908" s="16">
        <f>IF($A3908="","",IFERROR(VLOOKUP($A3908,M_Sapi!$A$2:$D$501,4,0),""))</f>
      </c>
      <c r="E3908" s="17">
        <f>IF($A3908="","",IFERROR(VLOOKUP($A3908,M_Sapi!$A$2:$B$501,2,0),""))</f>
      </c>
      <c r="F3908" s="16">
        <f>IF(OR($A3908="",$C3908=""),"",$C3908-$D3908)</f>
      </c>
      <c r="G3908" s="18">
        <f>IF(OR($A3908="",$B3908=""),"",$B3908-$E3908)</f>
      </c>
      <c r="H3908" s="19">
        <f>IF(OR($G3908="",$G3908=0),"",$F3908/$G3908)</f>
      </c>
    </row>
    <row r="3909">
      <c r="A3909" s="7"/>
      <c r="B3909" s="11"/>
      <c r="C3909" s="10"/>
      <c r="D3909" s="16">
        <f>IF($A3909="","",IFERROR(VLOOKUP($A3909,M_Sapi!$A$2:$D$501,4,0),""))</f>
      </c>
      <c r="E3909" s="17">
        <f>IF($A3909="","",IFERROR(VLOOKUP($A3909,M_Sapi!$A$2:$B$501,2,0),""))</f>
      </c>
      <c r="F3909" s="16">
        <f>IF(OR($A3909="",$C3909=""),"",$C3909-$D3909)</f>
      </c>
      <c r="G3909" s="18">
        <f>IF(OR($A3909="",$B3909=""),"",$B3909-$E3909)</f>
      </c>
      <c r="H3909" s="19">
        <f>IF(OR($G3909="",$G3909=0),"",$F3909/$G3909)</f>
      </c>
    </row>
    <row r="3910">
      <c r="A3910" s="7"/>
      <c r="B3910" s="11"/>
      <c r="C3910" s="10"/>
      <c r="D3910" s="16">
        <f>IF($A3910="","",IFERROR(VLOOKUP($A3910,M_Sapi!$A$2:$D$501,4,0),""))</f>
      </c>
      <c r="E3910" s="17">
        <f>IF($A3910="","",IFERROR(VLOOKUP($A3910,M_Sapi!$A$2:$B$501,2,0),""))</f>
      </c>
      <c r="F3910" s="16">
        <f>IF(OR($A3910="",$C3910=""),"",$C3910-$D3910)</f>
      </c>
      <c r="G3910" s="18">
        <f>IF(OR($A3910="",$B3910=""),"",$B3910-$E3910)</f>
      </c>
      <c r="H3910" s="19">
        <f>IF(OR($G3910="",$G3910=0),"",$F3910/$G3910)</f>
      </c>
    </row>
    <row r="3911">
      <c r="A3911" s="7"/>
      <c r="B3911" s="11"/>
      <c r="C3911" s="10"/>
      <c r="D3911" s="16">
        <f>IF($A3911="","",IFERROR(VLOOKUP($A3911,M_Sapi!$A$2:$D$501,4,0),""))</f>
      </c>
      <c r="E3911" s="17">
        <f>IF($A3911="","",IFERROR(VLOOKUP($A3911,M_Sapi!$A$2:$B$501,2,0),""))</f>
      </c>
      <c r="F3911" s="16">
        <f>IF(OR($A3911="",$C3911=""),"",$C3911-$D3911)</f>
      </c>
      <c r="G3911" s="18">
        <f>IF(OR($A3911="",$B3911=""),"",$B3911-$E3911)</f>
      </c>
      <c r="H3911" s="19">
        <f>IF(OR($G3911="",$G3911=0),"",$F3911/$G3911)</f>
      </c>
    </row>
    <row r="3912">
      <c r="A3912" s="7"/>
      <c r="B3912" s="11"/>
      <c r="C3912" s="10"/>
      <c r="D3912" s="16">
        <f>IF($A3912="","",IFERROR(VLOOKUP($A3912,M_Sapi!$A$2:$D$501,4,0),""))</f>
      </c>
      <c r="E3912" s="17">
        <f>IF($A3912="","",IFERROR(VLOOKUP($A3912,M_Sapi!$A$2:$B$501,2,0),""))</f>
      </c>
      <c r="F3912" s="16">
        <f>IF(OR($A3912="",$C3912=""),"",$C3912-$D3912)</f>
      </c>
      <c r="G3912" s="18">
        <f>IF(OR($A3912="",$B3912=""),"",$B3912-$E3912)</f>
      </c>
      <c r="H3912" s="19">
        <f>IF(OR($G3912="",$G3912=0),"",$F3912/$G3912)</f>
      </c>
    </row>
    <row r="3913">
      <c r="A3913" s="7"/>
      <c r="B3913" s="11"/>
      <c r="C3913" s="10"/>
      <c r="D3913" s="16">
        <f>IF($A3913="","",IFERROR(VLOOKUP($A3913,M_Sapi!$A$2:$D$501,4,0),""))</f>
      </c>
      <c r="E3913" s="17">
        <f>IF($A3913="","",IFERROR(VLOOKUP($A3913,M_Sapi!$A$2:$B$501,2,0),""))</f>
      </c>
      <c r="F3913" s="16">
        <f>IF(OR($A3913="",$C3913=""),"",$C3913-$D3913)</f>
      </c>
      <c r="G3913" s="18">
        <f>IF(OR($A3913="",$B3913=""),"",$B3913-$E3913)</f>
      </c>
      <c r="H3913" s="19">
        <f>IF(OR($G3913="",$G3913=0),"",$F3913/$G3913)</f>
      </c>
    </row>
    <row r="3914">
      <c r="A3914" s="7"/>
      <c r="B3914" s="11"/>
      <c r="C3914" s="10"/>
      <c r="D3914" s="16">
        <f>IF($A3914="","",IFERROR(VLOOKUP($A3914,M_Sapi!$A$2:$D$501,4,0),""))</f>
      </c>
      <c r="E3914" s="17">
        <f>IF($A3914="","",IFERROR(VLOOKUP($A3914,M_Sapi!$A$2:$B$501,2,0),""))</f>
      </c>
      <c r="F3914" s="16">
        <f>IF(OR($A3914="",$C3914=""),"",$C3914-$D3914)</f>
      </c>
      <c r="G3914" s="18">
        <f>IF(OR($A3914="",$B3914=""),"",$B3914-$E3914)</f>
      </c>
      <c r="H3914" s="19">
        <f>IF(OR($G3914="",$G3914=0),"",$F3914/$G3914)</f>
      </c>
    </row>
    <row r="3915">
      <c r="A3915" s="7"/>
      <c r="B3915" s="11"/>
      <c r="C3915" s="10"/>
      <c r="D3915" s="16">
        <f>IF($A3915="","",IFERROR(VLOOKUP($A3915,M_Sapi!$A$2:$D$501,4,0),""))</f>
      </c>
      <c r="E3915" s="17">
        <f>IF($A3915="","",IFERROR(VLOOKUP($A3915,M_Sapi!$A$2:$B$501,2,0),""))</f>
      </c>
      <c r="F3915" s="16">
        <f>IF(OR($A3915="",$C3915=""),"",$C3915-$D3915)</f>
      </c>
      <c r="G3915" s="18">
        <f>IF(OR($A3915="",$B3915=""),"",$B3915-$E3915)</f>
      </c>
      <c r="H3915" s="19">
        <f>IF(OR($G3915="",$G3915=0),"",$F3915/$G3915)</f>
      </c>
    </row>
    <row r="3916">
      <c r="A3916" s="7"/>
      <c r="B3916" s="11"/>
      <c r="C3916" s="10"/>
      <c r="D3916" s="16">
        <f>IF($A3916="","",IFERROR(VLOOKUP($A3916,M_Sapi!$A$2:$D$501,4,0),""))</f>
      </c>
      <c r="E3916" s="17">
        <f>IF($A3916="","",IFERROR(VLOOKUP($A3916,M_Sapi!$A$2:$B$501,2,0),""))</f>
      </c>
      <c r="F3916" s="16">
        <f>IF(OR($A3916="",$C3916=""),"",$C3916-$D3916)</f>
      </c>
      <c r="G3916" s="18">
        <f>IF(OR($A3916="",$B3916=""),"",$B3916-$E3916)</f>
      </c>
      <c r="H3916" s="19">
        <f>IF(OR($G3916="",$G3916=0),"",$F3916/$G3916)</f>
      </c>
    </row>
    <row r="3917">
      <c r="A3917" s="7"/>
      <c r="B3917" s="11"/>
      <c r="C3917" s="10"/>
      <c r="D3917" s="16">
        <f>IF($A3917="","",IFERROR(VLOOKUP($A3917,M_Sapi!$A$2:$D$501,4,0),""))</f>
      </c>
      <c r="E3917" s="17">
        <f>IF($A3917="","",IFERROR(VLOOKUP($A3917,M_Sapi!$A$2:$B$501,2,0),""))</f>
      </c>
      <c r="F3917" s="16">
        <f>IF(OR($A3917="",$C3917=""),"",$C3917-$D3917)</f>
      </c>
      <c r="G3917" s="18">
        <f>IF(OR($A3917="",$B3917=""),"",$B3917-$E3917)</f>
      </c>
      <c r="H3917" s="19">
        <f>IF(OR($G3917="",$G3917=0),"",$F3917/$G3917)</f>
      </c>
    </row>
    <row r="3918">
      <c r="A3918" s="7"/>
      <c r="B3918" s="11"/>
      <c r="C3918" s="10"/>
      <c r="D3918" s="16">
        <f>IF($A3918="","",IFERROR(VLOOKUP($A3918,M_Sapi!$A$2:$D$501,4,0),""))</f>
      </c>
      <c r="E3918" s="17">
        <f>IF($A3918="","",IFERROR(VLOOKUP($A3918,M_Sapi!$A$2:$B$501,2,0),""))</f>
      </c>
      <c r="F3918" s="16">
        <f>IF(OR($A3918="",$C3918=""),"",$C3918-$D3918)</f>
      </c>
      <c r="G3918" s="18">
        <f>IF(OR($A3918="",$B3918=""),"",$B3918-$E3918)</f>
      </c>
      <c r="H3918" s="19">
        <f>IF(OR($G3918="",$G3918=0),"",$F3918/$G3918)</f>
      </c>
    </row>
    <row r="3919">
      <c r="A3919" s="7"/>
      <c r="B3919" s="11"/>
      <c r="C3919" s="10"/>
      <c r="D3919" s="16">
        <f>IF($A3919="","",IFERROR(VLOOKUP($A3919,M_Sapi!$A$2:$D$501,4,0),""))</f>
      </c>
      <c r="E3919" s="17">
        <f>IF($A3919="","",IFERROR(VLOOKUP($A3919,M_Sapi!$A$2:$B$501,2,0),""))</f>
      </c>
      <c r="F3919" s="16">
        <f>IF(OR($A3919="",$C3919=""),"",$C3919-$D3919)</f>
      </c>
      <c r="G3919" s="18">
        <f>IF(OR($A3919="",$B3919=""),"",$B3919-$E3919)</f>
      </c>
      <c r="H3919" s="19">
        <f>IF(OR($G3919="",$G3919=0),"",$F3919/$G3919)</f>
      </c>
    </row>
    <row r="3920">
      <c r="A3920" s="7"/>
      <c r="B3920" s="11"/>
      <c r="C3920" s="10"/>
      <c r="D3920" s="16">
        <f>IF($A3920="","",IFERROR(VLOOKUP($A3920,M_Sapi!$A$2:$D$501,4,0),""))</f>
      </c>
      <c r="E3920" s="17">
        <f>IF($A3920="","",IFERROR(VLOOKUP($A3920,M_Sapi!$A$2:$B$501,2,0),""))</f>
      </c>
      <c r="F3920" s="16">
        <f>IF(OR($A3920="",$C3920=""),"",$C3920-$D3920)</f>
      </c>
      <c r="G3920" s="18">
        <f>IF(OR($A3920="",$B3920=""),"",$B3920-$E3920)</f>
      </c>
      <c r="H3920" s="19">
        <f>IF(OR($G3920="",$G3920=0),"",$F3920/$G3920)</f>
      </c>
    </row>
    <row r="3921">
      <c r="A3921" s="7"/>
      <c r="B3921" s="11"/>
      <c r="C3921" s="10"/>
      <c r="D3921" s="16">
        <f>IF($A3921="","",IFERROR(VLOOKUP($A3921,M_Sapi!$A$2:$D$501,4,0),""))</f>
      </c>
      <c r="E3921" s="17">
        <f>IF($A3921="","",IFERROR(VLOOKUP($A3921,M_Sapi!$A$2:$B$501,2,0),""))</f>
      </c>
      <c r="F3921" s="16">
        <f>IF(OR($A3921="",$C3921=""),"",$C3921-$D3921)</f>
      </c>
      <c r="G3921" s="18">
        <f>IF(OR($A3921="",$B3921=""),"",$B3921-$E3921)</f>
      </c>
      <c r="H3921" s="19">
        <f>IF(OR($G3921="",$G3921=0),"",$F3921/$G3921)</f>
      </c>
    </row>
    <row r="3922">
      <c r="A3922" s="7"/>
      <c r="B3922" s="11"/>
      <c r="C3922" s="10"/>
      <c r="D3922" s="16">
        <f>IF($A3922="","",IFERROR(VLOOKUP($A3922,M_Sapi!$A$2:$D$501,4,0),""))</f>
      </c>
      <c r="E3922" s="17">
        <f>IF($A3922="","",IFERROR(VLOOKUP($A3922,M_Sapi!$A$2:$B$501,2,0),""))</f>
      </c>
      <c r="F3922" s="16">
        <f>IF(OR($A3922="",$C3922=""),"",$C3922-$D3922)</f>
      </c>
      <c r="G3922" s="18">
        <f>IF(OR($A3922="",$B3922=""),"",$B3922-$E3922)</f>
      </c>
      <c r="H3922" s="19">
        <f>IF(OR($G3922="",$G3922=0),"",$F3922/$G3922)</f>
      </c>
    </row>
    <row r="3923">
      <c r="A3923" s="7"/>
      <c r="B3923" s="11"/>
      <c r="C3923" s="10"/>
      <c r="D3923" s="16">
        <f>IF($A3923="","",IFERROR(VLOOKUP($A3923,M_Sapi!$A$2:$D$501,4,0),""))</f>
      </c>
      <c r="E3923" s="17">
        <f>IF($A3923="","",IFERROR(VLOOKUP($A3923,M_Sapi!$A$2:$B$501,2,0),""))</f>
      </c>
      <c r="F3923" s="16">
        <f>IF(OR($A3923="",$C3923=""),"",$C3923-$D3923)</f>
      </c>
      <c r="G3923" s="18">
        <f>IF(OR($A3923="",$B3923=""),"",$B3923-$E3923)</f>
      </c>
      <c r="H3923" s="19">
        <f>IF(OR($G3923="",$G3923=0),"",$F3923/$G3923)</f>
      </c>
    </row>
    <row r="3924">
      <c r="A3924" s="7"/>
      <c r="B3924" s="11"/>
      <c r="C3924" s="10"/>
      <c r="D3924" s="16">
        <f>IF($A3924="","",IFERROR(VLOOKUP($A3924,M_Sapi!$A$2:$D$501,4,0),""))</f>
      </c>
      <c r="E3924" s="17">
        <f>IF($A3924="","",IFERROR(VLOOKUP($A3924,M_Sapi!$A$2:$B$501,2,0),""))</f>
      </c>
      <c r="F3924" s="16">
        <f>IF(OR($A3924="",$C3924=""),"",$C3924-$D3924)</f>
      </c>
      <c r="G3924" s="18">
        <f>IF(OR($A3924="",$B3924=""),"",$B3924-$E3924)</f>
      </c>
      <c r="H3924" s="19">
        <f>IF(OR($G3924="",$G3924=0),"",$F3924/$G3924)</f>
      </c>
    </row>
    <row r="3925">
      <c r="A3925" s="7"/>
      <c r="B3925" s="11"/>
      <c r="C3925" s="10"/>
      <c r="D3925" s="16">
        <f>IF($A3925="","",IFERROR(VLOOKUP($A3925,M_Sapi!$A$2:$D$501,4,0),""))</f>
      </c>
      <c r="E3925" s="17">
        <f>IF($A3925="","",IFERROR(VLOOKUP($A3925,M_Sapi!$A$2:$B$501,2,0),""))</f>
      </c>
      <c r="F3925" s="16">
        <f>IF(OR($A3925="",$C3925=""),"",$C3925-$D3925)</f>
      </c>
      <c r="G3925" s="18">
        <f>IF(OR($A3925="",$B3925=""),"",$B3925-$E3925)</f>
      </c>
      <c r="H3925" s="19">
        <f>IF(OR($G3925="",$G3925=0),"",$F3925/$G3925)</f>
      </c>
    </row>
    <row r="3926">
      <c r="A3926" s="7"/>
      <c r="B3926" s="11"/>
      <c r="C3926" s="10"/>
      <c r="D3926" s="16">
        <f>IF($A3926="","",IFERROR(VLOOKUP($A3926,M_Sapi!$A$2:$D$501,4,0),""))</f>
      </c>
      <c r="E3926" s="17">
        <f>IF($A3926="","",IFERROR(VLOOKUP($A3926,M_Sapi!$A$2:$B$501,2,0),""))</f>
      </c>
      <c r="F3926" s="16">
        <f>IF(OR($A3926="",$C3926=""),"",$C3926-$D3926)</f>
      </c>
      <c r="G3926" s="18">
        <f>IF(OR($A3926="",$B3926=""),"",$B3926-$E3926)</f>
      </c>
      <c r="H3926" s="19">
        <f>IF(OR($G3926="",$G3926=0),"",$F3926/$G3926)</f>
      </c>
    </row>
    <row r="3927">
      <c r="A3927" s="7"/>
      <c r="B3927" s="11"/>
      <c r="C3927" s="10"/>
      <c r="D3927" s="16">
        <f>IF($A3927="","",IFERROR(VLOOKUP($A3927,M_Sapi!$A$2:$D$501,4,0),""))</f>
      </c>
      <c r="E3927" s="17">
        <f>IF($A3927="","",IFERROR(VLOOKUP($A3927,M_Sapi!$A$2:$B$501,2,0),""))</f>
      </c>
      <c r="F3927" s="16">
        <f>IF(OR($A3927="",$C3927=""),"",$C3927-$D3927)</f>
      </c>
      <c r="G3927" s="18">
        <f>IF(OR($A3927="",$B3927=""),"",$B3927-$E3927)</f>
      </c>
      <c r="H3927" s="19">
        <f>IF(OR($G3927="",$G3927=0),"",$F3927/$G3927)</f>
      </c>
    </row>
    <row r="3928">
      <c r="A3928" s="7"/>
      <c r="B3928" s="11"/>
      <c r="C3928" s="10"/>
      <c r="D3928" s="16">
        <f>IF($A3928="","",IFERROR(VLOOKUP($A3928,M_Sapi!$A$2:$D$501,4,0),""))</f>
      </c>
      <c r="E3928" s="17">
        <f>IF($A3928="","",IFERROR(VLOOKUP($A3928,M_Sapi!$A$2:$B$501,2,0),""))</f>
      </c>
      <c r="F3928" s="16">
        <f>IF(OR($A3928="",$C3928=""),"",$C3928-$D3928)</f>
      </c>
      <c r="G3928" s="18">
        <f>IF(OR($A3928="",$B3928=""),"",$B3928-$E3928)</f>
      </c>
      <c r="H3928" s="19">
        <f>IF(OR($G3928="",$G3928=0),"",$F3928/$G3928)</f>
      </c>
    </row>
    <row r="3929">
      <c r="A3929" s="7"/>
      <c r="B3929" s="11"/>
      <c r="C3929" s="10"/>
      <c r="D3929" s="16">
        <f>IF($A3929="","",IFERROR(VLOOKUP($A3929,M_Sapi!$A$2:$D$501,4,0),""))</f>
      </c>
      <c r="E3929" s="17">
        <f>IF($A3929="","",IFERROR(VLOOKUP($A3929,M_Sapi!$A$2:$B$501,2,0),""))</f>
      </c>
      <c r="F3929" s="16">
        <f>IF(OR($A3929="",$C3929=""),"",$C3929-$D3929)</f>
      </c>
      <c r="G3929" s="18">
        <f>IF(OR($A3929="",$B3929=""),"",$B3929-$E3929)</f>
      </c>
      <c r="H3929" s="19">
        <f>IF(OR($G3929="",$G3929=0),"",$F3929/$G3929)</f>
      </c>
    </row>
    <row r="3930">
      <c r="A3930" s="7"/>
      <c r="B3930" s="11"/>
      <c r="C3930" s="10"/>
      <c r="D3930" s="16">
        <f>IF($A3930="","",IFERROR(VLOOKUP($A3930,M_Sapi!$A$2:$D$501,4,0),""))</f>
      </c>
      <c r="E3930" s="17">
        <f>IF($A3930="","",IFERROR(VLOOKUP($A3930,M_Sapi!$A$2:$B$501,2,0),""))</f>
      </c>
      <c r="F3930" s="16">
        <f>IF(OR($A3930="",$C3930=""),"",$C3930-$D3930)</f>
      </c>
      <c r="G3930" s="18">
        <f>IF(OR($A3930="",$B3930=""),"",$B3930-$E3930)</f>
      </c>
      <c r="H3930" s="19">
        <f>IF(OR($G3930="",$G3930=0),"",$F3930/$G3930)</f>
      </c>
    </row>
    <row r="3931">
      <c r="A3931" s="7"/>
      <c r="B3931" s="11"/>
      <c r="C3931" s="10"/>
      <c r="D3931" s="16">
        <f>IF($A3931="","",IFERROR(VLOOKUP($A3931,M_Sapi!$A$2:$D$501,4,0),""))</f>
      </c>
      <c r="E3931" s="17">
        <f>IF($A3931="","",IFERROR(VLOOKUP($A3931,M_Sapi!$A$2:$B$501,2,0),""))</f>
      </c>
      <c r="F3931" s="16">
        <f>IF(OR($A3931="",$C3931=""),"",$C3931-$D3931)</f>
      </c>
      <c r="G3931" s="18">
        <f>IF(OR($A3931="",$B3931=""),"",$B3931-$E3931)</f>
      </c>
      <c r="H3931" s="19">
        <f>IF(OR($G3931="",$G3931=0),"",$F3931/$G3931)</f>
      </c>
    </row>
    <row r="3932">
      <c r="A3932" s="7"/>
      <c r="B3932" s="11"/>
      <c r="C3932" s="10"/>
      <c r="D3932" s="16">
        <f>IF($A3932="","",IFERROR(VLOOKUP($A3932,M_Sapi!$A$2:$D$501,4,0),""))</f>
      </c>
      <c r="E3932" s="17">
        <f>IF($A3932="","",IFERROR(VLOOKUP($A3932,M_Sapi!$A$2:$B$501,2,0),""))</f>
      </c>
      <c r="F3932" s="16">
        <f>IF(OR($A3932="",$C3932=""),"",$C3932-$D3932)</f>
      </c>
      <c r="G3932" s="18">
        <f>IF(OR($A3932="",$B3932=""),"",$B3932-$E3932)</f>
      </c>
      <c r="H3932" s="19">
        <f>IF(OR($G3932="",$G3932=0),"",$F3932/$G3932)</f>
      </c>
    </row>
    <row r="3933">
      <c r="A3933" s="7"/>
      <c r="B3933" s="11"/>
      <c r="C3933" s="10"/>
      <c r="D3933" s="16">
        <f>IF($A3933="","",IFERROR(VLOOKUP($A3933,M_Sapi!$A$2:$D$501,4,0),""))</f>
      </c>
      <c r="E3933" s="17">
        <f>IF($A3933="","",IFERROR(VLOOKUP($A3933,M_Sapi!$A$2:$B$501,2,0),""))</f>
      </c>
      <c r="F3933" s="16">
        <f>IF(OR($A3933="",$C3933=""),"",$C3933-$D3933)</f>
      </c>
      <c r="G3933" s="18">
        <f>IF(OR($A3933="",$B3933=""),"",$B3933-$E3933)</f>
      </c>
      <c r="H3933" s="19">
        <f>IF(OR($G3933="",$G3933=0),"",$F3933/$G3933)</f>
      </c>
    </row>
    <row r="3934">
      <c r="A3934" s="7"/>
      <c r="B3934" s="11"/>
      <c r="C3934" s="10"/>
      <c r="D3934" s="16">
        <f>IF($A3934="","",IFERROR(VLOOKUP($A3934,M_Sapi!$A$2:$D$501,4,0),""))</f>
      </c>
      <c r="E3934" s="17">
        <f>IF($A3934="","",IFERROR(VLOOKUP($A3934,M_Sapi!$A$2:$B$501,2,0),""))</f>
      </c>
      <c r="F3934" s="16">
        <f>IF(OR($A3934="",$C3934=""),"",$C3934-$D3934)</f>
      </c>
      <c r="G3934" s="18">
        <f>IF(OR($A3934="",$B3934=""),"",$B3934-$E3934)</f>
      </c>
      <c r="H3934" s="19">
        <f>IF(OR($G3934="",$G3934=0),"",$F3934/$G3934)</f>
      </c>
    </row>
    <row r="3935">
      <c r="A3935" s="7"/>
      <c r="B3935" s="11"/>
      <c r="C3935" s="10"/>
      <c r="D3935" s="16">
        <f>IF($A3935="","",IFERROR(VLOOKUP($A3935,M_Sapi!$A$2:$D$501,4,0),""))</f>
      </c>
      <c r="E3935" s="17">
        <f>IF($A3935="","",IFERROR(VLOOKUP($A3935,M_Sapi!$A$2:$B$501,2,0),""))</f>
      </c>
      <c r="F3935" s="16">
        <f>IF(OR($A3935="",$C3935=""),"",$C3935-$D3935)</f>
      </c>
      <c r="G3935" s="18">
        <f>IF(OR($A3935="",$B3935=""),"",$B3935-$E3935)</f>
      </c>
      <c r="H3935" s="19">
        <f>IF(OR($G3935="",$G3935=0),"",$F3935/$G3935)</f>
      </c>
    </row>
    <row r="3936">
      <c r="A3936" s="7"/>
      <c r="B3936" s="11"/>
      <c r="C3936" s="10"/>
      <c r="D3936" s="16">
        <f>IF($A3936="","",IFERROR(VLOOKUP($A3936,M_Sapi!$A$2:$D$501,4,0),""))</f>
      </c>
      <c r="E3936" s="17">
        <f>IF($A3936="","",IFERROR(VLOOKUP($A3936,M_Sapi!$A$2:$B$501,2,0),""))</f>
      </c>
      <c r="F3936" s="16">
        <f>IF(OR($A3936="",$C3936=""),"",$C3936-$D3936)</f>
      </c>
      <c r="G3936" s="18">
        <f>IF(OR($A3936="",$B3936=""),"",$B3936-$E3936)</f>
      </c>
      <c r="H3936" s="19">
        <f>IF(OR($G3936="",$G3936=0),"",$F3936/$G3936)</f>
      </c>
    </row>
    <row r="3937">
      <c r="A3937" s="7"/>
      <c r="B3937" s="11"/>
      <c r="C3937" s="10"/>
      <c r="D3937" s="16">
        <f>IF($A3937="","",IFERROR(VLOOKUP($A3937,M_Sapi!$A$2:$D$501,4,0),""))</f>
      </c>
      <c r="E3937" s="17">
        <f>IF($A3937="","",IFERROR(VLOOKUP($A3937,M_Sapi!$A$2:$B$501,2,0),""))</f>
      </c>
      <c r="F3937" s="16">
        <f>IF(OR($A3937="",$C3937=""),"",$C3937-$D3937)</f>
      </c>
      <c r="G3937" s="18">
        <f>IF(OR($A3937="",$B3937=""),"",$B3937-$E3937)</f>
      </c>
      <c r="H3937" s="19">
        <f>IF(OR($G3937="",$G3937=0),"",$F3937/$G3937)</f>
      </c>
    </row>
    <row r="3938">
      <c r="A3938" s="7"/>
      <c r="B3938" s="11"/>
      <c r="C3938" s="10"/>
      <c r="D3938" s="16">
        <f>IF($A3938="","",IFERROR(VLOOKUP($A3938,M_Sapi!$A$2:$D$501,4,0),""))</f>
      </c>
      <c r="E3938" s="17">
        <f>IF($A3938="","",IFERROR(VLOOKUP($A3938,M_Sapi!$A$2:$B$501,2,0),""))</f>
      </c>
      <c r="F3938" s="16">
        <f>IF(OR($A3938="",$C3938=""),"",$C3938-$D3938)</f>
      </c>
      <c r="G3938" s="18">
        <f>IF(OR($A3938="",$B3938=""),"",$B3938-$E3938)</f>
      </c>
      <c r="H3938" s="19">
        <f>IF(OR($G3938="",$G3938=0),"",$F3938/$G3938)</f>
      </c>
    </row>
    <row r="3939">
      <c r="A3939" s="7"/>
      <c r="B3939" s="11"/>
      <c r="C3939" s="10"/>
      <c r="D3939" s="16">
        <f>IF($A3939="","",IFERROR(VLOOKUP($A3939,M_Sapi!$A$2:$D$501,4,0),""))</f>
      </c>
      <c r="E3939" s="17">
        <f>IF($A3939="","",IFERROR(VLOOKUP($A3939,M_Sapi!$A$2:$B$501,2,0),""))</f>
      </c>
      <c r="F3939" s="16">
        <f>IF(OR($A3939="",$C3939=""),"",$C3939-$D3939)</f>
      </c>
      <c r="G3939" s="18">
        <f>IF(OR($A3939="",$B3939=""),"",$B3939-$E3939)</f>
      </c>
      <c r="H3939" s="19">
        <f>IF(OR($G3939="",$G3939=0),"",$F3939/$G3939)</f>
      </c>
    </row>
    <row r="3940">
      <c r="A3940" s="7"/>
      <c r="B3940" s="11"/>
      <c r="C3940" s="10"/>
      <c r="D3940" s="16">
        <f>IF($A3940="","",IFERROR(VLOOKUP($A3940,M_Sapi!$A$2:$D$501,4,0),""))</f>
      </c>
      <c r="E3940" s="17">
        <f>IF($A3940="","",IFERROR(VLOOKUP($A3940,M_Sapi!$A$2:$B$501,2,0),""))</f>
      </c>
      <c r="F3940" s="16">
        <f>IF(OR($A3940="",$C3940=""),"",$C3940-$D3940)</f>
      </c>
      <c r="G3940" s="18">
        <f>IF(OR($A3940="",$B3940=""),"",$B3940-$E3940)</f>
      </c>
      <c r="H3940" s="19">
        <f>IF(OR($G3940="",$G3940=0),"",$F3940/$G3940)</f>
      </c>
    </row>
    <row r="3941">
      <c r="A3941" s="7"/>
      <c r="B3941" s="11"/>
      <c r="C3941" s="10"/>
      <c r="D3941" s="16">
        <f>IF($A3941="","",IFERROR(VLOOKUP($A3941,M_Sapi!$A$2:$D$501,4,0),""))</f>
      </c>
      <c r="E3941" s="17">
        <f>IF($A3941="","",IFERROR(VLOOKUP($A3941,M_Sapi!$A$2:$B$501,2,0),""))</f>
      </c>
      <c r="F3941" s="16">
        <f>IF(OR($A3941="",$C3941=""),"",$C3941-$D3941)</f>
      </c>
      <c r="G3941" s="18">
        <f>IF(OR($A3941="",$B3941=""),"",$B3941-$E3941)</f>
      </c>
      <c r="H3941" s="19">
        <f>IF(OR($G3941="",$G3941=0),"",$F3941/$G3941)</f>
      </c>
    </row>
    <row r="3942">
      <c r="A3942" s="7"/>
      <c r="B3942" s="11"/>
      <c r="C3942" s="10"/>
      <c r="D3942" s="16">
        <f>IF($A3942="","",IFERROR(VLOOKUP($A3942,M_Sapi!$A$2:$D$501,4,0),""))</f>
      </c>
      <c r="E3942" s="17">
        <f>IF($A3942="","",IFERROR(VLOOKUP($A3942,M_Sapi!$A$2:$B$501,2,0),""))</f>
      </c>
      <c r="F3942" s="16">
        <f>IF(OR($A3942="",$C3942=""),"",$C3942-$D3942)</f>
      </c>
      <c r="G3942" s="18">
        <f>IF(OR($A3942="",$B3942=""),"",$B3942-$E3942)</f>
      </c>
      <c r="H3942" s="19">
        <f>IF(OR($G3942="",$G3942=0),"",$F3942/$G3942)</f>
      </c>
    </row>
    <row r="3943">
      <c r="A3943" s="7"/>
      <c r="B3943" s="11"/>
      <c r="C3943" s="10"/>
      <c r="D3943" s="16">
        <f>IF($A3943="","",IFERROR(VLOOKUP($A3943,M_Sapi!$A$2:$D$501,4,0),""))</f>
      </c>
      <c r="E3943" s="17">
        <f>IF($A3943="","",IFERROR(VLOOKUP($A3943,M_Sapi!$A$2:$B$501,2,0),""))</f>
      </c>
      <c r="F3943" s="16">
        <f>IF(OR($A3943="",$C3943=""),"",$C3943-$D3943)</f>
      </c>
      <c r="G3943" s="18">
        <f>IF(OR($A3943="",$B3943=""),"",$B3943-$E3943)</f>
      </c>
      <c r="H3943" s="19">
        <f>IF(OR($G3943="",$G3943=0),"",$F3943/$G3943)</f>
      </c>
    </row>
    <row r="3944">
      <c r="A3944" s="7"/>
      <c r="B3944" s="11"/>
      <c r="C3944" s="10"/>
      <c r="D3944" s="16">
        <f>IF($A3944="","",IFERROR(VLOOKUP($A3944,M_Sapi!$A$2:$D$501,4,0),""))</f>
      </c>
      <c r="E3944" s="17">
        <f>IF($A3944="","",IFERROR(VLOOKUP($A3944,M_Sapi!$A$2:$B$501,2,0),""))</f>
      </c>
      <c r="F3944" s="16">
        <f>IF(OR($A3944="",$C3944=""),"",$C3944-$D3944)</f>
      </c>
      <c r="G3944" s="18">
        <f>IF(OR($A3944="",$B3944=""),"",$B3944-$E3944)</f>
      </c>
      <c r="H3944" s="19">
        <f>IF(OR($G3944="",$G3944=0),"",$F3944/$G3944)</f>
      </c>
    </row>
    <row r="3945">
      <c r="A3945" s="7"/>
      <c r="B3945" s="11"/>
      <c r="C3945" s="10"/>
      <c r="D3945" s="16">
        <f>IF($A3945="","",IFERROR(VLOOKUP($A3945,M_Sapi!$A$2:$D$501,4,0),""))</f>
      </c>
      <c r="E3945" s="17">
        <f>IF($A3945="","",IFERROR(VLOOKUP($A3945,M_Sapi!$A$2:$B$501,2,0),""))</f>
      </c>
      <c r="F3945" s="16">
        <f>IF(OR($A3945="",$C3945=""),"",$C3945-$D3945)</f>
      </c>
      <c r="G3945" s="18">
        <f>IF(OR($A3945="",$B3945=""),"",$B3945-$E3945)</f>
      </c>
      <c r="H3945" s="19">
        <f>IF(OR($G3945="",$G3945=0),"",$F3945/$G3945)</f>
      </c>
    </row>
    <row r="3946">
      <c r="A3946" s="7"/>
      <c r="B3946" s="11"/>
      <c r="C3946" s="10"/>
      <c r="D3946" s="16">
        <f>IF($A3946="","",IFERROR(VLOOKUP($A3946,M_Sapi!$A$2:$D$501,4,0),""))</f>
      </c>
      <c r="E3946" s="17">
        <f>IF($A3946="","",IFERROR(VLOOKUP($A3946,M_Sapi!$A$2:$B$501,2,0),""))</f>
      </c>
      <c r="F3946" s="16">
        <f>IF(OR($A3946="",$C3946=""),"",$C3946-$D3946)</f>
      </c>
      <c r="G3946" s="18">
        <f>IF(OR($A3946="",$B3946=""),"",$B3946-$E3946)</f>
      </c>
      <c r="H3946" s="19">
        <f>IF(OR($G3946="",$G3946=0),"",$F3946/$G3946)</f>
      </c>
    </row>
    <row r="3947">
      <c r="A3947" s="7"/>
      <c r="B3947" s="11"/>
      <c r="C3947" s="10"/>
      <c r="D3947" s="16">
        <f>IF($A3947="","",IFERROR(VLOOKUP($A3947,M_Sapi!$A$2:$D$501,4,0),""))</f>
      </c>
      <c r="E3947" s="17">
        <f>IF($A3947="","",IFERROR(VLOOKUP($A3947,M_Sapi!$A$2:$B$501,2,0),""))</f>
      </c>
      <c r="F3947" s="16">
        <f>IF(OR($A3947="",$C3947=""),"",$C3947-$D3947)</f>
      </c>
      <c r="G3947" s="18">
        <f>IF(OR($A3947="",$B3947=""),"",$B3947-$E3947)</f>
      </c>
      <c r="H3947" s="19">
        <f>IF(OR($G3947="",$G3947=0),"",$F3947/$G3947)</f>
      </c>
    </row>
    <row r="3948">
      <c r="A3948" s="7"/>
      <c r="B3948" s="11"/>
      <c r="C3948" s="10"/>
      <c r="D3948" s="16">
        <f>IF($A3948="","",IFERROR(VLOOKUP($A3948,M_Sapi!$A$2:$D$501,4,0),""))</f>
      </c>
      <c r="E3948" s="17">
        <f>IF($A3948="","",IFERROR(VLOOKUP($A3948,M_Sapi!$A$2:$B$501,2,0),""))</f>
      </c>
      <c r="F3948" s="16">
        <f>IF(OR($A3948="",$C3948=""),"",$C3948-$D3948)</f>
      </c>
      <c r="G3948" s="18">
        <f>IF(OR($A3948="",$B3948=""),"",$B3948-$E3948)</f>
      </c>
      <c r="H3948" s="19">
        <f>IF(OR($G3948="",$G3948=0),"",$F3948/$G3948)</f>
      </c>
    </row>
    <row r="3949">
      <c r="A3949" s="7"/>
      <c r="B3949" s="11"/>
      <c r="C3949" s="10"/>
      <c r="D3949" s="16">
        <f>IF($A3949="","",IFERROR(VLOOKUP($A3949,M_Sapi!$A$2:$D$501,4,0),""))</f>
      </c>
      <c r="E3949" s="17">
        <f>IF($A3949="","",IFERROR(VLOOKUP($A3949,M_Sapi!$A$2:$B$501,2,0),""))</f>
      </c>
      <c r="F3949" s="16">
        <f>IF(OR($A3949="",$C3949=""),"",$C3949-$D3949)</f>
      </c>
      <c r="G3949" s="18">
        <f>IF(OR($A3949="",$B3949=""),"",$B3949-$E3949)</f>
      </c>
      <c r="H3949" s="19">
        <f>IF(OR($G3949="",$G3949=0),"",$F3949/$G3949)</f>
      </c>
    </row>
    <row r="3950">
      <c r="A3950" s="7"/>
      <c r="B3950" s="11"/>
      <c r="C3950" s="10"/>
      <c r="D3950" s="16">
        <f>IF($A3950="","",IFERROR(VLOOKUP($A3950,M_Sapi!$A$2:$D$501,4,0),""))</f>
      </c>
      <c r="E3950" s="17">
        <f>IF($A3950="","",IFERROR(VLOOKUP($A3950,M_Sapi!$A$2:$B$501,2,0),""))</f>
      </c>
      <c r="F3950" s="16">
        <f>IF(OR($A3950="",$C3950=""),"",$C3950-$D3950)</f>
      </c>
      <c r="G3950" s="18">
        <f>IF(OR($A3950="",$B3950=""),"",$B3950-$E3950)</f>
      </c>
      <c r="H3950" s="19">
        <f>IF(OR($G3950="",$G3950=0),"",$F3950/$G3950)</f>
      </c>
    </row>
    <row r="3951">
      <c r="A3951" s="7"/>
      <c r="B3951" s="11"/>
      <c r="C3951" s="10"/>
      <c r="D3951" s="16">
        <f>IF($A3951="","",IFERROR(VLOOKUP($A3951,M_Sapi!$A$2:$D$501,4,0),""))</f>
      </c>
      <c r="E3951" s="17">
        <f>IF($A3951="","",IFERROR(VLOOKUP($A3951,M_Sapi!$A$2:$B$501,2,0),""))</f>
      </c>
      <c r="F3951" s="16">
        <f>IF(OR($A3951="",$C3951=""),"",$C3951-$D3951)</f>
      </c>
      <c r="G3951" s="18">
        <f>IF(OR($A3951="",$B3951=""),"",$B3951-$E3951)</f>
      </c>
      <c r="H3951" s="19">
        <f>IF(OR($G3951="",$G3951=0),"",$F3951/$G3951)</f>
      </c>
    </row>
    <row r="3952">
      <c r="A3952" s="7"/>
      <c r="B3952" s="11"/>
      <c r="C3952" s="10"/>
      <c r="D3952" s="16">
        <f>IF($A3952="","",IFERROR(VLOOKUP($A3952,M_Sapi!$A$2:$D$501,4,0),""))</f>
      </c>
      <c r="E3952" s="17">
        <f>IF($A3952="","",IFERROR(VLOOKUP($A3952,M_Sapi!$A$2:$B$501,2,0),""))</f>
      </c>
      <c r="F3952" s="16">
        <f>IF(OR($A3952="",$C3952=""),"",$C3952-$D3952)</f>
      </c>
      <c r="G3952" s="18">
        <f>IF(OR($A3952="",$B3952=""),"",$B3952-$E3952)</f>
      </c>
      <c r="H3952" s="19">
        <f>IF(OR($G3952="",$G3952=0),"",$F3952/$G3952)</f>
      </c>
    </row>
    <row r="3953">
      <c r="A3953" s="7"/>
      <c r="B3953" s="11"/>
      <c r="C3953" s="10"/>
      <c r="D3953" s="16">
        <f>IF($A3953="","",IFERROR(VLOOKUP($A3953,M_Sapi!$A$2:$D$501,4,0),""))</f>
      </c>
      <c r="E3953" s="17">
        <f>IF($A3953="","",IFERROR(VLOOKUP($A3953,M_Sapi!$A$2:$B$501,2,0),""))</f>
      </c>
      <c r="F3953" s="16">
        <f>IF(OR($A3953="",$C3953=""),"",$C3953-$D3953)</f>
      </c>
      <c r="G3953" s="18">
        <f>IF(OR($A3953="",$B3953=""),"",$B3953-$E3953)</f>
      </c>
      <c r="H3953" s="19">
        <f>IF(OR($G3953="",$G3953=0),"",$F3953/$G3953)</f>
      </c>
    </row>
    <row r="3954">
      <c r="A3954" s="7"/>
      <c r="B3954" s="11"/>
      <c r="C3954" s="10"/>
      <c r="D3954" s="16">
        <f>IF($A3954="","",IFERROR(VLOOKUP($A3954,M_Sapi!$A$2:$D$501,4,0),""))</f>
      </c>
      <c r="E3954" s="17">
        <f>IF($A3954="","",IFERROR(VLOOKUP($A3954,M_Sapi!$A$2:$B$501,2,0),""))</f>
      </c>
      <c r="F3954" s="16">
        <f>IF(OR($A3954="",$C3954=""),"",$C3954-$D3954)</f>
      </c>
      <c r="G3954" s="18">
        <f>IF(OR($A3954="",$B3954=""),"",$B3954-$E3954)</f>
      </c>
      <c r="H3954" s="19">
        <f>IF(OR($G3954="",$G3954=0),"",$F3954/$G3954)</f>
      </c>
    </row>
    <row r="3955">
      <c r="A3955" s="7"/>
      <c r="B3955" s="11"/>
      <c r="C3955" s="10"/>
      <c r="D3955" s="16">
        <f>IF($A3955="","",IFERROR(VLOOKUP($A3955,M_Sapi!$A$2:$D$501,4,0),""))</f>
      </c>
      <c r="E3955" s="17">
        <f>IF($A3955="","",IFERROR(VLOOKUP($A3955,M_Sapi!$A$2:$B$501,2,0),""))</f>
      </c>
      <c r="F3955" s="16">
        <f>IF(OR($A3955="",$C3955=""),"",$C3955-$D3955)</f>
      </c>
      <c r="G3955" s="18">
        <f>IF(OR($A3955="",$B3955=""),"",$B3955-$E3955)</f>
      </c>
      <c r="H3955" s="19">
        <f>IF(OR($G3955="",$G3955=0),"",$F3955/$G3955)</f>
      </c>
    </row>
    <row r="3956">
      <c r="A3956" s="7"/>
      <c r="B3956" s="11"/>
      <c r="C3956" s="10"/>
      <c r="D3956" s="16">
        <f>IF($A3956="","",IFERROR(VLOOKUP($A3956,M_Sapi!$A$2:$D$501,4,0),""))</f>
      </c>
      <c r="E3956" s="17">
        <f>IF($A3956="","",IFERROR(VLOOKUP($A3956,M_Sapi!$A$2:$B$501,2,0),""))</f>
      </c>
      <c r="F3956" s="16">
        <f>IF(OR($A3956="",$C3956=""),"",$C3956-$D3956)</f>
      </c>
      <c r="G3956" s="18">
        <f>IF(OR($A3956="",$B3956=""),"",$B3956-$E3956)</f>
      </c>
      <c r="H3956" s="19">
        <f>IF(OR($G3956="",$G3956=0),"",$F3956/$G3956)</f>
      </c>
    </row>
    <row r="3957">
      <c r="A3957" s="7"/>
      <c r="B3957" s="11"/>
      <c r="C3957" s="10"/>
      <c r="D3957" s="16">
        <f>IF($A3957="","",IFERROR(VLOOKUP($A3957,M_Sapi!$A$2:$D$501,4,0),""))</f>
      </c>
      <c r="E3957" s="17">
        <f>IF($A3957="","",IFERROR(VLOOKUP($A3957,M_Sapi!$A$2:$B$501,2,0),""))</f>
      </c>
      <c r="F3957" s="16">
        <f>IF(OR($A3957="",$C3957=""),"",$C3957-$D3957)</f>
      </c>
      <c r="G3957" s="18">
        <f>IF(OR($A3957="",$B3957=""),"",$B3957-$E3957)</f>
      </c>
      <c r="H3957" s="19">
        <f>IF(OR($G3957="",$G3957=0),"",$F3957/$G3957)</f>
      </c>
    </row>
    <row r="3958">
      <c r="A3958" s="7"/>
      <c r="B3958" s="11"/>
      <c r="C3958" s="10"/>
      <c r="D3958" s="16">
        <f>IF($A3958="","",IFERROR(VLOOKUP($A3958,M_Sapi!$A$2:$D$501,4,0),""))</f>
      </c>
      <c r="E3958" s="17">
        <f>IF($A3958="","",IFERROR(VLOOKUP($A3958,M_Sapi!$A$2:$B$501,2,0),""))</f>
      </c>
      <c r="F3958" s="16">
        <f>IF(OR($A3958="",$C3958=""),"",$C3958-$D3958)</f>
      </c>
      <c r="G3958" s="18">
        <f>IF(OR($A3958="",$B3958=""),"",$B3958-$E3958)</f>
      </c>
      <c r="H3958" s="19">
        <f>IF(OR($G3958="",$G3958=0),"",$F3958/$G3958)</f>
      </c>
    </row>
    <row r="3959">
      <c r="A3959" s="7"/>
      <c r="B3959" s="11"/>
      <c r="C3959" s="10"/>
      <c r="D3959" s="16">
        <f>IF($A3959="","",IFERROR(VLOOKUP($A3959,M_Sapi!$A$2:$D$501,4,0),""))</f>
      </c>
      <c r="E3959" s="17">
        <f>IF($A3959="","",IFERROR(VLOOKUP($A3959,M_Sapi!$A$2:$B$501,2,0),""))</f>
      </c>
      <c r="F3959" s="16">
        <f>IF(OR($A3959="",$C3959=""),"",$C3959-$D3959)</f>
      </c>
      <c r="G3959" s="18">
        <f>IF(OR($A3959="",$B3959=""),"",$B3959-$E3959)</f>
      </c>
      <c r="H3959" s="19">
        <f>IF(OR($G3959="",$G3959=0),"",$F3959/$G3959)</f>
      </c>
    </row>
    <row r="3960">
      <c r="A3960" s="7"/>
      <c r="B3960" s="11"/>
      <c r="C3960" s="10"/>
      <c r="D3960" s="16">
        <f>IF($A3960="","",IFERROR(VLOOKUP($A3960,M_Sapi!$A$2:$D$501,4,0),""))</f>
      </c>
      <c r="E3960" s="17">
        <f>IF($A3960="","",IFERROR(VLOOKUP($A3960,M_Sapi!$A$2:$B$501,2,0),""))</f>
      </c>
      <c r="F3960" s="16">
        <f>IF(OR($A3960="",$C3960=""),"",$C3960-$D3960)</f>
      </c>
      <c r="G3960" s="18">
        <f>IF(OR($A3960="",$B3960=""),"",$B3960-$E3960)</f>
      </c>
      <c r="H3960" s="19">
        <f>IF(OR($G3960="",$G3960=0),"",$F3960/$G3960)</f>
      </c>
    </row>
    <row r="3961">
      <c r="A3961" s="7"/>
      <c r="B3961" s="11"/>
      <c r="C3961" s="10"/>
      <c r="D3961" s="16">
        <f>IF($A3961="","",IFERROR(VLOOKUP($A3961,M_Sapi!$A$2:$D$501,4,0),""))</f>
      </c>
      <c r="E3961" s="17">
        <f>IF($A3961="","",IFERROR(VLOOKUP($A3961,M_Sapi!$A$2:$B$501,2,0),""))</f>
      </c>
      <c r="F3961" s="16">
        <f>IF(OR($A3961="",$C3961=""),"",$C3961-$D3961)</f>
      </c>
      <c r="G3961" s="18">
        <f>IF(OR($A3961="",$B3961=""),"",$B3961-$E3961)</f>
      </c>
      <c r="H3961" s="19">
        <f>IF(OR($G3961="",$G3961=0),"",$F3961/$G3961)</f>
      </c>
    </row>
    <row r="3962">
      <c r="A3962" s="7"/>
      <c r="B3962" s="11"/>
      <c r="C3962" s="10"/>
      <c r="D3962" s="16">
        <f>IF($A3962="","",IFERROR(VLOOKUP($A3962,M_Sapi!$A$2:$D$501,4,0),""))</f>
      </c>
      <c r="E3962" s="17">
        <f>IF($A3962="","",IFERROR(VLOOKUP($A3962,M_Sapi!$A$2:$B$501,2,0),""))</f>
      </c>
      <c r="F3962" s="16">
        <f>IF(OR($A3962="",$C3962=""),"",$C3962-$D3962)</f>
      </c>
      <c r="G3962" s="18">
        <f>IF(OR($A3962="",$B3962=""),"",$B3962-$E3962)</f>
      </c>
      <c r="H3962" s="19">
        <f>IF(OR($G3962="",$G3962=0),"",$F3962/$G3962)</f>
      </c>
    </row>
    <row r="3963">
      <c r="A3963" s="7"/>
      <c r="B3963" s="11"/>
      <c r="C3963" s="10"/>
      <c r="D3963" s="16">
        <f>IF($A3963="","",IFERROR(VLOOKUP($A3963,M_Sapi!$A$2:$D$501,4,0),""))</f>
      </c>
      <c r="E3963" s="17">
        <f>IF($A3963="","",IFERROR(VLOOKUP($A3963,M_Sapi!$A$2:$B$501,2,0),""))</f>
      </c>
      <c r="F3963" s="16">
        <f>IF(OR($A3963="",$C3963=""),"",$C3963-$D3963)</f>
      </c>
      <c r="G3963" s="18">
        <f>IF(OR($A3963="",$B3963=""),"",$B3963-$E3963)</f>
      </c>
      <c r="H3963" s="19">
        <f>IF(OR($G3963="",$G3963=0),"",$F3963/$G3963)</f>
      </c>
    </row>
    <row r="3964">
      <c r="A3964" s="7"/>
      <c r="B3964" s="11"/>
      <c r="C3964" s="10"/>
      <c r="D3964" s="16">
        <f>IF($A3964="","",IFERROR(VLOOKUP($A3964,M_Sapi!$A$2:$D$501,4,0),""))</f>
      </c>
      <c r="E3964" s="17">
        <f>IF($A3964="","",IFERROR(VLOOKUP($A3964,M_Sapi!$A$2:$B$501,2,0),""))</f>
      </c>
      <c r="F3964" s="16">
        <f>IF(OR($A3964="",$C3964=""),"",$C3964-$D3964)</f>
      </c>
      <c r="G3964" s="18">
        <f>IF(OR($A3964="",$B3964=""),"",$B3964-$E3964)</f>
      </c>
      <c r="H3964" s="19">
        <f>IF(OR($G3964="",$G3964=0),"",$F3964/$G3964)</f>
      </c>
    </row>
    <row r="3965">
      <c r="A3965" s="7"/>
      <c r="B3965" s="11"/>
      <c r="C3965" s="10"/>
      <c r="D3965" s="16">
        <f>IF($A3965="","",IFERROR(VLOOKUP($A3965,M_Sapi!$A$2:$D$501,4,0),""))</f>
      </c>
      <c r="E3965" s="17">
        <f>IF($A3965="","",IFERROR(VLOOKUP($A3965,M_Sapi!$A$2:$B$501,2,0),""))</f>
      </c>
      <c r="F3965" s="16">
        <f>IF(OR($A3965="",$C3965=""),"",$C3965-$D3965)</f>
      </c>
      <c r="G3965" s="18">
        <f>IF(OR($A3965="",$B3965=""),"",$B3965-$E3965)</f>
      </c>
      <c r="H3965" s="19">
        <f>IF(OR($G3965="",$G3965=0),"",$F3965/$G3965)</f>
      </c>
    </row>
    <row r="3966">
      <c r="A3966" s="7"/>
      <c r="B3966" s="11"/>
      <c r="C3966" s="10"/>
      <c r="D3966" s="16">
        <f>IF($A3966="","",IFERROR(VLOOKUP($A3966,M_Sapi!$A$2:$D$501,4,0),""))</f>
      </c>
      <c r="E3966" s="17">
        <f>IF($A3966="","",IFERROR(VLOOKUP($A3966,M_Sapi!$A$2:$B$501,2,0),""))</f>
      </c>
      <c r="F3966" s="16">
        <f>IF(OR($A3966="",$C3966=""),"",$C3966-$D3966)</f>
      </c>
      <c r="G3966" s="18">
        <f>IF(OR($A3966="",$B3966=""),"",$B3966-$E3966)</f>
      </c>
      <c r="H3966" s="19">
        <f>IF(OR($G3966="",$G3966=0),"",$F3966/$G3966)</f>
      </c>
    </row>
    <row r="3967">
      <c r="A3967" s="7"/>
      <c r="B3967" s="11"/>
      <c r="C3967" s="10"/>
      <c r="D3967" s="16">
        <f>IF($A3967="","",IFERROR(VLOOKUP($A3967,M_Sapi!$A$2:$D$501,4,0),""))</f>
      </c>
      <c r="E3967" s="17">
        <f>IF($A3967="","",IFERROR(VLOOKUP($A3967,M_Sapi!$A$2:$B$501,2,0),""))</f>
      </c>
      <c r="F3967" s="16">
        <f>IF(OR($A3967="",$C3967=""),"",$C3967-$D3967)</f>
      </c>
      <c r="G3967" s="18">
        <f>IF(OR($A3967="",$B3967=""),"",$B3967-$E3967)</f>
      </c>
      <c r="H3967" s="19">
        <f>IF(OR($G3967="",$G3967=0),"",$F3967/$G3967)</f>
      </c>
    </row>
    <row r="3968">
      <c r="A3968" s="7"/>
      <c r="B3968" s="11"/>
      <c r="C3968" s="10"/>
      <c r="D3968" s="16">
        <f>IF($A3968="","",IFERROR(VLOOKUP($A3968,M_Sapi!$A$2:$D$501,4,0),""))</f>
      </c>
      <c r="E3968" s="17">
        <f>IF($A3968="","",IFERROR(VLOOKUP($A3968,M_Sapi!$A$2:$B$501,2,0),""))</f>
      </c>
      <c r="F3968" s="16">
        <f>IF(OR($A3968="",$C3968=""),"",$C3968-$D3968)</f>
      </c>
      <c r="G3968" s="18">
        <f>IF(OR($A3968="",$B3968=""),"",$B3968-$E3968)</f>
      </c>
      <c r="H3968" s="19">
        <f>IF(OR($G3968="",$G3968=0),"",$F3968/$G3968)</f>
      </c>
    </row>
    <row r="3969">
      <c r="A3969" s="7"/>
      <c r="B3969" s="11"/>
      <c r="C3969" s="10"/>
      <c r="D3969" s="16">
        <f>IF($A3969="","",IFERROR(VLOOKUP($A3969,M_Sapi!$A$2:$D$501,4,0),""))</f>
      </c>
      <c r="E3969" s="17">
        <f>IF($A3969="","",IFERROR(VLOOKUP($A3969,M_Sapi!$A$2:$B$501,2,0),""))</f>
      </c>
      <c r="F3969" s="16">
        <f>IF(OR($A3969="",$C3969=""),"",$C3969-$D3969)</f>
      </c>
      <c r="G3969" s="18">
        <f>IF(OR($A3969="",$B3969=""),"",$B3969-$E3969)</f>
      </c>
      <c r="H3969" s="19">
        <f>IF(OR($G3969="",$G3969=0),"",$F3969/$G3969)</f>
      </c>
    </row>
    <row r="3970">
      <c r="A3970" s="7"/>
      <c r="B3970" s="11"/>
      <c r="C3970" s="10"/>
      <c r="D3970" s="16">
        <f>IF($A3970="","",IFERROR(VLOOKUP($A3970,M_Sapi!$A$2:$D$501,4,0),""))</f>
      </c>
      <c r="E3970" s="17">
        <f>IF($A3970="","",IFERROR(VLOOKUP($A3970,M_Sapi!$A$2:$B$501,2,0),""))</f>
      </c>
      <c r="F3970" s="16">
        <f>IF(OR($A3970="",$C3970=""),"",$C3970-$D3970)</f>
      </c>
      <c r="G3970" s="18">
        <f>IF(OR($A3970="",$B3970=""),"",$B3970-$E3970)</f>
      </c>
      <c r="H3970" s="19">
        <f>IF(OR($G3970="",$G3970=0),"",$F3970/$G3970)</f>
      </c>
    </row>
    <row r="3971">
      <c r="A3971" s="7"/>
      <c r="B3971" s="11"/>
      <c r="C3971" s="10"/>
      <c r="D3971" s="16">
        <f>IF($A3971="","",IFERROR(VLOOKUP($A3971,M_Sapi!$A$2:$D$501,4,0),""))</f>
      </c>
      <c r="E3971" s="17">
        <f>IF($A3971="","",IFERROR(VLOOKUP($A3971,M_Sapi!$A$2:$B$501,2,0),""))</f>
      </c>
      <c r="F3971" s="16">
        <f>IF(OR($A3971="",$C3971=""),"",$C3971-$D3971)</f>
      </c>
      <c r="G3971" s="18">
        <f>IF(OR($A3971="",$B3971=""),"",$B3971-$E3971)</f>
      </c>
      <c r="H3971" s="19">
        <f>IF(OR($G3971="",$G3971=0),"",$F3971/$G3971)</f>
      </c>
    </row>
    <row r="3972">
      <c r="A3972" s="7"/>
      <c r="B3972" s="11"/>
      <c r="C3972" s="10"/>
      <c r="D3972" s="16">
        <f>IF($A3972="","",IFERROR(VLOOKUP($A3972,M_Sapi!$A$2:$D$501,4,0),""))</f>
      </c>
      <c r="E3972" s="17">
        <f>IF($A3972="","",IFERROR(VLOOKUP($A3972,M_Sapi!$A$2:$B$501,2,0),""))</f>
      </c>
      <c r="F3972" s="16">
        <f>IF(OR($A3972="",$C3972=""),"",$C3972-$D3972)</f>
      </c>
      <c r="G3972" s="18">
        <f>IF(OR($A3972="",$B3972=""),"",$B3972-$E3972)</f>
      </c>
      <c r="H3972" s="19">
        <f>IF(OR($G3972="",$G3972=0),"",$F3972/$G3972)</f>
      </c>
    </row>
    <row r="3973">
      <c r="A3973" s="7"/>
      <c r="B3973" s="11"/>
      <c r="C3973" s="10"/>
      <c r="D3973" s="16">
        <f>IF($A3973="","",IFERROR(VLOOKUP($A3973,M_Sapi!$A$2:$D$501,4,0),""))</f>
      </c>
      <c r="E3973" s="17">
        <f>IF($A3973="","",IFERROR(VLOOKUP($A3973,M_Sapi!$A$2:$B$501,2,0),""))</f>
      </c>
      <c r="F3973" s="16">
        <f>IF(OR($A3973="",$C3973=""),"",$C3973-$D3973)</f>
      </c>
      <c r="G3973" s="18">
        <f>IF(OR($A3973="",$B3973=""),"",$B3973-$E3973)</f>
      </c>
      <c r="H3973" s="19">
        <f>IF(OR($G3973="",$G3973=0),"",$F3973/$G3973)</f>
      </c>
    </row>
    <row r="3974">
      <c r="A3974" s="7"/>
      <c r="B3974" s="11"/>
      <c r="C3974" s="10"/>
      <c r="D3974" s="16">
        <f>IF($A3974="","",IFERROR(VLOOKUP($A3974,M_Sapi!$A$2:$D$501,4,0),""))</f>
      </c>
      <c r="E3974" s="17">
        <f>IF($A3974="","",IFERROR(VLOOKUP($A3974,M_Sapi!$A$2:$B$501,2,0),""))</f>
      </c>
      <c r="F3974" s="16">
        <f>IF(OR($A3974="",$C3974=""),"",$C3974-$D3974)</f>
      </c>
      <c r="G3974" s="18">
        <f>IF(OR($A3974="",$B3974=""),"",$B3974-$E3974)</f>
      </c>
      <c r="H3974" s="19">
        <f>IF(OR($G3974="",$G3974=0),"",$F3974/$G3974)</f>
      </c>
    </row>
    <row r="3975">
      <c r="A3975" s="7"/>
      <c r="B3975" s="11"/>
      <c r="C3975" s="10"/>
      <c r="D3975" s="16">
        <f>IF($A3975="","",IFERROR(VLOOKUP($A3975,M_Sapi!$A$2:$D$501,4,0),""))</f>
      </c>
      <c r="E3975" s="17">
        <f>IF($A3975="","",IFERROR(VLOOKUP($A3975,M_Sapi!$A$2:$B$501,2,0),""))</f>
      </c>
      <c r="F3975" s="16">
        <f>IF(OR($A3975="",$C3975=""),"",$C3975-$D3975)</f>
      </c>
      <c r="G3975" s="18">
        <f>IF(OR($A3975="",$B3975=""),"",$B3975-$E3975)</f>
      </c>
      <c r="H3975" s="19">
        <f>IF(OR($G3975="",$G3975=0),"",$F3975/$G3975)</f>
      </c>
    </row>
    <row r="3976">
      <c r="A3976" s="7"/>
      <c r="B3976" s="11"/>
      <c r="C3976" s="10"/>
      <c r="D3976" s="16">
        <f>IF($A3976="","",IFERROR(VLOOKUP($A3976,M_Sapi!$A$2:$D$501,4,0),""))</f>
      </c>
      <c r="E3976" s="17">
        <f>IF($A3976="","",IFERROR(VLOOKUP($A3976,M_Sapi!$A$2:$B$501,2,0),""))</f>
      </c>
      <c r="F3976" s="16">
        <f>IF(OR($A3976="",$C3976=""),"",$C3976-$D3976)</f>
      </c>
      <c r="G3976" s="18">
        <f>IF(OR($A3976="",$B3976=""),"",$B3976-$E3976)</f>
      </c>
      <c r="H3976" s="19">
        <f>IF(OR($G3976="",$G3976=0),"",$F3976/$G3976)</f>
      </c>
    </row>
    <row r="3977">
      <c r="A3977" s="7"/>
      <c r="B3977" s="11"/>
      <c r="C3977" s="10"/>
      <c r="D3977" s="16">
        <f>IF($A3977="","",IFERROR(VLOOKUP($A3977,M_Sapi!$A$2:$D$501,4,0),""))</f>
      </c>
      <c r="E3977" s="17">
        <f>IF($A3977="","",IFERROR(VLOOKUP($A3977,M_Sapi!$A$2:$B$501,2,0),""))</f>
      </c>
      <c r="F3977" s="16">
        <f>IF(OR($A3977="",$C3977=""),"",$C3977-$D3977)</f>
      </c>
      <c r="G3977" s="18">
        <f>IF(OR($A3977="",$B3977=""),"",$B3977-$E3977)</f>
      </c>
      <c r="H3977" s="19">
        <f>IF(OR($G3977="",$G3977=0),"",$F3977/$G3977)</f>
      </c>
    </row>
    <row r="3978">
      <c r="A3978" s="7"/>
      <c r="B3978" s="11"/>
      <c r="C3978" s="10"/>
      <c r="D3978" s="16">
        <f>IF($A3978="","",IFERROR(VLOOKUP($A3978,M_Sapi!$A$2:$D$501,4,0),""))</f>
      </c>
      <c r="E3978" s="17">
        <f>IF($A3978="","",IFERROR(VLOOKUP($A3978,M_Sapi!$A$2:$B$501,2,0),""))</f>
      </c>
      <c r="F3978" s="16">
        <f>IF(OR($A3978="",$C3978=""),"",$C3978-$D3978)</f>
      </c>
      <c r="G3978" s="18">
        <f>IF(OR($A3978="",$B3978=""),"",$B3978-$E3978)</f>
      </c>
      <c r="H3978" s="19">
        <f>IF(OR($G3978="",$G3978=0),"",$F3978/$G3978)</f>
      </c>
    </row>
    <row r="3979">
      <c r="A3979" s="7"/>
      <c r="B3979" s="11"/>
      <c r="C3979" s="10"/>
      <c r="D3979" s="16">
        <f>IF($A3979="","",IFERROR(VLOOKUP($A3979,M_Sapi!$A$2:$D$501,4,0),""))</f>
      </c>
      <c r="E3979" s="17">
        <f>IF($A3979="","",IFERROR(VLOOKUP($A3979,M_Sapi!$A$2:$B$501,2,0),""))</f>
      </c>
      <c r="F3979" s="16">
        <f>IF(OR($A3979="",$C3979=""),"",$C3979-$D3979)</f>
      </c>
      <c r="G3979" s="18">
        <f>IF(OR($A3979="",$B3979=""),"",$B3979-$E3979)</f>
      </c>
      <c r="H3979" s="19">
        <f>IF(OR($G3979="",$G3979=0),"",$F3979/$G3979)</f>
      </c>
    </row>
    <row r="3980">
      <c r="A3980" s="7"/>
      <c r="B3980" s="11"/>
      <c r="C3980" s="10"/>
      <c r="D3980" s="16">
        <f>IF($A3980="","",IFERROR(VLOOKUP($A3980,M_Sapi!$A$2:$D$501,4,0),""))</f>
      </c>
      <c r="E3980" s="17">
        <f>IF($A3980="","",IFERROR(VLOOKUP($A3980,M_Sapi!$A$2:$B$501,2,0),""))</f>
      </c>
      <c r="F3980" s="16">
        <f>IF(OR($A3980="",$C3980=""),"",$C3980-$D3980)</f>
      </c>
      <c r="G3980" s="18">
        <f>IF(OR($A3980="",$B3980=""),"",$B3980-$E3980)</f>
      </c>
      <c r="H3980" s="19">
        <f>IF(OR($G3980="",$G3980=0),"",$F3980/$G3980)</f>
      </c>
    </row>
    <row r="3981">
      <c r="A3981" s="7"/>
      <c r="B3981" s="11"/>
      <c r="C3981" s="10"/>
      <c r="D3981" s="16">
        <f>IF($A3981="","",IFERROR(VLOOKUP($A3981,M_Sapi!$A$2:$D$501,4,0),""))</f>
      </c>
      <c r="E3981" s="17">
        <f>IF($A3981="","",IFERROR(VLOOKUP($A3981,M_Sapi!$A$2:$B$501,2,0),""))</f>
      </c>
      <c r="F3981" s="16">
        <f>IF(OR($A3981="",$C3981=""),"",$C3981-$D3981)</f>
      </c>
      <c r="G3981" s="18">
        <f>IF(OR($A3981="",$B3981=""),"",$B3981-$E3981)</f>
      </c>
      <c r="H3981" s="19">
        <f>IF(OR($G3981="",$G3981=0),"",$F3981/$G3981)</f>
      </c>
    </row>
    <row r="3982">
      <c r="A3982" s="7"/>
      <c r="B3982" s="11"/>
      <c r="C3982" s="10"/>
      <c r="D3982" s="16">
        <f>IF($A3982="","",IFERROR(VLOOKUP($A3982,M_Sapi!$A$2:$D$501,4,0),""))</f>
      </c>
      <c r="E3982" s="17">
        <f>IF($A3982="","",IFERROR(VLOOKUP($A3982,M_Sapi!$A$2:$B$501,2,0),""))</f>
      </c>
      <c r="F3982" s="16">
        <f>IF(OR($A3982="",$C3982=""),"",$C3982-$D3982)</f>
      </c>
      <c r="G3982" s="18">
        <f>IF(OR($A3982="",$B3982=""),"",$B3982-$E3982)</f>
      </c>
      <c r="H3982" s="19">
        <f>IF(OR($G3982="",$G3982=0),"",$F3982/$G3982)</f>
      </c>
    </row>
    <row r="3983">
      <c r="A3983" s="7"/>
      <c r="B3983" s="11"/>
      <c r="C3983" s="10"/>
      <c r="D3983" s="16">
        <f>IF($A3983="","",IFERROR(VLOOKUP($A3983,M_Sapi!$A$2:$D$501,4,0),""))</f>
      </c>
      <c r="E3983" s="17">
        <f>IF($A3983="","",IFERROR(VLOOKUP($A3983,M_Sapi!$A$2:$B$501,2,0),""))</f>
      </c>
      <c r="F3983" s="16">
        <f>IF(OR($A3983="",$C3983=""),"",$C3983-$D3983)</f>
      </c>
      <c r="G3983" s="18">
        <f>IF(OR($A3983="",$B3983=""),"",$B3983-$E3983)</f>
      </c>
      <c r="H3983" s="19">
        <f>IF(OR($G3983="",$G3983=0),"",$F3983/$G3983)</f>
      </c>
    </row>
    <row r="3984">
      <c r="A3984" s="7"/>
      <c r="B3984" s="11"/>
      <c r="C3984" s="10"/>
      <c r="D3984" s="16">
        <f>IF($A3984="","",IFERROR(VLOOKUP($A3984,M_Sapi!$A$2:$D$501,4,0),""))</f>
      </c>
      <c r="E3984" s="17">
        <f>IF($A3984="","",IFERROR(VLOOKUP($A3984,M_Sapi!$A$2:$B$501,2,0),""))</f>
      </c>
      <c r="F3984" s="16">
        <f>IF(OR($A3984="",$C3984=""),"",$C3984-$D3984)</f>
      </c>
      <c r="G3984" s="18">
        <f>IF(OR($A3984="",$B3984=""),"",$B3984-$E3984)</f>
      </c>
      <c r="H3984" s="19">
        <f>IF(OR($G3984="",$G3984=0),"",$F3984/$G3984)</f>
      </c>
    </row>
    <row r="3985">
      <c r="A3985" s="7"/>
      <c r="B3985" s="11"/>
      <c r="C3985" s="10"/>
      <c r="D3985" s="16">
        <f>IF($A3985="","",IFERROR(VLOOKUP($A3985,M_Sapi!$A$2:$D$501,4,0),""))</f>
      </c>
      <c r="E3985" s="17">
        <f>IF($A3985="","",IFERROR(VLOOKUP($A3985,M_Sapi!$A$2:$B$501,2,0),""))</f>
      </c>
      <c r="F3985" s="16">
        <f>IF(OR($A3985="",$C3985=""),"",$C3985-$D3985)</f>
      </c>
      <c r="G3985" s="18">
        <f>IF(OR($A3985="",$B3985=""),"",$B3985-$E3985)</f>
      </c>
      <c r="H3985" s="19">
        <f>IF(OR($G3985="",$G3985=0),"",$F3985/$G3985)</f>
      </c>
    </row>
    <row r="3986">
      <c r="A3986" s="7"/>
      <c r="B3986" s="11"/>
      <c r="C3986" s="10"/>
      <c r="D3986" s="16">
        <f>IF($A3986="","",IFERROR(VLOOKUP($A3986,M_Sapi!$A$2:$D$501,4,0),""))</f>
      </c>
      <c r="E3986" s="17">
        <f>IF($A3986="","",IFERROR(VLOOKUP($A3986,M_Sapi!$A$2:$B$501,2,0),""))</f>
      </c>
      <c r="F3986" s="16">
        <f>IF(OR($A3986="",$C3986=""),"",$C3986-$D3986)</f>
      </c>
      <c r="G3986" s="18">
        <f>IF(OR($A3986="",$B3986=""),"",$B3986-$E3986)</f>
      </c>
      <c r="H3986" s="19">
        <f>IF(OR($G3986="",$G3986=0),"",$F3986/$G3986)</f>
      </c>
    </row>
    <row r="3987">
      <c r="A3987" s="7"/>
      <c r="B3987" s="11"/>
      <c r="C3987" s="10"/>
      <c r="D3987" s="16">
        <f>IF($A3987="","",IFERROR(VLOOKUP($A3987,M_Sapi!$A$2:$D$501,4,0),""))</f>
      </c>
      <c r="E3987" s="17">
        <f>IF($A3987="","",IFERROR(VLOOKUP($A3987,M_Sapi!$A$2:$B$501,2,0),""))</f>
      </c>
      <c r="F3987" s="16">
        <f>IF(OR($A3987="",$C3987=""),"",$C3987-$D3987)</f>
      </c>
      <c r="G3987" s="18">
        <f>IF(OR($A3987="",$B3987=""),"",$B3987-$E3987)</f>
      </c>
      <c r="H3987" s="19">
        <f>IF(OR($G3987="",$G3987=0),"",$F3987/$G3987)</f>
      </c>
    </row>
    <row r="3988">
      <c r="A3988" s="7"/>
      <c r="B3988" s="11"/>
      <c r="C3988" s="10"/>
      <c r="D3988" s="16">
        <f>IF($A3988="","",IFERROR(VLOOKUP($A3988,M_Sapi!$A$2:$D$501,4,0),""))</f>
      </c>
      <c r="E3988" s="17">
        <f>IF($A3988="","",IFERROR(VLOOKUP($A3988,M_Sapi!$A$2:$B$501,2,0),""))</f>
      </c>
      <c r="F3988" s="16">
        <f>IF(OR($A3988="",$C3988=""),"",$C3988-$D3988)</f>
      </c>
      <c r="G3988" s="18">
        <f>IF(OR($A3988="",$B3988=""),"",$B3988-$E3988)</f>
      </c>
      <c r="H3988" s="19">
        <f>IF(OR($G3988="",$G3988=0),"",$F3988/$G3988)</f>
      </c>
    </row>
    <row r="3989">
      <c r="A3989" s="7"/>
      <c r="B3989" s="11"/>
      <c r="C3989" s="10"/>
      <c r="D3989" s="16">
        <f>IF($A3989="","",IFERROR(VLOOKUP($A3989,M_Sapi!$A$2:$D$501,4,0),""))</f>
      </c>
      <c r="E3989" s="17">
        <f>IF($A3989="","",IFERROR(VLOOKUP($A3989,M_Sapi!$A$2:$B$501,2,0),""))</f>
      </c>
      <c r="F3989" s="16">
        <f>IF(OR($A3989="",$C3989=""),"",$C3989-$D3989)</f>
      </c>
      <c r="G3989" s="18">
        <f>IF(OR($A3989="",$B3989=""),"",$B3989-$E3989)</f>
      </c>
      <c r="H3989" s="19">
        <f>IF(OR($G3989="",$G3989=0),"",$F3989/$G3989)</f>
      </c>
    </row>
    <row r="3990">
      <c r="A3990" s="7"/>
      <c r="B3990" s="11"/>
      <c r="C3990" s="10"/>
      <c r="D3990" s="16">
        <f>IF($A3990="","",IFERROR(VLOOKUP($A3990,M_Sapi!$A$2:$D$501,4,0),""))</f>
      </c>
      <c r="E3990" s="17">
        <f>IF($A3990="","",IFERROR(VLOOKUP($A3990,M_Sapi!$A$2:$B$501,2,0),""))</f>
      </c>
      <c r="F3990" s="16">
        <f>IF(OR($A3990="",$C3990=""),"",$C3990-$D3990)</f>
      </c>
      <c r="G3990" s="18">
        <f>IF(OR($A3990="",$B3990=""),"",$B3990-$E3990)</f>
      </c>
      <c r="H3990" s="19">
        <f>IF(OR($G3990="",$G3990=0),"",$F3990/$G3990)</f>
      </c>
    </row>
    <row r="3991">
      <c r="A3991" s="7"/>
      <c r="B3991" s="11"/>
      <c r="C3991" s="10"/>
      <c r="D3991" s="16">
        <f>IF($A3991="","",IFERROR(VLOOKUP($A3991,M_Sapi!$A$2:$D$501,4,0),""))</f>
      </c>
      <c r="E3991" s="17">
        <f>IF($A3991="","",IFERROR(VLOOKUP($A3991,M_Sapi!$A$2:$B$501,2,0),""))</f>
      </c>
      <c r="F3991" s="16">
        <f>IF(OR($A3991="",$C3991=""),"",$C3991-$D3991)</f>
      </c>
      <c r="G3991" s="18">
        <f>IF(OR($A3991="",$B3991=""),"",$B3991-$E3991)</f>
      </c>
      <c r="H3991" s="19">
        <f>IF(OR($G3991="",$G3991=0),"",$F3991/$G3991)</f>
      </c>
    </row>
    <row r="3992">
      <c r="A3992" s="7"/>
      <c r="B3992" s="11"/>
      <c r="C3992" s="10"/>
      <c r="D3992" s="16">
        <f>IF($A3992="","",IFERROR(VLOOKUP($A3992,M_Sapi!$A$2:$D$501,4,0),""))</f>
      </c>
      <c r="E3992" s="17">
        <f>IF($A3992="","",IFERROR(VLOOKUP($A3992,M_Sapi!$A$2:$B$501,2,0),""))</f>
      </c>
      <c r="F3992" s="16">
        <f>IF(OR($A3992="",$C3992=""),"",$C3992-$D3992)</f>
      </c>
      <c r="G3992" s="18">
        <f>IF(OR($A3992="",$B3992=""),"",$B3992-$E3992)</f>
      </c>
      <c r="H3992" s="19">
        <f>IF(OR($G3992="",$G3992=0),"",$F3992/$G3992)</f>
      </c>
    </row>
    <row r="3993">
      <c r="A3993" s="7"/>
      <c r="B3993" s="11"/>
      <c r="C3993" s="10"/>
      <c r="D3993" s="16">
        <f>IF($A3993="","",IFERROR(VLOOKUP($A3993,M_Sapi!$A$2:$D$501,4,0),""))</f>
      </c>
      <c r="E3993" s="17">
        <f>IF($A3993="","",IFERROR(VLOOKUP($A3993,M_Sapi!$A$2:$B$501,2,0),""))</f>
      </c>
      <c r="F3993" s="16">
        <f>IF(OR($A3993="",$C3993=""),"",$C3993-$D3993)</f>
      </c>
      <c r="G3993" s="18">
        <f>IF(OR($A3993="",$B3993=""),"",$B3993-$E3993)</f>
      </c>
      <c r="H3993" s="19">
        <f>IF(OR($G3993="",$G3993=0),"",$F3993/$G3993)</f>
      </c>
    </row>
    <row r="3994">
      <c r="A3994" s="7"/>
      <c r="B3994" s="11"/>
      <c r="C3994" s="10"/>
      <c r="D3994" s="16">
        <f>IF($A3994="","",IFERROR(VLOOKUP($A3994,M_Sapi!$A$2:$D$501,4,0),""))</f>
      </c>
      <c r="E3994" s="17">
        <f>IF($A3994="","",IFERROR(VLOOKUP($A3994,M_Sapi!$A$2:$B$501,2,0),""))</f>
      </c>
      <c r="F3994" s="16">
        <f>IF(OR($A3994="",$C3994=""),"",$C3994-$D3994)</f>
      </c>
      <c r="G3994" s="18">
        <f>IF(OR($A3994="",$B3994=""),"",$B3994-$E3994)</f>
      </c>
      <c r="H3994" s="19">
        <f>IF(OR($G3994="",$G3994=0),"",$F3994/$G3994)</f>
      </c>
    </row>
    <row r="3995">
      <c r="A3995" s="7"/>
      <c r="B3995" s="11"/>
      <c r="C3995" s="10"/>
      <c r="D3995" s="16">
        <f>IF($A3995="","",IFERROR(VLOOKUP($A3995,M_Sapi!$A$2:$D$501,4,0),""))</f>
      </c>
      <c r="E3995" s="17">
        <f>IF($A3995="","",IFERROR(VLOOKUP($A3995,M_Sapi!$A$2:$B$501,2,0),""))</f>
      </c>
      <c r="F3995" s="16">
        <f>IF(OR($A3995="",$C3995=""),"",$C3995-$D3995)</f>
      </c>
      <c r="G3995" s="18">
        <f>IF(OR($A3995="",$B3995=""),"",$B3995-$E3995)</f>
      </c>
      <c r="H3995" s="19">
        <f>IF(OR($G3995="",$G3995=0),"",$F3995/$G3995)</f>
      </c>
    </row>
    <row r="3996">
      <c r="A3996" s="7"/>
      <c r="B3996" s="11"/>
      <c r="C3996" s="10"/>
      <c r="D3996" s="16">
        <f>IF($A3996="","",IFERROR(VLOOKUP($A3996,M_Sapi!$A$2:$D$501,4,0),""))</f>
      </c>
      <c r="E3996" s="17">
        <f>IF($A3996="","",IFERROR(VLOOKUP($A3996,M_Sapi!$A$2:$B$501,2,0),""))</f>
      </c>
      <c r="F3996" s="16">
        <f>IF(OR($A3996="",$C3996=""),"",$C3996-$D3996)</f>
      </c>
      <c r="G3996" s="18">
        <f>IF(OR($A3996="",$B3996=""),"",$B3996-$E3996)</f>
      </c>
      <c r="H3996" s="19">
        <f>IF(OR($G3996="",$G3996=0),"",$F3996/$G3996)</f>
      </c>
    </row>
    <row r="3997">
      <c r="A3997" s="7"/>
      <c r="B3997" s="11"/>
      <c r="C3997" s="10"/>
      <c r="D3997" s="16">
        <f>IF($A3997="","",IFERROR(VLOOKUP($A3997,M_Sapi!$A$2:$D$501,4,0),""))</f>
      </c>
      <c r="E3997" s="17">
        <f>IF($A3997="","",IFERROR(VLOOKUP($A3997,M_Sapi!$A$2:$B$501,2,0),""))</f>
      </c>
      <c r="F3997" s="16">
        <f>IF(OR($A3997="",$C3997=""),"",$C3997-$D3997)</f>
      </c>
      <c r="G3997" s="18">
        <f>IF(OR($A3997="",$B3997=""),"",$B3997-$E3997)</f>
      </c>
      <c r="H3997" s="19">
        <f>IF(OR($G3997="",$G3997=0),"",$F3997/$G3997)</f>
      </c>
    </row>
    <row r="3998">
      <c r="A3998" s="7"/>
      <c r="B3998" s="11"/>
      <c r="C3998" s="10"/>
      <c r="D3998" s="16">
        <f>IF($A3998="","",IFERROR(VLOOKUP($A3998,M_Sapi!$A$2:$D$501,4,0),""))</f>
      </c>
      <c r="E3998" s="17">
        <f>IF($A3998="","",IFERROR(VLOOKUP($A3998,M_Sapi!$A$2:$B$501,2,0),""))</f>
      </c>
      <c r="F3998" s="16">
        <f>IF(OR($A3998="",$C3998=""),"",$C3998-$D3998)</f>
      </c>
      <c r="G3998" s="18">
        <f>IF(OR($A3998="",$B3998=""),"",$B3998-$E3998)</f>
      </c>
      <c r="H3998" s="19">
        <f>IF(OR($G3998="",$G3998=0),"",$F3998/$G3998)</f>
      </c>
    </row>
    <row r="3999">
      <c r="A3999" s="7"/>
      <c r="B3999" s="11"/>
      <c r="C3999" s="10"/>
      <c r="D3999" s="16">
        <f>IF($A3999="","",IFERROR(VLOOKUP($A3999,M_Sapi!$A$2:$D$501,4,0),""))</f>
      </c>
      <c r="E3999" s="17">
        <f>IF($A3999="","",IFERROR(VLOOKUP($A3999,M_Sapi!$A$2:$B$501,2,0),""))</f>
      </c>
      <c r="F3999" s="16">
        <f>IF(OR($A3999="",$C3999=""),"",$C3999-$D3999)</f>
      </c>
      <c r="G3999" s="18">
        <f>IF(OR($A3999="",$B3999=""),"",$B3999-$E3999)</f>
      </c>
      <c r="H3999" s="19">
        <f>IF(OR($G3999="",$G3999=0),"",$F3999/$G3999)</f>
      </c>
    </row>
    <row r="4000">
      <c r="A4000" s="7"/>
      <c r="B4000" s="11"/>
      <c r="C4000" s="10"/>
      <c r="D4000" s="16">
        <f>IF($A4000="","",IFERROR(VLOOKUP($A4000,M_Sapi!$A$2:$D$501,4,0),""))</f>
      </c>
      <c r="E4000" s="17">
        <f>IF($A4000="","",IFERROR(VLOOKUP($A4000,M_Sapi!$A$2:$B$501,2,0),""))</f>
      </c>
      <c r="F4000" s="16">
        <f>IF(OR($A4000="",$C4000=""),"",$C4000-$D4000)</f>
      </c>
      <c r="G4000" s="18">
        <f>IF(OR($A4000="",$B4000=""),"",$B4000-$E4000)</f>
      </c>
      <c r="H4000" s="19">
        <f>IF(OR($G4000="",$G4000=0),"",$F4000/$G4000)</f>
      </c>
    </row>
    <row r="4001">
      <c r="A4001" s="7"/>
      <c r="B4001" s="11"/>
      <c r="C4001" s="10"/>
      <c r="D4001" s="16">
        <f>IF($A4001="","",IFERROR(VLOOKUP($A4001,M_Sapi!$A$2:$D$501,4,0),""))</f>
      </c>
      <c r="E4001" s="17">
        <f>IF($A4001="","",IFERROR(VLOOKUP($A4001,M_Sapi!$A$2:$B$501,2,0),""))</f>
      </c>
      <c r="F4001" s="16">
        <f>IF(OR($A4001="",$C4001=""),"",$C4001-$D4001)</f>
      </c>
      <c r="G4001" s="18">
        <f>IF(OR($A4001="",$B4001=""),"",$B4001-$E4001)</f>
      </c>
      <c r="H4001" s="19">
        <f>IF(OR($G4001="",$G4001=0),"",$F4001/$G4001)</f>
      </c>
    </row>
    <row r="4002">
      <c r="A4002" s="7"/>
      <c r="B4002" s="11"/>
      <c r="C4002" s="10"/>
      <c r="D4002" s="16">
        <f>IF($A4002="","",IFERROR(VLOOKUP($A4002,M_Sapi!$A$2:$D$501,4,0),""))</f>
      </c>
      <c r="E4002" s="17">
        <f>IF($A4002="","",IFERROR(VLOOKUP($A4002,M_Sapi!$A$2:$B$501,2,0),""))</f>
      </c>
      <c r="F4002" s="16">
        <f>IF(OR($A4002="",$C4002=""),"",$C4002-$D4002)</f>
      </c>
      <c r="G4002" s="18">
        <f>IF(OR($A4002="",$B4002=""),"",$B4002-$E4002)</f>
      </c>
      <c r="H4002" s="19">
        <f>IF(OR($G4002="",$G4002=0),"",$F4002/$G4002)</f>
      </c>
    </row>
    <row r="4003">
      <c r="A4003" s="7"/>
      <c r="B4003" s="11"/>
      <c r="C4003" s="10"/>
      <c r="D4003" s="16">
        <f>IF($A4003="","",IFERROR(VLOOKUP($A4003,M_Sapi!$A$2:$D$501,4,0),""))</f>
      </c>
      <c r="E4003" s="17">
        <f>IF($A4003="","",IFERROR(VLOOKUP($A4003,M_Sapi!$A$2:$B$501,2,0),""))</f>
      </c>
      <c r="F4003" s="16">
        <f>IF(OR($A4003="",$C4003=""),"",$C4003-$D4003)</f>
      </c>
      <c r="G4003" s="18">
        <f>IF(OR($A4003="",$B4003=""),"",$B4003-$E4003)</f>
      </c>
      <c r="H4003" s="19">
        <f>IF(OR($G4003="",$G4003=0),"",$F4003/$G4003)</f>
      </c>
    </row>
    <row r="4004">
      <c r="A4004" s="7"/>
      <c r="B4004" s="11"/>
      <c r="C4004" s="10"/>
      <c r="D4004" s="16">
        <f>IF($A4004="","",IFERROR(VLOOKUP($A4004,M_Sapi!$A$2:$D$501,4,0),""))</f>
      </c>
      <c r="E4004" s="17">
        <f>IF($A4004="","",IFERROR(VLOOKUP($A4004,M_Sapi!$A$2:$B$501,2,0),""))</f>
      </c>
      <c r="F4004" s="16">
        <f>IF(OR($A4004="",$C4004=""),"",$C4004-$D4004)</f>
      </c>
      <c r="G4004" s="18">
        <f>IF(OR($A4004="",$B4004=""),"",$B4004-$E4004)</f>
      </c>
      <c r="H4004" s="19">
        <f>IF(OR($G4004="",$G4004=0),"",$F4004/$G4004)</f>
      </c>
    </row>
    <row r="4005">
      <c r="A4005" s="7"/>
      <c r="B4005" s="11"/>
      <c r="C4005" s="10"/>
      <c r="D4005" s="16">
        <f>IF($A4005="","",IFERROR(VLOOKUP($A4005,M_Sapi!$A$2:$D$501,4,0),""))</f>
      </c>
      <c r="E4005" s="17">
        <f>IF($A4005="","",IFERROR(VLOOKUP($A4005,M_Sapi!$A$2:$B$501,2,0),""))</f>
      </c>
      <c r="F4005" s="16">
        <f>IF(OR($A4005="",$C4005=""),"",$C4005-$D4005)</f>
      </c>
      <c r="G4005" s="18">
        <f>IF(OR($A4005="",$B4005=""),"",$B4005-$E4005)</f>
      </c>
      <c r="H4005" s="19">
        <f>IF(OR($G4005="",$G4005=0),"",$F4005/$G4005)</f>
      </c>
    </row>
    <row r="4006">
      <c r="A4006" s="7"/>
      <c r="B4006" s="11"/>
      <c r="C4006" s="10"/>
      <c r="D4006" s="16">
        <f>IF($A4006="","",IFERROR(VLOOKUP($A4006,M_Sapi!$A$2:$D$501,4,0),""))</f>
      </c>
      <c r="E4006" s="17">
        <f>IF($A4006="","",IFERROR(VLOOKUP($A4006,M_Sapi!$A$2:$B$501,2,0),""))</f>
      </c>
      <c r="F4006" s="16">
        <f>IF(OR($A4006="",$C4006=""),"",$C4006-$D4006)</f>
      </c>
      <c r="G4006" s="18">
        <f>IF(OR($A4006="",$B4006=""),"",$B4006-$E4006)</f>
      </c>
      <c r="H4006" s="19">
        <f>IF(OR($G4006="",$G4006=0),"",$F4006/$G4006)</f>
      </c>
    </row>
    <row r="4007">
      <c r="A4007" s="7"/>
      <c r="B4007" s="11"/>
      <c r="C4007" s="10"/>
      <c r="D4007" s="16">
        <f>IF($A4007="","",IFERROR(VLOOKUP($A4007,M_Sapi!$A$2:$D$501,4,0),""))</f>
      </c>
      <c r="E4007" s="17">
        <f>IF($A4007="","",IFERROR(VLOOKUP($A4007,M_Sapi!$A$2:$B$501,2,0),""))</f>
      </c>
      <c r="F4007" s="16">
        <f>IF(OR($A4007="",$C4007=""),"",$C4007-$D4007)</f>
      </c>
      <c r="G4007" s="18">
        <f>IF(OR($A4007="",$B4007=""),"",$B4007-$E4007)</f>
      </c>
      <c r="H4007" s="19">
        <f>IF(OR($G4007="",$G4007=0),"",$F4007/$G4007)</f>
      </c>
    </row>
    <row r="4008">
      <c r="A4008" s="7"/>
      <c r="B4008" s="11"/>
      <c r="C4008" s="10"/>
      <c r="D4008" s="16">
        <f>IF($A4008="","",IFERROR(VLOOKUP($A4008,M_Sapi!$A$2:$D$501,4,0),""))</f>
      </c>
      <c r="E4008" s="17">
        <f>IF($A4008="","",IFERROR(VLOOKUP($A4008,M_Sapi!$A$2:$B$501,2,0),""))</f>
      </c>
      <c r="F4008" s="16">
        <f>IF(OR($A4008="",$C4008=""),"",$C4008-$D4008)</f>
      </c>
      <c r="G4008" s="18">
        <f>IF(OR($A4008="",$B4008=""),"",$B4008-$E4008)</f>
      </c>
      <c r="H4008" s="19">
        <f>IF(OR($G4008="",$G4008=0),"",$F4008/$G4008)</f>
      </c>
    </row>
    <row r="4009">
      <c r="A4009" s="7"/>
      <c r="B4009" s="11"/>
      <c r="C4009" s="10"/>
      <c r="D4009" s="16">
        <f>IF($A4009="","",IFERROR(VLOOKUP($A4009,M_Sapi!$A$2:$D$501,4,0),""))</f>
      </c>
      <c r="E4009" s="17">
        <f>IF($A4009="","",IFERROR(VLOOKUP($A4009,M_Sapi!$A$2:$B$501,2,0),""))</f>
      </c>
      <c r="F4009" s="16">
        <f>IF(OR($A4009="",$C4009=""),"",$C4009-$D4009)</f>
      </c>
      <c r="G4009" s="18">
        <f>IF(OR($A4009="",$B4009=""),"",$B4009-$E4009)</f>
      </c>
      <c r="H4009" s="19">
        <f>IF(OR($G4009="",$G4009=0),"",$F4009/$G4009)</f>
      </c>
    </row>
    <row r="4010">
      <c r="A4010" s="7"/>
      <c r="B4010" s="11"/>
      <c r="C4010" s="10"/>
      <c r="D4010" s="16">
        <f>IF($A4010="","",IFERROR(VLOOKUP($A4010,M_Sapi!$A$2:$D$501,4,0),""))</f>
      </c>
      <c r="E4010" s="17">
        <f>IF($A4010="","",IFERROR(VLOOKUP($A4010,M_Sapi!$A$2:$B$501,2,0),""))</f>
      </c>
      <c r="F4010" s="16">
        <f>IF(OR($A4010="",$C4010=""),"",$C4010-$D4010)</f>
      </c>
      <c r="G4010" s="18">
        <f>IF(OR($A4010="",$B4010=""),"",$B4010-$E4010)</f>
      </c>
      <c r="H4010" s="19">
        <f>IF(OR($G4010="",$G4010=0),"",$F4010/$G4010)</f>
      </c>
    </row>
    <row r="4011">
      <c r="A4011" s="7"/>
      <c r="B4011" s="11"/>
      <c r="C4011" s="10"/>
      <c r="D4011" s="16">
        <f>IF($A4011="","",IFERROR(VLOOKUP($A4011,M_Sapi!$A$2:$D$501,4,0),""))</f>
      </c>
      <c r="E4011" s="17">
        <f>IF($A4011="","",IFERROR(VLOOKUP($A4011,M_Sapi!$A$2:$B$501,2,0),""))</f>
      </c>
      <c r="F4011" s="16">
        <f>IF(OR($A4011="",$C4011=""),"",$C4011-$D4011)</f>
      </c>
      <c r="G4011" s="18">
        <f>IF(OR($A4011="",$B4011=""),"",$B4011-$E4011)</f>
      </c>
      <c r="H4011" s="19">
        <f>IF(OR($G4011="",$G4011=0),"",$F4011/$G4011)</f>
      </c>
    </row>
    <row r="4012">
      <c r="A4012" s="7"/>
      <c r="B4012" s="11"/>
      <c r="C4012" s="10"/>
      <c r="D4012" s="16">
        <f>IF($A4012="","",IFERROR(VLOOKUP($A4012,M_Sapi!$A$2:$D$501,4,0),""))</f>
      </c>
      <c r="E4012" s="17">
        <f>IF($A4012="","",IFERROR(VLOOKUP($A4012,M_Sapi!$A$2:$B$501,2,0),""))</f>
      </c>
      <c r="F4012" s="16">
        <f>IF(OR($A4012="",$C4012=""),"",$C4012-$D4012)</f>
      </c>
      <c r="G4012" s="18">
        <f>IF(OR($A4012="",$B4012=""),"",$B4012-$E4012)</f>
      </c>
      <c r="H4012" s="19">
        <f>IF(OR($G4012="",$G4012=0),"",$F4012/$G4012)</f>
      </c>
    </row>
    <row r="4013">
      <c r="A4013" s="7"/>
      <c r="B4013" s="11"/>
      <c r="C4013" s="10"/>
      <c r="D4013" s="16">
        <f>IF($A4013="","",IFERROR(VLOOKUP($A4013,M_Sapi!$A$2:$D$501,4,0),""))</f>
      </c>
      <c r="E4013" s="17">
        <f>IF($A4013="","",IFERROR(VLOOKUP($A4013,M_Sapi!$A$2:$B$501,2,0),""))</f>
      </c>
      <c r="F4013" s="16">
        <f>IF(OR($A4013="",$C4013=""),"",$C4013-$D4013)</f>
      </c>
      <c r="G4013" s="18">
        <f>IF(OR($A4013="",$B4013=""),"",$B4013-$E4013)</f>
      </c>
      <c r="H4013" s="19">
        <f>IF(OR($G4013="",$G4013=0),"",$F4013/$G4013)</f>
      </c>
    </row>
    <row r="4014">
      <c r="A4014" s="7"/>
      <c r="B4014" s="11"/>
      <c r="C4014" s="10"/>
      <c r="D4014" s="16">
        <f>IF($A4014="","",IFERROR(VLOOKUP($A4014,M_Sapi!$A$2:$D$501,4,0),""))</f>
      </c>
      <c r="E4014" s="17">
        <f>IF($A4014="","",IFERROR(VLOOKUP($A4014,M_Sapi!$A$2:$B$501,2,0),""))</f>
      </c>
      <c r="F4014" s="16">
        <f>IF(OR($A4014="",$C4014=""),"",$C4014-$D4014)</f>
      </c>
      <c r="G4014" s="18">
        <f>IF(OR($A4014="",$B4014=""),"",$B4014-$E4014)</f>
      </c>
      <c r="H4014" s="19">
        <f>IF(OR($G4014="",$G4014=0),"",$F4014/$G4014)</f>
      </c>
    </row>
    <row r="4015">
      <c r="A4015" s="7"/>
      <c r="B4015" s="11"/>
      <c r="C4015" s="10"/>
      <c r="D4015" s="16">
        <f>IF($A4015="","",IFERROR(VLOOKUP($A4015,M_Sapi!$A$2:$D$501,4,0),""))</f>
      </c>
      <c r="E4015" s="17">
        <f>IF($A4015="","",IFERROR(VLOOKUP($A4015,M_Sapi!$A$2:$B$501,2,0),""))</f>
      </c>
      <c r="F4015" s="16">
        <f>IF(OR($A4015="",$C4015=""),"",$C4015-$D4015)</f>
      </c>
      <c r="G4015" s="18">
        <f>IF(OR($A4015="",$B4015=""),"",$B4015-$E4015)</f>
      </c>
      <c r="H4015" s="19">
        <f>IF(OR($G4015="",$G4015=0),"",$F4015/$G4015)</f>
      </c>
    </row>
    <row r="4016">
      <c r="A4016" s="7"/>
      <c r="B4016" s="11"/>
      <c r="C4016" s="10"/>
      <c r="D4016" s="16">
        <f>IF($A4016="","",IFERROR(VLOOKUP($A4016,M_Sapi!$A$2:$D$501,4,0),""))</f>
      </c>
      <c r="E4016" s="17">
        <f>IF($A4016="","",IFERROR(VLOOKUP($A4016,M_Sapi!$A$2:$B$501,2,0),""))</f>
      </c>
      <c r="F4016" s="16">
        <f>IF(OR($A4016="",$C4016=""),"",$C4016-$D4016)</f>
      </c>
      <c r="G4016" s="18">
        <f>IF(OR($A4016="",$B4016=""),"",$B4016-$E4016)</f>
      </c>
      <c r="H4016" s="19">
        <f>IF(OR($G4016="",$G4016=0),"",$F4016/$G4016)</f>
      </c>
    </row>
    <row r="4017">
      <c r="A4017" s="7"/>
      <c r="B4017" s="11"/>
      <c r="C4017" s="10"/>
      <c r="D4017" s="16">
        <f>IF($A4017="","",IFERROR(VLOOKUP($A4017,M_Sapi!$A$2:$D$501,4,0),""))</f>
      </c>
      <c r="E4017" s="17">
        <f>IF($A4017="","",IFERROR(VLOOKUP($A4017,M_Sapi!$A$2:$B$501,2,0),""))</f>
      </c>
      <c r="F4017" s="16">
        <f>IF(OR($A4017="",$C4017=""),"",$C4017-$D4017)</f>
      </c>
      <c r="G4017" s="18">
        <f>IF(OR($A4017="",$B4017=""),"",$B4017-$E4017)</f>
      </c>
      <c r="H4017" s="19">
        <f>IF(OR($G4017="",$G4017=0),"",$F4017/$G4017)</f>
      </c>
    </row>
    <row r="4018">
      <c r="A4018" s="7"/>
      <c r="B4018" s="11"/>
      <c r="C4018" s="10"/>
      <c r="D4018" s="16">
        <f>IF($A4018="","",IFERROR(VLOOKUP($A4018,M_Sapi!$A$2:$D$501,4,0),""))</f>
      </c>
      <c r="E4018" s="17">
        <f>IF($A4018="","",IFERROR(VLOOKUP($A4018,M_Sapi!$A$2:$B$501,2,0),""))</f>
      </c>
      <c r="F4018" s="16">
        <f>IF(OR($A4018="",$C4018=""),"",$C4018-$D4018)</f>
      </c>
      <c r="G4018" s="18">
        <f>IF(OR($A4018="",$B4018=""),"",$B4018-$E4018)</f>
      </c>
      <c r="H4018" s="19">
        <f>IF(OR($G4018="",$G4018=0),"",$F4018/$G4018)</f>
      </c>
    </row>
    <row r="4019">
      <c r="A4019" s="7"/>
      <c r="B4019" s="11"/>
      <c r="C4019" s="10"/>
      <c r="D4019" s="16">
        <f>IF($A4019="","",IFERROR(VLOOKUP($A4019,M_Sapi!$A$2:$D$501,4,0),""))</f>
      </c>
      <c r="E4019" s="17">
        <f>IF($A4019="","",IFERROR(VLOOKUP($A4019,M_Sapi!$A$2:$B$501,2,0),""))</f>
      </c>
      <c r="F4019" s="16">
        <f>IF(OR($A4019="",$C4019=""),"",$C4019-$D4019)</f>
      </c>
      <c r="G4019" s="18">
        <f>IF(OR($A4019="",$B4019=""),"",$B4019-$E4019)</f>
      </c>
      <c r="H4019" s="19">
        <f>IF(OR($G4019="",$G4019=0),"",$F4019/$G4019)</f>
      </c>
    </row>
    <row r="4020">
      <c r="A4020" s="7"/>
      <c r="B4020" s="11"/>
      <c r="C4020" s="10"/>
      <c r="D4020" s="16">
        <f>IF($A4020="","",IFERROR(VLOOKUP($A4020,M_Sapi!$A$2:$D$501,4,0),""))</f>
      </c>
      <c r="E4020" s="17">
        <f>IF($A4020="","",IFERROR(VLOOKUP($A4020,M_Sapi!$A$2:$B$501,2,0),""))</f>
      </c>
      <c r="F4020" s="16">
        <f>IF(OR($A4020="",$C4020=""),"",$C4020-$D4020)</f>
      </c>
      <c r="G4020" s="18">
        <f>IF(OR($A4020="",$B4020=""),"",$B4020-$E4020)</f>
      </c>
      <c r="H4020" s="19">
        <f>IF(OR($G4020="",$G4020=0),"",$F4020/$G4020)</f>
      </c>
    </row>
    <row r="4021">
      <c r="A4021" s="7"/>
      <c r="B4021" s="11"/>
      <c r="C4021" s="10"/>
      <c r="D4021" s="16">
        <f>IF($A4021="","",IFERROR(VLOOKUP($A4021,M_Sapi!$A$2:$D$501,4,0),""))</f>
      </c>
      <c r="E4021" s="17">
        <f>IF($A4021="","",IFERROR(VLOOKUP($A4021,M_Sapi!$A$2:$B$501,2,0),""))</f>
      </c>
      <c r="F4021" s="16">
        <f>IF(OR($A4021="",$C4021=""),"",$C4021-$D4021)</f>
      </c>
      <c r="G4021" s="18">
        <f>IF(OR($A4021="",$B4021=""),"",$B4021-$E4021)</f>
      </c>
      <c r="H4021" s="19">
        <f>IF(OR($G4021="",$G4021=0),"",$F4021/$G4021)</f>
      </c>
    </row>
    <row r="4022">
      <c r="A4022" s="7"/>
      <c r="B4022" s="11"/>
      <c r="C4022" s="10"/>
      <c r="D4022" s="16">
        <f>IF($A4022="","",IFERROR(VLOOKUP($A4022,M_Sapi!$A$2:$D$501,4,0),""))</f>
      </c>
      <c r="E4022" s="17">
        <f>IF($A4022="","",IFERROR(VLOOKUP($A4022,M_Sapi!$A$2:$B$501,2,0),""))</f>
      </c>
      <c r="F4022" s="16">
        <f>IF(OR($A4022="",$C4022=""),"",$C4022-$D4022)</f>
      </c>
      <c r="G4022" s="18">
        <f>IF(OR($A4022="",$B4022=""),"",$B4022-$E4022)</f>
      </c>
      <c r="H4022" s="19">
        <f>IF(OR($G4022="",$G4022=0),"",$F4022/$G4022)</f>
      </c>
    </row>
    <row r="4023">
      <c r="A4023" s="7"/>
      <c r="B4023" s="11"/>
      <c r="C4023" s="10"/>
      <c r="D4023" s="16">
        <f>IF($A4023="","",IFERROR(VLOOKUP($A4023,M_Sapi!$A$2:$D$501,4,0),""))</f>
      </c>
      <c r="E4023" s="17">
        <f>IF($A4023="","",IFERROR(VLOOKUP($A4023,M_Sapi!$A$2:$B$501,2,0),""))</f>
      </c>
      <c r="F4023" s="16">
        <f>IF(OR($A4023="",$C4023=""),"",$C4023-$D4023)</f>
      </c>
      <c r="G4023" s="18">
        <f>IF(OR($A4023="",$B4023=""),"",$B4023-$E4023)</f>
      </c>
      <c r="H4023" s="19">
        <f>IF(OR($G4023="",$G4023=0),"",$F4023/$G4023)</f>
      </c>
    </row>
    <row r="4024">
      <c r="A4024" s="7"/>
      <c r="B4024" s="11"/>
      <c r="C4024" s="10"/>
      <c r="D4024" s="16">
        <f>IF($A4024="","",IFERROR(VLOOKUP($A4024,M_Sapi!$A$2:$D$501,4,0),""))</f>
      </c>
      <c r="E4024" s="17">
        <f>IF($A4024="","",IFERROR(VLOOKUP($A4024,M_Sapi!$A$2:$B$501,2,0),""))</f>
      </c>
      <c r="F4024" s="16">
        <f>IF(OR($A4024="",$C4024=""),"",$C4024-$D4024)</f>
      </c>
      <c r="G4024" s="18">
        <f>IF(OR($A4024="",$B4024=""),"",$B4024-$E4024)</f>
      </c>
      <c r="H4024" s="19">
        <f>IF(OR($G4024="",$G4024=0),"",$F4024/$G4024)</f>
      </c>
    </row>
    <row r="4025">
      <c r="A4025" s="7"/>
      <c r="B4025" s="11"/>
      <c r="C4025" s="10"/>
      <c r="D4025" s="16">
        <f>IF($A4025="","",IFERROR(VLOOKUP($A4025,M_Sapi!$A$2:$D$501,4,0),""))</f>
      </c>
      <c r="E4025" s="17">
        <f>IF($A4025="","",IFERROR(VLOOKUP($A4025,M_Sapi!$A$2:$B$501,2,0),""))</f>
      </c>
      <c r="F4025" s="16">
        <f>IF(OR($A4025="",$C4025=""),"",$C4025-$D4025)</f>
      </c>
      <c r="G4025" s="18">
        <f>IF(OR($A4025="",$B4025=""),"",$B4025-$E4025)</f>
      </c>
      <c r="H4025" s="19">
        <f>IF(OR($G4025="",$G4025=0),"",$F4025/$G4025)</f>
      </c>
    </row>
    <row r="4026">
      <c r="A4026" s="7"/>
      <c r="B4026" s="11"/>
      <c r="C4026" s="10"/>
      <c r="D4026" s="16">
        <f>IF($A4026="","",IFERROR(VLOOKUP($A4026,M_Sapi!$A$2:$D$501,4,0),""))</f>
      </c>
      <c r="E4026" s="17">
        <f>IF($A4026="","",IFERROR(VLOOKUP($A4026,M_Sapi!$A$2:$B$501,2,0),""))</f>
      </c>
      <c r="F4026" s="16">
        <f>IF(OR($A4026="",$C4026=""),"",$C4026-$D4026)</f>
      </c>
      <c r="G4026" s="18">
        <f>IF(OR($A4026="",$B4026=""),"",$B4026-$E4026)</f>
      </c>
      <c r="H4026" s="19">
        <f>IF(OR($G4026="",$G4026=0),"",$F4026/$G4026)</f>
      </c>
    </row>
    <row r="4027">
      <c r="A4027" s="7"/>
      <c r="B4027" s="11"/>
      <c r="C4027" s="10"/>
      <c r="D4027" s="16">
        <f>IF($A4027="","",IFERROR(VLOOKUP($A4027,M_Sapi!$A$2:$D$501,4,0),""))</f>
      </c>
      <c r="E4027" s="17">
        <f>IF($A4027="","",IFERROR(VLOOKUP($A4027,M_Sapi!$A$2:$B$501,2,0),""))</f>
      </c>
      <c r="F4027" s="16">
        <f>IF(OR($A4027="",$C4027=""),"",$C4027-$D4027)</f>
      </c>
      <c r="G4027" s="18">
        <f>IF(OR($A4027="",$B4027=""),"",$B4027-$E4027)</f>
      </c>
      <c r="H4027" s="19">
        <f>IF(OR($G4027="",$G4027=0),"",$F4027/$G4027)</f>
      </c>
    </row>
    <row r="4028">
      <c r="A4028" s="7"/>
      <c r="B4028" s="11"/>
      <c r="C4028" s="10"/>
      <c r="D4028" s="16">
        <f>IF($A4028="","",IFERROR(VLOOKUP($A4028,M_Sapi!$A$2:$D$501,4,0),""))</f>
      </c>
      <c r="E4028" s="17">
        <f>IF($A4028="","",IFERROR(VLOOKUP($A4028,M_Sapi!$A$2:$B$501,2,0),""))</f>
      </c>
      <c r="F4028" s="16">
        <f>IF(OR($A4028="",$C4028=""),"",$C4028-$D4028)</f>
      </c>
      <c r="G4028" s="18">
        <f>IF(OR($A4028="",$B4028=""),"",$B4028-$E4028)</f>
      </c>
      <c r="H4028" s="19">
        <f>IF(OR($G4028="",$G4028=0),"",$F4028/$G4028)</f>
      </c>
    </row>
    <row r="4029">
      <c r="A4029" s="7"/>
      <c r="B4029" s="11"/>
      <c r="C4029" s="10"/>
      <c r="D4029" s="16">
        <f>IF($A4029="","",IFERROR(VLOOKUP($A4029,M_Sapi!$A$2:$D$501,4,0),""))</f>
      </c>
      <c r="E4029" s="17">
        <f>IF($A4029="","",IFERROR(VLOOKUP($A4029,M_Sapi!$A$2:$B$501,2,0),""))</f>
      </c>
      <c r="F4029" s="16">
        <f>IF(OR($A4029="",$C4029=""),"",$C4029-$D4029)</f>
      </c>
      <c r="G4029" s="18">
        <f>IF(OR($A4029="",$B4029=""),"",$B4029-$E4029)</f>
      </c>
      <c r="H4029" s="19">
        <f>IF(OR($G4029="",$G4029=0),"",$F4029/$G4029)</f>
      </c>
    </row>
    <row r="4030">
      <c r="A4030" s="7"/>
      <c r="B4030" s="11"/>
      <c r="C4030" s="10"/>
      <c r="D4030" s="16">
        <f>IF($A4030="","",IFERROR(VLOOKUP($A4030,M_Sapi!$A$2:$D$501,4,0),""))</f>
      </c>
      <c r="E4030" s="17">
        <f>IF($A4030="","",IFERROR(VLOOKUP($A4030,M_Sapi!$A$2:$B$501,2,0),""))</f>
      </c>
      <c r="F4030" s="16">
        <f>IF(OR($A4030="",$C4030=""),"",$C4030-$D4030)</f>
      </c>
      <c r="G4030" s="18">
        <f>IF(OR($A4030="",$B4030=""),"",$B4030-$E4030)</f>
      </c>
      <c r="H4030" s="19">
        <f>IF(OR($G4030="",$G4030=0),"",$F4030/$G4030)</f>
      </c>
    </row>
    <row r="4031">
      <c r="A4031" s="7"/>
      <c r="B4031" s="11"/>
      <c r="C4031" s="10"/>
      <c r="D4031" s="16">
        <f>IF($A4031="","",IFERROR(VLOOKUP($A4031,M_Sapi!$A$2:$D$501,4,0),""))</f>
      </c>
      <c r="E4031" s="17">
        <f>IF($A4031="","",IFERROR(VLOOKUP($A4031,M_Sapi!$A$2:$B$501,2,0),""))</f>
      </c>
      <c r="F4031" s="16">
        <f>IF(OR($A4031="",$C4031=""),"",$C4031-$D4031)</f>
      </c>
      <c r="G4031" s="18">
        <f>IF(OR($A4031="",$B4031=""),"",$B4031-$E4031)</f>
      </c>
      <c r="H4031" s="19">
        <f>IF(OR($G4031="",$G4031=0),"",$F4031/$G4031)</f>
      </c>
    </row>
    <row r="4032">
      <c r="A4032" s="7"/>
      <c r="B4032" s="11"/>
      <c r="C4032" s="10"/>
      <c r="D4032" s="16">
        <f>IF($A4032="","",IFERROR(VLOOKUP($A4032,M_Sapi!$A$2:$D$501,4,0),""))</f>
      </c>
      <c r="E4032" s="17">
        <f>IF($A4032="","",IFERROR(VLOOKUP($A4032,M_Sapi!$A$2:$B$501,2,0),""))</f>
      </c>
      <c r="F4032" s="16">
        <f>IF(OR($A4032="",$C4032=""),"",$C4032-$D4032)</f>
      </c>
      <c r="G4032" s="18">
        <f>IF(OR($A4032="",$B4032=""),"",$B4032-$E4032)</f>
      </c>
      <c r="H4032" s="19">
        <f>IF(OR($G4032="",$G4032=0),"",$F4032/$G4032)</f>
      </c>
    </row>
    <row r="4033">
      <c r="A4033" s="7"/>
      <c r="B4033" s="11"/>
      <c r="C4033" s="10"/>
      <c r="D4033" s="16">
        <f>IF($A4033="","",IFERROR(VLOOKUP($A4033,M_Sapi!$A$2:$D$501,4,0),""))</f>
      </c>
      <c r="E4033" s="17">
        <f>IF($A4033="","",IFERROR(VLOOKUP($A4033,M_Sapi!$A$2:$B$501,2,0),""))</f>
      </c>
      <c r="F4033" s="16">
        <f>IF(OR($A4033="",$C4033=""),"",$C4033-$D4033)</f>
      </c>
      <c r="G4033" s="18">
        <f>IF(OR($A4033="",$B4033=""),"",$B4033-$E4033)</f>
      </c>
      <c r="H4033" s="19">
        <f>IF(OR($G4033="",$G4033=0),"",$F4033/$G4033)</f>
      </c>
    </row>
    <row r="4034">
      <c r="A4034" s="7"/>
      <c r="B4034" s="11"/>
      <c r="C4034" s="10"/>
      <c r="D4034" s="16">
        <f>IF($A4034="","",IFERROR(VLOOKUP($A4034,M_Sapi!$A$2:$D$501,4,0),""))</f>
      </c>
      <c r="E4034" s="17">
        <f>IF($A4034="","",IFERROR(VLOOKUP($A4034,M_Sapi!$A$2:$B$501,2,0),""))</f>
      </c>
      <c r="F4034" s="16">
        <f>IF(OR($A4034="",$C4034=""),"",$C4034-$D4034)</f>
      </c>
      <c r="G4034" s="18">
        <f>IF(OR($A4034="",$B4034=""),"",$B4034-$E4034)</f>
      </c>
      <c r="H4034" s="19">
        <f>IF(OR($G4034="",$G4034=0),"",$F4034/$G4034)</f>
      </c>
    </row>
    <row r="4035">
      <c r="A4035" s="7"/>
      <c r="B4035" s="11"/>
      <c r="C4035" s="10"/>
      <c r="D4035" s="16">
        <f>IF($A4035="","",IFERROR(VLOOKUP($A4035,M_Sapi!$A$2:$D$501,4,0),""))</f>
      </c>
      <c r="E4035" s="17">
        <f>IF($A4035="","",IFERROR(VLOOKUP($A4035,M_Sapi!$A$2:$B$501,2,0),""))</f>
      </c>
      <c r="F4035" s="16">
        <f>IF(OR($A4035="",$C4035=""),"",$C4035-$D4035)</f>
      </c>
      <c r="G4035" s="18">
        <f>IF(OR($A4035="",$B4035=""),"",$B4035-$E4035)</f>
      </c>
      <c r="H4035" s="19">
        <f>IF(OR($G4035="",$G4035=0),"",$F4035/$G4035)</f>
      </c>
    </row>
    <row r="4036">
      <c r="A4036" s="7"/>
      <c r="B4036" s="11"/>
      <c r="C4036" s="10"/>
      <c r="D4036" s="16">
        <f>IF($A4036="","",IFERROR(VLOOKUP($A4036,M_Sapi!$A$2:$D$501,4,0),""))</f>
      </c>
      <c r="E4036" s="17">
        <f>IF($A4036="","",IFERROR(VLOOKUP($A4036,M_Sapi!$A$2:$B$501,2,0),""))</f>
      </c>
      <c r="F4036" s="16">
        <f>IF(OR($A4036="",$C4036=""),"",$C4036-$D4036)</f>
      </c>
      <c r="G4036" s="18">
        <f>IF(OR($A4036="",$B4036=""),"",$B4036-$E4036)</f>
      </c>
      <c r="H4036" s="19">
        <f>IF(OR($G4036="",$G4036=0),"",$F4036/$G4036)</f>
      </c>
    </row>
    <row r="4037">
      <c r="A4037" s="7"/>
      <c r="B4037" s="11"/>
      <c r="C4037" s="10"/>
      <c r="D4037" s="16">
        <f>IF($A4037="","",IFERROR(VLOOKUP($A4037,M_Sapi!$A$2:$D$501,4,0),""))</f>
      </c>
      <c r="E4037" s="17">
        <f>IF($A4037="","",IFERROR(VLOOKUP($A4037,M_Sapi!$A$2:$B$501,2,0),""))</f>
      </c>
      <c r="F4037" s="16">
        <f>IF(OR($A4037="",$C4037=""),"",$C4037-$D4037)</f>
      </c>
      <c r="G4037" s="18">
        <f>IF(OR($A4037="",$B4037=""),"",$B4037-$E4037)</f>
      </c>
      <c r="H4037" s="19">
        <f>IF(OR($G4037="",$G4037=0),"",$F4037/$G4037)</f>
      </c>
    </row>
    <row r="4038">
      <c r="A4038" s="7"/>
      <c r="B4038" s="11"/>
      <c r="C4038" s="10"/>
      <c r="D4038" s="16">
        <f>IF($A4038="","",IFERROR(VLOOKUP($A4038,M_Sapi!$A$2:$D$501,4,0),""))</f>
      </c>
      <c r="E4038" s="17">
        <f>IF($A4038="","",IFERROR(VLOOKUP($A4038,M_Sapi!$A$2:$B$501,2,0),""))</f>
      </c>
      <c r="F4038" s="16">
        <f>IF(OR($A4038="",$C4038=""),"",$C4038-$D4038)</f>
      </c>
      <c r="G4038" s="18">
        <f>IF(OR($A4038="",$B4038=""),"",$B4038-$E4038)</f>
      </c>
      <c r="H4038" s="19">
        <f>IF(OR($G4038="",$G4038=0),"",$F4038/$G4038)</f>
      </c>
    </row>
    <row r="4039">
      <c r="A4039" s="7"/>
      <c r="B4039" s="11"/>
      <c r="C4039" s="10"/>
      <c r="D4039" s="16">
        <f>IF($A4039="","",IFERROR(VLOOKUP($A4039,M_Sapi!$A$2:$D$501,4,0),""))</f>
      </c>
      <c r="E4039" s="17">
        <f>IF($A4039="","",IFERROR(VLOOKUP($A4039,M_Sapi!$A$2:$B$501,2,0),""))</f>
      </c>
      <c r="F4039" s="16">
        <f>IF(OR($A4039="",$C4039=""),"",$C4039-$D4039)</f>
      </c>
      <c r="G4039" s="18">
        <f>IF(OR($A4039="",$B4039=""),"",$B4039-$E4039)</f>
      </c>
      <c r="H4039" s="19">
        <f>IF(OR($G4039="",$G4039=0),"",$F4039/$G4039)</f>
      </c>
    </row>
    <row r="4040">
      <c r="A4040" s="7"/>
      <c r="B4040" s="11"/>
      <c r="C4040" s="10"/>
      <c r="D4040" s="16">
        <f>IF($A4040="","",IFERROR(VLOOKUP($A4040,M_Sapi!$A$2:$D$501,4,0),""))</f>
      </c>
      <c r="E4040" s="17">
        <f>IF($A4040="","",IFERROR(VLOOKUP($A4040,M_Sapi!$A$2:$B$501,2,0),""))</f>
      </c>
      <c r="F4040" s="16">
        <f>IF(OR($A4040="",$C4040=""),"",$C4040-$D4040)</f>
      </c>
      <c r="G4040" s="18">
        <f>IF(OR($A4040="",$B4040=""),"",$B4040-$E4040)</f>
      </c>
      <c r="H4040" s="19">
        <f>IF(OR($G4040="",$G4040=0),"",$F4040/$G4040)</f>
      </c>
    </row>
    <row r="4041">
      <c r="A4041" s="7"/>
      <c r="B4041" s="11"/>
      <c r="C4041" s="10"/>
      <c r="D4041" s="16">
        <f>IF($A4041="","",IFERROR(VLOOKUP($A4041,M_Sapi!$A$2:$D$501,4,0),""))</f>
      </c>
      <c r="E4041" s="17">
        <f>IF($A4041="","",IFERROR(VLOOKUP($A4041,M_Sapi!$A$2:$B$501,2,0),""))</f>
      </c>
      <c r="F4041" s="16">
        <f>IF(OR($A4041="",$C4041=""),"",$C4041-$D4041)</f>
      </c>
      <c r="G4041" s="18">
        <f>IF(OR($A4041="",$B4041=""),"",$B4041-$E4041)</f>
      </c>
      <c r="H4041" s="19">
        <f>IF(OR($G4041="",$G4041=0),"",$F4041/$G4041)</f>
      </c>
    </row>
    <row r="4042">
      <c r="A4042" s="7"/>
      <c r="B4042" s="11"/>
      <c r="C4042" s="10"/>
      <c r="D4042" s="16">
        <f>IF($A4042="","",IFERROR(VLOOKUP($A4042,M_Sapi!$A$2:$D$501,4,0),""))</f>
      </c>
      <c r="E4042" s="17">
        <f>IF($A4042="","",IFERROR(VLOOKUP($A4042,M_Sapi!$A$2:$B$501,2,0),""))</f>
      </c>
      <c r="F4042" s="16">
        <f>IF(OR($A4042="",$C4042=""),"",$C4042-$D4042)</f>
      </c>
      <c r="G4042" s="18">
        <f>IF(OR($A4042="",$B4042=""),"",$B4042-$E4042)</f>
      </c>
      <c r="H4042" s="19">
        <f>IF(OR($G4042="",$G4042=0),"",$F4042/$G4042)</f>
      </c>
    </row>
    <row r="4043">
      <c r="A4043" s="7"/>
      <c r="B4043" s="11"/>
      <c r="C4043" s="10"/>
      <c r="D4043" s="16">
        <f>IF($A4043="","",IFERROR(VLOOKUP($A4043,M_Sapi!$A$2:$D$501,4,0),""))</f>
      </c>
      <c r="E4043" s="17">
        <f>IF($A4043="","",IFERROR(VLOOKUP($A4043,M_Sapi!$A$2:$B$501,2,0),""))</f>
      </c>
      <c r="F4043" s="16">
        <f>IF(OR($A4043="",$C4043=""),"",$C4043-$D4043)</f>
      </c>
      <c r="G4043" s="18">
        <f>IF(OR($A4043="",$B4043=""),"",$B4043-$E4043)</f>
      </c>
      <c r="H4043" s="19">
        <f>IF(OR($G4043="",$G4043=0),"",$F4043/$G4043)</f>
      </c>
    </row>
    <row r="4044">
      <c r="A4044" s="7"/>
      <c r="B4044" s="11"/>
      <c r="C4044" s="10"/>
      <c r="D4044" s="16">
        <f>IF($A4044="","",IFERROR(VLOOKUP($A4044,M_Sapi!$A$2:$D$501,4,0),""))</f>
      </c>
      <c r="E4044" s="17">
        <f>IF($A4044="","",IFERROR(VLOOKUP($A4044,M_Sapi!$A$2:$B$501,2,0),""))</f>
      </c>
      <c r="F4044" s="16">
        <f>IF(OR($A4044="",$C4044=""),"",$C4044-$D4044)</f>
      </c>
      <c r="G4044" s="18">
        <f>IF(OR($A4044="",$B4044=""),"",$B4044-$E4044)</f>
      </c>
      <c r="H4044" s="19">
        <f>IF(OR($G4044="",$G4044=0),"",$F4044/$G4044)</f>
      </c>
    </row>
    <row r="4045">
      <c r="A4045" s="7"/>
      <c r="B4045" s="11"/>
      <c r="C4045" s="10"/>
      <c r="D4045" s="16">
        <f>IF($A4045="","",IFERROR(VLOOKUP($A4045,M_Sapi!$A$2:$D$501,4,0),""))</f>
      </c>
      <c r="E4045" s="17">
        <f>IF($A4045="","",IFERROR(VLOOKUP($A4045,M_Sapi!$A$2:$B$501,2,0),""))</f>
      </c>
      <c r="F4045" s="16">
        <f>IF(OR($A4045="",$C4045=""),"",$C4045-$D4045)</f>
      </c>
      <c r="G4045" s="18">
        <f>IF(OR($A4045="",$B4045=""),"",$B4045-$E4045)</f>
      </c>
      <c r="H4045" s="19">
        <f>IF(OR($G4045="",$G4045=0),"",$F4045/$G4045)</f>
      </c>
    </row>
    <row r="4046">
      <c r="A4046" s="7"/>
      <c r="B4046" s="11"/>
      <c r="C4046" s="10"/>
      <c r="D4046" s="16">
        <f>IF($A4046="","",IFERROR(VLOOKUP($A4046,M_Sapi!$A$2:$D$501,4,0),""))</f>
      </c>
      <c r="E4046" s="17">
        <f>IF($A4046="","",IFERROR(VLOOKUP($A4046,M_Sapi!$A$2:$B$501,2,0),""))</f>
      </c>
      <c r="F4046" s="16">
        <f>IF(OR($A4046="",$C4046=""),"",$C4046-$D4046)</f>
      </c>
      <c r="G4046" s="18">
        <f>IF(OR($A4046="",$B4046=""),"",$B4046-$E4046)</f>
      </c>
      <c r="H4046" s="19">
        <f>IF(OR($G4046="",$G4046=0),"",$F4046/$G4046)</f>
      </c>
    </row>
    <row r="4047">
      <c r="A4047" s="7"/>
      <c r="B4047" s="11"/>
      <c r="C4047" s="10"/>
      <c r="D4047" s="16">
        <f>IF($A4047="","",IFERROR(VLOOKUP($A4047,M_Sapi!$A$2:$D$501,4,0),""))</f>
      </c>
      <c r="E4047" s="17">
        <f>IF($A4047="","",IFERROR(VLOOKUP($A4047,M_Sapi!$A$2:$B$501,2,0),""))</f>
      </c>
      <c r="F4047" s="16">
        <f>IF(OR($A4047="",$C4047=""),"",$C4047-$D4047)</f>
      </c>
      <c r="G4047" s="18">
        <f>IF(OR($A4047="",$B4047=""),"",$B4047-$E4047)</f>
      </c>
      <c r="H4047" s="19">
        <f>IF(OR($G4047="",$G4047=0),"",$F4047/$G4047)</f>
      </c>
    </row>
    <row r="4048">
      <c r="A4048" s="7"/>
      <c r="B4048" s="11"/>
      <c r="C4048" s="10"/>
      <c r="D4048" s="16">
        <f>IF($A4048="","",IFERROR(VLOOKUP($A4048,M_Sapi!$A$2:$D$501,4,0),""))</f>
      </c>
      <c r="E4048" s="17">
        <f>IF($A4048="","",IFERROR(VLOOKUP($A4048,M_Sapi!$A$2:$B$501,2,0),""))</f>
      </c>
      <c r="F4048" s="16">
        <f>IF(OR($A4048="",$C4048=""),"",$C4048-$D4048)</f>
      </c>
      <c r="G4048" s="18">
        <f>IF(OR($A4048="",$B4048=""),"",$B4048-$E4048)</f>
      </c>
      <c r="H4048" s="19">
        <f>IF(OR($G4048="",$G4048=0),"",$F4048/$G4048)</f>
      </c>
    </row>
    <row r="4049">
      <c r="A4049" s="7"/>
      <c r="B4049" s="11"/>
      <c r="C4049" s="10"/>
      <c r="D4049" s="16">
        <f>IF($A4049="","",IFERROR(VLOOKUP($A4049,M_Sapi!$A$2:$D$501,4,0),""))</f>
      </c>
      <c r="E4049" s="17">
        <f>IF($A4049="","",IFERROR(VLOOKUP($A4049,M_Sapi!$A$2:$B$501,2,0),""))</f>
      </c>
      <c r="F4049" s="16">
        <f>IF(OR($A4049="",$C4049=""),"",$C4049-$D4049)</f>
      </c>
      <c r="G4049" s="18">
        <f>IF(OR($A4049="",$B4049=""),"",$B4049-$E4049)</f>
      </c>
      <c r="H4049" s="19">
        <f>IF(OR($G4049="",$G4049=0),"",$F4049/$G4049)</f>
      </c>
    </row>
    <row r="4050">
      <c r="A4050" s="7"/>
      <c r="B4050" s="11"/>
      <c r="C4050" s="10"/>
      <c r="D4050" s="16">
        <f>IF($A4050="","",IFERROR(VLOOKUP($A4050,M_Sapi!$A$2:$D$501,4,0),""))</f>
      </c>
      <c r="E4050" s="17">
        <f>IF($A4050="","",IFERROR(VLOOKUP($A4050,M_Sapi!$A$2:$B$501,2,0),""))</f>
      </c>
      <c r="F4050" s="16">
        <f>IF(OR($A4050="",$C4050=""),"",$C4050-$D4050)</f>
      </c>
      <c r="G4050" s="18">
        <f>IF(OR($A4050="",$B4050=""),"",$B4050-$E4050)</f>
      </c>
      <c r="H4050" s="19">
        <f>IF(OR($G4050="",$G4050=0),"",$F4050/$G4050)</f>
      </c>
    </row>
    <row r="4051">
      <c r="A4051" s="7"/>
      <c r="B4051" s="11"/>
      <c r="C4051" s="10"/>
      <c r="D4051" s="16">
        <f>IF($A4051="","",IFERROR(VLOOKUP($A4051,M_Sapi!$A$2:$D$501,4,0),""))</f>
      </c>
      <c r="E4051" s="17">
        <f>IF($A4051="","",IFERROR(VLOOKUP($A4051,M_Sapi!$A$2:$B$501,2,0),""))</f>
      </c>
      <c r="F4051" s="16">
        <f>IF(OR($A4051="",$C4051=""),"",$C4051-$D4051)</f>
      </c>
      <c r="G4051" s="18">
        <f>IF(OR($A4051="",$B4051=""),"",$B4051-$E4051)</f>
      </c>
      <c r="H4051" s="19">
        <f>IF(OR($G4051="",$G4051=0),"",$F4051/$G4051)</f>
      </c>
    </row>
    <row r="4052">
      <c r="A4052" s="7"/>
      <c r="B4052" s="11"/>
      <c r="C4052" s="10"/>
      <c r="D4052" s="16">
        <f>IF($A4052="","",IFERROR(VLOOKUP($A4052,M_Sapi!$A$2:$D$501,4,0),""))</f>
      </c>
      <c r="E4052" s="17">
        <f>IF($A4052="","",IFERROR(VLOOKUP($A4052,M_Sapi!$A$2:$B$501,2,0),""))</f>
      </c>
      <c r="F4052" s="16">
        <f>IF(OR($A4052="",$C4052=""),"",$C4052-$D4052)</f>
      </c>
      <c r="G4052" s="18">
        <f>IF(OR($A4052="",$B4052=""),"",$B4052-$E4052)</f>
      </c>
      <c r="H4052" s="19">
        <f>IF(OR($G4052="",$G4052=0),"",$F4052/$G4052)</f>
      </c>
    </row>
    <row r="4053">
      <c r="A4053" s="7"/>
      <c r="B4053" s="11"/>
      <c r="C4053" s="10"/>
      <c r="D4053" s="16">
        <f>IF($A4053="","",IFERROR(VLOOKUP($A4053,M_Sapi!$A$2:$D$501,4,0),""))</f>
      </c>
      <c r="E4053" s="17">
        <f>IF($A4053="","",IFERROR(VLOOKUP($A4053,M_Sapi!$A$2:$B$501,2,0),""))</f>
      </c>
      <c r="F4053" s="16">
        <f>IF(OR($A4053="",$C4053=""),"",$C4053-$D4053)</f>
      </c>
      <c r="G4053" s="18">
        <f>IF(OR($A4053="",$B4053=""),"",$B4053-$E4053)</f>
      </c>
      <c r="H4053" s="19">
        <f>IF(OR($G4053="",$G4053=0),"",$F4053/$G4053)</f>
      </c>
    </row>
    <row r="4054">
      <c r="A4054" s="7"/>
      <c r="B4054" s="11"/>
      <c r="C4054" s="10"/>
      <c r="D4054" s="16">
        <f>IF($A4054="","",IFERROR(VLOOKUP($A4054,M_Sapi!$A$2:$D$501,4,0),""))</f>
      </c>
      <c r="E4054" s="17">
        <f>IF($A4054="","",IFERROR(VLOOKUP($A4054,M_Sapi!$A$2:$B$501,2,0),""))</f>
      </c>
      <c r="F4054" s="16">
        <f>IF(OR($A4054="",$C4054=""),"",$C4054-$D4054)</f>
      </c>
      <c r="G4054" s="18">
        <f>IF(OR($A4054="",$B4054=""),"",$B4054-$E4054)</f>
      </c>
      <c r="H4054" s="19">
        <f>IF(OR($G4054="",$G4054=0),"",$F4054/$G4054)</f>
      </c>
    </row>
    <row r="4055">
      <c r="A4055" s="7"/>
      <c r="B4055" s="11"/>
      <c r="C4055" s="10"/>
      <c r="D4055" s="16">
        <f>IF($A4055="","",IFERROR(VLOOKUP($A4055,M_Sapi!$A$2:$D$501,4,0),""))</f>
      </c>
      <c r="E4055" s="17">
        <f>IF($A4055="","",IFERROR(VLOOKUP($A4055,M_Sapi!$A$2:$B$501,2,0),""))</f>
      </c>
      <c r="F4055" s="16">
        <f>IF(OR($A4055="",$C4055=""),"",$C4055-$D4055)</f>
      </c>
      <c r="G4055" s="18">
        <f>IF(OR($A4055="",$B4055=""),"",$B4055-$E4055)</f>
      </c>
      <c r="H4055" s="19">
        <f>IF(OR($G4055="",$G4055=0),"",$F4055/$G4055)</f>
      </c>
    </row>
    <row r="4056">
      <c r="A4056" s="7"/>
      <c r="B4056" s="11"/>
      <c r="C4056" s="10"/>
      <c r="D4056" s="16">
        <f>IF($A4056="","",IFERROR(VLOOKUP($A4056,M_Sapi!$A$2:$D$501,4,0),""))</f>
      </c>
      <c r="E4056" s="17">
        <f>IF($A4056="","",IFERROR(VLOOKUP($A4056,M_Sapi!$A$2:$B$501,2,0),""))</f>
      </c>
      <c r="F4056" s="16">
        <f>IF(OR($A4056="",$C4056=""),"",$C4056-$D4056)</f>
      </c>
      <c r="G4056" s="18">
        <f>IF(OR($A4056="",$B4056=""),"",$B4056-$E4056)</f>
      </c>
      <c r="H4056" s="19">
        <f>IF(OR($G4056="",$G4056=0),"",$F4056/$G4056)</f>
      </c>
    </row>
    <row r="4057">
      <c r="A4057" s="7"/>
      <c r="B4057" s="11"/>
      <c r="C4057" s="10"/>
      <c r="D4057" s="16">
        <f>IF($A4057="","",IFERROR(VLOOKUP($A4057,M_Sapi!$A$2:$D$501,4,0),""))</f>
      </c>
      <c r="E4057" s="17">
        <f>IF($A4057="","",IFERROR(VLOOKUP($A4057,M_Sapi!$A$2:$B$501,2,0),""))</f>
      </c>
      <c r="F4057" s="16">
        <f>IF(OR($A4057="",$C4057=""),"",$C4057-$D4057)</f>
      </c>
      <c r="G4057" s="18">
        <f>IF(OR($A4057="",$B4057=""),"",$B4057-$E4057)</f>
      </c>
      <c r="H4057" s="19">
        <f>IF(OR($G4057="",$G4057=0),"",$F4057/$G4057)</f>
      </c>
    </row>
    <row r="4058">
      <c r="A4058" s="7"/>
      <c r="B4058" s="11"/>
      <c r="C4058" s="10"/>
      <c r="D4058" s="16">
        <f>IF($A4058="","",IFERROR(VLOOKUP($A4058,M_Sapi!$A$2:$D$501,4,0),""))</f>
      </c>
      <c r="E4058" s="17">
        <f>IF($A4058="","",IFERROR(VLOOKUP($A4058,M_Sapi!$A$2:$B$501,2,0),""))</f>
      </c>
      <c r="F4058" s="16">
        <f>IF(OR($A4058="",$C4058=""),"",$C4058-$D4058)</f>
      </c>
      <c r="G4058" s="18">
        <f>IF(OR($A4058="",$B4058=""),"",$B4058-$E4058)</f>
      </c>
      <c r="H4058" s="19">
        <f>IF(OR($G4058="",$G4058=0),"",$F4058/$G4058)</f>
      </c>
    </row>
    <row r="4059">
      <c r="A4059" s="7"/>
      <c r="B4059" s="11"/>
      <c r="C4059" s="10"/>
      <c r="D4059" s="16">
        <f>IF($A4059="","",IFERROR(VLOOKUP($A4059,M_Sapi!$A$2:$D$501,4,0),""))</f>
      </c>
      <c r="E4059" s="17">
        <f>IF($A4059="","",IFERROR(VLOOKUP($A4059,M_Sapi!$A$2:$B$501,2,0),""))</f>
      </c>
      <c r="F4059" s="16">
        <f>IF(OR($A4059="",$C4059=""),"",$C4059-$D4059)</f>
      </c>
      <c r="G4059" s="18">
        <f>IF(OR($A4059="",$B4059=""),"",$B4059-$E4059)</f>
      </c>
      <c r="H4059" s="19">
        <f>IF(OR($G4059="",$G4059=0),"",$F4059/$G4059)</f>
      </c>
    </row>
    <row r="4060">
      <c r="A4060" s="7"/>
      <c r="B4060" s="11"/>
      <c r="C4060" s="10"/>
      <c r="D4060" s="16">
        <f>IF($A4060="","",IFERROR(VLOOKUP($A4060,M_Sapi!$A$2:$D$501,4,0),""))</f>
      </c>
      <c r="E4060" s="17">
        <f>IF($A4060="","",IFERROR(VLOOKUP($A4060,M_Sapi!$A$2:$B$501,2,0),""))</f>
      </c>
      <c r="F4060" s="16">
        <f>IF(OR($A4060="",$C4060=""),"",$C4060-$D4060)</f>
      </c>
      <c r="G4060" s="18">
        <f>IF(OR($A4060="",$B4060=""),"",$B4060-$E4060)</f>
      </c>
      <c r="H4060" s="19">
        <f>IF(OR($G4060="",$G4060=0),"",$F4060/$G4060)</f>
      </c>
    </row>
    <row r="4061">
      <c r="A4061" s="7"/>
      <c r="B4061" s="11"/>
      <c r="C4061" s="10"/>
      <c r="D4061" s="16">
        <f>IF($A4061="","",IFERROR(VLOOKUP($A4061,M_Sapi!$A$2:$D$501,4,0),""))</f>
      </c>
      <c r="E4061" s="17">
        <f>IF($A4061="","",IFERROR(VLOOKUP($A4061,M_Sapi!$A$2:$B$501,2,0),""))</f>
      </c>
      <c r="F4061" s="16">
        <f>IF(OR($A4061="",$C4061=""),"",$C4061-$D4061)</f>
      </c>
      <c r="G4061" s="18">
        <f>IF(OR($A4061="",$B4061=""),"",$B4061-$E4061)</f>
      </c>
      <c r="H4061" s="19">
        <f>IF(OR($G4061="",$G4061=0),"",$F4061/$G4061)</f>
      </c>
    </row>
    <row r="4062">
      <c r="A4062" s="7"/>
      <c r="B4062" s="11"/>
      <c r="C4062" s="10"/>
      <c r="D4062" s="16">
        <f>IF($A4062="","",IFERROR(VLOOKUP($A4062,M_Sapi!$A$2:$D$501,4,0),""))</f>
      </c>
      <c r="E4062" s="17">
        <f>IF($A4062="","",IFERROR(VLOOKUP($A4062,M_Sapi!$A$2:$B$501,2,0),""))</f>
      </c>
      <c r="F4062" s="16">
        <f>IF(OR($A4062="",$C4062=""),"",$C4062-$D4062)</f>
      </c>
      <c r="G4062" s="18">
        <f>IF(OR($A4062="",$B4062=""),"",$B4062-$E4062)</f>
      </c>
      <c r="H4062" s="19">
        <f>IF(OR($G4062="",$G4062=0),"",$F4062/$G4062)</f>
      </c>
    </row>
    <row r="4063">
      <c r="A4063" s="7"/>
      <c r="B4063" s="11"/>
      <c r="C4063" s="10"/>
      <c r="D4063" s="16">
        <f>IF($A4063="","",IFERROR(VLOOKUP($A4063,M_Sapi!$A$2:$D$501,4,0),""))</f>
      </c>
      <c r="E4063" s="17">
        <f>IF($A4063="","",IFERROR(VLOOKUP($A4063,M_Sapi!$A$2:$B$501,2,0),""))</f>
      </c>
      <c r="F4063" s="16">
        <f>IF(OR($A4063="",$C4063=""),"",$C4063-$D4063)</f>
      </c>
      <c r="G4063" s="18">
        <f>IF(OR($A4063="",$B4063=""),"",$B4063-$E4063)</f>
      </c>
      <c r="H4063" s="19">
        <f>IF(OR($G4063="",$G4063=0),"",$F4063/$G4063)</f>
      </c>
    </row>
    <row r="4064">
      <c r="A4064" s="7"/>
      <c r="B4064" s="11"/>
      <c r="C4064" s="10"/>
      <c r="D4064" s="16">
        <f>IF($A4064="","",IFERROR(VLOOKUP($A4064,M_Sapi!$A$2:$D$501,4,0),""))</f>
      </c>
      <c r="E4064" s="17">
        <f>IF($A4064="","",IFERROR(VLOOKUP($A4064,M_Sapi!$A$2:$B$501,2,0),""))</f>
      </c>
      <c r="F4064" s="16">
        <f>IF(OR($A4064="",$C4064=""),"",$C4064-$D4064)</f>
      </c>
      <c r="G4064" s="18">
        <f>IF(OR($A4064="",$B4064=""),"",$B4064-$E4064)</f>
      </c>
      <c r="H4064" s="19">
        <f>IF(OR($G4064="",$G4064=0),"",$F4064/$G4064)</f>
      </c>
    </row>
    <row r="4065">
      <c r="A4065" s="7"/>
      <c r="B4065" s="11"/>
      <c r="C4065" s="10"/>
      <c r="D4065" s="16">
        <f>IF($A4065="","",IFERROR(VLOOKUP($A4065,M_Sapi!$A$2:$D$501,4,0),""))</f>
      </c>
      <c r="E4065" s="17">
        <f>IF($A4065="","",IFERROR(VLOOKUP($A4065,M_Sapi!$A$2:$B$501,2,0),""))</f>
      </c>
      <c r="F4065" s="16">
        <f>IF(OR($A4065="",$C4065=""),"",$C4065-$D4065)</f>
      </c>
      <c r="G4065" s="18">
        <f>IF(OR($A4065="",$B4065=""),"",$B4065-$E4065)</f>
      </c>
      <c r="H4065" s="19">
        <f>IF(OR($G4065="",$G4065=0),"",$F4065/$G4065)</f>
      </c>
    </row>
    <row r="4066">
      <c r="A4066" s="7"/>
      <c r="B4066" s="11"/>
      <c r="C4066" s="10"/>
      <c r="D4066" s="16">
        <f>IF($A4066="","",IFERROR(VLOOKUP($A4066,M_Sapi!$A$2:$D$501,4,0),""))</f>
      </c>
      <c r="E4066" s="17">
        <f>IF($A4066="","",IFERROR(VLOOKUP($A4066,M_Sapi!$A$2:$B$501,2,0),""))</f>
      </c>
      <c r="F4066" s="16">
        <f>IF(OR($A4066="",$C4066=""),"",$C4066-$D4066)</f>
      </c>
      <c r="G4066" s="18">
        <f>IF(OR($A4066="",$B4066=""),"",$B4066-$E4066)</f>
      </c>
      <c r="H4066" s="19">
        <f>IF(OR($G4066="",$G4066=0),"",$F4066/$G4066)</f>
      </c>
    </row>
    <row r="4067">
      <c r="A4067" s="7"/>
      <c r="B4067" s="11"/>
      <c r="C4067" s="10"/>
      <c r="D4067" s="16">
        <f>IF($A4067="","",IFERROR(VLOOKUP($A4067,M_Sapi!$A$2:$D$501,4,0),""))</f>
      </c>
      <c r="E4067" s="17">
        <f>IF($A4067="","",IFERROR(VLOOKUP($A4067,M_Sapi!$A$2:$B$501,2,0),""))</f>
      </c>
      <c r="F4067" s="16">
        <f>IF(OR($A4067="",$C4067=""),"",$C4067-$D4067)</f>
      </c>
      <c r="G4067" s="18">
        <f>IF(OR($A4067="",$B4067=""),"",$B4067-$E4067)</f>
      </c>
      <c r="H4067" s="19">
        <f>IF(OR($G4067="",$G4067=0),"",$F4067/$G4067)</f>
      </c>
    </row>
    <row r="4068">
      <c r="A4068" s="7"/>
      <c r="B4068" s="11"/>
      <c r="C4068" s="10"/>
      <c r="D4068" s="16">
        <f>IF($A4068="","",IFERROR(VLOOKUP($A4068,M_Sapi!$A$2:$D$501,4,0),""))</f>
      </c>
      <c r="E4068" s="17">
        <f>IF($A4068="","",IFERROR(VLOOKUP($A4068,M_Sapi!$A$2:$B$501,2,0),""))</f>
      </c>
      <c r="F4068" s="16">
        <f>IF(OR($A4068="",$C4068=""),"",$C4068-$D4068)</f>
      </c>
      <c r="G4068" s="18">
        <f>IF(OR($A4068="",$B4068=""),"",$B4068-$E4068)</f>
      </c>
      <c r="H4068" s="19">
        <f>IF(OR($G4068="",$G4068=0),"",$F4068/$G4068)</f>
      </c>
    </row>
    <row r="4069">
      <c r="A4069" s="7"/>
      <c r="B4069" s="11"/>
      <c r="C4069" s="10"/>
      <c r="D4069" s="16">
        <f>IF($A4069="","",IFERROR(VLOOKUP($A4069,M_Sapi!$A$2:$D$501,4,0),""))</f>
      </c>
      <c r="E4069" s="17">
        <f>IF($A4069="","",IFERROR(VLOOKUP($A4069,M_Sapi!$A$2:$B$501,2,0),""))</f>
      </c>
      <c r="F4069" s="16">
        <f>IF(OR($A4069="",$C4069=""),"",$C4069-$D4069)</f>
      </c>
      <c r="G4069" s="18">
        <f>IF(OR($A4069="",$B4069=""),"",$B4069-$E4069)</f>
      </c>
      <c r="H4069" s="19">
        <f>IF(OR($G4069="",$G4069=0),"",$F4069/$G4069)</f>
      </c>
    </row>
    <row r="4070">
      <c r="A4070" s="7"/>
      <c r="B4070" s="11"/>
      <c r="C4070" s="10"/>
      <c r="D4070" s="16">
        <f>IF($A4070="","",IFERROR(VLOOKUP($A4070,M_Sapi!$A$2:$D$501,4,0),""))</f>
      </c>
      <c r="E4070" s="17">
        <f>IF($A4070="","",IFERROR(VLOOKUP($A4070,M_Sapi!$A$2:$B$501,2,0),""))</f>
      </c>
      <c r="F4070" s="16">
        <f>IF(OR($A4070="",$C4070=""),"",$C4070-$D4070)</f>
      </c>
      <c r="G4070" s="18">
        <f>IF(OR($A4070="",$B4070=""),"",$B4070-$E4070)</f>
      </c>
      <c r="H4070" s="19">
        <f>IF(OR($G4070="",$G4070=0),"",$F4070/$G4070)</f>
      </c>
    </row>
    <row r="4071">
      <c r="A4071" s="7"/>
      <c r="B4071" s="11"/>
      <c r="C4071" s="10"/>
      <c r="D4071" s="16">
        <f>IF($A4071="","",IFERROR(VLOOKUP($A4071,M_Sapi!$A$2:$D$501,4,0),""))</f>
      </c>
      <c r="E4071" s="17">
        <f>IF($A4071="","",IFERROR(VLOOKUP($A4071,M_Sapi!$A$2:$B$501,2,0),""))</f>
      </c>
      <c r="F4071" s="16">
        <f>IF(OR($A4071="",$C4071=""),"",$C4071-$D4071)</f>
      </c>
      <c r="G4071" s="18">
        <f>IF(OR($A4071="",$B4071=""),"",$B4071-$E4071)</f>
      </c>
      <c r="H4071" s="19">
        <f>IF(OR($G4071="",$G4071=0),"",$F4071/$G4071)</f>
      </c>
    </row>
    <row r="4072">
      <c r="A4072" s="7"/>
      <c r="B4072" s="11"/>
      <c r="C4072" s="10"/>
      <c r="D4072" s="16">
        <f>IF($A4072="","",IFERROR(VLOOKUP($A4072,M_Sapi!$A$2:$D$501,4,0),""))</f>
      </c>
      <c r="E4072" s="17">
        <f>IF($A4072="","",IFERROR(VLOOKUP($A4072,M_Sapi!$A$2:$B$501,2,0),""))</f>
      </c>
      <c r="F4072" s="16">
        <f>IF(OR($A4072="",$C4072=""),"",$C4072-$D4072)</f>
      </c>
      <c r="G4072" s="18">
        <f>IF(OR($A4072="",$B4072=""),"",$B4072-$E4072)</f>
      </c>
      <c r="H4072" s="19">
        <f>IF(OR($G4072="",$G4072=0),"",$F4072/$G4072)</f>
      </c>
    </row>
    <row r="4073">
      <c r="A4073" s="7"/>
      <c r="B4073" s="11"/>
      <c r="C4073" s="10"/>
      <c r="D4073" s="16">
        <f>IF($A4073="","",IFERROR(VLOOKUP($A4073,M_Sapi!$A$2:$D$501,4,0),""))</f>
      </c>
      <c r="E4073" s="17">
        <f>IF($A4073="","",IFERROR(VLOOKUP($A4073,M_Sapi!$A$2:$B$501,2,0),""))</f>
      </c>
      <c r="F4073" s="16">
        <f>IF(OR($A4073="",$C4073=""),"",$C4073-$D4073)</f>
      </c>
      <c r="G4073" s="18">
        <f>IF(OR($A4073="",$B4073=""),"",$B4073-$E4073)</f>
      </c>
      <c r="H4073" s="19">
        <f>IF(OR($G4073="",$G4073=0),"",$F4073/$G4073)</f>
      </c>
    </row>
    <row r="4074">
      <c r="A4074" s="7"/>
      <c r="B4074" s="11"/>
      <c r="C4074" s="10"/>
      <c r="D4074" s="16">
        <f>IF($A4074="","",IFERROR(VLOOKUP($A4074,M_Sapi!$A$2:$D$501,4,0),""))</f>
      </c>
      <c r="E4074" s="17">
        <f>IF($A4074="","",IFERROR(VLOOKUP($A4074,M_Sapi!$A$2:$B$501,2,0),""))</f>
      </c>
      <c r="F4074" s="16">
        <f>IF(OR($A4074="",$C4074=""),"",$C4074-$D4074)</f>
      </c>
      <c r="G4074" s="18">
        <f>IF(OR($A4074="",$B4074=""),"",$B4074-$E4074)</f>
      </c>
      <c r="H4074" s="19">
        <f>IF(OR($G4074="",$G4074=0),"",$F4074/$G4074)</f>
      </c>
    </row>
    <row r="4075">
      <c r="A4075" s="7"/>
      <c r="B4075" s="11"/>
      <c r="C4075" s="10"/>
      <c r="D4075" s="16">
        <f>IF($A4075="","",IFERROR(VLOOKUP($A4075,M_Sapi!$A$2:$D$501,4,0),""))</f>
      </c>
      <c r="E4075" s="17">
        <f>IF($A4075="","",IFERROR(VLOOKUP($A4075,M_Sapi!$A$2:$B$501,2,0),""))</f>
      </c>
      <c r="F4075" s="16">
        <f>IF(OR($A4075="",$C4075=""),"",$C4075-$D4075)</f>
      </c>
      <c r="G4075" s="18">
        <f>IF(OR($A4075="",$B4075=""),"",$B4075-$E4075)</f>
      </c>
      <c r="H4075" s="19">
        <f>IF(OR($G4075="",$G4075=0),"",$F4075/$G4075)</f>
      </c>
    </row>
    <row r="4076">
      <c r="A4076" s="7"/>
      <c r="B4076" s="11"/>
      <c r="C4076" s="10"/>
      <c r="D4076" s="16">
        <f>IF($A4076="","",IFERROR(VLOOKUP($A4076,M_Sapi!$A$2:$D$501,4,0),""))</f>
      </c>
      <c r="E4076" s="17">
        <f>IF($A4076="","",IFERROR(VLOOKUP($A4076,M_Sapi!$A$2:$B$501,2,0),""))</f>
      </c>
      <c r="F4076" s="16">
        <f>IF(OR($A4076="",$C4076=""),"",$C4076-$D4076)</f>
      </c>
      <c r="G4076" s="18">
        <f>IF(OR($A4076="",$B4076=""),"",$B4076-$E4076)</f>
      </c>
      <c r="H4076" s="19">
        <f>IF(OR($G4076="",$G4076=0),"",$F4076/$G4076)</f>
      </c>
    </row>
    <row r="4077">
      <c r="A4077" s="7"/>
      <c r="B4077" s="11"/>
      <c r="C4077" s="10"/>
      <c r="D4077" s="16">
        <f>IF($A4077="","",IFERROR(VLOOKUP($A4077,M_Sapi!$A$2:$D$501,4,0),""))</f>
      </c>
      <c r="E4077" s="17">
        <f>IF($A4077="","",IFERROR(VLOOKUP($A4077,M_Sapi!$A$2:$B$501,2,0),""))</f>
      </c>
      <c r="F4077" s="16">
        <f>IF(OR($A4077="",$C4077=""),"",$C4077-$D4077)</f>
      </c>
      <c r="G4077" s="18">
        <f>IF(OR($A4077="",$B4077=""),"",$B4077-$E4077)</f>
      </c>
      <c r="H4077" s="19">
        <f>IF(OR($G4077="",$G4077=0),"",$F4077/$G4077)</f>
      </c>
    </row>
    <row r="4078">
      <c r="A4078" s="7"/>
      <c r="B4078" s="11"/>
      <c r="C4078" s="10"/>
      <c r="D4078" s="16">
        <f>IF($A4078="","",IFERROR(VLOOKUP($A4078,M_Sapi!$A$2:$D$501,4,0),""))</f>
      </c>
      <c r="E4078" s="17">
        <f>IF($A4078="","",IFERROR(VLOOKUP($A4078,M_Sapi!$A$2:$B$501,2,0),""))</f>
      </c>
      <c r="F4078" s="16">
        <f>IF(OR($A4078="",$C4078=""),"",$C4078-$D4078)</f>
      </c>
      <c r="G4078" s="18">
        <f>IF(OR($A4078="",$B4078=""),"",$B4078-$E4078)</f>
      </c>
      <c r="H4078" s="19">
        <f>IF(OR($G4078="",$G4078=0),"",$F4078/$G4078)</f>
      </c>
    </row>
    <row r="4079">
      <c r="A4079" s="7"/>
      <c r="B4079" s="11"/>
      <c r="C4079" s="10"/>
      <c r="D4079" s="16">
        <f>IF($A4079="","",IFERROR(VLOOKUP($A4079,M_Sapi!$A$2:$D$501,4,0),""))</f>
      </c>
      <c r="E4079" s="17">
        <f>IF($A4079="","",IFERROR(VLOOKUP($A4079,M_Sapi!$A$2:$B$501,2,0),""))</f>
      </c>
      <c r="F4079" s="16">
        <f>IF(OR($A4079="",$C4079=""),"",$C4079-$D4079)</f>
      </c>
      <c r="G4079" s="18">
        <f>IF(OR($A4079="",$B4079=""),"",$B4079-$E4079)</f>
      </c>
      <c r="H4079" s="19">
        <f>IF(OR($G4079="",$G4079=0),"",$F4079/$G4079)</f>
      </c>
    </row>
    <row r="4080">
      <c r="A4080" s="7"/>
      <c r="B4080" s="11"/>
      <c r="C4080" s="10"/>
      <c r="D4080" s="16">
        <f>IF($A4080="","",IFERROR(VLOOKUP($A4080,M_Sapi!$A$2:$D$501,4,0),""))</f>
      </c>
      <c r="E4080" s="17">
        <f>IF($A4080="","",IFERROR(VLOOKUP($A4080,M_Sapi!$A$2:$B$501,2,0),""))</f>
      </c>
      <c r="F4080" s="16">
        <f>IF(OR($A4080="",$C4080=""),"",$C4080-$D4080)</f>
      </c>
      <c r="G4080" s="18">
        <f>IF(OR($A4080="",$B4080=""),"",$B4080-$E4080)</f>
      </c>
      <c r="H4080" s="19">
        <f>IF(OR($G4080="",$G4080=0),"",$F4080/$G4080)</f>
      </c>
    </row>
    <row r="4081">
      <c r="A4081" s="7"/>
      <c r="B4081" s="11"/>
      <c r="C4081" s="10"/>
      <c r="D4081" s="16">
        <f>IF($A4081="","",IFERROR(VLOOKUP($A4081,M_Sapi!$A$2:$D$501,4,0),""))</f>
      </c>
      <c r="E4081" s="17">
        <f>IF($A4081="","",IFERROR(VLOOKUP($A4081,M_Sapi!$A$2:$B$501,2,0),""))</f>
      </c>
      <c r="F4081" s="16">
        <f>IF(OR($A4081="",$C4081=""),"",$C4081-$D4081)</f>
      </c>
      <c r="G4081" s="18">
        <f>IF(OR($A4081="",$B4081=""),"",$B4081-$E4081)</f>
      </c>
      <c r="H4081" s="19">
        <f>IF(OR($G4081="",$G4081=0),"",$F4081/$G4081)</f>
      </c>
    </row>
    <row r="4082">
      <c r="A4082" s="7"/>
      <c r="B4082" s="11"/>
      <c r="C4082" s="10"/>
      <c r="D4082" s="16">
        <f>IF($A4082="","",IFERROR(VLOOKUP($A4082,M_Sapi!$A$2:$D$501,4,0),""))</f>
      </c>
      <c r="E4082" s="17">
        <f>IF($A4082="","",IFERROR(VLOOKUP($A4082,M_Sapi!$A$2:$B$501,2,0),""))</f>
      </c>
      <c r="F4082" s="16">
        <f>IF(OR($A4082="",$C4082=""),"",$C4082-$D4082)</f>
      </c>
      <c r="G4082" s="18">
        <f>IF(OR($A4082="",$B4082=""),"",$B4082-$E4082)</f>
      </c>
      <c r="H4082" s="19">
        <f>IF(OR($G4082="",$G4082=0),"",$F4082/$G4082)</f>
      </c>
    </row>
    <row r="4083">
      <c r="A4083" s="7"/>
      <c r="B4083" s="11"/>
      <c r="C4083" s="10"/>
      <c r="D4083" s="16">
        <f>IF($A4083="","",IFERROR(VLOOKUP($A4083,M_Sapi!$A$2:$D$501,4,0),""))</f>
      </c>
      <c r="E4083" s="17">
        <f>IF($A4083="","",IFERROR(VLOOKUP($A4083,M_Sapi!$A$2:$B$501,2,0),""))</f>
      </c>
      <c r="F4083" s="16">
        <f>IF(OR($A4083="",$C4083=""),"",$C4083-$D4083)</f>
      </c>
      <c r="G4083" s="18">
        <f>IF(OR($A4083="",$B4083=""),"",$B4083-$E4083)</f>
      </c>
      <c r="H4083" s="19">
        <f>IF(OR($G4083="",$G4083=0),"",$F4083/$G4083)</f>
      </c>
    </row>
    <row r="4084">
      <c r="A4084" s="7"/>
      <c r="B4084" s="11"/>
      <c r="C4084" s="10"/>
      <c r="D4084" s="16">
        <f>IF($A4084="","",IFERROR(VLOOKUP($A4084,M_Sapi!$A$2:$D$501,4,0),""))</f>
      </c>
      <c r="E4084" s="17">
        <f>IF($A4084="","",IFERROR(VLOOKUP($A4084,M_Sapi!$A$2:$B$501,2,0),""))</f>
      </c>
      <c r="F4084" s="16">
        <f>IF(OR($A4084="",$C4084=""),"",$C4084-$D4084)</f>
      </c>
      <c r="G4084" s="18">
        <f>IF(OR($A4084="",$B4084=""),"",$B4084-$E4084)</f>
      </c>
      <c r="H4084" s="19">
        <f>IF(OR($G4084="",$G4084=0),"",$F4084/$G4084)</f>
      </c>
    </row>
    <row r="4085">
      <c r="A4085" s="7"/>
      <c r="B4085" s="11"/>
      <c r="C4085" s="10"/>
      <c r="D4085" s="16">
        <f>IF($A4085="","",IFERROR(VLOOKUP($A4085,M_Sapi!$A$2:$D$501,4,0),""))</f>
      </c>
      <c r="E4085" s="17">
        <f>IF($A4085="","",IFERROR(VLOOKUP($A4085,M_Sapi!$A$2:$B$501,2,0),""))</f>
      </c>
      <c r="F4085" s="16">
        <f>IF(OR($A4085="",$C4085=""),"",$C4085-$D4085)</f>
      </c>
      <c r="G4085" s="18">
        <f>IF(OR($A4085="",$B4085=""),"",$B4085-$E4085)</f>
      </c>
      <c r="H4085" s="19">
        <f>IF(OR($G4085="",$G4085=0),"",$F4085/$G4085)</f>
      </c>
    </row>
    <row r="4086">
      <c r="A4086" s="7"/>
      <c r="B4086" s="11"/>
      <c r="C4086" s="10"/>
      <c r="D4086" s="16">
        <f>IF($A4086="","",IFERROR(VLOOKUP($A4086,M_Sapi!$A$2:$D$501,4,0),""))</f>
      </c>
      <c r="E4086" s="17">
        <f>IF($A4086="","",IFERROR(VLOOKUP($A4086,M_Sapi!$A$2:$B$501,2,0),""))</f>
      </c>
      <c r="F4086" s="16">
        <f>IF(OR($A4086="",$C4086=""),"",$C4086-$D4086)</f>
      </c>
      <c r="G4086" s="18">
        <f>IF(OR($A4086="",$B4086=""),"",$B4086-$E4086)</f>
      </c>
      <c r="H4086" s="19">
        <f>IF(OR($G4086="",$G4086=0),"",$F4086/$G4086)</f>
      </c>
    </row>
    <row r="4087">
      <c r="A4087" s="7"/>
      <c r="B4087" s="11"/>
      <c r="C4087" s="10"/>
      <c r="D4087" s="16">
        <f>IF($A4087="","",IFERROR(VLOOKUP($A4087,M_Sapi!$A$2:$D$501,4,0),""))</f>
      </c>
      <c r="E4087" s="17">
        <f>IF($A4087="","",IFERROR(VLOOKUP($A4087,M_Sapi!$A$2:$B$501,2,0),""))</f>
      </c>
      <c r="F4087" s="16">
        <f>IF(OR($A4087="",$C4087=""),"",$C4087-$D4087)</f>
      </c>
      <c r="G4087" s="18">
        <f>IF(OR($A4087="",$B4087=""),"",$B4087-$E4087)</f>
      </c>
      <c r="H4087" s="19">
        <f>IF(OR($G4087="",$G4087=0),"",$F4087/$G4087)</f>
      </c>
    </row>
    <row r="4088">
      <c r="A4088" s="7"/>
      <c r="B4088" s="11"/>
      <c r="C4088" s="10"/>
      <c r="D4088" s="16">
        <f>IF($A4088="","",IFERROR(VLOOKUP($A4088,M_Sapi!$A$2:$D$501,4,0),""))</f>
      </c>
      <c r="E4088" s="17">
        <f>IF($A4088="","",IFERROR(VLOOKUP($A4088,M_Sapi!$A$2:$B$501,2,0),""))</f>
      </c>
      <c r="F4088" s="16">
        <f>IF(OR($A4088="",$C4088=""),"",$C4088-$D4088)</f>
      </c>
      <c r="G4088" s="18">
        <f>IF(OR($A4088="",$B4088=""),"",$B4088-$E4088)</f>
      </c>
      <c r="H4088" s="19">
        <f>IF(OR($G4088="",$G4088=0),"",$F4088/$G4088)</f>
      </c>
    </row>
    <row r="4089">
      <c r="A4089" s="7"/>
      <c r="B4089" s="11"/>
      <c r="C4089" s="10"/>
      <c r="D4089" s="16">
        <f>IF($A4089="","",IFERROR(VLOOKUP($A4089,M_Sapi!$A$2:$D$501,4,0),""))</f>
      </c>
      <c r="E4089" s="17">
        <f>IF($A4089="","",IFERROR(VLOOKUP($A4089,M_Sapi!$A$2:$B$501,2,0),""))</f>
      </c>
      <c r="F4089" s="16">
        <f>IF(OR($A4089="",$C4089=""),"",$C4089-$D4089)</f>
      </c>
      <c r="G4089" s="18">
        <f>IF(OR($A4089="",$B4089=""),"",$B4089-$E4089)</f>
      </c>
      <c r="H4089" s="19">
        <f>IF(OR($G4089="",$G4089=0),"",$F4089/$G4089)</f>
      </c>
    </row>
    <row r="4090">
      <c r="A4090" s="7"/>
      <c r="B4090" s="11"/>
      <c r="C4090" s="10"/>
      <c r="D4090" s="16">
        <f>IF($A4090="","",IFERROR(VLOOKUP($A4090,M_Sapi!$A$2:$D$501,4,0),""))</f>
      </c>
      <c r="E4090" s="17">
        <f>IF($A4090="","",IFERROR(VLOOKUP($A4090,M_Sapi!$A$2:$B$501,2,0),""))</f>
      </c>
      <c r="F4090" s="16">
        <f>IF(OR($A4090="",$C4090=""),"",$C4090-$D4090)</f>
      </c>
      <c r="G4090" s="18">
        <f>IF(OR($A4090="",$B4090=""),"",$B4090-$E4090)</f>
      </c>
      <c r="H4090" s="19">
        <f>IF(OR($G4090="",$G4090=0),"",$F4090/$G4090)</f>
      </c>
    </row>
    <row r="4091">
      <c r="A4091" s="7"/>
      <c r="B4091" s="11"/>
      <c r="C4091" s="10"/>
      <c r="D4091" s="16">
        <f>IF($A4091="","",IFERROR(VLOOKUP($A4091,M_Sapi!$A$2:$D$501,4,0),""))</f>
      </c>
      <c r="E4091" s="17">
        <f>IF($A4091="","",IFERROR(VLOOKUP($A4091,M_Sapi!$A$2:$B$501,2,0),""))</f>
      </c>
      <c r="F4091" s="16">
        <f>IF(OR($A4091="",$C4091=""),"",$C4091-$D4091)</f>
      </c>
      <c r="G4091" s="18">
        <f>IF(OR($A4091="",$B4091=""),"",$B4091-$E4091)</f>
      </c>
      <c r="H4091" s="19">
        <f>IF(OR($G4091="",$G4091=0),"",$F4091/$G4091)</f>
      </c>
    </row>
    <row r="4092">
      <c r="A4092" s="7"/>
      <c r="B4092" s="11"/>
      <c r="C4092" s="10"/>
      <c r="D4092" s="16">
        <f>IF($A4092="","",IFERROR(VLOOKUP($A4092,M_Sapi!$A$2:$D$501,4,0),""))</f>
      </c>
      <c r="E4092" s="17">
        <f>IF($A4092="","",IFERROR(VLOOKUP($A4092,M_Sapi!$A$2:$B$501,2,0),""))</f>
      </c>
      <c r="F4092" s="16">
        <f>IF(OR($A4092="",$C4092=""),"",$C4092-$D4092)</f>
      </c>
      <c r="G4092" s="18">
        <f>IF(OR($A4092="",$B4092=""),"",$B4092-$E4092)</f>
      </c>
      <c r="H4092" s="19">
        <f>IF(OR($G4092="",$G4092=0),"",$F4092/$G4092)</f>
      </c>
    </row>
    <row r="4093">
      <c r="A4093" s="7"/>
      <c r="B4093" s="11"/>
      <c r="C4093" s="10"/>
      <c r="D4093" s="16">
        <f>IF($A4093="","",IFERROR(VLOOKUP($A4093,M_Sapi!$A$2:$D$501,4,0),""))</f>
      </c>
      <c r="E4093" s="17">
        <f>IF($A4093="","",IFERROR(VLOOKUP($A4093,M_Sapi!$A$2:$B$501,2,0),""))</f>
      </c>
      <c r="F4093" s="16">
        <f>IF(OR($A4093="",$C4093=""),"",$C4093-$D4093)</f>
      </c>
      <c r="G4093" s="18">
        <f>IF(OR($A4093="",$B4093=""),"",$B4093-$E4093)</f>
      </c>
      <c r="H4093" s="19">
        <f>IF(OR($G4093="",$G4093=0),"",$F4093/$G4093)</f>
      </c>
    </row>
    <row r="4094">
      <c r="A4094" s="7"/>
      <c r="B4094" s="11"/>
      <c r="C4094" s="10"/>
      <c r="D4094" s="16">
        <f>IF($A4094="","",IFERROR(VLOOKUP($A4094,M_Sapi!$A$2:$D$501,4,0),""))</f>
      </c>
      <c r="E4094" s="17">
        <f>IF($A4094="","",IFERROR(VLOOKUP($A4094,M_Sapi!$A$2:$B$501,2,0),""))</f>
      </c>
      <c r="F4094" s="16">
        <f>IF(OR($A4094="",$C4094=""),"",$C4094-$D4094)</f>
      </c>
      <c r="G4094" s="18">
        <f>IF(OR($A4094="",$B4094=""),"",$B4094-$E4094)</f>
      </c>
      <c r="H4094" s="19">
        <f>IF(OR($G4094="",$G4094=0),"",$F4094/$G4094)</f>
      </c>
    </row>
    <row r="4095">
      <c r="A4095" s="7"/>
      <c r="B4095" s="11"/>
      <c r="C4095" s="10"/>
      <c r="D4095" s="16">
        <f>IF($A4095="","",IFERROR(VLOOKUP($A4095,M_Sapi!$A$2:$D$501,4,0),""))</f>
      </c>
      <c r="E4095" s="17">
        <f>IF($A4095="","",IFERROR(VLOOKUP($A4095,M_Sapi!$A$2:$B$501,2,0),""))</f>
      </c>
      <c r="F4095" s="16">
        <f>IF(OR($A4095="",$C4095=""),"",$C4095-$D4095)</f>
      </c>
      <c r="G4095" s="18">
        <f>IF(OR($A4095="",$B4095=""),"",$B4095-$E4095)</f>
      </c>
      <c r="H4095" s="19">
        <f>IF(OR($G4095="",$G4095=0),"",$F4095/$G4095)</f>
      </c>
    </row>
    <row r="4096">
      <c r="A4096" s="7"/>
      <c r="B4096" s="11"/>
      <c r="C4096" s="10"/>
      <c r="D4096" s="16">
        <f>IF($A4096="","",IFERROR(VLOOKUP($A4096,M_Sapi!$A$2:$D$501,4,0),""))</f>
      </c>
      <c r="E4096" s="17">
        <f>IF($A4096="","",IFERROR(VLOOKUP($A4096,M_Sapi!$A$2:$B$501,2,0),""))</f>
      </c>
      <c r="F4096" s="16">
        <f>IF(OR($A4096="",$C4096=""),"",$C4096-$D4096)</f>
      </c>
      <c r="G4096" s="18">
        <f>IF(OR($A4096="",$B4096=""),"",$B4096-$E4096)</f>
      </c>
      <c r="H4096" s="19">
        <f>IF(OR($G4096="",$G4096=0),"",$F4096/$G4096)</f>
      </c>
    </row>
    <row r="4097">
      <c r="A4097" s="7"/>
      <c r="B4097" s="11"/>
      <c r="C4097" s="10"/>
      <c r="D4097" s="16">
        <f>IF($A4097="","",IFERROR(VLOOKUP($A4097,M_Sapi!$A$2:$D$501,4,0),""))</f>
      </c>
      <c r="E4097" s="17">
        <f>IF($A4097="","",IFERROR(VLOOKUP($A4097,M_Sapi!$A$2:$B$501,2,0),""))</f>
      </c>
      <c r="F4097" s="16">
        <f>IF(OR($A4097="",$C4097=""),"",$C4097-$D4097)</f>
      </c>
      <c r="G4097" s="18">
        <f>IF(OR($A4097="",$B4097=""),"",$B4097-$E4097)</f>
      </c>
      <c r="H4097" s="19">
        <f>IF(OR($G4097="",$G4097=0),"",$F4097/$G4097)</f>
      </c>
    </row>
    <row r="4098">
      <c r="A4098" s="7"/>
      <c r="B4098" s="11"/>
      <c r="C4098" s="10"/>
      <c r="D4098" s="16">
        <f>IF($A4098="","",IFERROR(VLOOKUP($A4098,M_Sapi!$A$2:$D$501,4,0),""))</f>
      </c>
      <c r="E4098" s="17">
        <f>IF($A4098="","",IFERROR(VLOOKUP($A4098,M_Sapi!$A$2:$B$501,2,0),""))</f>
      </c>
      <c r="F4098" s="16">
        <f>IF(OR($A4098="",$C4098=""),"",$C4098-$D4098)</f>
      </c>
      <c r="G4098" s="18">
        <f>IF(OR($A4098="",$B4098=""),"",$B4098-$E4098)</f>
      </c>
      <c r="H4098" s="19">
        <f>IF(OR($G4098="",$G4098=0),"",$F4098/$G4098)</f>
      </c>
    </row>
    <row r="4099">
      <c r="A4099" s="7"/>
      <c r="B4099" s="11"/>
      <c r="C4099" s="10"/>
      <c r="D4099" s="16">
        <f>IF($A4099="","",IFERROR(VLOOKUP($A4099,M_Sapi!$A$2:$D$501,4,0),""))</f>
      </c>
      <c r="E4099" s="17">
        <f>IF($A4099="","",IFERROR(VLOOKUP($A4099,M_Sapi!$A$2:$B$501,2,0),""))</f>
      </c>
      <c r="F4099" s="16">
        <f>IF(OR($A4099="",$C4099=""),"",$C4099-$D4099)</f>
      </c>
      <c r="G4099" s="18">
        <f>IF(OR($A4099="",$B4099=""),"",$B4099-$E4099)</f>
      </c>
      <c r="H4099" s="19">
        <f>IF(OR($G4099="",$G4099=0),"",$F4099/$G4099)</f>
      </c>
    </row>
    <row r="4100">
      <c r="A4100" s="7"/>
      <c r="B4100" s="11"/>
      <c r="C4100" s="10"/>
      <c r="D4100" s="16">
        <f>IF($A4100="","",IFERROR(VLOOKUP($A4100,M_Sapi!$A$2:$D$501,4,0),""))</f>
      </c>
      <c r="E4100" s="17">
        <f>IF($A4100="","",IFERROR(VLOOKUP($A4100,M_Sapi!$A$2:$B$501,2,0),""))</f>
      </c>
      <c r="F4100" s="16">
        <f>IF(OR($A4100="",$C4100=""),"",$C4100-$D4100)</f>
      </c>
      <c r="G4100" s="18">
        <f>IF(OR($A4100="",$B4100=""),"",$B4100-$E4100)</f>
      </c>
      <c r="H4100" s="19">
        <f>IF(OR($G4100="",$G4100=0),"",$F4100/$G4100)</f>
      </c>
    </row>
    <row r="4101">
      <c r="A4101" s="7"/>
      <c r="B4101" s="11"/>
      <c r="C4101" s="10"/>
      <c r="D4101" s="16">
        <f>IF($A4101="","",IFERROR(VLOOKUP($A4101,M_Sapi!$A$2:$D$501,4,0),""))</f>
      </c>
      <c r="E4101" s="17">
        <f>IF($A4101="","",IFERROR(VLOOKUP($A4101,M_Sapi!$A$2:$B$501,2,0),""))</f>
      </c>
      <c r="F4101" s="16">
        <f>IF(OR($A4101="",$C4101=""),"",$C4101-$D4101)</f>
      </c>
      <c r="G4101" s="18">
        <f>IF(OR($A4101="",$B4101=""),"",$B4101-$E4101)</f>
      </c>
      <c r="H4101" s="19">
        <f>IF(OR($G4101="",$G4101=0),"",$F4101/$G4101)</f>
      </c>
    </row>
    <row r="4102">
      <c r="A4102" s="7"/>
      <c r="B4102" s="11"/>
      <c r="C4102" s="10"/>
      <c r="D4102" s="16">
        <f>IF($A4102="","",IFERROR(VLOOKUP($A4102,M_Sapi!$A$2:$D$501,4,0),""))</f>
      </c>
      <c r="E4102" s="17">
        <f>IF($A4102="","",IFERROR(VLOOKUP($A4102,M_Sapi!$A$2:$B$501,2,0),""))</f>
      </c>
      <c r="F4102" s="16">
        <f>IF(OR($A4102="",$C4102=""),"",$C4102-$D4102)</f>
      </c>
      <c r="G4102" s="18">
        <f>IF(OR($A4102="",$B4102=""),"",$B4102-$E4102)</f>
      </c>
      <c r="H4102" s="19">
        <f>IF(OR($G4102="",$G4102=0),"",$F4102/$G4102)</f>
      </c>
    </row>
    <row r="4103">
      <c r="A4103" s="7"/>
      <c r="B4103" s="11"/>
      <c r="C4103" s="10"/>
      <c r="D4103" s="16">
        <f>IF($A4103="","",IFERROR(VLOOKUP($A4103,M_Sapi!$A$2:$D$501,4,0),""))</f>
      </c>
      <c r="E4103" s="17">
        <f>IF($A4103="","",IFERROR(VLOOKUP($A4103,M_Sapi!$A$2:$B$501,2,0),""))</f>
      </c>
      <c r="F4103" s="16">
        <f>IF(OR($A4103="",$C4103=""),"",$C4103-$D4103)</f>
      </c>
      <c r="G4103" s="18">
        <f>IF(OR($A4103="",$B4103=""),"",$B4103-$E4103)</f>
      </c>
      <c r="H4103" s="19">
        <f>IF(OR($G4103="",$G4103=0),"",$F4103/$G4103)</f>
      </c>
    </row>
    <row r="4104">
      <c r="A4104" s="7"/>
      <c r="B4104" s="11"/>
      <c r="C4104" s="10"/>
      <c r="D4104" s="16">
        <f>IF($A4104="","",IFERROR(VLOOKUP($A4104,M_Sapi!$A$2:$D$501,4,0),""))</f>
      </c>
      <c r="E4104" s="17">
        <f>IF($A4104="","",IFERROR(VLOOKUP($A4104,M_Sapi!$A$2:$B$501,2,0),""))</f>
      </c>
      <c r="F4104" s="16">
        <f>IF(OR($A4104="",$C4104=""),"",$C4104-$D4104)</f>
      </c>
      <c r="G4104" s="18">
        <f>IF(OR($A4104="",$B4104=""),"",$B4104-$E4104)</f>
      </c>
      <c r="H4104" s="19">
        <f>IF(OR($G4104="",$G4104=0),"",$F4104/$G4104)</f>
      </c>
    </row>
    <row r="4105">
      <c r="A4105" s="7"/>
      <c r="B4105" s="11"/>
      <c r="C4105" s="10"/>
      <c r="D4105" s="16">
        <f>IF($A4105="","",IFERROR(VLOOKUP($A4105,M_Sapi!$A$2:$D$501,4,0),""))</f>
      </c>
      <c r="E4105" s="17">
        <f>IF($A4105="","",IFERROR(VLOOKUP($A4105,M_Sapi!$A$2:$B$501,2,0),""))</f>
      </c>
      <c r="F4105" s="16">
        <f>IF(OR($A4105="",$C4105=""),"",$C4105-$D4105)</f>
      </c>
      <c r="G4105" s="18">
        <f>IF(OR($A4105="",$B4105=""),"",$B4105-$E4105)</f>
      </c>
      <c r="H4105" s="19">
        <f>IF(OR($G4105="",$G4105=0),"",$F4105/$G4105)</f>
      </c>
    </row>
    <row r="4106">
      <c r="A4106" s="7"/>
      <c r="B4106" s="11"/>
      <c r="C4106" s="10"/>
      <c r="D4106" s="16">
        <f>IF($A4106="","",IFERROR(VLOOKUP($A4106,M_Sapi!$A$2:$D$501,4,0),""))</f>
      </c>
      <c r="E4106" s="17">
        <f>IF($A4106="","",IFERROR(VLOOKUP($A4106,M_Sapi!$A$2:$B$501,2,0),""))</f>
      </c>
      <c r="F4106" s="16">
        <f>IF(OR($A4106="",$C4106=""),"",$C4106-$D4106)</f>
      </c>
      <c r="G4106" s="18">
        <f>IF(OR($A4106="",$B4106=""),"",$B4106-$E4106)</f>
      </c>
      <c r="H4106" s="19">
        <f>IF(OR($G4106="",$G4106=0),"",$F4106/$G4106)</f>
      </c>
    </row>
    <row r="4107">
      <c r="A4107" s="7"/>
      <c r="B4107" s="11"/>
      <c r="C4107" s="10"/>
      <c r="D4107" s="16">
        <f>IF($A4107="","",IFERROR(VLOOKUP($A4107,M_Sapi!$A$2:$D$501,4,0),""))</f>
      </c>
      <c r="E4107" s="17">
        <f>IF($A4107="","",IFERROR(VLOOKUP($A4107,M_Sapi!$A$2:$B$501,2,0),""))</f>
      </c>
      <c r="F4107" s="16">
        <f>IF(OR($A4107="",$C4107=""),"",$C4107-$D4107)</f>
      </c>
      <c r="G4107" s="18">
        <f>IF(OR($A4107="",$B4107=""),"",$B4107-$E4107)</f>
      </c>
      <c r="H4107" s="19">
        <f>IF(OR($G4107="",$G4107=0),"",$F4107/$G4107)</f>
      </c>
    </row>
    <row r="4108">
      <c r="A4108" s="7"/>
      <c r="B4108" s="11"/>
      <c r="C4108" s="10"/>
      <c r="D4108" s="16">
        <f>IF($A4108="","",IFERROR(VLOOKUP($A4108,M_Sapi!$A$2:$D$501,4,0),""))</f>
      </c>
      <c r="E4108" s="17">
        <f>IF($A4108="","",IFERROR(VLOOKUP($A4108,M_Sapi!$A$2:$B$501,2,0),""))</f>
      </c>
      <c r="F4108" s="16">
        <f>IF(OR($A4108="",$C4108=""),"",$C4108-$D4108)</f>
      </c>
      <c r="G4108" s="18">
        <f>IF(OR($A4108="",$B4108=""),"",$B4108-$E4108)</f>
      </c>
      <c r="H4108" s="19">
        <f>IF(OR($G4108="",$G4108=0),"",$F4108/$G4108)</f>
      </c>
    </row>
    <row r="4109">
      <c r="A4109" s="7"/>
      <c r="B4109" s="11"/>
      <c r="C4109" s="10"/>
      <c r="D4109" s="16">
        <f>IF($A4109="","",IFERROR(VLOOKUP($A4109,M_Sapi!$A$2:$D$501,4,0),""))</f>
      </c>
      <c r="E4109" s="17">
        <f>IF($A4109="","",IFERROR(VLOOKUP($A4109,M_Sapi!$A$2:$B$501,2,0),""))</f>
      </c>
      <c r="F4109" s="16">
        <f>IF(OR($A4109="",$C4109=""),"",$C4109-$D4109)</f>
      </c>
      <c r="G4109" s="18">
        <f>IF(OR($A4109="",$B4109=""),"",$B4109-$E4109)</f>
      </c>
      <c r="H4109" s="19">
        <f>IF(OR($G4109="",$G4109=0),"",$F4109/$G4109)</f>
      </c>
    </row>
    <row r="4110">
      <c r="A4110" s="7"/>
      <c r="B4110" s="11"/>
      <c r="C4110" s="10"/>
      <c r="D4110" s="16">
        <f>IF($A4110="","",IFERROR(VLOOKUP($A4110,M_Sapi!$A$2:$D$501,4,0),""))</f>
      </c>
      <c r="E4110" s="17">
        <f>IF($A4110="","",IFERROR(VLOOKUP($A4110,M_Sapi!$A$2:$B$501,2,0),""))</f>
      </c>
      <c r="F4110" s="16">
        <f>IF(OR($A4110="",$C4110=""),"",$C4110-$D4110)</f>
      </c>
      <c r="G4110" s="18">
        <f>IF(OR($A4110="",$B4110=""),"",$B4110-$E4110)</f>
      </c>
      <c r="H4110" s="19">
        <f>IF(OR($G4110="",$G4110=0),"",$F4110/$G4110)</f>
      </c>
    </row>
    <row r="4111">
      <c r="A4111" s="7"/>
      <c r="B4111" s="11"/>
      <c r="C4111" s="10"/>
      <c r="D4111" s="16">
        <f>IF($A4111="","",IFERROR(VLOOKUP($A4111,M_Sapi!$A$2:$D$501,4,0),""))</f>
      </c>
      <c r="E4111" s="17">
        <f>IF($A4111="","",IFERROR(VLOOKUP($A4111,M_Sapi!$A$2:$B$501,2,0),""))</f>
      </c>
      <c r="F4111" s="16">
        <f>IF(OR($A4111="",$C4111=""),"",$C4111-$D4111)</f>
      </c>
      <c r="G4111" s="18">
        <f>IF(OR($A4111="",$B4111=""),"",$B4111-$E4111)</f>
      </c>
      <c r="H4111" s="19">
        <f>IF(OR($G4111="",$G4111=0),"",$F4111/$G4111)</f>
      </c>
    </row>
    <row r="4112">
      <c r="A4112" s="7"/>
      <c r="B4112" s="11"/>
      <c r="C4112" s="10"/>
      <c r="D4112" s="16">
        <f>IF($A4112="","",IFERROR(VLOOKUP($A4112,M_Sapi!$A$2:$D$501,4,0),""))</f>
      </c>
      <c r="E4112" s="17">
        <f>IF($A4112="","",IFERROR(VLOOKUP($A4112,M_Sapi!$A$2:$B$501,2,0),""))</f>
      </c>
      <c r="F4112" s="16">
        <f>IF(OR($A4112="",$C4112=""),"",$C4112-$D4112)</f>
      </c>
      <c r="G4112" s="18">
        <f>IF(OR($A4112="",$B4112=""),"",$B4112-$E4112)</f>
      </c>
      <c r="H4112" s="19">
        <f>IF(OR($G4112="",$G4112=0),"",$F4112/$G4112)</f>
      </c>
    </row>
    <row r="4113">
      <c r="A4113" s="7"/>
      <c r="B4113" s="11"/>
      <c r="C4113" s="10"/>
      <c r="D4113" s="16">
        <f>IF($A4113="","",IFERROR(VLOOKUP($A4113,M_Sapi!$A$2:$D$501,4,0),""))</f>
      </c>
      <c r="E4113" s="17">
        <f>IF($A4113="","",IFERROR(VLOOKUP($A4113,M_Sapi!$A$2:$B$501,2,0),""))</f>
      </c>
      <c r="F4113" s="16">
        <f>IF(OR($A4113="",$C4113=""),"",$C4113-$D4113)</f>
      </c>
      <c r="G4113" s="18">
        <f>IF(OR($A4113="",$B4113=""),"",$B4113-$E4113)</f>
      </c>
      <c r="H4113" s="19">
        <f>IF(OR($G4113="",$G4113=0),"",$F4113/$G4113)</f>
      </c>
    </row>
    <row r="4114">
      <c r="A4114" s="7"/>
      <c r="B4114" s="11"/>
      <c r="C4114" s="10"/>
      <c r="D4114" s="16">
        <f>IF($A4114="","",IFERROR(VLOOKUP($A4114,M_Sapi!$A$2:$D$501,4,0),""))</f>
      </c>
      <c r="E4114" s="17">
        <f>IF($A4114="","",IFERROR(VLOOKUP($A4114,M_Sapi!$A$2:$B$501,2,0),""))</f>
      </c>
      <c r="F4114" s="16">
        <f>IF(OR($A4114="",$C4114=""),"",$C4114-$D4114)</f>
      </c>
      <c r="G4114" s="18">
        <f>IF(OR($A4114="",$B4114=""),"",$B4114-$E4114)</f>
      </c>
      <c r="H4114" s="19">
        <f>IF(OR($G4114="",$G4114=0),"",$F4114/$G4114)</f>
      </c>
    </row>
    <row r="4115">
      <c r="A4115" s="7"/>
      <c r="B4115" s="11"/>
      <c r="C4115" s="10"/>
      <c r="D4115" s="16">
        <f>IF($A4115="","",IFERROR(VLOOKUP($A4115,M_Sapi!$A$2:$D$501,4,0),""))</f>
      </c>
      <c r="E4115" s="17">
        <f>IF($A4115="","",IFERROR(VLOOKUP($A4115,M_Sapi!$A$2:$B$501,2,0),""))</f>
      </c>
      <c r="F4115" s="16">
        <f>IF(OR($A4115="",$C4115=""),"",$C4115-$D4115)</f>
      </c>
      <c r="G4115" s="18">
        <f>IF(OR($A4115="",$B4115=""),"",$B4115-$E4115)</f>
      </c>
      <c r="H4115" s="19">
        <f>IF(OR($G4115="",$G4115=0),"",$F4115/$G4115)</f>
      </c>
    </row>
    <row r="4116">
      <c r="A4116" s="7"/>
      <c r="B4116" s="11"/>
      <c r="C4116" s="10"/>
      <c r="D4116" s="16">
        <f>IF($A4116="","",IFERROR(VLOOKUP($A4116,M_Sapi!$A$2:$D$501,4,0),""))</f>
      </c>
      <c r="E4116" s="17">
        <f>IF($A4116="","",IFERROR(VLOOKUP($A4116,M_Sapi!$A$2:$B$501,2,0),""))</f>
      </c>
      <c r="F4116" s="16">
        <f>IF(OR($A4116="",$C4116=""),"",$C4116-$D4116)</f>
      </c>
      <c r="G4116" s="18">
        <f>IF(OR($A4116="",$B4116=""),"",$B4116-$E4116)</f>
      </c>
      <c r="H4116" s="19">
        <f>IF(OR($G4116="",$G4116=0),"",$F4116/$G4116)</f>
      </c>
    </row>
    <row r="4117">
      <c r="A4117" s="7"/>
      <c r="B4117" s="11"/>
      <c r="C4117" s="10"/>
      <c r="D4117" s="16">
        <f>IF($A4117="","",IFERROR(VLOOKUP($A4117,M_Sapi!$A$2:$D$501,4,0),""))</f>
      </c>
      <c r="E4117" s="17">
        <f>IF($A4117="","",IFERROR(VLOOKUP($A4117,M_Sapi!$A$2:$B$501,2,0),""))</f>
      </c>
      <c r="F4117" s="16">
        <f>IF(OR($A4117="",$C4117=""),"",$C4117-$D4117)</f>
      </c>
      <c r="G4117" s="18">
        <f>IF(OR($A4117="",$B4117=""),"",$B4117-$E4117)</f>
      </c>
      <c r="H4117" s="19">
        <f>IF(OR($G4117="",$G4117=0),"",$F4117/$G4117)</f>
      </c>
    </row>
    <row r="4118">
      <c r="A4118" s="7"/>
      <c r="B4118" s="11"/>
      <c r="C4118" s="10"/>
      <c r="D4118" s="16">
        <f>IF($A4118="","",IFERROR(VLOOKUP($A4118,M_Sapi!$A$2:$D$501,4,0),""))</f>
      </c>
      <c r="E4118" s="17">
        <f>IF($A4118="","",IFERROR(VLOOKUP($A4118,M_Sapi!$A$2:$B$501,2,0),""))</f>
      </c>
      <c r="F4118" s="16">
        <f>IF(OR($A4118="",$C4118=""),"",$C4118-$D4118)</f>
      </c>
      <c r="G4118" s="18">
        <f>IF(OR($A4118="",$B4118=""),"",$B4118-$E4118)</f>
      </c>
      <c r="H4118" s="19">
        <f>IF(OR($G4118="",$G4118=0),"",$F4118/$G4118)</f>
      </c>
    </row>
    <row r="4119">
      <c r="A4119" s="7"/>
      <c r="B4119" s="11"/>
      <c r="C4119" s="10"/>
      <c r="D4119" s="16">
        <f>IF($A4119="","",IFERROR(VLOOKUP($A4119,M_Sapi!$A$2:$D$501,4,0),""))</f>
      </c>
      <c r="E4119" s="17">
        <f>IF($A4119="","",IFERROR(VLOOKUP($A4119,M_Sapi!$A$2:$B$501,2,0),""))</f>
      </c>
      <c r="F4119" s="16">
        <f>IF(OR($A4119="",$C4119=""),"",$C4119-$D4119)</f>
      </c>
      <c r="G4119" s="18">
        <f>IF(OR($A4119="",$B4119=""),"",$B4119-$E4119)</f>
      </c>
      <c r="H4119" s="19">
        <f>IF(OR($G4119="",$G4119=0),"",$F4119/$G4119)</f>
      </c>
    </row>
    <row r="4120">
      <c r="A4120" s="7"/>
      <c r="B4120" s="11"/>
      <c r="C4120" s="10"/>
      <c r="D4120" s="16">
        <f>IF($A4120="","",IFERROR(VLOOKUP($A4120,M_Sapi!$A$2:$D$501,4,0),""))</f>
      </c>
      <c r="E4120" s="17">
        <f>IF($A4120="","",IFERROR(VLOOKUP($A4120,M_Sapi!$A$2:$B$501,2,0),""))</f>
      </c>
      <c r="F4120" s="16">
        <f>IF(OR($A4120="",$C4120=""),"",$C4120-$D4120)</f>
      </c>
      <c r="G4120" s="18">
        <f>IF(OR($A4120="",$B4120=""),"",$B4120-$E4120)</f>
      </c>
      <c r="H4120" s="19">
        <f>IF(OR($G4120="",$G4120=0),"",$F4120/$G4120)</f>
      </c>
    </row>
    <row r="4121">
      <c r="A4121" s="7"/>
      <c r="B4121" s="11"/>
      <c r="C4121" s="10"/>
      <c r="D4121" s="16">
        <f>IF($A4121="","",IFERROR(VLOOKUP($A4121,M_Sapi!$A$2:$D$501,4,0),""))</f>
      </c>
      <c r="E4121" s="17">
        <f>IF($A4121="","",IFERROR(VLOOKUP($A4121,M_Sapi!$A$2:$B$501,2,0),""))</f>
      </c>
      <c r="F4121" s="16">
        <f>IF(OR($A4121="",$C4121=""),"",$C4121-$D4121)</f>
      </c>
      <c r="G4121" s="18">
        <f>IF(OR($A4121="",$B4121=""),"",$B4121-$E4121)</f>
      </c>
      <c r="H4121" s="19">
        <f>IF(OR($G4121="",$G4121=0),"",$F4121/$G4121)</f>
      </c>
    </row>
    <row r="4122">
      <c r="A4122" s="7"/>
      <c r="B4122" s="11"/>
      <c r="C4122" s="10"/>
      <c r="D4122" s="16">
        <f>IF($A4122="","",IFERROR(VLOOKUP($A4122,M_Sapi!$A$2:$D$501,4,0),""))</f>
      </c>
      <c r="E4122" s="17">
        <f>IF($A4122="","",IFERROR(VLOOKUP($A4122,M_Sapi!$A$2:$B$501,2,0),""))</f>
      </c>
      <c r="F4122" s="16">
        <f>IF(OR($A4122="",$C4122=""),"",$C4122-$D4122)</f>
      </c>
      <c r="G4122" s="18">
        <f>IF(OR($A4122="",$B4122=""),"",$B4122-$E4122)</f>
      </c>
      <c r="H4122" s="19">
        <f>IF(OR($G4122="",$G4122=0),"",$F4122/$G4122)</f>
      </c>
    </row>
    <row r="4123">
      <c r="A4123" s="7"/>
      <c r="B4123" s="11"/>
      <c r="C4123" s="10"/>
      <c r="D4123" s="16">
        <f>IF($A4123="","",IFERROR(VLOOKUP($A4123,M_Sapi!$A$2:$D$501,4,0),""))</f>
      </c>
      <c r="E4123" s="17">
        <f>IF($A4123="","",IFERROR(VLOOKUP($A4123,M_Sapi!$A$2:$B$501,2,0),""))</f>
      </c>
      <c r="F4123" s="16">
        <f>IF(OR($A4123="",$C4123=""),"",$C4123-$D4123)</f>
      </c>
      <c r="G4123" s="18">
        <f>IF(OR($A4123="",$B4123=""),"",$B4123-$E4123)</f>
      </c>
      <c r="H4123" s="19">
        <f>IF(OR($G4123="",$G4123=0),"",$F4123/$G4123)</f>
      </c>
    </row>
    <row r="4124">
      <c r="A4124" s="7"/>
      <c r="B4124" s="11"/>
      <c r="C4124" s="10"/>
      <c r="D4124" s="16">
        <f>IF($A4124="","",IFERROR(VLOOKUP($A4124,M_Sapi!$A$2:$D$501,4,0),""))</f>
      </c>
      <c r="E4124" s="17">
        <f>IF($A4124="","",IFERROR(VLOOKUP($A4124,M_Sapi!$A$2:$B$501,2,0),""))</f>
      </c>
      <c r="F4124" s="16">
        <f>IF(OR($A4124="",$C4124=""),"",$C4124-$D4124)</f>
      </c>
      <c r="G4124" s="18">
        <f>IF(OR($A4124="",$B4124=""),"",$B4124-$E4124)</f>
      </c>
      <c r="H4124" s="19">
        <f>IF(OR($G4124="",$G4124=0),"",$F4124/$G4124)</f>
      </c>
    </row>
    <row r="4125">
      <c r="A4125" s="7"/>
      <c r="B4125" s="11"/>
      <c r="C4125" s="10"/>
      <c r="D4125" s="16">
        <f>IF($A4125="","",IFERROR(VLOOKUP($A4125,M_Sapi!$A$2:$D$501,4,0),""))</f>
      </c>
      <c r="E4125" s="17">
        <f>IF($A4125="","",IFERROR(VLOOKUP($A4125,M_Sapi!$A$2:$B$501,2,0),""))</f>
      </c>
      <c r="F4125" s="16">
        <f>IF(OR($A4125="",$C4125=""),"",$C4125-$D4125)</f>
      </c>
      <c r="G4125" s="18">
        <f>IF(OR($A4125="",$B4125=""),"",$B4125-$E4125)</f>
      </c>
      <c r="H4125" s="19">
        <f>IF(OR($G4125="",$G4125=0),"",$F4125/$G4125)</f>
      </c>
    </row>
    <row r="4126">
      <c r="A4126" s="7"/>
      <c r="B4126" s="11"/>
      <c r="C4126" s="10"/>
      <c r="D4126" s="16">
        <f>IF($A4126="","",IFERROR(VLOOKUP($A4126,M_Sapi!$A$2:$D$501,4,0),""))</f>
      </c>
      <c r="E4126" s="17">
        <f>IF($A4126="","",IFERROR(VLOOKUP($A4126,M_Sapi!$A$2:$B$501,2,0),""))</f>
      </c>
      <c r="F4126" s="16">
        <f>IF(OR($A4126="",$C4126=""),"",$C4126-$D4126)</f>
      </c>
      <c r="G4126" s="18">
        <f>IF(OR($A4126="",$B4126=""),"",$B4126-$E4126)</f>
      </c>
      <c r="H4126" s="19">
        <f>IF(OR($G4126="",$G4126=0),"",$F4126/$G4126)</f>
      </c>
    </row>
    <row r="4127">
      <c r="A4127" s="7"/>
      <c r="B4127" s="11"/>
      <c r="C4127" s="10"/>
      <c r="D4127" s="16">
        <f>IF($A4127="","",IFERROR(VLOOKUP($A4127,M_Sapi!$A$2:$D$501,4,0),""))</f>
      </c>
      <c r="E4127" s="17">
        <f>IF($A4127="","",IFERROR(VLOOKUP($A4127,M_Sapi!$A$2:$B$501,2,0),""))</f>
      </c>
      <c r="F4127" s="16">
        <f>IF(OR($A4127="",$C4127=""),"",$C4127-$D4127)</f>
      </c>
      <c r="G4127" s="18">
        <f>IF(OR($A4127="",$B4127=""),"",$B4127-$E4127)</f>
      </c>
      <c r="H4127" s="19">
        <f>IF(OR($G4127="",$G4127=0),"",$F4127/$G4127)</f>
      </c>
    </row>
    <row r="4128">
      <c r="A4128" s="7"/>
      <c r="B4128" s="11"/>
      <c r="C4128" s="10"/>
      <c r="D4128" s="16">
        <f>IF($A4128="","",IFERROR(VLOOKUP($A4128,M_Sapi!$A$2:$D$501,4,0),""))</f>
      </c>
      <c r="E4128" s="17">
        <f>IF($A4128="","",IFERROR(VLOOKUP($A4128,M_Sapi!$A$2:$B$501,2,0),""))</f>
      </c>
      <c r="F4128" s="16">
        <f>IF(OR($A4128="",$C4128=""),"",$C4128-$D4128)</f>
      </c>
      <c r="G4128" s="18">
        <f>IF(OR($A4128="",$B4128=""),"",$B4128-$E4128)</f>
      </c>
      <c r="H4128" s="19">
        <f>IF(OR($G4128="",$G4128=0),"",$F4128/$G4128)</f>
      </c>
    </row>
    <row r="4129">
      <c r="A4129" s="7"/>
      <c r="B4129" s="11"/>
      <c r="C4129" s="10"/>
      <c r="D4129" s="16">
        <f>IF($A4129="","",IFERROR(VLOOKUP($A4129,M_Sapi!$A$2:$D$501,4,0),""))</f>
      </c>
      <c r="E4129" s="17">
        <f>IF($A4129="","",IFERROR(VLOOKUP($A4129,M_Sapi!$A$2:$B$501,2,0),""))</f>
      </c>
      <c r="F4129" s="16">
        <f>IF(OR($A4129="",$C4129=""),"",$C4129-$D4129)</f>
      </c>
      <c r="G4129" s="18">
        <f>IF(OR($A4129="",$B4129=""),"",$B4129-$E4129)</f>
      </c>
      <c r="H4129" s="19">
        <f>IF(OR($G4129="",$G4129=0),"",$F4129/$G4129)</f>
      </c>
    </row>
    <row r="4130">
      <c r="A4130" s="7"/>
      <c r="B4130" s="11"/>
      <c r="C4130" s="10"/>
      <c r="D4130" s="16">
        <f>IF($A4130="","",IFERROR(VLOOKUP($A4130,M_Sapi!$A$2:$D$501,4,0),""))</f>
      </c>
      <c r="E4130" s="17">
        <f>IF($A4130="","",IFERROR(VLOOKUP($A4130,M_Sapi!$A$2:$B$501,2,0),""))</f>
      </c>
      <c r="F4130" s="16">
        <f>IF(OR($A4130="",$C4130=""),"",$C4130-$D4130)</f>
      </c>
      <c r="G4130" s="18">
        <f>IF(OR($A4130="",$B4130=""),"",$B4130-$E4130)</f>
      </c>
      <c r="H4130" s="19">
        <f>IF(OR($G4130="",$G4130=0),"",$F4130/$G4130)</f>
      </c>
    </row>
    <row r="4131">
      <c r="A4131" s="7"/>
      <c r="B4131" s="11"/>
      <c r="C4131" s="10"/>
      <c r="D4131" s="16">
        <f>IF($A4131="","",IFERROR(VLOOKUP($A4131,M_Sapi!$A$2:$D$501,4,0),""))</f>
      </c>
      <c r="E4131" s="17">
        <f>IF($A4131="","",IFERROR(VLOOKUP($A4131,M_Sapi!$A$2:$B$501,2,0),""))</f>
      </c>
      <c r="F4131" s="16">
        <f>IF(OR($A4131="",$C4131=""),"",$C4131-$D4131)</f>
      </c>
      <c r="G4131" s="18">
        <f>IF(OR($A4131="",$B4131=""),"",$B4131-$E4131)</f>
      </c>
      <c r="H4131" s="19">
        <f>IF(OR($G4131="",$G4131=0),"",$F4131/$G4131)</f>
      </c>
    </row>
    <row r="4132">
      <c r="A4132" s="7"/>
      <c r="B4132" s="11"/>
      <c r="C4132" s="10"/>
      <c r="D4132" s="16">
        <f>IF($A4132="","",IFERROR(VLOOKUP($A4132,M_Sapi!$A$2:$D$501,4,0),""))</f>
      </c>
      <c r="E4132" s="17">
        <f>IF($A4132="","",IFERROR(VLOOKUP($A4132,M_Sapi!$A$2:$B$501,2,0),""))</f>
      </c>
      <c r="F4132" s="16">
        <f>IF(OR($A4132="",$C4132=""),"",$C4132-$D4132)</f>
      </c>
      <c r="G4132" s="18">
        <f>IF(OR($A4132="",$B4132=""),"",$B4132-$E4132)</f>
      </c>
      <c r="H4132" s="19">
        <f>IF(OR($G4132="",$G4132=0),"",$F4132/$G4132)</f>
      </c>
    </row>
    <row r="4133">
      <c r="A4133" s="7"/>
      <c r="B4133" s="11"/>
      <c r="C4133" s="10"/>
      <c r="D4133" s="16">
        <f>IF($A4133="","",IFERROR(VLOOKUP($A4133,M_Sapi!$A$2:$D$501,4,0),""))</f>
      </c>
      <c r="E4133" s="17">
        <f>IF($A4133="","",IFERROR(VLOOKUP($A4133,M_Sapi!$A$2:$B$501,2,0),""))</f>
      </c>
      <c r="F4133" s="16">
        <f>IF(OR($A4133="",$C4133=""),"",$C4133-$D4133)</f>
      </c>
      <c r="G4133" s="18">
        <f>IF(OR($A4133="",$B4133=""),"",$B4133-$E4133)</f>
      </c>
      <c r="H4133" s="19">
        <f>IF(OR($G4133="",$G4133=0),"",$F4133/$G4133)</f>
      </c>
    </row>
    <row r="4134">
      <c r="A4134" s="7"/>
      <c r="B4134" s="11"/>
      <c r="C4134" s="10"/>
      <c r="D4134" s="16">
        <f>IF($A4134="","",IFERROR(VLOOKUP($A4134,M_Sapi!$A$2:$D$501,4,0),""))</f>
      </c>
      <c r="E4134" s="17">
        <f>IF($A4134="","",IFERROR(VLOOKUP($A4134,M_Sapi!$A$2:$B$501,2,0),""))</f>
      </c>
      <c r="F4134" s="16">
        <f>IF(OR($A4134="",$C4134=""),"",$C4134-$D4134)</f>
      </c>
      <c r="G4134" s="18">
        <f>IF(OR($A4134="",$B4134=""),"",$B4134-$E4134)</f>
      </c>
      <c r="H4134" s="19">
        <f>IF(OR($G4134="",$G4134=0),"",$F4134/$G4134)</f>
      </c>
    </row>
    <row r="4135">
      <c r="A4135" s="7"/>
      <c r="B4135" s="11"/>
      <c r="C4135" s="10"/>
      <c r="D4135" s="16">
        <f>IF($A4135="","",IFERROR(VLOOKUP($A4135,M_Sapi!$A$2:$D$501,4,0),""))</f>
      </c>
      <c r="E4135" s="17">
        <f>IF($A4135="","",IFERROR(VLOOKUP($A4135,M_Sapi!$A$2:$B$501,2,0),""))</f>
      </c>
      <c r="F4135" s="16">
        <f>IF(OR($A4135="",$C4135=""),"",$C4135-$D4135)</f>
      </c>
      <c r="G4135" s="18">
        <f>IF(OR($A4135="",$B4135=""),"",$B4135-$E4135)</f>
      </c>
      <c r="H4135" s="19">
        <f>IF(OR($G4135="",$G4135=0),"",$F4135/$G4135)</f>
      </c>
    </row>
    <row r="4136">
      <c r="A4136" s="7"/>
      <c r="B4136" s="11"/>
      <c r="C4136" s="10"/>
      <c r="D4136" s="16">
        <f>IF($A4136="","",IFERROR(VLOOKUP($A4136,M_Sapi!$A$2:$D$501,4,0),""))</f>
      </c>
      <c r="E4136" s="17">
        <f>IF($A4136="","",IFERROR(VLOOKUP($A4136,M_Sapi!$A$2:$B$501,2,0),""))</f>
      </c>
      <c r="F4136" s="16">
        <f>IF(OR($A4136="",$C4136=""),"",$C4136-$D4136)</f>
      </c>
      <c r="G4136" s="18">
        <f>IF(OR($A4136="",$B4136=""),"",$B4136-$E4136)</f>
      </c>
      <c r="H4136" s="19">
        <f>IF(OR($G4136="",$G4136=0),"",$F4136/$G4136)</f>
      </c>
    </row>
    <row r="4137">
      <c r="A4137" s="7"/>
      <c r="B4137" s="11"/>
      <c r="C4137" s="10"/>
      <c r="D4137" s="16">
        <f>IF($A4137="","",IFERROR(VLOOKUP($A4137,M_Sapi!$A$2:$D$501,4,0),""))</f>
      </c>
      <c r="E4137" s="17">
        <f>IF($A4137="","",IFERROR(VLOOKUP($A4137,M_Sapi!$A$2:$B$501,2,0),""))</f>
      </c>
      <c r="F4137" s="16">
        <f>IF(OR($A4137="",$C4137=""),"",$C4137-$D4137)</f>
      </c>
      <c r="G4137" s="18">
        <f>IF(OR($A4137="",$B4137=""),"",$B4137-$E4137)</f>
      </c>
      <c r="H4137" s="19">
        <f>IF(OR($G4137="",$G4137=0),"",$F4137/$G4137)</f>
      </c>
    </row>
    <row r="4138">
      <c r="A4138" s="7"/>
      <c r="B4138" s="11"/>
      <c r="C4138" s="10"/>
      <c r="D4138" s="16">
        <f>IF($A4138="","",IFERROR(VLOOKUP($A4138,M_Sapi!$A$2:$D$501,4,0),""))</f>
      </c>
      <c r="E4138" s="17">
        <f>IF($A4138="","",IFERROR(VLOOKUP($A4138,M_Sapi!$A$2:$B$501,2,0),""))</f>
      </c>
      <c r="F4138" s="16">
        <f>IF(OR($A4138="",$C4138=""),"",$C4138-$D4138)</f>
      </c>
      <c r="G4138" s="18">
        <f>IF(OR($A4138="",$B4138=""),"",$B4138-$E4138)</f>
      </c>
      <c r="H4138" s="19">
        <f>IF(OR($G4138="",$G4138=0),"",$F4138/$G4138)</f>
      </c>
    </row>
    <row r="4139">
      <c r="A4139" s="7"/>
      <c r="B4139" s="11"/>
      <c r="C4139" s="10"/>
      <c r="D4139" s="16">
        <f>IF($A4139="","",IFERROR(VLOOKUP($A4139,M_Sapi!$A$2:$D$501,4,0),""))</f>
      </c>
      <c r="E4139" s="17">
        <f>IF($A4139="","",IFERROR(VLOOKUP($A4139,M_Sapi!$A$2:$B$501,2,0),""))</f>
      </c>
      <c r="F4139" s="16">
        <f>IF(OR($A4139="",$C4139=""),"",$C4139-$D4139)</f>
      </c>
      <c r="G4139" s="18">
        <f>IF(OR($A4139="",$B4139=""),"",$B4139-$E4139)</f>
      </c>
      <c r="H4139" s="19">
        <f>IF(OR($G4139="",$G4139=0),"",$F4139/$G4139)</f>
      </c>
    </row>
    <row r="4140">
      <c r="A4140" s="7"/>
      <c r="B4140" s="11"/>
      <c r="C4140" s="10"/>
      <c r="D4140" s="16">
        <f>IF($A4140="","",IFERROR(VLOOKUP($A4140,M_Sapi!$A$2:$D$501,4,0),""))</f>
      </c>
      <c r="E4140" s="17">
        <f>IF($A4140="","",IFERROR(VLOOKUP($A4140,M_Sapi!$A$2:$B$501,2,0),""))</f>
      </c>
      <c r="F4140" s="16">
        <f>IF(OR($A4140="",$C4140=""),"",$C4140-$D4140)</f>
      </c>
      <c r="G4140" s="18">
        <f>IF(OR($A4140="",$B4140=""),"",$B4140-$E4140)</f>
      </c>
      <c r="H4140" s="19">
        <f>IF(OR($G4140="",$G4140=0),"",$F4140/$G4140)</f>
      </c>
    </row>
    <row r="4141">
      <c r="A4141" s="7"/>
      <c r="B4141" s="11"/>
      <c r="C4141" s="10"/>
      <c r="D4141" s="16">
        <f>IF($A4141="","",IFERROR(VLOOKUP($A4141,M_Sapi!$A$2:$D$501,4,0),""))</f>
      </c>
      <c r="E4141" s="17">
        <f>IF($A4141="","",IFERROR(VLOOKUP($A4141,M_Sapi!$A$2:$B$501,2,0),""))</f>
      </c>
      <c r="F4141" s="16">
        <f>IF(OR($A4141="",$C4141=""),"",$C4141-$D4141)</f>
      </c>
      <c r="G4141" s="18">
        <f>IF(OR($A4141="",$B4141=""),"",$B4141-$E4141)</f>
      </c>
      <c r="H4141" s="19">
        <f>IF(OR($G4141="",$G4141=0),"",$F4141/$G4141)</f>
      </c>
    </row>
    <row r="4142">
      <c r="A4142" s="7"/>
      <c r="B4142" s="11"/>
      <c r="C4142" s="10"/>
      <c r="D4142" s="16">
        <f>IF($A4142="","",IFERROR(VLOOKUP($A4142,M_Sapi!$A$2:$D$501,4,0),""))</f>
      </c>
      <c r="E4142" s="17">
        <f>IF($A4142="","",IFERROR(VLOOKUP($A4142,M_Sapi!$A$2:$B$501,2,0),""))</f>
      </c>
      <c r="F4142" s="16">
        <f>IF(OR($A4142="",$C4142=""),"",$C4142-$D4142)</f>
      </c>
      <c r="G4142" s="18">
        <f>IF(OR($A4142="",$B4142=""),"",$B4142-$E4142)</f>
      </c>
      <c r="H4142" s="19">
        <f>IF(OR($G4142="",$G4142=0),"",$F4142/$G4142)</f>
      </c>
    </row>
    <row r="4143">
      <c r="A4143" s="7"/>
      <c r="B4143" s="11"/>
      <c r="C4143" s="10"/>
      <c r="D4143" s="16">
        <f>IF($A4143="","",IFERROR(VLOOKUP($A4143,M_Sapi!$A$2:$D$501,4,0),""))</f>
      </c>
      <c r="E4143" s="17">
        <f>IF($A4143="","",IFERROR(VLOOKUP($A4143,M_Sapi!$A$2:$B$501,2,0),""))</f>
      </c>
      <c r="F4143" s="16">
        <f>IF(OR($A4143="",$C4143=""),"",$C4143-$D4143)</f>
      </c>
      <c r="G4143" s="18">
        <f>IF(OR($A4143="",$B4143=""),"",$B4143-$E4143)</f>
      </c>
      <c r="H4143" s="19">
        <f>IF(OR($G4143="",$G4143=0),"",$F4143/$G4143)</f>
      </c>
    </row>
    <row r="4144">
      <c r="A4144" s="7"/>
      <c r="B4144" s="11"/>
      <c r="C4144" s="10"/>
      <c r="D4144" s="16">
        <f>IF($A4144="","",IFERROR(VLOOKUP($A4144,M_Sapi!$A$2:$D$501,4,0),""))</f>
      </c>
      <c r="E4144" s="17">
        <f>IF($A4144="","",IFERROR(VLOOKUP($A4144,M_Sapi!$A$2:$B$501,2,0),""))</f>
      </c>
      <c r="F4144" s="16">
        <f>IF(OR($A4144="",$C4144=""),"",$C4144-$D4144)</f>
      </c>
      <c r="G4144" s="18">
        <f>IF(OR($A4144="",$B4144=""),"",$B4144-$E4144)</f>
      </c>
      <c r="H4144" s="19">
        <f>IF(OR($G4144="",$G4144=0),"",$F4144/$G4144)</f>
      </c>
    </row>
    <row r="4145">
      <c r="A4145" s="7"/>
      <c r="B4145" s="11"/>
      <c r="C4145" s="10"/>
      <c r="D4145" s="16">
        <f>IF($A4145="","",IFERROR(VLOOKUP($A4145,M_Sapi!$A$2:$D$501,4,0),""))</f>
      </c>
      <c r="E4145" s="17">
        <f>IF($A4145="","",IFERROR(VLOOKUP($A4145,M_Sapi!$A$2:$B$501,2,0),""))</f>
      </c>
      <c r="F4145" s="16">
        <f>IF(OR($A4145="",$C4145=""),"",$C4145-$D4145)</f>
      </c>
      <c r="G4145" s="18">
        <f>IF(OR($A4145="",$B4145=""),"",$B4145-$E4145)</f>
      </c>
      <c r="H4145" s="19">
        <f>IF(OR($G4145="",$G4145=0),"",$F4145/$G4145)</f>
      </c>
    </row>
    <row r="4146">
      <c r="A4146" s="7"/>
      <c r="B4146" s="11"/>
      <c r="C4146" s="10"/>
      <c r="D4146" s="16">
        <f>IF($A4146="","",IFERROR(VLOOKUP($A4146,M_Sapi!$A$2:$D$501,4,0),""))</f>
      </c>
      <c r="E4146" s="17">
        <f>IF($A4146="","",IFERROR(VLOOKUP($A4146,M_Sapi!$A$2:$B$501,2,0),""))</f>
      </c>
      <c r="F4146" s="16">
        <f>IF(OR($A4146="",$C4146=""),"",$C4146-$D4146)</f>
      </c>
      <c r="G4146" s="18">
        <f>IF(OR($A4146="",$B4146=""),"",$B4146-$E4146)</f>
      </c>
      <c r="H4146" s="19">
        <f>IF(OR($G4146="",$G4146=0),"",$F4146/$G4146)</f>
      </c>
    </row>
    <row r="4147">
      <c r="A4147" s="7"/>
      <c r="B4147" s="11"/>
      <c r="C4147" s="10"/>
      <c r="D4147" s="16">
        <f>IF($A4147="","",IFERROR(VLOOKUP($A4147,M_Sapi!$A$2:$D$501,4,0),""))</f>
      </c>
      <c r="E4147" s="17">
        <f>IF($A4147="","",IFERROR(VLOOKUP($A4147,M_Sapi!$A$2:$B$501,2,0),""))</f>
      </c>
      <c r="F4147" s="16">
        <f>IF(OR($A4147="",$C4147=""),"",$C4147-$D4147)</f>
      </c>
      <c r="G4147" s="18">
        <f>IF(OR($A4147="",$B4147=""),"",$B4147-$E4147)</f>
      </c>
      <c r="H4147" s="19">
        <f>IF(OR($G4147="",$G4147=0),"",$F4147/$G4147)</f>
      </c>
    </row>
    <row r="4148">
      <c r="A4148" s="7"/>
      <c r="B4148" s="11"/>
      <c r="C4148" s="10"/>
      <c r="D4148" s="16">
        <f>IF($A4148="","",IFERROR(VLOOKUP($A4148,M_Sapi!$A$2:$D$501,4,0),""))</f>
      </c>
      <c r="E4148" s="17">
        <f>IF($A4148="","",IFERROR(VLOOKUP($A4148,M_Sapi!$A$2:$B$501,2,0),""))</f>
      </c>
      <c r="F4148" s="16">
        <f>IF(OR($A4148="",$C4148=""),"",$C4148-$D4148)</f>
      </c>
      <c r="G4148" s="18">
        <f>IF(OR($A4148="",$B4148=""),"",$B4148-$E4148)</f>
      </c>
      <c r="H4148" s="19">
        <f>IF(OR($G4148="",$G4148=0),"",$F4148/$G4148)</f>
      </c>
    </row>
    <row r="4149">
      <c r="A4149" s="7"/>
      <c r="B4149" s="11"/>
      <c r="C4149" s="10"/>
      <c r="D4149" s="16">
        <f>IF($A4149="","",IFERROR(VLOOKUP($A4149,M_Sapi!$A$2:$D$501,4,0),""))</f>
      </c>
      <c r="E4149" s="17">
        <f>IF($A4149="","",IFERROR(VLOOKUP($A4149,M_Sapi!$A$2:$B$501,2,0),""))</f>
      </c>
      <c r="F4149" s="16">
        <f>IF(OR($A4149="",$C4149=""),"",$C4149-$D4149)</f>
      </c>
      <c r="G4149" s="18">
        <f>IF(OR($A4149="",$B4149=""),"",$B4149-$E4149)</f>
      </c>
      <c r="H4149" s="19">
        <f>IF(OR($G4149="",$G4149=0),"",$F4149/$G4149)</f>
      </c>
    </row>
    <row r="4150">
      <c r="A4150" s="7"/>
      <c r="B4150" s="11"/>
      <c r="C4150" s="10"/>
      <c r="D4150" s="16">
        <f>IF($A4150="","",IFERROR(VLOOKUP($A4150,M_Sapi!$A$2:$D$501,4,0),""))</f>
      </c>
      <c r="E4150" s="17">
        <f>IF($A4150="","",IFERROR(VLOOKUP($A4150,M_Sapi!$A$2:$B$501,2,0),""))</f>
      </c>
      <c r="F4150" s="16">
        <f>IF(OR($A4150="",$C4150=""),"",$C4150-$D4150)</f>
      </c>
      <c r="G4150" s="18">
        <f>IF(OR($A4150="",$B4150=""),"",$B4150-$E4150)</f>
      </c>
      <c r="H4150" s="19">
        <f>IF(OR($G4150="",$G4150=0),"",$F4150/$G4150)</f>
      </c>
    </row>
    <row r="4151">
      <c r="A4151" s="7"/>
      <c r="B4151" s="11"/>
      <c r="C4151" s="10"/>
      <c r="D4151" s="16">
        <f>IF($A4151="","",IFERROR(VLOOKUP($A4151,M_Sapi!$A$2:$D$501,4,0),""))</f>
      </c>
      <c r="E4151" s="17">
        <f>IF($A4151="","",IFERROR(VLOOKUP($A4151,M_Sapi!$A$2:$B$501,2,0),""))</f>
      </c>
      <c r="F4151" s="16">
        <f>IF(OR($A4151="",$C4151=""),"",$C4151-$D4151)</f>
      </c>
      <c r="G4151" s="18">
        <f>IF(OR($A4151="",$B4151=""),"",$B4151-$E4151)</f>
      </c>
      <c r="H4151" s="19">
        <f>IF(OR($G4151="",$G4151=0),"",$F4151/$G4151)</f>
      </c>
    </row>
    <row r="4152">
      <c r="A4152" s="7"/>
      <c r="B4152" s="11"/>
      <c r="C4152" s="10"/>
      <c r="D4152" s="16">
        <f>IF($A4152="","",IFERROR(VLOOKUP($A4152,M_Sapi!$A$2:$D$501,4,0),""))</f>
      </c>
      <c r="E4152" s="17">
        <f>IF($A4152="","",IFERROR(VLOOKUP($A4152,M_Sapi!$A$2:$B$501,2,0),""))</f>
      </c>
      <c r="F4152" s="16">
        <f>IF(OR($A4152="",$C4152=""),"",$C4152-$D4152)</f>
      </c>
      <c r="G4152" s="18">
        <f>IF(OR($A4152="",$B4152=""),"",$B4152-$E4152)</f>
      </c>
      <c r="H4152" s="19">
        <f>IF(OR($G4152="",$G4152=0),"",$F4152/$G4152)</f>
      </c>
    </row>
    <row r="4153">
      <c r="A4153" s="7"/>
      <c r="B4153" s="11"/>
      <c r="C4153" s="10"/>
      <c r="D4153" s="16">
        <f>IF($A4153="","",IFERROR(VLOOKUP($A4153,M_Sapi!$A$2:$D$501,4,0),""))</f>
      </c>
      <c r="E4153" s="17">
        <f>IF($A4153="","",IFERROR(VLOOKUP($A4153,M_Sapi!$A$2:$B$501,2,0),""))</f>
      </c>
      <c r="F4153" s="16">
        <f>IF(OR($A4153="",$C4153=""),"",$C4153-$D4153)</f>
      </c>
      <c r="G4153" s="18">
        <f>IF(OR($A4153="",$B4153=""),"",$B4153-$E4153)</f>
      </c>
      <c r="H4153" s="19">
        <f>IF(OR($G4153="",$G4153=0),"",$F4153/$G4153)</f>
      </c>
    </row>
    <row r="4154">
      <c r="A4154" s="7"/>
      <c r="B4154" s="11"/>
      <c r="C4154" s="10"/>
      <c r="D4154" s="16">
        <f>IF($A4154="","",IFERROR(VLOOKUP($A4154,M_Sapi!$A$2:$D$501,4,0),""))</f>
      </c>
      <c r="E4154" s="17">
        <f>IF($A4154="","",IFERROR(VLOOKUP($A4154,M_Sapi!$A$2:$B$501,2,0),""))</f>
      </c>
      <c r="F4154" s="16">
        <f>IF(OR($A4154="",$C4154=""),"",$C4154-$D4154)</f>
      </c>
      <c r="G4154" s="18">
        <f>IF(OR($A4154="",$B4154=""),"",$B4154-$E4154)</f>
      </c>
      <c r="H4154" s="19">
        <f>IF(OR($G4154="",$G4154=0),"",$F4154/$G4154)</f>
      </c>
    </row>
    <row r="4155">
      <c r="A4155" s="7"/>
      <c r="B4155" s="11"/>
      <c r="C4155" s="10"/>
      <c r="D4155" s="16">
        <f>IF($A4155="","",IFERROR(VLOOKUP($A4155,M_Sapi!$A$2:$D$501,4,0),""))</f>
      </c>
      <c r="E4155" s="17">
        <f>IF($A4155="","",IFERROR(VLOOKUP($A4155,M_Sapi!$A$2:$B$501,2,0),""))</f>
      </c>
      <c r="F4155" s="16">
        <f>IF(OR($A4155="",$C4155=""),"",$C4155-$D4155)</f>
      </c>
      <c r="G4155" s="18">
        <f>IF(OR($A4155="",$B4155=""),"",$B4155-$E4155)</f>
      </c>
      <c r="H4155" s="19">
        <f>IF(OR($G4155="",$G4155=0),"",$F4155/$G4155)</f>
      </c>
    </row>
    <row r="4156">
      <c r="A4156" s="7"/>
      <c r="B4156" s="11"/>
      <c r="C4156" s="10"/>
      <c r="D4156" s="16">
        <f>IF($A4156="","",IFERROR(VLOOKUP($A4156,M_Sapi!$A$2:$D$501,4,0),""))</f>
      </c>
      <c r="E4156" s="17">
        <f>IF($A4156="","",IFERROR(VLOOKUP($A4156,M_Sapi!$A$2:$B$501,2,0),""))</f>
      </c>
      <c r="F4156" s="16">
        <f>IF(OR($A4156="",$C4156=""),"",$C4156-$D4156)</f>
      </c>
      <c r="G4156" s="18">
        <f>IF(OR($A4156="",$B4156=""),"",$B4156-$E4156)</f>
      </c>
      <c r="H4156" s="19">
        <f>IF(OR($G4156="",$G4156=0),"",$F4156/$G4156)</f>
      </c>
    </row>
    <row r="4157">
      <c r="A4157" s="7"/>
      <c r="B4157" s="11"/>
      <c r="C4157" s="10"/>
      <c r="D4157" s="16">
        <f>IF($A4157="","",IFERROR(VLOOKUP($A4157,M_Sapi!$A$2:$D$501,4,0),""))</f>
      </c>
      <c r="E4157" s="17">
        <f>IF($A4157="","",IFERROR(VLOOKUP($A4157,M_Sapi!$A$2:$B$501,2,0),""))</f>
      </c>
      <c r="F4157" s="16">
        <f>IF(OR($A4157="",$C4157=""),"",$C4157-$D4157)</f>
      </c>
      <c r="G4157" s="18">
        <f>IF(OR($A4157="",$B4157=""),"",$B4157-$E4157)</f>
      </c>
      <c r="H4157" s="19">
        <f>IF(OR($G4157="",$G4157=0),"",$F4157/$G4157)</f>
      </c>
    </row>
    <row r="4158">
      <c r="A4158" s="7"/>
      <c r="B4158" s="11"/>
      <c r="C4158" s="10"/>
      <c r="D4158" s="16">
        <f>IF($A4158="","",IFERROR(VLOOKUP($A4158,M_Sapi!$A$2:$D$501,4,0),""))</f>
      </c>
      <c r="E4158" s="17">
        <f>IF($A4158="","",IFERROR(VLOOKUP($A4158,M_Sapi!$A$2:$B$501,2,0),""))</f>
      </c>
      <c r="F4158" s="16">
        <f>IF(OR($A4158="",$C4158=""),"",$C4158-$D4158)</f>
      </c>
      <c r="G4158" s="18">
        <f>IF(OR($A4158="",$B4158=""),"",$B4158-$E4158)</f>
      </c>
      <c r="H4158" s="19">
        <f>IF(OR($G4158="",$G4158=0),"",$F4158/$G4158)</f>
      </c>
    </row>
    <row r="4159">
      <c r="A4159" s="7"/>
      <c r="B4159" s="11"/>
      <c r="C4159" s="10"/>
      <c r="D4159" s="16">
        <f>IF($A4159="","",IFERROR(VLOOKUP($A4159,M_Sapi!$A$2:$D$501,4,0),""))</f>
      </c>
      <c r="E4159" s="17">
        <f>IF($A4159="","",IFERROR(VLOOKUP($A4159,M_Sapi!$A$2:$B$501,2,0),""))</f>
      </c>
      <c r="F4159" s="16">
        <f>IF(OR($A4159="",$C4159=""),"",$C4159-$D4159)</f>
      </c>
      <c r="G4159" s="18">
        <f>IF(OR($A4159="",$B4159=""),"",$B4159-$E4159)</f>
      </c>
      <c r="H4159" s="19">
        <f>IF(OR($G4159="",$G4159=0),"",$F4159/$G4159)</f>
      </c>
    </row>
    <row r="4160">
      <c r="A4160" s="7"/>
      <c r="B4160" s="11"/>
      <c r="C4160" s="10"/>
      <c r="D4160" s="16">
        <f>IF($A4160="","",IFERROR(VLOOKUP($A4160,M_Sapi!$A$2:$D$501,4,0),""))</f>
      </c>
      <c r="E4160" s="17">
        <f>IF($A4160="","",IFERROR(VLOOKUP($A4160,M_Sapi!$A$2:$B$501,2,0),""))</f>
      </c>
      <c r="F4160" s="16">
        <f>IF(OR($A4160="",$C4160=""),"",$C4160-$D4160)</f>
      </c>
      <c r="G4160" s="18">
        <f>IF(OR($A4160="",$B4160=""),"",$B4160-$E4160)</f>
      </c>
      <c r="H4160" s="19">
        <f>IF(OR($G4160="",$G4160=0),"",$F4160/$G4160)</f>
      </c>
    </row>
    <row r="4161">
      <c r="A4161" s="7"/>
      <c r="B4161" s="11"/>
      <c r="C4161" s="10"/>
      <c r="D4161" s="16">
        <f>IF($A4161="","",IFERROR(VLOOKUP($A4161,M_Sapi!$A$2:$D$501,4,0),""))</f>
      </c>
      <c r="E4161" s="17">
        <f>IF($A4161="","",IFERROR(VLOOKUP($A4161,M_Sapi!$A$2:$B$501,2,0),""))</f>
      </c>
      <c r="F4161" s="16">
        <f>IF(OR($A4161="",$C4161=""),"",$C4161-$D4161)</f>
      </c>
      <c r="G4161" s="18">
        <f>IF(OR($A4161="",$B4161=""),"",$B4161-$E4161)</f>
      </c>
      <c r="H4161" s="19">
        <f>IF(OR($G4161="",$G4161=0),"",$F4161/$G4161)</f>
      </c>
    </row>
    <row r="4162">
      <c r="A4162" s="7"/>
      <c r="B4162" s="11"/>
      <c r="C4162" s="10"/>
      <c r="D4162" s="16">
        <f>IF($A4162="","",IFERROR(VLOOKUP($A4162,M_Sapi!$A$2:$D$501,4,0),""))</f>
      </c>
      <c r="E4162" s="17">
        <f>IF($A4162="","",IFERROR(VLOOKUP($A4162,M_Sapi!$A$2:$B$501,2,0),""))</f>
      </c>
      <c r="F4162" s="16">
        <f>IF(OR($A4162="",$C4162=""),"",$C4162-$D4162)</f>
      </c>
      <c r="G4162" s="18">
        <f>IF(OR($A4162="",$B4162=""),"",$B4162-$E4162)</f>
      </c>
      <c r="H4162" s="19">
        <f>IF(OR($G4162="",$G4162=0),"",$F4162/$G4162)</f>
      </c>
    </row>
    <row r="4163">
      <c r="A4163" s="7"/>
      <c r="B4163" s="11"/>
      <c r="C4163" s="10"/>
      <c r="D4163" s="16">
        <f>IF($A4163="","",IFERROR(VLOOKUP($A4163,M_Sapi!$A$2:$D$501,4,0),""))</f>
      </c>
      <c r="E4163" s="17">
        <f>IF($A4163="","",IFERROR(VLOOKUP($A4163,M_Sapi!$A$2:$B$501,2,0),""))</f>
      </c>
      <c r="F4163" s="16">
        <f>IF(OR($A4163="",$C4163=""),"",$C4163-$D4163)</f>
      </c>
      <c r="G4163" s="18">
        <f>IF(OR($A4163="",$B4163=""),"",$B4163-$E4163)</f>
      </c>
      <c r="H4163" s="19">
        <f>IF(OR($G4163="",$G4163=0),"",$F4163/$G4163)</f>
      </c>
    </row>
    <row r="4164">
      <c r="A4164" s="7"/>
      <c r="B4164" s="11"/>
      <c r="C4164" s="10"/>
      <c r="D4164" s="16">
        <f>IF($A4164="","",IFERROR(VLOOKUP($A4164,M_Sapi!$A$2:$D$501,4,0),""))</f>
      </c>
      <c r="E4164" s="17">
        <f>IF($A4164="","",IFERROR(VLOOKUP($A4164,M_Sapi!$A$2:$B$501,2,0),""))</f>
      </c>
      <c r="F4164" s="16">
        <f>IF(OR($A4164="",$C4164=""),"",$C4164-$D4164)</f>
      </c>
      <c r="G4164" s="18">
        <f>IF(OR($A4164="",$B4164=""),"",$B4164-$E4164)</f>
      </c>
      <c r="H4164" s="19">
        <f>IF(OR($G4164="",$G4164=0),"",$F4164/$G4164)</f>
      </c>
    </row>
    <row r="4165">
      <c r="A4165" s="7"/>
      <c r="B4165" s="11"/>
      <c r="C4165" s="10"/>
      <c r="D4165" s="16">
        <f>IF($A4165="","",IFERROR(VLOOKUP($A4165,M_Sapi!$A$2:$D$501,4,0),""))</f>
      </c>
      <c r="E4165" s="17">
        <f>IF($A4165="","",IFERROR(VLOOKUP($A4165,M_Sapi!$A$2:$B$501,2,0),""))</f>
      </c>
      <c r="F4165" s="16">
        <f>IF(OR($A4165="",$C4165=""),"",$C4165-$D4165)</f>
      </c>
      <c r="G4165" s="18">
        <f>IF(OR($A4165="",$B4165=""),"",$B4165-$E4165)</f>
      </c>
      <c r="H4165" s="19">
        <f>IF(OR($G4165="",$G4165=0),"",$F4165/$G4165)</f>
      </c>
    </row>
    <row r="4166">
      <c r="A4166" s="7"/>
      <c r="B4166" s="11"/>
      <c r="C4166" s="10"/>
      <c r="D4166" s="16">
        <f>IF($A4166="","",IFERROR(VLOOKUP($A4166,M_Sapi!$A$2:$D$501,4,0),""))</f>
      </c>
      <c r="E4166" s="17">
        <f>IF($A4166="","",IFERROR(VLOOKUP($A4166,M_Sapi!$A$2:$B$501,2,0),""))</f>
      </c>
      <c r="F4166" s="16">
        <f>IF(OR($A4166="",$C4166=""),"",$C4166-$D4166)</f>
      </c>
      <c r="G4166" s="18">
        <f>IF(OR($A4166="",$B4166=""),"",$B4166-$E4166)</f>
      </c>
      <c r="H4166" s="19">
        <f>IF(OR($G4166="",$G4166=0),"",$F4166/$G4166)</f>
      </c>
    </row>
    <row r="4167">
      <c r="A4167" s="7"/>
      <c r="B4167" s="11"/>
      <c r="C4167" s="10"/>
      <c r="D4167" s="16">
        <f>IF($A4167="","",IFERROR(VLOOKUP($A4167,M_Sapi!$A$2:$D$501,4,0),""))</f>
      </c>
      <c r="E4167" s="17">
        <f>IF($A4167="","",IFERROR(VLOOKUP($A4167,M_Sapi!$A$2:$B$501,2,0),""))</f>
      </c>
      <c r="F4167" s="16">
        <f>IF(OR($A4167="",$C4167=""),"",$C4167-$D4167)</f>
      </c>
      <c r="G4167" s="18">
        <f>IF(OR($A4167="",$B4167=""),"",$B4167-$E4167)</f>
      </c>
      <c r="H4167" s="19">
        <f>IF(OR($G4167="",$G4167=0),"",$F4167/$G4167)</f>
      </c>
    </row>
    <row r="4168">
      <c r="A4168" s="7"/>
      <c r="B4168" s="11"/>
      <c r="C4168" s="10"/>
      <c r="D4168" s="16">
        <f>IF($A4168="","",IFERROR(VLOOKUP($A4168,M_Sapi!$A$2:$D$501,4,0),""))</f>
      </c>
      <c r="E4168" s="17">
        <f>IF($A4168="","",IFERROR(VLOOKUP($A4168,M_Sapi!$A$2:$B$501,2,0),""))</f>
      </c>
      <c r="F4168" s="16">
        <f>IF(OR($A4168="",$C4168=""),"",$C4168-$D4168)</f>
      </c>
      <c r="G4168" s="18">
        <f>IF(OR($A4168="",$B4168=""),"",$B4168-$E4168)</f>
      </c>
      <c r="H4168" s="19">
        <f>IF(OR($G4168="",$G4168=0),"",$F4168/$G4168)</f>
      </c>
    </row>
    <row r="4169">
      <c r="A4169" s="7"/>
      <c r="B4169" s="11"/>
      <c r="C4169" s="10"/>
      <c r="D4169" s="16">
        <f>IF($A4169="","",IFERROR(VLOOKUP($A4169,M_Sapi!$A$2:$D$501,4,0),""))</f>
      </c>
      <c r="E4169" s="17">
        <f>IF($A4169="","",IFERROR(VLOOKUP($A4169,M_Sapi!$A$2:$B$501,2,0),""))</f>
      </c>
      <c r="F4169" s="16">
        <f>IF(OR($A4169="",$C4169=""),"",$C4169-$D4169)</f>
      </c>
      <c r="G4169" s="18">
        <f>IF(OR($A4169="",$B4169=""),"",$B4169-$E4169)</f>
      </c>
      <c r="H4169" s="19">
        <f>IF(OR($G4169="",$G4169=0),"",$F4169/$G4169)</f>
      </c>
    </row>
    <row r="4170">
      <c r="A4170" s="7"/>
      <c r="B4170" s="11"/>
      <c r="C4170" s="10"/>
      <c r="D4170" s="16">
        <f>IF($A4170="","",IFERROR(VLOOKUP($A4170,M_Sapi!$A$2:$D$501,4,0),""))</f>
      </c>
      <c r="E4170" s="17">
        <f>IF($A4170="","",IFERROR(VLOOKUP($A4170,M_Sapi!$A$2:$B$501,2,0),""))</f>
      </c>
      <c r="F4170" s="16">
        <f>IF(OR($A4170="",$C4170=""),"",$C4170-$D4170)</f>
      </c>
      <c r="G4170" s="18">
        <f>IF(OR($A4170="",$B4170=""),"",$B4170-$E4170)</f>
      </c>
      <c r="H4170" s="19">
        <f>IF(OR($G4170="",$G4170=0),"",$F4170/$G4170)</f>
      </c>
    </row>
    <row r="4171">
      <c r="A4171" s="7"/>
      <c r="B4171" s="11"/>
      <c r="C4171" s="10"/>
      <c r="D4171" s="16">
        <f>IF($A4171="","",IFERROR(VLOOKUP($A4171,M_Sapi!$A$2:$D$501,4,0),""))</f>
      </c>
      <c r="E4171" s="17">
        <f>IF($A4171="","",IFERROR(VLOOKUP($A4171,M_Sapi!$A$2:$B$501,2,0),""))</f>
      </c>
      <c r="F4171" s="16">
        <f>IF(OR($A4171="",$C4171=""),"",$C4171-$D4171)</f>
      </c>
      <c r="G4171" s="18">
        <f>IF(OR($A4171="",$B4171=""),"",$B4171-$E4171)</f>
      </c>
      <c r="H4171" s="19">
        <f>IF(OR($G4171="",$G4171=0),"",$F4171/$G4171)</f>
      </c>
    </row>
    <row r="4172">
      <c r="A4172" s="7"/>
      <c r="B4172" s="11"/>
      <c r="C4172" s="10"/>
      <c r="D4172" s="16">
        <f>IF($A4172="","",IFERROR(VLOOKUP($A4172,M_Sapi!$A$2:$D$501,4,0),""))</f>
      </c>
      <c r="E4172" s="17">
        <f>IF($A4172="","",IFERROR(VLOOKUP($A4172,M_Sapi!$A$2:$B$501,2,0),""))</f>
      </c>
      <c r="F4172" s="16">
        <f>IF(OR($A4172="",$C4172=""),"",$C4172-$D4172)</f>
      </c>
      <c r="G4172" s="18">
        <f>IF(OR($A4172="",$B4172=""),"",$B4172-$E4172)</f>
      </c>
      <c r="H4172" s="19">
        <f>IF(OR($G4172="",$G4172=0),"",$F4172/$G4172)</f>
      </c>
    </row>
    <row r="4173">
      <c r="A4173" s="7"/>
      <c r="B4173" s="11"/>
      <c r="C4173" s="10"/>
      <c r="D4173" s="16">
        <f>IF($A4173="","",IFERROR(VLOOKUP($A4173,M_Sapi!$A$2:$D$501,4,0),""))</f>
      </c>
      <c r="E4173" s="17">
        <f>IF($A4173="","",IFERROR(VLOOKUP($A4173,M_Sapi!$A$2:$B$501,2,0),""))</f>
      </c>
      <c r="F4173" s="16">
        <f>IF(OR($A4173="",$C4173=""),"",$C4173-$D4173)</f>
      </c>
      <c r="G4173" s="18">
        <f>IF(OR($A4173="",$B4173=""),"",$B4173-$E4173)</f>
      </c>
      <c r="H4173" s="19">
        <f>IF(OR($G4173="",$G4173=0),"",$F4173/$G4173)</f>
      </c>
    </row>
    <row r="4174">
      <c r="A4174" s="7"/>
      <c r="B4174" s="11"/>
      <c r="C4174" s="10"/>
      <c r="D4174" s="16">
        <f>IF($A4174="","",IFERROR(VLOOKUP($A4174,M_Sapi!$A$2:$D$501,4,0),""))</f>
      </c>
      <c r="E4174" s="17">
        <f>IF($A4174="","",IFERROR(VLOOKUP($A4174,M_Sapi!$A$2:$B$501,2,0),""))</f>
      </c>
      <c r="F4174" s="16">
        <f>IF(OR($A4174="",$C4174=""),"",$C4174-$D4174)</f>
      </c>
      <c r="G4174" s="18">
        <f>IF(OR($A4174="",$B4174=""),"",$B4174-$E4174)</f>
      </c>
      <c r="H4174" s="19">
        <f>IF(OR($G4174="",$G4174=0),"",$F4174/$G4174)</f>
      </c>
    </row>
    <row r="4175">
      <c r="A4175" s="7"/>
      <c r="B4175" s="11"/>
      <c r="C4175" s="10"/>
      <c r="D4175" s="16">
        <f>IF($A4175="","",IFERROR(VLOOKUP($A4175,M_Sapi!$A$2:$D$501,4,0),""))</f>
      </c>
      <c r="E4175" s="17">
        <f>IF($A4175="","",IFERROR(VLOOKUP($A4175,M_Sapi!$A$2:$B$501,2,0),""))</f>
      </c>
      <c r="F4175" s="16">
        <f>IF(OR($A4175="",$C4175=""),"",$C4175-$D4175)</f>
      </c>
      <c r="G4175" s="18">
        <f>IF(OR($A4175="",$B4175=""),"",$B4175-$E4175)</f>
      </c>
      <c r="H4175" s="19">
        <f>IF(OR($G4175="",$G4175=0),"",$F4175/$G4175)</f>
      </c>
    </row>
    <row r="4176">
      <c r="A4176" s="7"/>
      <c r="B4176" s="11"/>
      <c r="C4176" s="10"/>
      <c r="D4176" s="16">
        <f>IF($A4176="","",IFERROR(VLOOKUP($A4176,M_Sapi!$A$2:$D$501,4,0),""))</f>
      </c>
      <c r="E4176" s="17">
        <f>IF($A4176="","",IFERROR(VLOOKUP($A4176,M_Sapi!$A$2:$B$501,2,0),""))</f>
      </c>
      <c r="F4176" s="16">
        <f>IF(OR($A4176="",$C4176=""),"",$C4176-$D4176)</f>
      </c>
      <c r="G4176" s="18">
        <f>IF(OR($A4176="",$B4176=""),"",$B4176-$E4176)</f>
      </c>
      <c r="H4176" s="19">
        <f>IF(OR($G4176="",$G4176=0),"",$F4176/$G4176)</f>
      </c>
    </row>
    <row r="4177">
      <c r="A4177" s="7"/>
      <c r="B4177" s="11"/>
      <c r="C4177" s="10"/>
      <c r="D4177" s="16">
        <f>IF($A4177="","",IFERROR(VLOOKUP($A4177,M_Sapi!$A$2:$D$501,4,0),""))</f>
      </c>
      <c r="E4177" s="17">
        <f>IF($A4177="","",IFERROR(VLOOKUP($A4177,M_Sapi!$A$2:$B$501,2,0),""))</f>
      </c>
      <c r="F4177" s="16">
        <f>IF(OR($A4177="",$C4177=""),"",$C4177-$D4177)</f>
      </c>
      <c r="G4177" s="18">
        <f>IF(OR($A4177="",$B4177=""),"",$B4177-$E4177)</f>
      </c>
      <c r="H4177" s="19">
        <f>IF(OR($G4177="",$G4177=0),"",$F4177/$G4177)</f>
      </c>
    </row>
    <row r="4178">
      <c r="A4178" s="7"/>
      <c r="B4178" s="11"/>
      <c r="C4178" s="10"/>
      <c r="D4178" s="16">
        <f>IF($A4178="","",IFERROR(VLOOKUP($A4178,M_Sapi!$A$2:$D$501,4,0),""))</f>
      </c>
      <c r="E4178" s="17">
        <f>IF($A4178="","",IFERROR(VLOOKUP($A4178,M_Sapi!$A$2:$B$501,2,0),""))</f>
      </c>
      <c r="F4178" s="16">
        <f>IF(OR($A4178="",$C4178=""),"",$C4178-$D4178)</f>
      </c>
      <c r="G4178" s="18">
        <f>IF(OR($A4178="",$B4178=""),"",$B4178-$E4178)</f>
      </c>
      <c r="H4178" s="19">
        <f>IF(OR($G4178="",$G4178=0),"",$F4178/$G4178)</f>
      </c>
    </row>
    <row r="4179">
      <c r="A4179" s="7"/>
      <c r="B4179" s="11"/>
      <c r="C4179" s="10"/>
      <c r="D4179" s="16">
        <f>IF($A4179="","",IFERROR(VLOOKUP($A4179,M_Sapi!$A$2:$D$501,4,0),""))</f>
      </c>
      <c r="E4179" s="17">
        <f>IF($A4179="","",IFERROR(VLOOKUP($A4179,M_Sapi!$A$2:$B$501,2,0),""))</f>
      </c>
      <c r="F4179" s="16">
        <f>IF(OR($A4179="",$C4179=""),"",$C4179-$D4179)</f>
      </c>
      <c r="G4179" s="18">
        <f>IF(OR($A4179="",$B4179=""),"",$B4179-$E4179)</f>
      </c>
      <c r="H4179" s="19">
        <f>IF(OR($G4179="",$G4179=0),"",$F4179/$G4179)</f>
      </c>
    </row>
    <row r="4180">
      <c r="A4180" s="7"/>
      <c r="B4180" s="11"/>
      <c r="C4180" s="10"/>
      <c r="D4180" s="16">
        <f>IF($A4180="","",IFERROR(VLOOKUP($A4180,M_Sapi!$A$2:$D$501,4,0),""))</f>
      </c>
      <c r="E4180" s="17">
        <f>IF($A4180="","",IFERROR(VLOOKUP($A4180,M_Sapi!$A$2:$B$501,2,0),""))</f>
      </c>
      <c r="F4180" s="16">
        <f>IF(OR($A4180="",$C4180=""),"",$C4180-$D4180)</f>
      </c>
      <c r="G4180" s="18">
        <f>IF(OR($A4180="",$B4180=""),"",$B4180-$E4180)</f>
      </c>
      <c r="H4180" s="19">
        <f>IF(OR($G4180="",$G4180=0),"",$F4180/$G4180)</f>
      </c>
    </row>
    <row r="4181">
      <c r="A4181" s="7"/>
      <c r="B4181" s="11"/>
      <c r="C4181" s="10"/>
      <c r="D4181" s="16">
        <f>IF($A4181="","",IFERROR(VLOOKUP($A4181,M_Sapi!$A$2:$D$501,4,0),""))</f>
      </c>
      <c r="E4181" s="17">
        <f>IF($A4181="","",IFERROR(VLOOKUP($A4181,M_Sapi!$A$2:$B$501,2,0),""))</f>
      </c>
      <c r="F4181" s="16">
        <f>IF(OR($A4181="",$C4181=""),"",$C4181-$D4181)</f>
      </c>
      <c r="G4181" s="18">
        <f>IF(OR($A4181="",$B4181=""),"",$B4181-$E4181)</f>
      </c>
      <c r="H4181" s="19">
        <f>IF(OR($G4181="",$G4181=0),"",$F4181/$G4181)</f>
      </c>
    </row>
    <row r="4182">
      <c r="A4182" s="7"/>
      <c r="B4182" s="11"/>
      <c r="C4182" s="10"/>
      <c r="D4182" s="16">
        <f>IF($A4182="","",IFERROR(VLOOKUP($A4182,M_Sapi!$A$2:$D$501,4,0),""))</f>
      </c>
      <c r="E4182" s="17">
        <f>IF($A4182="","",IFERROR(VLOOKUP($A4182,M_Sapi!$A$2:$B$501,2,0),""))</f>
      </c>
      <c r="F4182" s="16">
        <f>IF(OR($A4182="",$C4182=""),"",$C4182-$D4182)</f>
      </c>
      <c r="G4182" s="18">
        <f>IF(OR($A4182="",$B4182=""),"",$B4182-$E4182)</f>
      </c>
      <c r="H4182" s="19">
        <f>IF(OR($G4182="",$G4182=0),"",$F4182/$G4182)</f>
      </c>
    </row>
    <row r="4183">
      <c r="A4183" s="7"/>
      <c r="B4183" s="11"/>
      <c r="C4183" s="10"/>
      <c r="D4183" s="16">
        <f>IF($A4183="","",IFERROR(VLOOKUP($A4183,M_Sapi!$A$2:$D$501,4,0),""))</f>
      </c>
      <c r="E4183" s="17">
        <f>IF($A4183="","",IFERROR(VLOOKUP($A4183,M_Sapi!$A$2:$B$501,2,0),""))</f>
      </c>
      <c r="F4183" s="16">
        <f>IF(OR($A4183="",$C4183=""),"",$C4183-$D4183)</f>
      </c>
      <c r="G4183" s="18">
        <f>IF(OR($A4183="",$B4183=""),"",$B4183-$E4183)</f>
      </c>
      <c r="H4183" s="19">
        <f>IF(OR($G4183="",$G4183=0),"",$F4183/$G4183)</f>
      </c>
    </row>
    <row r="4184">
      <c r="A4184" s="7"/>
      <c r="B4184" s="11"/>
      <c r="C4184" s="10"/>
      <c r="D4184" s="16">
        <f>IF($A4184="","",IFERROR(VLOOKUP($A4184,M_Sapi!$A$2:$D$501,4,0),""))</f>
      </c>
      <c r="E4184" s="17">
        <f>IF($A4184="","",IFERROR(VLOOKUP($A4184,M_Sapi!$A$2:$B$501,2,0),""))</f>
      </c>
      <c r="F4184" s="16">
        <f>IF(OR($A4184="",$C4184=""),"",$C4184-$D4184)</f>
      </c>
      <c r="G4184" s="18">
        <f>IF(OR($A4184="",$B4184=""),"",$B4184-$E4184)</f>
      </c>
      <c r="H4184" s="19">
        <f>IF(OR($G4184="",$G4184=0),"",$F4184/$G4184)</f>
      </c>
    </row>
    <row r="4185">
      <c r="A4185" s="7"/>
      <c r="B4185" s="11"/>
      <c r="C4185" s="10"/>
      <c r="D4185" s="16">
        <f>IF($A4185="","",IFERROR(VLOOKUP($A4185,M_Sapi!$A$2:$D$501,4,0),""))</f>
      </c>
      <c r="E4185" s="17">
        <f>IF($A4185="","",IFERROR(VLOOKUP($A4185,M_Sapi!$A$2:$B$501,2,0),""))</f>
      </c>
      <c r="F4185" s="16">
        <f>IF(OR($A4185="",$C4185=""),"",$C4185-$D4185)</f>
      </c>
      <c r="G4185" s="18">
        <f>IF(OR($A4185="",$B4185=""),"",$B4185-$E4185)</f>
      </c>
      <c r="H4185" s="19">
        <f>IF(OR($G4185="",$G4185=0),"",$F4185/$G4185)</f>
      </c>
    </row>
    <row r="4186">
      <c r="A4186" s="7"/>
      <c r="B4186" s="11"/>
      <c r="C4186" s="10"/>
      <c r="D4186" s="16">
        <f>IF($A4186="","",IFERROR(VLOOKUP($A4186,M_Sapi!$A$2:$D$501,4,0),""))</f>
      </c>
      <c r="E4186" s="17">
        <f>IF($A4186="","",IFERROR(VLOOKUP($A4186,M_Sapi!$A$2:$B$501,2,0),""))</f>
      </c>
      <c r="F4186" s="16">
        <f>IF(OR($A4186="",$C4186=""),"",$C4186-$D4186)</f>
      </c>
      <c r="G4186" s="18">
        <f>IF(OR($A4186="",$B4186=""),"",$B4186-$E4186)</f>
      </c>
      <c r="H4186" s="19">
        <f>IF(OR($G4186="",$G4186=0),"",$F4186/$G4186)</f>
      </c>
    </row>
    <row r="4187">
      <c r="A4187" s="7"/>
      <c r="B4187" s="11"/>
      <c r="C4187" s="10"/>
      <c r="D4187" s="16">
        <f>IF($A4187="","",IFERROR(VLOOKUP($A4187,M_Sapi!$A$2:$D$501,4,0),""))</f>
      </c>
      <c r="E4187" s="17">
        <f>IF($A4187="","",IFERROR(VLOOKUP($A4187,M_Sapi!$A$2:$B$501,2,0),""))</f>
      </c>
      <c r="F4187" s="16">
        <f>IF(OR($A4187="",$C4187=""),"",$C4187-$D4187)</f>
      </c>
      <c r="G4187" s="18">
        <f>IF(OR($A4187="",$B4187=""),"",$B4187-$E4187)</f>
      </c>
      <c r="H4187" s="19">
        <f>IF(OR($G4187="",$G4187=0),"",$F4187/$G4187)</f>
      </c>
    </row>
    <row r="4188">
      <c r="A4188" s="7"/>
      <c r="B4188" s="11"/>
      <c r="C4188" s="10"/>
      <c r="D4188" s="16">
        <f>IF($A4188="","",IFERROR(VLOOKUP($A4188,M_Sapi!$A$2:$D$501,4,0),""))</f>
      </c>
      <c r="E4188" s="17">
        <f>IF($A4188="","",IFERROR(VLOOKUP($A4188,M_Sapi!$A$2:$B$501,2,0),""))</f>
      </c>
      <c r="F4188" s="16">
        <f>IF(OR($A4188="",$C4188=""),"",$C4188-$D4188)</f>
      </c>
      <c r="G4188" s="18">
        <f>IF(OR($A4188="",$B4188=""),"",$B4188-$E4188)</f>
      </c>
      <c r="H4188" s="19">
        <f>IF(OR($G4188="",$G4188=0),"",$F4188/$G4188)</f>
      </c>
    </row>
    <row r="4189">
      <c r="A4189" s="7"/>
      <c r="B4189" s="11"/>
      <c r="C4189" s="10"/>
      <c r="D4189" s="16">
        <f>IF($A4189="","",IFERROR(VLOOKUP($A4189,M_Sapi!$A$2:$D$501,4,0),""))</f>
      </c>
      <c r="E4189" s="17">
        <f>IF($A4189="","",IFERROR(VLOOKUP($A4189,M_Sapi!$A$2:$B$501,2,0),""))</f>
      </c>
      <c r="F4189" s="16">
        <f>IF(OR($A4189="",$C4189=""),"",$C4189-$D4189)</f>
      </c>
      <c r="G4189" s="18">
        <f>IF(OR($A4189="",$B4189=""),"",$B4189-$E4189)</f>
      </c>
      <c r="H4189" s="19">
        <f>IF(OR($G4189="",$G4189=0),"",$F4189/$G4189)</f>
      </c>
    </row>
    <row r="4190">
      <c r="A4190" s="7"/>
      <c r="B4190" s="11"/>
      <c r="C4190" s="10"/>
      <c r="D4190" s="16">
        <f>IF($A4190="","",IFERROR(VLOOKUP($A4190,M_Sapi!$A$2:$D$501,4,0),""))</f>
      </c>
      <c r="E4190" s="17">
        <f>IF($A4190="","",IFERROR(VLOOKUP($A4190,M_Sapi!$A$2:$B$501,2,0),""))</f>
      </c>
      <c r="F4190" s="16">
        <f>IF(OR($A4190="",$C4190=""),"",$C4190-$D4190)</f>
      </c>
      <c r="G4190" s="18">
        <f>IF(OR($A4190="",$B4190=""),"",$B4190-$E4190)</f>
      </c>
      <c r="H4190" s="19">
        <f>IF(OR($G4190="",$G4190=0),"",$F4190/$G4190)</f>
      </c>
    </row>
    <row r="4191">
      <c r="A4191" s="7"/>
      <c r="B4191" s="11"/>
      <c r="C4191" s="10"/>
      <c r="D4191" s="16">
        <f>IF($A4191="","",IFERROR(VLOOKUP($A4191,M_Sapi!$A$2:$D$501,4,0),""))</f>
      </c>
      <c r="E4191" s="17">
        <f>IF($A4191="","",IFERROR(VLOOKUP($A4191,M_Sapi!$A$2:$B$501,2,0),""))</f>
      </c>
      <c r="F4191" s="16">
        <f>IF(OR($A4191="",$C4191=""),"",$C4191-$D4191)</f>
      </c>
      <c r="G4191" s="18">
        <f>IF(OR($A4191="",$B4191=""),"",$B4191-$E4191)</f>
      </c>
      <c r="H4191" s="19">
        <f>IF(OR($G4191="",$G4191=0),"",$F4191/$G4191)</f>
      </c>
    </row>
    <row r="4192">
      <c r="A4192" s="7"/>
      <c r="B4192" s="11"/>
      <c r="C4192" s="10"/>
      <c r="D4192" s="16">
        <f>IF($A4192="","",IFERROR(VLOOKUP($A4192,M_Sapi!$A$2:$D$501,4,0),""))</f>
      </c>
      <c r="E4192" s="17">
        <f>IF($A4192="","",IFERROR(VLOOKUP($A4192,M_Sapi!$A$2:$B$501,2,0),""))</f>
      </c>
      <c r="F4192" s="16">
        <f>IF(OR($A4192="",$C4192=""),"",$C4192-$D4192)</f>
      </c>
      <c r="G4192" s="18">
        <f>IF(OR($A4192="",$B4192=""),"",$B4192-$E4192)</f>
      </c>
      <c r="H4192" s="19">
        <f>IF(OR($G4192="",$G4192=0),"",$F4192/$G4192)</f>
      </c>
    </row>
    <row r="4193">
      <c r="A4193" s="7"/>
      <c r="B4193" s="11"/>
      <c r="C4193" s="10"/>
      <c r="D4193" s="16">
        <f>IF($A4193="","",IFERROR(VLOOKUP($A4193,M_Sapi!$A$2:$D$501,4,0),""))</f>
      </c>
      <c r="E4193" s="17">
        <f>IF($A4193="","",IFERROR(VLOOKUP($A4193,M_Sapi!$A$2:$B$501,2,0),""))</f>
      </c>
      <c r="F4193" s="16">
        <f>IF(OR($A4193="",$C4193=""),"",$C4193-$D4193)</f>
      </c>
      <c r="G4193" s="18">
        <f>IF(OR($A4193="",$B4193=""),"",$B4193-$E4193)</f>
      </c>
      <c r="H4193" s="19">
        <f>IF(OR($G4193="",$G4193=0),"",$F4193/$G4193)</f>
      </c>
    </row>
    <row r="4194">
      <c r="A4194" s="7"/>
      <c r="B4194" s="11"/>
      <c r="C4194" s="10"/>
      <c r="D4194" s="16">
        <f>IF($A4194="","",IFERROR(VLOOKUP($A4194,M_Sapi!$A$2:$D$501,4,0),""))</f>
      </c>
      <c r="E4194" s="17">
        <f>IF($A4194="","",IFERROR(VLOOKUP($A4194,M_Sapi!$A$2:$B$501,2,0),""))</f>
      </c>
      <c r="F4194" s="16">
        <f>IF(OR($A4194="",$C4194=""),"",$C4194-$D4194)</f>
      </c>
      <c r="G4194" s="18">
        <f>IF(OR($A4194="",$B4194=""),"",$B4194-$E4194)</f>
      </c>
      <c r="H4194" s="19">
        <f>IF(OR($G4194="",$G4194=0),"",$F4194/$G4194)</f>
      </c>
    </row>
    <row r="4195">
      <c r="A4195" s="7"/>
      <c r="B4195" s="11"/>
      <c r="C4195" s="10"/>
      <c r="D4195" s="16">
        <f>IF($A4195="","",IFERROR(VLOOKUP($A4195,M_Sapi!$A$2:$D$501,4,0),""))</f>
      </c>
      <c r="E4195" s="17">
        <f>IF($A4195="","",IFERROR(VLOOKUP($A4195,M_Sapi!$A$2:$B$501,2,0),""))</f>
      </c>
      <c r="F4195" s="16">
        <f>IF(OR($A4195="",$C4195=""),"",$C4195-$D4195)</f>
      </c>
      <c r="G4195" s="18">
        <f>IF(OR($A4195="",$B4195=""),"",$B4195-$E4195)</f>
      </c>
      <c r="H4195" s="19">
        <f>IF(OR($G4195="",$G4195=0),"",$F4195/$G4195)</f>
      </c>
    </row>
    <row r="4196">
      <c r="A4196" s="7"/>
      <c r="B4196" s="11"/>
      <c r="C4196" s="10"/>
      <c r="D4196" s="16">
        <f>IF($A4196="","",IFERROR(VLOOKUP($A4196,M_Sapi!$A$2:$D$501,4,0),""))</f>
      </c>
      <c r="E4196" s="17">
        <f>IF($A4196="","",IFERROR(VLOOKUP($A4196,M_Sapi!$A$2:$B$501,2,0),""))</f>
      </c>
      <c r="F4196" s="16">
        <f>IF(OR($A4196="",$C4196=""),"",$C4196-$D4196)</f>
      </c>
      <c r="G4196" s="18">
        <f>IF(OR($A4196="",$B4196=""),"",$B4196-$E4196)</f>
      </c>
      <c r="H4196" s="19">
        <f>IF(OR($G4196="",$G4196=0),"",$F4196/$G4196)</f>
      </c>
    </row>
    <row r="4197">
      <c r="A4197" s="7"/>
      <c r="B4197" s="11"/>
      <c r="C4197" s="10"/>
      <c r="D4197" s="16">
        <f>IF($A4197="","",IFERROR(VLOOKUP($A4197,M_Sapi!$A$2:$D$501,4,0),""))</f>
      </c>
      <c r="E4197" s="17">
        <f>IF($A4197="","",IFERROR(VLOOKUP($A4197,M_Sapi!$A$2:$B$501,2,0),""))</f>
      </c>
      <c r="F4197" s="16">
        <f>IF(OR($A4197="",$C4197=""),"",$C4197-$D4197)</f>
      </c>
      <c r="G4197" s="18">
        <f>IF(OR($A4197="",$B4197=""),"",$B4197-$E4197)</f>
      </c>
      <c r="H4197" s="19">
        <f>IF(OR($G4197="",$G4197=0),"",$F4197/$G4197)</f>
      </c>
    </row>
    <row r="4198">
      <c r="A4198" s="7"/>
      <c r="B4198" s="11"/>
      <c r="C4198" s="10"/>
      <c r="D4198" s="16">
        <f>IF($A4198="","",IFERROR(VLOOKUP($A4198,M_Sapi!$A$2:$D$501,4,0),""))</f>
      </c>
      <c r="E4198" s="17">
        <f>IF($A4198="","",IFERROR(VLOOKUP($A4198,M_Sapi!$A$2:$B$501,2,0),""))</f>
      </c>
      <c r="F4198" s="16">
        <f>IF(OR($A4198="",$C4198=""),"",$C4198-$D4198)</f>
      </c>
      <c r="G4198" s="18">
        <f>IF(OR($A4198="",$B4198=""),"",$B4198-$E4198)</f>
      </c>
      <c r="H4198" s="19">
        <f>IF(OR($G4198="",$G4198=0),"",$F4198/$G4198)</f>
      </c>
    </row>
    <row r="4199">
      <c r="A4199" s="7"/>
      <c r="B4199" s="11"/>
      <c r="C4199" s="10"/>
      <c r="D4199" s="16">
        <f>IF($A4199="","",IFERROR(VLOOKUP($A4199,M_Sapi!$A$2:$D$501,4,0),""))</f>
      </c>
      <c r="E4199" s="17">
        <f>IF($A4199="","",IFERROR(VLOOKUP($A4199,M_Sapi!$A$2:$B$501,2,0),""))</f>
      </c>
      <c r="F4199" s="16">
        <f>IF(OR($A4199="",$C4199=""),"",$C4199-$D4199)</f>
      </c>
      <c r="G4199" s="18">
        <f>IF(OR($A4199="",$B4199=""),"",$B4199-$E4199)</f>
      </c>
      <c r="H4199" s="19">
        <f>IF(OR($G4199="",$G4199=0),"",$F4199/$G4199)</f>
      </c>
    </row>
    <row r="4200">
      <c r="A4200" s="7"/>
      <c r="B4200" s="11"/>
      <c r="C4200" s="10"/>
      <c r="D4200" s="16">
        <f>IF($A4200="","",IFERROR(VLOOKUP($A4200,M_Sapi!$A$2:$D$501,4,0),""))</f>
      </c>
      <c r="E4200" s="17">
        <f>IF($A4200="","",IFERROR(VLOOKUP($A4200,M_Sapi!$A$2:$B$501,2,0),""))</f>
      </c>
      <c r="F4200" s="16">
        <f>IF(OR($A4200="",$C4200=""),"",$C4200-$D4200)</f>
      </c>
      <c r="G4200" s="18">
        <f>IF(OR($A4200="",$B4200=""),"",$B4200-$E4200)</f>
      </c>
      <c r="H4200" s="19">
        <f>IF(OR($G4200="",$G4200=0),"",$F4200/$G4200)</f>
      </c>
    </row>
    <row r="4201">
      <c r="A4201" s="7"/>
      <c r="B4201" s="11"/>
      <c r="C4201" s="10"/>
      <c r="D4201" s="16">
        <f>IF($A4201="","",IFERROR(VLOOKUP($A4201,M_Sapi!$A$2:$D$501,4,0),""))</f>
      </c>
      <c r="E4201" s="17">
        <f>IF($A4201="","",IFERROR(VLOOKUP($A4201,M_Sapi!$A$2:$B$501,2,0),""))</f>
      </c>
      <c r="F4201" s="16">
        <f>IF(OR($A4201="",$C4201=""),"",$C4201-$D4201)</f>
      </c>
      <c r="G4201" s="18">
        <f>IF(OR($A4201="",$B4201=""),"",$B4201-$E4201)</f>
      </c>
      <c r="H4201" s="19">
        <f>IF(OR($G4201="",$G4201=0),"",$F4201/$G4201)</f>
      </c>
    </row>
    <row r="4202">
      <c r="A4202" s="7"/>
      <c r="B4202" s="11"/>
      <c r="C4202" s="10"/>
      <c r="D4202" s="16">
        <f>IF($A4202="","",IFERROR(VLOOKUP($A4202,M_Sapi!$A$2:$D$501,4,0),""))</f>
      </c>
      <c r="E4202" s="17">
        <f>IF($A4202="","",IFERROR(VLOOKUP($A4202,M_Sapi!$A$2:$B$501,2,0),""))</f>
      </c>
      <c r="F4202" s="16">
        <f>IF(OR($A4202="",$C4202=""),"",$C4202-$D4202)</f>
      </c>
      <c r="G4202" s="18">
        <f>IF(OR($A4202="",$B4202=""),"",$B4202-$E4202)</f>
      </c>
      <c r="H4202" s="19">
        <f>IF(OR($G4202="",$G4202=0),"",$F4202/$G4202)</f>
      </c>
    </row>
    <row r="4203">
      <c r="A4203" s="7"/>
      <c r="B4203" s="11"/>
      <c r="C4203" s="10"/>
      <c r="D4203" s="16">
        <f>IF($A4203="","",IFERROR(VLOOKUP($A4203,M_Sapi!$A$2:$D$501,4,0),""))</f>
      </c>
      <c r="E4203" s="17">
        <f>IF($A4203="","",IFERROR(VLOOKUP($A4203,M_Sapi!$A$2:$B$501,2,0),""))</f>
      </c>
      <c r="F4203" s="16">
        <f>IF(OR($A4203="",$C4203=""),"",$C4203-$D4203)</f>
      </c>
      <c r="G4203" s="18">
        <f>IF(OR($A4203="",$B4203=""),"",$B4203-$E4203)</f>
      </c>
      <c r="H4203" s="19">
        <f>IF(OR($G4203="",$G4203=0),"",$F4203/$G4203)</f>
      </c>
    </row>
    <row r="4204">
      <c r="A4204" s="7"/>
      <c r="B4204" s="11"/>
      <c r="C4204" s="10"/>
      <c r="D4204" s="16">
        <f>IF($A4204="","",IFERROR(VLOOKUP($A4204,M_Sapi!$A$2:$D$501,4,0),""))</f>
      </c>
      <c r="E4204" s="17">
        <f>IF($A4204="","",IFERROR(VLOOKUP($A4204,M_Sapi!$A$2:$B$501,2,0),""))</f>
      </c>
      <c r="F4204" s="16">
        <f>IF(OR($A4204="",$C4204=""),"",$C4204-$D4204)</f>
      </c>
      <c r="G4204" s="18">
        <f>IF(OR($A4204="",$B4204=""),"",$B4204-$E4204)</f>
      </c>
      <c r="H4204" s="19">
        <f>IF(OR($G4204="",$G4204=0),"",$F4204/$G4204)</f>
      </c>
    </row>
    <row r="4205">
      <c r="A4205" s="7"/>
      <c r="B4205" s="11"/>
      <c r="C4205" s="10"/>
      <c r="D4205" s="16">
        <f>IF($A4205="","",IFERROR(VLOOKUP($A4205,M_Sapi!$A$2:$D$501,4,0),""))</f>
      </c>
      <c r="E4205" s="17">
        <f>IF($A4205="","",IFERROR(VLOOKUP($A4205,M_Sapi!$A$2:$B$501,2,0),""))</f>
      </c>
      <c r="F4205" s="16">
        <f>IF(OR($A4205="",$C4205=""),"",$C4205-$D4205)</f>
      </c>
      <c r="G4205" s="18">
        <f>IF(OR($A4205="",$B4205=""),"",$B4205-$E4205)</f>
      </c>
      <c r="H4205" s="19">
        <f>IF(OR($G4205="",$G4205=0),"",$F4205/$G4205)</f>
      </c>
    </row>
    <row r="4206">
      <c r="A4206" s="7"/>
      <c r="B4206" s="11"/>
      <c r="C4206" s="10"/>
      <c r="D4206" s="16">
        <f>IF($A4206="","",IFERROR(VLOOKUP($A4206,M_Sapi!$A$2:$D$501,4,0),""))</f>
      </c>
      <c r="E4206" s="17">
        <f>IF($A4206="","",IFERROR(VLOOKUP($A4206,M_Sapi!$A$2:$B$501,2,0),""))</f>
      </c>
      <c r="F4206" s="16">
        <f>IF(OR($A4206="",$C4206=""),"",$C4206-$D4206)</f>
      </c>
      <c r="G4206" s="18">
        <f>IF(OR($A4206="",$B4206=""),"",$B4206-$E4206)</f>
      </c>
      <c r="H4206" s="19">
        <f>IF(OR($G4206="",$G4206=0),"",$F4206/$G4206)</f>
      </c>
    </row>
    <row r="4207">
      <c r="A4207" s="7"/>
      <c r="B4207" s="11"/>
      <c r="C4207" s="10"/>
      <c r="D4207" s="16">
        <f>IF($A4207="","",IFERROR(VLOOKUP($A4207,M_Sapi!$A$2:$D$501,4,0),""))</f>
      </c>
      <c r="E4207" s="17">
        <f>IF($A4207="","",IFERROR(VLOOKUP($A4207,M_Sapi!$A$2:$B$501,2,0),""))</f>
      </c>
      <c r="F4207" s="16">
        <f>IF(OR($A4207="",$C4207=""),"",$C4207-$D4207)</f>
      </c>
      <c r="G4207" s="18">
        <f>IF(OR($A4207="",$B4207=""),"",$B4207-$E4207)</f>
      </c>
      <c r="H4207" s="19">
        <f>IF(OR($G4207="",$G4207=0),"",$F4207/$G4207)</f>
      </c>
    </row>
    <row r="4208">
      <c r="A4208" s="7"/>
      <c r="B4208" s="11"/>
      <c r="C4208" s="10"/>
      <c r="D4208" s="16">
        <f>IF($A4208="","",IFERROR(VLOOKUP($A4208,M_Sapi!$A$2:$D$501,4,0),""))</f>
      </c>
      <c r="E4208" s="17">
        <f>IF($A4208="","",IFERROR(VLOOKUP($A4208,M_Sapi!$A$2:$B$501,2,0),""))</f>
      </c>
      <c r="F4208" s="16">
        <f>IF(OR($A4208="",$C4208=""),"",$C4208-$D4208)</f>
      </c>
      <c r="G4208" s="18">
        <f>IF(OR($A4208="",$B4208=""),"",$B4208-$E4208)</f>
      </c>
      <c r="H4208" s="19">
        <f>IF(OR($G4208="",$G4208=0),"",$F4208/$G4208)</f>
      </c>
    </row>
    <row r="4209">
      <c r="A4209" s="7"/>
      <c r="B4209" s="11"/>
      <c r="C4209" s="10"/>
      <c r="D4209" s="16">
        <f>IF($A4209="","",IFERROR(VLOOKUP($A4209,M_Sapi!$A$2:$D$501,4,0),""))</f>
      </c>
      <c r="E4209" s="17">
        <f>IF($A4209="","",IFERROR(VLOOKUP($A4209,M_Sapi!$A$2:$B$501,2,0),""))</f>
      </c>
      <c r="F4209" s="16">
        <f>IF(OR($A4209="",$C4209=""),"",$C4209-$D4209)</f>
      </c>
      <c r="G4209" s="18">
        <f>IF(OR($A4209="",$B4209=""),"",$B4209-$E4209)</f>
      </c>
      <c r="H4209" s="19">
        <f>IF(OR($G4209="",$G4209=0),"",$F4209/$G4209)</f>
      </c>
    </row>
    <row r="4210">
      <c r="A4210" s="7"/>
      <c r="B4210" s="11"/>
      <c r="C4210" s="10"/>
      <c r="D4210" s="16">
        <f>IF($A4210="","",IFERROR(VLOOKUP($A4210,M_Sapi!$A$2:$D$501,4,0),""))</f>
      </c>
      <c r="E4210" s="17">
        <f>IF($A4210="","",IFERROR(VLOOKUP($A4210,M_Sapi!$A$2:$B$501,2,0),""))</f>
      </c>
      <c r="F4210" s="16">
        <f>IF(OR($A4210="",$C4210=""),"",$C4210-$D4210)</f>
      </c>
      <c r="G4210" s="18">
        <f>IF(OR($A4210="",$B4210=""),"",$B4210-$E4210)</f>
      </c>
      <c r="H4210" s="19">
        <f>IF(OR($G4210="",$G4210=0),"",$F4210/$G4210)</f>
      </c>
    </row>
    <row r="4211">
      <c r="A4211" s="7"/>
      <c r="B4211" s="11"/>
      <c r="C4211" s="10"/>
      <c r="D4211" s="16">
        <f>IF($A4211="","",IFERROR(VLOOKUP($A4211,M_Sapi!$A$2:$D$501,4,0),""))</f>
      </c>
      <c r="E4211" s="17">
        <f>IF($A4211="","",IFERROR(VLOOKUP($A4211,M_Sapi!$A$2:$B$501,2,0),""))</f>
      </c>
      <c r="F4211" s="16">
        <f>IF(OR($A4211="",$C4211=""),"",$C4211-$D4211)</f>
      </c>
      <c r="G4211" s="18">
        <f>IF(OR($A4211="",$B4211=""),"",$B4211-$E4211)</f>
      </c>
      <c r="H4211" s="19">
        <f>IF(OR($G4211="",$G4211=0),"",$F4211/$G4211)</f>
      </c>
    </row>
    <row r="4212">
      <c r="A4212" s="7"/>
      <c r="B4212" s="11"/>
      <c r="C4212" s="10"/>
      <c r="D4212" s="16">
        <f>IF($A4212="","",IFERROR(VLOOKUP($A4212,M_Sapi!$A$2:$D$501,4,0),""))</f>
      </c>
      <c r="E4212" s="17">
        <f>IF($A4212="","",IFERROR(VLOOKUP($A4212,M_Sapi!$A$2:$B$501,2,0),""))</f>
      </c>
      <c r="F4212" s="16">
        <f>IF(OR($A4212="",$C4212=""),"",$C4212-$D4212)</f>
      </c>
      <c r="G4212" s="18">
        <f>IF(OR($A4212="",$B4212=""),"",$B4212-$E4212)</f>
      </c>
      <c r="H4212" s="19">
        <f>IF(OR($G4212="",$G4212=0),"",$F4212/$G4212)</f>
      </c>
    </row>
    <row r="4213">
      <c r="A4213" s="7"/>
      <c r="B4213" s="11"/>
      <c r="C4213" s="10"/>
      <c r="D4213" s="16">
        <f>IF($A4213="","",IFERROR(VLOOKUP($A4213,M_Sapi!$A$2:$D$501,4,0),""))</f>
      </c>
      <c r="E4213" s="17">
        <f>IF($A4213="","",IFERROR(VLOOKUP($A4213,M_Sapi!$A$2:$B$501,2,0),""))</f>
      </c>
      <c r="F4213" s="16">
        <f>IF(OR($A4213="",$C4213=""),"",$C4213-$D4213)</f>
      </c>
      <c r="G4213" s="18">
        <f>IF(OR($A4213="",$B4213=""),"",$B4213-$E4213)</f>
      </c>
      <c r="H4213" s="19">
        <f>IF(OR($G4213="",$G4213=0),"",$F4213/$G4213)</f>
      </c>
    </row>
    <row r="4214">
      <c r="A4214" s="7"/>
      <c r="B4214" s="11"/>
      <c r="C4214" s="10"/>
      <c r="D4214" s="16">
        <f>IF($A4214="","",IFERROR(VLOOKUP($A4214,M_Sapi!$A$2:$D$501,4,0),""))</f>
      </c>
      <c r="E4214" s="17">
        <f>IF($A4214="","",IFERROR(VLOOKUP($A4214,M_Sapi!$A$2:$B$501,2,0),""))</f>
      </c>
      <c r="F4214" s="16">
        <f>IF(OR($A4214="",$C4214=""),"",$C4214-$D4214)</f>
      </c>
      <c r="G4214" s="18">
        <f>IF(OR($A4214="",$B4214=""),"",$B4214-$E4214)</f>
      </c>
      <c r="H4214" s="19">
        <f>IF(OR($G4214="",$G4214=0),"",$F4214/$G4214)</f>
      </c>
    </row>
    <row r="4215">
      <c r="A4215" s="7"/>
      <c r="B4215" s="11"/>
      <c r="C4215" s="10"/>
      <c r="D4215" s="16">
        <f>IF($A4215="","",IFERROR(VLOOKUP($A4215,M_Sapi!$A$2:$D$501,4,0),""))</f>
      </c>
      <c r="E4215" s="17">
        <f>IF($A4215="","",IFERROR(VLOOKUP($A4215,M_Sapi!$A$2:$B$501,2,0),""))</f>
      </c>
      <c r="F4215" s="16">
        <f>IF(OR($A4215="",$C4215=""),"",$C4215-$D4215)</f>
      </c>
      <c r="G4215" s="18">
        <f>IF(OR($A4215="",$B4215=""),"",$B4215-$E4215)</f>
      </c>
      <c r="H4215" s="19">
        <f>IF(OR($G4215="",$G4215=0),"",$F4215/$G4215)</f>
      </c>
    </row>
    <row r="4216">
      <c r="A4216" s="7"/>
      <c r="B4216" s="11"/>
      <c r="C4216" s="10"/>
      <c r="D4216" s="16">
        <f>IF($A4216="","",IFERROR(VLOOKUP($A4216,M_Sapi!$A$2:$D$501,4,0),""))</f>
      </c>
      <c r="E4216" s="17">
        <f>IF($A4216="","",IFERROR(VLOOKUP($A4216,M_Sapi!$A$2:$B$501,2,0),""))</f>
      </c>
      <c r="F4216" s="16">
        <f>IF(OR($A4216="",$C4216=""),"",$C4216-$D4216)</f>
      </c>
      <c r="G4216" s="18">
        <f>IF(OR($A4216="",$B4216=""),"",$B4216-$E4216)</f>
      </c>
      <c r="H4216" s="19">
        <f>IF(OR($G4216="",$G4216=0),"",$F4216/$G4216)</f>
      </c>
    </row>
    <row r="4217">
      <c r="A4217" s="7"/>
      <c r="B4217" s="11"/>
      <c r="C4217" s="10"/>
      <c r="D4217" s="16">
        <f>IF($A4217="","",IFERROR(VLOOKUP($A4217,M_Sapi!$A$2:$D$501,4,0),""))</f>
      </c>
      <c r="E4217" s="17">
        <f>IF($A4217="","",IFERROR(VLOOKUP($A4217,M_Sapi!$A$2:$B$501,2,0),""))</f>
      </c>
      <c r="F4217" s="16">
        <f>IF(OR($A4217="",$C4217=""),"",$C4217-$D4217)</f>
      </c>
      <c r="G4217" s="18">
        <f>IF(OR($A4217="",$B4217=""),"",$B4217-$E4217)</f>
      </c>
      <c r="H4217" s="19">
        <f>IF(OR($G4217="",$G4217=0),"",$F4217/$G4217)</f>
      </c>
    </row>
    <row r="4218">
      <c r="A4218" s="7"/>
      <c r="B4218" s="11"/>
      <c r="C4218" s="10"/>
      <c r="D4218" s="16">
        <f>IF($A4218="","",IFERROR(VLOOKUP($A4218,M_Sapi!$A$2:$D$501,4,0),""))</f>
      </c>
      <c r="E4218" s="17">
        <f>IF($A4218="","",IFERROR(VLOOKUP($A4218,M_Sapi!$A$2:$B$501,2,0),""))</f>
      </c>
      <c r="F4218" s="16">
        <f>IF(OR($A4218="",$C4218=""),"",$C4218-$D4218)</f>
      </c>
      <c r="G4218" s="18">
        <f>IF(OR($A4218="",$B4218=""),"",$B4218-$E4218)</f>
      </c>
      <c r="H4218" s="19">
        <f>IF(OR($G4218="",$G4218=0),"",$F4218/$G4218)</f>
      </c>
    </row>
    <row r="4219">
      <c r="A4219" s="7"/>
      <c r="B4219" s="11"/>
      <c r="C4219" s="10"/>
      <c r="D4219" s="16">
        <f>IF($A4219="","",IFERROR(VLOOKUP($A4219,M_Sapi!$A$2:$D$501,4,0),""))</f>
      </c>
      <c r="E4219" s="17">
        <f>IF($A4219="","",IFERROR(VLOOKUP($A4219,M_Sapi!$A$2:$B$501,2,0),""))</f>
      </c>
      <c r="F4219" s="16">
        <f>IF(OR($A4219="",$C4219=""),"",$C4219-$D4219)</f>
      </c>
      <c r="G4219" s="18">
        <f>IF(OR($A4219="",$B4219=""),"",$B4219-$E4219)</f>
      </c>
      <c r="H4219" s="19">
        <f>IF(OR($G4219="",$G4219=0),"",$F4219/$G4219)</f>
      </c>
    </row>
    <row r="4220">
      <c r="A4220" s="7"/>
      <c r="B4220" s="11"/>
      <c r="C4220" s="10"/>
      <c r="D4220" s="16">
        <f>IF($A4220="","",IFERROR(VLOOKUP($A4220,M_Sapi!$A$2:$D$501,4,0),""))</f>
      </c>
      <c r="E4220" s="17">
        <f>IF($A4220="","",IFERROR(VLOOKUP($A4220,M_Sapi!$A$2:$B$501,2,0),""))</f>
      </c>
      <c r="F4220" s="16">
        <f>IF(OR($A4220="",$C4220=""),"",$C4220-$D4220)</f>
      </c>
      <c r="G4220" s="18">
        <f>IF(OR($A4220="",$B4220=""),"",$B4220-$E4220)</f>
      </c>
      <c r="H4220" s="19">
        <f>IF(OR($G4220="",$G4220=0),"",$F4220/$G4220)</f>
      </c>
    </row>
    <row r="4221">
      <c r="A4221" s="7"/>
      <c r="B4221" s="11"/>
      <c r="C4221" s="10"/>
      <c r="D4221" s="16">
        <f>IF($A4221="","",IFERROR(VLOOKUP($A4221,M_Sapi!$A$2:$D$501,4,0),""))</f>
      </c>
      <c r="E4221" s="17">
        <f>IF($A4221="","",IFERROR(VLOOKUP($A4221,M_Sapi!$A$2:$B$501,2,0),""))</f>
      </c>
      <c r="F4221" s="16">
        <f>IF(OR($A4221="",$C4221=""),"",$C4221-$D4221)</f>
      </c>
      <c r="G4221" s="18">
        <f>IF(OR($A4221="",$B4221=""),"",$B4221-$E4221)</f>
      </c>
      <c r="H4221" s="19">
        <f>IF(OR($G4221="",$G4221=0),"",$F4221/$G4221)</f>
      </c>
    </row>
    <row r="4222">
      <c r="A4222" s="7"/>
      <c r="B4222" s="11"/>
      <c r="C4222" s="10"/>
      <c r="D4222" s="16">
        <f>IF($A4222="","",IFERROR(VLOOKUP($A4222,M_Sapi!$A$2:$D$501,4,0),""))</f>
      </c>
      <c r="E4222" s="17">
        <f>IF($A4222="","",IFERROR(VLOOKUP($A4222,M_Sapi!$A$2:$B$501,2,0),""))</f>
      </c>
      <c r="F4222" s="16">
        <f>IF(OR($A4222="",$C4222=""),"",$C4222-$D4222)</f>
      </c>
      <c r="G4222" s="18">
        <f>IF(OR($A4222="",$B4222=""),"",$B4222-$E4222)</f>
      </c>
      <c r="H4222" s="19">
        <f>IF(OR($G4222="",$G4222=0),"",$F4222/$G4222)</f>
      </c>
    </row>
    <row r="4223">
      <c r="A4223" s="7"/>
      <c r="B4223" s="11"/>
      <c r="C4223" s="10"/>
      <c r="D4223" s="16">
        <f>IF($A4223="","",IFERROR(VLOOKUP($A4223,M_Sapi!$A$2:$D$501,4,0),""))</f>
      </c>
      <c r="E4223" s="17">
        <f>IF($A4223="","",IFERROR(VLOOKUP($A4223,M_Sapi!$A$2:$B$501,2,0),""))</f>
      </c>
      <c r="F4223" s="16">
        <f>IF(OR($A4223="",$C4223=""),"",$C4223-$D4223)</f>
      </c>
      <c r="G4223" s="18">
        <f>IF(OR($A4223="",$B4223=""),"",$B4223-$E4223)</f>
      </c>
      <c r="H4223" s="19">
        <f>IF(OR($G4223="",$G4223=0),"",$F4223/$G4223)</f>
      </c>
    </row>
    <row r="4224">
      <c r="A4224" s="7"/>
      <c r="B4224" s="11"/>
      <c r="C4224" s="10"/>
      <c r="D4224" s="16">
        <f>IF($A4224="","",IFERROR(VLOOKUP($A4224,M_Sapi!$A$2:$D$501,4,0),""))</f>
      </c>
      <c r="E4224" s="17">
        <f>IF($A4224="","",IFERROR(VLOOKUP($A4224,M_Sapi!$A$2:$B$501,2,0),""))</f>
      </c>
      <c r="F4224" s="16">
        <f>IF(OR($A4224="",$C4224=""),"",$C4224-$D4224)</f>
      </c>
      <c r="G4224" s="18">
        <f>IF(OR($A4224="",$B4224=""),"",$B4224-$E4224)</f>
      </c>
      <c r="H4224" s="19">
        <f>IF(OR($G4224="",$G4224=0),"",$F4224/$G4224)</f>
      </c>
    </row>
    <row r="4225">
      <c r="A4225" s="7"/>
      <c r="B4225" s="11"/>
      <c r="C4225" s="10"/>
      <c r="D4225" s="16">
        <f>IF($A4225="","",IFERROR(VLOOKUP($A4225,M_Sapi!$A$2:$D$501,4,0),""))</f>
      </c>
      <c r="E4225" s="17">
        <f>IF($A4225="","",IFERROR(VLOOKUP($A4225,M_Sapi!$A$2:$B$501,2,0),""))</f>
      </c>
      <c r="F4225" s="16">
        <f>IF(OR($A4225="",$C4225=""),"",$C4225-$D4225)</f>
      </c>
      <c r="G4225" s="18">
        <f>IF(OR($A4225="",$B4225=""),"",$B4225-$E4225)</f>
      </c>
      <c r="H4225" s="19">
        <f>IF(OR($G4225="",$G4225=0),"",$F4225/$G4225)</f>
      </c>
    </row>
    <row r="4226">
      <c r="A4226" s="7"/>
      <c r="B4226" s="11"/>
      <c r="C4226" s="10"/>
      <c r="D4226" s="16">
        <f>IF($A4226="","",IFERROR(VLOOKUP($A4226,M_Sapi!$A$2:$D$501,4,0),""))</f>
      </c>
      <c r="E4226" s="17">
        <f>IF($A4226="","",IFERROR(VLOOKUP($A4226,M_Sapi!$A$2:$B$501,2,0),""))</f>
      </c>
      <c r="F4226" s="16">
        <f>IF(OR($A4226="",$C4226=""),"",$C4226-$D4226)</f>
      </c>
      <c r="G4226" s="18">
        <f>IF(OR($A4226="",$B4226=""),"",$B4226-$E4226)</f>
      </c>
      <c r="H4226" s="19">
        <f>IF(OR($G4226="",$G4226=0),"",$F4226/$G4226)</f>
      </c>
    </row>
    <row r="4227">
      <c r="A4227" s="7"/>
      <c r="B4227" s="11"/>
      <c r="C4227" s="10"/>
      <c r="D4227" s="16">
        <f>IF($A4227="","",IFERROR(VLOOKUP($A4227,M_Sapi!$A$2:$D$501,4,0),""))</f>
      </c>
      <c r="E4227" s="17">
        <f>IF($A4227="","",IFERROR(VLOOKUP($A4227,M_Sapi!$A$2:$B$501,2,0),""))</f>
      </c>
      <c r="F4227" s="16">
        <f>IF(OR($A4227="",$C4227=""),"",$C4227-$D4227)</f>
      </c>
      <c r="G4227" s="18">
        <f>IF(OR($A4227="",$B4227=""),"",$B4227-$E4227)</f>
      </c>
      <c r="H4227" s="19">
        <f>IF(OR($G4227="",$G4227=0),"",$F4227/$G4227)</f>
      </c>
    </row>
    <row r="4228">
      <c r="A4228" s="7"/>
      <c r="B4228" s="11"/>
      <c r="C4228" s="10"/>
      <c r="D4228" s="16">
        <f>IF($A4228="","",IFERROR(VLOOKUP($A4228,M_Sapi!$A$2:$D$501,4,0),""))</f>
      </c>
      <c r="E4228" s="17">
        <f>IF($A4228="","",IFERROR(VLOOKUP($A4228,M_Sapi!$A$2:$B$501,2,0),""))</f>
      </c>
      <c r="F4228" s="16">
        <f>IF(OR($A4228="",$C4228=""),"",$C4228-$D4228)</f>
      </c>
      <c r="G4228" s="18">
        <f>IF(OR($A4228="",$B4228=""),"",$B4228-$E4228)</f>
      </c>
      <c r="H4228" s="19">
        <f>IF(OR($G4228="",$G4228=0),"",$F4228/$G4228)</f>
      </c>
    </row>
    <row r="4229">
      <c r="A4229" s="7"/>
      <c r="B4229" s="11"/>
      <c r="C4229" s="10"/>
      <c r="D4229" s="16">
        <f>IF($A4229="","",IFERROR(VLOOKUP($A4229,M_Sapi!$A$2:$D$501,4,0),""))</f>
      </c>
      <c r="E4229" s="17">
        <f>IF($A4229="","",IFERROR(VLOOKUP($A4229,M_Sapi!$A$2:$B$501,2,0),""))</f>
      </c>
      <c r="F4229" s="16">
        <f>IF(OR($A4229="",$C4229=""),"",$C4229-$D4229)</f>
      </c>
      <c r="G4229" s="18">
        <f>IF(OR($A4229="",$B4229=""),"",$B4229-$E4229)</f>
      </c>
      <c r="H4229" s="19">
        <f>IF(OR($G4229="",$G4229=0),"",$F4229/$G4229)</f>
      </c>
    </row>
    <row r="4230">
      <c r="A4230" s="7"/>
      <c r="B4230" s="11"/>
      <c r="C4230" s="10"/>
      <c r="D4230" s="16">
        <f>IF($A4230="","",IFERROR(VLOOKUP($A4230,M_Sapi!$A$2:$D$501,4,0),""))</f>
      </c>
      <c r="E4230" s="17">
        <f>IF($A4230="","",IFERROR(VLOOKUP($A4230,M_Sapi!$A$2:$B$501,2,0),""))</f>
      </c>
      <c r="F4230" s="16">
        <f>IF(OR($A4230="",$C4230=""),"",$C4230-$D4230)</f>
      </c>
      <c r="G4230" s="18">
        <f>IF(OR($A4230="",$B4230=""),"",$B4230-$E4230)</f>
      </c>
      <c r="H4230" s="19">
        <f>IF(OR($G4230="",$G4230=0),"",$F4230/$G4230)</f>
      </c>
    </row>
    <row r="4231">
      <c r="A4231" s="7"/>
      <c r="B4231" s="11"/>
      <c r="C4231" s="10"/>
      <c r="D4231" s="16">
        <f>IF($A4231="","",IFERROR(VLOOKUP($A4231,M_Sapi!$A$2:$D$501,4,0),""))</f>
      </c>
      <c r="E4231" s="17">
        <f>IF($A4231="","",IFERROR(VLOOKUP($A4231,M_Sapi!$A$2:$B$501,2,0),""))</f>
      </c>
      <c r="F4231" s="16">
        <f>IF(OR($A4231="",$C4231=""),"",$C4231-$D4231)</f>
      </c>
      <c r="G4231" s="18">
        <f>IF(OR($A4231="",$B4231=""),"",$B4231-$E4231)</f>
      </c>
      <c r="H4231" s="19">
        <f>IF(OR($G4231="",$G4231=0),"",$F4231/$G4231)</f>
      </c>
    </row>
    <row r="4232">
      <c r="A4232" s="7"/>
      <c r="B4232" s="11"/>
      <c r="C4232" s="10"/>
      <c r="D4232" s="16">
        <f>IF($A4232="","",IFERROR(VLOOKUP($A4232,M_Sapi!$A$2:$D$501,4,0),""))</f>
      </c>
      <c r="E4232" s="17">
        <f>IF($A4232="","",IFERROR(VLOOKUP($A4232,M_Sapi!$A$2:$B$501,2,0),""))</f>
      </c>
      <c r="F4232" s="16">
        <f>IF(OR($A4232="",$C4232=""),"",$C4232-$D4232)</f>
      </c>
      <c r="G4232" s="18">
        <f>IF(OR($A4232="",$B4232=""),"",$B4232-$E4232)</f>
      </c>
      <c r="H4232" s="19">
        <f>IF(OR($G4232="",$G4232=0),"",$F4232/$G4232)</f>
      </c>
    </row>
    <row r="4233">
      <c r="A4233" s="7"/>
      <c r="B4233" s="11"/>
      <c r="C4233" s="10"/>
      <c r="D4233" s="16">
        <f>IF($A4233="","",IFERROR(VLOOKUP($A4233,M_Sapi!$A$2:$D$501,4,0),""))</f>
      </c>
      <c r="E4233" s="17">
        <f>IF($A4233="","",IFERROR(VLOOKUP($A4233,M_Sapi!$A$2:$B$501,2,0),""))</f>
      </c>
      <c r="F4233" s="16">
        <f>IF(OR($A4233="",$C4233=""),"",$C4233-$D4233)</f>
      </c>
      <c r="G4233" s="18">
        <f>IF(OR($A4233="",$B4233=""),"",$B4233-$E4233)</f>
      </c>
      <c r="H4233" s="19">
        <f>IF(OR($G4233="",$G4233=0),"",$F4233/$G4233)</f>
      </c>
    </row>
    <row r="4234">
      <c r="A4234" s="7"/>
      <c r="B4234" s="11"/>
      <c r="C4234" s="10"/>
      <c r="D4234" s="16">
        <f>IF($A4234="","",IFERROR(VLOOKUP($A4234,M_Sapi!$A$2:$D$501,4,0),""))</f>
      </c>
      <c r="E4234" s="17">
        <f>IF($A4234="","",IFERROR(VLOOKUP($A4234,M_Sapi!$A$2:$B$501,2,0),""))</f>
      </c>
      <c r="F4234" s="16">
        <f>IF(OR($A4234="",$C4234=""),"",$C4234-$D4234)</f>
      </c>
      <c r="G4234" s="18">
        <f>IF(OR($A4234="",$B4234=""),"",$B4234-$E4234)</f>
      </c>
      <c r="H4234" s="19">
        <f>IF(OR($G4234="",$G4234=0),"",$F4234/$G4234)</f>
      </c>
    </row>
    <row r="4235">
      <c r="A4235" s="7"/>
      <c r="B4235" s="11"/>
      <c r="C4235" s="10"/>
      <c r="D4235" s="16">
        <f>IF($A4235="","",IFERROR(VLOOKUP($A4235,M_Sapi!$A$2:$D$501,4,0),""))</f>
      </c>
      <c r="E4235" s="17">
        <f>IF($A4235="","",IFERROR(VLOOKUP($A4235,M_Sapi!$A$2:$B$501,2,0),""))</f>
      </c>
      <c r="F4235" s="16">
        <f>IF(OR($A4235="",$C4235=""),"",$C4235-$D4235)</f>
      </c>
      <c r="G4235" s="18">
        <f>IF(OR($A4235="",$B4235=""),"",$B4235-$E4235)</f>
      </c>
      <c r="H4235" s="19">
        <f>IF(OR($G4235="",$G4235=0),"",$F4235/$G4235)</f>
      </c>
    </row>
    <row r="4236">
      <c r="A4236" s="7"/>
      <c r="B4236" s="11"/>
      <c r="C4236" s="10"/>
      <c r="D4236" s="16">
        <f>IF($A4236="","",IFERROR(VLOOKUP($A4236,M_Sapi!$A$2:$D$501,4,0),""))</f>
      </c>
      <c r="E4236" s="17">
        <f>IF($A4236="","",IFERROR(VLOOKUP($A4236,M_Sapi!$A$2:$B$501,2,0),""))</f>
      </c>
      <c r="F4236" s="16">
        <f>IF(OR($A4236="",$C4236=""),"",$C4236-$D4236)</f>
      </c>
      <c r="G4236" s="18">
        <f>IF(OR($A4236="",$B4236=""),"",$B4236-$E4236)</f>
      </c>
      <c r="H4236" s="19">
        <f>IF(OR($G4236="",$G4236=0),"",$F4236/$G4236)</f>
      </c>
    </row>
    <row r="4237">
      <c r="A4237" s="7"/>
      <c r="B4237" s="11"/>
      <c r="C4237" s="10"/>
      <c r="D4237" s="16">
        <f>IF($A4237="","",IFERROR(VLOOKUP($A4237,M_Sapi!$A$2:$D$501,4,0),""))</f>
      </c>
      <c r="E4237" s="17">
        <f>IF($A4237="","",IFERROR(VLOOKUP($A4237,M_Sapi!$A$2:$B$501,2,0),""))</f>
      </c>
      <c r="F4237" s="16">
        <f>IF(OR($A4237="",$C4237=""),"",$C4237-$D4237)</f>
      </c>
      <c r="G4237" s="18">
        <f>IF(OR($A4237="",$B4237=""),"",$B4237-$E4237)</f>
      </c>
      <c r="H4237" s="19">
        <f>IF(OR($G4237="",$G4237=0),"",$F4237/$G4237)</f>
      </c>
    </row>
    <row r="4238">
      <c r="A4238" s="7"/>
      <c r="B4238" s="11"/>
      <c r="C4238" s="10"/>
      <c r="D4238" s="16">
        <f>IF($A4238="","",IFERROR(VLOOKUP($A4238,M_Sapi!$A$2:$D$501,4,0),""))</f>
      </c>
      <c r="E4238" s="17">
        <f>IF($A4238="","",IFERROR(VLOOKUP($A4238,M_Sapi!$A$2:$B$501,2,0),""))</f>
      </c>
      <c r="F4238" s="16">
        <f>IF(OR($A4238="",$C4238=""),"",$C4238-$D4238)</f>
      </c>
      <c r="G4238" s="18">
        <f>IF(OR($A4238="",$B4238=""),"",$B4238-$E4238)</f>
      </c>
      <c r="H4238" s="19">
        <f>IF(OR($G4238="",$G4238=0),"",$F4238/$G4238)</f>
      </c>
    </row>
    <row r="4239">
      <c r="A4239" s="7"/>
      <c r="B4239" s="11"/>
      <c r="C4239" s="10"/>
      <c r="D4239" s="16">
        <f>IF($A4239="","",IFERROR(VLOOKUP($A4239,M_Sapi!$A$2:$D$501,4,0),""))</f>
      </c>
      <c r="E4239" s="17">
        <f>IF($A4239="","",IFERROR(VLOOKUP($A4239,M_Sapi!$A$2:$B$501,2,0),""))</f>
      </c>
      <c r="F4239" s="16">
        <f>IF(OR($A4239="",$C4239=""),"",$C4239-$D4239)</f>
      </c>
      <c r="G4239" s="18">
        <f>IF(OR($A4239="",$B4239=""),"",$B4239-$E4239)</f>
      </c>
      <c r="H4239" s="19">
        <f>IF(OR($G4239="",$G4239=0),"",$F4239/$G4239)</f>
      </c>
    </row>
    <row r="4240">
      <c r="A4240" s="7"/>
      <c r="B4240" s="11"/>
      <c r="C4240" s="10"/>
      <c r="D4240" s="16">
        <f>IF($A4240="","",IFERROR(VLOOKUP($A4240,M_Sapi!$A$2:$D$501,4,0),""))</f>
      </c>
      <c r="E4240" s="17">
        <f>IF($A4240="","",IFERROR(VLOOKUP($A4240,M_Sapi!$A$2:$B$501,2,0),""))</f>
      </c>
      <c r="F4240" s="16">
        <f>IF(OR($A4240="",$C4240=""),"",$C4240-$D4240)</f>
      </c>
      <c r="G4240" s="18">
        <f>IF(OR($A4240="",$B4240=""),"",$B4240-$E4240)</f>
      </c>
      <c r="H4240" s="19">
        <f>IF(OR($G4240="",$G4240=0),"",$F4240/$G4240)</f>
      </c>
    </row>
    <row r="4241">
      <c r="A4241" s="7"/>
      <c r="B4241" s="11"/>
      <c r="C4241" s="10"/>
      <c r="D4241" s="16">
        <f>IF($A4241="","",IFERROR(VLOOKUP($A4241,M_Sapi!$A$2:$D$501,4,0),""))</f>
      </c>
      <c r="E4241" s="17">
        <f>IF($A4241="","",IFERROR(VLOOKUP($A4241,M_Sapi!$A$2:$B$501,2,0),""))</f>
      </c>
      <c r="F4241" s="16">
        <f>IF(OR($A4241="",$C4241=""),"",$C4241-$D4241)</f>
      </c>
      <c r="G4241" s="18">
        <f>IF(OR($A4241="",$B4241=""),"",$B4241-$E4241)</f>
      </c>
      <c r="H4241" s="19">
        <f>IF(OR($G4241="",$G4241=0),"",$F4241/$G4241)</f>
      </c>
    </row>
    <row r="4242">
      <c r="A4242" s="7"/>
      <c r="B4242" s="11"/>
      <c r="C4242" s="10"/>
      <c r="D4242" s="16">
        <f>IF($A4242="","",IFERROR(VLOOKUP($A4242,M_Sapi!$A$2:$D$501,4,0),""))</f>
      </c>
      <c r="E4242" s="17">
        <f>IF($A4242="","",IFERROR(VLOOKUP($A4242,M_Sapi!$A$2:$B$501,2,0),""))</f>
      </c>
      <c r="F4242" s="16">
        <f>IF(OR($A4242="",$C4242=""),"",$C4242-$D4242)</f>
      </c>
      <c r="G4242" s="18">
        <f>IF(OR($A4242="",$B4242=""),"",$B4242-$E4242)</f>
      </c>
      <c r="H4242" s="19">
        <f>IF(OR($G4242="",$G4242=0),"",$F4242/$G4242)</f>
      </c>
    </row>
    <row r="4243">
      <c r="A4243" s="7"/>
      <c r="B4243" s="11"/>
      <c r="C4243" s="10"/>
      <c r="D4243" s="16">
        <f>IF($A4243="","",IFERROR(VLOOKUP($A4243,M_Sapi!$A$2:$D$501,4,0),""))</f>
      </c>
      <c r="E4243" s="17">
        <f>IF($A4243="","",IFERROR(VLOOKUP($A4243,M_Sapi!$A$2:$B$501,2,0),""))</f>
      </c>
      <c r="F4243" s="16">
        <f>IF(OR($A4243="",$C4243=""),"",$C4243-$D4243)</f>
      </c>
      <c r="G4243" s="18">
        <f>IF(OR($A4243="",$B4243=""),"",$B4243-$E4243)</f>
      </c>
      <c r="H4243" s="19">
        <f>IF(OR($G4243="",$G4243=0),"",$F4243/$G4243)</f>
      </c>
    </row>
    <row r="4244">
      <c r="A4244" s="7"/>
      <c r="B4244" s="11"/>
      <c r="C4244" s="10"/>
      <c r="D4244" s="16">
        <f>IF($A4244="","",IFERROR(VLOOKUP($A4244,M_Sapi!$A$2:$D$501,4,0),""))</f>
      </c>
      <c r="E4244" s="17">
        <f>IF($A4244="","",IFERROR(VLOOKUP($A4244,M_Sapi!$A$2:$B$501,2,0),""))</f>
      </c>
      <c r="F4244" s="16">
        <f>IF(OR($A4244="",$C4244=""),"",$C4244-$D4244)</f>
      </c>
      <c r="G4244" s="18">
        <f>IF(OR($A4244="",$B4244=""),"",$B4244-$E4244)</f>
      </c>
      <c r="H4244" s="19">
        <f>IF(OR($G4244="",$G4244=0),"",$F4244/$G4244)</f>
      </c>
    </row>
    <row r="4245">
      <c r="A4245" s="7"/>
      <c r="B4245" s="11"/>
      <c r="C4245" s="10"/>
      <c r="D4245" s="16">
        <f>IF($A4245="","",IFERROR(VLOOKUP($A4245,M_Sapi!$A$2:$D$501,4,0),""))</f>
      </c>
      <c r="E4245" s="17">
        <f>IF($A4245="","",IFERROR(VLOOKUP($A4245,M_Sapi!$A$2:$B$501,2,0),""))</f>
      </c>
      <c r="F4245" s="16">
        <f>IF(OR($A4245="",$C4245=""),"",$C4245-$D4245)</f>
      </c>
      <c r="G4245" s="18">
        <f>IF(OR($A4245="",$B4245=""),"",$B4245-$E4245)</f>
      </c>
      <c r="H4245" s="19">
        <f>IF(OR($G4245="",$G4245=0),"",$F4245/$G4245)</f>
      </c>
    </row>
    <row r="4246">
      <c r="A4246" s="7"/>
      <c r="B4246" s="11"/>
      <c r="C4246" s="10"/>
      <c r="D4246" s="16">
        <f>IF($A4246="","",IFERROR(VLOOKUP($A4246,M_Sapi!$A$2:$D$501,4,0),""))</f>
      </c>
      <c r="E4246" s="17">
        <f>IF($A4246="","",IFERROR(VLOOKUP($A4246,M_Sapi!$A$2:$B$501,2,0),""))</f>
      </c>
      <c r="F4246" s="16">
        <f>IF(OR($A4246="",$C4246=""),"",$C4246-$D4246)</f>
      </c>
      <c r="G4246" s="18">
        <f>IF(OR($A4246="",$B4246=""),"",$B4246-$E4246)</f>
      </c>
      <c r="H4246" s="19">
        <f>IF(OR($G4246="",$G4246=0),"",$F4246/$G4246)</f>
      </c>
    </row>
    <row r="4247">
      <c r="A4247" s="7"/>
      <c r="B4247" s="11"/>
      <c r="C4247" s="10"/>
      <c r="D4247" s="16">
        <f>IF($A4247="","",IFERROR(VLOOKUP($A4247,M_Sapi!$A$2:$D$501,4,0),""))</f>
      </c>
      <c r="E4247" s="17">
        <f>IF($A4247="","",IFERROR(VLOOKUP($A4247,M_Sapi!$A$2:$B$501,2,0),""))</f>
      </c>
      <c r="F4247" s="16">
        <f>IF(OR($A4247="",$C4247=""),"",$C4247-$D4247)</f>
      </c>
      <c r="G4247" s="18">
        <f>IF(OR($A4247="",$B4247=""),"",$B4247-$E4247)</f>
      </c>
      <c r="H4247" s="19">
        <f>IF(OR($G4247="",$G4247=0),"",$F4247/$G4247)</f>
      </c>
    </row>
    <row r="4248">
      <c r="A4248" s="7"/>
      <c r="B4248" s="11"/>
      <c r="C4248" s="10"/>
      <c r="D4248" s="16">
        <f>IF($A4248="","",IFERROR(VLOOKUP($A4248,M_Sapi!$A$2:$D$501,4,0),""))</f>
      </c>
      <c r="E4248" s="17">
        <f>IF($A4248="","",IFERROR(VLOOKUP($A4248,M_Sapi!$A$2:$B$501,2,0),""))</f>
      </c>
      <c r="F4248" s="16">
        <f>IF(OR($A4248="",$C4248=""),"",$C4248-$D4248)</f>
      </c>
      <c r="G4248" s="18">
        <f>IF(OR($A4248="",$B4248=""),"",$B4248-$E4248)</f>
      </c>
      <c r="H4248" s="19">
        <f>IF(OR($G4248="",$G4248=0),"",$F4248/$G4248)</f>
      </c>
    </row>
    <row r="4249">
      <c r="A4249" s="7"/>
      <c r="B4249" s="11"/>
      <c r="C4249" s="10"/>
      <c r="D4249" s="16">
        <f>IF($A4249="","",IFERROR(VLOOKUP($A4249,M_Sapi!$A$2:$D$501,4,0),""))</f>
      </c>
      <c r="E4249" s="17">
        <f>IF($A4249="","",IFERROR(VLOOKUP($A4249,M_Sapi!$A$2:$B$501,2,0),""))</f>
      </c>
      <c r="F4249" s="16">
        <f>IF(OR($A4249="",$C4249=""),"",$C4249-$D4249)</f>
      </c>
      <c r="G4249" s="18">
        <f>IF(OR($A4249="",$B4249=""),"",$B4249-$E4249)</f>
      </c>
      <c r="H4249" s="19">
        <f>IF(OR($G4249="",$G4249=0),"",$F4249/$G4249)</f>
      </c>
    </row>
    <row r="4250">
      <c r="A4250" s="7"/>
      <c r="B4250" s="11"/>
      <c r="C4250" s="10"/>
      <c r="D4250" s="16">
        <f>IF($A4250="","",IFERROR(VLOOKUP($A4250,M_Sapi!$A$2:$D$501,4,0),""))</f>
      </c>
      <c r="E4250" s="17">
        <f>IF($A4250="","",IFERROR(VLOOKUP($A4250,M_Sapi!$A$2:$B$501,2,0),""))</f>
      </c>
      <c r="F4250" s="16">
        <f>IF(OR($A4250="",$C4250=""),"",$C4250-$D4250)</f>
      </c>
      <c r="G4250" s="18">
        <f>IF(OR($A4250="",$B4250=""),"",$B4250-$E4250)</f>
      </c>
      <c r="H4250" s="19">
        <f>IF(OR($G4250="",$G4250=0),"",$F4250/$G4250)</f>
      </c>
    </row>
    <row r="4251">
      <c r="A4251" s="7"/>
      <c r="B4251" s="11"/>
      <c r="C4251" s="10"/>
      <c r="D4251" s="16">
        <f>IF($A4251="","",IFERROR(VLOOKUP($A4251,M_Sapi!$A$2:$D$501,4,0),""))</f>
      </c>
      <c r="E4251" s="17">
        <f>IF($A4251="","",IFERROR(VLOOKUP($A4251,M_Sapi!$A$2:$B$501,2,0),""))</f>
      </c>
      <c r="F4251" s="16">
        <f>IF(OR($A4251="",$C4251=""),"",$C4251-$D4251)</f>
      </c>
      <c r="G4251" s="18">
        <f>IF(OR($A4251="",$B4251=""),"",$B4251-$E4251)</f>
      </c>
      <c r="H4251" s="19">
        <f>IF(OR($G4251="",$G4251=0),"",$F4251/$G4251)</f>
      </c>
    </row>
    <row r="4252">
      <c r="A4252" s="7"/>
      <c r="B4252" s="11"/>
      <c r="C4252" s="10"/>
      <c r="D4252" s="16">
        <f>IF($A4252="","",IFERROR(VLOOKUP($A4252,M_Sapi!$A$2:$D$501,4,0),""))</f>
      </c>
      <c r="E4252" s="17">
        <f>IF($A4252="","",IFERROR(VLOOKUP($A4252,M_Sapi!$A$2:$B$501,2,0),""))</f>
      </c>
      <c r="F4252" s="16">
        <f>IF(OR($A4252="",$C4252=""),"",$C4252-$D4252)</f>
      </c>
      <c r="G4252" s="18">
        <f>IF(OR($A4252="",$B4252=""),"",$B4252-$E4252)</f>
      </c>
      <c r="H4252" s="19">
        <f>IF(OR($G4252="",$G4252=0),"",$F4252/$G4252)</f>
      </c>
    </row>
    <row r="4253">
      <c r="A4253" s="7"/>
      <c r="B4253" s="11"/>
      <c r="C4253" s="10"/>
      <c r="D4253" s="16">
        <f>IF($A4253="","",IFERROR(VLOOKUP($A4253,M_Sapi!$A$2:$D$501,4,0),""))</f>
      </c>
      <c r="E4253" s="17">
        <f>IF($A4253="","",IFERROR(VLOOKUP($A4253,M_Sapi!$A$2:$B$501,2,0),""))</f>
      </c>
      <c r="F4253" s="16">
        <f>IF(OR($A4253="",$C4253=""),"",$C4253-$D4253)</f>
      </c>
      <c r="G4253" s="18">
        <f>IF(OR($A4253="",$B4253=""),"",$B4253-$E4253)</f>
      </c>
      <c r="H4253" s="19">
        <f>IF(OR($G4253="",$G4253=0),"",$F4253/$G4253)</f>
      </c>
    </row>
    <row r="4254">
      <c r="A4254" s="7"/>
      <c r="B4254" s="11"/>
      <c r="C4254" s="10"/>
      <c r="D4254" s="16">
        <f>IF($A4254="","",IFERROR(VLOOKUP($A4254,M_Sapi!$A$2:$D$501,4,0),""))</f>
      </c>
      <c r="E4254" s="17">
        <f>IF($A4254="","",IFERROR(VLOOKUP($A4254,M_Sapi!$A$2:$B$501,2,0),""))</f>
      </c>
      <c r="F4254" s="16">
        <f>IF(OR($A4254="",$C4254=""),"",$C4254-$D4254)</f>
      </c>
      <c r="G4254" s="18">
        <f>IF(OR($A4254="",$B4254=""),"",$B4254-$E4254)</f>
      </c>
      <c r="H4254" s="19">
        <f>IF(OR($G4254="",$G4254=0),"",$F4254/$G4254)</f>
      </c>
    </row>
    <row r="4255">
      <c r="A4255" s="7"/>
      <c r="B4255" s="11"/>
      <c r="C4255" s="10"/>
      <c r="D4255" s="16">
        <f>IF($A4255="","",IFERROR(VLOOKUP($A4255,M_Sapi!$A$2:$D$501,4,0),""))</f>
      </c>
      <c r="E4255" s="17">
        <f>IF($A4255="","",IFERROR(VLOOKUP($A4255,M_Sapi!$A$2:$B$501,2,0),""))</f>
      </c>
      <c r="F4255" s="16">
        <f>IF(OR($A4255="",$C4255=""),"",$C4255-$D4255)</f>
      </c>
      <c r="G4255" s="18">
        <f>IF(OR($A4255="",$B4255=""),"",$B4255-$E4255)</f>
      </c>
      <c r="H4255" s="19">
        <f>IF(OR($G4255="",$G4255=0),"",$F4255/$G4255)</f>
      </c>
    </row>
    <row r="4256">
      <c r="A4256" s="7"/>
      <c r="B4256" s="11"/>
      <c r="C4256" s="10"/>
      <c r="D4256" s="16">
        <f>IF($A4256="","",IFERROR(VLOOKUP($A4256,M_Sapi!$A$2:$D$501,4,0),""))</f>
      </c>
      <c r="E4256" s="17">
        <f>IF($A4256="","",IFERROR(VLOOKUP($A4256,M_Sapi!$A$2:$B$501,2,0),""))</f>
      </c>
      <c r="F4256" s="16">
        <f>IF(OR($A4256="",$C4256=""),"",$C4256-$D4256)</f>
      </c>
      <c r="G4256" s="18">
        <f>IF(OR($A4256="",$B4256=""),"",$B4256-$E4256)</f>
      </c>
      <c r="H4256" s="19">
        <f>IF(OR($G4256="",$G4256=0),"",$F4256/$G4256)</f>
      </c>
    </row>
    <row r="4257">
      <c r="A4257" s="7"/>
      <c r="B4257" s="11"/>
      <c r="C4257" s="10"/>
      <c r="D4257" s="16">
        <f>IF($A4257="","",IFERROR(VLOOKUP($A4257,M_Sapi!$A$2:$D$501,4,0),""))</f>
      </c>
      <c r="E4257" s="17">
        <f>IF($A4257="","",IFERROR(VLOOKUP($A4257,M_Sapi!$A$2:$B$501,2,0),""))</f>
      </c>
      <c r="F4257" s="16">
        <f>IF(OR($A4257="",$C4257=""),"",$C4257-$D4257)</f>
      </c>
      <c r="G4257" s="18">
        <f>IF(OR($A4257="",$B4257=""),"",$B4257-$E4257)</f>
      </c>
      <c r="H4257" s="19">
        <f>IF(OR($G4257="",$G4257=0),"",$F4257/$G4257)</f>
      </c>
    </row>
    <row r="4258">
      <c r="A4258" s="7"/>
      <c r="B4258" s="11"/>
      <c r="C4258" s="10"/>
      <c r="D4258" s="16">
        <f>IF($A4258="","",IFERROR(VLOOKUP($A4258,M_Sapi!$A$2:$D$501,4,0),""))</f>
      </c>
      <c r="E4258" s="17">
        <f>IF($A4258="","",IFERROR(VLOOKUP($A4258,M_Sapi!$A$2:$B$501,2,0),""))</f>
      </c>
      <c r="F4258" s="16">
        <f>IF(OR($A4258="",$C4258=""),"",$C4258-$D4258)</f>
      </c>
      <c r="G4258" s="18">
        <f>IF(OR($A4258="",$B4258=""),"",$B4258-$E4258)</f>
      </c>
      <c r="H4258" s="19">
        <f>IF(OR($G4258="",$G4258=0),"",$F4258/$G4258)</f>
      </c>
    </row>
    <row r="4259">
      <c r="A4259" s="7"/>
      <c r="B4259" s="11"/>
      <c r="C4259" s="10"/>
      <c r="D4259" s="16">
        <f>IF($A4259="","",IFERROR(VLOOKUP($A4259,M_Sapi!$A$2:$D$501,4,0),""))</f>
      </c>
      <c r="E4259" s="17">
        <f>IF($A4259="","",IFERROR(VLOOKUP($A4259,M_Sapi!$A$2:$B$501,2,0),""))</f>
      </c>
      <c r="F4259" s="16">
        <f>IF(OR($A4259="",$C4259=""),"",$C4259-$D4259)</f>
      </c>
      <c r="G4259" s="18">
        <f>IF(OR($A4259="",$B4259=""),"",$B4259-$E4259)</f>
      </c>
      <c r="H4259" s="19">
        <f>IF(OR($G4259="",$G4259=0),"",$F4259/$G4259)</f>
      </c>
    </row>
    <row r="4260">
      <c r="A4260" s="7"/>
      <c r="B4260" s="11"/>
      <c r="C4260" s="10"/>
      <c r="D4260" s="16">
        <f>IF($A4260="","",IFERROR(VLOOKUP($A4260,M_Sapi!$A$2:$D$501,4,0),""))</f>
      </c>
      <c r="E4260" s="17">
        <f>IF($A4260="","",IFERROR(VLOOKUP($A4260,M_Sapi!$A$2:$B$501,2,0),""))</f>
      </c>
      <c r="F4260" s="16">
        <f>IF(OR($A4260="",$C4260=""),"",$C4260-$D4260)</f>
      </c>
      <c r="G4260" s="18">
        <f>IF(OR($A4260="",$B4260=""),"",$B4260-$E4260)</f>
      </c>
      <c r="H4260" s="19">
        <f>IF(OR($G4260="",$G4260=0),"",$F4260/$G4260)</f>
      </c>
    </row>
    <row r="4261">
      <c r="A4261" s="7"/>
      <c r="B4261" s="11"/>
      <c r="C4261" s="10"/>
      <c r="D4261" s="16">
        <f>IF($A4261="","",IFERROR(VLOOKUP($A4261,M_Sapi!$A$2:$D$501,4,0),""))</f>
      </c>
      <c r="E4261" s="17">
        <f>IF($A4261="","",IFERROR(VLOOKUP($A4261,M_Sapi!$A$2:$B$501,2,0),""))</f>
      </c>
      <c r="F4261" s="16">
        <f>IF(OR($A4261="",$C4261=""),"",$C4261-$D4261)</f>
      </c>
      <c r="G4261" s="18">
        <f>IF(OR($A4261="",$B4261=""),"",$B4261-$E4261)</f>
      </c>
      <c r="H4261" s="19">
        <f>IF(OR($G4261="",$G4261=0),"",$F4261/$G4261)</f>
      </c>
    </row>
    <row r="4262">
      <c r="A4262" s="7"/>
      <c r="B4262" s="11"/>
      <c r="C4262" s="10"/>
      <c r="D4262" s="16">
        <f>IF($A4262="","",IFERROR(VLOOKUP($A4262,M_Sapi!$A$2:$D$501,4,0),""))</f>
      </c>
      <c r="E4262" s="17">
        <f>IF($A4262="","",IFERROR(VLOOKUP($A4262,M_Sapi!$A$2:$B$501,2,0),""))</f>
      </c>
      <c r="F4262" s="16">
        <f>IF(OR($A4262="",$C4262=""),"",$C4262-$D4262)</f>
      </c>
      <c r="G4262" s="18">
        <f>IF(OR($A4262="",$B4262=""),"",$B4262-$E4262)</f>
      </c>
      <c r="H4262" s="19">
        <f>IF(OR($G4262="",$G4262=0),"",$F4262/$G4262)</f>
      </c>
    </row>
    <row r="4263">
      <c r="A4263" s="7"/>
      <c r="B4263" s="11"/>
      <c r="C4263" s="10"/>
      <c r="D4263" s="16">
        <f>IF($A4263="","",IFERROR(VLOOKUP($A4263,M_Sapi!$A$2:$D$501,4,0),""))</f>
      </c>
      <c r="E4263" s="17">
        <f>IF($A4263="","",IFERROR(VLOOKUP($A4263,M_Sapi!$A$2:$B$501,2,0),""))</f>
      </c>
      <c r="F4263" s="16">
        <f>IF(OR($A4263="",$C4263=""),"",$C4263-$D4263)</f>
      </c>
      <c r="G4263" s="18">
        <f>IF(OR($A4263="",$B4263=""),"",$B4263-$E4263)</f>
      </c>
      <c r="H4263" s="19">
        <f>IF(OR($G4263="",$G4263=0),"",$F4263/$G4263)</f>
      </c>
    </row>
    <row r="4264">
      <c r="A4264" s="7"/>
      <c r="B4264" s="11"/>
      <c r="C4264" s="10"/>
      <c r="D4264" s="16">
        <f>IF($A4264="","",IFERROR(VLOOKUP($A4264,M_Sapi!$A$2:$D$501,4,0),""))</f>
      </c>
      <c r="E4264" s="17">
        <f>IF($A4264="","",IFERROR(VLOOKUP($A4264,M_Sapi!$A$2:$B$501,2,0),""))</f>
      </c>
      <c r="F4264" s="16">
        <f>IF(OR($A4264="",$C4264=""),"",$C4264-$D4264)</f>
      </c>
      <c r="G4264" s="18">
        <f>IF(OR($A4264="",$B4264=""),"",$B4264-$E4264)</f>
      </c>
      <c r="H4264" s="19">
        <f>IF(OR($G4264="",$G4264=0),"",$F4264/$G4264)</f>
      </c>
    </row>
    <row r="4265">
      <c r="A4265" s="7"/>
      <c r="B4265" s="11"/>
      <c r="C4265" s="10"/>
      <c r="D4265" s="16">
        <f>IF($A4265="","",IFERROR(VLOOKUP($A4265,M_Sapi!$A$2:$D$501,4,0),""))</f>
      </c>
      <c r="E4265" s="17">
        <f>IF($A4265="","",IFERROR(VLOOKUP($A4265,M_Sapi!$A$2:$B$501,2,0),""))</f>
      </c>
      <c r="F4265" s="16">
        <f>IF(OR($A4265="",$C4265=""),"",$C4265-$D4265)</f>
      </c>
      <c r="G4265" s="18">
        <f>IF(OR($A4265="",$B4265=""),"",$B4265-$E4265)</f>
      </c>
      <c r="H4265" s="19">
        <f>IF(OR($G4265="",$G4265=0),"",$F4265/$G4265)</f>
      </c>
    </row>
    <row r="4266">
      <c r="A4266" s="7"/>
      <c r="B4266" s="11"/>
      <c r="C4266" s="10"/>
      <c r="D4266" s="16">
        <f>IF($A4266="","",IFERROR(VLOOKUP($A4266,M_Sapi!$A$2:$D$501,4,0),""))</f>
      </c>
      <c r="E4266" s="17">
        <f>IF($A4266="","",IFERROR(VLOOKUP($A4266,M_Sapi!$A$2:$B$501,2,0),""))</f>
      </c>
      <c r="F4266" s="16">
        <f>IF(OR($A4266="",$C4266=""),"",$C4266-$D4266)</f>
      </c>
      <c r="G4266" s="18">
        <f>IF(OR($A4266="",$B4266=""),"",$B4266-$E4266)</f>
      </c>
      <c r="H4266" s="19">
        <f>IF(OR($G4266="",$G4266=0),"",$F4266/$G4266)</f>
      </c>
    </row>
    <row r="4267">
      <c r="A4267" s="7"/>
      <c r="B4267" s="11"/>
      <c r="C4267" s="10"/>
      <c r="D4267" s="16">
        <f>IF($A4267="","",IFERROR(VLOOKUP($A4267,M_Sapi!$A$2:$D$501,4,0),""))</f>
      </c>
      <c r="E4267" s="17">
        <f>IF($A4267="","",IFERROR(VLOOKUP($A4267,M_Sapi!$A$2:$B$501,2,0),""))</f>
      </c>
      <c r="F4267" s="16">
        <f>IF(OR($A4267="",$C4267=""),"",$C4267-$D4267)</f>
      </c>
      <c r="G4267" s="18">
        <f>IF(OR($A4267="",$B4267=""),"",$B4267-$E4267)</f>
      </c>
      <c r="H4267" s="19">
        <f>IF(OR($G4267="",$G4267=0),"",$F4267/$G4267)</f>
      </c>
    </row>
    <row r="4268">
      <c r="A4268" s="7"/>
      <c r="B4268" s="11"/>
      <c r="C4268" s="10"/>
      <c r="D4268" s="16">
        <f>IF($A4268="","",IFERROR(VLOOKUP($A4268,M_Sapi!$A$2:$D$501,4,0),""))</f>
      </c>
      <c r="E4268" s="17">
        <f>IF($A4268="","",IFERROR(VLOOKUP($A4268,M_Sapi!$A$2:$B$501,2,0),""))</f>
      </c>
      <c r="F4268" s="16">
        <f>IF(OR($A4268="",$C4268=""),"",$C4268-$D4268)</f>
      </c>
      <c r="G4268" s="18">
        <f>IF(OR($A4268="",$B4268=""),"",$B4268-$E4268)</f>
      </c>
      <c r="H4268" s="19">
        <f>IF(OR($G4268="",$G4268=0),"",$F4268/$G4268)</f>
      </c>
    </row>
    <row r="4269">
      <c r="A4269" s="7"/>
      <c r="B4269" s="11"/>
      <c r="C4269" s="10"/>
      <c r="D4269" s="16">
        <f>IF($A4269="","",IFERROR(VLOOKUP($A4269,M_Sapi!$A$2:$D$501,4,0),""))</f>
      </c>
      <c r="E4269" s="17">
        <f>IF($A4269="","",IFERROR(VLOOKUP($A4269,M_Sapi!$A$2:$B$501,2,0),""))</f>
      </c>
      <c r="F4269" s="16">
        <f>IF(OR($A4269="",$C4269=""),"",$C4269-$D4269)</f>
      </c>
      <c r="G4269" s="18">
        <f>IF(OR($A4269="",$B4269=""),"",$B4269-$E4269)</f>
      </c>
      <c r="H4269" s="19">
        <f>IF(OR($G4269="",$G4269=0),"",$F4269/$G4269)</f>
      </c>
    </row>
    <row r="4270">
      <c r="A4270" s="7"/>
      <c r="B4270" s="11"/>
      <c r="C4270" s="10"/>
      <c r="D4270" s="16">
        <f>IF($A4270="","",IFERROR(VLOOKUP($A4270,M_Sapi!$A$2:$D$501,4,0),""))</f>
      </c>
      <c r="E4270" s="17">
        <f>IF($A4270="","",IFERROR(VLOOKUP($A4270,M_Sapi!$A$2:$B$501,2,0),""))</f>
      </c>
      <c r="F4270" s="16">
        <f>IF(OR($A4270="",$C4270=""),"",$C4270-$D4270)</f>
      </c>
      <c r="G4270" s="18">
        <f>IF(OR($A4270="",$B4270=""),"",$B4270-$E4270)</f>
      </c>
      <c r="H4270" s="19">
        <f>IF(OR($G4270="",$G4270=0),"",$F4270/$G4270)</f>
      </c>
    </row>
    <row r="4271">
      <c r="A4271" s="7"/>
      <c r="B4271" s="11"/>
      <c r="C4271" s="10"/>
      <c r="D4271" s="16">
        <f>IF($A4271="","",IFERROR(VLOOKUP($A4271,M_Sapi!$A$2:$D$501,4,0),""))</f>
      </c>
      <c r="E4271" s="17">
        <f>IF($A4271="","",IFERROR(VLOOKUP($A4271,M_Sapi!$A$2:$B$501,2,0),""))</f>
      </c>
      <c r="F4271" s="16">
        <f>IF(OR($A4271="",$C4271=""),"",$C4271-$D4271)</f>
      </c>
      <c r="G4271" s="18">
        <f>IF(OR($A4271="",$B4271=""),"",$B4271-$E4271)</f>
      </c>
      <c r="H4271" s="19">
        <f>IF(OR($G4271="",$G4271=0),"",$F4271/$G4271)</f>
      </c>
    </row>
    <row r="4272">
      <c r="A4272" s="7"/>
      <c r="B4272" s="11"/>
      <c r="C4272" s="10"/>
      <c r="D4272" s="16">
        <f>IF($A4272="","",IFERROR(VLOOKUP($A4272,M_Sapi!$A$2:$D$501,4,0),""))</f>
      </c>
      <c r="E4272" s="17">
        <f>IF($A4272="","",IFERROR(VLOOKUP($A4272,M_Sapi!$A$2:$B$501,2,0),""))</f>
      </c>
      <c r="F4272" s="16">
        <f>IF(OR($A4272="",$C4272=""),"",$C4272-$D4272)</f>
      </c>
      <c r="G4272" s="18">
        <f>IF(OR($A4272="",$B4272=""),"",$B4272-$E4272)</f>
      </c>
      <c r="H4272" s="19">
        <f>IF(OR($G4272="",$G4272=0),"",$F4272/$G4272)</f>
      </c>
    </row>
    <row r="4273">
      <c r="A4273" s="7"/>
      <c r="B4273" s="11"/>
      <c r="C4273" s="10"/>
      <c r="D4273" s="16">
        <f>IF($A4273="","",IFERROR(VLOOKUP($A4273,M_Sapi!$A$2:$D$501,4,0),""))</f>
      </c>
      <c r="E4273" s="17">
        <f>IF($A4273="","",IFERROR(VLOOKUP($A4273,M_Sapi!$A$2:$B$501,2,0),""))</f>
      </c>
      <c r="F4273" s="16">
        <f>IF(OR($A4273="",$C4273=""),"",$C4273-$D4273)</f>
      </c>
      <c r="G4273" s="18">
        <f>IF(OR($A4273="",$B4273=""),"",$B4273-$E4273)</f>
      </c>
      <c r="H4273" s="19">
        <f>IF(OR($G4273="",$G4273=0),"",$F4273/$G4273)</f>
      </c>
    </row>
    <row r="4274">
      <c r="A4274" s="7"/>
      <c r="B4274" s="11"/>
      <c r="C4274" s="10"/>
      <c r="D4274" s="16">
        <f>IF($A4274="","",IFERROR(VLOOKUP($A4274,M_Sapi!$A$2:$D$501,4,0),""))</f>
      </c>
      <c r="E4274" s="17">
        <f>IF($A4274="","",IFERROR(VLOOKUP($A4274,M_Sapi!$A$2:$B$501,2,0),""))</f>
      </c>
      <c r="F4274" s="16">
        <f>IF(OR($A4274="",$C4274=""),"",$C4274-$D4274)</f>
      </c>
      <c r="G4274" s="18">
        <f>IF(OR($A4274="",$B4274=""),"",$B4274-$E4274)</f>
      </c>
      <c r="H4274" s="19">
        <f>IF(OR($G4274="",$G4274=0),"",$F4274/$G4274)</f>
      </c>
    </row>
    <row r="4275">
      <c r="A4275" s="7"/>
      <c r="B4275" s="11"/>
      <c r="C4275" s="10"/>
      <c r="D4275" s="16">
        <f>IF($A4275="","",IFERROR(VLOOKUP($A4275,M_Sapi!$A$2:$D$501,4,0),""))</f>
      </c>
      <c r="E4275" s="17">
        <f>IF($A4275="","",IFERROR(VLOOKUP($A4275,M_Sapi!$A$2:$B$501,2,0),""))</f>
      </c>
      <c r="F4275" s="16">
        <f>IF(OR($A4275="",$C4275=""),"",$C4275-$D4275)</f>
      </c>
      <c r="G4275" s="18">
        <f>IF(OR($A4275="",$B4275=""),"",$B4275-$E4275)</f>
      </c>
      <c r="H4275" s="19">
        <f>IF(OR($G4275="",$G4275=0),"",$F4275/$G4275)</f>
      </c>
    </row>
    <row r="4276">
      <c r="A4276" s="7"/>
      <c r="B4276" s="11"/>
      <c r="C4276" s="10"/>
      <c r="D4276" s="16">
        <f>IF($A4276="","",IFERROR(VLOOKUP($A4276,M_Sapi!$A$2:$D$501,4,0),""))</f>
      </c>
      <c r="E4276" s="17">
        <f>IF($A4276="","",IFERROR(VLOOKUP($A4276,M_Sapi!$A$2:$B$501,2,0),""))</f>
      </c>
      <c r="F4276" s="16">
        <f>IF(OR($A4276="",$C4276=""),"",$C4276-$D4276)</f>
      </c>
      <c r="G4276" s="18">
        <f>IF(OR($A4276="",$B4276=""),"",$B4276-$E4276)</f>
      </c>
      <c r="H4276" s="19">
        <f>IF(OR($G4276="",$G4276=0),"",$F4276/$G4276)</f>
      </c>
    </row>
    <row r="4277">
      <c r="A4277" s="7"/>
      <c r="B4277" s="11"/>
      <c r="C4277" s="10"/>
      <c r="D4277" s="16">
        <f>IF($A4277="","",IFERROR(VLOOKUP($A4277,M_Sapi!$A$2:$D$501,4,0),""))</f>
      </c>
      <c r="E4277" s="17">
        <f>IF($A4277="","",IFERROR(VLOOKUP($A4277,M_Sapi!$A$2:$B$501,2,0),""))</f>
      </c>
      <c r="F4277" s="16">
        <f>IF(OR($A4277="",$C4277=""),"",$C4277-$D4277)</f>
      </c>
      <c r="G4277" s="18">
        <f>IF(OR($A4277="",$B4277=""),"",$B4277-$E4277)</f>
      </c>
      <c r="H4277" s="19">
        <f>IF(OR($G4277="",$G4277=0),"",$F4277/$G4277)</f>
      </c>
    </row>
    <row r="4278">
      <c r="A4278" s="7"/>
      <c r="B4278" s="11"/>
      <c r="C4278" s="10"/>
      <c r="D4278" s="16">
        <f>IF($A4278="","",IFERROR(VLOOKUP($A4278,M_Sapi!$A$2:$D$501,4,0),""))</f>
      </c>
      <c r="E4278" s="17">
        <f>IF($A4278="","",IFERROR(VLOOKUP($A4278,M_Sapi!$A$2:$B$501,2,0),""))</f>
      </c>
      <c r="F4278" s="16">
        <f>IF(OR($A4278="",$C4278=""),"",$C4278-$D4278)</f>
      </c>
      <c r="G4278" s="18">
        <f>IF(OR($A4278="",$B4278=""),"",$B4278-$E4278)</f>
      </c>
      <c r="H4278" s="19">
        <f>IF(OR($G4278="",$G4278=0),"",$F4278/$G4278)</f>
      </c>
    </row>
    <row r="4279">
      <c r="A4279" s="7"/>
      <c r="B4279" s="11"/>
      <c r="C4279" s="10"/>
      <c r="D4279" s="16">
        <f>IF($A4279="","",IFERROR(VLOOKUP($A4279,M_Sapi!$A$2:$D$501,4,0),""))</f>
      </c>
      <c r="E4279" s="17">
        <f>IF($A4279="","",IFERROR(VLOOKUP($A4279,M_Sapi!$A$2:$B$501,2,0),""))</f>
      </c>
      <c r="F4279" s="16">
        <f>IF(OR($A4279="",$C4279=""),"",$C4279-$D4279)</f>
      </c>
      <c r="G4279" s="18">
        <f>IF(OR($A4279="",$B4279=""),"",$B4279-$E4279)</f>
      </c>
      <c r="H4279" s="19">
        <f>IF(OR($G4279="",$G4279=0),"",$F4279/$G4279)</f>
      </c>
    </row>
    <row r="4280">
      <c r="A4280" s="7"/>
      <c r="B4280" s="11"/>
      <c r="C4280" s="10"/>
      <c r="D4280" s="16">
        <f>IF($A4280="","",IFERROR(VLOOKUP($A4280,M_Sapi!$A$2:$D$501,4,0),""))</f>
      </c>
      <c r="E4280" s="17">
        <f>IF($A4280="","",IFERROR(VLOOKUP($A4280,M_Sapi!$A$2:$B$501,2,0),""))</f>
      </c>
      <c r="F4280" s="16">
        <f>IF(OR($A4280="",$C4280=""),"",$C4280-$D4280)</f>
      </c>
      <c r="G4280" s="18">
        <f>IF(OR($A4280="",$B4280=""),"",$B4280-$E4280)</f>
      </c>
      <c r="H4280" s="19">
        <f>IF(OR($G4280="",$G4280=0),"",$F4280/$G4280)</f>
      </c>
    </row>
    <row r="4281">
      <c r="A4281" s="7"/>
      <c r="B4281" s="11"/>
      <c r="C4281" s="10"/>
      <c r="D4281" s="16">
        <f>IF($A4281="","",IFERROR(VLOOKUP($A4281,M_Sapi!$A$2:$D$501,4,0),""))</f>
      </c>
      <c r="E4281" s="17">
        <f>IF($A4281="","",IFERROR(VLOOKUP($A4281,M_Sapi!$A$2:$B$501,2,0),""))</f>
      </c>
      <c r="F4281" s="16">
        <f>IF(OR($A4281="",$C4281=""),"",$C4281-$D4281)</f>
      </c>
      <c r="G4281" s="18">
        <f>IF(OR($A4281="",$B4281=""),"",$B4281-$E4281)</f>
      </c>
      <c r="H4281" s="19">
        <f>IF(OR($G4281="",$G4281=0),"",$F4281/$G4281)</f>
      </c>
    </row>
    <row r="4282">
      <c r="A4282" s="7"/>
      <c r="B4282" s="11"/>
      <c r="C4282" s="10"/>
      <c r="D4282" s="16">
        <f>IF($A4282="","",IFERROR(VLOOKUP($A4282,M_Sapi!$A$2:$D$501,4,0),""))</f>
      </c>
      <c r="E4282" s="17">
        <f>IF($A4282="","",IFERROR(VLOOKUP($A4282,M_Sapi!$A$2:$B$501,2,0),""))</f>
      </c>
      <c r="F4282" s="16">
        <f>IF(OR($A4282="",$C4282=""),"",$C4282-$D4282)</f>
      </c>
      <c r="G4282" s="18">
        <f>IF(OR($A4282="",$B4282=""),"",$B4282-$E4282)</f>
      </c>
      <c r="H4282" s="19">
        <f>IF(OR($G4282="",$G4282=0),"",$F4282/$G4282)</f>
      </c>
    </row>
    <row r="4283">
      <c r="A4283" s="7"/>
      <c r="B4283" s="11"/>
      <c r="C4283" s="10"/>
      <c r="D4283" s="16">
        <f>IF($A4283="","",IFERROR(VLOOKUP($A4283,M_Sapi!$A$2:$D$501,4,0),""))</f>
      </c>
      <c r="E4283" s="17">
        <f>IF($A4283="","",IFERROR(VLOOKUP($A4283,M_Sapi!$A$2:$B$501,2,0),""))</f>
      </c>
      <c r="F4283" s="16">
        <f>IF(OR($A4283="",$C4283=""),"",$C4283-$D4283)</f>
      </c>
      <c r="G4283" s="18">
        <f>IF(OR($A4283="",$B4283=""),"",$B4283-$E4283)</f>
      </c>
      <c r="H4283" s="19">
        <f>IF(OR($G4283="",$G4283=0),"",$F4283/$G4283)</f>
      </c>
    </row>
    <row r="4284">
      <c r="A4284" s="7"/>
      <c r="B4284" s="11"/>
      <c r="C4284" s="10"/>
      <c r="D4284" s="16">
        <f>IF($A4284="","",IFERROR(VLOOKUP($A4284,M_Sapi!$A$2:$D$501,4,0),""))</f>
      </c>
      <c r="E4284" s="17">
        <f>IF($A4284="","",IFERROR(VLOOKUP($A4284,M_Sapi!$A$2:$B$501,2,0),""))</f>
      </c>
      <c r="F4284" s="16">
        <f>IF(OR($A4284="",$C4284=""),"",$C4284-$D4284)</f>
      </c>
      <c r="G4284" s="18">
        <f>IF(OR($A4284="",$B4284=""),"",$B4284-$E4284)</f>
      </c>
      <c r="H4284" s="19">
        <f>IF(OR($G4284="",$G4284=0),"",$F4284/$G4284)</f>
      </c>
    </row>
    <row r="4285">
      <c r="A4285" s="7"/>
      <c r="B4285" s="11"/>
      <c r="C4285" s="10"/>
      <c r="D4285" s="16">
        <f>IF($A4285="","",IFERROR(VLOOKUP($A4285,M_Sapi!$A$2:$D$501,4,0),""))</f>
      </c>
      <c r="E4285" s="17">
        <f>IF($A4285="","",IFERROR(VLOOKUP($A4285,M_Sapi!$A$2:$B$501,2,0),""))</f>
      </c>
      <c r="F4285" s="16">
        <f>IF(OR($A4285="",$C4285=""),"",$C4285-$D4285)</f>
      </c>
      <c r="G4285" s="18">
        <f>IF(OR($A4285="",$B4285=""),"",$B4285-$E4285)</f>
      </c>
      <c r="H4285" s="19">
        <f>IF(OR($G4285="",$G4285=0),"",$F4285/$G4285)</f>
      </c>
    </row>
    <row r="4286">
      <c r="A4286" s="7"/>
      <c r="B4286" s="11"/>
      <c r="C4286" s="10"/>
      <c r="D4286" s="16">
        <f>IF($A4286="","",IFERROR(VLOOKUP($A4286,M_Sapi!$A$2:$D$501,4,0),""))</f>
      </c>
      <c r="E4286" s="17">
        <f>IF($A4286="","",IFERROR(VLOOKUP($A4286,M_Sapi!$A$2:$B$501,2,0),""))</f>
      </c>
      <c r="F4286" s="16">
        <f>IF(OR($A4286="",$C4286=""),"",$C4286-$D4286)</f>
      </c>
      <c r="G4286" s="18">
        <f>IF(OR($A4286="",$B4286=""),"",$B4286-$E4286)</f>
      </c>
      <c r="H4286" s="19">
        <f>IF(OR($G4286="",$G4286=0),"",$F4286/$G4286)</f>
      </c>
    </row>
    <row r="4287">
      <c r="A4287" s="7"/>
      <c r="B4287" s="11"/>
      <c r="C4287" s="10"/>
      <c r="D4287" s="16">
        <f>IF($A4287="","",IFERROR(VLOOKUP($A4287,M_Sapi!$A$2:$D$501,4,0),""))</f>
      </c>
      <c r="E4287" s="17">
        <f>IF($A4287="","",IFERROR(VLOOKUP($A4287,M_Sapi!$A$2:$B$501,2,0),""))</f>
      </c>
      <c r="F4287" s="16">
        <f>IF(OR($A4287="",$C4287=""),"",$C4287-$D4287)</f>
      </c>
      <c r="G4287" s="18">
        <f>IF(OR($A4287="",$B4287=""),"",$B4287-$E4287)</f>
      </c>
      <c r="H4287" s="19">
        <f>IF(OR($G4287="",$G4287=0),"",$F4287/$G4287)</f>
      </c>
    </row>
    <row r="4288">
      <c r="A4288" s="7"/>
      <c r="B4288" s="11"/>
      <c r="C4288" s="10"/>
      <c r="D4288" s="16">
        <f>IF($A4288="","",IFERROR(VLOOKUP($A4288,M_Sapi!$A$2:$D$501,4,0),""))</f>
      </c>
      <c r="E4288" s="17">
        <f>IF($A4288="","",IFERROR(VLOOKUP($A4288,M_Sapi!$A$2:$B$501,2,0),""))</f>
      </c>
      <c r="F4288" s="16">
        <f>IF(OR($A4288="",$C4288=""),"",$C4288-$D4288)</f>
      </c>
      <c r="G4288" s="18">
        <f>IF(OR($A4288="",$B4288=""),"",$B4288-$E4288)</f>
      </c>
      <c r="H4288" s="19">
        <f>IF(OR($G4288="",$G4288=0),"",$F4288/$G4288)</f>
      </c>
    </row>
    <row r="4289">
      <c r="A4289" s="7"/>
      <c r="B4289" s="11"/>
      <c r="C4289" s="10"/>
      <c r="D4289" s="16">
        <f>IF($A4289="","",IFERROR(VLOOKUP($A4289,M_Sapi!$A$2:$D$501,4,0),""))</f>
      </c>
      <c r="E4289" s="17">
        <f>IF($A4289="","",IFERROR(VLOOKUP($A4289,M_Sapi!$A$2:$B$501,2,0),""))</f>
      </c>
      <c r="F4289" s="16">
        <f>IF(OR($A4289="",$C4289=""),"",$C4289-$D4289)</f>
      </c>
      <c r="G4289" s="18">
        <f>IF(OR($A4289="",$B4289=""),"",$B4289-$E4289)</f>
      </c>
      <c r="H4289" s="19">
        <f>IF(OR($G4289="",$G4289=0),"",$F4289/$G4289)</f>
      </c>
    </row>
    <row r="4290">
      <c r="A4290" s="7"/>
      <c r="B4290" s="11"/>
      <c r="C4290" s="10"/>
      <c r="D4290" s="16">
        <f>IF($A4290="","",IFERROR(VLOOKUP($A4290,M_Sapi!$A$2:$D$501,4,0),""))</f>
      </c>
      <c r="E4290" s="17">
        <f>IF($A4290="","",IFERROR(VLOOKUP($A4290,M_Sapi!$A$2:$B$501,2,0),""))</f>
      </c>
      <c r="F4290" s="16">
        <f>IF(OR($A4290="",$C4290=""),"",$C4290-$D4290)</f>
      </c>
      <c r="G4290" s="18">
        <f>IF(OR($A4290="",$B4290=""),"",$B4290-$E4290)</f>
      </c>
      <c r="H4290" s="19">
        <f>IF(OR($G4290="",$G4290=0),"",$F4290/$G4290)</f>
      </c>
    </row>
    <row r="4291">
      <c r="A4291" s="7"/>
      <c r="B4291" s="11"/>
      <c r="C4291" s="10"/>
      <c r="D4291" s="16">
        <f>IF($A4291="","",IFERROR(VLOOKUP($A4291,M_Sapi!$A$2:$D$501,4,0),""))</f>
      </c>
      <c r="E4291" s="17">
        <f>IF($A4291="","",IFERROR(VLOOKUP($A4291,M_Sapi!$A$2:$B$501,2,0),""))</f>
      </c>
      <c r="F4291" s="16">
        <f>IF(OR($A4291="",$C4291=""),"",$C4291-$D4291)</f>
      </c>
      <c r="G4291" s="18">
        <f>IF(OR($A4291="",$B4291=""),"",$B4291-$E4291)</f>
      </c>
      <c r="H4291" s="19">
        <f>IF(OR($G4291="",$G4291=0),"",$F4291/$G4291)</f>
      </c>
    </row>
    <row r="4292">
      <c r="A4292" s="7"/>
      <c r="B4292" s="11"/>
      <c r="C4292" s="10"/>
      <c r="D4292" s="16">
        <f>IF($A4292="","",IFERROR(VLOOKUP($A4292,M_Sapi!$A$2:$D$501,4,0),""))</f>
      </c>
      <c r="E4292" s="17">
        <f>IF($A4292="","",IFERROR(VLOOKUP($A4292,M_Sapi!$A$2:$B$501,2,0),""))</f>
      </c>
      <c r="F4292" s="16">
        <f>IF(OR($A4292="",$C4292=""),"",$C4292-$D4292)</f>
      </c>
      <c r="G4292" s="18">
        <f>IF(OR($A4292="",$B4292=""),"",$B4292-$E4292)</f>
      </c>
      <c r="H4292" s="19">
        <f>IF(OR($G4292="",$G4292=0),"",$F4292/$G4292)</f>
      </c>
    </row>
    <row r="4293">
      <c r="A4293" s="7"/>
      <c r="B4293" s="11"/>
      <c r="C4293" s="10"/>
      <c r="D4293" s="16">
        <f>IF($A4293="","",IFERROR(VLOOKUP($A4293,M_Sapi!$A$2:$D$501,4,0),""))</f>
      </c>
      <c r="E4293" s="17">
        <f>IF($A4293="","",IFERROR(VLOOKUP($A4293,M_Sapi!$A$2:$B$501,2,0),""))</f>
      </c>
      <c r="F4293" s="16">
        <f>IF(OR($A4293="",$C4293=""),"",$C4293-$D4293)</f>
      </c>
      <c r="G4293" s="18">
        <f>IF(OR($A4293="",$B4293=""),"",$B4293-$E4293)</f>
      </c>
      <c r="H4293" s="19">
        <f>IF(OR($G4293="",$G4293=0),"",$F4293/$G4293)</f>
      </c>
    </row>
    <row r="4294">
      <c r="A4294" s="7"/>
      <c r="B4294" s="11"/>
      <c r="C4294" s="10"/>
      <c r="D4294" s="16">
        <f>IF($A4294="","",IFERROR(VLOOKUP($A4294,M_Sapi!$A$2:$D$501,4,0),""))</f>
      </c>
      <c r="E4294" s="17">
        <f>IF($A4294="","",IFERROR(VLOOKUP($A4294,M_Sapi!$A$2:$B$501,2,0),""))</f>
      </c>
      <c r="F4294" s="16">
        <f>IF(OR($A4294="",$C4294=""),"",$C4294-$D4294)</f>
      </c>
      <c r="G4294" s="18">
        <f>IF(OR($A4294="",$B4294=""),"",$B4294-$E4294)</f>
      </c>
      <c r="H4294" s="19">
        <f>IF(OR($G4294="",$G4294=0),"",$F4294/$G4294)</f>
      </c>
    </row>
    <row r="4295">
      <c r="A4295" s="7"/>
      <c r="B4295" s="11"/>
      <c r="C4295" s="10"/>
      <c r="D4295" s="16">
        <f>IF($A4295="","",IFERROR(VLOOKUP($A4295,M_Sapi!$A$2:$D$501,4,0),""))</f>
      </c>
      <c r="E4295" s="17">
        <f>IF($A4295="","",IFERROR(VLOOKUP($A4295,M_Sapi!$A$2:$B$501,2,0),""))</f>
      </c>
      <c r="F4295" s="16">
        <f>IF(OR($A4295="",$C4295=""),"",$C4295-$D4295)</f>
      </c>
      <c r="G4295" s="18">
        <f>IF(OR($A4295="",$B4295=""),"",$B4295-$E4295)</f>
      </c>
      <c r="H4295" s="19">
        <f>IF(OR($G4295="",$G4295=0),"",$F4295/$G4295)</f>
      </c>
    </row>
    <row r="4296">
      <c r="A4296" s="7"/>
      <c r="B4296" s="11"/>
      <c r="C4296" s="10"/>
      <c r="D4296" s="16">
        <f>IF($A4296="","",IFERROR(VLOOKUP($A4296,M_Sapi!$A$2:$D$501,4,0),""))</f>
      </c>
      <c r="E4296" s="17">
        <f>IF($A4296="","",IFERROR(VLOOKUP($A4296,M_Sapi!$A$2:$B$501,2,0),""))</f>
      </c>
      <c r="F4296" s="16">
        <f>IF(OR($A4296="",$C4296=""),"",$C4296-$D4296)</f>
      </c>
      <c r="G4296" s="18">
        <f>IF(OR($A4296="",$B4296=""),"",$B4296-$E4296)</f>
      </c>
      <c r="H4296" s="19">
        <f>IF(OR($G4296="",$G4296=0),"",$F4296/$G4296)</f>
      </c>
    </row>
    <row r="4297">
      <c r="A4297" s="7"/>
      <c r="B4297" s="11"/>
      <c r="C4297" s="10"/>
      <c r="D4297" s="16">
        <f>IF($A4297="","",IFERROR(VLOOKUP($A4297,M_Sapi!$A$2:$D$501,4,0),""))</f>
      </c>
      <c r="E4297" s="17">
        <f>IF($A4297="","",IFERROR(VLOOKUP($A4297,M_Sapi!$A$2:$B$501,2,0),""))</f>
      </c>
      <c r="F4297" s="16">
        <f>IF(OR($A4297="",$C4297=""),"",$C4297-$D4297)</f>
      </c>
      <c r="G4297" s="18">
        <f>IF(OR($A4297="",$B4297=""),"",$B4297-$E4297)</f>
      </c>
      <c r="H4297" s="19">
        <f>IF(OR($G4297="",$G4297=0),"",$F4297/$G4297)</f>
      </c>
    </row>
    <row r="4298">
      <c r="A4298" s="7"/>
      <c r="B4298" s="11"/>
      <c r="C4298" s="10"/>
      <c r="D4298" s="16">
        <f>IF($A4298="","",IFERROR(VLOOKUP($A4298,M_Sapi!$A$2:$D$501,4,0),""))</f>
      </c>
      <c r="E4298" s="17">
        <f>IF($A4298="","",IFERROR(VLOOKUP($A4298,M_Sapi!$A$2:$B$501,2,0),""))</f>
      </c>
      <c r="F4298" s="16">
        <f>IF(OR($A4298="",$C4298=""),"",$C4298-$D4298)</f>
      </c>
      <c r="G4298" s="18">
        <f>IF(OR($A4298="",$B4298=""),"",$B4298-$E4298)</f>
      </c>
      <c r="H4298" s="19">
        <f>IF(OR($G4298="",$G4298=0),"",$F4298/$G4298)</f>
      </c>
    </row>
    <row r="4299">
      <c r="A4299" s="7"/>
      <c r="B4299" s="11"/>
      <c r="C4299" s="10"/>
      <c r="D4299" s="16">
        <f>IF($A4299="","",IFERROR(VLOOKUP($A4299,M_Sapi!$A$2:$D$501,4,0),""))</f>
      </c>
      <c r="E4299" s="17">
        <f>IF($A4299="","",IFERROR(VLOOKUP($A4299,M_Sapi!$A$2:$B$501,2,0),""))</f>
      </c>
      <c r="F4299" s="16">
        <f>IF(OR($A4299="",$C4299=""),"",$C4299-$D4299)</f>
      </c>
      <c r="G4299" s="18">
        <f>IF(OR($A4299="",$B4299=""),"",$B4299-$E4299)</f>
      </c>
      <c r="H4299" s="19">
        <f>IF(OR($G4299="",$G4299=0),"",$F4299/$G4299)</f>
      </c>
    </row>
    <row r="4300">
      <c r="A4300" s="7"/>
      <c r="B4300" s="11"/>
      <c r="C4300" s="10"/>
      <c r="D4300" s="16">
        <f>IF($A4300="","",IFERROR(VLOOKUP($A4300,M_Sapi!$A$2:$D$501,4,0),""))</f>
      </c>
      <c r="E4300" s="17">
        <f>IF($A4300="","",IFERROR(VLOOKUP($A4300,M_Sapi!$A$2:$B$501,2,0),""))</f>
      </c>
      <c r="F4300" s="16">
        <f>IF(OR($A4300="",$C4300=""),"",$C4300-$D4300)</f>
      </c>
      <c r="G4300" s="18">
        <f>IF(OR($A4300="",$B4300=""),"",$B4300-$E4300)</f>
      </c>
      <c r="H4300" s="19">
        <f>IF(OR($G4300="",$G4300=0),"",$F4300/$G4300)</f>
      </c>
    </row>
    <row r="4301">
      <c r="A4301" s="7"/>
      <c r="B4301" s="11"/>
      <c r="C4301" s="10"/>
      <c r="D4301" s="16">
        <f>IF($A4301="","",IFERROR(VLOOKUP($A4301,M_Sapi!$A$2:$D$501,4,0),""))</f>
      </c>
      <c r="E4301" s="17">
        <f>IF($A4301="","",IFERROR(VLOOKUP($A4301,M_Sapi!$A$2:$B$501,2,0),""))</f>
      </c>
      <c r="F4301" s="16">
        <f>IF(OR($A4301="",$C4301=""),"",$C4301-$D4301)</f>
      </c>
      <c r="G4301" s="18">
        <f>IF(OR($A4301="",$B4301=""),"",$B4301-$E4301)</f>
      </c>
      <c r="H4301" s="19">
        <f>IF(OR($G4301="",$G4301=0),"",$F4301/$G4301)</f>
      </c>
    </row>
    <row r="4302">
      <c r="A4302" s="7"/>
      <c r="B4302" s="11"/>
      <c r="C4302" s="10"/>
      <c r="D4302" s="16">
        <f>IF($A4302="","",IFERROR(VLOOKUP($A4302,M_Sapi!$A$2:$D$501,4,0),""))</f>
      </c>
      <c r="E4302" s="17">
        <f>IF($A4302="","",IFERROR(VLOOKUP($A4302,M_Sapi!$A$2:$B$501,2,0),""))</f>
      </c>
      <c r="F4302" s="16">
        <f>IF(OR($A4302="",$C4302=""),"",$C4302-$D4302)</f>
      </c>
      <c r="G4302" s="18">
        <f>IF(OR($A4302="",$B4302=""),"",$B4302-$E4302)</f>
      </c>
      <c r="H4302" s="19">
        <f>IF(OR($G4302="",$G4302=0),"",$F4302/$G4302)</f>
      </c>
    </row>
    <row r="4303">
      <c r="A4303" s="7"/>
      <c r="B4303" s="11"/>
      <c r="C4303" s="10"/>
      <c r="D4303" s="16">
        <f>IF($A4303="","",IFERROR(VLOOKUP($A4303,M_Sapi!$A$2:$D$501,4,0),""))</f>
      </c>
      <c r="E4303" s="17">
        <f>IF($A4303="","",IFERROR(VLOOKUP($A4303,M_Sapi!$A$2:$B$501,2,0),""))</f>
      </c>
      <c r="F4303" s="16">
        <f>IF(OR($A4303="",$C4303=""),"",$C4303-$D4303)</f>
      </c>
      <c r="G4303" s="18">
        <f>IF(OR($A4303="",$B4303=""),"",$B4303-$E4303)</f>
      </c>
      <c r="H4303" s="19">
        <f>IF(OR($G4303="",$G4303=0),"",$F4303/$G4303)</f>
      </c>
    </row>
    <row r="4304">
      <c r="A4304" s="7"/>
      <c r="B4304" s="11"/>
      <c r="C4304" s="10"/>
      <c r="D4304" s="16">
        <f>IF($A4304="","",IFERROR(VLOOKUP($A4304,M_Sapi!$A$2:$D$501,4,0),""))</f>
      </c>
      <c r="E4304" s="17">
        <f>IF($A4304="","",IFERROR(VLOOKUP($A4304,M_Sapi!$A$2:$B$501,2,0),""))</f>
      </c>
      <c r="F4304" s="16">
        <f>IF(OR($A4304="",$C4304=""),"",$C4304-$D4304)</f>
      </c>
      <c r="G4304" s="18">
        <f>IF(OR($A4304="",$B4304=""),"",$B4304-$E4304)</f>
      </c>
      <c r="H4304" s="19">
        <f>IF(OR($G4304="",$G4304=0),"",$F4304/$G4304)</f>
      </c>
    </row>
    <row r="4305">
      <c r="A4305" s="7"/>
      <c r="B4305" s="11"/>
      <c r="C4305" s="10"/>
      <c r="D4305" s="16">
        <f>IF($A4305="","",IFERROR(VLOOKUP($A4305,M_Sapi!$A$2:$D$501,4,0),""))</f>
      </c>
      <c r="E4305" s="17">
        <f>IF($A4305="","",IFERROR(VLOOKUP($A4305,M_Sapi!$A$2:$B$501,2,0),""))</f>
      </c>
      <c r="F4305" s="16">
        <f>IF(OR($A4305="",$C4305=""),"",$C4305-$D4305)</f>
      </c>
      <c r="G4305" s="18">
        <f>IF(OR($A4305="",$B4305=""),"",$B4305-$E4305)</f>
      </c>
      <c r="H4305" s="19">
        <f>IF(OR($G4305="",$G4305=0),"",$F4305/$G4305)</f>
      </c>
    </row>
    <row r="4306">
      <c r="A4306" s="7"/>
      <c r="B4306" s="11"/>
      <c r="C4306" s="10"/>
      <c r="D4306" s="16">
        <f>IF($A4306="","",IFERROR(VLOOKUP($A4306,M_Sapi!$A$2:$D$501,4,0),""))</f>
      </c>
      <c r="E4306" s="17">
        <f>IF($A4306="","",IFERROR(VLOOKUP($A4306,M_Sapi!$A$2:$B$501,2,0),""))</f>
      </c>
      <c r="F4306" s="16">
        <f>IF(OR($A4306="",$C4306=""),"",$C4306-$D4306)</f>
      </c>
      <c r="G4306" s="18">
        <f>IF(OR($A4306="",$B4306=""),"",$B4306-$E4306)</f>
      </c>
      <c r="H4306" s="19">
        <f>IF(OR($G4306="",$G4306=0),"",$F4306/$G4306)</f>
      </c>
    </row>
    <row r="4307">
      <c r="A4307" s="7"/>
      <c r="B4307" s="11"/>
      <c r="C4307" s="10"/>
      <c r="D4307" s="16">
        <f>IF($A4307="","",IFERROR(VLOOKUP($A4307,M_Sapi!$A$2:$D$501,4,0),""))</f>
      </c>
      <c r="E4307" s="17">
        <f>IF($A4307="","",IFERROR(VLOOKUP($A4307,M_Sapi!$A$2:$B$501,2,0),""))</f>
      </c>
      <c r="F4307" s="16">
        <f>IF(OR($A4307="",$C4307=""),"",$C4307-$D4307)</f>
      </c>
      <c r="G4307" s="18">
        <f>IF(OR($A4307="",$B4307=""),"",$B4307-$E4307)</f>
      </c>
      <c r="H4307" s="19">
        <f>IF(OR($G4307="",$G4307=0),"",$F4307/$G4307)</f>
      </c>
    </row>
    <row r="4308">
      <c r="A4308" s="7"/>
      <c r="B4308" s="11"/>
      <c r="C4308" s="10"/>
      <c r="D4308" s="16">
        <f>IF($A4308="","",IFERROR(VLOOKUP($A4308,M_Sapi!$A$2:$D$501,4,0),""))</f>
      </c>
      <c r="E4308" s="17">
        <f>IF($A4308="","",IFERROR(VLOOKUP($A4308,M_Sapi!$A$2:$B$501,2,0),""))</f>
      </c>
      <c r="F4308" s="16">
        <f>IF(OR($A4308="",$C4308=""),"",$C4308-$D4308)</f>
      </c>
      <c r="G4308" s="18">
        <f>IF(OR($A4308="",$B4308=""),"",$B4308-$E4308)</f>
      </c>
      <c r="H4308" s="19">
        <f>IF(OR($G4308="",$G4308=0),"",$F4308/$G4308)</f>
      </c>
    </row>
    <row r="4309">
      <c r="A4309" s="7"/>
      <c r="B4309" s="11"/>
      <c r="C4309" s="10"/>
      <c r="D4309" s="16">
        <f>IF($A4309="","",IFERROR(VLOOKUP($A4309,M_Sapi!$A$2:$D$501,4,0),""))</f>
      </c>
      <c r="E4309" s="17">
        <f>IF($A4309="","",IFERROR(VLOOKUP($A4309,M_Sapi!$A$2:$B$501,2,0),""))</f>
      </c>
      <c r="F4309" s="16">
        <f>IF(OR($A4309="",$C4309=""),"",$C4309-$D4309)</f>
      </c>
      <c r="G4309" s="18">
        <f>IF(OR($A4309="",$B4309=""),"",$B4309-$E4309)</f>
      </c>
      <c r="H4309" s="19">
        <f>IF(OR($G4309="",$G4309=0),"",$F4309/$G4309)</f>
      </c>
    </row>
    <row r="4310">
      <c r="A4310" s="7"/>
      <c r="B4310" s="11"/>
      <c r="C4310" s="10"/>
      <c r="D4310" s="16">
        <f>IF($A4310="","",IFERROR(VLOOKUP($A4310,M_Sapi!$A$2:$D$501,4,0),""))</f>
      </c>
      <c r="E4310" s="17">
        <f>IF($A4310="","",IFERROR(VLOOKUP($A4310,M_Sapi!$A$2:$B$501,2,0),""))</f>
      </c>
      <c r="F4310" s="16">
        <f>IF(OR($A4310="",$C4310=""),"",$C4310-$D4310)</f>
      </c>
      <c r="G4310" s="18">
        <f>IF(OR($A4310="",$B4310=""),"",$B4310-$E4310)</f>
      </c>
      <c r="H4310" s="19">
        <f>IF(OR($G4310="",$G4310=0),"",$F4310/$G4310)</f>
      </c>
    </row>
    <row r="4311">
      <c r="A4311" s="7"/>
      <c r="B4311" s="11"/>
      <c r="C4311" s="10"/>
      <c r="D4311" s="16">
        <f>IF($A4311="","",IFERROR(VLOOKUP($A4311,M_Sapi!$A$2:$D$501,4,0),""))</f>
      </c>
      <c r="E4311" s="17">
        <f>IF($A4311="","",IFERROR(VLOOKUP($A4311,M_Sapi!$A$2:$B$501,2,0),""))</f>
      </c>
      <c r="F4311" s="16">
        <f>IF(OR($A4311="",$C4311=""),"",$C4311-$D4311)</f>
      </c>
      <c r="G4311" s="18">
        <f>IF(OR($A4311="",$B4311=""),"",$B4311-$E4311)</f>
      </c>
      <c r="H4311" s="19">
        <f>IF(OR($G4311="",$G4311=0),"",$F4311/$G4311)</f>
      </c>
    </row>
    <row r="4312">
      <c r="A4312" s="7"/>
      <c r="B4312" s="11"/>
      <c r="C4312" s="10"/>
      <c r="D4312" s="16">
        <f>IF($A4312="","",IFERROR(VLOOKUP($A4312,M_Sapi!$A$2:$D$501,4,0),""))</f>
      </c>
      <c r="E4312" s="17">
        <f>IF($A4312="","",IFERROR(VLOOKUP($A4312,M_Sapi!$A$2:$B$501,2,0),""))</f>
      </c>
      <c r="F4312" s="16">
        <f>IF(OR($A4312="",$C4312=""),"",$C4312-$D4312)</f>
      </c>
      <c r="G4312" s="18">
        <f>IF(OR($A4312="",$B4312=""),"",$B4312-$E4312)</f>
      </c>
      <c r="H4312" s="19">
        <f>IF(OR($G4312="",$G4312=0),"",$F4312/$G4312)</f>
      </c>
    </row>
    <row r="4313">
      <c r="A4313" s="7"/>
      <c r="B4313" s="11"/>
      <c r="C4313" s="10"/>
      <c r="D4313" s="16">
        <f>IF($A4313="","",IFERROR(VLOOKUP($A4313,M_Sapi!$A$2:$D$501,4,0),""))</f>
      </c>
      <c r="E4313" s="17">
        <f>IF($A4313="","",IFERROR(VLOOKUP($A4313,M_Sapi!$A$2:$B$501,2,0),""))</f>
      </c>
      <c r="F4313" s="16">
        <f>IF(OR($A4313="",$C4313=""),"",$C4313-$D4313)</f>
      </c>
      <c r="G4313" s="18">
        <f>IF(OR($A4313="",$B4313=""),"",$B4313-$E4313)</f>
      </c>
      <c r="H4313" s="19">
        <f>IF(OR($G4313="",$G4313=0),"",$F4313/$G4313)</f>
      </c>
    </row>
    <row r="4314">
      <c r="A4314" s="7"/>
      <c r="B4314" s="11"/>
      <c r="C4314" s="10"/>
      <c r="D4314" s="16">
        <f>IF($A4314="","",IFERROR(VLOOKUP($A4314,M_Sapi!$A$2:$D$501,4,0),""))</f>
      </c>
      <c r="E4314" s="17">
        <f>IF($A4314="","",IFERROR(VLOOKUP($A4314,M_Sapi!$A$2:$B$501,2,0),""))</f>
      </c>
      <c r="F4314" s="16">
        <f>IF(OR($A4314="",$C4314=""),"",$C4314-$D4314)</f>
      </c>
      <c r="G4314" s="18">
        <f>IF(OR($A4314="",$B4314=""),"",$B4314-$E4314)</f>
      </c>
      <c r="H4314" s="19">
        <f>IF(OR($G4314="",$G4314=0),"",$F4314/$G4314)</f>
      </c>
    </row>
    <row r="4315">
      <c r="A4315" s="7"/>
      <c r="B4315" s="11"/>
      <c r="C4315" s="10"/>
      <c r="D4315" s="16">
        <f>IF($A4315="","",IFERROR(VLOOKUP($A4315,M_Sapi!$A$2:$D$501,4,0),""))</f>
      </c>
      <c r="E4315" s="17">
        <f>IF($A4315="","",IFERROR(VLOOKUP($A4315,M_Sapi!$A$2:$B$501,2,0),""))</f>
      </c>
      <c r="F4315" s="16">
        <f>IF(OR($A4315="",$C4315=""),"",$C4315-$D4315)</f>
      </c>
      <c r="G4315" s="18">
        <f>IF(OR($A4315="",$B4315=""),"",$B4315-$E4315)</f>
      </c>
      <c r="H4315" s="19">
        <f>IF(OR($G4315="",$G4315=0),"",$F4315/$G4315)</f>
      </c>
    </row>
    <row r="4316">
      <c r="A4316" s="7"/>
      <c r="B4316" s="11"/>
      <c r="C4316" s="10"/>
      <c r="D4316" s="16">
        <f>IF($A4316="","",IFERROR(VLOOKUP($A4316,M_Sapi!$A$2:$D$501,4,0),""))</f>
      </c>
      <c r="E4316" s="17">
        <f>IF($A4316="","",IFERROR(VLOOKUP($A4316,M_Sapi!$A$2:$B$501,2,0),""))</f>
      </c>
      <c r="F4316" s="16">
        <f>IF(OR($A4316="",$C4316=""),"",$C4316-$D4316)</f>
      </c>
      <c r="G4316" s="18">
        <f>IF(OR($A4316="",$B4316=""),"",$B4316-$E4316)</f>
      </c>
      <c r="H4316" s="19">
        <f>IF(OR($G4316="",$G4316=0),"",$F4316/$G4316)</f>
      </c>
    </row>
    <row r="4317">
      <c r="A4317" s="7"/>
      <c r="B4317" s="11"/>
      <c r="C4317" s="10"/>
      <c r="D4317" s="16">
        <f>IF($A4317="","",IFERROR(VLOOKUP($A4317,M_Sapi!$A$2:$D$501,4,0),""))</f>
      </c>
      <c r="E4317" s="17">
        <f>IF($A4317="","",IFERROR(VLOOKUP($A4317,M_Sapi!$A$2:$B$501,2,0),""))</f>
      </c>
      <c r="F4317" s="16">
        <f>IF(OR($A4317="",$C4317=""),"",$C4317-$D4317)</f>
      </c>
      <c r="G4317" s="18">
        <f>IF(OR($A4317="",$B4317=""),"",$B4317-$E4317)</f>
      </c>
      <c r="H4317" s="19">
        <f>IF(OR($G4317="",$G4317=0),"",$F4317/$G4317)</f>
      </c>
    </row>
    <row r="4318">
      <c r="A4318" s="7"/>
      <c r="B4318" s="11"/>
      <c r="C4318" s="10"/>
      <c r="D4318" s="16">
        <f>IF($A4318="","",IFERROR(VLOOKUP($A4318,M_Sapi!$A$2:$D$501,4,0),""))</f>
      </c>
      <c r="E4318" s="17">
        <f>IF($A4318="","",IFERROR(VLOOKUP($A4318,M_Sapi!$A$2:$B$501,2,0),""))</f>
      </c>
      <c r="F4318" s="16">
        <f>IF(OR($A4318="",$C4318=""),"",$C4318-$D4318)</f>
      </c>
      <c r="G4318" s="18">
        <f>IF(OR($A4318="",$B4318=""),"",$B4318-$E4318)</f>
      </c>
      <c r="H4318" s="19">
        <f>IF(OR($G4318="",$G4318=0),"",$F4318/$G4318)</f>
      </c>
    </row>
    <row r="4319">
      <c r="A4319" s="7"/>
      <c r="B4319" s="11"/>
      <c r="C4319" s="10"/>
      <c r="D4319" s="16">
        <f>IF($A4319="","",IFERROR(VLOOKUP($A4319,M_Sapi!$A$2:$D$501,4,0),""))</f>
      </c>
      <c r="E4319" s="17">
        <f>IF($A4319="","",IFERROR(VLOOKUP($A4319,M_Sapi!$A$2:$B$501,2,0),""))</f>
      </c>
      <c r="F4319" s="16">
        <f>IF(OR($A4319="",$C4319=""),"",$C4319-$D4319)</f>
      </c>
      <c r="G4319" s="18">
        <f>IF(OR($A4319="",$B4319=""),"",$B4319-$E4319)</f>
      </c>
      <c r="H4319" s="19">
        <f>IF(OR($G4319="",$G4319=0),"",$F4319/$G4319)</f>
      </c>
    </row>
    <row r="4320">
      <c r="A4320" s="7"/>
      <c r="B4320" s="11"/>
      <c r="C4320" s="10"/>
      <c r="D4320" s="16">
        <f>IF($A4320="","",IFERROR(VLOOKUP($A4320,M_Sapi!$A$2:$D$501,4,0),""))</f>
      </c>
      <c r="E4320" s="17">
        <f>IF($A4320="","",IFERROR(VLOOKUP($A4320,M_Sapi!$A$2:$B$501,2,0),""))</f>
      </c>
      <c r="F4320" s="16">
        <f>IF(OR($A4320="",$C4320=""),"",$C4320-$D4320)</f>
      </c>
      <c r="G4320" s="18">
        <f>IF(OR($A4320="",$B4320=""),"",$B4320-$E4320)</f>
      </c>
      <c r="H4320" s="19">
        <f>IF(OR($G4320="",$G4320=0),"",$F4320/$G4320)</f>
      </c>
    </row>
    <row r="4321">
      <c r="A4321" s="7"/>
      <c r="B4321" s="11"/>
      <c r="C4321" s="10"/>
      <c r="D4321" s="16">
        <f>IF($A4321="","",IFERROR(VLOOKUP($A4321,M_Sapi!$A$2:$D$501,4,0),""))</f>
      </c>
      <c r="E4321" s="17">
        <f>IF($A4321="","",IFERROR(VLOOKUP($A4321,M_Sapi!$A$2:$B$501,2,0),""))</f>
      </c>
      <c r="F4321" s="16">
        <f>IF(OR($A4321="",$C4321=""),"",$C4321-$D4321)</f>
      </c>
      <c r="G4321" s="18">
        <f>IF(OR($A4321="",$B4321=""),"",$B4321-$E4321)</f>
      </c>
      <c r="H4321" s="19">
        <f>IF(OR($G4321="",$G4321=0),"",$F4321/$G4321)</f>
      </c>
    </row>
    <row r="4322">
      <c r="A4322" s="7"/>
      <c r="B4322" s="11"/>
      <c r="C4322" s="10"/>
      <c r="D4322" s="16">
        <f>IF($A4322="","",IFERROR(VLOOKUP($A4322,M_Sapi!$A$2:$D$501,4,0),""))</f>
      </c>
      <c r="E4322" s="17">
        <f>IF($A4322="","",IFERROR(VLOOKUP($A4322,M_Sapi!$A$2:$B$501,2,0),""))</f>
      </c>
      <c r="F4322" s="16">
        <f>IF(OR($A4322="",$C4322=""),"",$C4322-$D4322)</f>
      </c>
      <c r="G4322" s="18">
        <f>IF(OR($A4322="",$B4322=""),"",$B4322-$E4322)</f>
      </c>
      <c r="H4322" s="19">
        <f>IF(OR($G4322="",$G4322=0),"",$F4322/$G4322)</f>
      </c>
    </row>
    <row r="4323">
      <c r="A4323" s="7"/>
      <c r="B4323" s="11"/>
      <c r="C4323" s="10"/>
      <c r="D4323" s="16">
        <f>IF($A4323="","",IFERROR(VLOOKUP($A4323,M_Sapi!$A$2:$D$501,4,0),""))</f>
      </c>
      <c r="E4323" s="17">
        <f>IF($A4323="","",IFERROR(VLOOKUP($A4323,M_Sapi!$A$2:$B$501,2,0),""))</f>
      </c>
      <c r="F4323" s="16">
        <f>IF(OR($A4323="",$C4323=""),"",$C4323-$D4323)</f>
      </c>
      <c r="G4323" s="18">
        <f>IF(OR($A4323="",$B4323=""),"",$B4323-$E4323)</f>
      </c>
      <c r="H4323" s="19">
        <f>IF(OR($G4323="",$G4323=0),"",$F4323/$G4323)</f>
      </c>
    </row>
    <row r="4324">
      <c r="A4324" s="7"/>
      <c r="B4324" s="11"/>
      <c r="C4324" s="10"/>
      <c r="D4324" s="16">
        <f>IF($A4324="","",IFERROR(VLOOKUP($A4324,M_Sapi!$A$2:$D$501,4,0),""))</f>
      </c>
      <c r="E4324" s="17">
        <f>IF($A4324="","",IFERROR(VLOOKUP($A4324,M_Sapi!$A$2:$B$501,2,0),""))</f>
      </c>
      <c r="F4324" s="16">
        <f>IF(OR($A4324="",$C4324=""),"",$C4324-$D4324)</f>
      </c>
      <c r="G4324" s="18">
        <f>IF(OR($A4324="",$B4324=""),"",$B4324-$E4324)</f>
      </c>
      <c r="H4324" s="19">
        <f>IF(OR($G4324="",$G4324=0),"",$F4324/$G4324)</f>
      </c>
    </row>
    <row r="4325">
      <c r="A4325" s="7"/>
      <c r="B4325" s="11"/>
      <c r="C4325" s="10"/>
      <c r="D4325" s="16">
        <f>IF($A4325="","",IFERROR(VLOOKUP($A4325,M_Sapi!$A$2:$D$501,4,0),""))</f>
      </c>
      <c r="E4325" s="17">
        <f>IF($A4325="","",IFERROR(VLOOKUP($A4325,M_Sapi!$A$2:$B$501,2,0),""))</f>
      </c>
      <c r="F4325" s="16">
        <f>IF(OR($A4325="",$C4325=""),"",$C4325-$D4325)</f>
      </c>
      <c r="G4325" s="18">
        <f>IF(OR($A4325="",$B4325=""),"",$B4325-$E4325)</f>
      </c>
      <c r="H4325" s="19">
        <f>IF(OR($G4325="",$G4325=0),"",$F4325/$G4325)</f>
      </c>
    </row>
    <row r="4326">
      <c r="A4326" s="7"/>
      <c r="B4326" s="11"/>
      <c r="C4326" s="10"/>
      <c r="D4326" s="16">
        <f>IF($A4326="","",IFERROR(VLOOKUP($A4326,M_Sapi!$A$2:$D$501,4,0),""))</f>
      </c>
      <c r="E4326" s="17">
        <f>IF($A4326="","",IFERROR(VLOOKUP($A4326,M_Sapi!$A$2:$B$501,2,0),""))</f>
      </c>
      <c r="F4326" s="16">
        <f>IF(OR($A4326="",$C4326=""),"",$C4326-$D4326)</f>
      </c>
      <c r="G4326" s="18">
        <f>IF(OR($A4326="",$B4326=""),"",$B4326-$E4326)</f>
      </c>
      <c r="H4326" s="19">
        <f>IF(OR($G4326="",$G4326=0),"",$F4326/$G4326)</f>
      </c>
    </row>
    <row r="4327">
      <c r="A4327" s="7"/>
      <c r="B4327" s="11"/>
      <c r="C4327" s="10"/>
      <c r="D4327" s="16">
        <f>IF($A4327="","",IFERROR(VLOOKUP($A4327,M_Sapi!$A$2:$D$501,4,0),""))</f>
      </c>
      <c r="E4327" s="17">
        <f>IF($A4327="","",IFERROR(VLOOKUP($A4327,M_Sapi!$A$2:$B$501,2,0),""))</f>
      </c>
      <c r="F4327" s="16">
        <f>IF(OR($A4327="",$C4327=""),"",$C4327-$D4327)</f>
      </c>
      <c r="G4327" s="18">
        <f>IF(OR($A4327="",$B4327=""),"",$B4327-$E4327)</f>
      </c>
      <c r="H4327" s="19">
        <f>IF(OR($G4327="",$G4327=0),"",$F4327/$G4327)</f>
      </c>
    </row>
    <row r="4328">
      <c r="A4328" s="7"/>
      <c r="B4328" s="11"/>
      <c r="C4328" s="10"/>
      <c r="D4328" s="16">
        <f>IF($A4328="","",IFERROR(VLOOKUP($A4328,M_Sapi!$A$2:$D$501,4,0),""))</f>
      </c>
      <c r="E4328" s="17">
        <f>IF($A4328="","",IFERROR(VLOOKUP($A4328,M_Sapi!$A$2:$B$501,2,0),""))</f>
      </c>
      <c r="F4328" s="16">
        <f>IF(OR($A4328="",$C4328=""),"",$C4328-$D4328)</f>
      </c>
      <c r="G4328" s="18">
        <f>IF(OR($A4328="",$B4328=""),"",$B4328-$E4328)</f>
      </c>
      <c r="H4328" s="19">
        <f>IF(OR($G4328="",$G4328=0),"",$F4328/$G4328)</f>
      </c>
    </row>
    <row r="4329">
      <c r="A4329" s="7"/>
      <c r="B4329" s="11"/>
      <c r="C4329" s="10"/>
      <c r="D4329" s="16">
        <f>IF($A4329="","",IFERROR(VLOOKUP($A4329,M_Sapi!$A$2:$D$501,4,0),""))</f>
      </c>
      <c r="E4329" s="17">
        <f>IF($A4329="","",IFERROR(VLOOKUP($A4329,M_Sapi!$A$2:$B$501,2,0),""))</f>
      </c>
      <c r="F4329" s="16">
        <f>IF(OR($A4329="",$C4329=""),"",$C4329-$D4329)</f>
      </c>
      <c r="G4329" s="18">
        <f>IF(OR($A4329="",$B4329=""),"",$B4329-$E4329)</f>
      </c>
      <c r="H4329" s="19">
        <f>IF(OR($G4329="",$G4329=0),"",$F4329/$G4329)</f>
      </c>
    </row>
    <row r="4330">
      <c r="A4330" s="7"/>
      <c r="B4330" s="11"/>
      <c r="C4330" s="10"/>
      <c r="D4330" s="16">
        <f>IF($A4330="","",IFERROR(VLOOKUP($A4330,M_Sapi!$A$2:$D$501,4,0),""))</f>
      </c>
      <c r="E4330" s="17">
        <f>IF($A4330="","",IFERROR(VLOOKUP($A4330,M_Sapi!$A$2:$B$501,2,0),""))</f>
      </c>
      <c r="F4330" s="16">
        <f>IF(OR($A4330="",$C4330=""),"",$C4330-$D4330)</f>
      </c>
      <c r="G4330" s="18">
        <f>IF(OR($A4330="",$B4330=""),"",$B4330-$E4330)</f>
      </c>
      <c r="H4330" s="19">
        <f>IF(OR($G4330="",$G4330=0),"",$F4330/$G4330)</f>
      </c>
    </row>
    <row r="4331">
      <c r="A4331" s="7"/>
      <c r="B4331" s="11"/>
      <c r="C4331" s="10"/>
      <c r="D4331" s="16">
        <f>IF($A4331="","",IFERROR(VLOOKUP($A4331,M_Sapi!$A$2:$D$501,4,0),""))</f>
      </c>
      <c r="E4331" s="17">
        <f>IF($A4331="","",IFERROR(VLOOKUP($A4331,M_Sapi!$A$2:$B$501,2,0),""))</f>
      </c>
      <c r="F4331" s="16">
        <f>IF(OR($A4331="",$C4331=""),"",$C4331-$D4331)</f>
      </c>
      <c r="G4331" s="18">
        <f>IF(OR($A4331="",$B4331=""),"",$B4331-$E4331)</f>
      </c>
      <c r="H4331" s="19">
        <f>IF(OR($G4331="",$G4331=0),"",$F4331/$G4331)</f>
      </c>
    </row>
    <row r="4332">
      <c r="A4332" s="7"/>
      <c r="B4332" s="11"/>
      <c r="C4332" s="10"/>
      <c r="D4332" s="16">
        <f>IF($A4332="","",IFERROR(VLOOKUP($A4332,M_Sapi!$A$2:$D$501,4,0),""))</f>
      </c>
      <c r="E4332" s="17">
        <f>IF($A4332="","",IFERROR(VLOOKUP($A4332,M_Sapi!$A$2:$B$501,2,0),""))</f>
      </c>
      <c r="F4332" s="16">
        <f>IF(OR($A4332="",$C4332=""),"",$C4332-$D4332)</f>
      </c>
      <c r="G4332" s="18">
        <f>IF(OR($A4332="",$B4332=""),"",$B4332-$E4332)</f>
      </c>
      <c r="H4332" s="19">
        <f>IF(OR($G4332="",$G4332=0),"",$F4332/$G4332)</f>
      </c>
    </row>
    <row r="4333">
      <c r="A4333" s="7"/>
      <c r="B4333" s="11"/>
      <c r="C4333" s="10"/>
      <c r="D4333" s="16">
        <f>IF($A4333="","",IFERROR(VLOOKUP($A4333,M_Sapi!$A$2:$D$501,4,0),""))</f>
      </c>
      <c r="E4333" s="17">
        <f>IF($A4333="","",IFERROR(VLOOKUP($A4333,M_Sapi!$A$2:$B$501,2,0),""))</f>
      </c>
      <c r="F4333" s="16">
        <f>IF(OR($A4333="",$C4333=""),"",$C4333-$D4333)</f>
      </c>
      <c r="G4333" s="18">
        <f>IF(OR($A4333="",$B4333=""),"",$B4333-$E4333)</f>
      </c>
      <c r="H4333" s="19">
        <f>IF(OR($G4333="",$G4333=0),"",$F4333/$G4333)</f>
      </c>
    </row>
    <row r="4334">
      <c r="A4334" s="7"/>
      <c r="B4334" s="11"/>
      <c r="C4334" s="10"/>
      <c r="D4334" s="16">
        <f>IF($A4334="","",IFERROR(VLOOKUP($A4334,M_Sapi!$A$2:$D$501,4,0),""))</f>
      </c>
      <c r="E4334" s="17">
        <f>IF($A4334="","",IFERROR(VLOOKUP($A4334,M_Sapi!$A$2:$B$501,2,0),""))</f>
      </c>
      <c r="F4334" s="16">
        <f>IF(OR($A4334="",$C4334=""),"",$C4334-$D4334)</f>
      </c>
      <c r="G4334" s="18">
        <f>IF(OR($A4334="",$B4334=""),"",$B4334-$E4334)</f>
      </c>
      <c r="H4334" s="19">
        <f>IF(OR($G4334="",$G4334=0),"",$F4334/$G4334)</f>
      </c>
    </row>
    <row r="4335">
      <c r="A4335" s="7"/>
      <c r="B4335" s="11"/>
      <c r="C4335" s="10"/>
      <c r="D4335" s="16">
        <f>IF($A4335="","",IFERROR(VLOOKUP($A4335,M_Sapi!$A$2:$D$501,4,0),""))</f>
      </c>
      <c r="E4335" s="17">
        <f>IF($A4335="","",IFERROR(VLOOKUP($A4335,M_Sapi!$A$2:$B$501,2,0),""))</f>
      </c>
      <c r="F4335" s="16">
        <f>IF(OR($A4335="",$C4335=""),"",$C4335-$D4335)</f>
      </c>
      <c r="G4335" s="18">
        <f>IF(OR($A4335="",$B4335=""),"",$B4335-$E4335)</f>
      </c>
      <c r="H4335" s="19">
        <f>IF(OR($G4335="",$G4335=0),"",$F4335/$G4335)</f>
      </c>
    </row>
    <row r="4336">
      <c r="A4336" s="7"/>
      <c r="B4336" s="11"/>
      <c r="C4336" s="10"/>
      <c r="D4336" s="16">
        <f>IF($A4336="","",IFERROR(VLOOKUP($A4336,M_Sapi!$A$2:$D$501,4,0),""))</f>
      </c>
      <c r="E4336" s="17">
        <f>IF($A4336="","",IFERROR(VLOOKUP($A4336,M_Sapi!$A$2:$B$501,2,0),""))</f>
      </c>
      <c r="F4336" s="16">
        <f>IF(OR($A4336="",$C4336=""),"",$C4336-$D4336)</f>
      </c>
      <c r="G4336" s="18">
        <f>IF(OR($A4336="",$B4336=""),"",$B4336-$E4336)</f>
      </c>
      <c r="H4336" s="19">
        <f>IF(OR($G4336="",$G4336=0),"",$F4336/$G4336)</f>
      </c>
    </row>
    <row r="4337">
      <c r="A4337" s="7"/>
      <c r="B4337" s="11"/>
      <c r="C4337" s="10"/>
      <c r="D4337" s="16">
        <f>IF($A4337="","",IFERROR(VLOOKUP($A4337,M_Sapi!$A$2:$D$501,4,0),""))</f>
      </c>
      <c r="E4337" s="17">
        <f>IF($A4337="","",IFERROR(VLOOKUP($A4337,M_Sapi!$A$2:$B$501,2,0),""))</f>
      </c>
      <c r="F4337" s="16">
        <f>IF(OR($A4337="",$C4337=""),"",$C4337-$D4337)</f>
      </c>
      <c r="G4337" s="18">
        <f>IF(OR($A4337="",$B4337=""),"",$B4337-$E4337)</f>
      </c>
      <c r="H4337" s="19">
        <f>IF(OR($G4337="",$G4337=0),"",$F4337/$G4337)</f>
      </c>
    </row>
    <row r="4338">
      <c r="A4338" s="7"/>
      <c r="B4338" s="11"/>
      <c r="C4338" s="10"/>
      <c r="D4338" s="16">
        <f>IF($A4338="","",IFERROR(VLOOKUP($A4338,M_Sapi!$A$2:$D$501,4,0),""))</f>
      </c>
      <c r="E4338" s="17">
        <f>IF($A4338="","",IFERROR(VLOOKUP($A4338,M_Sapi!$A$2:$B$501,2,0),""))</f>
      </c>
      <c r="F4338" s="16">
        <f>IF(OR($A4338="",$C4338=""),"",$C4338-$D4338)</f>
      </c>
      <c r="G4338" s="18">
        <f>IF(OR($A4338="",$B4338=""),"",$B4338-$E4338)</f>
      </c>
      <c r="H4338" s="19">
        <f>IF(OR($G4338="",$G4338=0),"",$F4338/$G4338)</f>
      </c>
    </row>
    <row r="4339">
      <c r="A4339" s="7"/>
      <c r="B4339" s="11"/>
      <c r="C4339" s="10"/>
      <c r="D4339" s="16">
        <f>IF($A4339="","",IFERROR(VLOOKUP($A4339,M_Sapi!$A$2:$D$501,4,0),""))</f>
      </c>
      <c r="E4339" s="17">
        <f>IF($A4339="","",IFERROR(VLOOKUP($A4339,M_Sapi!$A$2:$B$501,2,0),""))</f>
      </c>
      <c r="F4339" s="16">
        <f>IF(OR($A4339="",$C4339=""),"",$C4339-$D4339)</f>
      </c>
      <c r="G4339" s="18">
        <f>IF(OR($A4339="",$B4339=""),"",$B4339-$E4339)</f>
      </c>
      <c r="H4339" s="19">
        <f>IF(OR($G4339="",$G4339=0),"",$F4339/$G4339)</f>
      </c>
    </row>
    <row r="4340">
      <c r="A4340" s="7"/>
      <c r="B4340" s="11"/>
      <c r="C4340" s="10"/>
      <c r="D4340" s="16">
        <f>IF($A4340="","",IFERROR(VLOOKUP($A4340,M_Sapi!$A$2:$D$501,4,0),""))</f>
      </c>
      <c r="E4340" s="17">
        <f>IF($A4340="","",IFERROR(VLOOKUP($A4340,M_Sapi!$A$2:$B$501,2,0),""))</f>
      </c>
      <c r="F4340" s="16">
        <f>IF(OR($A4340="",$C4340=""),"",$C4340-$D4340)</f>
      </c>
      <c r="G4340" s="18">
        <f>IF(OR($A4340="",$B4340=""),"",$B4340-$E4340)</f>
      </c>
      <c r="H4340" s="19">
        <f>IF(OR($G4340="",$G4340=0),"",$F4340/$G4340)</f>
      </c>
    </row>
    <row r="4341">
      <c r="A4341" s="7"/>
      <c r="B4341" s="11"/>
      <c r="C4341" s="10"/>
      <c r="D4341" s="16">
        <f>IF($A4341="","",IFERROR(VLOOKUP($A4341,M_Sapi!$A$2:$D$501,4,0),""))</f>
      </c>
      <c r="E4341" s="17">
        <f>IF($A4341="","",IFERROR(VLOOKUP($A4341,M_Sapi!$A$2:$B$501,2,0),""))</f>
      </c>
      <c r="F4341" s="16">
        <f>IF(OR($A4341="",$C4341=""),"",$C4341-$D4341)</f>
      </c>
      <c r="G4341" s="18">
        <f>IF(OR($A4341="",$B4341=""),"",$B4341-$E4341)</f>
      </c>
      <c r="H4341" s="19">
        <f>IF(OR($G4341="",$G4341=0),"",$F4341/$G4341)</f>
      </c>
    </row>
    <row r="4342">
      <c r="A4342" s="7"/>
      <c r="B4342" s="11"/>
      <c r="C4342" s="10"/>
      <c r="D4342" s="16">
        <f>IF($A4342="","",IFERROR(VLOOKUP($A4342,M_Sapi!$A$2:$D$501,4,0),""))</f>
      </c>
      <c r="E4342" s="17">
        <f>IF($A4342="","",IFERROR(VLOOKUP($A4342,M_Sapi!$A$2:$B$501,2,0),""))</f>
      </c>
      <c r="F4342" s="16">
        <f>IF(OR($A4342="",$C4342=""),"",$C4342-$D4342)</f>
      </c>
      <c r="G4342" s="18">
        <f>IF(OR($A4342="",$B4342=""),"",$B4342-$E4342)</f>
      </c>
      <c r="H4342" s="19">
        <f>IF(OR($G4342="",$G4342=0),"",$F4342/$G4342)</f>
      </c>
    </row>
    <row r="4343">
      <c r="A4343" s="7"/>
      <c r="B4343" s="11"/>
      <c r="C4343" s="10"/>
      <c r="D4343" s="16">
        <f>IF($A4343="","",IFERROR(VLOOKUP($A4343,M_Sapi!$A$2:$D$501,4,0),""))</f>
      </c>
      <c r="E4343" s="17">
        <f>IF($A4343="","",IFERROR(VLOOKUP($A4343,M_Sapi!$A$2:$B$501,2,0),""))</f>
      </c>
      <c r="F4343" s="16">
        <f>IF(OR($A4343="",$C4343=""),"",$C4343-$D4343)</f>
      </c>
      <c r="G4343" s="18">
        <f>IF(OR($A4343="",$B4343=""),"",$B4343-$E4343)</f>
      </c>
      <c r="H4343" s="19">
        <f>IF(OR($G4343="",$G4343=0),"",$F4343/$G4343)</f>
      </c>
    </row>
    <row r="4344">
      <c r="A4344" s="7"/>
      <c r="B4344" s="11"/>
      <c r="C4344" s="10"/>
      <c r="D4344" s="16">
        <f>IF($A4344="","",IFERROR(VLOOKUP($A4344,M_Sapi!$A$2:$D$501,4,0),""))</f>
      </c>
      <c r="E4344" s="17">
        <f>IF($A4344="","",IFERROR(VLOOKUP($A4344,M_Sapi!$A$2:$B$501,2,0),""))</f>
      </c>
      <c r="F4344" s="16">
        <f>IF(OR($A4344="",$C4344=""),"",$C4344-$D4344)</f>
      </c>
      <c r="G4344" s="18">
        <f>IF(OR($A4344="",$B4344=""),"",$B4344-$E4344)</f>
      </c>
      <c r="H4344" s="19">
        <f>IF(OR($G4344="",$G4344=0),"",$F4344/$G4344)</f>
      </c>
    </row>
    <row r="4345">
      <c r="A4345" s="7"/>
      <c r="B4345" s="11"/>
      <c r="C4345" s="10"/>
      <c r="D4345" s="16">
        <f>IF($A4345="","",IFERROR(VLOOKUP($A4345,M_Sapi!$A$2:$D$501,4,0),""))</f>
      </c>
      <c r="E4345" s="17">
        <f>IF($A4345="","",IFERROR(VLOOKUP($A4345,M_Sapi!$A$2:$B$501,2,0),""))</f>
      </c>
      <c r="F4345" s="16">
        <f>IF(OR($A4345="",$C4345=""),"",$C4345-$D4345)</f>
      </c>
      <c r="G4345" s="18">
        <f>IF(OR($A4345="",$B4345=""),"",$B4345-$E4345)</f>
      </c>
      <c r="H4345" s="19">
        <f>IF(OR($G4345="",$G4345=0),"",$F4345/$G4345)</f>
      </c>
    </row>
    <row r="4346">
      <c r="A4346" s="7"/>
      <c r="B4346" s="11"/>
      <c r="C4346" s="10"/>
      <c r="D4346" s="16">
        <f>IF($A4346="","",IFERROR(VLOOKUP($A4346,M_Sapi!$A$2:$D$501,4,0),""))</f>
      </c>
      <c r="E4346" s="17">
        <f>IF($A4346="","",IFERROR(VLOOKUP($A4346,M_Sapi!$A$2:$B$501,2,0),""))</f>
      </c>
      <c r="F4346" s="16">
        <f>IF(OR($A4346="",$C4346=""),"",$C4346-$D4346)</f>
      </c>
      <c r="G4346" s="18">
        <f>IF(OR($A4346="",$B4346=""),"",$B4346-$E4346)</f>
      </c>
      <c r="H4346" s="19">
        <f>IF(OR($G4346="",$G4346=0),"",$F4346/$G4346)</f>
      </c>
    </row>
    <row r="4347">
      <c r="A4347" s="7"/>
      <c r="B4347" s="11"/>
      <c r="C4347" s="10"/>
      <c r="D4347" s="16">
        <f>IF($A4347="","",IFERROR(VLOOKUP($A4347,M_Sapi!$A$2:$D$501,4,0),""))</f>
      </c>
      <c r="E4347" s="17">
        <f>IF($A4347="","",IFERROR(VLOOKUP($A4347,M_Sapi!$A$2:$B$501,2,0),""))</f>
      </c>
      <c r="F4347" s="16">
        <f>IF(OR($A4347="",$C4347=""),"",$C4347-$D4347)</f>
      </c>
      <c r="G4347" s="18">
        <f>IF(OR($A4347="",$B4347=""),"",$B4347-$E4347)</f>
      </c>
      <c r="H4347" s="19">
        <f>IF(OR($G4347="",$G4347=0),"",$F4347/$G4347)</f>
      </c>
    </row>
    <row r="4348">
      <c r="A4348" s="7"/>
      <c r="B4348" s="11"/>
      <c r="C4348" s="10"/>
      <c r="D4348" s="16">
        <f>IF($A4348="","",IFERROR(VLOOKUP($A4348,M_Sapi!$A$2:$D$501,4,0),""))</f>
      </c>
      <c r="E4348" s="17">
        <f>IF($A4348="","",IFERROR(VLOOKUP($A4348,M_Sapi!$A$2:$B$501,2,0),""))</f>
      </c>
      <c r="F4348" s="16">
        <f>IF(OR($A4348="",$C4348=""),"",$C4348-$D4348)</f>
      </c>
      <c r="G4348" s="18">
        <f>IF(OR($A4348="",$B4348=""),"",$B4348-$E4348)</f>
      </c>
      <c r="H4348" s="19">
        <f>IF(OR($G4348="",$G4348=0),"",$F4348/$G4348)</f>
      </c>
    </row>
    <row r="4349">
      <c r="A4349" s="7"/>
      <c r="B4349" s="11"/>
      <c r="C4349" s="10"/>
      <c r="D4349" s="16">
        <f>IF($A4349="","",IFERROR(VLOOKUP($A4349,M_Sapi!$A$2:$D$501,4,0),""))</f>
      </c>
      <c r="E4349" s="17">
        <f>IF($A4349="","",IFERROR(VLOOKUP($A4349,M_Sapi!$A$2:$B$501,2,0),""))</f>
      </c>
      <c r="F4349" s="16">
        <f>IF(OR($A4349="",$C4349=""),"",$C4349-$D4349)</f>
      </c>
      <c r="G4349" s="18">
        <f>IF(OR($A4349="",$B4349=""),"",$B4349-$E4349)</f>
      </c>
      <c r="H4349" s="19">
        <f>IF(OR($G4349="",$G4349=0),"",$F4349/$G4349)</f>
      </c>
    </row>
    <row r="4350">
      <c r="A4350" s="7"/>
      <c r="B4350" s="11"/>
      <c r="C4350" s="10"/>
      <c r="D4350" s="16">
        <f>IF($A4350="","",IFERROR(VLOOKUP($A4350,M_Sapi!$A$2:$D$501,4,0),""))</f>
      </c>
      <c r="E4350" s="17">
        <f>IF($A4350="","",IFERROR(VLOOKUP($A4350,M_Sapi!$A$2:$B$501,2,0),""))</f>
      </c>
      <c r="F4350" s="16">
        <f>IF(OR($A4350="",$C4350=""),"",$C4350-$D4350)</f>
      </c>
      <c r="G4350" s="18">
        <f>IF(OR($A4350="",$B4350=""),"",$B4350-$E4350)</f>
      </c>
      <c r="H4350" s="19">
        <f>IF(OR($G4350="",$G4350=0),"",$F4350/$G4350)</f>
      </c>
    </row>
    <row r="4351">
      <c r="A4351" s="7"/>
      <c r="B4351" s="11"/>
      <c r="C4351" s="10"/>
      <c r="D4351" s="16">
        <f>IF($A4351="","",IFERROR(VLOOKUP($A4351,M_Sapi!$A$2:$D$501,4,0),""))</f>
      </c>
      <c r="E4351" s="17">
        <f>IF($A4351="","",IFERROR(VLOOKUP($A4351,M_Sapi!$A$2:$B$501,2,0),""))</f>
      </c>
      <c r="F4351" s="16">
        <f>IF(OR($A4351="",$C4351=""),"",$C4351-$D4351)</f>
      </c>
      <c r="G4351" s="18">
        <f>IF(OR($A4351="",$B4351=""),"",$B4351-$E4351)</f>
      </c>
      <c r="H4351" s="19">
        <f>IF(OR($G4351="",$G4351=0),"",$F4351/$G4351)</f>
      </c>
    </row>
    <row r="4352">
      <c r="A4352" s="7"/>
      <c r="B4352" s="11"/>
      <c r="C4352" s="10"/>
      <c r="D4352" s="16">
        <f>IF($A4352="","",IFERROR(VLOOKUP($A4352,M_Sapi!$A$2:$D$501,4,0),""))</f>
      </c>
      <c r="E4352" s="17">
        <f>IF($A4352="","",IFERROR(VLOOKUP($A4352,M_Sapi!$A$2:$B$501,2,0),""))</f>
      </c>
      <c r="F4352" s="16">
        <f>IF(OR($A4352="",$C4352=""),"",$C4352-$D4352)</f>
      </c>
      <c r="G4352" s="18">
        <f>IF(OR($A4352="",$B4352=""),"",$B4352-$E4352)</f>
      </c>
      <c r="H4352" s="19">
        <f>IF(OR($G4352="",$G4352=0),"",$F4352/$G4352)</f>
      </c>
    </row>
    <row r="4353">
      <c r="A4353" s="7"/>
      <c r="B4353" s="11"/>
      <c r="C4353" s="10"/>
      <c r="D4353" s="16">
        <f>IF($A4353="","",IFERROR(VLOOKUP($A4353,M_Sapi!$A$2:$D$501,4,0),""))</f>
      </c>
      <c r="E4353" s="17">
        <f>IF($A4353="","",IFERROR(VLOOKUP($A4353,M_Sapi!$A$2:$B$501,2,0),""))</f>
      </c>
      <c r="F4353" s="16">
        <f>IF(OR($A4353="",$C4353=""),"",$C4353-$D4353)</f>
      </c>
      <c r="G4353" s="18">
        <f>IF(OR($A4353="",$B4353=""),"",$B4353-$E4353)</f>
      </c>
      <c r="H4353" s="19">
        <f>IF(OR($G4353="",$G4353=0),"",$F4353/$G4353)</f>
      </c>
    </row>
    <row r="4354">
      <c r="A4354" s="7"/>
      <c r="B4354" s="11"/>
      <c r="C4354" s="10"/>
      <c r="D4354" s="16">
        <f>IF($A4354="","",IFERROR(VLOOKUP($A4354,M_Sapi!$A$2:$D$501,4,0),""))</f>
      </c>
      <c r="E4354" s="17">
        <f>IF($A4354="","",IFERROR(VLOOKUP($A4354,M_Sapi!$A$2:$B$501,2,0),""))</f>
      </c>
      <c r="F4354" s="16">
        <f>IF(OR($A4354="",$C4354=""),"",$C4354-$D4354)</f>
      </c>
      <c r="G4354" s="18">
        <f>IF(OR($A4354="",$B4354=""),"",$B4354-$E4354)</f>
      </c>
      <c r="H4354" s="19">
        <f>IF(OR($G4354="",$G4354=0),"",$F4354/$G4354)</f>
      </c>
    </row>
    <row r="4355">
      <c r="A4355" s="7"/>
      <c r="B4355" s="11"/>
      <c r="C4355" s="10"/>
      <c r="D4355" s="16">
        <f>IF($A4355="","",IFERROR(VLOOKUP($A4355,M_Sapi!$A$2:$D$501,4,0),""))</f>
      </c>
      <c r="E4355" s="17">
        <f>IF($A4355="","",IFERROR(VLOOKUP($A4355,M_Sapi!$A$2:$B$501,2,0),""))</f>
      </c>
      <c r="F4355" s="16">
        <f>IF(OR($A4355="",$C4355=""),"",$C4355-$D4355)</f>
      </c>
      <c r="G4355" s="18">
        <f>IF(OR($A4355="",$B4355=""),"",$B4355-$E4355)</f>
      </c>
      <c r="H4355" s="19">
        <f>IF(OR($G4355="",$G4355=0),"",$F4355/$G4355)</f>
      </c>
    </row>
    <row r="4356">
      <c r="A4356" s="7"/>
      <c r="B4356" s="11"/>
      <c r="C4356" s="10"/>
      <c r="D4356" s="16">
        <f>IF($A4356="","",IFERROR(VLOOKUP($A4356,M_Sapi!$A$2:$D$501,4,0),""))</f>
      </c>
      <c r="E4356" s="17">
        <f>IF($A4356="","",IFERROR(VLOOKUP($A4356,M_Sapi!$A$2:$B$501,2,0),""))</f>
      </c>
      <c r="F4356" s="16">
        <f>IF(OR($A4356="",$C4356=""),"",$C4356-$D4356)</f>
      </c>
      <c r="G4356" s="18">
        <f>IF(OR($A4356="",$B4356=""),"",$B4356-$E4356)</f>
      </c>
      <c r="H4356" s="19">
        <f>IF(OR($G4356="",$G4356=0),"",$F4356/$G4356)</f>
      </c>
    </row>
    <row r="4357">
      <c r="A4357" s="7"/>
      <c r="B4357" s="11"/>
      <c r="C4357" s="10"/>
      <c r="D4357" s="16">
        <f>IF($A4357="","",IFERROR(VLOOKUP($A4357,M_Sapi!$A$2:$D$501,4,0),""))</f>
      </c>
      <c r="E4357" s="17">
        <f>IF($A4357="","",IFERROR(VLOOKUP($A4357,M_Sapi!$A$2:$B$501,2,0),""))</f>
      </c>
      <c r="F4357" s="16">
        <f>IF(OR($A4357="",$C4357=""),"",$C4357-$D4357)</f>
      </c>
      <c r="G4357" s="18">
        <f>IF(OR($A4357="",$B4357=""),"",$B4357-$E4357)</f>
      </c>
      <c r="H4357" s="19">
        <f>IF(OR($G4357="",$G4357=0),"",$F4357/$G4357)</f>
      </c>
    </row>
    <row r="4358">
      <c r="A4358" s="7"/>
      <c r="B4358" s="11"/>
      <c r="C4358" s="10"/>
      <c r="D4358" s="16">
        <f>IF($A4358="","",IFERROR(VLOOKUP($A4358,M_Sapi!$A$2:$D$501,4,0),""))</f>
      </c>
      <c r="E4358" s="17">
        <f>IF($A4358="","",IFERROR(VLOOKUP($A4358,M_Sapi!$A$2:$B$501,2,0),""))</f>
      </c>
      <c r="F4358" s="16">
        <f>IF(OR($A4358="",$C4358=""),"",$C4358-$D4358)</f>
      </c>
      <c r="G4358" s="18">
        <f>IF(OR($A4358="",$B4358=""),"",$B4358-$E4358)</f>
      </c>
      <c r="H4358" s="19">
        <f>IF(OR($G4358="",$G4358=0),"",$F4358/$G4358)</f>
      </c>
    </row>
    <row r="4359">
      <c r="A4359" s="7"/>
      <c r="B4359" s="11"/>
      <c r="C4359" s="10"/>
      <c r="D4359" s="16">
        <f>IF($A4359="","",IFERROR(VLOOKUP($A4359,M_Sapi!$A$2:$D$501,4,0),""))</f>
      </c>
      <c r="E4359" s="17">
        <f>IF($A4359="","",IFERROR(VLOOKUP($A4359,M_Sapi!$A$2:$B$501,2,0),""))</f>
      </c>
      <c r="F4359" s="16">
        <f>IF(OR($A4359="",$C4359=""),"",$C4359-$D4359)</f>
      </c>
      <c r="G4359" s="18">
        <f>IF(OR($A4359="",$B4359=""),"",$B4359-$E4359)</f>
      </c>
      <c r="H4359" s="19">
        <f>IF(OR($G4359="",$G4359=0),"",$F4359/$G4359)</f>
      </c>
    </row>
    <row r="4360">
      <c r="A4360" s="7"/>
      <c r="B4360" s="11"/>
      <c r="C4360" s="10"/>
      <c r="D4360" s="16">
        <f>IF($A4360="","",IFERROR(VLOOKUP($A4360,M_Sapi!$A$2:$D$501,4,0),""))</f>
      </c>
      <c r="E4360" s="17">
        <f>IF($A4360="","",IFERROR(VLOOKUP($A4360,M_Sapi!$A$2:$B$501,2,0),""))</f>
      </c>
      <c r="F4360" s="16">
        <f>IF(OR($A4360="",$C4360=""),"",$C4360-$D4360)</f>
      </c>
      <c r="G4360" s="18">
        <f>IF(OR($A4360="",$B4360=""),"",$B4360-$E4360)</f>
      </c>
      <c r="H4360" s="19">
        <f>IF(OR($G4360="",$G4360=0),"",$F4360/$G4360)</f>
      </c>
    </row>
    <row r="4361">
      <c r="A4361" s="7"/>
      <c r="B4361" s="11"/>
      <c r="C4361" s="10"/>
      <c r="D4361" s="16">
        <f>IF($A4361="","",IFERROR(VLOOKUP($A4361,M_Sapi!$A$2:$D$501,4,0),""))</f>
      </c>
      <c r="E4361" s="17">
        <f>IF($A4361="","",IFERROR(VLOOKUP($A4361,M_Sapi!$A$2:$B$501,2,0),""))</f>
      </c>
      <c r="F4361" s="16">
        <f>IF(OR($A4361="",$C4361=""),"",$C4361-$D4361)</f>
      </c>
      <c r="G4361" s="18">
        <f>IF(OR($A4361="",$B4361=""),"",$B4361-$E4361)</f>
      </c>
      <c r="H4361" s="19">
        <f>IF(OR($G4361="",$G4361=0),"",$F4361/$G4361)</f>
      </c>
    </row>
    <row r="4362">
      <c r="A4362" s="7"/>
      <c r="B4362" s="11"/>
      <c r="C4362" s="10"/>
      <c r="D4362" s="16">
        <f>IF($A4362="","",IFERROR(VLOOKUP($A4362,M_Sapi!$A$2:$D$501,4,0),""))</f>
      </c>
      <c r="E4362" s="17">
        <f>IF($A4362="","",IFERROR(VLOOKUP($A4362,M_Sapi!$A$2:$B$501,2,0),""))</f>
      </c>
      <c r="F4362" s="16">
        <f>IF(OR($A4362="",$C4362=""),"",$C4362-$D4362)</f>
      </c>
      <c r="G4362" s="18">
        <f>IF(OR($A4362="",$B4362=""),"",$B4362-$E4362)</f>
      </c>
      <c r="H4362" s="19">
        <f>IF(OR($G4362="",$G4362=0),"",$F4362/$G4362)</f>
      </c>
    </row>
    <row r="4363">
      <c r="A4363" s="7"/>
      <c r="B4363" s="11"/>
      <c r="C4363" s="10"/>
      <c r="D4363" s="16">
        <f>IF($A4363="","",IFERROR(VLOOKUP($A4363,M_Sapi!$A$2:$D$501,4,0),""))</f>
      </c>
      <c r="E4363" s="17">
        <f>IF($A4363="","",IFERROR(VLOOKUP($A4363,M_Sapi!$A$2:$B$501,2,0),""))</f>
      </c>
      <c r="F4363" s="16">
        <f>IF(OR($A4363="",$C4363=""),"",$C4363-$D4363)</f>
      </c>
      <c r="G4363" s="18">
        <f>IF(OR($A4363="",$B4363=""),"",$B4363-$E4363)</f>
      </c>
      <c r="H4363" s="19">
        <f>IF(OR($G4363="",$G4363=0),"",$F4363/$G4363)</f>
      </c>
    </row>
    <row r="4364">
      <c r="A4364" s="7"/>
      <c r="B4364" s="11"/>
      <c r="C4364" s="10"/>
      <c r="D4364" s="16">
        <f>IF($A4364="","",IFERROR(VLOOKUP($A4364,M_Sapi!$A$2:$D$501,4,0),""))</f>
      </c>
      <c r="E4364" s="17">
        <f>IF($A4364="","",IFERROR(VLOOKUP($A4364,M_Sapi!$A$2:$B$501,2,0),""))</f>
      </c>
      <c r="F4364" s="16">
        <f>IF(OR($A4364="",$C4364=""),"",$C4364-$D4364)</f>
      </c>
      <c r="G4364" s="18">
        <f>IF(OR($A4364="",$B4364=""),"",$B4364-$E4364)</f>
      </c>
      <c r="H4364" s="19">
        <f>IF(OR($G4364="",$G4364=0),"",$F4364/$G4364)</f>
      </c>
    </row>
    <row r="4365">
      <c r="A4365" s="7"/>
      <c r="B4365" s="11"/>
      <c r="C4365" s="10"/>
      <c r="D4365" s="16">
        <f>IF($A4365="","",IFERROR(VLOOKUP($A4365,M_Sapi!$A$2:$D$501,4,0),""))</f>
      </c>
      <c r="E4365" s="17">
        <f>IF($A4365="","",IFERROR(VLOOKUP($A4365,M_Sapi!$A$2:$B$501,2,0),""))</f>
      </c>
      <c r="F4365" s="16">
        <f>IF(OR($A4365="",$C4365=""),"",$C4365-$D4365)</f>
      </c>
      <c r="G4365" s="18">
        <f>IF(OR($A4365="",$B4365=""),"",$B4365-$E4365)</f>
      </c>
      <c r="H4365" s="19">
        <f>IF(OR($G4365="",$G4365=0),"",$F4365/$G4365)</f>
      </c>
    </row>
    <row r="4366">
      <c r="A4366" s="7"/>
      <c r="B4366" s="11"/>
      <c r="C4366" s="10"/>
      <c r="D4366" s="16">
        <f>IF($A4366="","",IFERROR(VLOOKUP($A4366,M_Sapi!$A$2:$D$501,4,0),""))</f>
      </c>
      <c r="E4366" s="17">
        <f>IF($A4366="","",IFERROR(VLOOKUP($A4366,M_Sapi!$A$2:$B$501,2,0),""))</f>
      </c>
      <c r="F4366" s="16">
        <f>IF(OR($A4366="",$C4366=""),"",$C4366-$D4366)</f>
      </c>
      <c r="G4366" s="18">
        <f>IF(OR($A4366="",$B4366=""),"",$B4366-$E4366)</f>
      </c>
      <c r="H4366" s="19">
        <f>IF(OR($G4366="",$G4366=0),"",$F4366/$G4366)</f>
      </c>
    </row>
    <row r="4367">
      <c r="A4367" s="7"/>
      <c r="B4367" s="11"/>
      <c r="C4367" s="10"/>
      <c r="D4367" s="16">
        <f>IF($A4367="","",IFERROR(VLOOKUP($A4367,M_Sapi!$A$2:$D$501,4,0),""))</f>
      </c>
      <c r="E4367" s="17">
        <f>IF($A4367="","",IFERROR(VLOOKUP($A4367,M_Sapi!$A$2:$B$501,2,0),""))</f>
      </c>
      <c r="F4367" s="16">
        <f>IF(OR($A4367="",$C4367=""),"",$C4367-$D4367)</f>
      </c>
      <c r="G4367" s="18">
        <f>IF(OR($A4367="",$B4367=""),"",$B4367-$E4367)</f>
      </c>
      <c r="H4367" s="19">
        <f>IF(OR($G4367="",$G4367=0),"",$F4367/$G4367)</f>
      </c>
    </row>
    <row r="4368">
      <c r="A4368" s="7"/>
      <c r="B4368" s="11"/>
      <c r="C4368" s="10"/>
      <c r="D4368" s="16">
        <f>IF($A4368="","",IFERROR(VLOOKUP($A4368,M_Sapi!$A$2:$D$501,4,0),""))</f>
      </c>
      <c r="E4368" s="17">
        <f>IF($A4368="","",IFERROR(VLOOKUP($A4368,M_Sapi!$A$2:$B$501,2,0),""))</f>
      </c>
      <c r="F4368" s="16">
        <f>IF(OR($A4368="",$C4368=""),"",$C4368-$D4368)</f>
      </c>
      <c r="G4368" s="18">
        <f>IF(OR($A4368="",$B4368=""),"",$B4368-$E4368)</f>
      </c>
      <c r="H4368" s="19">
        <f>IF(OR($G4368="",$G4368=0),"",$F4368/$G4368)</f>
      </c>
    </row>
    <row r="4369">
      <c r="A4369" s="7"/>
      <c r="B4369" s="11"/>
      <c r="C4369" s="10"/>
      <c r="D4369" s="16">
        <f>IF($A4369="","",IFERROR(VLOOKUP($A4369,M_Sapi!$A$2:$D$501,4,0),""))</f>
      </c>
      <c r="E4369" s="17">
        <f>IF($A4369="","",IFERROR(VLOOKUP($A4369,M_Sapi!$A$2:$B$501,2,0),""))</f>
      </c>
      <c r="F4369" s="16">
        <f>IF(OR($A4369="",$C4369=""),"",$C4369-$D4369)</f>
      </c>
      <c r="G4369" s="18">
        <f>IF(OR($A4369="",$B4369=""),"",$B4369-$E4369)</f>
      </c>
      <c r="H4369" s="19">
        <f>IF(OR($G4369="",$G4369=0),"",$F4369/$G4369)</f>
      </c>
    </row>
    <row r="4370">
      <c r="A4370" s="7"/>
      <c r="B4370" s="11"/>
      <c r="C4370" s="10"/>
      <c r="D4370" s="16">
        <f>IF($A4370="","",IFERROR(VLOOKUP($A4370,M_Sapi!$A$2:$D$501,4,0),""))</f>
      </c>
      <c r="E4370" s="17">
        <f>IF($A4370="","",IFERROR(VLOOKUP($A4370,M_Sapi!$A$2:$B$501,2,0),""))</f>
      </c>
      <c r="F4370" s="16">
        <f>IF(OR($A4370="",$C4370=""),"",$C4370-$D4370)</f>
      </c>
      <c r="G4370" s="18">
        <f>IF(OR($A4370="",$B4370=""),"",$B4370-$E4370)</f>
      </c>
      <c r="H4370" s="19">
        <f>IF(OR($G4370="",$G4370=0),"",$F4370/$G4370)</f>
      </c>
    </row>
    <row r="4371">
      <c r="A4371" s="7"/>
      <c r="B4371" s="11"/>
      <c r="C4371" s="10"/>
      <c r="D4371" s="16">
        <f>IF($A4371="","",IFERROR(VLOOKUP($A4371,M_Sapi!$A$2:$D$501,4,0),""))</f>
      </c>
      <c r="E4371" s="17">
        <f>IF($A4371="","",IFERROR(VLOOKUP($A4371,M_Sapi!$A$2:$B$501,2,0),""))</f>
      </c>
      <c r="F4371" s="16">
        <f>IF(OR($A4371="",$C4371=""),"",$C4371-$D4371)</f>
      </c>
      <c r="G4371" s="18">
        <f>IF(OR($A4371="",$B4371=""),"",$B4371-$E4371)</f>
      </c>
      <c r="H4371" s="19">
        <f>IF(OR($G4371="",$G4371=0),"",$F4371/$G4371)</f>
      </c>
    </row>
    <row r="4372">
      <c r="A4372" s="7"/>
      <c r="B4372" s="11"/>
      <c r="C4372" s="10"/>
      <c r="D4372" s="16">
        <f>IF($A4372="","",IFERROR(VLOOKUP($A4372,M_Sapi!$A$2:$D$501,4,0),""))</f>
      </c>
      <c r="E4372" s="17">
        <f>IF($A4372="","",IFERROR(VLOOKUP($A4372,M_Sapi!$A$2:$B$501,2,0),""))</f>
      </c>
      <c r="F4372" s="16">
        <f>IF(OR($A4372="",$C4372=""),"",$C4372-$D4372)</f>
      </c>
      <c r="G4372" s="18">
        <f>IF(OR($A4372="",$B4372=""),"",$B4372-$E4372)</f>
      </c>
      <c r="H4372" s="19">
        <f>IF(OR($G4372="",$G4372=0),"",$F4372/$G4372)</f>
      </c>
    </row>
    <row r="4373">
      <c r="A4373" s="7"/>
      <c r="B4373" s="11"/>
      <c r="C4373" s="10"/>
      <c r="D4373" s="16">
        <f>IF($A4373="","",IFERROR(VLOOKUP($A4373,M_Sapi!$A$2:$D$501,4,0),""))</f>
      </c>
      <c r="E4373" s="17">
        <f>IF($A4373="","",IFERROR(VLOOKUP($A4373,M_Sapi!$A$2:$B$501,2,0),""))</f>
      </c>
      <c r="F4373" s="16">
        <f>IF(OR($A4373="",$C4373=""),"",$C4373-$D4373)</f>
      </c>
      <c r="G4373" s="18">
        <f>IF(OR($A4373="",$B4373=""),"",$B4373-$E4373)</f>
      </c>
      <c r="H4373" s="19">
        <f>IF(OR($G4373="",$G4373=0),"",$F4373/$G4373)</f>
      </c>
    </row>
    <row r="4374">
      <c r="A4374" s="7"/>
      <c r="B4374" s="11"/>
      <c r="C4374" s="10"/>
      <c r="D4374" s="16">
        <f>IF($A4374="","",IFERROR(VLOOKUP($A4374,M_Sapi!$A$2:$D$501,4,0),""))</f>
      </c>
      <c r="E4374" s="17">
        <f>IF($A4374="","",IFERROR(VLOOKUP($A4374,M_Sapi!$A$2:$B$501,2,0),""))</f>
      </c>
      <c r="F4374" s="16">
        <f>IF(OR($A4374="",$C4374=""),"",$C4374-$D4374)</f>
      </c>
      <c r="G4374" s="18">
        <f>IF(OR($A4374="",$B4374=""),"",$B4374-$E4374)</f>
      </c>
      <c r="H4374" s="19">
        <f>IF(OR($G4374="",$G4374=0),"",$F4374/$G4374)</f>
      </c>
    </row>
    <row r="4375">
      <c r="A4375" s="7"/>
      <c r="B4375" s="11"/>
      <c r="C4375" s="10"/>
      <c r="D4375" s="16">
        <f>IF($A4375="","",IFERROR(VLOOKUP($A4375,M_Sapi!$A$2:$D$501,4,0),""))</f>
      </c>
      <c r="E4375" s="17">
        <f>IF($A4375="","",IFERROR(VLOOKUP($A4375,M_Sapi!$A$2:$B$501,2,0),""))</f>
      </c>
      <c r="F4375" s="16">
        <f>IF(OR($A4375="",$C4375=""),"",$C4375-$D4375)</f>
      </c>
      <c r="G4375" s="18">
        <f>IF(OR($A4375="",$B4375=""),"",$B4375-$E4375)</f>
      </c>
      <c r="H4375" s="19">
        <f>IF(OR($G4375="",$G4375=0),"",$F4375/$G4375)</f>
      </c>
    </row>
    <row r="4376">
      <c r="A4376" s="7"/>
      <c r="B4376" s="11"/>
      <c r="C4376" s="10"/>
      <c r="D4376" s="16">
        <f>IF($A4376="","",IFERROR(VLOOKUP($A4376,M_Sapi!$A$2:$D$501,4,0),""))</f>
      </c>
      <c r="E4376" s="17">
        <f>IF($A4376="","",IFERROR(VLOOKUP($A4376,M_Sapi!$A$2:$B$501,2,0),""))</f>
      </c>
      <c r="F4376" s="16">
        <f>IF(OR($A4376="",$C4376=""),"",$C4376-$D4376)</f>
      </c>
      <c r="G4376" s="18">
        <f>IF(OR($A4376="",$B4376=""),"",$B4376-$E4376)</f>
      </c>
      <c r="H4376" s="19">
        <f>IF(OR($G4376="",$G4376=0),"",$F4376/$G4376)</f>
      </c>
    </row>
    <row r="4377">
      <c r="A4377" s="7"/>
      <c r="B4377" s="11"/>
      <c r="C4377" s="10"/>
      <c r="D4377" s="16">
        <f>IF($A4377="","",IFERROR(VLOOKUP($A4377,M_Sapi!$A$2:$D$501,4,0),""))</f>
      </c>
      <c r="E4377" s="17">
        <f>IF($A4377="","",IFERROR(VLOOKUP($A4377,M_Sapi!$A$2:$B$501,2,0),""))</f>
      </c>
      <c r="F4377" s="16">
        <f>IF(OR($A4377="",$C4377=""),"",$C4377-$D4377)</f>
      </c>
      <c r="G4377" s="18">
        <f>IF(OR($A4377="",$B4377=""),"",$B4377-$E4377)</f>
      </c>
      <c r="H4377" s="19">
        <f>IF(OR($G4377="",$G4377=0),"",$F4377/$G4377)</f>
      </c>
    </row>
    <row r="4378">
      <c r="A4378" s="7"/>
      <c r="B4378" s="11"/>
      <c r="C4378" s="10"/>
      <c r="D4378" s="16">
        <f>IF($A4378="","",IFERROR(VLOOKUP($A4378,M_Sapi!$A$2:$D$501,4,0),""))</f>
      </c>
      <c r="E4378" s="17">
        <f>IF($A4378="","",IFERROR(VLOOKUP($A4378,M_Sapi!$A$2:$B$501,2,0),""))</f>
      </c>
      <c r="F4378" s="16">
        <f>IF(OR($A4378="",$C4378=""),"",$C4378-$D4378)</f>
      </c>
      <c r="G4378" s="18">
        <f>IF(OR($A4378="",$B4378=""),"",$B4378-$E4378)</f>
      </c>
      <c r="H4378" s="19">
        <f>IF(OR($G4378="",$G4378=0),"",$F4378/$G4378)</f>
      </c>
    </row>
    <row r="4379">
      <c r="A4379" s="7"/>
      <c r="B4379" s="11"/>
      <c r="C4379" s="10"/>
      <c r="D4379" s="16">
        <f>IF($A4379="","",IFERROR(VLOOKUP($A4379,M_Sapi!$A$2:$D$501,4,0),""))</f>
      </c>
      <c r="E4379" s="17">
        <f>IF($A4379="","",IFERROR(VLOOKUP($A4379,M_Sapi!$A$2:$B$501,2,0),""))</f>
      </c>
      <c r="F4379" s="16">
        <f>IF(OR($A4379="",$C4379=""),"",$C4379-$D4379)</f>
      </c>
      <c r="G4379" s="18">
        <f>IF(OR($A4379="",$B4379=""),"",$B4379-$E4379)</f>
      </c>
      <c r="H4379" s="19">
        <f>IF(OR($G4379="",$G4379=0),"",$F4379/$G4379)</f>
      </c>
    </row>
    <row r="4380">
      <c r="A4380" s="7"/>
      <c r="B4380" s="11"/>
      <c r="C4380" s="10"/>
      <c r="D4380" s="16">
        <f>IF($A4380="","",IFERROR(VLOOKUP($A4380,M_Sapi!$A$2:$D$501,4,0),""))</f>
      </c>
      <c r="E4380" s="17">
        <f>IF($A4380="","",IFERROR(VLOOKUP($A4380,M_Sapi!$A$2:$B$501,2,0),""))</f>
      </c>
      <c r="F4380" s="16">
        <f>IF(OR($A4380="",$C4380=""),"",$C4380-$D4380)</f>
      </c>
      <c r="G4380" s="18">
        <f>IF(OR($A4380="",$B4380=""),"",$B4380-$E4380)</f>
      </c>
      <c r="H4380" s="19">
        <f>IF(OR($G4380="",$G4380=0),"",$F4380/$G4380)</f>
      </c>
    </row>
    <row r="4381">
      <c r="A4381" s="7"/>
      <c r="B4381" s="11"/>
      <c r="C4381" s="10"/>
      <c r="D4381" s="16">
        <f>IF($A4381="","",IFERROR(VLOOKUP($A4381,M_Sapi!$A$2:$D$501,4,0),""))</f>
      </c>
      <c r="E4381" s="17">
        <f>IF($A4381="","",IFERROR(VLOOKUP($A4381,M_Sapi!$A$2:$B$501,2,0),""))</f>
      </c>
      <c r="F4381" s="16">
        <f>IF(OR($A4381="",$C4381=""),"",$C4381-$D4381)</f>
      </c>
      <c r="G4381" s="18">
        <f>IF(OR($A4381="",$B4381=""),"",$B4381-$E4381)</f>
      </c>
      <c r="H4381" s="19">
        <f>IF(OR($G4381="",$G4381=0),"",$F4381/$G4381)</f>
      </c>
    </row>
    <row r="4382">
      <c r="A4382" s="7"/>
      <c r="B4382" s="11"/>
      <c r="C4382" s="10"/>
      <c r="D4382" s="16">
        <f>IF($A4382="","",IFERROR(VLOOKUP($A4382,M_Sapi!$A$2:$D$501,4,0),""))</f>
      </c>
      <c r="E4382" s="17">
        <f>IF($A4382="","",IFERROR(VLOOKUP($A4382,M_Sapi!$A$2:$B$501,2,0),""))</f>
      </c>
      <c r="F4382" s="16">
        <f>IF(OR($A4382="",$C4382=""),"",$C4382-$D4382)</f>
      </c>
      <c r="G4382" s="18">
        <f>IF(OR($A4382="",$B4382=""),"",$B4382-$E4382)</f>
      </c>
      <c r="H4382" s="19">
        <f>IF(OR($G4382="",$G4382=0),"",$F4382/$G4382)</f>
      </c>
    </row>
    <row r="4383">
      <c r="A4383" s="7"/>
      <c r="B4383" s="11"/>
      <c r="C4383" s="10"/>
      <c r="D4383" s="16">
        <f>IF($A4383="","",IFERROR(VLOOKUP($A4383,M_Sapi!$A$2:$D$501,4,0),""))</f>
      </c>
      <c r="E4383" s="17">
        <f>IF($A4383="","",IFERROR(VLOOKUP($A4383,M_Sapi!$A$2:$B$501,2,0),""))</f>
      </c>
      <c r="F4383" s="16">
        <f>IF(OR($A4383="",$C4383=""),"",$C4383-$D4383)</f>
      </c>
      <c r="G4383" s="18">
        <f>IF(OR($A4383="",$B4383=""),"",$B4383-$E4383)</f>
      </c>
      <c r="H4383" s="19">
        <f>IF(OR($G4383="",$G4383=0),"",$F4383/$G4383)</f>
      </c>
    </row>
    <row r="4384">
      <c r="A4384" s="7"/>
      <c r="B4384" s="11"/>
      <c r="C4384" s="10"/>
      <c r="D4384" s="16">
        <f>IF($A4384="","",IFERROR(VLOOKUP($A4384,M_Sapi!$A$2:$D$501,4,0),""))</f>
      </c>
      <c r="E4384" s="17">
        <f>IF($A4384="","",IFERROR(VLOOKUP($A4384,M_Sapi!$A$2:$B$501,2,0),""))</f>
      </c>
      <c r="F4384" s="16">
        <f>IF(OR($A4384="",$C4384=""),"",$C4384-$D4384)</f>
      </c>
      <c r="G4384" s="18">
        <f>IF(OR($A4384="",$B4384=""),"",$B4384-$E4384)</f>
      </c>
      <c r="H4384" s="19">
        <f>IF(OR($G4384="",$G4384=0),"",$F4384/$G4384)</f>
      </c>
    </row>
    <row r="4385">
      <c r="A4385" s="7"/>
      <c r="B4385" s="11"/>
      <c r="C4385" s="10"/>
      <c r="D4385" s="16">
        <f>IF($A4385="","",IFERROR(VLOOKUP($A4385,M_Sapi!$A$2:$D$501,4,0),""))</f>
      </c>
      <c r="E4385" s="17">
        <f>IF($A4385="","",IFERROR(VLOOKUP($A4385,M_Sapi!$A$2:$B$501,2,0),""))</f>
      </c>
      <c r="F4385" s="16">
        <f>IF(OR($A4385="",$C4385=""),"",$C4385-$D4385)</f>
      </c>
      <c r="G4385" s="18">
        <f>IF(OR($A4385="",$B4385=""),"",$B4385-$E4385)</f>
      </c>
      <c r="H4385" s="19">
        <f>IF(OR($G4385="",$G4385=0),"",$F4385/$G4385)</f>
      </c>
    </row>
    <row r="4386">
      <c r="A4386" s="7"/>
      <c r="B4386" s="11"/>
      <c r="C4386" s="10"/>
      <c r="D4386" s="16">
        <f>IF($A4386="","",IFERROR(VLOOKUP($A4386,M_Sapi!$A$2:$D$501,4,0),""))</f>
      </c>
      <c r="E4386" s="17">
        <f>IF($A4386="","",IFERROR(VLOOKUP($A4386,M_Sapi!$A$2:$B$501,2,0),""))</f>
      </c>
      <c r="F4386" s="16">
        <f>IF(OR($A4386="",$C4386=""),"",$C4386-$D4386)</f>
      </c>
      <c r="G4386" s="18">
        <f>IF(OR($A4386="",$B4386=""),"",$B4386-$E4386)</f>
      </c>
      <c r="H4386" s="19">
        <f>IF(OR($G4386="",$G4386=0),"",$F4386/$G4386)</f>
      </c>
    </row>
    <row r="4387">
      <c r="A4387" s="7"/>
      <c r="B4387" s="11"/>
      <c r="C4387" s="10"/>
      <c r="D4387" s="16">
        <f>IF($A4387="","",IFERROR(VLOOKUP($A4387,M_Sapi!$A$2:$D$501,4,0),""))</f>
      </c>
      <c r="E4387" s="17">
        <f>IF($A4387="","",IFERROR(VLOOKUP($A4387,M_Sapi!$A$2:$B$501,2,0),""))</f>
      </c>
      <c r="F4387" s="16">
        <f>IF(OR($A4387="",$C4387=""),"",$C4387-$D4387)</f>
      </c>
      <c r="G4387" s="18">
        <f>IF(OR($A4387="",$B4387=""),"",$B4387-$E4387)</f>
      </c>
      <c r="H4387" s="19">
        <f>IF(OR($G4387="",$G4387=0),"",$F4387/$G4387)</f>
      </c>
    </row>
    <row r="4388">
      <c r="A4388" s="7"/>
      <c r="B4388" s="11"/>
      <c r="C4388" s="10"/>
      <c r="D4388" s="16">
        <f>IF($A4388="","",IFERROR(VLOOKUP($A4388,M_Sapi!$A$2:$D$501,4,0),""))</f>
      </c>
      <c r="E4388" s="17">
        <f>IF($A4388="","",IFERROR(VLOOKUP($A4388,M_Sapi!$A$2:$B$501,2,0),""))</f>
      </c>
      <c r="F4388" s="16">
        <f>IF(OR($A4388="",$C4388=""),"",$C4388-$D4388)</f>
      </c>
      <c r="G4388" s="18">
        <f>IF(OR($A4388="",$B4388=""),"",$B4388-$E4388)</f>
      </c>
      <c r="H4388" s="19">
        <f>IF(OR($G4388="",$G4388=0),"",$F4388/$G4388)</f>
      </c>
    </row>
    <row r="4389">
      <c r="A4389" s="7"/>
      <c r="B4389" s="11"/>
      <c r="C4389" s="10"/>
      <c r="D4389" s="16">
        <f>IF($A4389="","",IFERROR(VLOOKUP($A4389,M_Sapi!$A$2:$D$501,4,0),""))</f>
      </c>
      <c r="E4389" s="17">
        <f>IF($A4389="","",IFERROR(VLOOKUP($A4389,M_Sapi!$A$2:$B$501,2,0),""))</f>
      </c>
      <c r="F4389" s="16">
        <f>IF(OR($A4389="",$C4389=""),"",$C4389-$D4389)</f>
      </c>
      <c r="G4389" s="18">
        <f>IF(OR($A4389="",$B4389=""),"",$B4389-$E4389)</f>
      </c>
      <c r="H4389" s="19">
        <f>IF(OR($G4389="",$G4389=0),"",$F4389/$G4389)</f>
      </c>
    </row>
    <row r="4390">
      <c r="A4390" s="7"/>
      <c r="B4390" s="11"/>
      <c r="C4390" s="10"/>
      <c r="D4390" s="16">
        <f>IF($A4390="","",IFERROR(VLOOKUP($A4390,M_Sapi!$A$2:$D$501,4,0),""))</f>
      </c>
      <c r="E4390" s="17">
        <f>IF($A4390="","",IFERROR(VLOOKUP($A4390,M_Sapi!$A$2:$B$501,2,0),""))</f>
      </c>
      <c r="F4390" s="16">
        <f>IF(OR($A4390="",$C4390=""),"",$C4390-$D4390)</f>
      </c>
      <c r="G4390" s="18">
        <f>IF(OR($A4390="",$B4390=""),"",$B4390-$E4390)</f>
      </c>
      <c r="H4390" s="19">
        <f>IF(OR($G4390="",$G4390=0),"",$F4390/$G4390)</f>
      </c>
    </row>
    <row r="4391">
      <c r="A4391" s="7"/>
      <c r="B4391" s="11"/>
      <c r="C4391" s="10"/>
      <c r="D4391" s="16">
        <f>IF($A4391="","",IFERROR(VLOOKUP($A4391,M_Sapi!$A$2:$D$501,4,0),""))</f>
      </c>
      <c r="E4391" s="17">
        <f>IF($A4391="","",IFERROR(VLOOKUP($A4391,M_Sapi!$A$2:$B$501,2,0),""))</f>
      </c>
      <c r="F4391" s="16">
        <f>IF(OR($A4391="",$C4391=""),"",$C4391-$D4391)</f>
      </c>
      <c r="G4391" s="18">
        <f>IF(OR($A4391="",$B4391=""),"",$B4391-$E4391)</f>
      </c>
      <c r="H4391" s="19">
        <f>IF(OR($G4391="",$G4391=0),"",$F4391/$G4391)</f>
      </c>
    </row>
    <row r="4392">
      <c r="A4392" s="7"/>
      <c r="B4392" s="11"/>
      <c r="C4392" s="10"/>
      <c r="D4392" s="16">
        <f>IF($A4392="","",IFERROR(VLOOKUP($A4392,M_Sapi!$A$2:$D$501,4,0),""))</f>
      </c>
      <c r="E4392" s="17">
        <f>IF($A4392="","",IFERROR(VLOOKUP($A4392,M_Sapi!$A$2:$B$501,2,0),""))</f>
      </c>
      <c r="F4392" s="16">
        <f>IF(OR($A4392="",$C4392=""),"",$C4392-$D4392)</f>
      </c>
      <c r="G4392" s="18">
        <f>IF(OR($A4392="",$B4392=""),"",$B4392-$E4392)</f>
      </c>
      <c r="H4392" s="19">
        <f>IF(OR($G4392="",$G4392=0),"",$F4392/$G4392)</f>
      </c>
    </row>
    <row r="4393">
      <c r="A4393" s="7"/>
      <c r="B4393" s="11"/>
      <c r="C4393" s="10"/>
      <c r="D4393" s="16">
        <f>IF($A4393="","",IFERROR(VLOOKUP($A4393,M_Sapi!$A$2:$D$501,4,0),""))</f>
      </c>
      <c r="E4393" s="17">
        <f>IF($A4393="","",IFERROR(VLOOKUP($A4393,M_Sapi!$A$2:$B$501,2,0),""))</f>
      </c>
      <c r="F4393" s="16">
        <f>IF(OR($A4393="",$C4393=""),"",$C4393-$D4393)</f>
      </c>
      <c r="G4393" s="18">
        <f>IF(OR($A4393="",$B4393=""),"",$B4393-$E4393)</f>
      </c>
      <c r="H4393" s="19">
        <f>IF(OR($G4393="",$G4393=0),"",$F4393/$G4393)</f>
      </c>
    </row>
    <row r="4394">
      <c r="A4394" s="7"/>
      <c r="B4394" s="11"/>
      <c r="C4394" s="10"/>
      <c r="D4394" s="16">
        <f>IF($A4394="","",IFERROR(VLOOKUP($A4394,M_Sapi!$A$2:$D$501,4,0),""))</f>
      </c>
      <c r="E4394" s="17">
        <f>IF($A4394="","",IFERROR(VLOOKUP($A4394,M_Sapi!$A$2:$B$501,2,0),""))</f>
      </c>
      <c r="F4394" s="16">
        <f>IF(OR($A4394="",$C4394=""),"",$C4394-$D4394)</f>
      </c>
      <c r="G4394" s="18">
        <f>IF(OR($A4394="",$B4394=""),"",$B4394-$E4394)</f>
      </c>
      <c r="H4394" s="19">
        <f>IF(OR($G4394="",$G4394=0),"",$F4394/$G4394)</f>
      </c>
    </row>
    <row r="4395">
      <c r="A4395" s="7"/>
      <c r="B4395" s="11"/>
      <c r="C4395" s="10"/>
      <c r="D4395" s="16">
        <f>IF($A4395="","",IFERROR(VLOOKUP($A4395,M_Sapi!$A$2:$D$501,4,0),""))</f>
      </c>
      <c r="E4395" s="17">
        <f>IF($A4395="","",IFERROR(VLOOKUP($A4395,M_Sapi!$A$2:$B$501,2,0),""))</f>
      </c>
      <c r="F4395" s="16">
        <f>IF(OR($A4395="",$C4395=""),"",$C4395-$D4395)</f>
      </c>
      <c r="G4395" s="18">
        <f>IF(OR($A4395="",$B4395=""),"",$B4395-$E4395)</f>
      </c>
      <c r="H4395" s="19">
        <f>IF(OR($G4395="",$G4395=0),"",$F4395/$G4395)</f>
      </c>
    </row>
    <row r="4396">
      <c r="A4396" s="7"/>
      <c r="B4396" s="11"/>
      <c r="C4396" s="10"/>
      <c r="D4396" s="16">
        <f>IF($A4396="","",IFERROR(VLOOKUP($A4396,M_Sapi!$A$2:$D$501,4,0),""))</f>
      </c>
      <c r="E4396" s="17">
        <f>IF($A4396="","",IFERROR(VLOOKUP($A4396,M_Sapi!$A$2:$B$501,2,0),""))</f>
      </c>
      <c r="F4396" s="16">
        <f>IF(OR($A4396="",$C4396=""),"",$C4396-$D4396)</f>
      </c>
      <c r="G4396" s="18">
        <f>IF(OR($A4396="",$B4396=""),"",$B4396-$E4396)</f>
      </c>
      <c r="H4396" s="19">
        <f>IF(OR($G4396="",$G4396=0),"",$F4396/$G4396)</f>
      </c>
    </row>
    <row r="4397">
      <c r="A4397" s="7"/>
      <c r="B4397" s="11"/>
      <c r="C4397" s="10"/>
      <c r="D4397" s="16">
        <f>IF($A4397="","",IFERROR(VLOOKUP($A4397,M_Sapi!$A$2:$D$501,4,0),""))</f>
      </c>
      <c r="E4397" s="17">
        <f>IF($A4397="","",IFERROR(VLOOKUP($A4397,M_Sapi!$A$2:$B$501,2,0),""))</f>
      </c>
      <c r="F4397" s="16">
        <f>IF(OR($A4397="",$C4397=""),"",$C4397-$D4397)</f>
      </c>
      <c r="G4397" s="18">
        <f>IF(OR($A4397="",$B4397=""),"",$B4397-$E4397)</f>
      </c>
      <c r="H4397" s="19">
        <f>IF(OR($G4397="",$G4397=0),"",$F4397/$G4397)</f>
      </c>
    </row>
    <row r="4398">
      <c r="A4398" s="7"/>
      <c r="B4398" s="11"/>
      <c r="C4398" s="10"/>
      <c r="D4398" s="16">
        <f>IF($A4398="","",IFERROR(VLOOKUP($A4398,M_Sapi!$A$2:$D$501,4,0),""))</f>
      </c>
      <c r="E4398" s="17">
        <f>IF($A4398="","",IFERROR(VLOOKUP($A4398,M_Sapi!$A$2:$B$501,2,0),""))</f>
      </c>
      <c r="F4398" s="16">
        <f>IF(OR($A4398="",$C4398=""),"",$C4398-$D4398)</f>
      </c>
      <c r="G4398" s="18">
        <f>IF(OR($A4398="",$B4398=""),"",$B4398-$E4398)</f>
      </c>
      <c r="H4398" s="19">
        <f>IF(OR($G4398="",$G4398=0),"",$F4398/$G4398)</f>
      </c>
    </row>
    <row r="4399">
      <c r="A4399" s="7"/>
      <c r="B4399" s="11"/>
      <c r="C4399" s="10"/>
      <c r="D4399" s="16">
        <f>IF($A4399="","",IFERROR(VLOOKUP($A4399,M_Sapi!$A$2:$D$501,4,0),""))</f>
      </c>
      <c r="E4399" s="17">
        <f>IF($A4399="","",IFERROR(VLOOKUP($A4399,M_Sapi!$A$2:$B$501,2,0),""))</f>
      </c>
      <c r="F4399" s="16">
        <f>IF(OR($A4399="",$C4399=""),"",$C4399-$D4399)</f>
      </c>
      <c r="G4399" s="18">
        <f>IF(OR($A4399="",$B4399=""),"",$B4399-$E4399)</f>
      </c>
      <c r="H4399" s="19">
        <f>IF(OR($G4399="",$G4399=0),"",$F4399/$G4399)</f>
      </c>
    </row>
    <row r="4400">
      <c r="A4400" s="7"/>
      <c r="B4400" s="11"/>
      <c r="C4400" s="10"/>
      <c r="D4400" s="16">
        <f>IF($A4400="","",IFERROR(VLOOKUP($A4400,M_Sapi!$A$2:$D$501,4,0),""))</f>
      </c>
      <c r="E4400" s="17">
        <f>IF($A4400="","",IFERROR(VLOOKUP($A4400,M_Sapi!$A$2:$B$501,2,0),""))</f>
      </c>
      <c r="F4400" s="16">
        <f>IF(OR($A4400="",$C4400=""),"",$C4400-$D4400)</f>
      </c>
      <c r="G4400" s="18">
        <f>IF(OR($A4400="",$B4400=""),"",$B4400-$E4400)</f>
      </c>
      <c r="H4400" s="19">
        <f>IF(OR($G4400="",$G4400=0),"",$F4400/$G4400)</f>
      </c>
    </row>
    <row r="4401">
      <c r="A4401" s="7"/>
      <c r="B4401" s="11"/>
      <c r="C4401" s="10"/>
      <c r="D4401" s="16">
        <f>IF($A4401="","",IFERROR(VLOOKUP($A4401,M_Sapi!$A$2:$D$501,4,0),""))</f>
      </c>
      <c r="E4401" s="17">
        <f>IF($A4401="","",IFERROR(VLOOKUP($A4401,M_Sapi!$A$2:$B$501,2,0),""))</f>
      </c>
      <c r="F4401" s="16">
        <f>IF(OR($A4401="",$C4401=""),"",$C4401-$D4401)</f>
      </c>
      <c r="G4401" s="18">
        <f>IF(OR($A4401="",$B4401=""),"",$B4401-$E4401)</f>
      </c>
      <c r="H4401" s="19">
        <f>IF(OR($G4401="",$G4401=0),"",$F4401/$G4401)</f>
      </c>
    </row>
    <row r="4402">
      <c r="A4402" s="7"/>
      <c r="B4402" s="11"/>
      <c r="C4402" s="10"/>
      <c r="D4402" s="16">
        <f>IF($A4402="","",IFERROR(VLOOKUP($A4402,M_Sapi!$A$2:$D$501,4,0),""))</f>
      </c>
      <c r="E4402" s="17">
        <f>IF($A4402="","",IFERROR(VLOOKUP($A4402,M_Sapi!$A$2:$B$501,2,0),""))</f>
      </c>
      <c r="F4402" s="16">
        <f>IF(OR($A4402="",$C4402=""),"",$C4402-$D4402)</f>
      </c>
      <c r="G4402" s="18">
        <f>IF(OR($A4402="",$B4402=""),"",$B4402-$E4402)</f>
      </c>
      <c r="H4402" s="19">
        <f>IF(OR($G4402="",$G4402=0),"",$F4402/$G4402)</f>
      </c>
    </row>
    <row r="4403">
      <c r="A4403" s="7"/>
      <c r="B4403" s="11"/>
      <c r="C4403" s="10"/>
      <c r="D4403" s="16">
        <f>IF($A4403="","",IFERROR(VLOOKUP($A4403,M_Sapi!$A$2:$D$501,4,0),""))</f>
      </c>
      <c r="E4403" s="17">
        <f>IF($A4403="","",IFERROR(VLOOKUP($A4403,M_Sapi!$A$2:$B$501,2,0),""))</f>
      </c>
      <c r="F4403" s="16">
        <f>IF(OR($A4403="",$C4403=""),"",$C4403-$D4403)</f>
      </c>
      <c r="G4403" s="18">
        <f>IF(OR($A4403="",$B4403=""),"",$B4403-$E4403)</f>
      </c>
      <c r="H4403" s="19">
        <f>IF(OR($G4403="",$G4403=0),"",$F4403/$G4403)</f>
      </c>
    </row>
    <row r="4404">
      <c r="A4404" s="7"/>
      <c r="B4404" s="11"/>
      <c r="C4404" s="10"/>
      <c r="D4404" s="16">
        <f>IF($A4404="","",IFERROR(VLOOKUP($A4404,M_Sapi!$A$2:$D$501,4,0),""))</f>
      </c>
      <c r="E4404" s="17">
        <f>IF($A4404="","",IFERROR(VLOOKUP($A4404,M_Sapi!$A$2:$B$501,2,0),""))</f>
      </c>
      <c r="F4404" s="16">
        <f>IF(OR($A4404="",$C4404=""),"",$C4404-$D4404)</f>
      </c>
      <c r="G4404" s="18">
        <f>IF(OR($A4404="",$B4404=""),"",$B4404-$E4404)</f>
      </c>
      <c r="H4404" s="19">
        <f>IF(OR($G4404="",$G4404=0),"",$F4404/$G4404)</f>
      </c>
    </row>
    <row r="4405">
      <c r="A4405" s="7"/>
      <c r="B4405" s="11"/>
      <c r="C4405" s="10"/>
      <c r="D4405" s="16">
        <f>IF($A4405="","",IFERROR(VLOOKUP($A4405,M_Sapi!$A$2:$D$501,4,0),""))</f>
      </c>
      <c r="E4405" s="17">
        <f>IF($A4405="","",IFERROR(VLOOKUP($A4405,M_Sapi!$A$2:$B$501,2,0),""))</f>
      </c>
      <c r="F4405" s="16">
        <f>IF(OR($A4405="",$C4405=""),"",$C4405-$D4405)</f>
      </c>
      <c r="G4405" s="18">
        <f>IF(OR($A4405="",$B4405=""),"",$B4405-$E4405)</f>
      </c>
      <c r="H4405" s="19">
        <f>IF(OR($G4405="",$G4405=0),"",$F4405/$G4405)</f>
      </c>
    </row>
    <row r="4406">
      <c r="A4406" s="7"/>
      <c r="B4406" s="11"/>
      <c r="C4406" s="10"/>
      <c r="D4406" s="16">
        <f>IF($A4406="","",IFERROR(VLOOKUP($A4406,M_Sapi!$A$2:$D$501,4,0),""))</f>
      </c>
      <c r="E4406" s="17">
        <f>IF($A4406="","",IFERROR(VLOOKUP($A4406,M_Sapi!$A$2:$B$501,2,0),""))</f>
      </c>
      <c r="F4406" s="16">
        <f>IF(OR($A4406="",$C4406=""),"",$C4406-$D4406)</f>
      </c>
      <c r="G4406" s="18">
        <f>IF(OR($A4406="",$B4406=""),"",$B4406-$E4406)</f>
      </c>
      <c r="H4406" s="19">
        <f>IF(OR($G4406="",$G4406=0),"",$F4406/$G4406)</f>
      </c>
    </row>
    <row r="4407">
      <c r="A4407" s="7"/>
      <c r="B4407" s="11"/>
      <c r="C4407" s="10"/>
      <c r="D4407" s="16">
        <f>IF($A4407="","",IFERROR(VLOOKUP($A4407,M_Sapi!$A$2:$D$501,4,0),""))</f>
      </c>
      <c r="E4407" s="17">
        <f>IF($A4407="","",IFERROR(VLOOKUP($A4407,M_Sapi!$A$2:$B$501,2,0),""))</f>
      </c>
      <c r="F4407" s="16">
        <f>IF(OR($A4407="",$C4407=""),"",$C4407-$D4407)</f>
      </c>
      <c r="G4407" s="18">
        <f>IF(OR($A4407="",$B4407=""),"",$B4407-$E4407)</f>
      </c>
      <c r="H4407" s="19">
        <f>IF(OR($G4407="",$G4407=0),"",$F4407/$G4407)</f>
      </c>
    </row>
    <row r="4408">
      <c r="A4408" s="7"/>
      <c r="B4408" s="11"/>
      <c r="C4408" s="10"/>
      <c r="D4408" s="16">
        <f>IF($A4408="","",IFERROR(VLOOKUP($A4408,M_Sapi!$A$2:$D$501,4,0),""))</f>
      </c>
      <c r="E4408" s="17">
        <f>IF($A4408="","",IFERROR(VLOOKUP($A4408,M_Sapi!$A$2:$B$501,2,0),""))</f>
      </c>
      <c r="F4408" s="16">
        <f>IF(OR($A4408="",$C4408=""),"",$C4408-$D4408)</f>
      </c>
      <c r="G4408" s="18">
        <f>IF(OR($A4408="",$B4408=""),"",$B4408-$E4408)</f>
      </c>
      <c r="H4408" s="19">
        <f>IF(OR($G4408="",$G4408=0),"",$F4408/$G4408)</f>
      </c>
    </row>
    <row r="4409">
      <c r="A4409" s="7"/>
      <c r="B4409" s="11"/>
      <c r="C4409" s="10"/>
      <c r="D4409" s="16">
        <f>IF($A4409="","",IFERROR(VLOOKUP($A4409,M_Sapi!$A$2:$D$501,4,0),""))</f>
      </c>
      <c r="E4409" s="17">
        <f>IF($A4409="","",IFERROR(VLOOKUP($A4409,M_Sapi!$A$2:$B$501,2,0),""))</f>
      </c>
      <c r="F4409" s="16">
        <f>IF(OR($A4409="",$C4409=""),"",$C4409-$D4409)</f>
      </c>
      <c r="G4409" s="18">
        <f>IF(OR($A4409="",$B4409=""),"",$B4409-$E4409)</f>
      </c>
      <c r="H4409" s="19">
        <f>IF(OR($G4409="",$G4409=0),"",$F4409/$G4409)</f>
      </c>
    </row>
    <row r="4410">
      <c r="A4410" s="7"/>
      <c r="B4410" s="11"/>
      <c r="C4410" s="10"/>
      <c r="D4410" s="16">
        <f>IF($A4410="","",IFERROR(VLOOKUP($A4410,M_Sapi!$A$2:$D$501,4,0),""))</f>
      </c>
      <c r="E4410" s="17">
        <f>IF($A4410="","",IFERROR(VLOOKUP($A4410,M_Sapi!$A$2:$B$501,2,0),""))</f>
      </c>
      <c r="F4410" s="16">
        <f>IF(OR($A4410="",$C4410=""),"",$C4410-$D4410)</f>
      </c>
      <c r="G4410" s="18">
        <f>IF(OR($A4410="",$B4410=""),"",$B4410-$E4410)</f>
      </c>
      <c r="H4410" s="19">
        <f>IF(OR($G4410="",$G4410=0),"",$F4410/$G4410)</f>
      </c>
    </row>
    <row r="4411">
      <c r="A4411" s="7"/>
      <c r="B4411" s="11"/>
      <c r="C4411" s="10"/>
      <c r="D4411" s="16">
        <f>IF($A4411="","",IFERROR(VLOOKUP($A4411,M_Sapi!$A$2:$D$501,4,0),""))</f>
      </c>
      <c r="E4411" s="17">
        <f>IF($A4411="","",IFERROR(VLOOKUP($A4411,M_Sapi!$A$2:$B$501,2,0),""))</f>
      </c>
      <c r="F4411" s="16">
        <f>IF(OR($A4411="",$C4411=""),"",$C4411-$D4411)</f>
      </c>
      <c r="G4411" s="18">
        <f>IF(OR($A4411="",$B4411=""),"",$B4411-$E4411)</f>
      </c>
      <c r="H4411" s="19">
        <f>IF(OR($G4411="",$G4411=0),"",$F4411/$G4411)</f>
      </c>
    </row>
    <row r="4412">
      <c r="A4412" s="7"/>
      <c r="B4412" s="11"/>
      <c r="C4412" s="10"/>
      <c r="D4412" s="16">
        <f>IF($A4412="","",IFERROR(VLOOKUP($A4412,M_Sapi!$A$2:$D$501,4,0),""))</f>
      </c>
      <c r="E4412" s="17">
        <f>IF($A4412="","",IFERROR(VLOOKUP($A4412,M_Sapi!$A$2:$B$501,2,0),""))</f>
      </c>
      <c r="F4412" s="16">
        <f>IF(OR($A4412="",$C4412=""),"",$C4412-$D4412)</f>
      </c>
      <c r="G4412" s="18">
        <f>IF(OR($A4412="",$B4412=""),"",$B4412-$E4412)</f>
      </c>
      <c r="H4412" s="19">
        <f>IF(OR($G4412="",$G4412=0),"",$F4412/$G4412)</f>
      </c>
    </row>
    <row r="4413">
      <c r="A4413" s="7"/>
      <c r="B4413" s="11"/>
      <c r="C4413" s="10"/>
      <c r="D4413" s="16">
        <f>IF($A4413="","",IFERROR(VLOOKUP($A4413,M_Sapi!$A$2:$D$501,4,0),""))</f>
      </c>
      <c r="E4413" s="17">
        <f>IF($A4413="","",IFERROR(VLOOKUP($A4413,M_Sapi!$A$2:$B$501,2,0),""))</f>
      </c>
      <c r="F4413" s="16">
        <f>IF(OR($A4413="",$C4413=""),"",$C4413-$D4413)</f>
      </c>
      <c r="G4413" s="18">
        <f>IF(OR($A4413="",$B4413=""),"",$B4413-$E4413)</f>
      </c>
      <c r="H4413" s="19">
        <f>IF(OR($G4413="",$G4413=0),"",$F4413/$G4413)</f>
      </c>
    </row>
    <row r="4414">
      <c r="A4414" s="7"/>
      <c r="B4414" s="11"/>
      <c r="C4414" s="10"/>
      <c r="D4414" s="16">
        <f>IF($A4414="","",IFERROR(VLOOKUP($A4414,M_Sapi!$A$2:$D$501,4,0),""))</f>
      </c>
      <c r="E4414" s="17">
        <f>IF($A4414="","",IFERROR(VLOOKUP($A4414,M_Sapi!$A$2:$B$501,2,0),""))</f>
      </c>
      <c r="F4414" s="16">
        <f>IF(OR($A4414="",$C4414=""),"",$C4414-$D4414)</f>
      </c>
      <c r="G4414" s="18">
        <f>IF(OR($A4414="",$B4414=""),"",$B4414-$E4414)</f>
      </c>
      <c r="H4414" s="19">
        <f>IF(OR($G4414="",$G4414=0),"",$F4414/$G4414)</f>
      </c>
    </row>
    <row r="4415">
      <c r="A4415" s="7"/>
      <c r="B4415" s="11"/>
      <c r="C4415" s="10"/>
      <c r="D4415" s="16">
        <f>IF($A4415="","",IFERROR(VLOOKUP($A4415,M_Sapi!$A$2:$D$501,4,0),""))</f>
      </c>
      <c r="E4415" s="17">
        <f>IF($A4415="","",IFERROR(VLOOKUP($A4415,M_Sapi!$A$2:$B$501,2,0),""))</f>
      </c>
      <c r="F4415" s="16">
        <f>IF(OR($A4415="",$C4415=""),"",$C4415-$D4415)</f>
      </c>
      <c r="G4415" s="18">
        <f>IF(OR($A4415="",$B4415=""),"",$B4415-$E4415)</f>
      </c>
      <c r="H4415" s="19">
        <f>IF(OR($G4415="",$G4415=0),"",$F4415/$G4415)</f>
      </c>
    </row>
    <row r="4416">
      <c r="A4416" s="7"/>
      <c r="B4416" s="11"/>
      <c r="C4416" s="10"/>
      <c r="D4416" s="16">
        <f>IF($A4416="","",IFERROR(VLOOKUP($A4416,M_Sapi!$A$2:$D$501,4,0),""))</f>
      </c>
      <c r="E4416" s="17">
        <f>IF($A4416="","",IFERROR(VLOOKUP($A4416,M_Sapi!$A$2:$B$501,2,0),""))</f>
      </c>
      <c r="F4416" s="16">
        <f>IF(OR($A4416="",$C4416=""),"",$C4416-$D4416)</f>
      </c>
      <c r="G4416" s="18">
        <f>IF(OR($A4416="",$B4416=""),"",$B4416-$E4416)</f>
      </c>
      <c r="H4416" s="19">
        <f>IF(OR($G4416="",$G4416=0),"",$F4416/$G4416)</f>
      </c>
    </row>
    <row r="4417">
      <c r="A4417" s="7"/>
      <c r="B4417" s="11"/>
      <c r="C4417" s="10"/>
      <c r="D4417" s="16">
        <f>IF($A4417="","",IFERROR(VLOOKUP($A4417,M_Sapi!$A$2:$D$501,4,0),""))</f>
      </c>
      <c r="E4417" s="17">
        <f>IF($A4417="","",IFERROR(VLOOKUP($A4417,M_Sapi!$A$2:$B$501,2,0),""))</f>
      </c>
      <c r="F4417" s="16">
        <f>IF(OR($A4417="",$C4417=""),"",$C4417-$D4417)</f>
      </c>
      <c r="G4417" s="18">
        <f>IF(OR($A4417="",$B4417=""),"",$B4417-$E4417)</f>
      </c>
      <c r="H4417" s="19">
        <f>IF(OR($G4417="",$G4417=0),"",$F4417/$G4417)</f>
      </c>
    </row>
    <row r="4418">
      <c r="A4418" s="7"/>
      <c r="B4418" s="11"/>
      <c r="C4418" s="10"/>
      <c r="D4418" s="16">
        <f>IF($A4418="","",IFERROR(VLOOKUP($A4418,M_Sapi!$A$2:$D$501,4,0),""))</f>
      </c>
      <c r="E4418" s="17">
        <f>IF($A4418="","",IFERROR(VLOOKUP($A4418,M_Sapi!$A$2:$B$501,2,0),""))</f>
      </c>
      <c r="F4418" s="16">
        <f>IF(OR($A4418="",$C4418=""),"",$C4418-$D4418)</f>
      </c>
      <c r="G4418" s="18">
        <f>IF(OR($A4418="",$B4418=""),"",$B4418-$E4418)</f>
      </c>
      <c r="H4418" s="19">
        <f>IF(OR($G4418="",$G4418=0),"",$F4418/$G4418)</f>
      </c>
    </row>
    <row r="4419">
      <c r="A4419" s="7"/>
      <c r="B4419" s="11"/>
      <c r="C4419" s="10"/>
      <c r="D4419" s="16">
        <f>IF($A4419="","",IFERROR(VLOOKUP($A4419,M_Sapi!$A$2:$D$501,4,0),""))</f>
      </c>
      <c r="E4419" s="17">
        <f>IF($A4419="","",IFERROR(VLOOKUP($A4419,M_Sapi!$A$2:$B$501,2,0),""))</f>
      </c>
      <c r="F4419" s="16">
        <f>IF(OR($A4419="",$C4419=""),"",$C4419-$D4419)</f>
      </c>
      <c r="G4419" s="18">
        <f>IF(OR($A4419="",$B4419=""),"",$B4419-$E4419)</f>
      </c>
      <c r="H4419" s="19">
        <f>IF(OR($G4419="",$G4419=0),"",$F4419/$G4419)</f>
      </c>
    </row>
    <row r="4420">
      <c r="A4420" s="7"/>
      <c r="B4420" s="11"/>
      <c r="C4420" s="10"/>
      <c r="D4420" s="16">
        <f>IF($A4420="","",IFERROR(VLOOKUP($A4420,M_Sapi!$A$2:$D$501,4,0),""))</f>
      </c>
      <c r="E4420" s="17">
        <f>IF($A4420="","",IFERROR(VLOOKUP($A4420,M_Sapi!$A$2:$B$501,2,0),""))</f>
      </c>
      <c r="F4420" s="16">
        <f>IF(OR($A4420="",$C4420=""),"",$C4420-$D4420)</f>
      </c>
      <c r="G4420" s="18">
        <f>IF(OR($A4420="",$B4420=""),"",$B4420-$E4420)</f>
      </c>
      <c r="H4420" s="19">
        <f>IF(OR($G4420="",$G4420=0),"",$F4420/$G4420)</f>
      </c>
    </row>
    <row r="4421">
      <c r="A4421" s="7"/>
      <c r="B4421" s="11"/>
      <c r="C4421" s="10"/>
      <c r="D4421" s="16">
        <f>IF($A4421="","",IFERROR(VLOOKUP($A4421,M_Sapi!$A$2:$D$501,4,0),""))</f>
      </c>
      <c r="E4421" s="17">
        <f>IF($A4421="","",IFERROR(VLOOKUP($A4421,M_Sapi!$A$2:$B$501,2,0),""))</f>
      </c>
      <c r="F4421" s="16">
        <f>IF(OR($A4421="",$C4421=""),"",$C4421-$D4421)</f>
      </c>
      <c r="G4421" s="18">
        <f>IF(OR($A4421="",$B4421=""),"",$B4421-$E4421)</f>
      </c>
      <c r="H4421" s="19">
        <f>IF(OR($G4421="",$G4421=0),"",$F4421/$G4421)</f>
      </c>
    </row>
    <row r="4422">
      <c r="A4422" s="7"/>
      <c r="B4422" s="11"/>
      <c r="C4422" s="10"/>
      <c r="D4422" s="16">
        <f>IF($A4422="","",IFERROR(VLOOKUP($A4422,M_Sapi!$A$2:$D$501,4,0),""))</f>
      </c>
      <c r="E4422" s="17">
        <f>IF($A4422="","",IFERROR(VLOOKUP($A4422,M_Sapi!$A$2:$B$501,2,0),""))</f>
      </c>
      <c r="F4422" s="16">
        <f>IF(OR($A4422="",$C4422=""),"",$C4422-$D4422)</f>
      </c>
      <c r="G4422" s="18">
        <f>IF(OR($A4422="",$B4422=""),"",$B4422-$E4422)</f>
      </c>
      <c r="H4422" s="19">
        <f>IF(OR($G4422="",$G4422=0),"",$F4422/$G4422)</f>
      </c>
    </row>
    <row r="4423">
      <c r="A4423" s="7"/>
      <c r="B4423" s="11"/>
      <c r="C4423" s="10"/>
      <c r="D4423" s="16">
        <f>IF($A4423="","",IFERROR(VLOOKUP($A4423,M_Sapi!$A$2:$D$501,4,0),""))</f>
      </c>
      <c r="E4423" s="17">
        <f>IF($A4423="","",IFERROR(VLOOKUP($A4423,M_Sapi!$A$2:$B$501,2,0),""))</f>
      </c>
      <c r="F4423" s="16">
        <f>IF(OR($A4423="",$C4423=""),"",$C4423-$D4423)</f>
      </c>
      <c r="G4423" s="18">
        <f>IF(OR($A4423="",$B4423=""),"",$B4423-$E4423)</f>
      </c>
      <c r="H4423" s="19">
        <f>IF(OR($G4423="",$G4423=0),"",$F4423/$G4423)</f>
      </c>
    </row>
    <row r="4424">
      <c r="A4424" s="7"/>
      <c r="B4424" s="11"/>
      <c r="C4424" s="10"/>
      <c r="D4424" s="16">
        <f>IF($A4424="","",IFERROR(VLOOKUP($A4424,M_Sapi!$A$2:$D$501,4,0),""))</f>
      </c>
      <c r="E4424" s="17">
        <f>IF($A4424="","",IFERROR(VLOOKUP($A4424,M_Sapi!$A$2:$B$501,2,0),""))</f>
      </c>
      <c r="F4424" s="16">
        <f>IF(OR($A4424="",$C4424=""),"",$C4424-$D4424)</f>
      </c>
      <c r="G4424" s="18">
        <f>IF(OR($A4424="",$B4424=""),"",$B4424-$E4424)</f>
      </c>
      <c r="H4424" s="19">
        <f>IF(OR($G4424="",$G4424=0),"",$F4424/$G4424)</f>
      </c>
    </row>
    <row r="4425">
      <c r="A4425" s="7"/>
      <c r="B4425" s="11"/>
      <c r="C4425" s="10"/>
      <c r="D4425" s="16">
        <f>IF($A4425="","",IFERROR(VLOOKUP($A4425,M_Sapi!$A$2:$D$501,4,0),""))</f>
      </c>
      <c r="E4425" s="17">
        <f>IF($A4425="","",IFERROR(VLOOKUP($A4425,M_Sapi!$A$2:$B$501,2,0),""))</f>
      </c>
      <c r="F4425" s="16">
        <f>IF(OR($A4425="",$C4425=""),"",$C4425-$D4425)</f>
      </c>
      <c r="G4425" s="18">
        <f>IF(OR($A4425="",$B4425=""),"",$B4425-$E4425)</f>
      </c>
      <c r="H4425" s="19">
        <f>IF(OR($G4425="",$G4425=0),"",$F4425/$G4425)</f>
      </c>
    </row>
    <row r="4426">
      <c r="A4426" s="7"/>
      <c r="B4426" s="11"/>
      <c r="C4426" s="10"/>
      <c r="D4426" s="16">
        <f>IF($A4426="","",IFERROR(VLOOKUP($A4426,M_Sapi!$A$2:$D$501,4,0),""))</f>
      </c>
      <c r="E4426" s="17">
        <f>IF($A4426="","",IFERROR(VLOOKUP($A4426,M_Sapi!$A$2:$B$501,2,0),""))</f>
      </c>
      <c r="F4426" s="16">
        <f>IF(OR($A4426="",$C4426=""),"",$C4426-$D4426)</f>
      </c>
      <c r="G4426" s="18">
        <f>IF(OR($A4426="",$B4426=""),"",$B4426-$E4426)</f>
      </c>
      <c r="H4426" s="19">
        <f>IF(OR($G4426="",$G4426=0),"",$F4426/$G4426)</f>
      </c>
    </row>
    <row r="4427">
      <c r="A4427" s="7"/>
      <c r="B4427" s="11"/>
      <c r="C4427" s="10"/>
      <c r="D4427" s="16">
        <f>IF($A4427="","",IFERROR(VLOOKUP($A4427,M_Sapi!$A$2:$D$501,4,0),""))</f>
      </c>
      <c r="E4427" s="17">
        <f>IF($A4427="","",IFERROR(VLOOKUP($A4427,M_Sapi!$A$2:$B$501,2,0),""))</f>
      </c>
      <c r="F4427" s="16">
        <f>IF(OR($A4427="",$C4427=""),"",$C4427-$D4427)</f>
      </c>
      <c r="G4427" s="18">
        <f>IF(OR($A4427="",$B4427=""),"",$B4427-$E4427)</f>
      </c>
      <c r="H4427" s="19">
        <f>IF(OR($G4427="",$G4427=0),"",$F4427/$G4427)</f>
      </c>
    </row>
    <row r="4428">
      <c r="A4428" s="7"/>
      <c r="B4428" s="11"/>
      <c r="C4428" s="10"/>
      <c r="D4428" s="16">
        <f>IF($A4428="","",IFERROR(VLOOKUP($A4428,M_Sapi!$A$2:$D$501,4,0),""))</f>
      </c>
      <c r="E4428" s="17">
        <f>IF($A4428="","",IFERROR(VLOOKUP($A4428,M_Sapi!$A$2:$B$501,2,0),""))</f>
      </c>
      <c r="F4428" s="16">
        <f>IF(OR($A4428="",$C4428=""),"",$C4428-$D4428)</f>
      </c>
      <c r="G4428" s="18">
        <f>IF(OR($A4428="",$B4428=""),"",$B4428-$E4428)</f>
      </c>
      <c r="H4428" s="19">
        <f>IF(OR($G4428="",$G4428=0),"",$F4428/$G4428)</f>
      </c>
    </row>
    <row r="4429">
      <c r="A4429" s="7"/>
      <c r="B4429" s="11"/>
      <c r="C4429" s="10"/>
      <c r="D4429" s="16">
        <f>IF($A4429="","",IFERROR(VLOOKUP($A4429,M_Sapi!$A$2:$D$501,4,0),""))</f>
      </c>
      <c r="E4429" s="17">
        <f>IF($A4429="","",IFERROR(VLOOKUP($A4429,M_Sapi!$A$2:$B$501,2,0),""))</f>
      </c>
      <c r="F4429" s="16">
        <f>IF(OR($A4429="",$C4429=""),"",$C4429-$D4429)</f>
      </c>
      <c r="G4429" s="18">
        <f>IF(OR($A4429="",$B4429=""),"",$B4429-$E4429)</f>
      </c>
      <c r="H4429" s="19">
        <f>IF(OR($G4429="",$G4429=0),"",$F4429/$G4429)</f>
      </c>
    </row>
    <row r="4430">
      <c r="A4430" s="7"/>
      <c r="B4430" s="11"/>
      <c r="C4430" s="10"/>
      <c r="D4430" s="16">
        <f>IF($A4430="","",IFERROR(VLOOKUP($A4430,M_Sapi!$A$2:$D$501,4,0),""))</f>
      </c>
      <c r="E4430" s="17">
        <f>IF($A4430="","",IFERROR(VLOOKUP($A4430,M_Sapi!$A$2:$B$501,2,0),""))</f>
      </c>
      <c r="F4430" s="16">
        <f>IF(OR($A4430="",$C4430=""),"",$C4430-$D4430)</f>
      </c>
      <c r="G4430" s="18">
        <f>IF(OR($A4430="",$B4430=""),"",$B4430-$E4430)</f>
      </c>
      <c r="H4430" s="19">
        <f>IF(OR($G4430="",$G4430=0),"",$F4430/$G4430)</f>
      </c>
    </row>
    <row r="4431">
      <c r="A4431" s="7"/>
      <c r="B4431" s="11"/>
      <c r="C4431" s="10"/>
      <c r="D4431" s="16">
        <f>IF($A4431="","",IFERROR(VLOOKUP($A4431,M_Sapi!$A$2:$D$501,4,0),""))</f>
      </c>
      <c r="E4431" s="17">
        <f>IF($A4431="","",IFERROR(VLOOKUP($A4431,M_Sapi!$A$2:$B$501,2,0),""))</f>
      </c>
      <c r="F4431" s="16">
        <f>IF(OR($A4431="",$C4431=""),"",$C4431-$D4431)</f>
      </c>
      <c r="G4431" s="18">
        <f>IF(OR($A4431="",$B4431=""),"",$B4431-$E4431)</f>
      </c>
      <c r="H4431" s="19">
        <f>IF(OR($G4431="",$G4431=0),"",$F4431/$G4431)</f>
      </c>
    </row>
    <row r="4432">
      <c r="A4432" s="7"/>
      <c r="B4432" s="11"/>
      <c r="C4432" s="10"/>
      <c r="D4432" s="16">
        <f>IF($A4432="","",IFERROR(VLOOKUP($A4432,M_Sapi!$A$2:$D$501,4,0),""))</f>
      </c>
      <c r="E4432" s="17">
        <f>IF($A4432="","",IFERROR(VLOOKUP($A4432,M_Sapi!$A$2:$B$501,2,0),""))</f>
      </c>
      <c r="F4432" s="16">
        <f>IF(OR($A4432="",$C4432=""),"",$C4432-$D4432)</f>
      </c>
      <c r="G4432" s="18">
        <f>IF(OR($A4432="",$B4432=""),"",$B4432-$E4432)</f>
      </c>
      <c r="H4432" s="19">
        <f>IF(OR($G4432="",$G4432=0),"",$F4432/$G4432)</f>
      </c>
    </row>
    <row r="4433">
      <c r="A4433" s="7"/>
      <c r="B4433" s="11"/>
      <c r="C4433" s="10"/>
      <c r="D4433" s="16">
        <f>IF($A4433="","",IFERROR(VLOOKUP($A4433,M_Sapi!$A$2:$D$501,4,0),""))</f>
      </c>
      <c r="E4433" s="17">
        <f>IF($A4433="","",IFERROR(VLOOKUP($A4433,M_Sapi!$A$2:$B$501,2,0),""))</f>
      </c>
      <c r="F4433" s="16">
        <f>IF(OR($A4433="",$C4433=""),"",$C4433-$D4433)</f>
      </c>
      <c r="G4433" s="18">
        <f>IF(OR($A4433="",$B4433=""),"",$B4433-$E4433)</f>
      </c>
      <c r="H4433" s="19">
        <f>IF(OR($G4433="",$G4433=0),"",$F4433/$G4433)</f>
      </c>
    </row>
    <row r="4434">
      <c r="A4434" s="7"/>
      <c r="B4434" s="11"/>
      <c r="C4434" s="10"/>
      <c r="D4434" s="16">
        <f>IF($A4434="","",IFERROR(VLOOKUP($A4434,M_Sapi!$A$2:$D$501,4,0),""))</f>
      </c>
      <c r="E4434" s="17">
        <f>IF($A4434="","",IFERROR(VLOOKUP($A4434,M_Sapi!$A$2:$B$501,2,0),""))</f>
      </c>
      <c r="F4434" s="16">
        <f>IF(OR($A4434="",$C4434=""),"",$C4434-$D4434)</f>
      </c>
      <c r="G4434" s="18">
        <f>IF(OR($A4434="",$B4434=""),"",$B4434-$E4434)</f>
      </c>
      <c r="H4434" s="19">
        <f>IF(OR($G4434="",$G4434=0),"",$F4434/$G4434)</f>
      </c>
    </row>
    <row r="4435">
      <c r="A4435" s="7"/>
      <c r="B4435" s="11"/>
      <c r="C4435" s="10"/>
      <c r="D4435" s="16">
        <f>IF($A4435="","",IFERROR(VLOOKUP($A4435,M_Sapi!$A$2:$D$501,4,0),""))</f>
      </c>
      <c r="E4435" s="17">
        <f>IF($A4435="","",IFERROR(VLOOKUP($A4435,M_Sapi!$A$2:$B$501,2,0),""))</f>
      </c>
      <c r="F4435" s="16">
        <f>IF(OR($A4435="",$C4435=""),"",$C4435-$D4435)</f>
      </c>
      <c r="G4435" s="18">
        <f>IF(OR($A4435="",$B4435=""),"",$B4435-$E4435)</f>
      </c>
      <c r="H4435" s="19">
        <f>IF(OR($G4435="",$G4435=0),"",$F4435/$G4435)</f>
      </c>
    </row>
    <row r="4436">
      <c r="A4436" s="7"/>
      <c r="B4436" s="11"/>
      <c r="C4436" s="10"/>
      <c r="D4436" s="16">
        <f>IF($A4436="","",IFERROR(VLOOKUP($A4436,M_Sapi!$A$2:$D$501,4,0),""))</f>
      </c>
      <c r="E4436" s="17">
        <f>IF($A4436="","",IFERROR(VLOOKUP($A4436,M_Sapi!$A$2:$B$501,2,0),""))</f>
      </c>
      <c r="F4436" s="16">
        <f>IF(OR($A4436="",$C4436=""),"",$C4436-$D4436)</f>
      </c>
      <c r="G4436" s="18">
        <f>IF(OR($A4436="",$B4436=""),"",$B4436-$E4436)</f>
      </c>
      <c r="H4436" s="19">
        <f>IF(OR($G4436="",$G4436=0),"",$F4436/$G4436)</f>
      </c>
    </row>
    <row r="4437">
      <c r="A4437" s="7"/>
      <c r="B4437" s="11"/>
      <c r="C4437" s="10"/>
      <c r="D4437" s="16">
        <f>IF($A4437="","",IFERROR(VLOOKUP($A4437,M_Sapi!$A$2:$D$501,4,0),""))</f>
      </c>
      <c r="E4437" s="17">
        <f>IF($A4437="","",IFERROR(VLOOKUP($A4437,M_Sapi!$A$2:$B$501,2,0),""))</f>
      </c>
      <c r="F4437" s="16">
        <f>IF(OR($A4437="",$C4437=""),"",$C4437-$D4437)</f>
      </c>
      <c r="G4437" s="18">
        <f>IF(OR($A4437="",$B4437=""),"",$B4437-$E4437)</f>
      </c>
      <c r="H4437" s="19">
        <f>IF(OR($G4437="",$G4437=0),"",$F4437/$G4437)</f>
      </c>
    </row>
    <row r="4438">
      <c r="A4438" s="7"/>
      <c r="B4438" s="11"/>
      <c r="C4438" s="10"/>
      <c r="D4438" s="16">
        <f>IF($A4438="","",IFERROR(VLOOKUP($A4438,M_Sapi!$A$2:$D$501,4,0),""))</f>
      </c>
      <c r="E4438" s="17">
        <f>IF($A4438="","",IFERROR(VLOOKUP($A4438,M_Sapi!$A$2:$B$501,2,0),""))</f>
      </c>
      <c r="F4438" s="16">
        <f>IF(OR($A4438="",$C4438=""),"",$C4438-$D4438)</f>
      </c>
      <c r="G4438" s="18">
        <f>IF(OR($A4438="",$B4438=""),"",$B4438-$E4438)</f>
      </c>
      <c r="H4438" s="19">
        <f>IF(OR($G4438="",$G4438=0),"",$F4438/$G4438)</f>
      </c>
    </row>
    <row r="4439">
      <c r="A4439" s="7"/>
      <c r="B4439" s="11"/>
      <c r="C4439" s="10"/>
      <c r="D4439" s="16">
        <f>IF($A4439="","",IFERROR(VLOOKUP($A4439,M_Sapi!$A$2:$D$501,4,0),""))</f>
      </c>
      <c r="E4439" s="17">
        <f>IF($A4439="","",IFERROR(VLOOKUP($A4439,M_Sapi!$A$2:$B$501,2,0),""))</f>
      </c>
      <c r="F4439" s="16">
        <f>IF(OR($A4439="",$C4439=""),"",$C4439-$D4439)</f>
      </c>
      <c r="G4439" s="18">
        <f>IF(OR($A4439="",$B4439=""),"",$B4439-$E4439)</f>
      </c>
      <c r="H4439" s="19">
        <f>IF(OR($G4439="",$G4439=0),"",$F4439/$G4439)</f>
      </c>
    </row>
    <row r="4440">
      <c r="A4440" s="7"/>
      <c r="B4440" s="11"/>
      <c r="C4440" s="10"/>
      <c r="D4440" s="16">
        <f>IF($A4440="","",IFERROR(VLOOKUP($A4440,M_Sapi!$A$2:$D$501,4,0),""))</f>
      </c>
      <c r="E4440" s="17">
        <f>IF($A4440="","",IFERROR(VLOOKUP($A4440,M_Sapi!$A$2:$B$501,2,0),""))</f>
      </c>
      <c r="F4440" s="16">
        <f>IF(OR($A4440="",$C4440=""),"",$C4440-$D4440)</f>
      </c>
      <c r="G4440" s="18">
        <f>IF(OR($A4440="",$B4440=""),"",$B4440-$E4440)</f>
      </c>
      <c r="H4440" s="19">
        <f>IF(OR($G4440="",$G4440=0),"",$F4440/$G4440)</f>
      </c>
    </row>
    <row r="4441">
      <c r="A4441" s="7"/>
      <c r="B4441" s="11"/>
      <c r="C4441" s="10"/>
      <c r="D4441" s="16">
        <f>IF($A4441="","",IFERROR(VLOOKUP($A4441,M_Sapi!$A$2:$D$501,4,0),""))</f>
      </c>
      <c r="E4441" s="17">
        <f>IF($A4441="","",IFERROR(VLOOKUP($A4441,M_Sapi!$A$2:$B$501,2,0),""))</f>
      </c>
      <c r="F4441" s="16">
        <f>IF(OR($A4441="",$C4441=""),"",$C4441-$D4441)</f>
      </c>
      <c r="G4441" s="18">
        <f>IF(OR($A4441="",$B4441=""),"",$B4441-$E4441)</f>
      </c>
      <c r="H4441" s="19">
        <f>IF(OR($G4441="",$G4441=0),"",$F4441/$G4441)</f>
      </c>
    </row>
    <row r="4442">
      <c r="A4442" s="7"/>
      <c r="B4442" s="11"/>
      <c r="C4442" s="10"/>
      <c r="D4442" s="16">
        <f>IF($A4442="","",IFERROR(VLOOKUP($A4442,M_Sapi!$A$2:$D$501,4,0),""))</f>
      </c>
      <c r="E4442" s="17">
        <f>IF($A4442="","",IFERROR(VLOOKUP($A4442,M_Sapi!$A$2:$B$501,2,0),""))</f>
      </c>
      <c r="F4442" s="16">
        <f>IF(OR($A4442="",$C4442=""),"",$C4442-$D4442)</f>
      </c>
      <c r="G4442" s="18">
        <f>IF(OR($A4442="",$B4442=""),"",$B4442-$E4442)</f>
      </c>
      <c r="H4442" s="19">
        <f>IF(OR($G4442="",$G4442=0),"",$F4442/$G4442)</f>
      </c>
    </row>
    <row r="4443">
      <c r="A4443" s="7"/>
      <c r="B4443" s="11"/>
      <c r="C4443" s="10"/>
      <c r="D4443" s="16">
        <f>IF($A4443="","",IFERROR(VLOOKUP($A4443,M_Sapi!$A$2:$D$501,4,0),""))</f>
      </c>
      <c r="E4443" s="17">
        <f>IF($A4443="","",IFERROR(VLOOKUP($A4443,M_Sapi!$A$2:$B$501,2,0),""))</f>
      </c>
      <c r="F4443" s="16">
        <f>IF(OR($A4443="",$C4443=""),"",$C4443-$D4443)</f>
      </c>
      <c r="G4443" s="18">
        <f>IF(OR($A4443="",$B4443=""),"",$B4443-$E4443)</f>
      </c>
      <c r="H4443" s="19">
        <f>IF(OR($G4443="",$G4443=0),"",$F4443/$G4443)</f>
      </c>
    </row>
    <row r="4444">
      <c r="A4444" s="7"/>
      <c r="B4444" s="11"/>
      <c r="C4444" s="10"/>
      <c r="D4444" s="16">
        <f>IF($A4444="","",IFERROR(VLOOKUP($A4444,M_Sapi!$A$2:$D$501,4,0),""))</f>
      </c>
      <c r="E4444" s="17">
        <f>IF($A4444="","",IFERROR(VLOOKUP($A4444,M_Sapi!$A$2:$B$501,2,0),""))</f>
      </c>
      <c r="F4444" s="16">
        <f>IF(OR($A4444="",$C4444=""),"",$C4444-$D4444)</f>
      </c>
      <c r="G4444" s="18">
        <f>IF(OR($A4444="",$B4444=""),"",$B4444-$E4444)</f>
      </c>
      <c r="H4444" s="19">
        <f>IF(OR($G4444="",$G4444=0),"",$F4444/$G4444)</f>
      </c>
    </row>
    <row r="4445">
      <c r="A4445" s="7"/>
      <c r="B4445" s="11"/>
      <c r="C4445" s="10"/>
      <c r="D4445" s="16">
        <f>IF($A4445="","",IFERROR(VLOOKUP($A4445,M_Sapi!$A$2:$D$501,4,0),""))</f>
      </c>
      <c r="E4445" s="17">
        <f>IF($A4445="","",IFERROR(VLOOKUP($A4445,M_Sapi!$A$2:$B$501,2,0),""))</f>
      </c>
      <c r="F4445" s="16">
        <f>IF(OR($A4445="",$C4445=""),"",$C4445-$D4445)</f>
      </c>
      <c r="G4445" s="18">
        <f>IF(OR($A4445="",$B4445=""),"",$B4445-$E4445)</f>
      </c>
      <c r="H4445" s="19">
        <f>IF(OR($G4445="",$G4445=0),"",$F4445/$G4445)</f>
      </c>
    </row>
    <row r="4446">
      <c r="A4446" s="7"/>
      <c r="B4446" s="11"/>
      <c r="C4446" s="10"/>
      <c r="D4446" s="16">
        <f>IF($A4446="","",IFERROR(VLOOKUP($A4446,M_Sapi!$A$2:$D$501,4,0),""))</f>
      </c>
      <c r="E4446" s="17">
        <f>IF($A4446="","",IFERROR(VLOOKUP($A4446,M_Sapi!$A$2:$B$501,2,0),""))</f>
      </c>
      <c r="F4446" s="16">
        <f>IF(OR($A4446="",$C4446=""),"",$C4446-$D4446)</f>
      </c>
      <c r="G4446" s="18">
        <f>IF(OR($A4446="",$B4446=""),"",$B4446-$E4446)</f>
      </c>
      <c r="H4446" s="19">
        <f>IF(OR($G4446="",$G4446=0),"",$F4446/$G4446)</f>
      </c>
    </row>
    <row r="4447">
      <c r="A4447" s="7"/>
      <c r="B4447" s="11"/>
      <c r="C4447" s="10"/>
      <c r="D4447" s="16">
        <f>IF($A4447="","",IFERROR(VLOOKUP($A4447,M_Sapi!$A$2:$D$501,4,0),""))</f>
      </c>
      <c r="E4447" s="17">
        <f>IF($A4447="","",IFERROR(VLOOKUP($A4447,M_Sapi!$A$2:$B$501,2,0),""))</f>
      </c>
      <c r="F4447" s="16">
        <f>IF(OR($A4447="",$C4447=""),"",$C4447-$D4447)</f>
      </c>
      <c r="G4447" s="18">
        <f>IF(OR($A4447="",$B4447=""),"",$B4447-$E4447)</f>
      </c>
      <c r="H4447" s="19">
        <f>IF(OR($G4447="",$G4447=0),"",$F4447/$G4447)</f>
      </c>
    </row>
    <row r="4448">
      <c r="A4448" s="7"/>
      <c r="B4448" s="11"/>
      <c r="C4448" s="10"/>
      <c r="D4448" s="16">
        <f>IF($A4448="","",IFERROR(VLOOKUP($A4448,M_Sapi!$A$2:$D$501,4,0),""))</f>
      </c>
      <c r="E4448" s="17">
        <f>IF($A4448="","",IFERROR(VLOOKUP($A4448,M_Sapi!$A$2:$B$501,2,0),""))</f>
      </c>
      <c r="F4448" s="16">
        <f>IF(OR($A4448="",$C4448=""),"",$C4448-$D4448)</f>
      </c>
      <c r="G4448" s="18">
        <f>IF(OR($A4448="",$B4448=""),"",$B4448-$E4448)</f>
      </c>
      <c r="H4448" s="19">
        <f>IF(OR($G4448="",$G4448=0),"",$F4448/$G4448)</f>
      </c>
    </row>
    <row r="4449">
      <c r="A4449" s="7"/>
      <c r="B4449" s="11"/>
      <c r="C4449" s="10"/>
      <c r="D4449" s="16">
        <f>IF($A4449="","",IFERROR(VLOOKUP($A4449,M_Sapi!$A$2:$D$501,4,0),""))</f>
      </c>
      <c r="E4449" s="17">
        <f>IF($A4449="","",IFERROR(VLOOKUP($A4449,M_Sapi!$A$2:$B$501,2,0),""))</f>
      </c>
      <c r="F4449" s="16">
        <f>IF(OR($A4449="",$C4449=""),"",$C4449-$D4449)</f>
      </c>
      <c r="G4449" s="18">
        <f>IF(OR($A4449="",$B4449=""),"",$B4449-$E4449)</f>
      </c>
      <c r="H4449" s="19">
        <f>IF(OR($G4449="",$G4449=0),"",$F4449/$G4449)</f>
      </c>
    </row>
    <row r="4450">
      <c r="A4450" s="7"/>
      <c r="B4450" s="11"/>
      <c r="C4450" s="10"/>
      <c r="D4450" s="16">
        <f>IF($A4450="","",IFERROR(VLOOKUP($A4450,M_Sapi!$A$2:$D$501,4,0),""))</f>
      </c>
      <c r="E4450" s="17">
        <f>IF($A4450="","",IFERROR(VLOOKUP($A4450,M_Sapi!$A$2:$B$501,2,0),""))</f>
      </c>
      <c r="F4450" s="16">
        <f>IF(OR($A4450="",$C4450=""),"",$C4450-$D4450)</f>
      </c>
      <c r="G4450" s="18">
        <f>IF(OR($A4450="",$B4450=""),"",$B4450-$E4450)</f>
      </c>
      <c r="H4450" s="19">
        <f>IF(OR($G4450="",$G4450=0),"",$F4450/$G4450)</f>
      </c>
    </row>
    <row r="4451">
      <c r="A4451" s="7"/>
      <c r="B4451" s="11"/>
      <c r="C4451" s="10"/>
      <c r="D4451" s="16">
        <f>IF($A4451="","",IFERROR(VLOOKUP($A4451,M_Sapi!$A$2:$D$501,4,0),""))</f>
      </c>
      <c r="E4451" s="17">
        <f>IF($A4451="","",IFERROR(VLOOKUP($A4451,M_Sapi!$A$2:$B$501,2,0),""))</f>
      </c>
      <c r="F4451" s="16">
        <f>IF(OR($A4451="",$C4451=""),"",$C4451-$D4451)</f>
      </c>
      <c r="G4451" s="18">
        <f>IF(OR($A4451="",$B4451=""),"",$B4451-$E4451)</f>
      </c>
      <c r="H4451" s="19">
        <f>IF(OR($G4451="",$G4451=0),"",$F4451/$G4451)</f>
      </c>
    </row>
    <row r="4452">
      <c r="A4452" s="7"/>
      <c r="B4452" s="11"/>
      <c r="C4452" s="10"/>
      <c r="D4452" s="16">
        <f>IF($A4452="","",IFERROR(VLOOKUP($A4452,M_Sapi!$A$2:$D$501,4,0),""))</f>
      </c>
      <c r="E4452" s="17">
        <f>IF($A4452="","",IFERROR(VLOOKUP($A4452,M_Sapi!$A$2:$B$501,2,0),""))</f>
      </c>
      <c r="F4452" s="16">
        <f>IF(OR($A4452="",$C4452=""),"",$C4452-$D4452)</f>
      </c>
      <c r="G4452" s="18">
        <f>IF(OR($A4452="",$B4452=""),"",$B4452-$E4452)</f>
      </c>
      <c r="H4452" s="19">
        <f>IF(OR($G4452="",$G4452=0),"",$F4452/$G4452)</f>
      </c>
    </row>
    <row r="4453">
      <c r="A4453" s="7"/>
      <c r="B4453" s="11"/>
      <c r="C4453" s="10"/>
      <c r="D4453" s="16">
        <f>IF($A4453="","",IFERROR(VLOOKUP($A4453,M_Sapi!$A$2:$D$501,4,0),""))</f>
      </c>
      <c r="E4453" s="17">
        <f>IF($A4453="","",IFERROR(VLOOKUP($A4453,M_Sapi!$A$2:$B$501,2,0),""))</f>
      </c>
      <c r="F4453" s="16">
        <f>IF(OR($A4453="",$C4453=""),"",$C4453-$D4453)</f>
      </c>
      <c r="G4453" s="18">
        <f>IF(OR($A4453="",$B4453=""),"",$B4453-$E4453)</f>
      </c>
      <c r="H4453" s="19">
        <f>IF(OR($G4453="",$G4453=0),"",$F4453/$G4453)</f>
      </c>
    </row>
    <row r="4454">
      <c r="A4454" s="7"/>
      <c r="B4454" s="11"/>
      <c r="C4454" s="10"/>
      <c r="D4454" s="16">
        <f>IF($A4454="","",IFERROR(VLOOKUP($A4454,M_Sapi!$A$2:$D$501,4,0),""))</f>
      </c>
      <c r="E4454" s="17">
        <f>IF($A4454="","",IFERROR(VLOOKUP($A4454,M_Sapi!$A$2:$B$501,2,0),""))</f>
      </c>
      <c r="F4454" s="16">
        <f>IF(OR($A4454="",$C4454=""),"",$C4454-$D4454)</f>
      </c>
      <c r="G4454" s="18">
        <f>IF(OR($A4454="",$B4454=""),"",$B4454-$E4454)</f>
      </c>
      <c r="H4454" s="19">
        <f>IF(OR($G4454="",$G4454=0),"",$F4454/$G4454)</f>
      </c>
    </row>
    <row r="4455">
      <c r="A4455" s="7"/>
      <c r="B4455" s="11"/>
      <c r="C4455" s="10"/>
      <c r="D4455" s="16">
        <f>IF($A4455="","",IFERROR(VLOOKUP($A4455,M_Sapi!$A$2:$D$501,4,0),""))</f>
      </c>
      <c r="E4455" s="17">
        <f>IF($A4455="","",IFERROR(VLOOKUP($A4455,M_Sapi!$A$2:$B$501,2,0),""))</f>
      </c>
      <c r="F4455" s="16">
        <f>IF(OR($A4455="",$C4455=""),"",$C4455-$D4455)</f>
      </c>
      <c r="G4455" s="18">
        <f>IF(OR($A4455="",$B4455=""),"",$B4455-$E4455)</f>
      </c>
      <c r="H4455" s="19">
        <f>IF(OR($G4455="",$G4455=0),"",$F4455/$G4455)</f>
      </c>
    </row>
    <row r="4456">
      <c r="A4456" s="7"/>
      <c r="B4456" s="11"/>
      <c r="C4456" s="10"/>
      <c r="D4456" s="16">
        <f>IF($A4456="","",IFERROR(VLOOKUP($A4456,M_Sapi!$A$2:$D$501,4,0),""))</f>
      </c>
      <c r="E4456" s="17">
        <f>IF($A4456="","",IFERROR(VLOOKUP($A4456,M_Sapi!$A$2:$B$501,2,0),""))</f>
      </c>
      <c r="F4456" s="16">
        <f>IF(OR($A4456="",$C4456=""),"",$C4456-$D4456)</f>
      </c>
      <c r="G4456" s="18">
        <f>IF(OR($A4456="",$B4456=""),"",$B4456-$E4456)</f>
      </c>
      <c r="H4456" s="19">
        <f>IF(OR($G4456="",$G4456=0),"",$F4456/$G4456)</f>
      </c>
    </row>
    <row r="4457">
      <c r="A4457" s="7"/>
      <c r="B4457" s="11"/>
      <c r="C4457" s="10"/>
      <c r="D4457" s="16">
        <f>IF($A4457="","",IFERROR(VLOOKUP($A4457,M_Sapi!$A$2:$D$501,4,0),""))</f>
      </c>
      <c r="E4457" s="17">
        <f>IF($A4457="","",IFERROR(VLOOKUP($A4457,M_Sapi!$A$2:$B$501,2,0),""))</f>
      </c>
      <c r="F4457" s="16">
        <f>IF(OR($A4457="",$C4457=""),"",$C4457-$D4457)</f>
      </c>
      <c r="G4457" s="18">
        <f>IF(OR($A4457="",$B4457=""),"",$B4457-$E4457)</f>
      </c>
      <c r="H4457" s="19">
        <f>IF(OR($G4457="",$G4457=0),"",$F4457/$G4457)</f>
      </c>
    </row>
    <row r="4458">
      <c r="A4458" s="7"/>
      <c r="B4458" s="11"/>
      <c r="C4458" s="10"/>
      <c r="D4458" s="16">
        <f>IF($A4458="","",IFERROR(VLOOKUP($A4458,M_Sapi!$A$2:$D$501,4,0),""))</f>
      </c>
      <c r="E4458" s="17">
        <f>IF($A4458="","",IFERROR(VLOOKUP($A4458,M_Sapi!$A$2:$B$501,2,0),""))</f>
      </c>
      <c r="F4458" s="16">
        <f>IF(OR($A4458="",$C4458=""),"",$C4458-$D4458)</f>
      </c>
      <c r="G4458" s="18">
        <f>IF(OR($A4458="",$B4458=""),"",$B4458-$E4458)</f>
      </c>
      <c r="H4458" s="19">
        <f>IF(OR($G4458="",$G4458=0),"",$F4458/$G4458)</f>
      </c>
    </row>
    <row r="4459">
      <c r="A4459" s="7"/>
      <c r="B4459" s="11"/>
      <c r="C4459" s="10"/>
      <c r="D4459" s="16">
        <f>IF($A4459="","",IFERROR(VLOOKUP($A4459,M_Sapi!$A$2:$D$501,4,0),""))</f>
      </c>
      <c r="E4459" s="17">
        <f>IF($A4459="","",IFERROR(VLOOKUP($A4459,M_Sapi!$A$2:$B$501,2,0),""))</f>
      </c>
      <c r="F4459" s="16">
        <f>IF(OR($A4459="",$C4459=""),"",$C4459-$D4459)</f>
      </c>
      <c r="G4459" s="18">
        <f>IF(OR($A4459="",$B4459=""),"",$B4459-$E4459)</f>
      </c>
      <c r="H4459" s="19">
        <f>IF(OR($G4459="",$G4459=0),"",$F4459/$G4459)</f>
      </c>
    </row>
    <row r="4460">
      <c r="A4460" s="7"/>
      <c r="B4460" s="11"/>
      <c r="C4460" s="10"/>
      <c r="D4460" s="16">
        <f>IF($A4460="","",IFERROR(VLOOKUP($A4460,M_Sapi!$A$2:$D$501,4,0),""))</f>
      </c>
      <c r="E4460" s="17">
        <f>IF($A4460="","",IFERROR(VLOOKUP($A4460,M_Sapi!$A$2:$B$501,2,0),""))</f>
      </c>
      <c r="F4460" s="16">
        <f>IF(OR($A4460="",$C4460=""),"",$C4460-$D4460)</f>
      </c>
      <c r="G4460" s="18">
        <f>IF(OR($A4460="",$B4460=""),"",$B4460-$E4460)</f>
      </c>
      <c r="H4460" s="19">
        <f>IF(OR($G4460="",$G4460=0),"",$F4460/$G4460)</f>
      </c>
    </row>
    <row r="4461">
      <c r="A4461" s="7"/>
      <c r="B4461" s="11"/>
      <c r="C4461" s="10"/>
      <c r="D4461" s="16">
        <f>IF($A4461="","",IFERROR(VLOOKUP($A4461,M_Sapi!$A$2:$D$501,4,0),""))</f>
      </c>
      <c r="E4461" s="17">
        <f>IF($A4461="","",IFERROR(VLOOKUP($A4461,M_Sapi!$A$2:$B$501,2,0),""))</f>
      </c>
      <c r="F4461" s="16">
        <f>IF(OR($A4461="",$C4461=""),"",$C4461-$D4461)</f>
      </c>
      <c r="G4461" s="18">
        <f>IF(OR($A4461="",$B4461=""),"",$B4461-$E4461)</f>
      </c>
      <c r="H4461" s="19">
        <f>IF(OR($G4461="",$G4461=0),"",$F4461/$G4461)</f>
      </c>
    </row>
    <row r="4462">
      <c r="A4462" s="7"/>
      <c r="B4462" s="11"/>
      <c r="C4462" s="10"/>
      <c r="D4462" s="16">
        <f>IF($A4462="","",IFERROR(VLOOKUP($A4462,M_Sapi!$A$2:$D$501,4,0),""))</f>
      </c>
      <c r="E4462" s="17">
        <f>IF($A4462="","",IFERROR(VLOOKUP($A4462,M_Sapi!$A$2:$B$501,2,0),""))</f>
      </c>
      <c r="F4462" s="16">
        <f>IF(OR($A4462="",$C4462=""),"",$C4462-$D4462)</f>
      </c>
      <c r="G4462" s="18">
        <f>IF(OR($A4462="",$B4462=""),"",$B4462-$E4462)</f>
      </c>
      <c r="H4462" s="19">
        <f>IF(OR($G4462="",$G4462=0),"",$F4462/$G4462)</f>
      </c>
    </row>
    <row r="4463">
      <c r="A4463" s="7"/>
      <c r="B4463" s="11"/>
      <c r="C4463" s="10"/>
      <c r="D4463" s="16">
        <f>IF($A4463="","",IFERROR(VLOOKUP($A4463,M_Sapi!$A$2:$D$501,4,0),""))</f>
      </c>
      <c r="E4463" s="17">
        <f>IF($A4463="","",IFERROR(VLOOKUP($A4463,M_Sapi!$A$2:$B$501,2,0),""))</f>
      </c>
      <c r="F4463" s="16">
        <f>IF(OR($A4463="",$C4463=""),"",$C4463-$D4463)</f>
      </c>
      <c r="G4463" s="18">
        <f>IF(OR($A4463="",$B4463=""),"",$B4463-$E4463)</f>
      </c>
      <c r="H4463" s="19">
        <f>IF(OR($G4463="",$G4463=0),"",$F4463/$G4463)</f>
      </c>
    </row>
    <row r="4464">
      <c r="A4464" s="7"/>
      <c r="B4464" s="11"/>
      <c r="C4464" s="10"/>
      <c r="D4464" s="16">
        <f>IF($A4464="","",IFERROR(VLOOKUP($A4464,M_Sapi!$A$2:$D$501,4,0),""))</f>
      </c>
      <c r="E4464" s="17">
        <f>IF($A4464="","",IFERROR(VLOOKUP($A4464,M_Sapi!$A$2:$B$501,2,0),""))</f>
      </c>
      <c r="F4464" s="16">
        <f>IF(OR($A4464="",$C4464=""),"",$C4464-$D4464)</f>
      </c>
      <c r="G4464" s="18">
        <f>IF(OR($A4464="",$B4464=""),"",$B4464-$E4464)</f>
      </c>
      <c r="H4464" s="19">
        <f>IF(OR($G4464="",$G4464=0),"",$F4464/$G4464)</f>
      </c>
    </row>
    <row r="4465">
      <c r="A4465" s="7"/>
      <c r="B4465" s="11"/>
      <c r="C4465" s="10"/>
      <c r="D4465" s="16">
        <f>IF($A4465="","",IFERROR(VLOOKUP($A4465,M_Sapi!$A$2:$D$501,4,0),""))</f>
      </c>
      <c r="E4465" s="17">
        <f>IF($A4465="","",IFERROR(VLOOKUP($A4465,M_Sapi!$A$2:$B$501,2,0),""))</f>
      </c>
      <c r="F4465" s="16">
        <f>IF(OR($A4465="",$C4465=""),"",$C4465-$D4465)</f>
      </c>
      <c r="G4465" s="18">
        <f>IF(OR($A4465="",$B4465=""),"",$B4465-$E4465)</f>
      </c>
      <c r="H4465" s="19">
        <f>IF(OR($G4465="",$G4465=0),"",$F4465/$G4465)</f>
      </c>
    </row>
    <row r="4466">
      <c r="A4466" s="7"/>
      <c r="B4466" s="11"/>
      <c r="C4466" s="10"/>
      <c r="D4466" s="16">
        <f>IF($A4466="","",IFERROR(VLOOKUP($A4466,M_Sapi!$A$2:$D$501,4,0),""))</f>
      </c>
      <c r="E4466" s="17">
        <f>IF($A4466="","",IFERROR(VLOOKUP($A4466,M_Sapi!$A$2:$B$501,2,0),""))</f>
      </c>
      <c r="F4466" s="16">
        <f>IF(OR($A4466="",$C4466=""),"",$C4466-$D4466)</f>
      </c>
      <c r="G4466" s="18">
        <f>IF(OR($A4466="",$B4466=""),"",$B4466-$E4466)</f>
      </c>
      <c r="H4466" s="19">
        <f>IF(OR($G4466="",$G4466=0),"",$F4466/$G4466)</f>
      </c>
    </row>
    <row r="4467">
      <c r="A4467" s="7"/>
      <c r="B4467" s="11"/>
      <c r="C4467" s="10"/>
      <c r="D4467" s="16">
        <f>IF($A4467="","",IFERROR(VLOOKUP($A4467,M_Sapi!$A$2:$D$501,4,0),""))</f>
      </c>
      <c r="E4467" s="17">
        <f>IF($A4467="","",IFERROR(VLOOKUP($A4467,M_Sapi!$A$2:$B$501,2,0),""))</f>
      </c>
      <c r="F4467" s="16">
        <f>IF(OR($A4467="",$C4467=""),"",$C4467-$D4467)</f>
      </c>
      <c r="G4467" s="18">
        <f>IF(OR($A4467="",$B4467=""),"",$B4467-$E4467)</f>
      </c>
      <c r="H4467" s="19">
        <f>IF(OR($G4467="",$G4467=0),"",$F4467/$G4467)</f>
      </c>
    </row>
    <row r="4468">
      <c r="A4468" s="7"/>
      <c r="B4468" s="11"/>
      <c r="C4468" s="10"/>
      <c r="D4468" s="16">
        <f>IF($A4468="","",IFERROR(VLOOKUP($A4468,M_Sapi!$A$2:$D$501,4,0),""))</f>
      </c>
      <c r="E4468" s="17">
        <f>IF($A4468="","",IFERROR(VLOOKUP($A4468,M_Sapi!$A$2:$B$501,2,0),""))</f>
      </c>
      <c r="F4468" s="16">
        <f>IF(OR($A4468="",$C4468=""),"",$C4468-$D4468)</f>
      </c>
      <c r="G4468" s="18">
        <f>IF(OR($A4468="",$B4468=""),"",$B4468-$E4468)</f>
      </c>
      <c r="H4468" s="19">
        <f>IF(OR($G4468="",$G4468=0),"",$F4468/$G4468)</f>
      </c>
    </row>
    <row r="4469">
      <c r="A4469" s="7"/>
      <c r="B4469" s="11"/>
      <c r="C4469" s="10"/>
      <c r="D4469" s="16">
        <f>IF($A4469="","",IFERROR(VLOOKUP($A4469,M_Sapi!$A$2:$D$501,4,0),""))</f>
      </c>
      <c r="E4469" s="17">
        <f>IF($A4469="","",IFERROR(VLOOKUP($A4469,M_Sapi!$A$2:$B$501,2,0),""))</f>
      </c>
      <c r="F4469" s="16">
        <f>IF(OR($A4469="",$C4469=""),"",$C4469-$D4469)</f>
      </c>
      <c r="G4469" s="18">
        <f>IF(OR($A4469="",$B4469=""),"",$B4469-$E4469)</f>
      </c>
      <c r="H4469" s="19">
        <f>IF(OR($G4469="",$G4469=0),"",$F4469/$G4469)</f>
      </c>
    </row>
    <row r="4470">
      <c r="A4470" s="7"/>
      <c r="B4470" s="11"/>
      <c r="C4470" s="10"/>
      <c r="D4470" s="16">
        <f>IF($A4470="","",IFERROR(VLOOKUP($A4470,M_Sapi!$A$2:$D$501,4,0),""))</f>
      </c>
      <c r="E4470" s="17">
        <f>IF($A4470="","",IFERROR(VLOOKUP($A4470,M_Sapi!$A$2:$B$501,2,0),""))</f>
      </c>
      <c r="F4470" s="16">
        <f>IF(OR($A4470="",$C4470=""),"",$C4470-$D4470)</f>
      </c>
      <c r="G4470" s="18">
        <f>IF(OR($A4470="",$B4470=""),"",$B4470-$E4470)</f>
      </c>
      <c r="H4470" s="19">
        <f>IF(OR($G4470="",$G4470=0),"",$F4470/$G4470)</f>
      </c>
    </row>
    <row r="4471">
      <c r="A4471" s="7"/>
      <c r="B4471" s="11"/>
      <c r="C4471" s="10"/>
      <c r="D4471" s="16">
        <f>IF($A4471="","",IFERROR(VLOOKUP($A4471,M_Sapi!$A$2:$D$501,4,0),""))</f>
      </c>
      <c r="E4471" s="17">
        <f>IF($A4471="","",IFERROR(VLOOKUP($A4471,M_Sapi!$A$2:$B$501,2,0),""))</f>
      </c>
      <c r="F4471" s="16">
        <f>IF(OR($A4471="",$C4471=""),"",$C4471-$D4471)</f>
      </c>
      <c r="G4471" s="18">
        <f>IF(OR($A4471="",$B4471=""),"",$B4471-$E4471)</f>
      </c>
      <c r="H4471" s="19">
        <f>IF(OR($G4471="",$G4471=0),"",$F4471/$G4471)</f>
      </c>
    </row>
    <row r="4472">
      <c r="A4472" s="7"/>
      <c r="B4472" s="11"/>
      <c r="C4472" s="10"/>
      <c r="D4472" s="16">
        <f>IF($A4472="","",IFERROR(VLOOKUP($A4472,M_Sapi!$A$2:$D$501,4,0),""))</f>
      </c>
      <c r="E4472" s="17">
        <f>IF($A4472="","",IFERROR(VLOOKUP($A4472,M_Sapi!$A$2:$B$501,2,0),""))</f>
      </c>
      <c r="F4472" s="16">
        <f>IF(OR($A4472="",$C4472=""),"",$C4472-$D4472)</f>
      </c>
      <c r="G4472" s="18">
        <f>IF(OR($A4472="",$B4472=""),"",$B4472-$E4472)</f>
      </c>
      <c r="H4472" s="19">
        <f>IF(OR($G4472="",$G4472=0),"",$F4472/$G4472)</f>
      </c>
    </row>
    <row r="4473">
      <c r="A4473" s="7"/>
      <c r="B4473" s="11"/>
      <c r="C4473" s="10"/>
      <c r="D4473" s="16">
        <f>IF($A4473="","",IFERROR(VLOOKUP($A4473,M_Sapi!$A$2:$D$501,4,0),""))</f>
      </c>
      <c r="E4473" s="17">
        <f>IF($A4473="","",IFERROR(VLOOKUP($A4473,M_Sapi!$A$2:$B$501,2,0),""))</f>
      </c>
      <c r="F4473" s="16">
        <f>IF(OR($A4473="",$C4473=""),"",$C4473-$D4473)</f>
      </c>
      <c r="G4473" s="18">
        <f>IF(OR($A4473="",$B4473=""),"",$B4473-$E4473)</f>
      </c>
      <c r="H4473" s="19">
        <f>IF(OR($G4473="",$G4473=0),"",$F4473/$G4473)</f>
      </c>
    </row>
    <row r="4474">
      <c r="A4474" s="7"/>
      <c r="B4474" s="11"/>
      <c r="C4474" s="10"/>
      <c r="D4474" s="16">
        <f>IF($A4474="","",IFERROR(VLOOKUP($A4474,M_Sapi!$A$2:$D$501,4,0),""))</f>
      </c>
      <c r="E4474" s="17">
        <f>IF($A4474="","",IFERROR(VLOOKUP($A4474,M_Sapi!$A$2:$B$501,2,0),""))</f>
      </c>
      <c r="F4474" s="16">
        <f>IF(OR($A4474="",$C4474=""),"",$C4474-$D4474)</f>
      </c>
      <c r="G4474" s="18">
        <f>IF(OR($A4474="",$B4474=""),"",$B4474-$E4474)</f>
      </c>
      <c r="H4474" s="19">
        <f>IF(OR($G4474="",$G4474=0),"",$F4474/$G4474)</f>
      </c>
    </row>
    <row r="4475">
      <c r="A4475" s="7"/>
      <c r="B4475" s="11"/>
      <c r="C4475" s="10"/>
      <c r="D4475" s="16">
        <f>IF($A4475="","",IFERROR(VLOOKUP($A4475,M_Sapi!$A$2:$D$501,4,0),""))</f>
      </c>
      <c r="E4475" s="17">
        <f>IF($A4475="","",IFERROR(VLOOKUP($A4475,M_Sapi!$A$2:$B$501,2,0),""))</f>
      </c>
      <c r="F4475" s="16">
        <f>IF(OR($A4475="",$C4475=""),"",$C4475-$D4475)</f>
      </c>
      <c r="G4475" s="18">
        <f>IF(OR($A4475="",$B4475=""),"",$B4475-$E4475)</f>
      </c>
      <c r="H4475" s="19">
        <f>IF(OR($G4475="",$G4475=0),"",$F4475/$G4475)</f>
      </c>
    </row>
    <row r="4476">
      <c r="A4476" s="7"/>
      <c r="B4476" s="11"/>
      <c r="C4476" s="10"/>
      <c r="D4476" s="16">
        <f>IF($A4476="","",IFERROR(VLOOKUP($A4476,M_Sapi!$A$2:$D$501,4,0),""))</f>
      </c>
      <c r="E4476" s="17">
        <f>IF($A4476="","",IFERROR(VLOOKUP($A4476,M_Sapi!$A$2:$B$501,2,0),""))</f>
      </c>
      <c r="F4476" s="16">
        <f>IF(OR($A4476="",$C4476=""),"",$C4476-$D4476)</f>
      </c>
      <c r="G4476" s="18">
        <f>IF(OR($A4476="",$B4476=""),"",$B4476-$E4476)</f>
      </c>
      <c r="H4476" s="19">
        <f>IF(OR($G4476="",$G4476=0),"",$F4476/$G4476)</f>
      </c>
    </row>
    <row r="4477">
      <c r="A4477" s="7"/>
      <c r="B4477" s="11"/>
      <c r="C4477" s="10"/>
      <c r="D4477" s="16">
        <f>IF($A4477="","",IFERROR(VLOOKUP($A4477,M_Sapi!$A$2:$D$501,4,0),""))</f>
      </c>
      <c r="E4477" s="17">
        <f>IF($A4477="","",IFERROR(VLOOKUP($A4477,M_Sapi!$A$2:$B$501,2,0),""))</f>
      </c>
      <c r="F4477" s="16">
        <f>IF(OR($A4477="",$C4477=""),"",$C4477-$D4477)</f>
      </c>
      <c r="G4477" s="18">
        <f>IF(OR($A4477="",$B4477=""),"",$B4477-$E4477)</f>
      </c>
      <c r="H4477" s="19">
        <f>IF(OR($G4477="",$G4477=0),"",$F4477/$G4477)</f>
      </c>
    </row>
    <row r="4478">
      <c r="A4478" s="7"/>
      <c r="B4478" s="11"/>
      <c r="C4478" s="10"/>
      <c r="D4478" s="16">
        <f>IF($A4478="","",IFERROR(VLOOKUP($A4478,M_Sapi!$A$2:$D$501,4,0),""))</f>
      </c>
      <c r="E4478" s="17">
        <f>IF($A4478="","",IFERROR(VLOOKUP($A4478,M_Sapi!$A$2:$B$501,2,0),""))</f>
      </c>
      <c r="F4478" s="16">
        <f>IF(OR($A4478="",$C4478=""),"",$C4478-$D4478)</f>
      </c>
      <c r="G4478" s="18">
        <f>IF(OR($A4478="",$B4478=""),"",$B4478-$E4478)</f>
      </c>
      <c r="H4478" s="19">
        <f>IF(OR($G4478="",$G4478=0),"",$F4478/$G4478)</f>
      </c>
    </row>
    <row r="4479">
      <c r="A4479" s="7"/>
      <c r="B4479" s="11"/>
      <c r="C4479" s="10"/>
      <c r="D4479" s="16">
        <f>IF($A4479="","",IFERROR(VLOOKUP($A4479,M_Sapi!$A$2:$D$501,4,0),""))</f>
      </c>
      <c r="E4479" s="17">
        <f>IF($A4479="","",IFERROR(VLOOKUP($A4479,M_Sapi!$A$2:$B$501,2,0),""))</f>
      </c>
      <c r="F4479" s="16">
        <f>IF(OR($A4479="",$C4479=""),"",$C4479-$D4479)</f>
      </c>
      <c r="G4479" s="18">
        <f>IF(OR($A4479="",$B4479=""),"",$B4479-$E4479)</f>
      </c>
      <c r="H4479" s="19">
        <f>IF(OR($G4479="",$G4479=0),"",$F4479/$G4479)</f>
      </c>
    </row>
    <row r="4480">
      <c r="A4480" s="7"/>
      <c r="B4480" s="11"/>
      <c r="C4480" s="10"/>
      <c r="D4480" s="16">
        <f>IF($A4480="","",IFERROR(VLOOKUP($A4480,M_Sapi!$A$2:$D$501,4,0),""))</f>
      </c>
      <c r="E4480" s="17">
        <f>IF($A4480="","",IFERROR(VLOOKUP($A4480,M_Sapi!$A$2:$B$501,2,0),""))</f>
      </c>
      <c r="F4480" s="16">
        <f>IF(OR($A4480="",$C4480=""),"",$C4480-$D4480)</f>
      </c>
      <c r="G4480" s="18">
        <f>IF(OR($A4480="",$B4480=""),"",$B4480-$E4480)</f>
      </c>
      <c r="H4480" s="19">
        <f>IF(OR($G4480="",$G4480=0),"",$F4480/$G4480)</f>
      </c>
    </row>
    <row r="4481">
      <c r="A4481" s="7"/>
      <c r="B4481" s="11"/>
      <c r="C4481" s="10"/>
      <c r="D4481" s="16">
        <f>IF($A4481="","",IFERROR(VLOOKUP($A4481,M_Sapi!$A$2:$D$501,4,0),""))</f>
      </c>
      <c r="E4481" s="17">
        <f>IF($A4481="","",IFERROR(VLOOKUP($A4481,M_Sapi!$A$2:$B$501,2,0),""))</f>
      </c>
      <c r="F4481" s="16">
        <f>IF(OR($A4481="",$C4481=""),"",$C4481-$D4481)</f>
      </c>
      <c r="G4481" s="18">
        <f>IF(OR($A4481="",$B4481=""),"",$B4481-$E4481)</f>
      </c>
      <c r="H4481" s="19">
        <f>IF(OR($G4481="",$G4481=0),"",$F4481/$G4481)</f>
      </c>
    </row>
    <row r="4482">
      <c r="A4482" s="7"/>
      <c r="B4482" s="11"/>
      <c r="C4482" s="10"/>
      <c r="D4482" s="16">
        <f>IF($A4482="","",IFERROR(VLOOKUP($A4482,M_Sapi!$A$2:$D$501,4,0),""))</f>
      </c>
      <c r="E4482" s="17">
        <f>IF($A4482="","",IFERROR(VLOOKUP($A4482,M_Sapi!$A$2:$B$501,2,0),""))</f>
      </c>
      <c r="F4482" s="16">
        <f>IF(OR($A4482="",$C4482=""),"",$C4482-$D4482)</f>
      </c>
      <c r="G4482" s="18">
        <f>IF(OR($A4482="",$B4482=""),"",$B4482-$E4482)</f>
      </c>
      <c r="H4482" s="19">
        <f>IF(OR($G4482="",$G4482=0),"",$F4482/$G4482)</f>
      </c>
    </row>
    <row r="4483">
      <c r="A4483" s="7"/>
      <c r="B4483" s="11"/>
      <c r="C4483" s="10"/>
      <c r="D4483" s="16">
        <f>IF($A4483="","",IFERROR(VLOOKUP($A4483,M_Sapi!$A$2:$D$501,4,0),""))</f>
      </c>
      <c r="E4483" s="17">
        <f>IF($A4483="","",IFERROR(VLOOKUP($A4483,M_Sapi!$A$2:$B$501,2,0),""))</f>
      </c>
      <c r="F4483" s="16">
        <f>IF(OR($A4483="",$C4483=""),"",$C4483-$D4483)</f>
      </c>
      <c r="G4483" s="18">
        <f>IF(OR($A4483="",$B4483=""),"",$B4483-$E4483)</f>
      </c>
      <c r="H4483" s="19">
        <f>IF(OR($G4483="",$G4483=0),"",$F4483/$G4483)</f>
      </c>
    </row>
    <row r="4484">
      <c r="A4484" s="7"/>
      <c r="B4484" s="11"/>
      <c r="C4484" s="10"/>
      <c r="D4484" s="16">
        <f>IF($A4484="","",IFERROR(VLOOKUP($A4484,M_Sapi!$A$2:$D$501,4,0),""))</f>
      </c>
      <c r="E4484" s="17">
        <f>IF($A4484="","",IFERROR(VLOOKUP($A4484,M_Sapi!$A$2:$B$501,2,0),""))</f>
      </c>
      <c r="F4484" s="16">
        <f>IF(OR($A4484="",$C4484=""),"",$C4484-$D4484)</f>
      </c>
      <c r="G4484" s="18">
        <f>IF(OR($A4484="",$B4484=""),"",$B4484-$E4484)</f>
      </c>
      <c r="H4484" s="19">
        <f>IF(OR($G4484="",$G4484=0),"",$F4484/$G4484)</f>
      </c>
    </row>
    <row r="4485">
      <c r="A4485" s="7"/>
      <c r="B4485" s="11"/>
      <c r="C4485" s="10"/>
      <c r="D4485" s="16">
        <f>IF($A4485="","",IFERROR(VLOOKUP($A4485,M_Sapi!$A$2:$D$501,4,0),""))</f>
      </c>
      <c r="E4485" s="17">
        <f>IF($A4485="","",IFERROR(VLOOKUP($A4485,M_Sapi!$A$2:$B$501,2,0),""))</f>
      </c>
      <c r="F4485" s="16">
        <f>IF(OR($A4485="",$C4485=""),"",$C4485-$D4485)</f>
      </c>
      <c r="G4485" s="18">
        <f>IF(OR($A4485="",$B4485=""),"",$B4485-$E4485)</f>
      </c>
      <c r="H4485" s="19">
        <f>IF(OR($G4485="",$G4485=0),"",$F4485/$G4485)</f>
      </c>
    </row>
    <row r="4486">
      <c r="A4486" s="7"/>
      <c r="B4486" s="11"/>
      <c r="C4486" s="10"/>
      <c r="D4486" s="16">
        <f>IF($A4486="","",IFERROR(VLOOKUP($A4486,M_Sapi!$A$2:$D$501,4,0),""))</f>
      </c>
      <c r="E4486" s="17">
        <f>IF($A4486="","",IFERROR(VLOOKUP($A4486,M_Sapi!$A$2:$B$501,2,0),""))</f>
      </c>
      <c r="F4486" s="16">
        <f>IF(OR($A4486="",$C4486=""),"",$C4486-$D4486)</f>
      </c>
      <c r="G4486" s="18">
        <f>IF(OR($A4486="",$B4486=""),"",$B4486-$E4486)</f>
      </c>
      <c r="H4486" s="19">
        <f>IF(OR($G4486="",$G4486=0),"",$F4486/$G4486)</f>
      </c>
    </row>
    <row r="4487">
      <c r="A4487" s="7"/>
      <c r="B4487" s="11"/>
      <c r="C4487" s="10"/>
      <c r="D4487" s="16">
        <f>IF($A4487="","",IFERROR(VLOOKUP($A4487,M_Sapi!$A$2:$D$501,4,0),""))</f>
      </c>
      <c r="E4487" s="17">
        <f>IF($A4487="","",IFERROR(VLOOKUP($A4487,M_Sapi!$A$2:$B$501,2,0),""))</f>
      </c>
      <c r="F4487" s="16">
        <f>IF(OR($A4487="",$C4487=""),"",$C4487-$D4487)</f>
      </c>
      <c r="G4487" s="18">
        <f>IF(OR($A4487="",$B4487=""),"",$B4487-$E4487)</f>
      </c>
      <c r="H4487" s="19">
        <f>IF(OR($G4487="",$G4487=0),"",$F4487/$G4487)</f>
      </c>
    </row>
    <row r="4488">
      <c r="A4488" s="7"/>
      <c r="B4488" s="11"/>
      <c r="C4488" s="10"/>
      <c r="D4488" s="16">
        <f>IF($A4488="","",IFERROR(VLOOKUP($A4488,M_Sapi!$A$2:$D$501,4,0),""))</f>
      </c>
      <c r="E4488" s="17">
        <f>IF($A4488="","",IFERROR(VLOOKUP($A4488,M_Sapi!$A$2:$B$501,2,0),""))</f>
      </c>
      <c r="F4488" s="16">
        <f>IF(OR($A4488="",$C4488=""),"",$C4488-$D4488)</f>
      </c>
      <c r="G4488" s="18">
        <f>IF(OR($A4488="",$B4488=""),"",$B4488-$E4488)</f>
      </c>
      <c r="H4488" s="19">
        <f>IF(OR($G4488="",$G4488=0),"",$F4488/$G4488)</f>
      </c>
    </row>
    <row r="4489">
      <c r="A4489" s="7"/>
      <c r="B4489" s="11"/>
      <c r="C4489" s="10"/>
      <c r="D4489" s="16">
        <f>IF($A4489="","",IFERROR(VLOOKUP($A4489,M_Sapi!$A$2:$D$501,4,0),""))</f>
      </c>
      <c r="E4489" s="17">
        <f>IF($A4489="","",IFERROR(VLOOKUP($A4489,M_Sapi!$A$2:$B$501,2,0),""))</f>
      </c>
      <c r="F4489" s="16">
        <f>IF(OR($A4489="",$C4489=""),"",$C4489-$D4489)</f>
      </c>
      <c r="G4489" s="18">
        <f>IF(OR($A4489="",$B4489=""),"",$B4489-$E4489)</f>
      </c>
      <c r="H4489" s="19">
        <f>IF(OR($G4489="",$G4489=0),"",$F4489/$G4489)</f>
      </c>
    </row>
    <row r="4490">
      <c r="A4490" s="7"/>
      <c r="B4490" s="11"/>
      <c r="C4490" s="10"/>
      <c r="D4490" s="16">
        <f>IF($A4490="","",IFERROR(VLOOKUP($A4490,M_Sapi!$A$2:$D$501,4,0),""))</f>
      </c>
      <c r="E4490" s="17">
        <f>IF($A4490="","",IFERROR(VLOOKUP($A4490,M_Sapi!$A$2:$B$501,2,0),""))</f>
      </c>
      <c r="F4490" s="16">
        <f>IF(OR($A4490="",$C4490=""),"",$C4490-$D4490)</f>
      </c>
      <c r="G4490" s="18">
        <f>IF(OR($A4490="",$B4490=""),"",$B4490-$E4490)</f>
      </c>
      <c r="H4490" s="19">
        <f>IF(OR($G4490="",$G4490=0),"",$F4490/$G4490)</f>
      </c>
    </row>
    <row r="4491">
      <c r="A4491" s="7"/>
      <c r="B4491" s="11"/>
      <c r="C4491" s="10"/>
      <c r="D4491" s="16">
        <f>IF($A4491="","",IFERROR(VLOOKUP($A4491,M_Sapi!$A$2:$D$501,4,0),""))</f>
      </c>
      <c r="E4491" s="17">
        <f>IF($A4491="","",IFERROR(VLOOKUP($A4491,M_Sapi!$A$2:$B$501,2,0),""))</f>
      </c>
      <c r="F4491" s="16">
        <f>IF(OR($A4491="",$C4491=""),"",$C4491-$D4491)</f>
      </c>
      <c r="G4491" s="18">
        <f>IF(OR($A4491="",$B4491=""),"",$B4491-$E4491)</f>
      </c>
      <c r="H4491" s="19">
        <f>IF(OR($G4491="",$G4491=0),"",$F4491/$G4491)</f>
      </c>
    </row>
    <row r="4492">
      <c r="A4492" s="7"/>
      <c r="B4492" s="11"/>
      <c r="C4492" s="10"/>
      <c r="D4492" s="16">
        <f>IF($A4492="","",IFERROR(VLOOKUP($A4492,M_Sapi!$A$2:$D$501,4,0),""))</f>
      </c>
      <c r="E4492" s="17">
        <f>IF($A4492="","",IFERROR(VLOOKUP($A4492,M_Sapi!$A$2:$B$501,2,0),""))</f>
      </c>
      <c r="F4492" s="16">
        <f>IF(OR($A4492="",$C4492=""),"",$C4492-$D4492)</f>
      </c>
      <c r="G4492" s="18">
        <f>IF(OR($A4492="",$B4492=""),"",$B4492-$E4492)</f>
      </c>
      <c r="H4492" s="19">
        <f>IF(OR($G4492="",$G4492=0),"",$F4492/$G4492)</f>
      </c>
    </row>
    <row r="4493">
      <c r="A4493" s="7"/>
      <c r="B4493" s="11"/>
      <c r="C4493" s="10"/>
      <c r="D4493" s="16">
        <f>IF($A4493="","",IFERROR(VLOOKUP($A4493,M_Sapi!$A$2:$D$501,4,0),""))</f>
      </c>
      <c r="E4493" s="17">
        <f>IF($A4493="","",IFERROR(VLOOKUP($A4493,M_Sapi!$A$2:$B$501,2,0),""))</f>
      </c>
      <c r="F4493" s="16">
        <f>IF(OR($A4493="",$C4493=""),"",$C4493-$D4493)</f>
      </c>
      <c r="G4493" s="18">
        <f>IF(OR($A4493="",$B4493=""),"",$B4493-$E4493)</f>
      </c>
      <c r="H4493" s="19">
        <f>IF(OR($G4493="",$G4493=0),"",$F4493/$G4493)</f>
      </c>
    </row>
    <row r="4494">
      <c r="A4494" s="7"/>
      <c r="B4494" s="11"/>
      <c r="C4494" s="10"/>
      <c r="D4494" s="16">
        <f>IF($A4494="","",IFERROR(VLOOKUP($A4494,M_Sapi!$A$2:$D$501,4,0),""))</f>
      </c>
      <c r="E4494" s="17">
        <f>IF($A4494="","",IFERROR(VLOOKUP($A4494,M_Sapi!$A$2:$B$501,2,0),""))</f>
      </c>
      <c r="F4494" s="16">
        <f>IF(OR($A4494="",$C4494=""),"",$C4494-$D4494)</f>
      </c>
      <c r="G4494" s="18">
        <f>IF(OR($A4494="",$B4494=""),"",$B4494-$E4494)</f>
      </c>
      <c r="H4494" s="19">
        <f>IF(OR($G4494="",$G4494=0),"",$F4494/$G4494)</f>
      </c>
    </row>
    <row r="4495">
      <c r="A4495" s="7"/>
      <c r="B4495" s="11"/>
      <c r="C4495" s="10"/>
      <c r="D4495" s="16">
        <f>IF($A4495="","",IFERROR(VLOOKUP($A4495,M_Sapi!$A$2:$D$501,4,0),""))</f>
      </c>
      <c r="E4495" s="17">
        <f>IF($A4495="","",IFERROR(VLOOKUP($A4495,M_Sapi!$A$2:$B$501,2,0),""))</f>
      </c>
      <c r="F4495" s="16">
        <f>IF(OR($A4495="",$C4495=""),"",$C4495-$D4495)</f>
      </c>
      <c r="G4495" s="18">
        <f>IF(OR($A4495="",$B4495=""),"",$B4495-$E4495)</f>
      </c>
      <c r="H4495" s="19">
        <f>IF(OR($G4495="",$G4495=0),"",$F4495/$G4495)</f>
      </c>
    </row>
    <row r="4496">
      <c r="A4496" s="7"/>
      <c r="B4496" s="11"/>
      <c r="C4496" s="10"/>
      <c r="D4496" s="16">
        <f>IF($A4496="","",IFERROR(VLOOKUP($A4496,M_Sapi!$A$2:$D$501,4,0),""))</f>
      </c>
      <c r="E4496" s="17">
        <f>IF($A4496="","",IFERROR(VLOOKUP($A4496,M_Sapi!$A$2:$B$501,2,0),""))</f>
      </c>
      <c r="F4496" s="16">
        <f>IF(OR($A4496="",$C4496=""),"",$C4496-$D4496)</f>
      </c>
      <c r="G4496" s="18">
        <f>IF(OR($A4496="",$B4496=""),"",$B4496-$E4496)</f>
      </c>
      <c r="H4496" s="19">
        <f>IF(OR($G4496="",$G4496=0),"",$F4496/$G4496)</f>
      </c>
    </row>
    <row r="4497">
      <c r="A4497" s="7"/>
      <c r="B4497" s="11"/>
      <c r="C4497" s="10"/>
      <c r="D4497" s="16">
        <f>IF($A4497="","",IFERROR(VLOOKUP($A4497,M_Sapi!$A$2:$D$501,4,0),""))</f>
      </c>
      <c r="E4497" s="17">
        <f>IF($A4497="","",IFERROR(VLOOKUP($A4497,M_Sapi!$A$2:$B$501,2,0),""))</f>
      </c>
      <c r="F4497" s="16">
        <f>IF(OR($A4497="",$C4497=""),"",$C4497-$D4497)</f>
      </c>
      <c r="G4497" s="18">
        <f>IF(OR($A4497="",$B4497=""),"",$B4497-$E4497)</f>
      </c>
      <c r="H4497" s="19">
        <f>IF(OR($G4497="",$G4497=0),"",$F4497/$G4497)</f>
      </c>
    </row>
    <row r="4498">
      <c r="A4498" s="7"/>
      <c r="B4498" s="11"/>
      <c r="C4498" s="10"/>
      <c r="D4498" s="16">
        <f>IF($A4498="","",IFERROR(VLOOKUP($A4498,M_Sapi!$A$2:$D$501,4,0),""))</f>
      </c>
      <c r="E4498" s="17">
        <f>IF($A4498="","",IFERROR(VLOOKUP($A4498,M_Sapi!$A$2:$B$501,2,0),""))</f>
      </c>
      <c r="F4498" s="16">
        <f>IF(OR($A4498="",$C4498=""),"",$C4498-$D4498)</f>
      </c>
      <c r="G4498" s="18">
        <f>IF(OR($A4498="",$B4498=""),"",$B4498-$E4498)</f>
      </c>
      <c r="H4498" s="19">
        <f>IF(OR($G4498="",$G4498=0),"",$F4498/$G4498)</f>
      </c>
    </row>
    <row r="4499">
      <c r="A4499" s="7"/>
      <c r="B4499" s="11"/>
      <c r="C4499" s="10"/>
      <c r="D4499" s="16">
        <f>IF($A4499="","",IFERROR(VLOOKUP($A4499,M_Sapi!$A$2:$D$501,4,0),""))</f>
      </c>
      <c r="E4499" s="17">
        <f>IF($A4499="","",IFERROR(VLOOKUP($A4499,M_Sapi!$A$2:$B$501,2,0),""))</f>
      </c>
      <c r="F4499" s="16">
        <f>IF(OR($A4499="",$C4499=""),"",$C4499-$D4499)</f>
      </c>
      <c r="G4499" s="18">
        <f>IF(OR($A4499="",$B4499=""),"",$B4499-$E4499)</f>
      </c>
      <c r="H4499" s="19">
        <f>IF(OR($G4499="",$G4499=0),"",$F4499/$G4499)</f>
      </c>
    </row>
    <row r="4500">
      <c r="A4500" s="7"/>
      <c r="B4500" s="11"/>
      <c r="C4500" s="10"/>
      <c r="D4500" s="16">
        <f>IF($A4500="","",IFERROR(VLOOKUP($A4500,M_Sapi!$A$2:$D$501,4,0),""))</f>
      </c>
      <c r="E4500" s="17">
        <f>IF($A4500="","",IFERROR(VLOOKUP($A4500,M_Sapi!$A$2:$B$501,2,0),""))</f>
      </c>
      <c r="F4500" s="16">
        <f>IF(OR($A4500="",$C4500=""),"",$C4500-$D4500)</f>
      </c>
      <c r="G4500" s="18">
        <f>IF(OR($A4500="",$B4500=""),"",$B4500-$E4500)</f>
      </c>
      <c r="H4500" s="19">
        <f>IF(OR($G4500="",$G4500=0),"",$F4500/$G4500)</f>
      </c>
    </row>
    <row r="4501">
      <c r="A4501" s="7"/>
      <c r="B4501" s="11"/>
      <c r="C4501" s="10"/>
      <c r="D4501" s="16">
        <f>IF($A4501="","",IFERROR(VLOOKUP($A4501,M_Sapi!$A$2:$D$501,4,0),""))</f>
      </c>
      <c r="E4501" s="17">
        <f>IF($A4501="","",IFERROR(VLOOKUP($A4501,M_Sapi!$A$2:$B$501,2,0),""))</f>
      </c>
      <c r="F4501" s="16">
        <f>IF(OR($A4501="",$C4501=""),"",$C4501-$D4501)</f>
      </c>
      <c r="G4501" s="18">
        <f>IF(OR($A4501="",$B4501=""),"",$B4501-$E4501)</f>
      </c>
      <c r="H4501" s="19">
        <f>IF(OR($G4501="",$G4501=0),"",$F4501/$G4501)</f>
      </c>
    </row>
    <row r="4502">
      <c r="A4502" s="7"/>
      <c r="B4502" s="11"/>
      <c r="C4502" s="10"/>
      <c r="D4502" s="16">
        <f>IF($A4502="","",IFERROR(VLOOKUP($A4502,M_Sapi!$A$2:$D$501,4,0),""))</f>
      </c>
      <c r="E4502" s="17">
        <f>IF($A4502="","",IFERROR(VLOOKUP($A4502,M_Sapi!$A$2:$B$501,2,0),""))</f>
      </c>
      <c r="F4502" s="16">
        <f>IF(OR($A4502="",$C4502=""),"",$C4502-$D4502)</f>
      </c>
      <c r="G4502" s="18">
        <f>IF(OR($A4502="",$B4502=""),"",$B4502-$E4502)</f>
      </c>
      <c r="H4502" s="19">
        <f>IF(OR($G4502="",$G4502=0),"",$F4502/$G4502)</f>
      </c>
    </row>
    <row r="4503">
      <c r="A4503" s="7"/>
      <c r="B4503" s="11"/>
      <c r="C4503" s="10"/>
      <c r="D4503" s="16">
        <f>IF($A4503="","",IFERROR(VLOOKUP($A4503,M_Sapi!$A$2:$D$501,4,0),""))</f>
      </c>
      <c r="E4503" s="17">
        <f>IF($A4503="","",IFERROR(VLOOKUP($A4503,M_Sapi!$A$2:$B$501,2,0),""))</f>
      </c>
      <c r="F4503" s="16">
        <f>IF(OR($A4503="",$C4503=""),"",$C4503-$D4503)</f>
      </c>
      <c r="G4503" s="18">
        <f>IF(OR($A4503="",$B4503=""),"",$B4503-$E4503)</f>
      </c>
      <c r="H4503" s="19">
        <f>IF(OR($G4503="",$G4503=0),"",$F4503/$G4503)</f>
      </c>
    </row>
    <row r="4504">
      <c r="A4504" s="7"/>
      <c r="B4504" s="11"/>
      <c r="C4504" s="10"/>
      <c r="D4504" s="16">
        <f>IF($A4504="","",IFERROR(VLOOKUP($A4504,M_Sapi!$A$2:$D$501,4,0),""))</f>
      </c>
      <c r="E4504" s="17">
        <f>IF($A4504="","",IFERROR(VLOOKUP($A4504,M_Sapi!$A$2:$B$501,2,0),""))</f>
      </c>
      <c r="F4504" s="16">
        <f>IF(OR($A4504="",$C4504=""),"",$C4504-$D4504)</f>
      </c>
      <c r="G4504" s="18">
        <f>IF(OR($A4504="",$B4504=""),"",$B4504-$E4504)</f>
      </c>
      <c r="H4504" s="19">
        <f>IF(OR($G4504="",$G4504=0),"",$F4504/$G4504)</f>
      </c>
    </row>
    <row r="4505">
      <c r="A4505" s="7"/>
      <c r="B4505" s="11"/>
      <c r="C4505" s="10"/>
      <c r="D4505" s="16">
        <f>IF($A4505="","",IFERROR(VLOOKUP($A4505,M_Sapi!$A$2:$D$501,4,0),""))</f>
      </c>
      <c r="E4505" s="17">
        <f>IF($A4505="","",IFERROR(VLOOKUP($A4505,M_Sapi!$A$2:$B$501,2,0),""))</f>
      </c>
      <c r="F4505" s="16">
        <f>IF(OR($A4505="",$C4505=""),"",$C4505-$D4505)</f>
      </c>
      <c r="G4505" s="18">
        <f>IF(OR($A4505="",$B4505=""),"",$B4505-$E4505)</f>
      </c>
      <c r="H4505" s="19">
        <f>IF(OR($G4505="",$G4505=0),"",$F4505/$G4505)</f>
      </c>
    </row>
    <row r="4506">
      <c r="A4506" s="7"/>
      <c r="B4506" s="11"/>
      <c r="C4506" s="10"/>
      <c r="D4506" s="16">
        <f>IF($A4506="","",IFERROR(VLOOKUP($A4506,M_Sapi!$A$2:$D$501,4,0),""))</f>
      </c>
      <c r="E4506" s="17">
        <f>IF($A4506="","",IFERROR(VLOOKUP($A4506,M_Sapi!$A$2:$B$501,2,0),""))</f>
      </c>
      <c r="F4506" s="16">
        <f>IF(OR($A4506="",$C4506=""),"",$C4506-$D4506)</f>
      </c>
      <c r="G4506" s="18">
        <f>IF(OR($A4506="",$B4506=""),"",$B4506-$E4506)</f>
      </c>
      <c r="H4506" s="19">
        <f>IF(OR($G4506="",$G4506=0),"",$F4506/$G4506)</f>
      </c>
    </row>
    <row r="4507">
      <c r="A4507" s="7"/>
      <c r="B4507" s="11"/>
      <c r="C4507" s="10"/>
      <c r="D4507" s="16">
        <f>IF($A4507="","",IFERROR(VLOOKUP($A4507,M_Sapi!$A$2:$D$501,4,0),""))</f>
      </c>
      <c r="E4507" s="17">
        <f>IF($A4507="","",IFERROR(VLOOKUP($A4507,M_Sapi!$A$2:$B$501,2,0),""))</f>
      </c>
      <c r="F4507" s="16">
        <f>IF(OR($A4507="",$C4507=""),"",$C4507-$D4507)</f>
      </c>
      <c r="G4507" s="18">
        <f>IF(OR($A4507="",$B4507=""),"",$B4507-$E4507)</f>
      </c>
      <c r="H4507" s="19">
        <f>IF(OR($G4507="",$G4507=0),"",$F4507/$G4507)</f>
      </c>
    </row>
    <row r="4508">
      <c r="A4508" s="7"/>
      <c r="B4508" s="11"/>
      <c r="C4508" s="10"/>
      <c r="D4508" s="16">
        <f>IF($A4508="","",IFERROR(VLOOKUP($A4508,M_Sapi!$A$2:$D$501,4,0),""))</f>
      </c>
      <c r="E4508" s="17">
        <f>IF($A4508="","",IFERROR(VLOOKUP($A4508,M_Sapi!$A$2:$B$501,2,0),""))</f>
      </c>
      <c r="F4508" s="16">
        <f>IF(OR($A4508="",$C4508=""),"",$C4508-$D4508)</f>
      </c>
      <c r="G4508" s="18">
        <f>IF(OR($A4508="",$B4508=""),"",$B4508-$E4508)</f>
      </c>
      <c r="H4508" s="19">
        <f>IF(OR($G4508="",$G4508=0),"",$F4508/$G4508)</f>
      </c>
    </row>
    <row r="4509">
      <c r="A4509" s="7"/>
      <c r="B4509" s="11"/>
      <c r="C4509" s="10"/>
      <c r="D4509" s="16">
        <f>IF($A4509="","",IFERROR(VLOOKUP($A4509,M_Sapi!$A$2:$D$501,4,0),""))</f>
      </c>
      <c r="E4509" s="17">
        <f>IF($A4509="","",IFERROR(VLOOKUP($A4509,M_Sapi!$A$2:$B$501,2,0),""))</f>
      </c>
      <c r="F4509" s="16">
        <f>IF(OR($A4509="",$C4509=""),"",$C4509-$D4509)</f>
      </c>
      <c r="G4509" s="18">
        <f>IF(OR($A4509="",$B4509=""),"",$B4509-$E4509)</f>
      </c>
      <c r="H4509" s="19">
        <f>IF(OR($G4509="",$G4509=0),"",$F4509/$G4509)</f>
      </c>
    </row>
    <row r="4510">
      <c r="A4510" s="7"/>
      <c r="B4510" s="11"/>
      <c r="C4510" s="10"/>
      <c r="D4510" s="16">
        <f>IF($A4510="","",IFERROR(VLOOKUP($A4510,M_Sapi!$A$2:$D$501,4,0),""))</f>
      </c>
      <c r="E4510" s="17">
        <f>IF($A4510="","",IFERROR(VLOOKUP($A4510,M_Sapi!$A$2:$B$501,2,0),""))</f>
      </c>
      <c r="F4510" s="16">
        <f>IF(OR($A4510="",$C4510=""),"",$C4510-$D4510)</f>
      </c>
      <c r="G4510" s="18">
        <f>IF(OR($A4510="",$B4510=""),"",$B4510-$E4510)</f>
      </c>
      <c r="H4510" s="19">
        <f>IF(OR($G4510="",$G4510=0),"",$F4510/$G4510)</f>
      </c>
    </row>
    <row r="4511">
      <c r="A4511" s="7"/>
      <c r="B4511" s="11"/>
      <c r="C4511" s="10"/>
      <c r="D4511" s="16">
        <f>IF($A4511="","",IFERROR(VLOOKUP($A4511,M_Sapi!$A$2:$D$501,4,0),""))</f>
      </c>
      <c r="E4511" s="17">
        <f>IF($A4511="","",IFERROR(VLOOKUP($A4511,M_Sapi!$A$2:$B$501,2,0),""))</f>
      </c>
      <c r="F4511" s="16">
        <f>IF(OR($A4511="",$C4511=""),"",$C4511-$D4511)</f>
      </c>
      <c r="G4511" s="18">
        <f>IF(OR($A4511="",$B4511=""),"",$B4511-$E4511)</f>
      </c>
      <c r="H4511" s="19">
        <f>IF(OR($G4511="",$G4511=0),"",$F4511/$G4511)</f>
      </c>
    </row>
    <row r="4512">
      <c r="A4512" s="7"/>
      <c r="B4512" s="11"/>
      <c r="C4512" s="10"/>
      <c r="D4512" s="16">
        <f>IF($A4512="","",IFERROR(VLOOKUP($A4512,M_Sapi!$A$2:$D$501,4,0),""))</f>
      </c>
      <c r="E4512" s="17">
        <f>IF($A4512="","",IFERROR(VLOOKUP($A4512,M_Sapi!$A$2:$B$501,2,0),""))</f>
      </c>
      <c r="F4512" s="16">
        <f>IF(OR($A4512="",$C4512=""),"",$C4512-$D4512)</f>
      </c>
      <c r="G4512" s="18">
        <f>IF(OR($A4512="",$B4512=""),"",$B4512-$E4512)</f>
      </c>
      <c r="H4512" s="19">
        <f>IF(OR($G4512="",$G4512=0),"",$F4512/$G4512)</f>
      </c>
    </row>
    <row r="4513">
      <c r="A4513" s="7"/>
      <c r="B4513" s="11"/>
      <c r="C4513" s="10"/>
      <c r="D4513" s="16">
        <f>IF($A4513="","",IFERROR(VLOOKUP($A4513,M_Sapi!$A$2:$D$501,4,0),""))</f>
      </c>
      <c r="E4513" s="17">
        <f>IF($A4513="","",IFERROR(VLOOKUP($A4513,M_Sapi!$A$2:$B$501,2,0),""))</f>
      </c>
      <c r="F4513" s="16">
        <f>IF(OR($A4513="",$C4513=""),"",$C4513-$D4513)</f>
      </c>
      <c r="G4513" s="18">
        <f>IF(OR($A4513="",$B4513=""),"",$B4513-$E4513)</f>
      </c>
      <c r="H4513" s="19">
        <f>IF(OR($G4513="",$G4513=0),"",$F4513/$G4513)</f>
      </c>
    </row>
    <row r="4514">
      <c r="A4514" s="7"/>
      <c r="B4514" s="11"/>
      <c r="C4514" s="10"/>
      <c r="D4514" s="16">
        <f>IF($A4514="","",IFERROR(VLOOKUP($A4514,M_Sapi!$A$2:$D$501,4,0),""))</f>
      </c>
      <c r="E4514" s="17">
        <f>IF($A4514="","",IFERROR(VLOOKUP($A4514,M_Sapi!$A$2:$B$501,2,0),""))</f>
      </c>
      <c r="F4514" s="16">
        <f>IF(OR($A4514="",$C4514=""),"",$C4514-$D4514)</f>
      </c>
      <c r="G4514" s="18">
        <f>IF(OR($A4514="",$B4514=""),"",$B4514-$E4514)</f>
      </c>
      <c r="H4514" s="19">
        <f>IF(OR($G4514="",$G4514=0),"",$F4514/$G4514)</f>
      </c>
    </row>
    <row r="4515">
      <c r="A4515" s="7"/>
      <c r="B4515" s="11"/>
      <c r="C4515" s="10"/>
      <c r="D4515" s="16">
        <f>IF($A4515="","",IFERROR(VLOOKUP($A4515,M_Sapi!$A$2:$D$501,4,0),""))</f>
      </c>
      <c r="E4515" s="17">
        <f>IF($A4515="","",IFERROR(VLOOKUP($A4515,M_Sapi!$A$2:$B$501,2,0),""))</f>
      </c>
      <c r="F4515" s="16">
        <f>IF(OR($A4515="",$C4515=""),"",$C4515-$D4515)</f>
      </c>
      <c r="G4515" s="18">
        <f>IF(OR($A4515="",$B4515=""),"",$B4515-$E4515)</f>
      </c>
      <c r="H4515" s="19">
        <f>IF(OR($G4515="",$G4515=0),"",$F4515/$G4515)</f>
      </c>
    </row>
    <row r="4516">
      <c r="A4516" s="7"/>
      <c r="B4516" s="11"/>
      <c r="C4516" s="10"/>
      <c r="D4516" s="16">
        <f>IF($A4516="","",IFERROR(VLOOKUP($A4516,M_Sapi!$A$2:$D$501,4,0),""))</f>
      </c>
      <c r="E4516" s="17">
        <f>IF($A4516="","",IFERROR(VLOOKUP($A4516,M_Sapi!$A$2:$B$501,2,0),""))</f>
      </c>
      <c r="F4516" s="16">
        <f>IF(OR($A4516="",$C4516=""),"",$C4516-$D4516)</f>
      </c>
      <c r="G4516" s="18">
        <f>IF(OR($A4516="",$B4516=""),"",$B4516-$E4516)</f>
      </c>
      <c r="H4516" s="19">
        <f>IF(OR($G4516="",$G4516=0),"",$F4516/$G4516)</f>
      </c>
    </row>
    <row r="4517">
      <c r="A4517" s="7"/>
      <c r="B4517" s="11"/>
      <c r="C4517" s="10"/>
      <c r="D4517" s="16">
        <f>IF($A4517="","",IFERROR(VLOOKUP($A4517,M_Sapi!$A$2:$D$501,4,0),""))</f>
      </c>
      <c r="E4517" s="17">
        <f>IF($A4517="","",IFERROR(VLOOKUP($A4517,M_Sapi!$A$2:$B$501,2,0),""))</f>
      </c>
      <c r="F4517" s="16">
        <f>IF(OR($A4517="",$C4517=""),"",$C4517-$D4517)</f>
      </c>
      <c r="G4517" s="18">
        <f>IF(OR($A4517="",$B4517=""),"",$B4517-$E4517)</f>
      </c>
      <c r="H4517" s="19">
        <f>IF(OR($G4517="",$G4517=0),"",$F4517/$G4517)</f>
      </c>
    </row>
    <row r="4518">
      <c r="A4518" s="7"/>
      <c r="B4518" s="11"/>
      <c r="C4518" s="10"/>
      <c r="D4518" s="16">
        <f>IF($A4518="","",IFERROR(VLOOKUP($A4518,M_Sapi!$A$2:$D$501,4,0),""))</f>
      </c>
      <c r="E4518" s="17">
        <f>IF($A4518="","",IFERROR(VLOOKUP($A4518,M_Sapi!$A$2:$B$501,2,0),""))</f>
      </c>
      <c r="F4518" s="16">
        <f>IF(OR($A4518="",$C4518=""),"",$C4518-$D4518)</f>
      </c>
      <c r="G4518" s="18">
        <f>IF(OR($A4518="",$B4518=""),"",$B4518-$E4518)</f>
      </c>
      <c r="H4518" s="19">
        <f>IF(OR($G4518="",$G4518=0),"",$F4518/$G4518)</f>
      </c>
    </row>
    <row r="4519">
      <c r="A4519" s="7"/>
      <c r="B4519" s="11"/>
      <c r="C4519" s="10"/>
      <c r="D4519" s="16">
        <f>IF($A4519="","",IFERROR(VLOOKUP($A4519,M_Sapi!$A$2:$D$501,4,0),""))</f>
      </c>
      <c r="E4519" s="17">
        <f>IF($A4519="","",IFERROR(VLOOKUP($A4519,M_Sapi!$A$2:$B$501,2,0),""))</f>
      </c>
      <c r="F4519" s="16">
        <f>IF(OR($A4519="",$C4519=""),"",$C4519-$D4519)</f>
      </c>
      <c r="G4519" s="18">
        <f>IF(OR($A4519="",$B4519=""),"",$B4519-$E4519)</f>
      </c>
      <c r="H4519" s="19">
        <f>IF(OR($G4519="",$G4519=0),"",$F4519/$G4519)</f>
      </c>
    </row>
    <row r="4520">
      <c r="A4520" s="7"/>
      <c r="B4520" s="11"/>
      <c r="C4520" s="10"/>
      <c r="D4520" s="16">
        <f>IF($A4520="","",IFERROR(VLOOKUP($A4520,M_Sapi!$A$2:$D$501,4,0),""))</f>
      </c>
      <c r="E4520" s="17">
        <f>IF($A4520="","",IFERROR(VLOOKUP($A4520,M_Sapi!$A$2:$B$501,2,0),""))</f>
      </c>
      <c r="F4520" s="16">
        <f>IF(OR($A4520="",$C4520=""),"",$C4520-$D4520)</f>
      </c>
      <c r="G4520" s="18">
        <f>IF(OR($A4520="",$B4520=""),"",$B4520-$E4520)</f>
      </c>
      <c r="H4520" s="19">
        <f>IF(OR($G4520="",$G4520=0),"",$F4520/$G4520)</f>
      </c>
    </row>
    <row r="4521">
      <c r="A4521" s="7"/>
      <c r="B4521" s="11"/>
      <c r="C4521" s="10"/>
      <c r="D4521" s="16">
        <f>IF($A4521="","",IFERROR(VLOOKUP($A4521,M_Sapi!$A$2:$D$501,4,0),""))</f>
      </c>
      <c r="E4521" s="17">
        <f>IF($A4521="","",IFERROR(VLOOKUP($A4521,M_Sapi!$A$2:$B$501,2,0),""))</f>
      </c>
      <c r="F4521" s="16">
        <f>IF(OR($A4521="",$C4521=""),"",$C4521-$D4521)</f>
      </c>
      <c r="G4521" s="18">
        <f>IF(OR($A4521="",$B4521=""),"",$B4521-$E4521)</f>
      </c>
      <c r="H4521" s="19">
        <f>IF(OR($G4521="",$G4521=0),"",$F4521/$G4521)</f>
      </c>
    </row>
    <row r="4522">
      <c r="A4522" s="7"/>
      <c r="B4522" s="11"/>
      <c r="C4522" s="10"/>
      <c r="D4522" s="16">
        <f>IF($A4522="","",IFERROR(VLOOKUP($A4522,M_Sapi!$A$2:$D$501,4,0),""))</f>
      </c>
      <c r="E4522" s="17">
        <f>IF($A4522="","",IFERROR(VLOOKUP($A4522,M_Sapi!$A$2:$B$501,2,0),""))</f>
      </c>
      <c r="F4522" s="16">
        <f>IF(OR($A4522="",$C4522=""),"",$C4522-$D4522)</f>
      </c>
      <c r="G4522" s="18">
        <f>IF(OR($A4522="",$B4522=""),"",$B4522-$E4522)</f>
      </c>
      <c r="H4522" s="19">
        <f>IF(OR($G4522="",$G4522=0),"",$F4522/$G4522)</f>
      </c>
    </row>
    <row r="4523">
      <c r="A4523" s="7"/>
      <c r="B4523" s="11"/>
      <c r="C4523" s="10"/>
      <c r="D4523" s="16">
        <f>IF($A4523="","",IFERROR(VLOOKUP($A4523,M_Sapi!$A$2:$D$501,4,0),""))</f>
      </c>
      <c r="E4523" s="17">
        <f>IF($A4523="","",IFERROR(VLOOKUP($A4523,M_Sapi!$A$2:$B$501,2,0),""))</f>
      </c>
      <c r="F4523" s="16">
        <f>IF(OR($A4523="",$C4523=""),"",$C4523-$D4523)</f>
      </c>
      <c r="G4523" s="18">
        <f>IF(OR($A4523="",$B4523=""),"",$B4523-$E4523)</f>
      </c>
      <c r="H4523" s="19">
        <f>IF(OR($G4523="",$G4523=0),"",$F4523/$G4523)</f>
      </c>
    </row>
    <row r="4524">
      <c r="A4524" s="7"/>
      <c r="B4524" s="11"/>
      <c r="C4524" s="10"/>
      <c r="D4524" s="16">
        <f>IF($A4524="","",IFERROR(VLOOKUP($A4524,M_Sapi!$A$2:$D$501,4,0),""))</f>
      </c>
      <c r="E4524" s="17">
        <f>IF($A4524="","",IFERROR(VLOOKUP($A4524,M_Sapi!$A$2:$B$501,2,0),""))</f>
      </c>
      <c r="F4524" s="16">
        <f>IF(OR($A4524="",$C4524=""),"",$C4524-$D4524)</f>
      </c>
      <c r="G4524" s="18">
        <f>IF(OR($A4524="",$B4524=""),"",$B4524-$E4524)</f>
      </c>
      <c r="H4524" s="19">
        <f>IF(OR($G4524="",$G4524=0),"",$F4524/$G4524)</f>
      </c>
    </row>
    <row r="4525">
      <c r="A4525" s="7"/>
      <c r="B4525" s="11"/>
      <c r="C4525" s="10"/>
      <c r="D4525" s="16">
        <f>IF($A4525="","",IFERROR(VLOOKUP($A4525,M_Sapi!$A$2:$D$501,4,0),""))</f>
      </c>
      <c r="E4525" s="17">
        <f>IF($A4525="","",IFERROR(VLOOKUP($A4525,M_Sapi!$A$2:$B$501,2,0),""))</f>
      </c>
      <c r="F4525" s="16">
        <f>IF(OR($A4525="",$C4525=""),"",$C4525-$D4525)</f>
      </c>
      <c r="G4525" s="18">
        <f>IF(OR($A4525="",$B4525=""),"",$B4525-$E4525)</f>
      </c>
      <c r="H4525" s="19">
        <f>IF(OR($G4525="",$G4525=0),"",$F4525/$G4525)</f>
      </c>
    </row>
    <row r="4526">
      <c r="A4526" s="7"/>
      <c r="B4526" s="11"/>
      <c r="C4526" s="10"/>
      <c r="D4526" s="16">
        <f>IF($A4526="","",IFERROR(VLOOKUP($A4526,M_Sapi!$A$2:$D$501,4,0),""))</f>
      </c>
      <c r="E4526" s="17">
        <f>IF($A4526="","",IFERROR(VLOOKUP($A4526,M_Sapi!$A$2:$B$501,2,0),""))</f>
      </c>
      <c r="F4526" s="16">
        <f>IF(OR($A4526="",$C4526=""),"",$C4526-$D4526)</f>
      </c>
      <c r="G4526" s="18">
        <f>IF(OR($A4526="",$B4526=""),"",$B4526-$E4526)</f>
      </c>
      <c r="H4526" s="19">
        <f>IF(OR($G4526="",$G4526=0),"",$F4526/$G4526)</f>
      </c>
    </row>
    <row r="4527">
      <c r="A4527" s="7"/>
      <c r="B4527" s="11"/>
      <c r="C4527" s="10"/>
      <c r="D4527" s="16">
        <f>IF($A4527="","",IFERROR(VLOOKUP($A4527,M_Sapi!$A$2:$D$501,4,0),""))</f>
      </c>
      <c r="E4527" s="17">
        <f>IF($A4527="","",IFERROR(VLOOKUP($A4527,M_Sapi!$A$2:$B$501,2,0),""))</f>
      </c>
      <c r="F4527" s="16">
        <f>IF(OR($A4527="",$C4527=""),"",$C4527-$D4527)</f>
      </c>
      <c r="G4527" s="18">
        <f>IF(OR($A4527="",$B4527=""),"",$B4527-$E4527)</f>
      </c>
      <c r="H4527" s="19">
        <f>IF(OR($G4527="",$G4527=0),"",$F4527/$G4527)</f>
      </c>
    </row>
    <row r="4528">
      <c r="A4528" s="7"/>
      <c r="B4528" s="11"/>
      <c r="C4528" s="10"/>
      <c r="D4528" s="16">
        <f>IF($A4528="","",IFERROR(VLOOKUP($A4528,M_Sapi!$A$2:$D$501,4,0),""))</f>
      </c>
      <c r="E4528" s="17">
        <f>IF($A4528="","",IFERROR(VLOOKUP($A4528,M_Sapi!$A$2:$B$501,2,0),""))</f>
      </c>
      <c r="F4528" s="16">
        <f>IF(OR($A4528="",$C4528=""),"",$C4528-$D4528)</f>
      </c>
      <c r="G4528" s="18">
        <f>IF(OR($A4528="",$B4528=""),"",$B4528-$E4528)</f>
      </c>
      <c r="H4528" s="19">
        <f>IF(OR($G4528="",$G4528=0),"",$F4528/$G4528)</f>
      </c>
    </row>
    <row r="4529">
      <c r="A4529" s="7"/>
      <c r="B4529" s="11"/>
      <c r="C4529" s="10"/>
      <c r="D4529" s="16">
        <f>IF($A4529="","",IFERROR(VLOOKUP($A4529,M_Sapi!$A$2:$D$501,4,0),""))</f>
      </c>
      <c r="E4529" s="17">
        <f>IF($A4529="","",IFERROR(VLOOKUP($A4529,M_Sapi!$A$2:$B$501,2,0),""))</f>
      </c>
      <c r="F4529" s="16">
        <f>IF(OR($A4529="",$C4529=""),"",$C4529-$D4529)</f>
      </c>
      <c r="G4529" s="18">
        <f>IF(OR($A4529="",$B4529=""),"",$B4529-$E4529)</f>
      </c>
      <c r="H4529" s="19">
        <f>IF(OR($G4529="",$G4529=0),"",$F4529/$G4529)</f>
      </c>
    </row>
    <row r="4530">
      <c r="A4530" s="7"/>
      <c r="B4530" s="11"/>
      <c r="C4530" s="10"/>
      <c r="D4530" s="16">
        <f>IF($A4530="","",IFERROR(VLOOKUP($A4530,M_Sapi!$A$2:$D$501,4,0),""))</f>
      </c>
      <c r="E4530" s="17">
        <f>IF($A4530="","",IFERROR(VLOOKUP($A4530,M_Sapi!$A$2:$B$501,2,0),""))</f>
      </c>
      <c r="F4530" s="16">
        <f>IF(OR($A4530="",$C4530=""),"",$C4530-$D4530)</f>
      </c>
      <c r="G4530" s="18">
        <f>IF(OR($A4530="",$B4530=""),"",$B4530-$E4530)</f>
      </c>
      <c r="H4530" s="19">
        <f>IF(OR($G4530="",$G4530=0),"",$F4530/$G4530)</f>
      </c>
    </row>
    <row r="4531">
      <c r="A4531" s="7"/>
      <c r="B4531" s="11"/>
      <c r="C4531" s="10"/>
      <c r="D4531" s="16">
        <f>IF($A4531="","",IFERROR(VLOOKUP($A4531,M_Sapi!$A$2:$D$501,4,0),""))</f>
      </c>
      <c r="E4531" s="17">
        <f>IF($A4531="","",IFERROR(VLOOKUP($A4531,M_Sapi!$A$2:$B$501,2,0),""))</f>
      </c>
      <c r="F4531" s="16">
        <f>IF(OR($A4531="",$C4531=""),"",$C4531-$D4531)</f>
      </c>
      <c r="G4531" s="18">
        <f>IF(OR($A4531="",$B4531=""),"",$B4531-$E4531)</f>
      </c>
      <c r="H4531" s="19">
        <f>IF(OR($G4531="",$G4531=0),"",$F4531/$G4531)</f>
      </c>
    </row>
    <row r="4532">
      <c r="A4532" s="7"/>
      <c r="B4532" s="11"/>
      <c r="C4532" s="10"/>
      <c r="D4532" s="16">
        <f>IF($A4532="","",IFERROR(VLOOKUP($A4532,M_Sapi!$A$2:$D$501,4,0),""))</f>
      </c>
      <c r="E4532" s="17">
        <f>IF($A4532="","",IFERROR(VLOOKUP($A4532,M_Sapi!$A$2:$B$501,2,0),""))</f>
      </c>
      <c r="F4532" s="16">
        <f>IF(OR($A4532="",$C4532=""),"",$C4532-$D4532)</f>
      </c>
      <c r="G4532" s="18">
        <f>IF(OR($A4532="",$B4532=""),"",$B4532-$E4532)</f>
      </c>
      <c r="H4532" s="19">
        <f>IF(OR($G4532="",$G4532=0),"",$F4532/$G4532)</f>
      </c>
    </row>
    <row r="4533">
      <c r="A4533" s="7"/>
      <c r="B4533" s="11"/>
      <c r="C4533" s="10"/>
      <c r="D4533" s="16">
        <f>IF($A4533="","",IFERROR(VLOOKUP($A4533,M_Sapi!$A$2:$D$501,4,0),""))</f>
      </c>
      <c r="E4533" s="17">
        <f>IF($A4533="","",IFERROR(VLOOKUP($A4533,M_Sapi!$A$2:$B$501,2,0),""))</f>
      </c>
      <c r="F4533" s="16">
        <f>IF(OR($A4533="",$C4533=""),"",$C4533-$D4533)</f>
      </c>
      <c r="G4533" s="18">
        <f>IF(OR($A4533="",$B4533=""),"",$B4533-$E4533)</f>
      </c>
      <c r="H4533" s="19">
        <f>IF(OR($G4533="",$G4533=0),"",$F4533/$G4533)</f>
      </c>
    </row>
    <row r="4534">
      <c r="A4534" s="7"/>
      <c r="B4534" s="11"/>
      <c r="C4534" s="10"/>
      <c r="D4534" s="16">
        <f>IF($A4534="","",IFERROR(VLOOKUP($A4534,M_Sapi!$A$2:$D$501,4,0),""))</f>
      </c>
      <c r="E4534" s="17">
        <f>IF($A4534="","",IFERROR(VLOOKUP($A4534,M_Sapi!$A$2:$B$501,2,0),""))</f>
      </c>
      <c r="F4534" s="16">
        <f>IF(OR($A4534="",$C4534=""),"",$C4534-$D4534)</f>
      </c>
      <c r="G4534" s="18">
        <f>IF(OR($A4534="",$B4534=""),"",$B4534-$E4534)</f>
      </c>
      <c r="H4534" s="19">
        <f>IF(OR($G4534="",$G4534=0),"",$F4534/$G4534)</f>
      </c>
    </row>
    <row r="4535">
      <c r="A4535" s="7"/>
      <c r="B4535" s="11"/>
      <c r="C4535" s="10"/>
      <c r="D4535" s="16">
        <f>IF($A4535="","",IFERROR(VLOOKUP($A4535,M_Sapi!$A$2:$D$501,4,0),""))</f>
      </c>
      <c r="E4535" s="17">
        <f>IF($A4535="","",IFERROR(VLOOKUP($A4535,M_Sapi!$A$2:$B$501,2,0),""))</f>
      </c>
      <c r="F4535" s="16">
        <f>IF(OR($A4535="",$C4535=""),"",$C4535-$D4535)</f>
      </c>
      <c r="G4535" s="18">
        <f>IF(OR($A4535="",$B4535=""),"",$B4535-$E4535)</f>
      </c>
      <c r="H4535" s="19">
        <f>IF(OR($G4535="",$G4535=0),"",$F4535/$G4535)</f>
      </c>
    </row>
    <row r="4536">
      <c r="A4536" s="7"/>
      <c r="B4536" s="11"/>
      <c r="C4536" s="10"/>
      <c r="D4536" s="16">
        <f>IF($A4536="","",IFERROR(VLOOKUP($A4536,M_Sapi!$A$2:$D$501,4,0),""))</f>
      </c>
      <c r="E4536" s="17">
        <f>IF($A4536="","",IFERROR(VLOOKUP($A4536,M_Sapi!$A$2:$B$501,2,0),""))</f>
      </c>
      <c r="F4536" s="16">
        <f>IF(OR($A4536="",$C4536=""),"",$C4536-$D4536)</f>
      </c>
      <c r="G4536" s="18">
        <f>IF(OR($A4536="",$B4536=""),"",$B4536-$E4536)</f>
      </c>
      <c r="H4536" s="19">
        <f>IF(OR($G4536="",$G4536=0),"",$F4536/$G4536)</f>
      </c>
    </row>
    <row r="4537">
      <c r="A4537" s="7"/>
      <c r="B4537" s="11"/>
      <c r="C4537" s="10"/>
      <c r="D4537" s="16">
        <f>IF($A4537="","",IFERROR(VLOOKUP($A4537,M_Sapi!$A$2:$D$501,4,0),""))</f>
      </c>
      <c r="E4537" s="17">
        <f>IF($A4537="","",IFERROR(VLOOKUP($A4537,M_Sapi!$A$2:$B$501,2,0),""))</f>
      </c>
      <c r="F4537" s="16">
        <f>IF(OR($A4537="",$C4537=""),"",$C4537-$D4537)</f>
      </c>
      <c r="G4537" s="18">
        <f>IF(OR($A4537="",$B4537=""),"",$B4537-$E4537)</f>
      </c>
      <c r="H4537" s="19">
        <f>IF(OR($G4537="",$G4537=0),"",$F4537/$G4537)</f>
      </c>
    </row>
    <row r="4538">
      <c r="A4538" s="7"/>
      <c r="B4538" s="11"/>
      <c r="C4538" s="10"/>
      <c r="D4538" s="16">
        <f>IF($A4538="","",IFERROR(VLOOKUP($A4538,M_Sapi!$A$2:$D$501,4,0),""))</f>
      </c>
      <c r="E4538" s="17">
        <f>IF($A4538="","",IFERROR(VLOOKUP($A4538,M_Sapi!$A$2:$B$501,2,0),""))</f>
      </c>
      <c r="F4538" s="16">
        <f>IF(OR($A4538="",$C4538=""),"",$C4538-$D4538)</f>
      </c>
      <c r="G4538" s="18">
        <f>IF(OR($A4538="",$B4538=""),"",$B4538-$E4538)</f>
      </c>
      <c r="H4538" s="19">
        <f>IF(OR($G4538="",$G4538=0),"",$F4538/$G4538)</f>
      </c>
    </row>
    <row r="4539">
      <c r="A4539" s="7"/>
      <c r="B4539" s="11"/>
      <c r="C4539" s="10"/>
      <c r="D4539" s="16">
        <f>IF($A4539="","",IFERROR(VLOOKUP($A4539,M_Sapi!$A$2:$D$501,4,0),""))</f>
      </c>
      <c r="E4539" s="17">
        <f>IF($A4539="","",IFERROR(VLOOKUP($A4539,M_Sapi!$A$2:$B$501,2,0),""))</f>
      </c>
      <c r="F4539" s="16">
        <f>IF(OR($A4539="",$C4539=""),"",$C4539-$D4539)</f>
      </c>
      <c r="G4539" s="18">
        <f>IF(OR($A4539="",$B4539=""),"",$B4539-$E4539)</f>
      </c>
      <c r="H4539" s="19">
        <f>IF(OR($G4539="",$G4539=0),"",$F4539/$G4539)</f>
      </c>
    </row>
    <row r="4540">
      <c r="A4540" s="7"/>
      <c r="B4540" s="11"/>
      <c r="C4540" s="10"/>
      <c r="D4540" s="16">
        <f>IF($A4540="","",IFERROR(VLOOKUP($A4540,M_Sapi!$A$2:$D$501,4,0),""))</f>
      </c>
      <c r="E4540" s="17">
        <f>IF($A4540="","",IFERROR(VLOOKUP($A4540,M_Sapi!$A$2:$B$501,2,0),""))</f>
      </c>
      <c r="F4540" s="16">
        <f>IF(OR($A4540="",$C4540=""),"",$C4540-$D4540)</f>
      </c>
      <c r="G4540" s="18">
        <f>IF(OR($A4540="",$B4540=""),"",$B4540-$E4540)</f>
      </c>
      <c r="H4540" s="19">
        <f>IF(OR($G4540="",$G4540=0),"",$F4540/$G4540)</f>
      </c>
    </row>
    <row r="4541">
      <c r="A4541" s="7"/>
      <c r="B4541" s="11"/>
      <c r="C4541" s="10"/>
      <c r="D4541" s="16">
        <f>IF($A4541="","",IFERROR(VLOOKUP($A4541,M_Sapi!$A$2:$D$501,4,0),""))</f>
      </c>
      <c r="E4541" s="17">
        <f>IF($A4541="","",IFERROR(VLOOKUP($A4541,M_Sapi!$A$2:$B$501,2,0),""))</f>
      </c>
      <c r="F4541" s="16">
        <f>IF(OR($A4541="",$C4541=""),"",$C4541-$D4541)</f>
      </c>
      <c r="G4541" s="18">
        <f>IF(OR($A4541="",$B4541=""),"",$B4541-$E4541)</f>
      </c>
      <c r="H4541" s="19">
        <f>IF(OR($G4541="",$G4541=0),"",$F4541/$G4541)</f>
      </c>
    </row>
    <row r="4542">
      <c r="A4542" s="7"/>
      <c r="B4542" s="11"/>
      <c r="C4542" s="10"/>
      <c r="D4542" s="16">
        <f>IF($A4542="","",IFERROR(VLOOKUP($A4542,M_Sapi!$A$2:$D$501,4,0),""))</f>
      </c>
      <c r="E4542" s="17">
        <f>IF($A4542="","",IFERROR(VLOOKUP($A4542,M_Sapi!$A$2:$B$501,2,0),""))</f>
      </c>
      <c r="F4542" s="16">
        <f>IF(OR($A4542="",$C4542=""),"",$C4542-$D4542)</f>
      </c>
      <c r="G4542" s="18">
        <f>IF(OR($A4542="",$B4542=""),"",$B4542-$E4542)</f>
      </c>
      <c r="H4542" s="19">
        <f>IF(OR($G4542="",$G4542=0),"",$F4542/$G4542)</f>
      </c>
    </row>
    <row r="4543">
      <c r="A4543" s="7"/>
      <c r="B4543" s="11"/>
      <c r="C4543" s="10"/>
      <c r="D4543" s="16">
        <f>IF($A4543="","",IFERROR(VLOOKUP($A4543,M_Sapi!$A$2:$D$501,4,0),""))</f>
      </c>
      <c r="E4543" s="17">
        <f>IF($A4543="","",IFERROR(VLOOKUP($A4543,M_Sapi!$A$2:$B$501,2,0),""))</f>
      </c>
      <c r="F4543" s="16">
        <f>IF(OR($A4543="",$C4543=""),"",$C4543-$D4543)</f>
      </c>
      <c r="G4543" s="18">
        <f>IF(OR($A4543="",$B4543=""),"",$B4543-$E4543)</f>
      </c>
      <c r="H4543" s="19">
        <f>IF(OR($G4543="",$G4543=0),"",$F4543/$G4543)</f>
      </c>
    </row>
    <row r="4544">
      <c r="A4544" s="7"/>
      <c r="B4544" s="11"/>
      <c r="C4544" s="10"/>
      <c r="D4544" s="16">
        <f>IF($A4544="","",IFERROR(VLOOKUP($A4544,M_Sapi!$A$2:$D$501,4,0),""))</f>
      </c>
      <c r="E4544" s="17">
        <f>IF($A4544="","",IFERROR(VLOOKUP($A4544,M_Sapi!$A$2:$B$501,2,0),""))</f>
      </c>
      <c r="F4544" s="16">
        <f>IF(OR($A4544="",$C4544=""),"",$C4544-$D4544)</f>
      </c>
      <c r="G4544" s="18">
        <f>IF(OR($A4544="",$B4544=""),"",$B4544-$E4544)</f>
      </c>
      <c r="H4544" s="19">
        <f>IF(OR($G4544="",$G4544=0),"",$F4544/$G4544)</f>
      </c>
    </row>
    <row r="4545">
      <c r="A4545" s="7"/>
      <c r="B4545" s="11"/>
      <c r="C4545" s="10"/>
      <c r="D4545" s="16">
        <f>IF($A4545="","",IFERROR(VLOOKUP($A4545,M_Sapi!$A$2:$D$501,4,0),""))</f>
      </c>
      <c r="E4545" s="17">
        <f>IF($A4545="","",IFERROR(VLOOKUP($A4545,M_Sapi!$A$2:$B$501,2,0),""))</f>
      </c>
      <c r="F4545" s="16">
        <f>IF(OR($A4545="",$C4545=""),"",$C4545-$D4545)</f>
      </c>
      <c r="G4545" s="18">
        <f>IF(OR($A4545="",$B4545=""),"",$B4545-$E4545)</f>
      </c>
      <c r="H4545" s="19">
        <f>IF(OR($G4545="",$G4545=0),"",$F4545/$G4545)</f>
      </c>
    </row>
    <row r="4546">
      <c r="A4546" s="7"/>
      <c r="B4546" s="11"/>
      <c r="C4546" s="10"/>
      <c r="D4546" s="16">
        <f>IF($A4546="","",IFERROR(VLOOKUP($A4546,M_Sapi!$A$2:$D$501,4,0),""))</f>
      </c>
      <c r="E4546" s="17">
        <f>IF($A4546="","",IFERROR(VLOOKUP($A4546,M_Sapi!$A$2:$B$501,2,0),""))</f>
      </c>
      <c r="F4546" s="16">
        <f>IF(OR($A4546="",$C4546=""),"",$C4546-$D4546)</f>
      </c>
      <c r="G4546" s="18">
        <f>IF(OR($A4546="",$B4546=""),"",$B4546-$E4546)</f>
      </c>
      <c r="H4546" s="19">
        <f>IF(OR($G4546="",$G4546=0),"",$F4546/$G4546)</f>
      </c>
    </row>
    <row r="4547">
      <c r="A4547" s="7"/>
      <c r="B4547" s="11"/>
      <c r="C4547" s="10"/>
      <c r="D4547" s="16">
        <f>IF($A4547="","",IFERROR(VLOOKUP($A4547,M_Sapi!$A$2:$D$501,4,0),""))</f>
      </c>
      <c r="E4547" s="17">
        <f>IF($A4547="","",IFERROR(VLOOKUP($A4547,M_Sapi!$A$2:$B$501,2,0),""))</f>
      </c>
      <c r="F4547" s="16">
        <f>IF(OR($A4547="",$C4547=""),"",$C4547-$D4547)</f>
      </c>
      <c r="G4547" s="18">
        <f>IF(OR($A4547="",$B4547=""),"",$B4547-$E4547)</f>
      </c>
      <c r="H4547" s="19">
        <f>IF(OR($G4547="",$G4547=0),"",$F4547/$G4547)</f>
      </c>
    </row>
    <row r="4548">
      <c r="A4548" s="7"/>
      <c r="B4548" s="11"/>
      <c r="C4548" s="10"/>
      <c r="D4548" s="16">
        <f>IF($A4548="","",IFERROR(VLOOKUP($A4548,M_Sapi!$A$2:$D$501,4,0),""))</f>
      </c>
      <c r="E4548" s="17">
        <f>IF($A4548="","",IFERROR(VLOOKUP($A4548,M_Sapi!$A$2:$B$501,2,0),""))</f>
      </c>
      <c r="F4548" s="16">
        <f>IF(OR($A4548="",$C4548=""),"",$C4548-$D4548)</f>
      </c>
      <c r="G4548" s="18">
        <f>IF(OR($A4548="",$B4548=""),"",$B4548-$E4548)</f>
      </c>
      <c r="H4548" s="19">
        <f>IF(OR($G4548="",$G4548=0),"",$F4548/$G4548)</f>
      </c>
    </row>
    <row r="4549">
      <c r="A4549" s="7"/>
      <c r="B4549" s="11"/>
      <c r="C4549" s="10"/>
      <c r="D4549" s="16">
        <f>IF($A4549="","",IFERROR(VLOOKUP($A4549,M_Sapi!$A$2:$D$501,4,0),""))</f>
      </c>
      <c r="E4549" s="17">
        <f>IF($A4549="","",IFERROR(VLOOKUP($A4549,M_Sapi!$A$2:$B$501,2,0),""))</f>
      </c>
      <c r="F4549" s="16">
        <f>IF(OR($A4549="",$C4549=""),"",$C4549-$D4549)</f>
      </c>
      <c r="G4549" s="18">
        <f>IF(OR($A4549="",$B4549=""),"",$B4549-$E4549)</f>
      </c>
      <c r="H4549" s="19">
        <f>IF(OR($G4549="",$G4549=0),"",$F4549/$G4549)</f>
      </c>
    </row>
    <row r="4550">
      <c r="A4550" s="7"/>
      <c r="B4550" s="11"/>
      <c r="C4550" s="10"/>
      <c r="D4550" s="16">
        <f>IF($A4550="","",IFERROR(VLOOKUP($A4550,M_Sapi!$A$2:$D$501,4,0),""))</f>
      </c>
      <c r="E4550" s="17">
        <f>IF($A4550="","",IFERROR(VLOOKUP($A4550,M_Sapi!$A$2:$B$501,2,0),""))</f>
      </c>
      <c r="F4550" s="16">
        <f>IF(OR($A4550="",$C4550=""),"",$C4550-$D4550)</f>
      </c>
      <c r="G4550" s="18">
        <f>IF(OR($A4550="",$B4550=""),"",$B4550-$E4550)</f>
      </c>
      <c r="H4550" s="19">
        <f>IF(OR($G4550="",$G4550=0),"",$F4550/$G4550)</f>
      </c>
    </row>
    <row r="4551">
      <c r="A4551" s="7"/>
      <c r="B4551" s="11"/>
      <c r="C4551" s="10"/>
      <c r="D4551" s="16">
        <f>IF($A4551="","",IFERROR(VLOOKUP($A4551,M_Sapi!$A$2:$D$501,4,0),""))</f>
      </c>
      <c r="E4551" s="17">
        <f>IF($A4551="","",IFERROR(VLOOKUP($A4551,M_Sapi!$A$2:$B$501,2,0),""))</f>
      </c>
      <c r="F4551" s="16">
        <f>IF(OR($A4551="",$C4551=""),"",$C4551-$D4551)</f>
      </c>
      <c r="G4551" s="18">
        <f>IF(OR($A4551="",$B4551=""),"",$B4551-$E4551)</f>
      </c>
      <c r="H4551" s="19">
        <f>IF(OR($G4551="",$G4551=0),"",$F4551/$G4551)</f>
      </c>
    </row>
    <row r="4552">
      <c r="A4552" s="7"/>
      <c r="B4552" s="11"/>
      <c r="C4552" s="10"/>
      <c r="D4552" s="16">
        <f>IF($A4552="","",IFERROR(VLOOKUP($A4552,M_Sapi!$A$2:$D$501,4,0),""))</f>
      </c>
      <c r="E4552" s="17">
        <f>IF($A4552="","",IFERROR(VLOOKUP($A4552,M_Sapi!$A$2:$B$501,2,0),""))</f>
      </c>
      <c r="F4552" s="16">
        <f>IF(OR($A4552="",$C4552=""),"",$C4552-$D4552)</f>
      </c>
      <c r="G4552" s="18">
        <f>IF(OR($A4552="",$B4552=""),"",$B4552-$E4552)</f>
      </c>
      <c r="H4552" s="19">
        <f>IF(OR($G4552="",$G4552=0),"",$F4552/$G4552)</f>
      </c>
    </row>
    <row r="4553">
      <c r="A4553" s="7"/>
      <c r="B4553" s="11"/>
      <c r="C4553" s="10"/>
      <c r="D4553" s="16">
        <f>IF($A4553="","",IFERROR(VLOOKUP($A4553,M_Sapi!$A$2:$D$501,4,0),""))</f>
      </c>
      <c r="E4553" s="17">
        <f>IF($A4553="","",IFERROR(VLOOKUP($A4553,M_Sapi!$A$2:$B$501,2,0),""))</f>
      </c>
      <c r="F4553" s="16">
        <f>IF(OR($A4553="",$C4553=""),"",$C4553-$D4553)</f>
      </c>
      <c r="G4553" s="18">
        <f>IF(OR($A4553="",$B4553=""),"",$B4553-$E4553)</f>
      </c>
      <c r="H4553" s="19">
        <f>IF(OR($G4553="",$G4553=0),"",$F4553/$G4553)</f>
      </c>
    </row>
    <row r="4554">
      <c r="A4554" s="7"/>
      <c r="B4554" s="11"/>
      <c r="C4554" s="10"/>
      <c r="D4554" s="16">
        <f>IF($A4554="","",IFERROR(VLOOKUP($A4554,M_Sapi!$A$2:$D$501,4,0),""))</f>
      </c>
      <c r="E4554" s="17">
        <f>IF($A4554="","",IFERROR(VLOOKUP($A4554,M_Sapi!$A$2:$B$501,2,0),""))</f>
      </c>
      <c r="F4554" s="16">
        <f>IF(OR($A4554="",$C4554=""),"",$C4554-$D4554)</f>
      </c>
      <c r="G4554" s="18">
        <f>IF(OR($A4554="",$B4554=""),"",$B4554-$E4554)</f>
      </c>
      <c r="H4554" s="19">
        <f>IF(OR($G4554="",$G4554=0),"",$F4554/$G4554)</f>
      </c>
    </row>
    <row r="4555">
      <c r="A4555" s="7"/>
      <c r="B4555" s="11"/>
      <c r="C4555" s="10"/>
      <c r="D4555" s="16">
        <f>IF($A4555="","",IFERROR(VLOOKUP($A4555,M_Sapi!$A$2:$D$501,4,0),""))</f>
      </c>
      <c r="E4555" s="17">
        <f>IF($A4555="","",IFERROR(VLOOKUP($A4555,M_Sapi!$A$2:$B$501,2,0),""))</f>
      </c>
      <c r="F4555" s="16">
        <f>IF(OR($A4555="",$C4555=""),"",$C4555-$D4555)</f>
      </c>
      <c r="G4555" s="18">
        <f>IF(OR($A4555="",$B4555=""),"",$B4555-$E4555)</f>
      </c>
      <c r="H4555" s="19">
        <f>IF(OR($G4555="",$G4555=0),"",$F4555/$G4555)</f>
      </c>
    </row>
    <row r="4556">
      <c r="A4556" s="7"/>
      <c r="B4556" s="11"/>
      <c r="C4556" s="10"/>
      <c r="D4556" s="16">
        <f>IF($A4556="","",IFERROR(VLOOKUP($A4556,M_Sapi!$A$2:$D$501,4,0),""))</f>
      </c>
      <c r="E4556" s="17">
        <f>IF($A4556="","",IFERROR(VLOOKUP($A4556,M_Sapi!$A$2:$B$501,2,0),""))</f>
      </c>
      <c r="F4556" s="16">
        <f>IF(OR($A4556="",$C4556=""),"",$C4556-$D4556)</f>
      </c>
      <c r="G4556" s="18">
        <f>IF(OR($A4556="",$B4556=""),"",$B4556-$E4556)</f>
      </c>
      <c r="H4556" s="19">
        <f>IF(OR($G4556="",$G4556=0),"",$F4556/$G4556)</f>
      </c>
    </row>
    <row r="4557">
      <c r="A4557" s="7"/>
      <c r="B4557" s="11"/>
      <c r="C4557" s="10"/>
      <c r="D4557" s="16">
        <f>IF($A4557="","",IFERROR(VLOOKUP($A4557,M_Sapi!$A$2:$D$501,4,0),""))</f>
      </c>
      <c r="E4557" s="17">
        <f>IF($A4557="","",IFERROR(VLOOKUP($A4557,M_Sapi!$A$2:$B$501,2,0),""))</f>
      </c>
      <c r="F4557" s="16">
        <f>IF(OR($A4557="",$C4557=""),"",$C4557-$D4557)</f>
      </c>
      <c r="G4557" s="18">
        <f>IF(OR($A4557="",$B4557=""),"",$B4557-$E4557)</f>
      </c>
      <c r="H4557" s="19">
        <f>IF(OR($G4557="",$G4557=0),"",$F4557/$G4557)</f>
      </c>
    </row>
    <row r="4558">
      <c r="A4558" s="7"/>
      <c r="B4558" s="11"/>
      <c r="C4558" s="10"/>
      <c r="D4558" s="16">
        <f>IF($A4558="","",IFERROR(VLOOKUP($A4558,M_Sapi!$A$2:$D$501,4,0),""))</f>
      </c>
      <c r="E4558" s="17">
        <f>IF($A4558="","",IFERROR(VLOOKUP($A4558,M_Sapi!$A$2:$B$501,2,0),""))</f>
      </c>
      <c r="F4558" s="16">
        <f>IF(OR($A4558="",$C4558=""),"",$C4558-$D4558)</f>
      </c>
      <c r="G4558" s="18">
        <f>IF(OR($A4558="",$B4558=""),"",$B4558-$E4558)</f>
      </c>
      <c r="H4558" s="19">
        <f>IF(OR($G4558="",$G4558=0),"",$F4558/$G4558)</f>
      </c>
    </row>
    <row r="4559">
      <c r="A4559" s="7"/>
      <c r="B4559" s="11"/>
      <c r="C4559" s="10"/>
      <c r="D4559" s="16">
        <f>IF($A4559="","",IFERROR(VLOOKUP($A4559,M_Sapi!$A$2:$D$501,4,0),""))</f>
      </c>
      <c r="E4559" s="17">
        <f>IF($A4559="","",IFERROR(VLOOKUP($A4559,M_Sapi!$A$2:$B$501,2,0),""))</f>
      </c>
      <c r="F4559" s="16">
        <f>IF(OR($A4559="",$C4559=""),"",$C4559-$D4559)</f>
      </c>
      <c r="G4559" s="18">
        <f>IF(OR($A4559="",$B4559=""),"",$B4559-$E4559)</f>
      </c>
      <c r="H4559" s="19">
        <f>IF(OR($G4559="",$G4559=0),"",$F4559/$G4559)</f>
      </c>
    </row>
    <row r="4560">
      <c r="A4560" s="7"/>
      <c r="B4560" s="11"/>
      <c r="C4560" s="10"/>
      <c r="D4560" s="16">
        <f>IF($A4560="","",IFERROR(VLOOKUP($A4560,M_Sapi!$A$2:$D$501,4,0),""))</f>
      </c>
      <c r="E4560" s="17">
        <f>IF($A4560="","",IFERROR(VLOOKUP($A4560,M_Sapi!$A$2:$B$501,2,0),""))</f>
      </c>
      <c r="F4560" s="16">
        <f>IF(OR($A4560="",$C4560=""),"",$C4560-$D4560)</f>
      </c>
      <c r="G4560" s="18">
        <f>IF(OR($A4560="",$B4560=""),"",$B4560-$E4560)</f>
      </c>
      <c r="H4560" s="19">
        <f>IF(OR($G4560="",$G4560=0),"",$F4560/$G4560)</f>
      </c>
    </row>
    <row r="4561">
      <c r="A4561" s="7"/>
      <c r="B4561" s="11"/>
      <c r="C4561" s="10"/>
      <c r="D4561" s="16">
        <f>IF($A4561="","",IFERROR(VLOOKUP($A4561,M_Sapi!$A$2:$D$501,4,0),""))</f>
      </c>
      <c r="E4561" s="17">
        <f>IF($A4561="","",IFERROR(VLOOKUP($A4561,M_Sapi!$A$2:$B$501,2,0),""))</f>
      </c>
      <c r="F4561" s="16">
        <f>IF(OR($A4561="",$C4561=""),"",$C4561-$D4561)</f>
      </c>
      <c r="G4561" s="18">
        <f>IF(OR($A4561="",$B4561=""),"",$B4561-$E4561)</f>
      </c>
      <c r="H4561" s="19">
        <f>IF(OR($G4561="",$G4561=0),"",$F4561/$G4561)</f>
      </c>
    </row>
    <row r="4562">
      <c r="A4562" s="7"/>
      <c r="B4562" s="11"/>
      <c r="C4562" s="10"/>
      <c r="D4562" s="16">
        <f>IF($A4562="","",IFERROR(VLOOKUP($A4562,M_Sapi!$A$2:$D$501,4,0),""))</f>
      </c>
      <c r="E4562" s="17">
        <f>IF($A4562="","",IFERROR(VLOOKUP($A4562,M_Sapi!$A$2:$B$501,2,0),""))</f>
      </c>
      <c r="F4562" s="16">
        <f>IF(OR($A4562="",$C4562=""),"",$C4562-$D4562)</f>
      </c>
      <c r="G4562" s="18">
        <f>IF(OR($A4562="",$B4562=""),"",$B4562-$E4562)</f>
      </c>
      <c r="H4562" s="19">
        <f>IF(OR($G4562="",$G4562=0),"",$F4562/$G4562)</f>
      </c>
    </row>
    <row r="4563">
      <c r="A4563" s="7"/>
      <c r="B4563" s="11"/>
      <c r="C4563" s="10"/>
      <c r="D4563" s="16">
        <f>IF($A4563="","",IFERROR(VLOOKUP($A4563,M_Sapi!$A$2:$D$501,4,0),""))</f>
      </c>
      <c r="E4563" s="17">
        <f>IF($A4563="","",IFERROR(VLOOKUP($A4563,M_Sapi!$A$2:$B$501,2,0),""))</f>
      </c>
      <c r="F4563" s="16">
        <f>IF(OR($A4563="",$C4563=""),"",$C4563-$D4563)</f>
      </c>
      <c r="G4563" s="18">
        <f>IF(OR($A4563="",$B4563=""),"",$B4563-$E4563)</f>
      </c>
      <c r="H4563" s="19">
        <f>IF(OR($G4563="",$G4563=0),"",$F4563/$G4563)</f>
      </c>
    </row>
    <row r="4564">
      <c r="A4564" s="7"/>
      <c r="B4564" s="11"/>
      <c r="C4564" s="10"/>
      <c r="D4564" s="16">
        <f>IF($A4564="","",IFERROR(VLOOKUP($A4564,M_Sapi!$A$2:$D$501,4,0),""))</f>
      </c>
      <c r="E4564" s="17">
        <f>IF($A4564="","",IFERROR(VLOOKUP($A4564,M_Sapi!$A$2:$B$501,2,0),""))</f>
      </c>
      <c r="F4564" s="16">
        <f>IF(OR($A4564="",$C4564=""),"",$C4564-$D4564)</f>
      </c>
      <c r="G4564" s="18">
        <f>IF(OR($A4564="",$B4564=""),"",$B4564-$E4564)</f>
      </c>
      <c r="H4564" s="19">
        <f>IF(OR($G4564="",$G4564=0),"",$F4564/$G4564)</f>
      </c>
    </row>
    <row r="4565">
      <c r="A4565" s="7"/>
      <c r="B4565" s="11"/>
      <c r="C4565" s="10"/>
      <c r="D4565" s="16">
        <f>IF($A4565="","",IFERROR(VLOOKUP($A4565,M_Sapi!$A$2:$D$501,4,0),""))</f>
      </c>
      <c r="E4565" s="17">
        <f>IF($A4565="","",IFERROR(VLOOKUP($A4565,M_Sapi!$A$2:$B$501,2,0),""))</f>
      </c>
      <c r="F4565" s="16">
        <f>IF(OR($A4565="",$C4565=""),"",$C4565-$D4565)</f>
      </c>
      <c r="G4565" s="18">
        <f>IF(OR($A4565="",$B4565=""),"",$B4565-$E4565)</f>
      </c>
      <c r="H4565" s="19">
        <f>IF(OR($G4565="",$G4565=0),"",$F4565/$G4565)</f>
      </c>
    </row>
    <row r="4566">
      <c r="A4566" s="7"/>
      <c r="B4566" s="11"/>
      <c r="C4566" s="10"/>
      <c r="D4566" s="16">
        <f>IF($A4566="","",IFERROR(VLOOKUP($A4566,M_Sapi!$A$2:$D$501,4,0),""))</f>
      </c>
      <c r="E4566" s="17">
        <f>IF($A4566="","",IFERROR(VLOOKUP($A4566,M_Sapi!$A$2:$B$501,2,0),""))</f>
      </c>
      <c r="F4566" s="16">
        <f>IF(OR($A4566="",$C4566=""),"",$C4566-$D4566)</f>
      </c>
      <c r="G4566" s="18">
        <f>IF(OR($A4566="",$B4566=""),"",$B4566-$E4566)</f>
      </c>
      <c r="H4566" s="19">
        <f>IF(OR($G4566="",$G4566=0),"",$F4566/$G4566)</f>
      </c>
    </row>
    <row r="4567">
      <c r="A4567" s="7"/>
      <c r="B4567" s="11"/>
      <c r="C4567" s="10"/>
      <c r="D4567" s="16">
        <f>IF($A4567="","",IFERROR(VLOOKUP($A4567,M_Sapi!$A$2:$D$501,4,0),""))</f>
      </c>
      <c r="E4567" s="17">
        <f>IF($A4567="","",IFERROR(VLOOKUP($A4567,M_Sapi!$A$2:$B$501,2,0),""))</f>
      </c>
      <c r="F4567" s="16">
        <f>IF(OR($A4567="",$C4567=""),"",$C4567-$D4567)</f>
      </c>
      <c r="G4567" s="18">
        <f>IF(OR($A4567="",$B4567=""),"",$B4567-$E4567)</f>
      </c>
      <c r="H4567" s="19">
        <f>IF(OR($G4567="",$G4567=0),"",$F4567/$G4567)</f>
      </c>
    </row>
    <row r="4568">
      <c r="A4568" s="7"/>
      <c r="B4568" s="11"/>
      <c r="C4568" s="10"/>
      <c r="D4568" s="16">
        <f>IF($A4568="","",IFERROR(VLOOKUP($A4568,M_Sapi!$A$2:$D$501,4,0),""))</f>
      </c>
      <c r="E4568" s="17">
        <f>IF($A4568="","",IFERROR(VLOOKUP($A4568,M_Sapi!$A$2:$B$501,2,0),""))</f>
      </c>
      <c r="F4568" s="16">
        <f>IF(OR($A4568="",$C4568=""),"",$C4568-$D4568)</f>
      </c>
      <c r="G4568" s="18">
        <f>IF(OR($A4568="",$B4568=""),"",$B4568-$E4568)</f>
      </c>
      <c r="H4568" s="19">
        <f>IF(OR($G4568="",$G4568=0),"",$F4568/$G4568)</f>
      </c>
    </row>
    <row r="4569">
      <c r="A4569" s="7"/>
      <c r="B4569" s="11"/>
      <c r="C4569" s="10"/>
      <c r="D4569" s="16">
        <f>IF($A4569="","",IFERROR(VLOOKUP($A4569,M_Sapi!$A$2:$D$501,4,0),""))</f>
      </c>
      <c r="E4569" s="17">
        <f>IF($A4569="","",IFERROR(VLOOKUP($A4569,M_Sapi!$A$2:$B$501,2,0),""))</f>
      </c>
      <c r="F4569" s="16">
        <f>IF(OR($A4569="",$C4569=""),"",$C4569-$D4569)</f>
      </c>
      <c r="G4569" s="18">
        <f>IF(OR($A4569="",$B4569=""),"",$B4569-$E4569)</f>
      </c>
      <c r="H4569" s="19">
        <f>IF(OR($G4569="",$G4569=0),"",$F4569/$G4569)</f>
      </c>
    </row>
    <row r="4570">
      <c r="A4570" s="7"/>
      <c r="B4570" s="11"/>
      <c r="C4570" s="10"/>
      <c r="D4570" s="16">
        <f>IF($A4570="","",IFERROR(VLOOKUP($A4570,M_Sapi!$A$2:$D$501,4,0),""))</f>
      </c>
      <c r="E4570" s="17">
        <f>IF($A4570="","",IFERROR(VLOOKUP($A4570,M_Sapi!$A$2:$B$501,2,0),""))</f>
      </c>
      <c r="F4570" s="16">
        <f>IF(OR($A4570="",$C4570=""),"",$C4570-$D4570)</f>
      </c>
      <c r="G4570" s="18">
        <f>IF(OR($A4570="",$B4570=""),"",$B4570-$E4570)</f>
      </c>
      <c r="H4570" s="19">
        <f>IF(OR($G4570="",$G4570=0),"",$F4570/$G4570)</f>
      </c>
    </row>
    <row r="4571">
      <c r="A4571" s="7"/>
      <c r="B4571" s="11"/>
      <c r="C4571" s="10"/>
      <c r="D4571" s="16">
        <f>IF($A4571="","",IFERROR(VLOOKUP($A4571,M_Sapi!$A$2:$D$501,4,0),""))</f>
      </c>
      <c r="E4571" s="17">
        <f>IF($A4571="","",IFERROR(VLOOKUP($A4571,M_Sapi!$A$2:$B$501,2,0),""))</f>
      </c>
      <c r="F4571" s="16">
        <f>IF(OR($A4571="",$C4571=""),"",$C4571-$D4571)</f>
      </c>
      <c r="G4571" s="18">
        <f>IF(OR($A4571="",$B4571=""),"",$B4571-$E4571)</f>
      </c>
      <c r="H4571" s="19">
        <f>IF(OR($G4571="",$G4571=0),"",$F4571/$G4571)</f>
      </c>
    </row>
    <row r="4572">
      <c r="A4572" s="7"/>
      <c r="B4572" s="11"/>
      <c r="C4572" s="10"/>
      <c r="D4572" s="16">
        <f>IF($A4572="","",IFERROR(VLOOKUP($A4572,M_Sapi!$A$2:$D$501,4,0),""))</f>
      </c>
      <c r="E4572" s="17">
        <f>IF($A4572="","",IFERROR(VLOOKUP($A4572,M_Sapi!$A$2:$B$501,2,0),""))</f>
      </c>
      <c r="F4572" s="16">
        <f>IF(OR($A4572="",$C4572=""),"",$C4572-$D4572)</f>
      </c>
      <c r="G4572" s="18">
        <f>IF(OR($A4572="",$B4572=""),"",$B4572-$E4572)</f>
      </c>
      <c r="H4572" s="19">
        <f>IF(OR($G4572="",$G4572=0),"",$F4572/$G4572)</f>
      </c>
    </row>
    <row r="4573">
      <c r="A4573" s="7"/>
      <c r="B4573" s="11"/>
      <c r="C4573" s="10"/>
      <c r="D4573" s="16">
        <f>IF($A4573="","",IFERROR(VLOOKUP($A4573,M_Sapi!$A$2:$D$501,4,0),""))</f>
      </c>
      <c r="E4573" s="17">
        <f>IF($A4573="","",IFERROR(VLOOKUP($A4573,M_Sapi!$A$2:$B$501,2,0),""))</f>
      </c>
      <c r="F4573" s="16">
        <f>IF(OR($A4573="",$C4573=""),"",$C4573-$D4573)</f>
      </c>
      <c r="G4573" s="18">
        <f>IF(OR($A4573="",$B4573=""),"",$B4573-$E4573)</f>
      </c>
      <c r="H4573" s="19">
        <f>IF(OR($G4573="",$G4573=0),"",$F4573/$G4573)</f>
      </c>
    </row>
    <row r="4574">
      <c r="A4574" s="7"/>
      <c r="B4574" s="11"/>
      <c r="C4574" s="10"/>
      <c r="D4574" s="16">
        <f>IF($A4574="","",IFERROR(VLOOKUP($A4574,M_Sapi!$A$2:$D$501,4,0),""))</f>
      </c>
      <c r="E4574" s="17">
        <f>IF($A4574="","",IFERROR(VLOOKUP($A4574,M_Sapi!$A$2:$B$501,2,0),""))</f>
      </c>
      <c r="F4574" s="16">
        <f>IF(OR($A4574="",$C4574=""),"",$C4574-$D4574)</f>
      </c>
      <c r="G4574" s="18">
        <f>IF(OR($A4574="",$B4574=""),"",$B4574-$E4574)</f>
      </c>
      <c r="H4574" s="19">
        <f>IF(OR($G4574="",$G4574=0),"",$F4574/$G4574)</f>
      </c>
    </row>
    <row r="4575">
      <c r="A4575" s="7"/>
      <c r="B4575" s="11"/>
      <c r="C4575" s="10"/>
      <c r="D4575" s="16">
        <f>IF($A4575="","",IFERROR(VLOOKUP($A4575,M_Sapi!$A$2:$D$501,4,0),""))</f>
      </c>
      <c r="E4575" s="17">
        <f>IF($A4575="","",IFERROR(VLOOKUP($A4575,M_Sapi!$A$2:$B$501,2,0),""))</f>
      </c>
      <c r="F4575" s="16">
        <f>IF(OR($A4575="",$C4575=""),"",$C4575-$D4575)</f>
      </c>
      <c r="G4575" s="18">
        <f>IF(OR($A4575="",$B4575=""),"",$B4575-$E4575)</f>
      </c>
      <c r="H4575" s="19">
        <f>IF(OR($G4575="",$G4575=0),"",$F4575/$G4575)</f>
      </c>
    </row>
    <row r="4576">
      <c r="A4576" s="7"/>
      <c r="B4576" s="11"/>
      <c r="C4576" s="10"/>
      <c r="D4576" s="16">
        <f>IF($A4576="","",IFERROR(VLOOKUP($A4576,M_Sapi!$A$2:$D$501,4,0),""))</f>
      </c>
      <c r="E4576" s="17">
        <f>IF($A4576="","",IFERROR(VLOOKUP($A4576,M_Sapi!$A$2:$B$501,2,0),""))</f>
      </c>
      <c r="F4576" s="16">
        <f>IF(OR($A4576="",$C4576=""),"",$C4576-$D4576)</f>
      </c>
      <c r="G4576" s="18">
        <f>IF(OR($A4576="",$B4576=""),"",$B4576-$E4576)</f>
      </c>
      <c r="H4576" s="19">
        <f>IF(OR($G4576="",$G4576=0),"",$F4576/$G4576)</f>
      </c>
    </row>
    <row r="4577">
      <c r="A4577" s="7"/>
      <c r="B4577" s="11"/>
      <c r="C4577" s="10"/>
      <c r="D4577" s="16">
        <f>IF($A4577="","",IFERROR(VLOOKUP($A4577,M_Sapi!$A$2:$D$501,4,0),""))</f>
      </c>
      <c r="E4577" s="17">
        <f>IF($A4577="","",IFERROR(VLOOKUP($A4577,M_Sapi!$A$2:$B$501,2,0),""))</f>
      </c>
      <c r="F4577" s="16">
        <f>IF(OR($A4577="",$C4577=""),"",$C4577-$D4577)</f>
      </c>
      <c r="G4577" s="18">
        <f>IF(OR($A4577="",$B4577=""),"",$B4577-$E4577)</f>
      </c>
      <c r="H4577" s="19">
        <f>IF(OR($G4577="",$G4577=0),"",$F4577/$G4577)</f>
      </c>
    </row>
    <row r="4578">
      <c r="A4578" s="7"/>
      <c r="B4578" s="11"/>
      <c r="C4578" s="10"/>
      <c r="D4578" s="16">
        <f>IF($A4578="","",IFERROR(VLOOKUP($A4578,M_Sapi!$A$2:$D$501,4,0),""))</f>
      </c>
      <c r="E4578" s="17">
        <f>IF($A4578="","",IFERROR(VLOOKUP($A4578,M_Sapi!$A$2:$B$501,2,0),""))</f>
      </c>
      <c r="F4578" s="16">
        <f>IF(OR($A4578="",$C4578=""),"",$C4578-$D4578)</f>
      </c>
      <c r="G4578" s="18">
        <f>IF(OR($A4578="",$B4578=""),"",$B4578-$E4578)</f>
      </c>
      <c r="H4578" s="19">
        <f>IF(OR($G4578="",$G4578=0),"",$F4578/$G4578)</f>
      </c>
    </row>
    <row r="4579">
      <c r="A4579" s="7"/>
      <c r="B4579" s="11"/>
      <c r="C4579" s="10"/>
      <c r="D4579" s="16">
        <f>IF($A4579="","",IFERROR(VLOOKUP($A4579,M_Sapi!$A$2:$D$501,4,0),""))</f>
      </c>
      <c r="E4579" s="17">
        <f>IF($A4579="","",IFERROR(VLOOKUP($A4579,M_Sapi!$A$2:$B$501,2,0),""))</f>
      </c>
      <c r="F4579" s="16">
        <f>IF(OR($A4579="",$C4579=""),"",$C4579-$D4579)</f>
      </c>
      <c r="G4579" s="18">
        <f>IF(OR($A4579="",$B4579=""),"",$B4579-$E4579)</f>
      </c>
      <c r="H4579" s="19">
        <f>IF(OR($G4579="",$G4579=0),"",$F4579/$G4579)</f>
      </c>
    </row>
    <row r="4580">
      <c r="A4580" s="7"/>
      <c r="B4580" s="11"/>
      <c r="C4580" s="10"/>
      <c r="D4580" s="16">
        <f>IF($A4580="","",IFERROR(VLOOKUP($A4580,M_Sapi!$A$2:$D$501,4,0),""))</f>
      </c>
      <c r="E4580" s="17">
        <f>IF($A4580="","",IFERROR(VLOOKUP($A4580,M_Sapi!$A$2:$B$501,2,0),""))</f>
      </c>
      <c r="F4580" s="16">
        <f>IF(OR($A4580="",$C4580=""),"",$C4580-$D4580)</f>
      </c>
      <c r="G4580" s="18">
        <f>IF(OR($A4580="",$B4580=""),"",$B4580-$E4580)</f>
      </c>
      <c r="H4580" s="19">
        <f>IF(OR($G4580="",$G4580=0),"",$F4580/$G4580)</f>
      </c>
    </row>
    <row r="4581">
      <c r="A4581" s="7"/>
      <c r="B4581" s="11"/>
      <c r="C4581" s="10"/>
      <c r="D4581" s="16">
        <f>IF($A4581="","",IFERROR(VLOOKUP($A4581,M_Sapi!$A$2:$D$501,4,0),""))</f>
      </c>
      <c r="E4581" s="17">
        <f>IF($A4581="","",IFERROR(VLOOKUP($A4581,M_Sapi!$A$2:$B$501,2,0),""))</f>
      </c>
      <c r="F4581" s="16">
        <f>IF(OR($A4581="",$C4581=""),"",$C4581-$D4581)</f>
      </c>
      <c r="G4581" s="18">
        <f>IF(OR($A4581="",$B4581=""),"",$B4581-$E4581)</f>
      </c>
      <c r="H4581" s="19">
        <f>IF(OR($G4581="",$G4581=0),"",$F4581/$G4581)</f>
      </c>
    </row>
    <row r="4582">
      <c r="A4582" s="7"/>
      <c r="B4582" s="11"/>
      <c r="C4582" s="10"/>
      <c r="D4582" s="16">
        <f>IF($A4582="","",IFERROR(VLOOKUP($A4582,M_Sapi!$A$2:$D$501,4,0),""))</f>
      </c>
      <c r="E4582" s="17">
        <f>IF($A4582="","",IFERROR(VLOOKUP($A4582,M_Sapi!$A$2:$B$501,2,0),""))</f>
      </c>
      <c r="F4582" s="16">
        <f>IF(OR($A4582="",$C4582=""),"",$C4582-$D4582)</f>
      </c>
      <c r="G4582" s="18">
        <f>IF(OR($A4582="",$B4582=""),"",$B4582-$E4582)</f>
      </c>
      <c r="H4582" s="19">
        <f>IF(OR($G4582="",$G4582=0),"",$F4582/$G4582)</f>
      </c>
    </row>
    <row r="4583">
      <c r="A4583" s="7"/>
      <c r="B4583" s="11"/>
      <c r="C4583" s="10"/>
      <c r="D4583" s="16">
        <f>IF($A4583="","",IFERROR(VLOOKUP($A4583,M_Sapi!$A$2:$D$501,4,0),""))</f>
      </c>
      <c r="E4583" s="17">
        <f>IF($A4583="","",IFERROR(VLOOKUP($A4583,M_Sapi!$A$2:$B$501,2,0),""))</f>
      </c>
      <c r="F4583" s="16">
        <f>IF(OR($A4583="",$C4583=""),"",$C4583-$D4583)</f>
      </c>
      <c r="G4583" s="18">
        <f>IF(OR($A4583="",$B4583=""),"",$B4583-$E4583)</f>
      </c>
      <c r="H4583" s="19">
        <f>IF(OR($G4583="",$G4583=0),"",$F4583/$G4583)</f>
      </c>
    </row>
    <row r="4584">
      <c r="A4584" s="7"/>
      <c r="B4584" s="11"/>
      <c r="C4584" s="10"/>
      <c r="D4584" s="16">
        <f>IF($A4584="","",IFERROR(VLOOKUP($A4584,M_Sapi!$A$2:$D$501,4,0),""))</f>
      </c>
      <c r="E4584" s="17">
        <f>IF($A4584="","",IFERROR(VLOOKUP($A4584,M_Sapi!$A$2:$B$501,2,0),""))</f>
      </c>
      <c r="F4584" s="16">
        <f>IF(OR($A4584="",$C4584=""),"",$C4584-$D4584)</f>
      </c>
      <c r="G4584" s="18">
        <f>IF(OR($A4584="",$B4584=""),"",$B4584-$E4584)</f>
      </c>
      <c r="H4584" s="19">
        <f>IF(OR($G4584="",$G4584=0),"",$F4584/$G4584)</f>
      </c>
    </row>
    <row r="4585">
      <c r="A4585" s="7"/>
      <c r="B4585" s="11"/>
      <c r="C4585" s="10"/>
      <c r="D4585" s="16">
        <f>IF($A4585="","",IFERROR(VLOOKUP($A4585,M_Sapi!$A$2:$D$501,4,0),""))</f>
      </c>
      <c r="E4585" s="17">
        <f>IF($A4585="","",IFERROR(VLOOKUP($A4585,M_Sapi!$A$2:$B$501,2,0),""))</f>
      </c>
      <c r="F4585" s="16">
        <f>IF(OR($A4585="",$C4585=""),"",$C4585-$D4585)</f>
      </c>
      <c r="G4585" s="18">
        <f>IF(OR($A4585="",$B4585=""),"",$B4585-$E4585)</f>
      </c>
      <c r="H4585" s="19">
        <f>IF(OR($G4585="",$G4585=0),"",$F4585/$G4585)</f>
      </c>
    </row>
    <row r="4586">
      <c r="A4586" s="7"/>
      <c r="B4586" s="11"/>
      <c r="C4586" s="10"/>
      <c r="D4586" s="16">
        <f>IF($A4586="","",IFERROR(VLOOKUP($A4586,M_Sapi!$A$2:$D$501,4,0),""))</f>
      </c>
      <c r="E4586" s="17">
        <f>IF($A4586="","",IFERROR(VLOOKUP($A4586,M_Sapi!$A$2:$B$501,2,0),""))</f>
      </c>
      <c r="F4586" s="16">
        <f>IF(OR($A4586="",$C4586=""),"",$C4586-$D4586)</f>
      </c>
      <c r="G4586" s="18">
        <f>IF(OR($A4586="",$B4586=""),"",$B4586-$E4586)</f>
      </c>
      <c r="H4586" s="19">
        <f>IF(OR($G4586="",$G4586=0),"",$F4586/$G4586)</f>
      </c>
    </row>
    <row r="4587">
      <c r="A4587" s="7"/>
      <c r="B4587" s="11"/>
      <c r="C4587" s="10"/>
      <c r="D4587" s="16">
        <f>IF($A4587="","",IFERROR(VLOOKUP($A4587,M_Sapi!$A$2:$D$501,4,0),""))</f>
      </c>
      <c r="E4587" s="17">
        <f>IF($A4587="","",IFERROR(VLOOKUP($A4587,M_Sapi!$A$2:$B$501,2,0),""))</f>
      </c>
      <c r="F4587" s="16">
        <f>IF(OR($A4587="",$C4587=""),"",$C4587-$D4587)</f>
      </c>
      <c r="G4587" s="18">
        <f>IF(OR($A4587="",$B4587=""),"",$B4587-$E4587)</f>
      </c>
      <c r="H4587" s="19">
        <f>IF(OR($G4587="",$G4587=0),"",$F4587/$G4587)</f>
      </c>
    </row>
    <row r="4588">
      <c r="A4588" s="7"/>
      <c r="B4588" s="11"/>
      <c r="C4588" s="10"/>
      <c r="D4588" s="16">
        <f>IF($A4588="","",IFERROR(VLOOKUP($A4588,M_Sapi!$A$2:$D$501,4,0),""))</f>
      </c>
      <c r="E4588" s="17">
        <f>IF($A4588="","",IFERROR(VLOOKUP($A4588,M_Sapi!$A$2:$B$501,2,0),""))</f>
      </c>
      <c r="F4588" s="16">
        <f>IF(OR($A4588="",$C4588=""),"",$C4588-$D4588)</f>
      </c>
      <c r="G4588" s="18">
        <f>IF(OR($A4588="",$B4588=""),"",$B4588-$E4588)</f>
      </c>
      <c r="H4588" s="19">
        <f>IF(OR($G4588="",$G4588=0),"",$F4588/$G4588)</f>
      </c>
    </row>
    <row r="4589">
      <c r="A4589" s="7"/>
      <c r="B4589" s="11"/>
      <c r="C4589" s="10"/>
      <c r="D4589" s="16">
        <f>IF($A4589="","",IFERROR(VLOOKUP($A4589,M_Sapi!$A$2:$D$501,4,0),""))</f>
      </c>
      <c r="E4589" s="17">
        <f>IF($A4589="","",IFERROR(VLOOKUP($A4589,M_Sapi!$A$2:$B$501,2,0),""))</f>
      </c>
      <c r="F4589" s="16">
        <f>IF(OR($A4589="",$C4589=""),"",$C4589-$D4589)</f>
      </c>
      <c r="G4589" s="18">
        <f>IF(OR($A4589="",$B4589=""),"",$B4589-$E4589)</f>
      </c>
      <c r="H4589" s="19">
        <f>IF(OR($G4589="",$G4589=0),"",$F4589/$G4589)</f>
      </c>
    </row>
    <row r="4590">
      <c r="A4590" s="7"/>
      <c r="B4590" s="11"/>
      <c r="C4590" s="10"/>
      <c r="D4590" s="16">
        <f>IF($A4590="","",IFERROR(VLOOKUP($A4590,M_Sapi!$A$2:$D$501,4,0),""))</f>
      </c>
      <c r="E4590" s="17">
        <f>IF($A4590="","",IFERROR(VLOOKUP($A4590,M_Sapi!$A$2:$B$501,2,0),""))</f>
      </c>
      <c r="F4590" s="16">
        <f>IF(OR($A4590="",$C4590=""),"",$C4590-$D4590)</f>
      </c>
      <c r="G4590" s="18">
        <f>IF(OR($A4590="",$B4590=""),"",$B4590-$E4590)</f>
      </c>
      <c r="H4590" s="19">
        <f>IF(OR($G4590="",$G4590=0),"",$F4590/$G4590)</f>
      </c>
    </row>
    <row r="4591">
      <c r="A4591" s="7"/>
      <c r="B4591" s="11"/>
      <c r="C4591" s="10"/>
      <c r="D4591" s="16">
        <f>IF($A4591="","",IFERROR(VLOOKUP($A4591,M_Sapi!$A$2:$D$501,4,0),""))</f>
      </c>
      <c r="E4591" s="17">
        <f>IF($A4591="","",IFERROR(VLOOKUP($A4591,M_Sapi!$A$2:$B$501,2,0),""))</f>
      </c>
      <c r="F4591" s="16">
        <f>IF(OR($A4591="",$C4591=""),"",$C4591-$D4591)</f>
      </c>
      <c r="G4591" s="18">
        <f>IF(OR($A4591="",$B4591=""),"",$B4591-$E4591)</f>
      </c>
      <c r="H4591" s="19">
        <f>IF(OR($G4591="",$G4591=0),"",$F4591/$G4591)</f>
      </c>
    </row>
    <row r="4592">
      <c r="A4592" s="7"/>
      <c r="B4592" s="11"/>
      <c r="C4592" s="10"/>
      <c r="D4592" s="16">
        <f>IF($A4592="","",IFERROR(VLOOKUP($A4592,M_Sapi!$A$2:$D$501,4,0),""))</f>
      </c>
      <c r="E4592" s="17">
        <f>IF($A4592="","",IFERROR(VLOOKUP($A4592,M_Sapi!$A$2:$B$501,2,0),""))</f>
      </c>
      <c r="F4592" s="16">
        <f>IF(OR($A4592="",$C4592=""),"",$C4592-$D4592)</f>
      </c>
      <c r="G4592" s="18">
        <f>IF(OR($A4592="",$B4592=""),"",$B4592-$E4592)</f>
      </c>
      <c r="H4592" s="19">
        <f>IF(OR($G4592="",$G4592=0),"",$F4592/$G4592)</f>
      </c>
    </row>
    <row r="4593">
      <c r="A4593" s="7"/>
      <c r="B4593" s="11"/>
      <c r="C4593" s="10"/>
      <c r="D4593" s="16">
        <f>IF($A4593="","",IFERROR(VLOOKUP($A4593,M_Sapi!$A$2:$D$501,4,0),""))</f>
      </c>
      <c r="E4593" s="17">
        <f>IF($A4593="","",IFERROR(VLOOKUP($A4593,M_Sapi!$A$2:$B$501,2,0),""))</f>
      </c>
      <c r="F4593" s="16">
        <f>IF(OR($A4593="",$C4593=""),"",$C4593-$D4593)</f>
      </c>
      <c r="G4593" s="18">
        <f>IF(OR($A4593="",$B4593=""),"",$B4593-$E4593)</f>
      </c>
      <c r="H4593" s="19">
        <f>IF(OR($G4593="",$G4593=0),"",$F4593/$G4593)</f>
      </c>
    </row>
    <row r="4594">
      <c r="A4594" s="7"/>
      <c r="B4594" s="11"/>
      <c r="C4594" s="10"/>
      <c r="D4594" s="16">
        <f>IF($A4594="","",IFERROR(VLOOKUP($A4594,M_Sapi!$A$2:$D$501,4,0),""))</f>
      </c>
      <c r="E4594" s="17">
        <f>IF($A4594="","",IFERROR(VLOOKUP($A4594,M_Sapi!$A$2:$B$501,2,0),""))</f>
      </c>
      <c r="F4594" s="16">
        <f>IF(OR($A4594="",$C4594=""),"",$C4594-$D4594)</f>
      </c>
      <c r="G4594" s="18">
        <f>IF(OR($A4594="",$B4594=""),"",$B4594-$E4594)</f>
      </c>
      <c r="H4594" s="19">
        <f>IF(OR($G4594="",$G4594=0),"",$F4594/$G4594)</f>
      </c>
    </row>
    <row r="4595">
      <c r="A4595" s="7"/>
      <c r="B4595" s="11"/>
      <c r="C4595" s="10"/>
      <c r="D4595" s="16">
        <f>IF($A4595="","",IFERROR(VLOOKUP($A4595,M_Sapi!$A$2:$D$501,4,0),""))</f>
      </c>
      <c r="E4595" s="17">
        <f>IF($A4595="","",IFERROR(VLOOKUP($A4595,M_Sapi!$A$2:$B$501,2,0),""))</f>
      </c>
      <c r="F4595" s="16">
        <f>IF(OR($A4595="",$C4595=""),"",$C4595-$D4595)</f>
      </c>
      <c r="G4595" s="18">
        <f>IF(OR($A4595="",$B4595=""),"",$B4595-$E4595)</f>
      </c>
      <c r="H4595" s="19">
        <f>IF(OR($G4595="",$G4595=0),"",$F4595/$G4595)</f>
      </c>
    </row>
    <row r="4596">
      <c r="A4596" s="7"/>
      <c r="B4596" s="11"/>
      <c r="C4596" s="10"/>
      <c r="D4596" s="16">
        <f>IF($A4596="","",IFERROR(VLOOKUP($A4596,M_Sapi!$A$2:$D$501,4,0),""))</f>
      </c>
      <c r="E4596" s="17">
        <f>IF($A4596="","",IFERROR(VLOOKUP($A4596,M_Sapi!$A$2:$B$501,2,0),""))</f>
      </c>
      <c r="F4596" s="16">
        <f>IF(OR($A4596="",$C4596=""),"",$C4596-$D4596)</f>
      </c>
      <c r="G4596" s="18">
        <f>IF(OR($A4596="",$B4596=""),"",$B4596-$E4596)</f>
      </c>
      <c r="H4596" s="19">
        <f>IF(OR($G4596="",$G4596=0),"",$F4596/$G4596)</f>
      </c>
    </row>
    <row r="4597">
      <c r="A4597" s="7"/>
      <c r="B4597" s="11"/>
      <c r="C4597" s="10"/>
      <c r="D4597" s="16">
        <f>IF($A4597="","",IFERROR(VLOOKUP($A4597,M_Sapi!$A$2:$D$501,4,0),""))</f>
      </c>
      <c r="E4597" s="17">
        <f>IF($A4597="","",IFERROR(VLOOKUP($A4597,M_Sapi!$A$2:$B$501,2,0),""))</f>
      </c>
      <c r="F4597" s="16">
        <f>IF(OR($A4597="",$C4597=""),"",$C4597-$D4597)</f>
      </c>
      <c r="G4597" s="18">
        <f>IF(OR($A4597="",$B4597=""),"",$B4597-$E4597)</f>
      </c>
      <c r="H4597" s="19">
        <f>IF(OR($G4597="",$G4597=0),"",$F4597/$G4597)</f>
      </c>
    </row>
    <row r="4598">
      <c r="A4598" s="7"/>
      <c r="B4598" s="11"/>
      <c r="C4598" s="10"/>
      <c r="D4598" s="16">
        <f>IF($A4598="","",IFERROR(VLOOKUP($A4598,M_Sapi!$A$2:$D$501,4,0),""))</f>
      </c>
      <c r="E4598" s="17">
        <f>IF($A4598="","",IFERROR(VLOOKUP($A4598,M_Sapi!$A$2:$B$501,2,0),""))</f>
      </c>
      <c r="F4598" s="16">
        <f>IF(OR($A4598="",$C4598=""),"",$C4598-$D4598)</f>
      </c>
      <c r="G4598" s="18">
        <f>IF(OR($A4598="",$B4598=""),"",$B4598-$E4598)</f>
      </c>
      <c r="H4598" s="19">
        <f>IF(OR($G4598="",$G4598=0),"",$F4598/$G4598)</f>
      </c>
    </row>
    <row r="4599">
      <c r="A4599" s="7"/>
      <c r="B4599" s="11"/>
      <c r="C4599" s="10"/>
      <c r="D4599" s="16">
        <f>IF($A4599="","",IFERROR(VLOOKUP($A4599,M_Sapi!$A$2:$D$501,4,0),""))</f>
      </c>
      <c r="E4599" s="17">
        <f>IF($A4599="","",IFERROR(VLOOKUP($A4599,M_Sapi!$A$2:$B$501,2,0),""))</f>
      </c>
      <c r="F4599" s="16">
        <f>IF(OR($A4599="",$C4599=""),"",$C4599-$D4599)</f>
      </c>
      <c r="G4599" s="18">
        <f>IF(OR($A4599="",$B4599=""),"",$B4599-$E4599)</f>
      </c>
      <c r="H4599" s="19">
        <f>IF(OR($G4599="",$G4599=0),"",$F4599/$G4599)</f>
      </c>
    </row>
    <row r="4600">
      <c r="A4600" s="7"/>
      <c r="B4600" s="11"/>
      <c r="C4600" s="10"/>
      <c r="D4600" s="16">
        <f>IF($A4600="","",IFERROR(VLOOKUP($A4600,M_Sapi!$A$2:$D$501,4,0),""))</f>
      </c>
      <c r="E4600" s="17">
        <f>IF($A4600="","",IFERROR(VLOOKUP($A4600,M_Sapi!$A$2:$B$501,2,0),""))</f>
      </c>
      <c r="F4600" s="16">
        <f>IF(OR($A4600="",$C4600=""),"",$C4600-$D4600)</f>
      </c>
      <c r="G4600" s="18">
        <f>IF(OR($A4600="",$B4600=""),"",$B4600-$E4600)</f>
      </c>
      <c r="H4600" s="19">
        <f>IF(OR($G4600="",$G4600=0),"",$F4600/$G4600)</f>
      </c>
    </row>
    <row r="4601">
      <c r="A4601" s="7"/>
      <c r="B4601" s="11"/>
      <c r="C4601" s="10"/>
      <c r="D4601" s="16">
        <f>IF($A4601="","",IFERROR(VLOOKUP($A4601,M_Sapi!$A$2:$D$501,4,0),""))</f>
      </c>
      <c r="E4601" s="17">
        <f>IF($A4601="","",IFERROR(VLOOKUP($A4601,M_Sapi!$A$2:$B$501,2,0),""))</f>
      </c>
      <c r="F4601" s="16">
        <f>IF(OR($A4601="",$C4601=""),"",$C4601-$D4601)</f>
      </c>
      <c r="G4601" s="18">
        <f>IF(OR($A4601="",$B4601=""),"",$B4601-$E4601)</f>
      </c>
      <c r="H4601" s="19">
        <f>IF(OR($G4601="",$G4601=0),"",$F4601/$G4601)</f>
      </c>
    </row>
    <row r="4602">
      <c r="A4602" s="7"/>
      <c r="B4602" s="11"/>
      <c r="C4602" s="10"/>
      <c r="D4602" s="16">
        <f>IF($A4602="","",IFERROR(VLOOKUP($A4602,M_Sapi!$A$2:$D$501,4,0),""))</f>
      </c>
      <c r="E4602" s="17">
        <f>IF($A4602="","",IFERROR(VLOOKUP($A4602,M_Sapi!$A$2:$B$501,2,0),""))</f>
      </c>
      <c r="F4602" s="16">
        <f>IF(OR($A4602="",$C4602=""),"",$C4602-$D4602)</f>
      </c>
      <c r="G4602" s="18">
        <f>IF(OR($A4602="",$B4602=""),"",$B4602-$E4602)</f>
      </c>
      <c r="H4602" s="19">
        <f>IF(OR($G4602="",$G4602=0),"",$F4602/$G4602)</f>
      </c>
    </row>
    <row r="4603">
      <c r="A4603" s="7"/>
      <c r="B4603" s="11"/>
      <c r="C4603" s="10"/>
      <c r="D4603" s="16">
        <f>IF($A4603="","",IFERROR(VLOOKUP($A4603,M_Sapi!$A$2:$D$501,4,0),""))</f>
      </c>
      <c r="E4603" s="17">
        <f>IF($A4603="","",IFERROR(VLOOKUP($A4603,M_Sapi!$A$2:$B$501,2,0),""))</f>
      </c>
      <c r="F4603" s="16">
        <f>IF(OR($A4603="",$C4603=""),"",$C4603-$D4603)</f>
      </c>
      <c r="G4603" s="18">
        <f>IF(OR($A4603="",$B4603=""),"",$B4603-$E4603)</f>
      </c>
      <c r="H4603" s="19">
        <f>IF(OR($G4603="",$G4603=0),"",$F4603/$G4603)</f>
      </c>
    </row>
    <row r="4604">
      <c r="A4604" s="7"/>
      <c r="B4604" s="11"/>
      <c r="C4604" s="10"/>
      <c r="D4604" s="16">
        <f>IF($A4604="","",IFERROR(VLOOKUP($A4604,M_Sapi!$A$2:$D$501,4,0),""))</f>
      </c>
      <c r="E4604" s="17">
        <f>IF($A4604="","",IFERROR(VLOOKUP($A4604,M_Sapi!$A$2:$B$501,2,0),""))</f>
      </c>
      <c r="F4604" s="16">
        <f>IF(OR($A4604="",$C4604=""),"",$C4604-$D4604)</f>
      </c>
      <c r="G4604" s="18">
        <f>IF(OR($A4604="",$B4604=""),"",$B4604-$E4604)</f>
      </c>
      <c r="H4604" s="19">
        <f>IF(OR($G4604="",$G4604=0),"",$F4604/$G4604)</f>
      </c>
    </row>
    <row r="4605">
      <c r="A4605" s="7"/>
      <c r="B4605" s="11"/>
      <c r="C4605" s="10"/>
      <c r="D4605" s="16">
        <f>IF($A4605="","",IFERROR(VLOOKUP($A4605,M_Sapi!$A$2:$D$501,4,0),""))</f>
      </c>
      <c r="E4605" s="17">
        <f>IF($A4605="","",IFERROR(VLOOKUP($A4605,M_Sapi!$A$2:$B$501,2,0),""))</f>
      </c>
      <c r="F4605" s="16">
        <f>IF(OR($A4605="",$C4605=""),"",$C4605-$D4605)</f>
      </c>
      <c r="G4605" s="18">
        <f>IF(OR($A4605="",$B4605=""),"",$B4605-$E4605)</f>
      </c>
      <c r="H4605" s="19">
        <f>IF(OR($G4605="",$G4605=0),"",$F4605/$G4605)</f>
      </c>
    </row>
    <row r="4606">
      <c r="A4606" s="7"/>
      <c r="B4606" s="11"/>
      <c r="C4606" s="10"/>
      <c r="D4606" s="16">
        <f>IF($A4606="","",IFERROR(VLOOKUP($A4606,M_Sapi!$A$2:$D$501,4,0),""))</f>
      </c>
      <c r="E4606" s="17">
        <f>IF($A4606="","",IFERROR(VLOOKUP($A4606,M_Sapi!$A$2:$B$501,2,0),""))</f>
      </c>
      <c r="F4606" s="16">
        <f>IF(OR($A4606="",$C4606=""),"",$C4606-$D4606)</f>
      </c>
      <c r="G4606" s="18">
        <f>IF(OR($A4606="",$B4606=""),"",$B4606-$E4606)</f>
      </c>
      <c r="H4606" s="19">
        <f>IF(OR($G4606="",$G4606=0),"",$F4606/$G4606)</f>
      </c>
    </row>
    <row r="4607">
      <c r="A4607" s="7"/>
      <c r="B4607" s="11"/>
      <c r="C4607" s="10"/>
      <c r="D4607" s="16">
        <f>IF($A4607="","",IFERROR(VLOOKUP($A4607,M_Sapi!$A$2:$D$501,4,0),""))</f>
      </c>
      <c r="E4607" s="17">
        <f>IF($A4607="","",IFERROR(VLOOKUP($A4607,M_Sapi!$A$2:$B$501,2,0),""))</f>
      </c>
      <c r="F4607" s="16">
        <f>IF(OR($A4607="",$C4607=""),"",$C4607-$D4607)</f>
      </c>
      <c r="G4607" s="18">
        <f>IF(OR($A4607="",$B4607=""),"",$B4607-$E4607)</f>
      </c>
      <c r="H4607" s="19">
        <f>IF(OR($G4607="",$G4607=0),"",$F4607/$G4607)</f>
      </c>
    </row>
    <row r="4608">
      <c r="A4608" s="7"/>
      <c r="B4608" s="11"/>
      <c r="C4608" s="10"/>
      <c r="D4608" s="16">
        <f>IF($A4608="","",IFERROR(VLOOKUP($A4608,M_Sapi!$A$2:$D$501,4,0),""))</f>
      </c>
      <c r="E4608" s="17">
        <f>IF($A4608="","",IFERROR(VLOOKUP($A4608,M_Sapi!$A$2:$B$501,2,0),""))</f>
      </c>
      <c r="F4608" s="16">
        <f>IF(OR($A4608="",$C4608=""),"",$C4608-$D4608)</f>
      </c>
      <c r="G4608" s="18">
        <f>IF(OR($A4608="",$B4608=""),"",$B4608-$E4608)</f>
      </c>
      <c r="H4608" s="19">
        <f>IF(OR($G4608="",$G4608=0),"",$F4608/$G4608)</f>
      </c>
    </row>
    <row r="4609">
      <c r="A4609" s="7"/>
      <c r="B4609" s="11"/>
      <c r="C4609" s="10"/>
      <c r="D4609" s="16">
        <f>IF($A4609="","",IFERROR(VLOOKUP($A4609,M_Sapi!$A$2:$D$501,4,0),""))</f>
      </c>
      <c r="E4609" s="17">
        <f>IF($A4609="","",IFERROR(VLOOKUP($A4609,M_Sapi!$A$2:$B$501,2,0),""))</f>
      </c>
      <c r="F4609" s="16">
        <f>IF(OR($A4609="",$C4609=""),"",$C4609-$D4609)</f>
      </c>
      <c r="G4609" s="18">
        <f>IF(OR($A4609="",$B4609=""),"",$B4609-$E4609)</f>
      </c>
      <c r="H4609" s="19">
        <f>IF(OR($G4609="",$G4609=0),"",$F4609/$G4609)</f>
      </c>
    </row>
    <row r="4610">
      <c r="A4610" s="7"/>
      <c r="B4610" s="11"/>
      <c r="C4610" s="10"/>
      <c r="D4610" s="16">
        <f>IF($A4610="","",IFERROR(VLOOKUP($A4610,M_Sapi!$A$2:$D$501,4,0),""))</f>
      </c>
      <c r="E4610" s="17">
        <f>IF($A4610="","",IFERROR(VLOOKUP($A4610,M_Sapi!$A$2:$B$501,2,0),""))</f>
      </c>
      <c r="F4610" s="16">
        <f>IF(OR($A4610="",$C4610=""),"",$C4610-$D4610)</f>
      </c>
      <c r="G4610" s="18">
        <f>IF(OR($A4610="",$B4610=""),"",$B4610-$E4610)</f>
      </c>
      <c r="H4610" s="19">
        <f>IF(OR($G4610="",$G4610=0),"",$F4610/$G4610)</f>
      </c>
    </row>
    <row r="4611">
      <c r="A4611" s="7"/>
      <c r="B4611" s="11"/>
      <c r="C4611" s="10"/>
      <c r="D4611" s="16">
        <f>IF($A4611="","",IFERROR(VLOOKUP($A4611,M_Sapi!$A$2:$D$501,4,0),""))</f>
      </c>
      <c r="E4611" s="17">
        <f>IF($A4611="","",IFERROR(VLOOKUP($A4611,M_Sapi!$A$2:$B$501,2,0),""))</f>
      </c>
      <c r="F4611" s="16">
        <f>IF(OR($A4611="",$C4611=""),"",$C4611-$D4611)</f>
      </c>
      <c r="G4611" s="18">
        <f>IF(OR($A4611="",$B4611=""),"",$B4611-$E4611)</f>
      </c>
      <c r="H4611" s="19">
        <f>IF(OR($G4611="",$G4611=0),"",$F4611/$G4611)</f>
      </c>
    </row>
    <row r="4612">
      <c r="A4612" s="7"/>
      <c r="B4612" s="11"/>
      <c r="C4612" s="10"/>
      <c r="D4612" s="16">
        <f>IF($A4612="","",IFERROR(VLOOKUP($A4612,M_Sapi!$A$2:$D$501,4,0),""))</f>
      </c>
      <c r="E4612" s="17">
        <f>IF($A4612="","",IFERROR(VLOOKUP($A4612,M_Sapi!$A$2:$B$501,2,0),""))</f>
      </c>
      <c r="F4612" s="16">
        <f>IF(OR($A4612="",$C4612=""),"",$C4612-$D4612)</f>
      </c>
      <c r="G4612" s="18">
        <f>IF(OR($A4612="",$B4612=""),"",$B4612-$E4612)</f>
      </c>
      <c r="H4612" s="19">
        <f>IF(OR($G4612="",$G4612=0),"",$F4612/$G4612)</f>
      </c>
    </row>
    <row r="4613">
      <c r="A4613" s="7"/>
      <c r="B4613" s="11"/>
      <c r="C4613" s="10"/>
      <c r="D4613" s="16">
        <f>IF($A4613="","",IFERROR(VLOOKUP($A4613,M_Sapi!$A$2:$D$501,4,0),""))</f>
      </c>
      <c r="E4613" s="17">
        <f>IF($A4613="","",IFERROR(VLOOKUP($A4613,M_Sapi!$A$2:$B$501,2,0),""))</f>
      </c>
      <c r="F4613" s="16">
        <f>IF(OR($A4613="",$C4613=""),"",$C4613-$D4613)</f>
      </c>
      <c r="G4613" s="18">
        <f>IF(OR($A4613="",$B4613=""),"",$B4613-$E4613)</f>
      </c>
      <c r="H4613" s="19">
        <f>IF(OR($G4613="",$G4613=0),"",$F4613/$G4613)</f>
      </c>
    </row>
    <row r="4614">
      <c r="A4614" s="7"/>
      <c r="B4614" s="11"/>
      <c r="C4614" s="10"/>
      <c r="D4614" s="16">
        <f>IF($A4614="","",IFERROR(VLOOKUP($A4614,M_Sapi!$A$2:$D$501,4,0),""))</f>
      </c>
      <c r="E4614" s="17">
        <f>IF($A4614="","",IFERROR(VLOOKUP($A4614,M_Sapi!$A$2:$B$501,2,0),""))</f>
      </c>
      <c r="F4614" s="16">
        <f>IF(OR($A4614="",$C4614=""),"",$C4614-$D4614)</f>
      </c>
      <c r="G4614" s="18">
        <f>IF(OR($A4614="",$B4614=""),"",$B4614-$E4614)</f>
      </c>
      <c r="H4614" s="19">
        <f>IF(OR($G4614="",$G4614=0),"",$F4614/$G4614)</f>
      </c>
    </row>
    <row r="4615">
      <c r="A4615" s="7"/>
      <c r="B4615" s="11"/>
      <c r="C4615" s="10"/>
      <c r="D4615" s="16">
        <f>IF($A4615="","",IFERROR(VLOOKUP($A4615,M_Sapi!$A$2:$D$501,4,0),""))</f>
      </c>
      <c r="E4615" s="17">
        <f>IF($A4615="","",IFERROR(VLOOKUP($A4615,M_Sapi!$A$2:$B$501,2,0),""))</f>
      </c>
      <c r="F4615" s="16">
        <f>IF(OR($A4615="",$C4615=""),"",$C4615-$D4615)</f>
      </c>
      <c r="G4615" s="18">
        <f>IF(OR($A4615="",$B4615=""),"",$B4615-$E4615)</f>
      </c>
      <c r="H4615" s="19">
        <f>IF(OR($G4615="",$G4615=0),"",$F4615/$G4615)</f>
      </c>
    </row>
    <row r="4616">
      <c r="A4616" s="7"/>
      <c r="B4616" s="11"/>
      <c r="C4616" s="10"/>
      <c r="D4616" s="16">
        <f>IF($A4616="","",IFERROR(VLOOKUP($A4616,M_Sapi!$A$2:$D$501,4,0),""))</f>
      </c>
      <c r="E4616" s="17">
        <f>IF($A4616="","",IFERROR(VLOOKUP($A4616,M_Sapi!$A$2:$B$501,2,0),""))</f>
      </c>
      <c r="F4616" s="16">
        <f>IF(OR($A4616="",$C4616=""),"",$C4616-$D4616)</f>
      </c>
      <c r="G4616" s="18">
        <f>IF(OR($A4616="",$B4616=""),"",$B4616-$E4616)</f>
      </c>
      <c r="H4616" s="19">
        <f>IF(OR($G4616="",$G4616=0),"",$F4616/$G4616)</f>
      </c>
    </row>
    <row r="4617">
      <c r="A4617" s="7"/>
      <c r="B4617" s="11"/>
      <c r="C4617" s="10"/>
      <c r="D4617" s="16">
        <f>IF($A4617="","",IFERROR(VLOOKUP($A4617,M_Sapi!$A$2:$D$501,4,0),""))</f>
      </c>
      <c r="E4617" s="17">
        <f>IF($A4617="","",IFERROR(VLOOKUP($A4617,M_Sapi!$A$2:$B$501,2,0),""))</f>
      </c>
      <c r="F4617" s="16">
        <f>IF(OR($A4617="",$C4617=""),"",$C4617-$D4617)</f>
      </c>
      <c r="G4617" s="18">
        <f>IF(OR($A4617="",$B4617=""),"",$B4617-$E4617)</f>
      </c>
      <c r="H4617" s="19">
        <f>IF(OR($G4617="",$G4617=0),"",$F4617/$G4617)</f>
      </c>
    </row>
    <row r="4618">
      <c r="A4618" s="7"/>
      <c r="B4618" s="11"/>
      <c r="C4618" s="10"/>
      <c r="D4618" s="16">
        <f>IF($A4618="","",IFERROR(VLOOKUP($A4618,M_Sapi!$A$2:$D$501,4,0),""))</f>
      </c>
      <c r="E4618" s="17">
        <f>IF($A4618="","",IFERROR(VLOOKUP($A4618,M_Sapi!$A$2:$B$501,2,0),""))</f>
      </c>
      <c r="F4618" s="16">
        <f>IF(OR($A4618="",$C4618=""),"",$C4618-$D4618)</f>
      </c>
      <c r="G4618" s="18">
        <f>IF(OR($A4618="",$B4618=""),"",$B4618-$E4618)</f>
      </c>
      <c r="H4618" s="19">
        <f>IF(OR($G4618="",$G4618=0),"",$F4618/$G4618)</f>
      </c>
    </row>
    <row r="4619">
      <c r="A4619" s="7"/>
      <c r="B4619" s="11"/>
      <c r="C4619" s="10"/>
      <c r="D4619" s="16">
        <f>IF($A4619="","",IFERROR(VLOOKUP($A4619,M_Sapi!$A$2:$D$501,4,0),""))</f>
      </c>
      <c r="E4619" s="17">
        <f>IF($A4619="","",IFERROR(VLOOKUP($A4619,M_Sapi!$A$2:$B$501,2,0),""))</f>
      </c>
      <c r="F4619" s="16">
        <f>IF(OR($A4619="",$C4619=""),"",$C4619-$D4619)</f>
      </c>
      <c r="G4619" s="18">
        <f>IF(OR($A4619="",$B4619=""),"",$B4619-$E4619)</f>
      </c>
      <c r="H4619" s="19">
        <f>IF(OR($G4619="",$G4619=0),"",$F4619/$G4619)</f>
      </c>
    </row>
    <row r="4620">
      <c r="A4620" s="7"/>
      <c r="B4620" s="11"/>
      <c r="C4620" s="10"/>
      <c r="D4620" s="16">
        <f>IF($A4620="","",IFERROR(VLOOKUP($A4620,M_Sapi!$A$2:$D$501,4,0),""))</f>
      </c>
      <c r="E4620" s="17">
        <f>IF($A4620="","",IFERROR(VLOOKUP($A4620,M_Sapi!$A$2:$B$501,2,0),""))</f>
      </c>
      <c r="F4620" s="16">
        <f>IF(OR($A4620="",$C4620=""),"",$C4620-$D4620)</f>
      </c>
      <c r="G4620" s="18">
        <f>IF(OR($A4620="",$B4620=""),"",$B4620-$E4620)</f>
      </c>
      <c r="H4620" s="19">
        <f>IF(OR($G4620="",$G4620=0),"",$F4620/$G4620)</f>
      </c>
    </row>
    <row r="4621">
      <c r="A4621" s="7"/>
      <c r="B4621" s="11"/>
      <c r="C4621" s="10"/>
      <c r="D4621" s="16">
        <f>IF($A4621="","",IFERROR(VLOOKUP($A4621,M_Sapi!$A$2:$D$501,4,0),""))</f>
      </c>
      <c r="E4621" s="17">
        <f>IF($A4621="","",IFERROR(VLOOKUP($A4621,M_Sapi!$A$2:$B$501,2,0),""))</f>
      </c>
      <c r="F4621" s="16">
        <f>IF(OR($A4621="",$C4621=""),"",$C4621-$D4621)</f>
      </c>
      <c r="G4621" s="18">
        <f>IF(OR($A4621="",$B4621=""),"",$B4621-$E4621)</f>
      </c>
      <c r="H4621" s="19">
        <f>IF(OR($G4621="",$G4621=0),"",$F4621/$G4621)</f>
      </c>
    </row>
    <row r="4622">
      <c r="A4622" s="7"/>
      <c r="B4622" s="11"/>
      <c r="C4622" s="10"/>
      <c r="D4622" s="16">
        <f>IF($A4622="","",IFERROR(VLOOKUP($A4622,M_Sapi!$A$2:$D$501,4,0),""))</f>
      </c>
      <c r="E4622" s="17">
        <f>IF($A4622="","",IFERROR(VLOOKUP($A4622,M_Sapi!$A$2:$B$501,2,0),""))</f>
      </c>
      <c r="F4622" s="16">
        <f>IF(OR($A4622="",$C4622=""),"",$C4622-$D4622)</f>
      </c>
      <c r="G4622" s="18">
        <f>IF(OR($A4622="",$B4622=""),"",$B4622-$E4622)</f>
      </c>
      <c r="H4622" s="19">
        <f>IF(OR($G4622="",$G4622=0),"",$F4622/$G4622)</f>
      </c>
    </row>
    <row r="4623">
      <c r="A4623" s="7"/>
      <c r="B4623" s="11"/>
      <c r="C4623" s="10"/>
      <c r="D4623" s="16">
        <f>IF($A4623="","",IFERROR(VLOOKUP($A4623,M_Sapi!$A$2:$D$501,4,0),""))</f>
      </c>
      <c r="E4623" s="17">
        <f>IF($A4623="","",IFERROR(VLOOKUP($A4623,M_Sapi!$A$2:$B$501,2,0),""))</f>
      </c>
      <c r="F4623" s="16">
        <f>IF(OR($A4623="",$C4623=""),"",$C4623-$D4623)</f>
      </c>
      <c r="G4623" s="18">
        <f>IF(OR($A4623="",$B4623=""),"",$B4623-$E4623)</f>
      </c>
      <c r="H4623" s="19">
        <f>IF(OR($G4623="",$G4623=0),"",$F4623/$G4623)</f>
      </c>
    </row>
    <row r="4624">
      <c r="A4624" s="7"/>
      <c r="B4624" s="11"/>
      <c r="C4624" s="10"/>
      <c r="D4624" s="16">
        <f>IF($A4624="","",IFERROR(VLOOKUP($A4624,M_Sapi!$A$2:$D$501,4,0),""))</f>
      </c>
      <c r="E4624" s="17">
        <f>IF($A4624="","",IFERROR(VLOOKUP($A4624,M_Sapi!$A$2:$B$501,2,0),""))</f>
      </c>
      <c r="F4624" s="16">
        <f>IF(OR($A4624="",$C4624=""),"",$C4624-$D4624)</f>
      </c>
      <c r="G4624" s="18">
        <f>IF(OR($A4624="",$B4624=""),"",$B4624-$E4624)</f>
      </c>
      <c r="H4624" s="19">
        <f>IF(OR($G4624="",$G4624=0),"",$F4624/$G4624)</f>
      </c>
    </row>
    <row r="4625">
      <c r="A4625" s="7"/>
      <c r="B4625" s="11"/>
      <c r="C4625" s="10"/>
      <c r="D4625" s="16">
        <f>IF($A4625="","",IFERROR(VLOOKUP($A4625,M_Sapi!$A$2:$D$501,4,0),""))</f>
      </c>
      <c r="E4625" s="17">
        <f>IF($A4625="","",IFERROR(VLOOKUP($A4625,M_Sapi!$A$2:$B$501,2,0),""))</f>
      </c>
      <c r="F4625" s="16">
        <f>IF(OR($A4625="",$C4625=""),"",$C4625-$D4625)</f>
      </c>
      <c r="G4625" s="18">
        <f>IF(OR($A4625="",$B4625=""),"",$B4625-$E4625)</f>
      </c>
      <c r="H4625" s="19">
        <f>IF(OR($G4625="",$G4625=0),"",$F4625/$G4625)</f>
      </c>
    </row>
    <row r="4626">
      <c r="A4626" s="7"/>
      <c r="B4626" s="11"/>
      <c r="C4626" s="10"/>
      <c r="D4626" s="16">
        <f>IF($A4626="","",IFERROR(VLOOKUP($A4626,M_Sapi!$A$2:$D$501,4,0),""))</f>
      </c>
      <c r="E4626" s="17">
        <f>IF($A4626="","",IFERROR(VLOOKUP($A4626,M_Sapi!$A$2:$B$501,2,0),""))</f>
      </c>
      <c r="F4626" s="16">
        <f>IF(OR($A4626="",$C4626=""),"",$C4626-$D4626)</f>
      </c>
      <c r="G4626" s="18">
        <f>IF(OR($A4626="",$B4626=""),"",$B4626-$E4626)</f>
      </c>
      <c r="H4626" s="19">
        <f>IF(OR($G4626="",$G4626=0),"",$F4626/$G4626)</f>
      </c>
    </row>
    <row r="4627">
      <c r="A4627" s="7"/>
      <c r="B4627" s="11"/>
      <c r="C4627" s="10"/>
      <c r="D4627" s="16">
        <f>IF($A4627="","",IFERROR(VLOOKUP($A4627,M_Sapi!$A$2:$D$501,4,0),""))</f>
      </c>
      <c r="E4627" s="17">
        <f>IF($A4627="","",IFERROR(VLOOKUP($A4627,M_Sapi!$A$2:$B$501,2,0),""))</f>
      </c>
      <c r="F4627" s="16">
        <f>IF(OR($A4627="",$C4627=""),"",$C4627-$D4627)</f>
      </c>
      <c r="G4627" s="18">
        <f>IF(OR($A4627="",$B4627=""),"",$B4627-$E4627)</f>
      </c>
      <c r="H4627" s="19">
        <f>IF(OR($G4627="",$G4627=0),"",$F4627/$G4627)</f>
      </c>
    </row>
    <row r="4628">
      <c r="A4628" s="7"/>
      <c r="B4628" s="11"/>
      <c r="C4628" s="10"/>
      <c r="D4628" s="16">
        <f>IF($A4628="","",IFERROR(VLOOKUP($A4628,M_Sapi!$A$2:$D$501,4,0),""))</f>
      </c>
      <c r="E4628" s="17">
        <f>IF($A4628="","",IFERROR(VLOOKUP($A4628,M_Sapi!$A$2:$B$501,2,0),""))</f>
      </c>
      <c r="F4628" s="16">
        <f>IF(OR($A4628="",$C4628=""),"",$C4628-$D4628)</f>
      </c>
      <c r="G4628" s="18">
        <f>IF(OR($A4628="",$B4628=""),"",$B4628-$E4628)</f>
      </c>
      <c r="H4628" s="19">
        <f>IF(OR($G4628="",$G4628=0),"",$F4628/$G4628)</f>
      </c>
    </row>
    <row r="4629">
      <c r="A4629" s="7"/>
      <c r="B4629" s="11"/>
      <c r="C4629" s="10"/>
      <c r="D4629" s="16">
        <f>IF($A4629="","",IFERROR(VLOOKUP($A4629,M_Sapi!$A$2:$D$501,4,0),""))</f>
      </c>
      <c r="E4629" s="17">
        <f>IF($A4629="","",IFERROR(VLOOKUP($A4629,M_Sapi!$A$2:$B$501,2,0),""))</f>
      </c>
      <c r="F4629" s="16">
        <f>IF(OR($A4629="",$C4629=""),"",$C4629-$D4629)</f>
      </c>
      <c r="G4629" s="18">
        <f>IF(OR($A4629="",$B4629=""),"",$B4629-$E4629)</f>
      </c>
      <c r="H4629" s="19">
        <f>IF(OR($G4629="",$G4629=0),"",$F4629/$G4629)</f>
      </c>
    </row>
    <row r="4630">
      <c r="A4630" s="7"/>
      <c r="B4630" s="11"/>
      <c r="C4630" s="10"/>
      <c r="D4630" s="16">
        <f>IF($A4630="","",IFERROR(VLOOKUP($A4630,M_Sapi!$A$2:$D$501,4,0),""))</f>
      </c>
      <c r="E4630" s="17">
        <f>IF($A4630="","",IFERROR(VLOOKUP($A4630,M_Sapi!$A$2:$B$501,2,0),""))</f>
      </c>
      <c r="F4630" s="16">
        <f>IF(OR($A4630="",$C4630=""),"",$C4630-$D4630)</f>
      </c>
      <c r="G4630" s="18">
        <f>IF(OR($A4630="",$B4630=""),"",$B4630-$E4630)</f>
      </c>
      <c r="H4630" s="19">
        <f>IF(OR($G4630="",$G4630=0),"",$F4630/$G4630)</f>
      </c>
    </row>
    <row r="4631">
      <c r="A4631" s="7"/>
      <c r="B4631" s="11"/>
      <c r="C4631" s="10"/>
      <c r="D4631" s="16">
        <f>IF($A4631="","",IFERROR(VLOOKUP($A4631,M_Sapi!$A$2:$D$501,4,0),""))</f>
      </c>
      <c r="E4631" s="17">
        <f>IF($A4631="","",IFERROR(VLOOKUP($A4631,M_Sapi!$A$2:$B$501,2,0),""))</f>
      </c>
      <c r="F4631" s="16">
        <f>IF(OR($A4631="",$C4631=""),"",$C4631-$D4631)</f>
      </c>
      <c r="G4631" s="18">
        <f>IF(OR($A4631="",$B4631=""),"",$B4631-$E4631)</f>
      </c>
      <c r="H4631" s="19">
        <f>IF(OR($G4631="",$G4631=0),"",$F4631/$G4631)</f>
      </c>
    </row>
    <row r="4632">
      <c r="A4632" s="7"/>
      <c r="B4632" s="11"/>
      <c r="C4632" s="10"/>
      <c r="D4632" s="16">
        <f>IF($A4632="","",IFERROR(VLOOKUP($A4632,M_Sapi!$A$2:$D$501,4,0),""))</f>
      </c>
      <c r="E4632" s="17">
        <f>IF($A4632="","",IFERROR(VLOOKUP($A4632,M_Sapi!$A$2:$B$501,2,0),""))</f>
      </c>
      <c r="F4632" s="16">
        <f>IF(OR($A4632="",$C4632=""),"",$C4632-$D4632)</f>
      </c>
      <c r="G4632" s="18">
        <f>IF(OR($A4632="",$B4632=""),"",$B4632-$E4632)</f>
      </c>
      <c r="H4632" s="19">
        <f>IF(OR($G4632="",$G4632=0),"",$F4632/$G4632)</f>
      </c>
    </row>
    <row r="4633">
      <c r="A4633" s="7"/>
      <c r="B4633" s="11"/>
      <c r="C4633" s="10"/>
      <c r="D4633" s="16">
        <f>IF($A4633="","",IFERROR(VLOOKUP($A4633,M_Sapi!$A$2:$D$501,4,0),""))</f>
      </c>
      <c r="E4633" s="17">
        <f>IF($A4633="","",IFERROR(VLOOKUP($A4633,M_Sapi!$A$2:$B$501,2,0),""))</f>
      </c>
      <c r="F4633" s="16">
        <f>IF(OR($A4633="",$C4633=""),"",$C4633-$D4633)</f>
      </c>
      <c r="G4633" s="18">
        <f>IF(OR($A4633="",$B4633=""),"",$B4633-$E4633)</f>
      </c>
      <c r="H4633" s="19">
        <f>IF(OR($G4633="",$G4633=0),"",$F4633/$G4633)</f>
      </c>
    </row>
    <row r="4634">
      <c r="A4634" s="7"/>
      <c r="B4634" s="11"/>
      <c r="C4634" s="10"/>
      <c r="D4634" s="16">
        <f>IF($A4634="","",IFERROR(VLOOKUP($A4634,M_Sapi!$A$2:$D$501,4,0),""))</f>
      </c>
      <c r="E4634" s="17">
        <f>IF($A4634="","",IFERROR(VLOOKUP($A4634,M_Sapi!$A$2:$B$501,2,0),""))</f>
      </c>
      <c r="F4634" s="16">
        <f>IF(OR($A4634="",$C4634=""),"",$C4634-$D4634)</f>
      </c>
      <c r="G4634" s="18">
        <f>IF(OR($A4634="",$B4634=""),"",$B4634-$E4634)</f>
      </c>
      <c r="H4634" s="19">
        <f>IF(OR($G4634="",$G4634=0),"",$F4634/$G4634)</f>
      </c>
    </row>
    <row r="4635">
      <c r="A4635" s="7"/>
      <c r="B4635" s="11"/>
      <c r="C4635" s="10"/>
      <c r="D4635" s="16">
        <f>IF($A4635="","",IFERROR(VLOOKUP($A4635,M_Sapi!$A$2:$D$501,4,0),""))</f>
      </c>
      <c r="E4635" s="17">
        <f>IF($A4635="","",IFERROR(VLOOKUP($A4635,M_Sapi!$A$2:$B$501,2,0),""))</f>
      </c>
      <c r="F4635" s="16">
        <f>IF(OR($A4635="",$C4635=""),"",$C4635-$D4635)</f>
      </c>
      <c r="G4635" s="18">
        <f>IF(OR($A4635="",$B4635=""),"",$B4635-$E4635)</f>
      </c>
      <c r="H4635" s="19">
        <f>IF(OR($G4635="",$G4635=0),"",$F4635/$G4635)</f>
      </c>
    </row>
    <row r="4636">
      <c r="A4636" s="7"/>
      <c r="B4636" s="11"/>
      <c r="C4636" s="10"/>
      <c r="D4636" s="16">
        <f>IF($A4636="","",IFERROR(VLOOKUP($A4636,M_Sapi!$A$2:$D$501,4,0),""))</f>
      </c>
      <c r="E4636" s="17">
        <f>IF($A4636="","",IFERROR(VLOOKUP($A4636,M_Sapi!$A$2:$B$501,2,0),""))</f>
      </c>
      <c r="F4636" s="16">
        <f>IF(OR($A4636="",$C4636=""),"",$C4636-$D4636)</f>
      </c>
      <c r="G4636" s="18">
        <f>IF(OR($A4636="",$B4636=""),"",$B4636-$E4636)</f>
      </c>
      <c r="H4636" s="19">
        <f>IF(OR($G4636="",$G4636=0),"",$F4636/$G4636)</f>
      </c>
    </row>
    <row r="4637">
      <c r="A4637" s="7"/>
      <c r="B4637" s="11"/>
      <c r="C4637" s="10"/>
      <c r="D4637" s="16">
        <f>IF($A4637="","",IFERROR(VLOOKUP($A4637,M_Sapi!$A$2:$D$501,4,0),""))</f>
      </c>
      <c r="E4637" s="17">
        <f>IF($A4637="","",IFERROR(VLOOKUP($A4637,M_Sapi!$A$2:$B$501,2,0),""))</f>
      </c>
      <c r="F4637" s="16">
        <f>IF(OR($A4637="",$C4637=""),"",$C4637-$D4637)</f>
      </c>
      <c r="G4637" s="18">
        <f>IF(OR($A4637="",$B4637=""),"",$B4637-$E4637)</f>
      </c>
      <c r="H4637" s="19">
        <f>IF(OR($G4637="",$G4637=0),"",$F4637/$G4637)</f>
      </c>
    </row>
    <row r="4638">
      <c r="A4638" s="7"/>
      <c r="B4638" s="11"/>
      <c r="C4638" s="10"/>
      <c r="D4638" s="16">
        <f>IF($A4638="","",IFERROR(VLOOKUP($A4638,M_Sapi!$A$2:$D$501,4,0),""))</f>
      </c>
      <c r="E4638" s="17">
        <f>IF($A4638="","",IFERROR(VLOOKUP($A4638,M_Sapi!$A$2:$B$501,2,0),""))</f>
      </c>
      <c r="F4638" s="16">
        <f>IF(OR($A4638="",$C4638=""),"",$C4638-$D4638)</f>
      </c>
      <c r="G4638" s="18">
        <f>IF(OR($A4638="",$B4638=""),"",$B4638-$E4638)</f>
      </c>
      <c r="H4638" s="19">
        <f>IF(OR($G4638="",$G4638=0),"",$F4638/$G4638)</f>
      </c>
    </row>
    <row r="4639">
      <c r="A4639" s="7"/>
      <c r="B4639" s="11"/>
      <c r="C4639" s="10"/>
      <c r="D4639" s="16">
        <f>IF($A4639="","",IFERROR(VLOOKUP($A4639,M_Sapi!$A$2:$D$501,4,0),""))</f>
      </c>
      <c r="E4639" s="17">
        <f>IF($A4639="","",IFERROR(VLOOKUP($A4639,M_Sapi!$A$2:$B$501,2,0),""))</f>
      </c>
      <c r="F4639" s="16">
        <f>IF(OR($A4639="",$C4639=""),"",$C4639-$D4639)</f>
      </c>
      <c r="G4639" s="18">
        <f>IF(OR($A4639="",$B4639=""),"",$B4639-$E4639)</f>
      </c>
      <c r="H4639" s="19">
        <f>IF(OR($G4639="",$G4639=0),"",$F4639/$G4639)</f>
      </c>
    </row>
    <row r="4640">
      <c r="A4640" s="7"/>
      <c r="B4640" s="11"/>
      <c r="C4640" s="10"/>
      <c r="D4640" s="16">
        <f>IF($A4640="","",IFERROR(VLOOKUP($A4640,M_Sapi!$A$2:$D$501,4,0),""))</f>
      </c>
      <c r="E4640" s="17">
        <f>IF($A4640="","",IFERROR(VLOOKUP($A4640,M_Sapi!$A$2:$B$501,2,0),""))</f>
      </c>
      <c r="F4640" s="16">
        <f>IF(OR($A4640="",$C4640=""),"",$C4640-$D4640)</f>
      </c>
      <c r="G4640" s="18">
        <f>IF(OR($A4640="",$B4640=""),"",$B4640-$E4640)</f>
      </c>
      <c r="H4640" s="19">
        <f>IF(OR($G4640="",$G4640=0),"",$F4640/$G4640)</f>
      </c>
    </row>
    <row r="4641">
      <c r="A4641" s="7"/>
      <c r="B4641" s="11"/>
      <c r="C4641" s="10"/>
      <c r="D4641" s="16">
        <f>IF($A4641="","",IFERROR(VLOOKUP($A4641,M_Sapi!$A$2:$D$501,4,0),""))</f>
      </c>
      <c r="E4641" s="17">
        <f>IF($A4641="","",IFERROR(VLOOKUP($A4641,M_Sapi!$A$2:$B$501,2,0),""))</f>
      </c>
      <c r="F4641" s="16">
        <f>IF(OR($A4641="",$C4641=""),"",$C4641-$D4641)</f>
      </c>
      <c r="G4641" s="18">
        <f>IF(OR($A4641="",$B4641=""),"",$B4641-$E4641)</f>
      </c>
      <c r="H4641" s="19">
        <f>IF(OR($G4641="",$G4641=0),"",$F4641/$G4641)</f>
      </c>
    </row>
    <row r="4642">
      <c r="A4642" s="7"/>
      <c r="B4642" s="11"/>
      <c r="C4642" s="10"/>
      <c r="D4642" s="16">
        <f>IF($A4642="","",IFERROR(VLOOKUP($A4642,M_Sapi!$A$2:$D$501,4,0),""))</f>
      </c>
      <c r="E4642" s="17">
        <f>IF($A4642="","",IFERROR(VLOOKUP($A4642,M_Sapi!$A$2:$B$501,2,0),""))</f>
      </c>
      <c r="F4642" s="16">
        <f>IF(OR($A4642="",$C4642=""),"",$C4642-$D4642)</f>
      </c>
      <c r="G4642" s="18">
        <f>IF(OR($A4642="",$B4642=""),"",$B4642-$E4642)</f>
      </c>
      <c r="H4642" s="19">
        <f>IF(OR($G4642="",$G4642=0),"",$F4642/$G4642)</f>
      </c>
    </row>
    <row r="4643">
      <c r="A4643" s="7"/>
      <c r="B4643" s="11"/>
      <c r="C4643" s="10"/>
      <c r="D4643" s="16">
        <f>IF($A4643="","",IFERROR(VLOOKUP($A4643,M_Sapi!$A$2:$D$501,4,0),""))</f>
      </c>
      <c r="E4643" s="17">
        <f>IF($A4643="","",IFERROR(VLOOKUP($A4643,M_Sapi!$A$2:$B$501,2,0),""))</f>
      </c>
      <c r="F4643" s="16">
        <f>IF(OR($A4643="",$C4643=""),"",$C4643-$D4643)</f>
      </c>
      <c r="G4643" s="18">
        <f>IF(OR($A4643="",$B4643=""),"",$B4643-$E4643)</f>
      </c>
      <c r="H4643" s="19">
        <f>IF(OR($G4643="",$G4643=0),"",$F4643/$G4643)</f>
      </c>
    </row>
    <row r="4644">
      <c r="A4644" s="7"/>
      <c r="B4644" s="11"/>
      <c r="C4644" s="10"/>
      <c r="D4644" s="16">
        <f>IF($A4644="","",IFERROR(VLOOKUP($A4644,M_Sapi!$A$2:$D$501,4,0),""))</f>
      </c>
      <c r="E4644" s="17">
        <f>IF($A4644="","",IFERROR(VLOOKUP($A4644,M_Sapi!$A$2:$B$501,2,0),""))</f>
      </c>
      <c r="F4644" s="16">
        <f>IF(OR($A4644="",$C4644=""),"",$C4644-$D4644)</f>
      </c>
      <c r="G4644" s="18">
        <f>IF(OR($A4644="",$B4644=""),"",$B4644-$E4644)</f>
      </c>
      <c r="H4644" s="19">
        <f>IF(OR($G4644="",$G4644=0),"",$F4644/$G4644)</f>
      </c>
    </row>
    <row r="4645">
      <c r="A4645" s="7"/>
      <c r="B4645" s="11"/>
      <c r="C4645" s="10"/>
      <c r="D4645" s="16">
        <f>IF($A4645="","",IFERROR(VLOOKUP($A4645,M_Sapi!$A$2:$D$501,4,0),""))</f>
      </c>
      <c r="E4645" s="17">
        <f>IF($A4645="","",IFERROR(VLOOKUP($A4645,M_Sapi!$A$2:$B$501,2,0),""))</f>
      </c>
      <c r="F4645" s="16">
        <f>IF(OR($A4645="",$C4645=""),"",$C4645-$D4645)</f>
      </c>
      <c r="G4645" s="18">
        <f>IF(OR($A4645="",$B4645=""),"",$B4645-$E4645)</f>
      </c>
      <c r="H4645" s="19">
        <f>IF(OR($G4645="",$G4645=0),"",$F4645/$G4645)</f>
      </c>
    </row>
    <row r="4646">
      <c r="A4646" s="7"/>
      <c r="B4646" s="11"/>
      <c r="C4646" s="10"/>
      <c r="D4646" s="16">
        <f>IF($A4646="","",IFERROR(VLOOKUP($A4646,M_Sapi!$A$2:$D$501,4,0),""))</f>
      </c>
      <c r="E4646" s="17">
        <f>IF($A4646="","",IFERROR(VLOOKUP($A4646,M_Sapi!$A$2:$B$501,2,0),""))</f>
      </c>
      <c r="F4646" s="16">
        <f>IF(OR($A4646="",$C4646=""),"",$C4646-$D4646)</f>
      </c>
      <c r="G4646" s="18">
        <f>IF(OR($A4646="",$B4646=""),"",$B4646-$E4646)</f>
      </c>
      <c r="H4646" s="19">
        <f>IF(OR($G4646="",$G4646=0),"",$F4646/$G4646)</f>
      </c>
    </row>
    <row r="4647">
      <c r="A4647" s="7"/>
      <c r="B4647" s="11"/>
      <c r="C4647" s="10"/>
      <c r="D4647" s="16">
        <f>IF($A4647="","",IFERROR(VLOOKUP($A4647,M_Sapi!$A$2:$D$501,4,0),""))</f>
      </c>
      <c r="E4647" s="17">
        <f>IF($A4647="","",IFERROR(VLOOKUP($A4647,M_Sapi!$A$2:$B$501,2,0),""))</f>
      </c>
      <c r="F4647" s="16">
        <f>IF(OR($A4647="",$C4647=""),"",$C4647-$D4647)</f>
      </c>
      <c r="G4647" s="18">
        <f>IF(OR($A4647="",$B4647=""),"",$B4647-$E4647)</f>
      </c>
      <c r="H4647" s="19">
        <f>IF(OR($G4647="",$G4647=0),"",$F4647/$G4647)</f>
      </c>
    </row>
    <row r="4648">
      <c r="A4648" s="7"/>
      <c r="B4648" s="11"/>
      <c r="C4648" s="10"/>
      <c r="D4648" s="16">
        <f>IF($A4648="","",IFERROR(VLOOKUP($A4648,M_Sapi!$A$2:$D$501,4,0),""))</f>
      </c>
      <c r="E4648" s="17">
        <f>IF($A4648="","",IFERROR(VLOOKUP($A4648,M_Sapi!$A$2:$B$501,2,0),""))</f>
      </c>
      <c r="F4648" s="16">
        <f>IF(OR($A4648="",$C4648=""),"",$C4648-$D4648)</f>
      </c>
      <c r="G4648" s="18">
        <f>IF(OR($A4648="",$B4648=""),"",$B4648-$E4648)</f>
      </c>
      <c r="H4648" s="19">
        <f>IF(OR($G4648="",$G4648=0),"",$F4648/$G4648)</f>
      </c>
    </row>
    <row r="4649">
      <c r="A4649" s="7"/>
      <c r="B4649" s="11"/>
      <c r="C4649" s="10"/>
      <c r="D4649" s="16">
        <f>IF($A4649="","",IFERROR(VLOOKUP($A4649,M_Sapi!$A$2:$D$501,4,0),""))</f>
      </c>
      <c r="E4649" s="17">
        <f>IF($A4649="","",IFERROR(VLOOKUP($A4649,M_Sapi!$A$2:$B$501,2,0),""))</f>
      </c>
      <c r="F4649" s="16">
        <f>IF(OR($A4649="",$C4649=""),"",$C4649-$D4649)</f>
      </c>
      <c r="G4649" s="18">
        <f>IF(OR($A4649="",$B4649=""),"",$B4649-$E4649)</f>
      </c>
      <c r="H4649" s="19">
        <f>IF(OR($G4649="",$G4649=0),"",$F4649/$G4649)</f>
      </c>
    </row>
    <row r="4650">
      <c r="A4650" s="7"/>
      <c r="B4650" s="11"/>
      <c r="C4650" s="10"/>
      <c r="D4650" s="16">
        <f>IF($A4650="","",IFERROR(VLOOKUP($A4650,M_Sapi!$A$2:$D$501,4,0),""))</f>
      </c>
      <c r="E4650" s="17">
        <f>IF($A4650="","",IFERROR(VLOOKUP($A4650,M_Sapi!$A$2:$B$501,2,0),""))</f>
      </c>
      <c r="F4650" s="16">
        <f>IF(OR($A4650="",$C4650=""),"",$C4650-$D4650)</f>
      </c>
      <c r="G4650" s="18">
        <f>IF(OR($A4650="",$B4650=""),"",$B4650-$E4650)</f>
      </c>
      <c r="H4650" s="19">
        <f>IF(OR($G4650="",$G4650=0),"",$F4650/$G4650)</f>
      </c>
    </row>
    <row r="4651">
      <c r="A4651" s="7"/>
      <c r="B4651" s="11"/>
      <c r="C4651" s="10"/>
      <c r="D4651" s="16">
        <f>IF($A4651="","",IFERROR(VLOOKUP($A4651,M_Sapi!$A$2:$D$501,4,0),""))</f>
      </c>
      <c r="E4651" s="17">
        <f>IF($A4651="","",IFERROR(VLOOKUP($A4651,M_Sapi!$A$2:$B$501,2,0),""))</f>
      </c>
      <c r="F4651" s="16">
        <f>IF(OR($A4651="",$C4651=""),"",$C4651-$D4651)</f>
      </c>
      <c r="G4651" s="18">
        <f>IF(OR($A4651="",$B4651=""),"",$B4651-$E4651)</f>
      </c>
      <c r="H4651" s="19">
        <f>IF(OR($G4651="",$G4651=0),"",$F4651/$G4651)</f>
      </c>
    </row>
    <row r="4652">
      <c r="A4652" s="7"/>
      <c r="B4652" s="11"/>
      <c r="C4652" s="10"/>
      <c r="D4652" s="16">
        <f>IF($A4652="","",IFERROR(VLOOKUP($A4652,M_Sapi!$A$2:$D$501,4,0),""))</f>
      </c>
      <c r="E4652" s="17">
        <f>IF($A4652="","",IFERROR(VLOOKUP($A4652,M_Sapi!$A$2:$B$501,2,0),""))</f>
      </c>
      <c r="F4652" s="16">
        <f>IF(OR($A4652="",$C4652=""),"",$C4652-$D4652)</f>
      </c>
      <c r="G4652" s="18">
        <f>IF(OR($A4652="",$B4652=""),"",$B4652-$E4652)</f>
      </c>
      <c r="H4652" s="19">
        <f>IF(OR($G4652="",$G4652=0),"",$F4652/$G4652)</f>
      </c>
    </row>
    <row r="4653">
      <c r="A4653" s="7"/>
      <c r="B4653" s="11"/>
      <c r="C4653" s="10"/>
      <c r="D4653" s="16">
        <f>IF($A4653="","",IFERROR(VLOOKUP($A4653,M_Sapi!$A$2:$D$501,4,0),""))</f>
      </c>
      <c r="E4653" s="17">
        <f>IF($A4653="","",IFERROR(VLOOKUP($A4653,M_Sapi!$A$2:$B$501,2,0),""))</f>
      </c>
      <c r="F4653" s="16">
        <f>IF(OR($A4653="",$C4653=""),"",$C4653-$D4653)</f>
      </c>
      <c r="G4653" s="18">
        <f>IF(OR($A4653="",$B4653=""),"",$B4653-$E4653)</f>
      </c>
      <c r="H4653" s="19">
        <f>IF(OR($G4653="",$G4653=0),"",$F4653/$G4653)</f>
      </c>
    </row>
    <row r="4654">
      <c r="A4654" s="7"/>
      <c r="B4654" s="11"/>
      <c r="C4654" s="10"/>
      <c r="D4654" s="16">
        <f>IF($A4654="","",IFERROR(VLOOKUP($A4654,M_Sapi!$A$2:$D$501,4,0),""))</f>
      </c>
      <c r="E4654" s="17">
        <f>IF($A4654="","",IFERROR(VLOOKUP($A4654,M_Sapi!$A$2:$B$501,2,0),""))</f>
      </c>
      <c r="F4654" s="16">
        <f>IF(OR($A4654="",$C4654=""),"",$C4654-$D4654)</f>
      </c>
      <c r="G4654" s="18">
        <f>IF(OR($A4654="",$B4654=""),"",$B4654-$E4654)</f>
      </c>
      <c r="H4654" s="19">
        <f>IF(OR($G4654="",$G4654=0),"",$F4654/$G4654)</f>
      </c>
    </row>
    <row r="4655">
      <c r="A4655" s="7"/>
      <c r="B4655" s="11"/>
      <c r="C4655" s="10"/>
      <c r="D4655" s="16">
        <f>IF($A4655="","",IFERROR(VLOOKUP($A4655,M_Sapi!$A$2:$D$501,4,0),""))</f>
      </c>
      <c r="E4655" s="17">
        <f>IF($A4655="","",IFERROR(VLOOKUP($A4655,M_Sapi!$A$2:$B$501,2,0),""))</f>
      </c>
      <c r="F4655" s="16">
        <f>IF(OR($A4655="",$C4655=""),"",$C4655-$D4655)</f>
      </c>
      <c r="G4655" s="18">
        <f>IF(OR($A4655="",$B4655=""),"",$B4655-$E4655)</f>
      </c>
      <c r="H4655" s="19">
        <f>IF(OR($G4655="",$G4655=0),"",$F4655/$G4655)</f>
      </c>
    </row>
    <row r="4656">
      <c r="A4656" s="7"/>
      <c r="B4656" s="11"/>
      <c r="C4656" s="10"/>
      <c r="D4656" s="16">
        <f>IF($A4656="","",IFERROR(VLOOKUP($A4656,M_Sapi!$A$2:$D$501,4,0),""))</f>
      </c>
      <c r="E4656" s="17">
        <f>IF($A4656="","",IFERROR(VLOOKUP($A4656,M_Sapi!$A$2:$B$501,2,0),""))</f>
      </c>
      <c r="F4656" s="16">
        <f>IF(OR($A4656="",$C4656=""),"",$C4656-$D4656)</f>
      </c>
      <c r="G4656" s="18">
        <f>IF(OR($A4656="",$B4656=""),"",$B4656-$E4656)</f>
      </c>
      <c r="H4656" s="19">
        <f>IF(OR($G4656="",$G4656=0),"",$F4656/$G4656)</f>
      </c>
    </row>
    <row r="4657">
      <c r="A4657" s="7"/>
      <c r="B4657" s="11"/>
      <c r="C4657" s="10"/>
      <c r="D4657" s="16">
        <f>IF($A4657="","",IFERROR(VLOOKUP($A4657,M_Sapi!$A$2:$D$501,4,0),""))</f>
      </c>
      <c r="E4657" s="17">
        <f>IF($A4657="","",IFERROR(VLOOKUP($A4657,M_Sapi!$A$2:$B$501,2,0),""))</f>
      </c>
      <c r="F4657" s="16">
        <f>IF(OR($A4657="",$C4657=""),"",$C4657-$D4657)</f>
      </c>
      <c r="G4657" s="18">
        <f>IF(OR($A4657="",$B4657=""),"",$B4657-$E4657)</f>
      </c>
      <c r="H4657" s="19">
        <f>IF(OR($G4657="",$G4657=0),"",$F4657/$G4657)</f>
      </c>
    </row>
    <row r="4658">
      <c r="A4658" s="7"/>
      <c r="B4658" s="11"/>
      <c r="C4658" s="10"/>
      <c r="D4658" s="16">
        <f>IF($A4658="","",IFERROR(VLOOKUP($A4658,M_Sapi!$A$2:$D$501,4,0),""))</f>
      </c>
      <c r="E4658" s="17">
        <f>IF($A4658="","",IFERROR(VLOOKUP($A4658,M_Sapi!$A$2:$B$501,2,0),""))</f>
      </c>
      <c r="F4658" s="16">
        <f>IF(OR($A4658="",$C4658=""),"",$C4658-$D4658)</f>
      </c>
      <c r="G4658" s="18">
        <f>IF(OR($A4658="",$B4658=""),"",$B4658-$E4658)</f>
      </c>
      <c r="H4658" s="19">
        <f>IF(OR($G4658="",$G4658=0),"",$F4658/$G4658)</f>
      </c>
    </row>
    <row r="4659">
      <c r="A4659" s="7"/>
      <c r="B4659" s="11"/>
      <c r="C4659" s="10"/>
      <c r="D4659" s="16">
        <f>IF($A4659="","",IFERROR(VLOOKUP($A4659,M_Sapi!$A$2:$D$501,4,0),""))</f>
      </c>
      <c r="E4659" s="17">
        <f>IF($A4659="","",IFERROR(VLOOKUP($A4659,M_Sapi!$A$2:$B$501,2,0),""))</f>
      </c>
      <c r="F4659" s="16">
        <f>IF(OR($A4659="",$C4659=""),"",$C4659-$D4659)</f>
      </c>
      <c r="G4659" s="18">
        <f>IF(OR($A4659="",$B4659=""),"",$B4659-$E4659)</f>
      </c>
      <c r="H4659" s="19">
        <f>IF(OR($G4659="",$G4659=0),"",$F4659/$G4659)</f>
      </c>
    </row>
    <row r="4660">
      <c r="A4660" s="7"/>
      <c r="B4660" s="11"/>
      <c r="C4660" s="10"/>
      <c r="D4660" s="16">
        <f>IF($A4660="","",IFERROR(VLOOKUP($A4660,M_Sapi!$A$2:$D$501,4,0),""))</f>
      </c>
      <c r="E4660" s="17">
        <f>IF($A4660="","",IFERROR(VLOOKUP($A4660,M_Sapi!$A$2:$B$501,2,0),""))</f>
      </c>
      <c r="F4660" s="16">
        <f>IF(OR($A4660="",$C4660=""),"",$C4660-$D4660)</f>
      </c>
      <c r="G4660" s="18">
        <f>IF(OR($A4660="",$B4660=""),"",$B4660-$E4660)</f>
      </c>
      <c r="H4660" s="19">
        <f>IF(OR($G4660="",$G4660=0),"",$F4660/$G4660)</f>
      </c>
    </row>
    <row r="4661">
      <c r="A4661" s="7"/>
      <c r="B4661" s="11"/>
      <c r="C4661" s="10"/>
      <c r="D4661" s="16">
        <f>IF($A4661="","",IFERROR(VLOOKUP($A4661,M_Sapi!$A$2:$D$501,4,0),""))</f>
      </c>
      <c r="E4661" s="17">
        <f>IF($A4661="","",IFERROR(VLOOKUP($A4661,M_Sapi!$A$2:$B$501,2,0),""))</f>
      </c>
      <c r="F4661" s="16">
        <f>IF(OR($A4661="",$C4661=""),"",$C4661-$D4661)</f>
      </c>
      <c r="G4661" s="18">
        <f>IF(OR($A4661="",$B4661=""),"",$B4661-$E4661)</f>
      </c>
      <c r="H4661" s="19">
        <f>IF(OR($G4661="",$G4661=0),"",$F4661/$G4661)</f>
      </c>
    </row>
    <row r="4662">
      <c r="A4662" s="7"/>
      <c r="B4662" s="11"/>
      <c r="C4662" s="10"/>
      <c r="D4662" s="16">
        <f>IF($A4662="","",IFERROR(VLOOKUP($A4662,M_Sapi!$A$2:$D$501,4,0),""))</f>
      </c>
      <c r="E4662" s="17">
        <f>IF($A4662="","",IFERROR(VLOOKUP($A4662,M_Sapi!$A$2:$B$501,2,0),""))</f>
      </c>
      <c r="F4662" s="16">
        <f>IF(OR($A4662="",$C4662=""),"",$C4662-$D4662)</f>
      </c>
      <c r="G4662" s="18">
        <f>IF(OR($A4662="",$B4662=""),"",$B4662-$E4662)</f>
      </c>
      <c r="H4662" s="19">
        <f>IF(OR($G4662="",$G4662=0),"",$F4662/$G4662)</f>
      </c>
    </row>
    <row r="4663">
      <c r="A4663" s="7"/>
      <c r="B4663" s="11"/>
      <c r="C4663" s="10"/>
      <c r="D4663" s="16">
        <f>IF($A4663="","",IFERROR(VLOOKUP($A4663,M_Sapi!$A$2:$D$501,4,0),""))</f>
      </c>
      <c r="E4663" s="17">
        <f>IF($A4663="","",IFERROR(VLOOKUP($A4663,M_Sapi!$A$2:$B$501,2,0),""))</f>
      </c>
      <c r="F4663" s="16">
        <f>IF(OR($A4663="",$C4663=""),"",$C4663-$D4663)</f>
      </c>
      <c r="G4663" s="18">
        <f>IF(OR($A4663="",$B4663=""),"",$B4663-$E4663)</f>
      </c>
      <c r="H4663" s="19">
        <f>IF(OR($G4663="",$G4663=0),"",$F4663/$G4663)</f>
      </c>
    </row>
    <row r="4664">
      <c r="A4664" s="7"/>
      <c r="B4664" s="11"/>
      <c r="C4664" s="10"/>
      <c r="D4664" s="16">
        <f>IF($A4664="","",IFERROR(VLOOKUP($A4664,M_Sapi!$A$2:$D$501,4,0),""))</f>
      </c>
      <c r="E4664" s="17">
        <f>IF($A4664="","",IFERROR(VLOOKUP($A4664,M_Sapi!$A$2:$B$501,2,0),""))</f>
      </c>
      <c r="F4664" s="16">
        <f>IF(OR($A4664="",$C4664=""),"",$C4664-$D4664)</f>
      </c>
      <c r="G4664" s="18">
        <f>IF(OR($A4664="",$B4664=""),"",$B4664-$E4664)</f>
      </c>
      <c r="H4664" s="19">
        <f>IF(OR($G4664="",$G4664=0),"",$F4664/$G4664)</f>
      </c>
    </row>
    <row r="4665">
      <c r="A4665" s="7"/>
      <c r="B4665" s="11"/>
      <c r="C4665" s="10"/>
      <c r="D4665" s="16">
        <f>IF($A4665="","",IFERROR(VLOOKUP($A4665,M_Sapi!$A$2:$D$501,4,0),""))</f>
      </c>
      <c r="E4665" s="17">
        <f>IF($A4665="","",IFERROR(VLOOKUP($A4665,M_Sapi!$A$2:$B$501,2,0),""))</f>
      </c>
      <c r="F4665" s="16">
        <f>IF(OR($A4665="",$C4665=""),"",$C4665-$D4665)</f>
      </c>
      <c r="G4665" s="18">
        <f>IF(OR($A4665="",$B4665=""),"",$B4665-$E4665)</f>
      </c>
      <c r="H4665" s="19">
        <f>IF(OR($G4665="",$G4665=0),"",$F4665/$G4665)</f>
      </c>
    </row>
    <row r="4666">
      <c r="A4666" s="7"/>
      <c r="B4666" s="11"/>
      <c r="C4666" s="10"/>
      <c r="D4666" s="16">
        <f>IF($A4666="","",IFERROR(VLOOKUP($A4666,M_Sapi!$A$2:$D$501,4,0),""))</f>
      </c>
      <c r="E4666" s="17">
        <f>IF($A4666="","",IFERROR(VLOOKUP($A4666,M_Sapi!$A$2:$B$501,2,0),""))</f>
      </c>
      <c r="F4666" s="16">
        <f>IF(OR($A4666="",$C4666=""),"",$C4666-$D4666)</f>
      </c>
      <c r="G4666" s="18">
        <f>IF(OR($A4666="",$B4666=""),"",$B4666-$E4666)</f>
      </c>
      <c r="H4666" s="19">
        <f>IF(OR($G4666="",$G4666=0),"",$F4666/$G4666)</f>
      </c>
    </row>
    <row r="4667">
      <c r="A4667" s="7"/>
      <c r="B4667" s="11"/>
      <c r="C4667" s="10"/>
      <c r="D4667" s="16">
        <f>IF($A4667="","",IFERROR(VLOOKUP($A4667,M_Sapi!$A$2:$D$501,4,0),""))</f>
      </c>
      <c r="E4667" s="17">
        <f>IF($A4667="","",IFERROR(VLOOKUP($A4667,M_Sapi!$A$2:$B$501,2,0),""))</f>
      </c>
      <c r="F4667" s="16">
        <f>IF(OR($A4667="",$C4667=""),"",$C4667-$D4667)</f>
      </c>
      <c r="G4667" s="18">
        <f>IF(OR($A4667="",$B4667=""),"",$B4667-$E4667)</f>
      </c>
      <c r="H4667" s="19">
        <f>IF(OR($G4667="",$G4667=0),"",$F4667/$G4667)</f>
      </c>
    </row>
    <row r="4668">
      <c r="A4668" s="7"/>
      <c r="B4668" s="11"/>
      <c r="C4668" s="10"/>
      <c r="D4668" s="16">
        <f>IF($A4668="","",IFERROR(VLOOKUP($A4668,M_Sapi!$A$2:$D$501,4,0),""))</f>
      </c>
      <c r="E4668" s="17">
        <f>IF($A4668="","",IFERROR(VLOOKUP($A4668,M_Sapi!$A$2:$B$501,2,0),""))</f>
      </c>
      <c r="F4668" s="16">
        <f>IF(OR($A4668="",$C4668=""),"",$C4668-$D4668)</f>
      </c>
      <c r="G4668" s="18">
        <f>IF(OR($A4668="",$B4668=""),"",$B4668-$E4668)</f>
      </c>
      <c r="H4668" s="19">
        <f>IF(OR($G4668="",$G4668=0),"",$F4668/$G4668)</f>
      </c>
    </row>
    <row r="4669">
      <c r="A4669" s="7"/>
      <c r="B4669" s="11"/>
      <c r="C4669" s="10"/>
      <c r="D4669" s="16">
        <f>IF($A4669="","",IFERROR(VLOOKUP($A4669,M_Sapi!$A$2:$D$501,4,0),""))</f>
      </c>
      <c r="E4669" s="17">
        <f>IF($A4669="","",IFERROR(VLOOKUP($A4669,M_Sapi!$A$2:$B$501,2,0),""))</f>
      </c>
      <c r="F4669" s="16">
        <f>IF(OR($A4669="",$C4669=""),"",$C4669-$D4669)</f>
      </c>
      <c r="G4669" s="18">
        <f>IF(OR($A4669="",$B4669=""),"",$B4669-$E4669)</f>
      </c>
      <c r="H4669" s="19">
        <f>IF(OR($G4669="",$G4669=0),"",$F4669/$G4669)</f>
      </c>
    </row>
    <row r="4670">
      <c r="A4670" s="7"/>
      <c r="B4670" s="11"/>
      <c r="C4670" s="10"/>
      <c r="D4670" s="16">
        <f>IF($A4670="","",IFERROR(VLOOKUP($A4670,M_Sapi!$A$2:$D$501,4,0),""))</f>
      </c>
      <c r="E4670" s="17">
        <f>IF($A4670="","",IFERROR(VLOOKUP($A4670,M_Sapi!$A$2:$B$501,2,0),""))</f>
      </c>
      <c r="F4670" s="16">
        <f>IF(OR($A4670="",$C4670=""),"",$C4670-$D4670)</f>
      </c>
      <c r="G4670" s="18">
        <f>IF(OR($A4670="",$B4670=""),"",$B4670-$E4670)</f>
      </c>
      <c r="H4670" s="19">
        <f>IF(OR($G4670="",$G4670=0),"",$F4670/$G4670)</f>
      </c>
    </row>
    <row r="4671">
      <c r="A4671" s="7"/>
      <c r="B4671" s="11"/>
      <c r="C4671" s="10"/>
      <c r="D4671" s="16">
        <f>IF($A4671="","",IFERROR(VLOOKUP($A4671,M_Sapi!$A$2:$D$501,4,0),""))</f>
      </c>
      <c r="E4671" s="17">
        <f>IF($A4671="","",IFERROR(VLOOKUP($A4671,M_Sapi!$A$2:$B$501,2,0),""))</f>
      </c>
      <c r="F4671" s="16">
        <f>IF(OR($A4671="",$C4671=""),"",$C4671-$D4671)</f>
      </c>
      <c r="G4671" s="18">
        <f>IF(OR($A4671="",$B4671=""),"",$B4671-$E4671)</f>
      </c>
      <c r="H4671" s="19">
        <f>IF(OR($G4671="",$G4671=0),"",$F4671/$G4671)</f>
      </c>
    </row>
    <row r="4672">
      <c r="A4672" s="7"/>
      <c r="B4672" s="11"/>
      <c r="C4672" s="10"/>
      <c r="D4672" s="16">
        <f>IF($A4672="","",IFERROR(VLOOKUP($A4672,M_Sapi!$A$2:$D$501,4,0),""))</f>
      </c>
      <c r="E4672" s="17">
        <f>IF($A4672="","",IFERROR(VLOOKUP($A4672,M_Sapi!$A$2:$B$501,2,0),""))</f>
      </c>
      <c r="F4672" s="16">
        <f>IF(OR($A4672="",$C4672=""),"",$C4672-$D4672)</f>
      </c>
      <c r="G4672" s="18">
        <f>IF(OR($A4672="",$B4672=""),"",$B4672-$E4672)</f>
      </c>
      <c r="H4672" s="19">
        <f>IF(OR($G4672="",$G4672=0),"",$F4672/$G4672)</f>
      </c>
    </row>
    <row r="4673">
      <c r="A4673" s="7"/>
      <c r="B4673" s="11"/>
      <c r="C4673" s="10"/>
      <c r="D4673" s="16">
        <f>IF($A4673="","",IFERROR(VLOOKUP($A4673,M_Sapi!$A$2:$D$501,4,0),""))</f>
      </c>
      <c r="E4673" s="17">
        <f>IF($A4673="","",IFERROR(VLOOKUP($A4673,M_Sapi!$A$2:$B$501,2,0),""))</f>
      </c>
      <c r="F4673" s="16">
        <f>IF(OR($A4673="",$C4673=""),"",$C4673-$D4673)</f>
      </c>
      <c r="G4673" s="18">
        <f>IF(OR($A4673="",$B4673=""),"",$B4673-$E4673)</f>
      </c>
      <c r="H4673" s="19">
        <f>IF(OR($G4673="",$G4673=0),"",$F4673/$G4673)</f>
      </c>
    </row>
    <row r="4674">
      <c r="A4674" s="7"/>
      <c r="B4674" s="11"/>
      <c r="C4674" s="10"/>
      <c r="D4674" s="16">
        <f>IF($A4674="","",IFERROR(VLOOKUP($A4674,M_Sapi!$A$2:$D$501,4,0),""))</f>
      </c>
      <c r="E4674" s="17">
        <f>IF($A4674="","",IFERROR(VLOOKUP($A4674,M_Sapi!$A$2:$B$501,2,0),""))</f>
      </c>
      <c r="F4674" s="16">
        <f>IF(OR($A4674="",$C4674=""),"",$C4674-$D4674)</f>
      </c>
      <c r="G4674" s="18">
        <f>IF(OR($A4674="",$B4674=""),"",$B4674-$E4674)</f>
      </c>
      <c r="H4674" s="19">
        <f>IF(OR($G4674="",$G4674=0),"",$F4674/$G4674)</f>
      </c>
    </row>
    <row r="4675">
      <c r="A4675" s="7"/>
      <c r="B4675" s="11"/>
      <c r="C4675" s="10"/>
      <c r="D4675" s="16">
        <f>IF($A4675="","",IFERROR(VLOOKUP($A4675,M_Sapi!$A$2:$D$501,4,0),""))</f>
      </c>
      <c r="E4675" s="17">
        <f>IF($A4675="","",IFERROR(VLOOKUP($A4675,M_Sapi!$A$2:$B$501,2,0),""))</f>
      </c>
      <c r="F4675" s="16">
        <f>IF(OR($A4675="",$C4675=""),"",$C4675-$D4675)</f>
      </c>
      <c r="G4675" s="18">
        <f>IF(OR($A4675="",$B4675=""),"",$B4675-$E4675)</f>
      </c>
      <c r="H4675" s="19">
        <f>IF(OR($G4675="",$G4675=0),"",$F4675/$G4675)</f>
      </c>
    </row>
    <row r="4676">
      <c r="A4676" s="7"/>
      <c r="B4676" s="11"/>
      <c r="C4676" s="10"/>
      <c r="D4676" s="16">
        <f>IF($A4676="","",IFERROR(VLOOKUP($A4676,M_Sapi!$A$2:$D$501,4,0),""))</f>
      </c>
      <c r="E4676" s="17">
        <f>IF($A4676="","",IFERROR(VLOOKUP($A4676,M_Sapi!$A$2:$B$501,2,0),""))</f>
      </c>
      <c r="F4676" s="16">
        <f>IF(OR($A4676="",$C4676=""),"",$C4676-$D4676)</f>
      </c>
      <c r="G4676" s="18">
        <f>IF(OR($A4676="",$B4676=""),"",$B4676-$E4676)</f>
      </c>
      <c r="H4676" s="19">
        <f>IF(OR($G4676="",$G4676=0),"",$F4676/$G4676)</f>
      </c>
    </row>
    <row r="4677">
      <c r="A4677" s="7"/>
      <c r="B4677" s="11"/>
      <c r="C4677" s="10"/>
      <c r="D4677" s="16">
        <f>IF($A4677="","",IFERROR(VLOOKUP($A4677,M_Sapi!$A$2:$D$501,4,0),""))</f>
      </c>
      <c r="E4677" s="17">
        <f>IF($A4677="","",IFERROR(VLOOKUP($A4677,M_Sapi!$A$2:$B$501,2,0),""))</f>
      </c>
      <c r="F4677" s="16">
        <f>IF(OR($A4677="",$C4677=""),"",$C4677-$D4677)</f>
      </c>
      <c r="G4677" s="18">
        <f>IF(OR($A4677="",$B4677=""),"",$B4677-$E4677)</f>
      </c>
      <c r="H4677" s="19">
        <f>IF(OR($G4677="",$G4677=0),"",$F4677/$G4677)</f>
      </c>
    </row>
    <row r="4678">
      <c r="A4678" s="7"/>
      <c r="B4678" s="11"/>
      <c r="C4678" s="10"/>
      <c r="D4678" s="16">
        <f>IF($A4678="","",IFERROR(VLOOKUP($A4678,M_Sapi!$A$2:$D$501,4,0),""))</f>
      </c>
      <c r="E4678" s="17">
        <f>IF($A4678="","",IFERROR(VLOOKUP($A4678,M_Sapi!$A$2:$B$501,2,0),""))</f>
      </c>
      <c r="F4678" s="16">
        <f>IF(OR($A4678="",$C4678=""),"",$C4678-$D4678)</f>
      </c>
      <c r="G4678" s="18">
        <f>IF(OR($A4678="",$B4678=""),"",$B4678-$E4678)</f>
      </c>
      <c r="H4678" s="19">
        <f>IF(OR($G4678="",$G4678=0),"",$F4678/$G4678)</f>
      </c>
    </row>
    <row r="4679">
      <c r="A4679" s="7"/>
      <c r="B4679" s="11"/>
      <c r="C4679" s="10"/>
      <c r="D4679" s="16">
        <f>IF($A4679="","",IFERROR(VLOOKUP($A4679,M_Sapi!$A$2:$D$501,4,0),""))</f>
      </c>
      <c r="E4679" s="17">
        <f>IF($A4679="","",IFERROR(VLOOKUP($A4679,M_Sapi!$A$2:$B$501,2,0),""))</f>
      </c>
      <c r="F4679" s="16">
        <f>IF(OR($A4679="",$C4679=""),"",$C4679-$D4679)</f>
      </c>
      <c r="G4679" s="18">
        <f>IF(OR($A4679="",$B4679=""),"",$B4679-$E4679)</f>
      </c>
      <c r="H4679" s="19">
        <f>IF(OR($G4679="",$G4679=0),"",$F4679/$G4679)</f>
      </c>
    </row>
    <row r="4680">
      <c r="A4680" s="7"/>
      <c r="B4680" s="11"/>
      <c r="C4680" s="10"/>
      <c r="D4680" s="16">
        <f>IF($A4680="","",IFERROR(VLOOKUP($A4680,M_Sapi!$A$2:$D$501,4,0),""))</f>
      </c>
      <c r="E4680" s="17">
        <f>IF($A4680="","",IFERROR(VLOOKUP($A4680,M_Sapi!$A$2:$B$501,2,0),""))</f>
      </c>
      <c r="F4680" s="16">
        <f>IF(OR($A4680="",$C4680=""),"",$C4680-$D4680)</f>
      </c>
      <c r="G4680" s="18">
        <f>IF(OR($A4680="",$B4680=""),"",$B4680-$E4680)</f>
      </c>
      <c r="H4680" s="19">
        <f>IF(OR($G4680="",$G4680=0),"",$F4680/$G4680)</f>
      </c>
    </row>
    <row r="4681">
      <c r="A4681" s="7"/>
      <c r="B4681" s="11"/>
      <c r="C4681" s="10"/>
      <c r="D4681" s="16">
        <f>IF($A4681="","",IFERROR(VLOOKUP($A4681,M_Sapi!$A$2:$D$501,4,0),""))</f>
      </c>
      <c r="E4681" s="17">
        <f>IF($A4681="","",IFERROR(VLOOKUP($A4681,M_Sapi!$A$2:$B$501,2,0),""))</f>
      </c>
      <c r="F4681" s="16">
        <f>IF(OR($A4681="",$C4681=""),"",$C4681-$D4681)</f>
      </c>
      <c r="G4681" s="18">
        <f>IF(OR($A4681="",$B4681=""),"",$B4681-$E4681)</f>
      </c>
      <c r="H4681" s="19">
        <f>IF(OR($G4681="",$G4681=0),"",$F4681/$G4681)</f>
      </c>
    </row>
    <row r="4682">
      <c r="A4682" s="7"/>
      <c r="B4682" s="11"/>
      <c r="C4682" s="10"/>
      <c r="D4682" s="16">
        <f>IF($A4682="","",IFERROR(VLOOKUP($A4682,M_Sapi!$A$2:$D$501,4,0),""))</f>
      </c>
      <c r="E4682" s="17">
        <f>IF($A4682="","",IFERROR(VLOOKUP($A4682,M_Sapi!$A$2:$B$501,2,0),""))</f>
      </c>
      <c r="F4682" s="16">
        <f>IF(OR($A4682="",$C4682=""),"",$C4682-$D4682)</f>
      </c>
      <c r="G4682" s="18">
        <f>IF(OR($A4682="",$B4682=""),"",$B4682-$E4682)</f>
      </c>
      <c r="H4682" s="19">
        <f>IF(OR($G4682="",$G4682=0),"",$F4682/$G4682)</f>
      </c>
    </row>
    <row r="4683">
      <c r="A4683" s="7"/>
      <c r="B4683" s="11"/>
      <c r="C4683" s="10"/>
      <c r="D4683" s="16">
        <f>IF($A4683="","",IFERROR(VLOOKUP($A4683,M_Sapi!$A$2:$D$501,4,0),""))</f>
      </c>
      <c r="E4683" s="17">
        <f>IF($A4683="","",IFERROR(VLOOKUP($A4683,M_Sapi!$A$2:$B$501,2,0),""))</f>
      </c>
      <c r="F4683" s="16">
        <f>IF(OR($A4683="",$C4683=""),"",$C4683-$D4683)</f>
      </c>
      <c r="G4683" s="18">
        <f>IF(OR($A4683="",$B4683=""),"",$B4683-$E4683)</f>
      </c>
      <c r="H4683" s="19">
        <f>IF(OR($G4683="",$G4683=0),"",$F4683/$G4683)</f>
      </c>
    </row>
    <row r="4684">
      <c r="A4684" s="7"/>
      <c r="B4684" s="11"/>
      <c r="C4684" s="10"/>
      <c r="D4684" s="16">
        <f>IF($A4684="","",IFERROR(VLOOKUP($A4684,M_Sapi!$A$2:$D$501,4,0),""))</f>
      </c>
      <c r="E4684" s="17">
        <f>IF($A4684="","",IFERROR(VLOOKUP($A4684,M_Sapi!$A$2:$B$501,2,0),""))</f>
      </c>
      <c r="F4684" s="16">
        <f>IF(OR($A4684="",$C4684=""),"",$C4684-$D4684)</f>
      </c>
      <c r="G4684" s="18">
        <f>IF(OR($A4684="",$B4684=""),"",$B4684-$E4684)</f>
      </c>
      <c r="H4684" s="19">
        <f>IF(OR($G4684="",$G4684=0),"",$F4684/$G4684)</f>
      </c>
    </row>
    <row r="4685">
      <c r="A4685" s="7"/>
      <c r="B4685" s="11"/>
      <c r="C4685" s="10"/>
      <c r="D4685" s="16">
        <f>IF($A4685="","",IFERROR(VLOOKUP($A4685,M_Sapi!$A$2:$D$501,4,0),""))</f>
      </c>
      <c r="E4685" s="17">
        <f>IF($A4685="","",IFERROR(VLOOKUP($A4685,M_Sapi!$A$2:$B$501,2,0),""))</f>
      </c>
      <c r="F4685" s="16">
        <f>IF(OR($A4685="",$C4685=""),"",$C4685-$D4685)</f>
      </c>
      <c r="G4685" s="18">
        <f>IF(OR($A4685="",$B4685=""),"",$B4685-$E4685)</f>
      </c>
      <c r="H4685" s="19">
        <f>IF(OR($G4685="",$G4685=0),"",$F4685/$G4685)</f>
      </c>
    </row>
    <row r="4686">
      <c r="A4686" s="7"/>
      <c r="B4686" s="11"/>
      <c r="C4686" s="10"/>
      <c r="D4686" s="16">
        <f>IF($A4686="","",IFERROR(VLOOKUP($A4686,M_Sapi!$A$2:$D$501,4,0),""))</f>
      </c>
      <c r="E4686" s="17">
        <f>IF($A4686="","",IFERROR(VLOOKUP($A4686,M_Sapi!$A$2:$B$501,2,0),""))</f>
      </c>
      <c r="F4686" s="16">
        <f>IF(OR($A4686="",$C4686=""),"",$C4686-$D4686)</f>
      </c>
      <c r="G4686" s="18">
        <f>IF(OR($A4686="",$B4686=""),"",$B4686-$E4686)</f>
      </c>
      <c r="H4686" s="19">
        <f>IF(OR($G4686="",$G4686=0),"",$F4686/$G4686)</f>
      </c>
    </row>
    <row r="4687">
      <c r="A4687" s="7"/>
      <c r="B4687" s="11"/>
      <c r="C4687" s="10"/>
      <c r="D4687" s="16">
        <f>IF($A4687="","",IFERROR(VLOOKUP($A4687,M_Sapi!$A$2:$D$501,4,0),""))</f>
      </c>
      <c r="E4687" s="17">
        <f>IF($A4687="","",IFERROR(VLOOKUP($A4687,M_Sapi!$A$2:$B$501,2,0),""))</f>
      </c>
      <c r="F4687" s="16">
        <f>IF(OR($A4687="",$C4687=""),"",$C4687-$D4687)</f>
      </c>
      <c r="G4687" s="18">
        <f>IF(OR($A4687="",$B4687=""),"",$B4687-$E4687)</f>
      </c>
      <c r="H4687" s="19">
        <f>IF(OR($G4687="",$G4687=0),"",$F4687/$G4687)</f>
      </c>
    </row>
    <row r="4688">
      <c r="A4688" s="7"/>
      <c r="B4688" s="11"/>
      <c r="C4688" s="10"/>
      <c r="D4688" s="16">
        <f>IF($A4688="","",IFERROR(VLOOKUP($A4688,M_Sapi!$A$2:$D$501,4,0),""))</f>
      </c>
      <c r="E4688" s="17">
        <f>IF($A4688="","",IFERROR(VLOOKUP($A4688,M_Sapi!$A$2:$B$501,2,0),""))</f>
      </c>
      <c r="F4688" s="16">
        <f>IF(OR($A4688="",$C4688=""),"",$C4688-$D4688)</f>
      </c>
      <c r="G4688" s="18">
        <f>IF(OR($A4688="",$B4688=""),"",$B4688-$E4688)</f>
      </c>
      <c r="H4688" s="19">
        <f>IF(OR($G4688="",$G4688=0),"",$F4688/$G4688)</f>
      </c>
    </row>
    <row r="4689">
      <c r="A4689" s="7"/>
      <c r="B4689" s="11"/>
      <c r="C4689" s="10"/>
      <c r="D4689" s="16">
        <f>IF($A4689="","",IFERROR(VLOOKUP($A4689,M_Sapi!$A$2:$D$501,4,0),""))</f>
      </c>
      <c r="E4689" s="17">
        <f>IF($A4689="","",IFERROR(VLOOKUP($A4689,M_Sapi!$A$2:$B$501,2,0),""))</f>
      </c>
      <c r="F4689" s="16">
        <f>IF(OR($A4689="",$C4689=""),"",$C4689-$D4689)</f>
      </c>
      <c r="G4689" s="18">
        <f>IF(OR($A4689="",$B4689=""),"",$B4689-$E4689)</f>
      </c>
      <c r="H4689" s="19">
        <f>IF(OR($G4689="",$G4689=0),"",$F4689/$G4689)</f>
      </c>
    </row>
    <row r="4690">
      <c r="A4690" s="7"/>
      <c r="B4690" s="11"/>
      <c r="C4690" s="10"/>
      <c r="D4690" s="16">
        <f>IF($A4690="","",IFERROR(VLOOKUP($A4690,M_Sapi!$A$2:$D$501,4,0),""))</f>
      </c>
      <c r="E4690" s="17">
        <f>IF($A4690="","",IFERROR(VLOOKUP($A4690,M_Sapi!$A$2:$B$501,2,0),""))</f>
      </c>
      <c r="F4690" s="16">
        <f>IF(OR($A4690="",$C4690=""),"",$C4690-$D4690)</f>
      </c>
      <c r="G4690" s="18">
        <f>IF(OR($A4690="",$B4690=""),"",$B4690-$E4690)</f>
      </c>
      <c r="H4690" s="19">
        <f>IF(OR($G4690="",$G4690=0),"",$F4690/$G4690)</f>
      </c>
    </row>
    <row r="4691">
      <c r="A4691" s="7"/>
      <c r="B4691" s="11"/>
      <c r="C4691" s="10"/>
      <c r="D4691" s="16">
        <f>IF($A4691="","",IFERROR(VLOOKUP($A4691,M_Sapi!$A$2:$D$501,4,0),""))</f>
      </c>
      <c r="E4691" s="17">
        <f>IF($A4691="","",IFERROR(VLOOKUP($A4691,M_Sapi!$A$2:$B$501,2,0),""))</f>
      </c>
      <c r="F4691" s="16">
        <f>IF(OR($A4691="",$C4691=""),"",$C4691-$D4691)</f>
      </c>
      <c r="G4691" s="18">
        <f>IF(OR($A4691="",$B4691=""),"",$B4691-$E4691)</f>
      </c>
      <c r="H4691" s="19">
        <f>IF(OR($G4691="",$G4691=0),"",$F4691/$G4691)</f>
      </c>
    </row>
    <row r="4692">
      <c r="A4692" s="7"/>
      <c r="B4692" s="11"/>
      <c r="C4692" s="10"/>
      <c r="D4692" s="16">
        <f>IF($A4692="","",IFERROR(VLOOKUP($A4692,M_Sapi!$A$2:$D$501,4,0),""))</f>
      </c>
      <c r="E4692" s="17">
        <f>IF($A4692="","",IFERROR(VLOOKUP($A4692,M_Sapi!$A$2:$B$501,2,0),""))</f>
      </c>
      <c r="F4692" s="16">
        <f>IF(OR($A4692="",$C4692=""),"",$C4692-$D4692)</f>
      </c>
      <c r="G4692" s="18">
        <f>IF(OR($A4692="",$B4692=""),"",$B4692-$E4692)</f>
      </c>
      <c r="H4692" s="19">
        <f>IF(OR($G4692="",$G4692=0),"",$F4692/$G4692)</f>
      </c>
    </row>
    <row r="4693">
      <c r="A4693" s="7"/>
      <c r="B4693" s="11"/>
      <c r="C4693" s="10"/>
      <c r="D4693" s="16">
        <f>IF($A4693="","",IFERROR(VLOOKUP($A4693,M_Sapi!$A$2:$D$501,4,0),""))</f>
      </c>
      <c r="E4693" s="17">
        <f>IF($A4693="","",IFERROR(VLOOKUP($A4693,M_Sapi!$A$2:$B$501,2,0),""))</f>
      </c>
      <c r="F4693" s="16">
        <f>IF(OR($A4693="",$C4693=""),"",$C4693-$D4693)</f>
      </c>
      <c r="G4693" s="18">
        <f>IF(OR($A4693="",$B4693=""),"",$B4693-$E4693)</f>
      </c>
      <c r="H4693" s="19">
        <f>IF(OR($G4693="",$G4693=0),"",$F4693/$G4693)</f>
      </c>
    </row>
    <row r="4694">
      <c r="A4694" s="7"/>
      <c r="B4694" s="11"/>
      <c r="C4694" s="10"/>
      <c r="D4694" s="16">
        <f>IF($A4694="","",IFERROR(VLOOKUP($A4694,M_Sapi!$A$2:$D$501,4,0),""))</f>
      </c>
      <c r="E4694" s="17">
        <f>IF($A4694="","",IFERROR(VLOOKUP($A4694,M_Sapi!$A$2:$B$501,2,0),""))</f>
      </c>
      <c r="F4694" s="16">
        <f>IF(OR($A4694="",$C4694=""),"",$C4694-$D4694)</f>
      </c>
      <c r="G4694" s="18">
        <f>IF(OR($A4694="",$B4694=""),"",$B4694-$E4694)</f>
      </c>
      <c r="H4694" s="19">
        <f>IF(OR($G4694="",$G4694=0),"",$F4694/$G4694)</f>
      </c>
    </row>
    <row r="4695">
      <c r="A4695" s="7"/>
      <c r="B4695" s="11"/>
      <c r="C4695" s="10"/>
      <c r="D4695" s="16">
        <f>IF($A4695="","",IFERROR(VLOOKUP($A4695,M_Sapi!$A$2:$D$501,4,0),""))</f>
      </c>
      <c r="E4695" s="17">
        <f>IF($A4695="","",IFERROR(VLOOKUP($A4695,M_Sapi!$A$2:$B$501,2,0),""))</f>
      </c>
      <c r="F4695" s="16">
        <f>IF(OR($A4695="",$C4695=""),"",$C4695-$D4695)</f>
      </c>
      <c r="G4695" s="18">
        <f>IF(OR($A4695="",$B4695=""),"",$B4695-$E4695)</f>
      </c>
      <c r="H4695" s="19">
        <f>IF(OR($G4695="",$G4695=0),"",$F4695/$G4695)</f>
      </c>
    </row>
    <row r="4696">
      <c r="A4696" s="7"/>
      <c r="B4696" s="11"/>
      <c r="C4696" s="10"/>
      <c r="D4696" s="16">
        <f>IF($A4696="","",IFERROR(VLOOKUP($A4696,M_Sapi!$A$2:$D$501,4,0),""))</f>
      </c>
      <c r="E4696" s="17">
        <f>IF($A4696="","",IFERROR(VLOOKUP($A4696,M_Sapi!$A$2:$B$501,2,0),""))</f>
      </c>
      <c r="F4696" s="16">
        <f>IF(OR($A4696="",$C4696=""),"",$C4696-$D4696)</f>
      </c>
      <c r="G4696" s="18">
        <f>IF(OR($A4696="",$B4696=""),"",$B4696-$E4696)</f>
      </c>
      <c r="H4696" s="19">
        <f>IF(OR($G4696="",$G4696=0),"",$F4696/$G4696)</f>
      </c>
    </row>
    <row r="4697">
      <c r="A4697" s="7"/>
      <c r="B4697" s="11"/>
      <c r="C4697" s="10"/>
      <c r="D4697" s="16">
        <f>IF($A4697="","",IFERROR(VLOOKUP($A4697,M_Sapi!$A$2:$D$501,4,0),""))</f>
      </c>
      <c r="E4697" s="17">
        <f>IF($A4697="","",IFERROR(VLOOKUP($A4697,M_Sapi!$A$2:$B$501,2,0),""))</f>
      </c>
      <c r="F4697" s="16">
        <f>IF(OR($A4697="",$C4697=""),"",$C4697-$D4697)</f>
      </c>
      <c r="G4697" s="18">
        <f>IF(OR($A4697="",$B4697=""),"",$B4697-$E4697)</f>
      </c>
      <c r="H4697" s="19">
        <f>IF(OR($G4697="",$G4697=0),"",$F4697/$G4697)</f>
      </c>
    </row>
    <row r="4698">
      <c r="A4698" s="7"/>
      <c r="B4698" s="11"/>
      <c r="C4698" s="10"/>
      <c r="D4698" s="16">
        <f>IF($A4698="","",IFERROR(VLOOKUP($A4698,M_Sapi!$A$2:$D$501,4,0),""))</f>
      </c>
      <c r="E4698" s="17">
        <f>IF($A4698="","",IFERROR(VLOOKUP($A4698,M_Sapi!$A$2:$B$501,2,0),""))</f>
      </c>
      <c r="F4698" s="16">
        <f>IF(OR($A4698="",$C4698=""),"",$C4698-$D4698)</f>
      </c>
      <c r="G4698" s="18">
        <f>IF(OR($A4698="",$B4698=""),"",$B4698-$E4698)</f>
      </c>
      <c r="H4698" s="19">
        <f>IF(OR($G4698="",$G4698=0),"",$F4698/$G4698)</f>
      </c>
    </row>
    <row r="4699">
      <c r="A4699" s="7"/>
      <c r="B4699" s="11"/>
      <c r="C4699" s="10"/>
      <c r="D4699" s="16">
        <f>IF($A4699="","",IFERROR(VLOOKUP($A4699,M_Sapi!$A$2:$D$501,4,0),""))</f>
      </c>
      <c r="E4699" s="17">
        <f>IF($A4699="","",IFERROR(VLOOKUP($A4699,M_Sapi!$A$2:$B$501,2,0),""))</f>
      </c>
      <c r="F4699" s="16">
        <f>IF(OR($A4699="",$C4699=""),"",$C4699-$D4699)</f>
      </c>
      <c r="G4699" s="18">
        <f>IF(OR($A4699="",$B4699=""),"",$B4699-$E4699)</f>
      </c>
      <c r="H4699" s="19">
        <f>IF(OR($G4699="",$G4699=0),"",$F4699/$G4699)</f>
      </c>
    </row>
    <row r="4700">
      <c r="A4700" s="7"/>
      <c r="B4700" s="11"/>
      <c r="C4700" s="10"/>
      <c r="D4700" s="16">
        <f>IF($A4700="","",IFERROR(VLOOKUP($A4700,M_Sapi!$A$2:$D$501,4,0),""))</f>
      </c>
      <c r="E4700" s="17">
        <f>IF($A4700="","",IFERROR(VLOOKUP($A4700,M_Sapi!$A$2:$B$501,2,0),""))</f>
      </c>
      <c r="F4700" s="16">
        <f>IF(OR($A4700="",$C4700=""),"",$C4700-$D4700)</f>
      </c>
      <c r="G4700" s="18">
        <f>IF(OR($A4700="",$B4700=""),"",$B4700-$E4700)</f>
      </c>
      <c r="H4700" s="19">
        <f>IF(OR($G4700="",$G4700=0),"",$F4700/$G4700)</f>
      </c>
    </row>
    <row r="4701">
      <c r="A4701" s="7"/>
      <c r="B4701" s="11"/>
      <c r="C4701" s="10"/>
      <c r="D4701" s="16">
        <f>IF($A4701="","",IFERROR(VLOOKUP($A4701,M_Sapi!$A$2:$D$501,4,0),""))</f>
      </c>
      <c r="E4701" s="17">
        <f>IF($A4701="","",IFERROR(VLOOKUP($A4701,M_Sapi!$A$2:$B$501,2,0),""))</f>
      </c>
      <c r="F4701" s="16">
        <f>IF(OR($A4701="",$C4701=""),"",$C4701-$D4701)</f>
      </c>
      <c r="G4701" s="18">
        <f>IF(OR($A4701="",$B4701=""),"",$B4701-$E4701)</f>
      </c>
      <c r="H4701" s="19">
        <f>IF(OR($G4701="",$G4701=0),"",$F4701/$G4701)</f>
      </c>
    </row>
    <row r="4702">
      <c r="A4702" s="7"/>
      <c r="B4702" s="11"/>
      <c r="C4702" s="10"/>
      <c r="D4702" s="16">
        <f>IF($A4702="","",IFERROR(VLOOKUP($A4702,M_Sapi!$A$2:$D$501,4,0),""))</f>
      </c>
      <c r="E4702" s="17">
        <f>IF($A4702="","",IFERROR(VLOOKUP($A4702,M_Sapi!$A$2:$B$501,2,0),""))</f>
      </c>
      <c r="F4702" s="16">
        <f>IF(OR($A4702="",$C4702=""),"",$C4702-$D4702)</f>
      </c>
      <c r="G4702" s="18">
        <f>IF(OR($A4702="",$B4702=""),"",$B4702-$E4702)</f>
      </c>
      <c r="H4702" s="19">
        <f>IF(OR($G4702="",$G4702=0),"",$F4702/$G4702)</f>
      </c>
    </row>
    <row r="4703">
      <c r="A4703" s="7"/>
      <c r="B4703" s="11"/>
      <c r="C4703" s="10"/>
      <c r="D4703" s="16">
        <f>IF($A4703="","",IFERROR(VLOOKUP($A4703,M_Sapi!$A$2:$D$501,4,0),""))</f>
      </c>
      <c r="E4703" s="17">
        <f>IF($A4703="","",IFERROR(VLOOKUP($A4703,M_Sapi!$A$2:$B$501,2,0),""))</f>
      </c>
      <c r="F4703" s="16">
        <f>IF(OR($A4703="",$C4703=""),"",$C4703-$D4703)</f>
      </c>
      <c r="G4703" s="18">
        <f>IF(OR($A4703="",$B4703=""),"",$B4703-$E4703)</f>
      </c>
      <c r="H4703" s="19">
        <f>IF(OR($G4703="",$G4703=0),"",$F4703/$G4703)</f>
      </c>
    </row>
    <row r="4704">
      <c r="A4704" s="7"/>
      <c r="B4704" s="11"/>
      <c r="C4704" s="10"/>
      <c r="D4704" s="16">
        <f>IF($A4704="","",IFERROR(VLOOKUP($A4704,M_Sapi!$A$2:$D$501,4,0),""))</f>
      </c>
      <c r="E4704" s="17">
        <f>IF($A4704="","",IFERROR(VLOOKUP($A4704,M_Sapi!$A$2:$B$501,2,0),""))</f>
      </c>
      <c r="F4704" s="16">
        <f>IF(OR($A4704="",$C4704=""),"",$C4704-$D4704)</f>
      </c>
      <c r="G4704" s="18">
        <f>IF(OR($A4704="",$B4704=""),"",$B4704-$E4704)</f>
      </c>
      <c r="H4704" s="19">
        <f>IF(OR($G4704="",$G4704=0),"",$F4704/$G4704)</f>
      </c>
    </row>
    <row r="4705">
      <c r="A4705" s="7"/>
      <c r="B4705" s="11"/>
      <c r="C4705" s="10"/>
      <c r="D4705" s="16">
        <f>IF($A4705="","",IFERROR(VLOOKUP($A4705,M_Sapi!$A$2:$D$501,4,0),""))</f>
      </c>
      <c r="E4705" s="17">
        <f>IF($A4705="","",IFERROR(VLOOKUP($A4705,M_Sapi!$A$2:$B$501,2,0),""))</f>
      </c>
      <c r="F4705" s="16">
        <f>IF(OR($A4705="",$C4705=""),"",$C4705-$D4705)</f>
      </c>
      <c r="G4705" s="18">
        <f>IF(OR($A4705="",$B4705=""),"",$B4705-$E4705)</f>
      </c>
      <c r="H4705" s="19">
        <f>IF(OR($G4705="",$G4705=0),"",$F4705/$G4705)</f>
      </c>
    </row>
    <row r="4706">
      <c r="A4706" s="7"/>
      <c r="B4706" s="11"/>
      <c r="C4706" s="10"/>
      <c r="D4706" s="16">
        <f>IF($A4706="","",IFERROR(VLOOKUP($A4706,M_Sapi!$A$2:$D$501,4,0),""))</f>
      </c>
      <c r="E4706" s="17">
        <f>IF($A4706="","",IFERROR(VLOOKUP($A4706,M_Sapi!$A$2:$B$501,2,0),""))</f>
      </c>
      <c r="F4706" s="16">
        <f>IF(OR($A4706="",$C4706=""),"",$C4706-$D4706)</f>
      </c>
      <c r="G4706" s="18">
        <f>IF(OR($A4706="",$B4706=""),"",$B4706-$E4706)</f>
      </c>
      <c r="H4706" s="19">
        <f>IF(OR($G4706="",$G4706=0),"",$F4706/$G4706)</f>
      </c>
    </row>
    <row r="4707">
      <c r="A4707" s="7"/>
      <c r="B4707" s="11"/>
      <c r="C4707" s="10"/>
      <c r="D4707" s="16">
        <f>IF($A4707="","",IFERROR(VLOOKUP($A4707,M_Sapi!$A$2:$D$501,4,0),""))</f>
      </c>
      <c r="E4707" s="17">
        <f>IF($A4707="","",IFERROR(VLOOKUP($A4707,M_Sapi!$A$2:$B$501,2,0),""))</f>
      </c>
      <c r="F4707" s="16">
        <f>IF(OR($A4707="",$C4707=""),"",$C4707-$D4707)</f>
      </c>
      <c r="G4707" s="18">
        <f>IF(OR($A4707="",$B4707=""),"",$B4707-$E4707)</f>
      </c>
      <c r="H4707" s="19">
        <f>IF(OR($G4707="",$G4707=0),"",$F4707/$G4707)</f>
      </c>
    </row>
    <row r="4708">
      <c r="A4708" s="7"/>
      <c r="B4708" s="11"/>
      <c r="C4708" s="10"/>
      <c r="D4708" s="16">
        <f>IF($A4708="","",IFERROR(VLOOKUP($A4708,M_Sapi!$A$2:$D$501,4,0),""))</f>
      </c>
      <c r="E4708" s="17">
        <f>IF($A4708="","",IFERROR(VLOOKUP($A4708,M_Sapi!$A$2:$B$501,2,0),""))</f>
      </c>
      <c r="F4708" s="16">
        <f>IF(OR($A4708="",$C4708=""),"",$C4708-$D4708)</f>
      </c>
      <c r="G4708" s="18">
        <f>IF(OR($A4708="",$B4708=""),"",$B4708-$E4708)</f>
      </c>
      <c r="H4708" s="19">
        <f>IF(OR($G4708="",$G4708=0),"",$F4708/$G4708)</f>
      </c>
    </row>
    <row r="4709">
      <c r="A4709" s="7"/>
      <c r="B4709" s="11"/>
      <c r="C4709" s="10"/>
      <c r="D4709" s="16">
        <f>IF($A4709="","",IFERROR(VLOOKUP($A4709,M_Sapi!$A$2:$D$501,4,0),""))</f>
      </c>
      <c r="E4709" s="17">
        <f>IF($A4709="","",IFERROR(VLOOKUP($A4709,M_Sapi!$A$2:$B$501,2,0),""))</f>
      </c>
      <c r="F4709" s="16">
        <f>IF(OR($A4709="",$C4709=""),"",$C4709-$D4709)</f>
      </c>
      <c r="G4709" s="18">
        <f>IF(OR($A4709="",$B4709=""),"",$B4709-$E4709)</f>
      </c>
      <c r="H4709" s="19">
        <f>IF(OR($G4709="",$G4709=0),"",$F4709/$G4709)</f>
      </c>
    </row>
    <row r="4710">
      <c r="A4710" s="7"/>
      <c r="B4710" s="11"/>
      <c r="C4710" s="10"/>
      <c r="D4710" s="16">
        <f>IF($A4710="","",IFERROR(VLOOKUP($A4710,M_Sapi!$A$2:$D$501,4,0),""))</f>
      </c>
      <c r="E4710" s="17">
        <f>IF($A4710="","",IFERROR(VLOOKUP($A4710,M_Sapi!$A$2:$B$501,2,0),""))</f>
      </c>
      <c r="F4710" s="16">
        <f>IF(OR($A4710="",$C4710=""),"",$C4710-$D4710)</f>
      </c>
      <c r="G4710" s="18">
        <f>IF(OR($A4710="",$B4710=""),"",$B4710-$E4710)</f>
      </c>
      <c r="H4710" s="19">
        <f>IF(OR($G4710="",$G4710=0),"",$F4710/$G4710)</f>
      </c>
    </row>
    <row r="4711">
      <c r="A4711" s="7"/>
      <c r="B4711" s="11"/>
      <c r="C4711" s="10"/>
      <c r="D4711" s="16">
        <f>IF($A4711="","",IFERROR(VLOOKUP($A4711,M_Sapi!$A$2:$D$501,4,0),""))</f>
      </c>
      <c r="E4711" s="17">
        <f>IF($A4711="","",IFERROR(VLOOKUP($A4711,M_Sapi!$A$2:$B$501,2,0),""))</f>
      </c>
      <c r="F4711" s="16">
        <f>IF(OR($A4711="",$C4711=""),"",$C4711-$D4711)</f>
      </c>
      <c r="G4711" s="18">
        <f>IF(OR($A4711="",$B4711=""),"",$B4711-$E4711)</f>
      </c>
      <c r="H4711" s="19">
        <f>IF(OR($G4711="",$G4711=0),"",$F4711/$G4711)</f>
      </c>
    </row>
    <row r="4712">
      <c r="A4712" s="7"/>
      <c r="B4712" s="11"/>
      <c r="C4712" s="10"/>
      <c r="D4712" s="16">
        <f>IF($A4712="","",IFERROR(VLOOKUP($A4712,M_Sapi!$A$2:$D$501,4,0),""))</f>
      </c>
      <c r="E4712" s="17">
        <f>IF($A4712="","",IFERROR(VLOOKUP($A4712,M_Sapi!$A$2:$B$501,2,0),""))</f>
      </c>
      <c r="F4712" s="16">
        <f>IF(OR($A4712="",$C4712=""),"",$C4712-$D4712)</f>
      </c>
      <c r="G4712" s="18">
        <f>IF(OR($A4712="",$B4712=""),"",$B4712-$E4712)</f>
      </c>
      <c r="H4712" s="19">
        <f>IF(OR($G4712="",$G4712=0),"",$F4712/$G4712)</f>
      </c>
    </row>
    <row r="4713">
      <c r="A4713" s="7"/>
      <c r="B4713" s="11"/>
      <c r="C4713" s="10"/>
      <c r="D4713" s="16">
        <f>IF($A4713="","",IFERROR(VLOOKUP($A4713,M_Sapi!$A$2:$D$501,4,0),""))</f>
      </c>
      <c r="E4713" s="17">
        <f>IF($A4713="","",IFERROR(VLOOKUP($A4713,M_Sapi!$A$2:$B$501,2,0),""))</f>
      </c>
      <c r="F4713" s="16">
        <f>IF(OR($A4713="",$C4713=""),"",$C4713-$D4713)</f>
      </c>
      <c r="G4713" s="18">
        <f>IF(OR($A4713="",$B4713=""),"",$B4713-$E4713)</f>
      </c>
      <c r="H4713" s="19">
        <f>IF(OR($G4713="",$G4713=0),"",$F4713/$G4713)</f>
      </c>
    </row>
    <row r="4714">
      <c r="A4714" s="7"/>
      <c r="B4714" s="11"/>
      <c r="C4714" s="10"/>
      <c r="D4714" s="16">
        <f>IF($A4714="","",IFERROR(VLOOKUP($A4714,M_Sapi!$A$2:$D$501,4,0),""))</f>
      </c>
      <c r="E4714" s="17">
        <f>IF($A4714="","",IFERROR(VLOOKUP($A4714,M_Sapi!$A$2:$B$501,2,0),""))</f>
      </c>
      <c r="F4714" s="16">
        <f>IF(OR($A4714="",$C4714=""),"",$C4714-$D4714)</f>
      </c>
      <c r="G4714" s="18">
        <f>IF(OR($A4714="",$B4714=""),"",$B4714-$E4714)</f>
      </c>
      <c r="H4714" s="19">
        <f>IF(OR($G4714="",$G4714=0),"",$F4714/$G4714)</f>
      </c>
    </row>
    <row r="4715">
      <c r="A4715" s="7"/>
      <c r="B4715" s="11"/>
      <c r="C4715" s="10"/>
      <c r="D4715" s="16">
        <f>IF($A4715="","",IFERROR(VLOOKUP($A4715,M_Sapi!$A$2:$D$501,4,0),""))</f>
      </c>
      <c r="E4715" s="17">
        <f>IF($A4715="","",IFERROR(VLOOKUP($A4715,M_Sapi!$A$2:$B$501,2,0),""))</f>
      </c>
      <c r="F4715" s="16">
        <f>IF(OR($A4715="",$C4715=""),"",$C4715-$D4715)</f>
      </c>
      <c r="G4715" s="18">
        <f>IF(OR($A4715="",$B4715=""),"",$B4715-$E4715)</f>
      </c>
      <c r="H4715" s="19">
        <f>IF(OR($G4715="",$G4715=0),"",$F4715/$G4715)</f>
      </c>
    </row>
    <row r="4716">
      <c r="A4716" s="7"/>
      <c r="B4716" s="11"/>
      <c r="C4716" s="10"/>
      <c r="D4716" s="16">
        <f>IF($A4716="","",IFERROR(VLOOKUP($A4716,M_Sapi!$A$2:$D$501,4,0),""))</f>
      </c>
      <c r="E4716" s="17">
        <f>IF($A4716="","",IFERROR(VLOOKUP($A4716,M_Sapi!$A$2:$B$501,2,0),""))</f>
      </c>
      <c r="F4716" s="16">
        <f>IF(OR($A4716="",$C4716=""),"",$C4716-$D4716)</f>
      </c>
      <c r="G4716" s="18">
        <f>IF(OR($A4716="",$B4716=""),"",$B4716-$E4716)</f>
      </c>
      <c r="H4716" s="19">
        <f>IF(OR($G4716="",$G4716=0),"",$F4716/$G4716)</f>
      </c>
    </row>
    <row r="4717">
      <c r="A4717" s="7"/>
      <c r="B4717" s="11"/>
      <c r="C4717" s="10"/>
      <c r="D4717" s="16">
        <f>IF($A4717="","",IFERROR(VLOOKUP($A4717,M_Sapi!$A$2:$D$501,4,0),""))</f>
      </c>
      <c r="E4717" s="17">
        <f>IF($A4717="","",IFERROR(VLOOKUP($A4717,M_Sapi!$A$2:$B$501,2,0),""))</f>
      </c>
      <c r="F4717" s="16">
        <f>IF(OR($A4717="",$C4717=""),"",$C4717-$D4717)</f>
      </c>
      <c r="G4717" s="18">
        <f>IF(OR($A4717="",$B4717=""),"",$B4717-$E4717)</f>
      </c>
      <c r="H4717" s="19">
        <f>IF(OR($G4717="",$G4717=0),"",$F4717/$G4717)</f>
      </c>
    </row>
    <row r="4718">
      <c r="A4718" s="7"/>
      <c r="B4718" s="11"/>
      <c r="C4718" s="10"/>
      <c r="D4718" s="16">
        <f>IF($A4718="","",IFERROR(VLOOKUP($A4718,M_Sapi!$A$2:$D$501,4,0),""))</f>
      </c>
      <c r="E4718" s="17">
        <f>IF($A4718="","",IFERROR(VLOOKUP($A4718,M_Sapi!$A$2:$B$501,2,0),""))</f>
      </c>
      <c r="F4718" s="16">
        <f>IF(OR($A4718="",$C4718=""),"",$C4718-$D4718)</f>
      </c>
      <c r="G4718" s="18">
        <f>IF(OR($A4718="",$B4718=""),"",$B4718-$E4718)</f>
      </c>
      <c r="H4718" s="19">
        <f>IF(OR($G4718="",$G4718=0),"",$F4718/$G4718)</f>
      </c>
    </row>
    <row r="4719">
      <c r="A4719" s="7"/>
      <c r="B4719" s="11"/>
      <c r="C4719" s="10"/>
      <c r="D4719" s="16">
        <f>IF($A4719="","",IFERROR(VLOOKUP($A4719,M_Sapi!$A$2:$D$501,4,0),""))</f>
      </c>
      <c r="E4719" s="17">
        <f>IF($A4719="","",IFERROR(VLOOKUP($A4719,M_Sapi!$A$2:$B$501,2,0),""))</f>
      </c>
      <c r="F4719" s="16">
        <f>IF(OR($A4719="",$C4719=""),"",$C4719-$D4719)</f>
      </c>
      <c r="G4719" s="18">
        <f>IF(OR($A4719="",$B4719=""),"",$B4719-$E4719)</f>
      </c>
      <c r="H4719" s="19">
        <f>IF(OR($G4719="",$G4719=0),"",$F4719/$G4719)</f>
      </c>
    </row>
    <row r="4720">
      <c r="A4720" s="7"/>
      <c r="B4720" s="11"/>
      <c r="C4720" s="10"/>
      <c r="D4720" s="16">
        <f>IF($A4720="","",IFERROR(VLOOKUP($A4720,M_Sapi!$A$2:$D$501,4,0),""))</f>
      </c>
      <c r="E4720" s="17">
        <f>IF($A4720="","",IFERROR(VLOOKUP($A4720,M_Sapi!$A$2:$B$501,2,0),""))</f>
      </c>
      <c r="F4720" s="16">
        <f>IF(OR($A4720="",$C4720=""),"",$C4720-$D4720)</f>
      </c>
      <c r="G4720" s="18">
        <f>IF(OR($A4720="",$B4720=""),"",$B4720-$E4720)</f>
      </c>
      <c r="H4720" s="19">
        <f>IF(OR($G4720="",$G4720=0),"",$F4720/$G4720)</f>
      </c>
    </row>
    <row r="4721">
      <c r="A4721" s="7"/>
      <c r="B4721" s="11"/>
      <c r="C4721" s="10"/>
      <c r="D4721" s="16">
        <f>IF($A4721="","",IFERROR(VLOOKUP($A4721,M_Sapi!$A$2:$D$501,4,0),""))</f>
      </c>
      <c r="E4721" s="17">
        <f>IF($A4721="","",IFERROR(VLOOKUP($A4721,M_Sapi!$A$2:$B$501,2,0),""))</f>
      </c>
      <c r="F4721" s="16">
        <f>IF(OR($A4721="",$C4721=""),"",$C4721-$D4721)</f>
      </c>
      <c r="G4721" s="18">
        <f>IF(OR($A4721="",$B4721=""),"",$B4721-$E4721)</f>
      </c>
      <c r="H4721" s="19">
        <f>IF(OR($G4721="",$G4721=0),"",$F4721/$G4721)</f>
      </c>
    </row>
    <row r="4722">
      <c r="A4722" s="7"/>
      <c r="B4722" s="11"/>
      <c r="C4722" s="10"/>
      <c r="D4722" s="16">
        <f>IF($A4722="","",IFERROR(VLOOKUP($A4722,M_Sapi!$A$2:$D$501,4,0),""))</f>
      </c>
      <c r="E4722" s="17">
        <f>IF($A4722="","",IFERROR(VLOOKUP($A4722,M_Sapi!$A$2:$B$501,2,0),""))</f>
      </c>
      <c r="F4722" s="16">
        <f>IF(OR($A4722="",$C4722=""),"",$C4722-$D4722)</f>
      </c>
      <c r="G4722" s="18">
        <f>IF(OR($A4722="",$B4722=""),"",$B4722-$E4722)</f>
      </c>
      <c r="H4722" s="19">
        <f>IF(OR($G4722="",$G4722=0),"",$F4722/$G4722)</f>
      </c>
    </row>
    <row r="4723">
      <c r="A4723" s="7"/>
      <c r="B4723" s="11"/>
      <c r="C4723" s="10"/>
      <c r="D4723" s="16">
        <f>IF($A4723="","",IFERROR(VLOOKUP($A4723,M_Sapi!$A$2:$D$501,4,0),""))</f>
      </c>
      <c r="E4723" s="17">
        <f>IF($A4723="","",IFERROR(VLOOKUP($A4723,M_Sapi!$A$2:$B$501,2,0),""))</f>
      </c>
      <c r="F4723" s="16">
        <f>IF(OR($A4723="",$C4723=""),"",$C4723-$D4723)</f>
      </c>
      <c r="G4723" s="18">
        <f>IF(OR($A4723="",$B4723=""),"",$B4723-$E4723)</f>
      </c>
      <c r="H4723" s="19">
        <f>IF(OR($G4723="",$G4723=0),"",$F4723/$G4723)</f>
      </c>
    </row>
    <row r="4724">
      <c r="A4724" s="7"/>
      <c r="B4724" s="11"/>
      <c r="C4724" s="10"/>
      <c r="D4724" s="16">
        <f>IF($A4724="","",IFERROR(VLOOKUP($A4724,M_Sapi!$A$2:$D$501,4,0),""))</f>
      </c>
      <c r="E4724" s="17">
        <f>IF($A4724="","",IFERROR(VLOOKUP($A4724,M_Sapi!$A$2:$B$501,2,0),""))</f>
      </c>
      <c r="F4724" s="16">
        <f>IF(OR($A4724="",$C4724=""),"",$C4724-$D4724)</f>
      </c>
      <c r="G4724" s="18">
        <f>IF(OR($A4724="",$B4724=""),"",$B4724-$E4724)</f>
      </c>
      <c r="H4724" s="19">
        <f>IF(OR($G4724="",$G4724=0),"",$F4724/$G4724)</f>
      </c>
    </row>
    <row r="4725">
      <c r="A4725" s="7"/>
      <c r="B4725" s="11"/>
      <c r="C4725" s="10"/>
      <c r="D4725" s="16">
        <f>IF($A4725="","",IFERROR(VLOOKUP($A4725,M_Sapi!$A$2:$D$501,4,0),""))</f>
      </c>
      <c r="E4725" s="17">
        <f>IF($A4725="","",IFERROR(VLOOKUP($A4725,M_Sapi!$A$2:$B$501,2,0),""))</f>
      </c>
      <c r="F4725" s="16">
        <f>IF(OR($A4725="",$C4725=""),"",$C4725-$D4725)</f>
      </c>
      <c r="G4725" s="18">
        <f>IF(OR($A4725="",$B4725=""),"",$B4725-$E4725)</f>
      </c>
      <c r="H4725" s="19">
        <f>IF(OR($G4725="",$G4725=0),"",$F4725/$G4725)</f>
      </c>
    </row>
    <row r="4726">
      <c r="A4726" s="7"/>
      <c r="B4726" s="11"/>
      <c r="C4726" s="10"/>
      <c r="D4726" s="16">
        <f>IF($A4726="","",IFERROR(VLOOKUP($A4726,M_Sapi!$A$2:$D$501,4,0),""))</f>
      </c>
      <c r="E4726" s="17">
        <f>IF($A4726="","",IFERROR(VLOOKUP($A4726,M_Sapi!$A$2:$B$501,2,0),""))</f>
      </c>
      <c r="F4726" s="16">
        <f>IF(OR($A4726="",$C4726=""),"",$C4726-$D4726)</f>
      </c>
      <c r="G4726" s="18">
        <f>IF(OR($A4726="",$B4726=""),"",$B4726-$E4726)</f>
      </c>
      <c r="H4726" s="19">
        <f>IF(OR($G4726="",$G4726=0),"",$F4726/$G4726)</f>
      </c>
    </row>
    <row r="4727">
      <c r="A4727" s="7"/>
      <c r="B4727" s="11"/>
      <c r="C4727" s="10"/>
      <c r="D4727" s="16">
        <f>IF($A4727="","",IFERROR(VLOOKUP($A4727,M_Sapi!$A$2:$D$501,4,0),""))</f>
      </c>
      <c r="E4727" s="17">
        <f>IF($A4727="","",IFERROR(VLOOKUP($A4727,M_Sapi!$A$2:$B$501,2,0),""))</f>
      </c>
      <c r="F4727" s="16">
        <f>IF(OR($A4727="",$C4727=""),"",$C4727-$D4727)</f>
      </c>
      <c r="G4727" s="18">
        <f>IF(OR($A4727="",$B4727=""),"",$B4727-$E4727)</f>
      </c>
      <c r="H4727" s="19">
        <f>IF(OR($G4727="",$G4727=0),"",$F4727/$G4727)</f>
      </c>
    </row>
    <row r="4728">
      <c r="A4728" s="7"/>
      <c r="B4728" s="11"/>
      <c r="C4728" s="10"/>
      <c r="D4728" s="16">
        <f>IF($A4728="","",IFERROR(VLOOKUP($A4728,M_Sapi!$A$2:$D$501,4,0),""))</f>
      </c>
      <c r="E4728" s="17">
        <f>IF($A4728="","",IFERROR(VLOOKUP($A4728,M_Sapi!$A$2:$B$501,2,0),""))</f>
      </c>
      <c r="F4728" s="16">
        <f>IF(OR($A4728="",$C4728=""),"",$C4728-$D4728)</f>
      </c>
      <c r="G4728" s="18">
        <f>IF(OR($A4728="",$B4728=""),"",$B4728-$E4728)</f>
      </c>
      <c r="H4728" s="19">
        <f>IF(OR($G4728="",$G4728=0),"",$F4728/$G4728)</f>
      </c>
    </row>
    <row r="4729">
      <c r="A4729" s="7"/>
      <c r="B4729" s="11"/>
      <c r="C4729" s="10"/>
      <c r="D4729" s="16">
        <f>IF($A4729="","",IFERROR(VLOOKUP($A4729,M_Sapi!$A$2:$D$501,4,0),""))</f>
      </c>
      <c r="E4729" s="17">
        <f>IF($A4729="","",IFERROR(VLOOKUP($A4729,M_Sapi!$A$2:$B$501,2,0),""))</f>
      </c>
      <c r="F4729" s="16">
        <f>IF(OR($A4729="",$C4729=""),"",$C4729-$D4729)</f>
      </c>
      <c r="G4729" s="18">
        <f>IF(OR($A4729="",$B4729=""),"",$B4729-$E4729)</f>
      </c>
      <c r="H4729" s="19">
        <f>IF(OR($G4729="",$G4729=0),"",$F4729/$G4729)</f>
      </c>
    </row>
    <row r="4730">
      <c r="A4730" s="7"/>
      <c r="B4730" s="11"/>
      <c r="C4730" s="10"/>
      <c r="D4730" s="16">
        <f>IF($A4730="","",IFERROR(VLOOKUP($A4730,M_Sapi!$A$2:$D$501,4,0),""))</f>
      </c>
      <c r="E4730" s="17">
        <f>IF($A4730="","",IFERROR(VLOOKUP($A4730,M_Sapi!$A$2:$B$501,2,0),""))</f>
      </c>
      <c r="F4730" s="16">
        <f>IF(OR($A4730="",$C4730=""),"",$C4730-$D4730)</f>
      </c>
      <c r="G4730" s="18">
        <f>IF(OR($A4730="",$B4730=""),"",$B4730-$E4730)</f>
      </c>
      <c r="H4730" s="19">
        <f>IF(OR($G4730="",$G4730=0),"",$F4730/$G4730)</f>
      </c>
    </row>
    <row r="4731">
      <c r="A4731" s="7"/>
      <c r="B4731" s="11"/>
      <c r="C4731" s="10"/>
      <c r="D4731" s="16">
        <f>IF($A4731="","",IFERROR(VLOOKUP($A4731,M_Sapi!$A$2:$D$501,4,0),""))</f>
      </c>
      <c r="E4731" s="17">
        <f>IF($A4731="","",IFERROR(VLOOKUP($A4731,M_Sapi!$A$2:$B$501,2,0),""))</f>
      </c>
      <c r="F4731" s="16">
        <f>IF(OR($A4731="",$C4731=""),"",$C4731-$D4731)</f>
      </c>
      <c r="G4731" s="18">
        <f>IF(OR($A4731="",$B4731=""),"",$B4731-$E4731)</f>
      </c>
      <c r="H4731" s="19">
        <f>IF(OR($G4731="",$G4731=0),"",$F4731/$G4731)</f>
      </c>
    </row>
    <row r="4732">
      <c r="A4732" s="7"/>
      <c r="B4732" s="11"/>
      <c r="C4732" s="10"/>
      <c r="D4732" s="16">
        <f>IF($A4732="","",IFERROR(VLOOKUP($A4732,M_Sapi!$A$2:$D$501,4,0),""))</f>
      </c>
      <c r="E4732" s="17">
        <f>IF($A4732="","",IFERROR(VLOOKUP($A4732,M_Sapi!$A$2:$B$501,2,0),""))</f>
      </c>
      <c r="F4732" s="16">
        <f>IF(OR($A4732="",$C4732=""),"",$C4732-$D4732)</f>
      </c>
      <c r="G4732" s="18">
        <f>IF(OR($A4732="",$B4732=""),"",$B4732-$E4732)</f>
      </c>
      <c r="H4732" s="19">
        <f>IF(OR($G4732="",$G4732=0),"",$F4732/$G4732)</f>
      </c>
    </row>
    <row r="4733">
      <c r="A4733" s="7"/>
      <c r="B4733" s="11"/>
      <c r="C4733" s="10"/>
      <c r="D4733" s="16">
        <f>IF($A4733="","",IFERROR(VLOOKUP($A4733,M_Sapi!$A$2:$D$501,4,0),""))</f>
      </c>
      <c r="E4733" s="17">
        <f>IF($A4733="","",IFERROR(VLOOKUP($A4733,M_Sapi!$A$2:$B$501,2,0),""))</f>
      </c>
      <c r="F4733" s="16">
        <f>IF(OR($A4733="",$C4733=""),"",$C4733-$D4733)</f>
      </c>
      <c r="G4733" s="18">
        <f>IF(OR($A4733="",$B4733=""),"",$B4733-$E4733)</f>
      </c>
      <c r="H4733" s="19">
        <f>IF(OR($G4733="",$G4733=0),"",$F4733/$G4733)</f>
      </c>
    </row>
    <row r="4734">
      <c r="A4734" s="7"/>
      <c r="B4734" s="11"/>
      <c r="C4734" s="10"/>
      <c r="D4734" s="16">
        <f>IF($A4734="","",IFERROR(VLOOKUP($A4734,M_Sapi!$A$2:$D$501,4,0),""))</f>
      </c>
      <c r="E4734" s="17">
        <f>IF($A4734="","",IFERROR(VLOOKUP($A4734,M_Sapi!$A$2:$B$501,2,0),""))</f>
      </c>
      <c r="F4734" s="16">
        <f>IF(OR($A4734="",$C4734=""),"",$C4734-$D4734)</f>
      </c>
      <c r="G4734" s="18">
        <f>IF(OR($A4734="",$B4734=""),"",$B4734-$E4734)</f>
      </c>
      <c r="H4734" s="19">
        <f>IF(OR($G4734="",$G4734=0),"",$F4734/$G4734)</f>
      </c>
    </row>
    <row r="4735">
      <c r="A4735" s="7"/>
      <c r="B4735" s="11"/>
      <c r="C4735" s="10"/>
      <c r="D4735" s="16">
        <f>IF($A4735="","",IFERROR(VLOOKUP($A4735,M_Sapi!$A$2:$D$501,4,0),""))</f>
      </c>
      <c r="E4735" s="17">
        <f>IF($A4735="","",IFERROR(VLOOKUP($A4735,M_Sapi!$A$2:$B$501,2,0),""))</f>
      </c>
      <c r="F4735" s="16">
        <f>IF(OR($A4735="",$C4735=""),"",$C4735-$D4735)</f>
      </c>
      <c r="G4735" s="18">
        <f>IF(OR($A4735="",$B4735=""),"",$B4735-$E4735)</f>
      </c>
      <c r="H4735" s="19">
        <f>IF(OR($G4735="",$G4735=0),"",$F4735/$G4735)</f>
      </c>
    </row>
    <row r="4736">
      <c r="A4736" s="7"/>
      <c r="B4736" s="11"/>
      <c r="C4736" s="10"/>
      <c r="D4736" s="16">
        <f>IF($A4736="","",IFERROR(VLOOKUP($A4736,M_Sapi!$A$2:$D$501,4,0),""))</f>
      </c>
      <c r="E4736" s="17">
        <f>IF($A4736="","",IFERROR(VLOOKUP($A4736,M_Sapi!$A$2:$B$501,2,0),""))</f>
      </c>
      <c r="F4736" s="16">
        <f>IF(OR($A4736="",$C4736=""),"",$C4736-$D4736)</f>
      </c>
      <c r="G4736" s="18">
        <f>IF(OR($A4736="",$B4736=""),"",$B4736-$E4736)</f>
      </c>
      <c r="H4736" s="19">
        <f>IF(OR($G4736="",$G4736=0),"",$F4736/$G4736)</f>
      </c>
    </row>
    <row r="4737">
      <c r="A4737" s="7"/>
      <c r="B4737" s="11"/>
      <c r="C4737" s="10"/>
      <c r="D4737" s="16">
        <f>IF($A4737="","",IFERROR(VLOOKUP($A4737,M_Sapi!$A$2:$D$501,4,0),""))</f>
      </c>
      <c r="E4737" s="17">
        <f>IF($A4737="","",IFERROR(VLOOKUP($A4737,M_Sapi!$A$2:$B$501,2,0),""))</f>
      </c>
      <c r="F4737" s="16">
        <f>IF(OR($A4737="",$C4737=""),"",$C4737-$D4737)</f>
      </c>
      <c r="G4737" s="18">
        <f>IF(OR($A4737="",$B4737=""),"",$B4737-$E4737)</f>
      </c>
      <c r="H4737" s="19">
        <f>IF(OR($G4737="",$G4737=0),"",$F4737/$G4737)</f>
      </c>
    </row>
    <row r="4738">
      <c r="A4738" s="7"/>
      <c r="B4738" s="11"/>
      <c r="C4738" s="10"/>
      <c r="D4738" s="16">
        <f>IF($A4738="","",IFERROR(VLOOKUP($A4738,M_Sapi!$A$2:$D$501,4,0),""))</f>
      </c>
      <c r="E4738" s="17">
        <f>IF($A4738="","",IFERROR(VLOOKUP($A4738,M_Sapi!$A$2:$B$501,2,0),""))</f>
      </c>
      <c r="F4738" s="16">
        <f>IF(OR($A4738="",$C4738=""),"",$C4738-$D4738)</f>
      </c>
      <c r="G4738" s="18">
        <f>IF(OR($A4738="",$B4738=""),"",$B4738-$E4738)</f>
      </c>
      <c r="H4738" s="19">
        <f>IF(OR($G4738="",$G4738=0),"",$F4738/$G4738)</f>
      </c>
    </row>
    <row r="4739">
      <c r="A4739" s="7"/>
      <c r="B4739" s="11"/>
      <c r="C4739" s="10"/>
      <c r="D4739" s="16">
        <f>IF($A4739="","",IFERROR(VLOOKUP($A4739,M_Sapi!$A$2:$D$501,4,0),""))</f>
      </c>
      <c r="E4739" s="17">
        <f>IF($A4739="","",IFERROR(VLOOKUP($A4739,M_Sapi!$A$2:$B$501,2,0),""))</f>
      </c>
      <c r="F4739" s="16">
        <f>IF(OR($A4739="",$C4739=""),"",$C4739-$D4739)</f>
      </c>
      <c r="G4739" s="18">
        <f>IF(OR($A4739="",$B4739=""),"",$B4739-$E4739)</f>
      </c>
      <c r="H4739" s="19">
        <f>IF(OR($G4739="",$G4739=0),"",$F4739/$G4739)</f>
      </c>
    </row>
    <row r="4740">
      <c r="A4740" s="7"/>
      <c r="B4740" s="11"/>
      <c r="C4740" s="10"/>
      <c r="D4740" s="16">
        <f>IF($A4740="","",IFERROR(VLOOKUP($A4740,M_Sapi!$A$2:$D$501,4,0),""))</f>
      </c>
      <c r="E4740" s="17">
        <f>IF($A4740="","",IFERROR(VLOOKUP($A4740,M_Sapi!$A$2:$B$501,2,0),""))</f>
      </c>
      <c r="F4740" s="16">
        <f>IF(OR($A4740="",$C4740=""),"",$C4740-$D4740)</f>
      </c>
      <c r="G4740" s="18">
        <f>IF(OR($A4740="",$B4740=""),"",$B4740-$E4740)</f>
      </c>
      <c r="H4740" s="19">
        <f>IF(OR($G4740="",$G4740=0),"",$F4740/$G4740)</f>
      </c>
    </row>
    <row r="4741">
      <c r="A4741" s="7"/>
      <c r="B4741" s="11"/>
      <c r="C4741" s="10"/>
      <c r="D4741" s="16">
        <f>IF($A4741="","",IFERROR(VLOOKUP($A4741,M_Sapi!$A$2:$D$501,4,0),""))</f>
      </c>
      <c r="E4741" s="17">
        <f>IF($A4741="","",IFERROR(VLOOKUP($A4741,M_Sapi!$A$2:$B$501,2,0),""))</f>
      </c>
      <c r="F4741" s="16">
        <f>IF(OR($A4741="",$C4741=""),"",$C4741-$D4741)</f>
      </c>
      <c r="G4741" s="18">
        <f>IF(OR($A4741="",$B4741=""),"",$B4741-$E4741)</f>
      </c>
      <c r="H4741" s="19">
        <f>IF(OR($G4741="",$G4741=0),"",$F4741/$G4741)</f>
      </c>
    </row>
    <row r="4742">
      <c r="A4742" s="7"/>
      <c r="B4742" s="11"/>
      <c r="C4742" s="10"/>
      <c r="D4742" s="16">
        <f>IF($A4742="","",IFERROR(VLOOKUP($A4742,M_Sapi!$A$2:$D$501,4,0),""))</f>
      </c>
      <c r="E4742" s="17">
        <f>IF($A4742="","",IFERROR(VLOOKUP($A4742,M_Sapi!$A$2:$B$501,2,0),""))</f>
      </c>
      <c r="F4742" s="16">
        <f>IF(OR($A4742="",$C4742=""),"",$C4742-$D4742)</f>
      </c>
      <c r="G4742" s="18">
        <f>IF(OR($A4742="",$B4742=""),"",$B4742-$E4742)</f>
      </c>
      <c r="H4742" s="19">
        <f>IF(OR($G4742="",$G4742=0),"",$F4742/$G4742)</f>
      </c>
    </row>
    <row r="4743">
      <c r="A4743" s="7"/>
      <c r="B4743" s="11"/>
      <c r="C4743" s="10"/>
      <c r="D4743" s="16">
        <f>IF($A4743="","",IFERROR(VLOOKUP($A4743,M_Sapi!$A$2:$D$501,4,0),""))</f>
      </c>
      <c r="E4743" s="17">
        <f>IF($A4743="","",IFERROR(VLOOKUP($A4743,M_Sapi!$A$2:$B$501,2,0),""))</f>
      </c>
      <c r="F4743" s="16">
        <f>IF(OR($A4743="",$C4743=""),"",$C4743-$D4743)</f>
      </c>
      <c r="G4743" s="18">
        <f>IF(OR($A4743="",$B4743=""),"",$B4743-$E4743)</f>
      </c>
      <c r="H4743" s="19">
        <f>IF(OR($G4743="",$G4743=0),"",$F4743/$G4743)</f>
      </c>
    </row>
    <row r="4744">
      <c r="A4744" s="7"/>
      <c r="B4744" s="11"/>
      <c r="C4744" s="10"/>
      <c r="D4744" s="16">
        <f>IF($A4744="","",IFERROR(VLOOKUP($A4744,M_Sapi!$A$2:$D$501,4,0),""))</f>
      </c>
      <c r="E4744" s="17">
        <f>IF($A4744="","",IFERROR(VLOOKUP($A4744,M_Sapi!$A$2:$B$501,2,0),""))</f>
      </c>
      <c r="F4744" s="16">
        <f>IF(OR($A4744="",$C4744=""),"",$C4744-$D4744)</f>
      </c>
      <c r="G4744" s="18">
        <f>IF(OR($A4744="",$B4744=""),"",$B4744-$E4744)</f>
      </c>
      <c r="H4744" s="19">
        <f>IF(OR($G4744="",$G4744=0),"",$F4744/$G4744)</f>
      </c>
    </row>
    <row r="4745">
      <c r="A4745" s="7"/>
      <c r="B4745" s="11"/>
      <c r="C4745" s="10"/>
      <c r="D4745" s="16">
        <f>IF($A4745="","",IFERROR(VLOOKUP($A4745,M_Sapi!$A$2:$D$501,4,0),""))</f>
      </c>
      <c r="E4745" s="17">
        <f>IF($A4745="","",IFERROR(VLOOKUP($A4745,M_Sapi!$A$2:$B$501,2,0),""))</f>
      </c>
      <c r="F4745" s="16">
        <f>IF(OR($A4745="",$C4745=""),"",$C4745-$D4745)</f>
      </c>
      <c r="G4745" s="18">
        <f>IF(OR($A4745="",$B4745=""),"",$B4745-$E4745)</f>
      </c>
      <c r="H4745" s="19">
        <f>IF(OR($G4745="",$G4745=0),"",$F4745/$G4745)</f>
      </c>
    </row>
    <row r="4746">
      <c r="A4746" s="7"/>
      <c r="B4746" s="11"/>
      <c r="C4746" s="10"/>
      <c r="D4746" s="16">
        <f>IF($A4746="","",IFERROR(VLOOKUP($A4746,M_Sapi!$A$2:$D$501,4,0),""))</f>
      </c>
      <c r="E4746" s="17">
        <f>IF($A4746="","",IFERROR(VLOOKUP($A4746,M_Sapi!$A$2:$B$501,2,0),""))</f>
      </c>
      <c r="F4746" s="16">
        <f>IF(OR($A4746="",$C4746=""),"",$C4746-$D4746)</f>
      </c>
      <c r="G4746" s="18">
        <f>IF(OR($A4746="",$B4746=""),"",$B4746-$E4746)</f>
      </c>
      <c r="H4746" s="19">
        <f>IF(OR($G4746="",$G4746=0),"",$F4746/$G4746)</f>
      </c>
    </row>
    <row r="4747">
      <c r="A4747" s="7"/>
      <c r="B4747" s="11"/>
      <c r="C4747" s="10"/>
      <c r="D4747" s="16">
        <f>IF($A4747="","",IFERROR(VLOOKUP($A4747,M_Sapi!$A$2:$D$501,4,0),""))</f>
      </c>
      <c r="E4747" s="17">
        <f>IF($A4747="","",IFERROR(VLOOKUP($A4747,M_Sapi!$A$2:$B$501,2,0),""))</f>
      </c>
      <c r="F4747" s="16">
        <f>IF(OR($A4747="",$C4747=""),"",$C4747-$D4747)</f>
      </c>
      <c r="G4747" s="18">
        <f>IF(OR($A4747="",$B4747=""),"",$B4747-$E4747)</f>
      </c>
      <c r="H4747" s="19">
        <f>IF(OR($G4747="",$G4747=0),"",$F4747/$G4747)</f>
      </c>
    </row>
    <row r="4748">
      <c r="A4748" s="7"/>
      <c r="B4748" s="11"/>
      <c r="C4748" s="10"/>
      <c r="D4748" s="16">
        <f>IF($A4748="","",IFERROR(VLOOKUP($A4748,M_Sapi!$A$2:$D$501,4,0),""))</f>
      </c>
      <c r="E4748" s="17">
        <f>IF($A4748="","",IFERROR(VLOOKUP($A4748,M_Sapi!$A$2:$B$501,2,0),""))</f>
      </c>
      <c r="F4748" s="16">
        <f>IF(OR($A4748="",$C4748=""),"",$C4748-$D4748)</f>
      </c>
      <c r="G4748" s="18">
        <f>IF(OR($A4748="",$B4748=""),"",$B4748-$E4748)</f>
      </c>
      <c r="H4748" s="19">
        <f>IF(OR($G4748="",$G4748=0),"",$F4748/$G4748)</f>
      </c>
    </row>
    <row r="4749">
      <c r="A4749" s="7"/>
      <c r="B4749" s="11"/>
      <c r="C4749" s="10"/>
      <c r="D4749" s="16">
        <f>IF($A4749="","",IFERROR(VLOOKUP($A4749,M_Sapi!$A$2:$D$501,4,0),""))</f>
      </c>
      <c r="E4749" s="17">
        <f>IF($A4749="","",IFERROR(VLOOKUP($A4749,M_Sapi!$A$2:$B$501,2,0),""))</f>
      </c>
      <c r="F4749" s="16">
        <f>IF(OR($A4749="",$C4749=""),"",$C4749-$D4749)</f>
      </c>
      <c r="G4749" s="18">
        <f>IF(OR($A4749="",$B4749=""),"",$B4749-$E4749)</f>
      </c>
      <c r="H4749" s="19">
        <f>IF(OR($G4749="",$G4749=0),"",$F4749/$G4749)</f>
      </c>
    </row>
    <row r="4750">
      <c r="A4750" s="7"/>
      <c r="B4750" s="11"/>
      <c r="C4750" s="10"/>
      <c r="D4750" s="16">
        <f>IF($A4750="","",IFERROR(VLOOKUP($A4750,M_Sapi!$A$2:$D$501,4,0),""))</f>
      </c>
      <c r="E4750" s="17">
        <f>IF($A4750="","",IFERROR(VLOOKUP($A4750,M_Sapi!$A$2:$B$501,2,0),""))</f>
      </c>
      <c r="F4750" s="16">
        <f>IF(OR($A4750="",$C4750=""),"",$C4750-$D4750)</f>
      </c>
      <c r="G4750" s="18">
        <f>IF(OR($A4750="",$B4750=""),"",$B4750-$E4750)</f>
      </c>
      <c r="H4750" s="19">
        <f>IF(OR($G4750="",$G4750=0),"",$F4750/$G4750)</f>
      </c>
    </row>
    <row r="4751">
      <c r="A4751" s="7"/>
      <c r="B4751" s="11"/>
      <c r="C4751" s="10"/>
      <c r="D4751" s="16">
        <f>IF($A4751="","",IFERROR(VLOOKUP($A4751,M_Sapi!$A$2:$D$501,4,0),""))</f>
      </c>
      <c r="E4751" s="17">
        <f>IF($A4751="","",IFERROR(VLOOKUP($A4751,M_Sapi!$A$2:$B$501,2,0),""))</f>
      </c>
      <c r="F4751" s="16">
        <f>IF(OR($A4751="",$C4751=""),"",$C4751-$D4751)</f>
      </c>
      <c r="G4751" s="18">
        <f>IF(OR($A4751="",$B4751=""),"",$B4751-$E4751)</f>
      </c>
      <c r="H4751" s="19">
        <f>IF(OR($G4751="",$G4751=0),"",$F4751/$G4751)</f>
      </c>
    </row>
    <row r="4752">
      <c r="A4752" s="7"/>
      <c r="B4752" s="11"/>
      <c r="C4752" s="10"/>
      <c r="D4752" s="16">
        <f>IF($A4752="","",IFERROR(VLOOKUP($A4752,M_Sapi!$A$2:$D$501,4,0),""))</f>
      </c>
      <c r="E4752" s="17">
        <f>IF($A4752="","",IFERROR(VLOOKUP($A4752,M_Sapi!$A$2:$B$501,2,0),""))</f>
      </c>
      <c r="F4752" s="16">
        <f>IF(OR($A4752="",$C4752=""),"",$C4752-$D4752)</f>
      </c>
      <c r="G4752" s="18">
        <f>IF(OR($A4752="",$B4752=""),"",$B4752-$E4752)</f>
      </c>
      <c r="H4752" s="19">
        <f>IF(OR($G4752="",$G4752=0),"",$F4752/$G4752)</f>
      </c>
    </row>
    <row r="4753">
      <c r="A4753" s="7"/>
      <c r="B4753" s="11"/>
      <c r="C4753" s="10"/>
      <c r="D4753" s="16">
        <f>IF($A4753="","",IFERROR(VLOOKUP($A4753,M_Sapi!$A$2:$D$501,4,0),""))</f>
      </c>
      <c r="E4753" s="17">
        <f>IF($A4753="","",IFERROR(VLOOKUP($A4753,M_Sapi!$A$2:$B$501,2,0),""))</f>
      </c>
      <c r="F4753" s="16">
        <f>IF(OR($A4753="",$C4753=""),"",$C4753-$D4753)</f>
      </c>
      <c r="G4753" s="18">
        <f>IF(OR($A4753="",$B4753=""),"",$B4753-$E4753)</f>
      </c>
      <c r="H4753" s="19">
        <f>IF(OR($G4753="",$G4753=0),"",$F4753/$G4753)</f>
      </c>
    </row>
    <row r="4754">
      <c r="A4754" s="7"/>
      <c r="B4754" s="11"/>
      <c r="C4754" s="10"/>
      <c r="D4754" s="16">
        <f>IF($A4754="","",IFERROR(VLOOKUP($A4754,M_Sapi!$A$2:$D$501,4,0),""))</f>
      </c>
      <c r="E4754" s="17">
        <f>IF($A4754="","",IFERROR(VLOOKUP($A4754,M_Sapi!$A$2:$B$501,2,0),""))</f>
      </c>
      <c r="F4754" s="16">
        <f>IF(OR($A4754="",$C4754=""),"",$C4754-$D4754)</f>
      </c>
      <c r="G4754" s="18">
        <f>IF(OR($A4754="",$B4754=""),"",$B4754-$E4754)</f>
      </c>
      <c r="H4754" s="19">
        <f>IF(OR($G4754="",$G4754=0),"",$F4754/$G4754)</f>
      </c>
    </row>
    <row r="4755">
      <c r="A4755" s="7"/>
      <c r="B4755" s="11"/>
      <c r="C4755" s="10"/>
      <c r="D4755" s="16">
        <f>IF($A4755="","",IFERROR(VLOOKUP($A4755,M_Sapi!$A$2:$D$501,4,0),""))</f>
      </c>
      <c r="E4755" s="17">
        <f>IF($A4755="","",IFERROR(VLOOKUP($A4755,M_Sapi!$A$2:$B$501,2,0),""))</f>
      </c>
      <c r="F4755" s="16">
        <f>IF(OR($A4755="",$C4755=""),"",$C4755-$D4755)</f>
      </c>
      <c r="G4755" s="18">
        <f>IF(OR($A4755="",$B4755=""),"",$B4755-$E4755)</f>
      </c>
      <c r="H4755" s="19">
        <f>IF(OR($G4755="",$G4755=0),"",$F4755/$G4755)</f>
      </c>
    </row>
    <row r="4756">
      <c r="A4756" s="7"/>
      <c r="B4756" s="11"/>
      <c r="C4756" s="10"/>
      <c r="D4756" s="16">
        <f>IF($A4756="","",IFERROR(VLOOKUP($A4756,M_Sapi!$A$2:$D$501,4,0),""))</f>
      </c>
      <c r="E4756" s="17">
        <f>IF($A4756="","",IFERROR(VLOOKUP($A4756,M_Sapi!$A$2:$B$501,2,0),""))</f>
      </c>
      <c r="F4756" s="16">
        <f>IF(OR($A4756="",$C4756=""),"",$C4756-$D4756)</f>
      </c>
      <c r="G4756" s="18">
        <f>IF(OR($A4756="",$B4756=""),"",$B4756-$E4756)</f>
      </c>
      <c r="H4756" s="19">
        <f>IF(OR($G4756="",$G4756=0),"",$F4756/$G4756)</f>
      </c>
    </row>
    <row r="4757">
      <c r="A4757" s="7"/>
      <c r="B4757" s="11"/>
      <c r="C4757" s="10"/>
      <c r="D4757" s="16">
        <f>IF($A4757="","",IFERROR(VLOOKUP($A4757,M_Sapi!$A$2:$D$501,4,0),""))</f>
      </c>
      <c r="E4757" s="17">
        <f>IF($A4757="","",IFERROR(VLOOKUP($A4757,M_Sapi!$A$2:$B$501,2,0),""))</f>
      </c>
      <c r="F4757" s="16">
        <f>IF(OR($A4757="",$C4757=""),"",$C4757-$D4757)</f>
      </c>
      <c r="G4757" s="18">
        <f>IF(OR($A4757="",$B4757=""),"",$B4757-$E4757)</f>
      </c>
      <c r="H4757" s="19">
        <f>IF(OR($G4757="",$G4757=0),"",$F4757/$G4757)</f>
      </c>
    </row>
    <row r="4758">
      <c r="A4758" s="7"/>
      <c r="B4758" s="11"/>
      <c r="C4758" s="10"/>
      <c r="D4758" s="16">
        <f>IF($A4758="","",IFERROR(VLOOKUP($A4758,M_Sapi!$A$2:$D$501,4,0),""))</f>
      </c>
      <c r="E4758" s="17">
        <f>IF($A4758="","",IFERROR(VLOOKUP($A4758,M_Sapi!$A$2:$B$501,2,0),""))</f>
      </c>
      <c r="F4758" s="16">
        <f>IF(OR($A4758="",$C4758=""),"",$C4758-$D4758)</f>
      </c>
      <c r="G4758" s="18">
        <f>IF(OR($A4758="",$B4758=""),"",$B4758-$E4758)</f>
      </c>
      <c r="H4758" s="19">
        <f>IF(OR($G4758="",$G4758=0),"",$F4758/$G4758)</f>
      </c>
    </row>
    <row r="4759">
      <c r="A4759" s="7"/>
      <c r="B4759" s="11"/>
      <c r="C4759" s="10"/>
      <c r="D4759" s="16">
        <f>IF($A4759="","",IFERROR(VLOOKUP($A4759,M_Sapi!$A$2:$D$501,4,0),""))</f>
      </c>
      <c r="E4759" s="17">
        <f>IF($A4759="","",IFERROR(VLOOKUP($A4759,M_Sapi!$A$2:$B$501,2,0),""))</f>
      </c>
      <c r="F4759" s="16">
        <f>IF(OR($A4759="",$C4759=""),"",$C4759-$D4759)</f>
      </c>
      <c r="G4759" s="18">
        <f>IF(OR($A4759="",$B4759=""),"",$B4759-$E4759)</f>
      </c>
      <c r="H4759" s="19">
        <f>IF(OR($G4759="",$G4759=0),"",$F4759/$G4759)</f>
      </c>
    </row>
    <row r="4760">
      <c r="A4760" s="7"/>
      <c r="B4760" s="11"/>
      <c r="C4760" s="10"/>
      <c r="D4760" s="16">
        <f>IF($A4760="","",IFERROR(VLOOKUP($A4760,M_Sapi!$A$2:$D$501,4,0),""))</f>
      </c>
      <c r="E4760" s="17">
        <f>IF($A4760="","",IFERROR(VLOOKUP($A4760,M_Sapi!$A$2:$B$501,2,0),""))</f>
      </c>
      <c r="F4760" s="16">
        <f>IF(OR($A4760="",$C4760=""),"",$C4760-$D4760)</f>
      </c>
      <c r="G4760" s="18">
        <f>IF(OR($A4760="",$B4760=""),"",$B4760-$E4760)</f>
      </c>
      <c r="H4760" s="19">
        <f>IF(OR($G4760="",$G4760=0),"",$F4760/$G4760)</f>
      </c>
    </row>
    <row r="4761">
      <c r="A4761" s="7"/>
      <c r="B4761" s="11"/>
      <c r="C4761" s="10"/>
      <c r="D4761" s="16">
        <f>IF($A4761="","",IFERROR(VLOOKUP($A4761,M_Sapi!$A$2:$D$501,4,0),""))</f>
      </c>
      <c r="E4761" s="17">
        <f>IF($A4761="","",IFERROR(VLOOKUP($A4761,M_Sapi!$A$2:$B$501,2,0),""))</f>
      </c>
      <c r="F4761" s="16">
        <f>IF(OR($A4761="",$C4761=""),"",$C4761-$D4761)</f>
      </c>
      <c r="G4761" s="18">
        <f>IF(OR($A4761="",$B4761=""),"",$B4761-$E4761)</f>
      </c>
      <c r="H4761" s="19">
        <f>IF(OR($G4761="",$G4761=0),"",$F4761/$G4761)</f>
      </c>
    </row>
    <row r="4762">
      <c r="A4762" s="7"/>
      <c r="B4762" s="11"/>
      <c r="C4762" s="10"/>
      <c r="D4762" s="16">
        <f>IF($A4762="","",IFERROR(VLOOKUP($A4762,M_Sapi!$A$2:$D$501,4,0),""))</f>
      </c>
      <c r="E4762" s="17">
        <f>IF($A4762="","",IFERROR(VLOOKUP($A4762,M_Sapi!$A$2:$B$501,2,0),""))</f>
      </c>
      <c r="F4762" s="16">
        <f>IF(OR($A4762="",$C4762=""),"",$C4762-$D4762)</f>
      </c>
      <c r="G4762" s="18">
        <f>IF(OR($A4762="",$B4762=""),"",$B4762-$E4762)</f>
      </c>
      <c r="H4762" s="19">
        <f>IF(OR($G4762="",$G4762=0),"",$F4762/$G4762)</f>
      </c>
    </row>
    <row r="4763">
      <c r="A4763" s="7"/>
      <c r="B4763" s="11"/>
      <c r="C4763" s="10"/>
      <c r="D4763" s="16">
        <f>IF($A4763="","",IFERROR(VLOOKUP($A4763,M_Sapi!$A$2:$D$501,4,0),""))</f>
      </c>
      <c r="E4763" s="17">
        <f>IF($A4763="","",IFERROR(VLOOKUP($A4763,M_Sapi!$A$2:$B$501,2,0),""))</f>
      </c>
      <c r="F4763" s="16">
        <f>IF(OR($A4763="",$C4763=""),"",$C4763-$D4763)</f>
      </c>
      <c r="G4763" s="18">
        <f>IF(OR($A4763="",$B4763=""),"",$B4763-$E4763)</f>
      </c>
      <c r="H4763" s="19">
        <f>IF(OR($G4763="",$G4763=0),"",$F4763/$G4763)</f>
      </c>
    </row>
    <row r="4764">
      <c r="A4764" s="7"/>
      <c r="B4764" s="11"/>
      <c r="C4764" s="10"/>
      <c r="D4764" s="16">
        <f>IF($A4764="","",IFERROR(VLOOKUP($A4764,M_Sapi!$A$2:$D$501,4,0),""))</f>
      </c>
      <c r="E4764" s="17">
        <f>IF($A4764="","",IFERROR(VLOOKUP($A4764,M_Sapi!$A$2:$B$501,2,0),""))</f>
      </c>
      <c r="F4764" s="16">
        <f>IF(OR($A4764="",$C4764=""),"",$C4764-$D4764)</f>
      </c>
      <c r="G4764" s="18">
        <f>IF(OR($A4764="",$B4764=""),"",$B4764-$E4764)</f>
      </c>
      <c r="H4764" s="19">
        <f>IF(OR($G4764="",$G4764=0),"",$F4764/$G4764)</f>
      </c>
    </row>
    <row r="4765">
      <c r="A4765" s="7"/>
      <c r="B4765" s="11"/>
      <c r="C4765" s="10"/>
      <c r="D4765" s="16">
        <f>IF($A4765="","",IFERROR(VLOOKUP($A4765,M_Sapi!$A$2:$D$501,4,0),""))</f>
      </c>
      <c r="E4765" s="17">
        <f>IF($A4765="","",IFERROR(VLOOKUP($A4765,M_Sapi!$A$2:$B$501,2,0),""))</f>
      </c>
      <c r="F4765" s="16">
        <f>IF(OR($A4765="",$C4765=""),"",$C4765-$D4765)</f>
      </c>
      <c r="G4765" s="18">
        <f>IF(OR($A4765="",$B4765=""),"",$B4765-$E4765)</f>
      </c>
      <c r="H4765" s="19">
        <f>IF(OR($G4765="",$G4765=0),"",$F4765/$G4765)</f>
      </c>
    </row>
    <row r="4766">
      <c r="A4766" s="7"/>
      <c r="B4766" s="11"/>
      <c r="C4766" s="10"/>
      <c r="D4766" s="16">
        <f>IF($A4766="","",IFERROR(VLOOKUP($A4766,M_Sapi!$A$2:$D$501,4,0),""))</f>
      </c>
      <c r="E4766" s="17">
        <f>IF($A4766="","",IFERROR(VLOOKUP($A4766,M_Sapi!$A$2:$B$501,2,0),""))</f>
      </c>
      <c r="F4766" s="16">
        <f>IF(OR($A4766="",$C4766=""),"",$C4766-$D4766)</f>
      </c>
      <c r="G4766" s="18">
        <f>IF(OR($A4766="",$B4766=""),"",$B4766-$E4766)</f>
      </c>
      <c r="H4766" s="19">
        <f>IF(OR($G4766="",$G4766=0),"",$F4766/$G4766)</f>
      </c>
    </row>
    <row r="4767">
      <c r="A4767" s="7"/>
      <c r="B4767" s="11"/>
      <c r="C4767" s="10"/>
      <c r="D4767" s="16">
        <f>IF($A4767="","",IFERROR(VLOOKUP($A4767,M_Sapi!$A$2:$D$501,4,0),""))</f>
      </c>
      <c r="E4767" s="17">
        <f>IF($A4767="","",IFERROR(VLOOKUP($A4767,M_Sapi!$A$2:$B$501,2,0),""))</f>
      </c>
      <c r="F4767" s="16">
        <f>IF(OR($A4767="",$C4767=""),"",$C4767-$D4767)</f>
      </c>
      <c r="G4767" s="18">
        <f>IF(OR($A4767="",$B4767=""),"",$B4767-$E4767)</f>
      </c>
      <c r="H4767" s="19">
        <f>IF(OR($G4767="",$G4767=0),"",$F4767/$G4767)</f>
      </c>
    </row>
    <row r="4768">
      <c r="A4768" s="7"/>
      <c r="B4768" s="11"/>
      <c r="C4768" s="10"/>
      <c r="D4768" s="16">
        <f>IF($A4768="","",IFERROR(VLOOKUP($A4768,M_Sapi!$A$2:$D$501,4,0),""))</f>
      </c>
      <c r="E4768" s="17">
        <f>IF($A4768="","",IFERROR(VLOOKUP($A4768,M_Sapi!$A$2:$B$501,2,0),""))</f>
      </c>
      <c r="F4768" s="16">
        <f>IF(OR($A4768="",$C4768=""),"",$C4768-$D4768)</f>
      </c>
      <c r="G4768" s="18">
        <f>IF(OR($A4768="",$B4768=""),"",$B4768-$E4768)</f>
      </c>
      <c r="H4768" s="19">
        <f>IF(OR($G4768="",$G4768=0),"",$F4768/$G4768)</f>
      </c>
    </row>
    <row r="4769">
      <c r="A4769" s="7"/>
      <c r="B4769" s="11"/>
      <c r="C4769" s="10"/>
      <c r="D4769" s="16">
        <f>IF($A4769="","",IFERROR(VLOOKUP($A4769,M_Sapi!$A$2:$D$501,4,0),""))</f>
      </c>
      <c r="E4769" s="17">
        <f>IF($A4769="","",IFERROR(VLOOKUP($A4769,M_Sapi!$A$2:$B$501,2,0),""))</f>
      </c>
      <c r="F4769" s="16">
        <f>IF(OR($A4769="",$C4769=""),"",$C4769-$D4769)</f>
      </c>
      <c r="G4769" s="18">
        <f>IF(OR($A4769="",$B4769=""),"",$B4769-$E4769)</f>
      </c>
      <c r="H4769" s="19">
        <f>IF(OR($G4769="",$G4769=0),"",$F4769/$G4769)</f>
      </c>
    </row>
    <row r="4770">
      <c r="A4770" s="7"/>
      <c r="B4770" s="11"/>
      <c r="C4770" s="10"/>
      <c r="D4770" s="16">
        <f>IF($A4770="","",IFERROR(VLOOKUP($A4770,M_Sapi!$A$2:$D$501,4,0),""))</f>
      </c>
      <c r="E4770" s="17">
        <f>IF($A4770="","",IFERROR(VLOOKUP($A4770,M_Sapi!$A$2:$B$501,2,0),""))</f>
      </c>
      <c r="F4770" s="16">
        <f>IF(OR($A4770="",$C4770=""),"",$C4770-$D4770)</f>
      </c>
      <c r="G4770" s="18">
        <f>IF(OR($A4770="",$B4770=""),"",$B4770-$E4770)</f>
      </c>
      <c r="H4770" s="19">
        <f>IF(OR($G4770="",$G4770=0),"",$F4770/$G4770)</f>
      </c>
    </row>
    <row r="4771">
      <c r="A4771" s="7"/>
      <c r="B4771" s="11"/>
      <c r="C4771" s="10"/>
      <c r="D4771" s="16">
        <f>IF($A4771="","",IFERROR(VLOOKUP($A4771,M_Sapi!$A$2:$D$501,4,0),""))</f>
      </c>
      <c r="E4771" s="17">
        <f>IF($A4771="","",IFERROR(VLOOKUP($A4771,M_Sapi!$A$2:$B$501,2,0),""))</f>
      </c>
      <c r="F4771" s="16">
        <f>IF(OR($A4771="",$C4771=""),"",$C4771-$D4771)</f>
      </c>
      <c r="G4771" s="18">
        <f>IF(OR($A4771="",$B4771=""),"",$B4771-$E4771)</f>
      </c>
      <c r="H4771" s="19">
        <f>IF(OR($G4771="",$G4771=0),"",$F4771/$G4771)</f>
      </c>
    </row>
    <row r="4772">
      <c r="A4772" s="7"/>
      <c r="B4772" s="11"/>
      <c r="C4772" s="10"/>
      <c r="D4772" s="16">
        <f>IF($A4772="","",IFERROR(VLOOKUP($A4772,M_Sapi!$A$2:$D$501,4,0),""))</f>
      </c>
      <c r="E4772" s="17">
        <f>IF($A4772="","",IFERROR(VLOOKUP($A4772,M_Sapi!$A$2:$B$501,2,0),""))</f>
      </c>
      <c r="F4772" s="16">
        <f>IF(OR($A4772="",$C4772=""),"",$C4772-$D4772)</f>
      </c>
      <c r="G4772" s="18">
        <f>IF(OR($A4772="",$B4772=""),"",$B4772-$E4772)</f>
      </c>
      <c r="H4772" s="19">
        <f>IF(OR($G4772="",$G4772=0),"",$F4772/$G4772)</f>
      </c>
    </row>
    <row r="4773">
      <c r="A4773" s="7"/>
      <c r="B4773" s="11"/>
      <c r="C4773" s="10"/>
      <c r="D4773" s="16">
        <f>IF($A4773="","",IFERROR(VLOOKUP($A4773,M_Sapi!$A$2:$D$501,4,0),""))</f>
      </c>
      <c r="E4773" s="17">
        <f>IF($A4773="","",IFERROR(VLOOKUP($A4773,M_Sapi!$A$2:$B$501,2,0),""))</f>
      </c>
      <c r="F4773" s="16">
        <f>IF(OR($A4773="",$C4773=""),"",$C4773-$D4773)</f>
      </c>
      <c r="G4773" s="18">
        <f>IF(OR($A4773="",$B4773=""),"",$B4773-$E4773)</f>
      </c>
      <c r="H4773" s="19">
        <f>IF(OR($G4773="",$G4773=0),"",$F4773/$G4773)</f>
      </c>
    </row>
    <row r="4774">
      <c r="A4774" s="7"/>
      <c r="B4774" s="11"/>
      <c r="C4774" s="10"/>
      <c r="D4774" s="16">
        <f>IF($A4774="","",IFERROR(VLOOKUP($A4774,M_Sapi!$A$2:$D$501,4,0),""))</f>
      </c>
      <c r="E4774" s="17">
        <f>IF($A4774="","",IFERROR(VLOOKUP($A4774,M_Sapi!$A$2:$B$501,2,0),""))</f>
      </c>
      <c r="F4774" s="16">
        <f>IF(OR($A4774="",$C4774=""),"",$C4774-$D4774)</f>
      </c>
      <c r="G4774" s="18">
        <f>IF(OR($A4774="",$B4774=""),"",$B4774-$E4774)</f>
      </c>
      <c r="H4774" s="19">
        <f>IF(OR($G4774="",$G4774=0),"",$F4774/$G4774)</f>
      </c>
    </row>
    <row r="4775">
      <c r="A4775" s="7"/>
      <c r="B4775" s="11"/>
      <c r="C4775" s="10"/>
      <c r="D4775" s="16">
        <f>IF($A4775="","",IFERROR(VLOOKUP($A4775,M_Sapi!$A$2:$D$501,4,0),""))</f>
      </c>
      <c r="E4775" s="17">
        <f>IF($A4775="","",IFERROR(VLOOKUP($A4775,M_Sapi!$A$2:$B$501,2,0),""))</f>
      </c>
      <c r="F4775" s="16">
        <f>IF(OR($A4775="",$C4775=""),"",$C4775-$D4775)</f>
      </c>
      <c r="G4775" s="18">
        <f>IF(OR($A4775="",$B4775=""),"",$B4775-$E4775)</f>
      </c>
      <c r="H4775" s="19">
        <f>IF(OR($G4775="",$G4775=0),"",$F4775/$G4775)</f>
      </c>
    </row>
    <row r="4776">
      <c r="A4776" s="7"/>
      <c r="B4776" s="11"/>
      <c r="C4776" s="10"/>
      <c r="D4776" s="16">
        <f>IF($A4776="","",IFERROR(VLOOKUP($A4776,M_Sapi!$A$2:$D$501,4,0),""))</f>
      </c>
      <c r="E4776" s="17">
        <f>IF($A4776="","",IFERROR(VLOOKUP($A4776,M_Sapi!$A$2:$B$501,2,0),""))</f>
      </c>
      <c r="F4776" s="16">
        <f>IF(OR($A4776="",$C4776=""),"",$C4776-$D4776)</f>
      </c>
      <c r="G4776" s="18">
        <f>IF(OR($A4776="",$B4776=""),"",$B4776-$E4776)</f>
      </c>
      <c r="H4776" s="19">
        <f>IF(OR($G4776="",$G4776=0),"",$F4776/$G4776)</f>
      </c>
    </row>
    <row r="4777">
      <c r="A4777" s="7"/>
      <c r="B4777" s="11"/>
      <c r="C4777" s="10"/>
      <c r="D4777" s="16">
        <f>IF($A4777="","",IFERROR(VLOOKUP($A4777,M_Sapi!$A$2:$D$501,4,0),""))</f>
      </c>
      <c r="E4777" s="17">
        <f>IF($A4777="","",IFERROR(VLOOKUP($A4777,M_Sapi!$A$2:$B$501,2,0),""))</f>
      </c>
      <c r="F4777" s="16">
        <f>IF(OR($A4777="",$C4777=""),"",$C4777-$D4777)</f>
      </c>
      <c r="G4777" s="18">
        <f>IF(OR($A4777="",$B4777=""),"",$B4777-$E4777)</f>
      </c>
      <c r="H4777" s="19">
        <f>IF(OR($G4777="",$G4777=0),"",$F4777/$G4777)</f>
      </c>
    </row>
    <row r="4778">
      <c r="A4778" s="7"/>
      <c r="B4778" s="11"/>
      <c r="C4778" s="10"/>
      <c r="D4778" s="16">
        <f>IF($A4778="","",IFERROR(VLOOKUP($A4778,M_Sapi!$A$2:$D$501,4,0),""))</f>
      </c>
      <c r="E4778" s="17">
        <f>IF($A4778="","",IFERROR(VLOOKUP($A4778,M_Sapi!$A$2:$B$501,2,0),""))</f>
      </c>
      <c r="F4778" s="16">
        <f>IF(OR($A4778="",$C4778=""),"",$C4778-$D4778)</f>
      </c>
      <c r="G4778" s="18">
        <f>IF(OR($A4778="",$B4778=""),"",$B4778-$E4778)</f>
      </c>
      <c r="H4778" s="19">
        <f>IF(OR($G4778="",$G4778=0),"",$F4778/$G4778)</f>
      </c>
    </row>
    <row r="4779">
      <c r="A4779" s="7"/>
      <c r="B4779" s="11"/>
      <c r="C4779" s="10"/>
      <c r="D4779" s="16">
        <f>IF($A4779="","",IFERROR(VLOOKUP($A4779,M_Sapi!$A$2:$D$501,4,0),""))</f>
      </c>
      <c r="E4779" s="17">
        <f>IF($A4779="","",IFERROR(VLOOKUP($A4779,M_Sapi!$A$2:$B$501,2,0),""))</f>
      </c>
      <c r="F4779" s="16">
        <f>IF(OR($A4779="",$C4779=""),"",$C4779-$D4779)</f>
      </c>
      <c r="G4779" s="18">
        <f>IF(OR($A4779="",$B4779=""),"",$B4779-$E4779)</f>
      </c>
      <c r="H4779" s="19">
        <f>IF(OR($G4779="",$G4779=0),"",$F4779/$G4779)</f>
      </c>
    </row>
    <row r="4780">
      <c r="A4780" s="7"/>
      <c r="B4780" s="11"/>
      <c r="C4780" s="10"/>
      <c r="D4780" s="16">
        <f>IF($A4780="","",IFERROR(VLOOKUP($A4780,M_Sapi!$A$2:$D$501,4,0),""))</f>
      </c>
      <c r="E4780" s="17">
        <f>IF($A4780="","",IFERROR(VLOOKUP($A4780,M_Sapi!$A$2:$B$501,2,0),""))</f>
      </c>
      <c r="F4780" s="16">
        <f>IF(OR($A4780="",$C4780=""),"",$C4780-$D4780)</f>
      </c>
      <c r="G4780" s="18">
        <f>IF(OR($A4780="",$B4780=""),"",$B4780-$E4780)</f>
      </c>
      <c r="H4780" s="19">
        <f>IF(OR($G4780="",$G4780=0),"",$F4780/$G4780)</f>
      </c>
    </row>
    <row r="4781">
      <c r="A4781" s="7"/>
      <c r="B4781" s="11"/>
      <c r="C4781" s="10"/>
      <c r="D4781" s="16">
        <f>IF($A4781="","",IFERROR(VLOOKUP($A4781,M_Sapi!$A$2:$D$501,4,0),""))</f>
      </c>
      <c r="E4781" s="17">
        <f>IF($A4781="","",IFERROR(VLOOKUP($A4781,M_Sapi!$A$2:$B$501,2,0),""))</f>
      </c>
      <c r="F4781" s="16">
        <f>IF(OR($A4781="",$C4781=""),"",$C4781-$D4781)</f>
      </c>
      <c r="G4781" s="18">
        <f>IF(OR($A4781="",$B4781=""),"",$B4781-$E4781)</f>
      </c>
      <c r="H4781" s="19">
        <f>IF(OR($G4781="",$G4781=0),"",$F4781/$G4781)</f>
      </c>
    </row>
    <row r="4782">
      <c r="A4782" s="7"/>
      <c r="B4782" s="11"/>
      <c r="C4782" s="10"/>
      <c r="D4782" s="16">
        <f>IF($A4782="","",IFERROR(VLOOKUP($A4782,M_Sapi!$A$2:$D$501,4,0),""))</f>
      </c>
      <c r="E4782" s="17">
        <f>IF($A4782="","",IFERROR(VLOOKUP($A4782,M_Sapi!$A$2:$B$501,2,0),""))</f>
      </c>
      <c r="F4782" s="16">
        <f>IF(OR($A4782="",$C4782=""),"",$C4782-$D4782)</f>
      </c>
      <c r="G4782" s="18">
        <f>IF(OR($A4782="",$B4782=""),"",$B4782-$E4782)</f>
      </c>
      <c r="H4782" s="19">
        <f>IF(OR($G4782="",$G4782=0),"",$F4782/$G4782)</f>
      </c>
    </row>
    <row r="4783">
      <c r="A4783" s="7"/>
      <c r="B4783" s="11"/>
      <c r="C4783" s="10"/>
      <c r="D4783" s="16">
        <f>IF($A4783="","",IFERROR(VLOOKUP($A4783,M_Sapi!$A$2:$D$501,4,0),""))</f>
      </c>
      <c r="E4783" s="17">
        <f>IF($A4783="","",IFERROR(VLOOKUP($A4783,M_Sapi!$A$2:$B$501,2,0),""))</f>
      </c>
      <c r="F4783" s="16">
        <f>IF(OR($A4783="",$C4783=""),"",$C4783-$D4783)</f>
      </c>
      <c r="G4783" s="18">
        <f>IF(OR($A4783="",$B4783=""),"",$B4783-$E4783)</f>
      </c>
      <c r="H4783" s="19">
        <f>IF(OR($G4783="",$G4783=0),"",$F4783/$G4783)</f>
      </c>
    </row>
    <row r="4784">
      <c r="A4784" s="7"/>
      <c r="B4784" s="11"/>
      <c r="C4784" s="10"/>
      <c r="D4784" s="16">
        <f>IF($A4784="","",IFERROR(VLOOKUP($A4784,M_Sapi!$A$2:$D$501,4,0),""))</f>
      </c>
      <c r="E4784" s="17">
        <f>IF($A4784="","",IFERROR(VLOOKUP($A4784,M_Sapi!$A$2:$B$501,2,0),""))</f>
      </c>
      <c r="F4784" s="16">
        <f>IF(OR($A4784="",$C4784=""),"",$C4784-$D4784)</f>
      </c>
      <c r="G4784" s="18">
        <f>IF(OR($A4784="",$B4784=""),"",$B4784-$E4784)</f>
      </c>
      <c r="H4784" s="19">
        <f>IF(OR($G4784="",$G4784=0),"",$F4784/$G4784)</f>
      </c>
    </row>
    <row r="4785">
      <c r="A4785" s="7"/>
      <c r="B4785" s="11"/>
      <c r="C4785" s="10"/>
      <c r="D4785" s="16">
        <f>IF($A4785="","",IFERROR(VLOOKUP($A4785,M_Sapi!$A$2:$D$501,4,0),""))</f>
      </c>
      <c r="E4785" s="17">
        <f>IF($A4785="","",IFERROR(VLOOKUP($A4785,M_Sapi!$A$2:$B$501,2,0),""))</f>
      </c>
      <c r="F4785" s="16">
        <f>IF(OR($A4785="",$C4785=""),"",$C4785-$D4785)</f>
      </c>
      <c r="G4785" s="18">
        <f>IF(OR($A4785="",$B4785=""),"",$B4785-$E4785)</f>
      </c>
      <c r="H4785" s="19">
        <f>IF(OR($G4785="",$G4785=0),"",$F4785/$G4785)</f>
      </c>
    </row>
    <row r="4786">
      <c r="A4786" s="7"/>
      <c r="B4786" s="11"/>
      <c r="C4786" s="10"/>
      <c r="D4786" s="16">
        <f>IF($A4786="","",IFERROR(VLOOKUP($A4786,M_Sapi!$A$2:$D$501,4,0),""))</f>
      </c>
      <c r="E4786" s="17">
        <f>IF($A4786="","",IFERROR(VLOOKUP($A4786,M_Sapi!$A$2:$B$501,2,0),""))</f>
      </c>
      <c r="F4786" s="16">
        <f>IF(OR($A4786="",$C4786=""),"",$C4786-$D4786)</f>
      </c>
      <c r="G4786" s="18">
        <f>IF(OR($A4786="",$B4786=""),"",$B4786-$E4786)</f>
      </c>
      <c r="H4786" s="19">
        <f>IF(OR($G4786="",$G4786=0),"",$F4786/$G4786)</f>
      </c>
    </row>
    <row r="4787">
      <c r="A4787" s="7"/>
      <c r="B4787" s="11"/>
      <c r="C4787" s="10"/>
      <c r="D4787" s="16">
        <f>IF($A4787="","",IFERROR(VLOOKUP($A4787,M_Sapi!$A$2:$D$501,4,0),""))</f>
      </c>
      <c r="E4787" s="17">
        <f>IF($A4787="","",IFERROR(VLOOKUP($A4787,M_Sapi!$A$2:$B$501,2,0),""))</f>
      </c>
      <c r="F4787" s="16">
        <f>IF(OR($A4787="",$C4787=""),"",$C4787-$D4787)</f>
      </c>
      <c r="G4787" s="18">
        <f>IF(OR($A4787="",$B4787=""),"",$B4787-$E4787)</f>
      </c>
      <c r="H4787" s="19">
        <f>IF(OR($G4787="",$G4787=0),"",$F4787/$G4787)</f>
      </c>
    </row>
    <row r="4788">
      <c r="A4788" s="7"/>
      <c r="B4788" s="11"/>
      <c r="C4788" s="10"/>
      <c r="D4788" s="16">
        <f>IF($A4788="","",IFERROR(VLOOKUP($A4788,M_Sapi!$A$2:$D$501,4,0),""))</f>
      </c>
      <c r="E4788" s="17">
        <f>IF($A4788="","",IFERROR(VLOOKUP($A4788,M_Sapi!$A$2:$B$501,2,0),""))</f>
      </c>
      <c r="F4788" s="16">
        <f>IF(OR($A4788="",$C4788=""),"",$C4788-$D4788)</f>
      </c>
      <c r="G4788" s="18">
        <f>IF(OR($A4788="",$B4788=""),"",$B4788-$E4788)</f>
      </c>
      <c r="H4788" s="19">
        <f>IF(OR($G4788="",$G4788=0),"",$F4788/$G4788)</f>
      </c>
    </row>
    <row r="4789">
      <c r="A4789" s="7"/>
      <c r="B4789" s="11"/>
      <c r="C4789" s="10"/>
      <c r="D4789" s="16">
        <f>IF($A4789="","",IFERROR(VLOOKUP($A4789,M_Sapi!$A$2:$D$501,4,0),""))</f>
      </c>
      <c r="E4789" s="17">
        <f>IF($A4789="","",IFERROR(VLOOKUP($A4789,M_Sapi!$A$2:$B$501,2,0),""))</f>
      </c>
      <c r="F4789" s="16">
        <f>IF(OR($A4789="",$C4789=""),"",$C4789-$D4789)</f>
      </c>
      <c r="G4789" s="18">
        <f>IF(OR($A4789="",$B4789=""),"",$B4789-$E4789)</f>
      </c>
      <c r="H4789" s="19">
        <f>IF(OR($G4789="",$G4789=0),"",$F4789/$G4789)</f>
      </c>
    </row>
    <row r="4790">
      <c r="A4790" s="7"/>
      <c r="B4790" s="11"/>
      <c r="C4790" s="10"/>
      <c r="D4790" s="16">
        <f>IF($A4790="","",IFERROR(VLOOKUP($A4790,M_Sapi!$A$2:$D$501,4,0),""))</f>
      </c>
      <c r="E4790" s="17">
        <f>IF($A4790="","",IFERROR(VLOOKUP($A4790,M_Sapi!$A$2:$B$501,2,0),""))</f>
      </c>
      <c r="F4790" s="16">
        <f>IF(OR($A4790="",$C4790=""),"",$C4790-$D4790)</f>
      </c>
      <c r="G4790" s="18">
        <f>IF(OR($A4790="",$B4790=""),"",$B4790-$E4790)</f>
      </c>
      <c r="H4790" s="19">
        <f>IF(OR($G4790="",$G4790=0),"",$F4790/$G4790)</f>
      </c>
    </row>
    <row r="4791">
      <c r="A4791" s="7"/>
      <c r="B4791" s="11"/>
      <c r="C4791" s="10"/>
      <c r="D4791" s="16">
        <f>IF($A4791="","",IFERROR(VLOOKUP($A4791,M_Sapi!$A$2:$D$501,4,0),""))</f>
      </c>
      <c r="E4791" s="17">
        <f>IF($A4791="","",IFERROR(VLOOKUP($A4791,M_Sapi!$A$2:$B$501,2,0),""))</f>
      </c>
      <c r="F4791" s="16">
        <f>IF(OR($A4791="",$C4791=""),"",$C4791-$D4791)</f>
      </c>
      <c r="G4791" s="18">
        <f>IF(OR($A4791="",$B4791=""),"",$B4791-$E4791)</f>
      </c>
      <c r="H4791" s="19">
        <f>IF(OR($G4791="",$G4791=0),"",$F4791/$G4791)</f>
      </c>
    </row>
    <row r="4792">
      <c r="A4792" s="7"/>
      <c r="B4792" s="11"/>
      <c r="C4792" s="10"/>
      <c r="D4792" s="16">
        <f>IF($A4792="","",IFERROR(VLOOKUP($A4792,M_Sapi!$A$2:$D$501,4,0),""))</f>
      </c>
      <c r="E4792" s="17">
        <f>IF($A4792="","",IFERROR(VLOOKUP($A4792,M_Sapi!$A$2:$B$501,2,0),""))</f>
      </c>
      <c r="F4792" s="16">
        <f>IF(OR($A4792="",$C4792=""),"",$C4792-$D4792)</f>
      </c>
      <c r="G4792" s="18">
        <f>IF(OR($A4792="",$B4792=""),"",$B4792-$E4792)</f>
      </c>
      <c r="H4792" s="19">
        <f>IF(OR($G4792="",$G4792=0),"",$F4792/$G4792)</f>
      </c>
    </row>
    <row r="4793">
      <c r="A4793" s="7"/>
      <c r="B4793" s="11"/>
      <c r="C4793" s="10"/>
      <c r="D4793" s="16">
        <f>IF($A4793="","",IFERROR(VLOOKUP($A4793,M_Sapi!$A$2:$D$501,4,0),""))</f>
      </c>
      <c r="E4793" s="17">
        <f>IF($A4793="","",IFERROR(VLOOKUP($A4793,M_Sapi!$A$2:$B$501,2,0),""))</f>
      </c>
      <c r="F4793" s="16">
        <f>IF(OR($A4793="",$C4793=""),"",$C4793-$D4793)</f>
      </c>
      <c r="G4793" s="18">
        <f>IF(OR($A4793="",$B4793=""),"",$B4793-$E4793)</f>
      </c>
      <c r="H4793" s="19">
        <f>IF(OR($G4793="",$G4793=0),"",$F4793/$G4793)</f>
      </c>
    </row>
    <row r="4794">
      <c r="A4794" s="7"/>
      <c r="B4794" s="11"/>
      <c r="C4794" s="10"/>
      <c r="D4794" s="16">
        <f>IF($A4794="","",IFERROR(VLOOKUP($A4794,M_Sapi!$A$2:$D$501,4,0),""))</f>
      </c>
      <c r="E4794" s="17">
        <f>IF($A4794="","",IFERROR(VLOOKUP($A4794,M_Sapi!$A$2:$B$501,2,0),""))</f>
      </c>
      <c r="F4794" s="16">
        <f>IF(OR($A4794="",$C4794=""),"",$C4794-$D4794)</f>
      </c>
      <c r="G4794" s="18">
        <f>IF(OR($A4794="",$B4794=""),"",$B4794-$E4794)</f>
      </c>
      <c r="H4794" s="19">
        <f>IF(OR($G4794="",$G4794=0),"",$F4794/$G4794)</f>
      </c>
    </row>
    <row r="4795">
      <c r="A4795" s="7"/>
      <c r="B4795" s="11"/>
      <c r="C4795" s="10"/>
      <c r="D4795" s="16">
        <f>IF($A4795="","",IFERROR(VLOOKUP($A4795,M_Sapi!$A$2:$D$501,4,0),""))</f>
      </c>
      <c r="E4795" s="17">
        <f>IF($A4795="","",IFERROR(VLOOKUP($A4795,M_Sapi!$A$2:$B$501,2,0),""))</f>
      </c>
      <c r="F4795" s="16">
        <f>IF(OR($A4795="",$C4795=""),"",$C4795-$D4795)</f>
      </c>
      <c r="G4795" s="18">
        <f>IF(OR($A4795="",$B4795=""),"",$B4795-$E4795)</f>
      </c>
      <c r="H4795" s="19">
        <f>IF(OR($G4795="",$G4795=0),"",$F4795/$G4795)</f>
      </c>
    </row>
    <row r="4796">
      <c r="A4796" s="7"/>
      <c r="B4796" s="11"/>
      <c r="C4796" s="10"/>
      <c r="D4796" s="16">
        <f>IF($A4796="","",IFERROR(VLOOKUP($A4796,M_Sapi!$A$2:$D$501,4,0),""))</f>
      </c>
      <c r="E4796" s="17">
        <f>IF($A4796="","",IFERROR(VLOOKUP($A4796,M_Sapi!$A$2:$B$501,2,0),""))</f>
      </c>
      <c r="F4796" s="16">
        <f>IF(OR($A4796="",$C4796=""),"",$C4796-$D4796)</f>
      </c>
      <c r="G4796" s="18">
        <f>IF(OR($A4796="",$B4796=""),"",$B4796-$E4796)</f>
      </c>
      <c r="H4796" s="19">
        <f>IF(OR($G4796="",$G4796=0),"",$F4796/$G4796)</f>
      </c>
    </row>
    <row r="4797">
      <c r="A4797" s="7"/>
      <c r="B4797" s="11"/>
      <c r="C4797" s="10"/>
      <c r="D4797" s="16">
        <f>IF($A4797="","",IFERROR(VLOOKUP($A4797,M_Sapi!$A$2:$D$501,4,0),""))</f>
      </c>
      <c r="E4797" s="17">
        <f>IF($A4797="","",IFERROR(VLOOKUP($A4797,M_Sapi!$A$2:$B$501,2,0),""))</f>
      </c>
      <c r="F4797" s="16">
        <f>IF(OR($A4797="",$C4797=""),"",$C4797-$D4797)</f>
      </c>
      <c r="G4797" s="18">
        <f>IF(OR($A4797="",$B4797=""),"",$B4797-$E4797)</f>
      </c>
      <c r="H4797" s="19">
        <f>IF(OR($G4797="",$G4797=0),"",$F4797/$G4797)</f>
      </c>
    </row>
    <row r="4798">
      <c r="A4798" s="7"/>
      <c r="B4798" s="11"/>
      <c r="C4798" s="10"/>
      <c r="D4798" s="16">
        <f>IF($A4798="","",IFERROR(VLOOKUP($A4798,M_Sapi!$A$2:$D$501,4,0),""))</f>
      </c>
      <c r="E4798" s="17">
        <f>IF($A4798="","",IFERROR(VLOOKUP($A4798,M_Sapi!$A$2:$B$501,2,0),""))</f>
      </c>
      <c r="F4798" s="16">
        <f>IF(OR($A4798="",$C4798=""),"",$C4798-$D4798)</f>
      </c>
      <c r="G4798" s="18">
        <f>IF(OR($A4798="",$B4798=""),"",$B4798-$E4798)</f>
      </c>
      <c r="H4798" s="19">
        <f>IF(OR($G4798="",$G4798=0),"",$F4798/$G4798)</f>
      </c>
    </row>
    <row r="4799">
      <c r="A4799" s="7"/>
      <c r="B4799" s="11"/>
      <c r="C4799" s="10"/>
      <c r="D4799" s="16">
        <f>IF($A4799="","",IFERROR(VLOOKUP($A4799,M_Sapi!$A$2:$D$501,4,0),""))</f>
      </c>
      <c r="E4799" s="17">
        <f>IF($A4799="","",IFERROR(VLOOKUP($A4799,M_Sapi!$A$2:$B$501,2,0),""))</f>
      </c>
      <c r="F4799" s="16">
        <f>IF(OR($A4799="",$C4799=""),"",$C4799-$D4799)</f>
      </c>
      <c r="G4799" s="18">
        <f>IF(OR($A4799="",$B4799=""),"",$B4799-$E4799)</f>
      </c>
      <c r="H4799" s="19">
        <f>IF(OR($G4799="",$G4799=0),"",$F4799/$G4799)</f>
      </c>
    </row>
    <row r="4800">
      <c r="A4800" s="7"/>
      <c r="B4800" s="11"/>
      <c r="C4800" s="10"/>
      <c r="D4800" s="16">
        <f>IF($A4800="","",IFERROR(VLOOKUP($A4800,M_Sapi!$A$2:$D$501,4,0),""))</f>
      </c>
      <c r="E4800" s="17">
        <f>IF($A4800="","",IFERROR(VLOOKUP($A4800,M_Sapi!$A$2:$B$501,2,0),""))</f>
      </c>
      <c r="F4800" s="16">
        <f>IF(OR($A4800="",$C4800=""),"",$C4800-$D4800)</f>
      </c>
      <c r="G4800" s="18">
        <f>IF(OR($A4800="",$B4800=""),"",$B4800-$E4800)</f>
      </c>
      <c r="H4800" s="19">
        <f>IF(OR($G4800="",$G4800=0),"",$F4800/$G4800)</f>
      </c>
    </row>
    <row r="4801">
      <c r="A4801" s="7"/>
      <c r="B4801" s="11"/>
      <c r="C4801" s="10"/>
      <c r="D4801" s="16">
        <f>IF($A4801="","",IFERROR(VLOOKUP($A4801,M_Sapi!$A$2:$D$501,4,0),""))</f>
      </c>
      <c r="E4801" s="17">
        <f>IF($A4801="","",IFERROR(VLOOKUP($A4801,M_Sapi!$A$2:$B$501,2,0),""))</f>
      </c>
      <c r="F4801" s="16">
        <f>IF(OR($A4801="",$C4801=""),"",$C4801-$D4801)</f>
      </c>
      <c r="G4801" s="18">
        <f>IF(OR($A4801="",$B4801=""),"",$B4801-$E4801)</f>
      </c>
      <c r="H4801" s="19">
        <f>IF(OR($G4801="",$G4801=0),"",$F4801/$G4801)</f>
      </c>
    </row>
    <row r="4802">
      <c r="A4802" s="7"/>
      <c r="B4802" s="11"/>
      <c r="C4802" s="10"/>
      <c r="D4802" s="16">
        <f>IF($A4802="","",IFERROR(VLOOKUP($A4802,M_Sapi!$A$2:$D$501,4,0),""))</f>
      </c>
      <c r="E4802" s="17">
        <f>IF($A4802="","",IFERROR(VLOOKUP($A4802,M_Sapi!$A$2:$B$501,2,0),""))</f>
      </c>
      <c r="F4802" s="16">
        <f>IF(OR($A4802="",$C4802=""),"",$C4802-$D4802)</f>
      </c>
      <c r="G4802" s="18">
        <f>IF(OR($A4802="",$B4802=""),"",$B4802-$E4802)</f>
      </c>
      <c r="H4802" s="19">
        <f>IF(OR($G4802="",$G4802=0),"",$F4802/$G4802)</f>
      </c>
    </row>
    <row r="4803">
      <c r="A4803" s="7"/>
      <c r="B4803" s="11"/>
      <c r="C4803" s="10"/>
      <c r="D4803" s="16">
        <f>IF($A4803="","",IFERROR(VLOOKUP($A4803,M_Sapi!$A$2:$D$501,4,0),""))</f>
      </c>
      <c r="E4803" s="17">
        <f>IF($A4803="","",IFERROR(VLOOKUP($A4803,M_Sapi!$A$2:$B$501,2,0),""))</f>
      </c>
      <c r="F4803" s="16">
        <f>IF(OR($A4803="",$C4803=""),"",$C4803-$D4803)</f>
      </c>
      <c r="G4803" s="18">
        <f>IF(OR($A4803="",$B4803=""),"",$B4803-$E4803)</f>
      </c>
      <c r="H4803" s="19">
        <f>IF(OR($G4803="",$G4803=0),"",$F4803/$G4803)</f>
      </c>
    </row>
    <row r="4804">
      <c r="A4804" s="7"/>
      <c r="B4804" s="11"/>
      <c r="C4804" s="10"/>
      <c r="D4804" s="16">
        <f>IF($A4804="","",IFERROR(VLOOKUP($A4804,M_Sapi!$A$2:$D$501,4,0),""))</f>
      </c>
      <c r="E4804" s="17">
        <f>IF($A4804="","",IFERROR(VLOOKUP($A4804,M_Sapi!$A$2:$B$501,2,0),""))</f>
      </c>
      <c r="F4804" s="16">
        <f>IF(OR($A4804="",$C4804=""),"",$C4804-$D4804)</f>
      </c>
      <c r="G4804" s="18">
        <f>IF(OR($A4804="",$B4804=""),"",$B4804-$E4804)</f>
      </c>
      <c r="H4804" s="19">
        <f>IF(OR($G4804="",$G4804=0),"",$F4804/$G4804)</f>
      </c>
    </row>
    <row r="4805">
      <c r="A4805" s="7"/>
      <c r="B4805" s="11"/>
      <c r="C4805" s="10"/>
      <c r="D4805" s="16">
        <f>IF($A4805="","",IFERROR(VLOOKUP($A4805,M_Sapi!$A$2:$D$501,4,0),""))</f>
      </c>
      <c r="E4805" s="17">
        <f>IF($A4805="","",IFERROR(VLOOKUP($A4805,M_Sapi!$A$2:$B$501,2,0),""))</f>
      </c>
      <c r="F4805" s="16">
        <f>IF(OR($A4805="",$C4805=""),"",$C4805-$D4805)</f>
      </c>
      <c r="G4805" s="18">
        <f>IF(OR($A4805="",$B4805=""),"",$B4805-$E4805)</f>
      </c>
      <c r="H4805" s="19">
        <f>IF(OR($G4805="",$G4805=0),"",$F4805/$G4805)</f>
      </c>
    </row>
    <row r="4806">
      <c r="A4806" s="7"/>
      <c r="B4806" s="11"/>
      <c r="C4806" s="10"/>
      <c r="D4806" s="16">
        <f>IF($A4806="","",IFERROR(VLOOKUP($A4806,M_Sapi!$A$2:$D$501,4,0),""))</f>
      </c>
      <c r="E4806" s="17">
        <f>IF($A4806="","",IFERROR(VLOOKUP($A4806,M_Sapi!$A$2:$B$501,2,0),""))</f>
      </c>
      <c r="F4806" s="16">
        <f>IF(OR($A4806="",$C4806=""),"",$C4806-$D4806)</f>
      </c>
      <c r="G4806" s="18">
        <f>IF(OR($A4806="",$B4806=""),"",$B4806-$E4806)</f>
      </c>
      <c r="H4806" s="19">
        <f>IF(OR($G4806="",$G4806=0),"",$F4806/$G4806)</f>
      </c>
    </row>
    <row r="4807">
      <c r="A4807" s="7"/>
      <c r="B4807" s="11"/>
      <c r="C4807" s="10"/>
      <c r="D4807" s="16">
        <f>IF($A4807="","",IFERROR(VLOOKUP($A4807,M_Sapi!$A$2:$D$501,4,0),""))</f>
      </c>
      <c r="E4807" s="17">
        <f>IF($A4807="","",IFERROR(VLOOKUP($A4807,M_Sapi!$A$2:$B$501,2,0),""))</f>
      </c>
      <c r="F4807" s="16">
        <f>IF(OR($A4807="",$C4807=""),"",$C4807-$D4807)</f>
      </c>
      <c r="G4807" s="18">
        <f>IF(OR($A4807="",$B4807=""),"",$B4807-$E4807)</f>
      </c>
      <c r="H4807" s="19">
        <f>IF(OR($G4807="",$G4807=0),"",$F4807/$G4807)</f>
      </c>
    </row>
    <row r="4808">
      <c r="A4808" s="7"/>
      <c r="B4808" s="11"/>
      <c r="C4808" s="10"/>
      <c r="D4808" s="16">
        <f>IF($A4808="","",IFERROR(VLOOKUP($A4808,M_Sapi!$A$2:$D$501,4,0),""))</f>
      </c>
      <c r="E4808" s="17">
        <f>IF($A4808="","",IFERROR(VLOOKUP($A4808,M_Sapi!$A$2:$B$501,2,0),""))</f>
      </c>
      <c r="F4808" s="16">
        <f>IF(OR($A4808="",$C4808=""),"",$C4808-$D4808)</f>
      </c>
      <c r="G4808" s="18">
        <f>IF(OR($A4808="",$B4808=""),"",$B4808-$E4808)</f>
      </c>
      <c r="H4808" s="19">
        <f>IF(OR($G4808="",$G4808=0),"",$F4808/$G4808)</f>
      </c>
    </row>
    <row r="4809">
      <c r="A4809" s="7"/>
      <c r="B4809" s="11"/>
      <c r="C4809" s="10"/>
      <c r="D4809" s="16">
        <f>IF($A4809="","",IFERROR(VLOOKUP($A4809,M_Sapi!$A$2:$D$501,4,0),""))</f>
      </c>
      <c r="E4809" s="17">
        <f>IF($A4809="","",IFERROR(VLOOKUP($A4809,M_Sapi!$A$2:$B$501,2,0),""))</f>
      </c>
      <c r="F4809" s="16">
        <f>IF(OR($A4809="",$C4809=""),"",$C4809-$D4809)</f>
      </c>
      <c r="G4809" s="18">
        <f>IF(OR($A4809="",$B4809=""),"",$B4809-$E4809)</f>
      </c>
      <c r="H4809" s="19">
        <f>IF(OR($G4809="",$G4809=0),"",$F4809/$G4809)</f>
      </c>
    </row>
    <row r="4810">
      <c r="A4810" s="7"/>
      <c r="B4810" s="11"/>
      <c r="C4810" s="10"/>
      <c r="D4810" s="16">
        <f>IF($A4810="","",IFERROR(VLOOKUP($A4810,M_Sapi!$A$2:$D$501,4,0),""))</f>
      </c>
      <c r="E4810" s="17">
        <f>IF($A4810="","",IFERROR(VLOOKUP($A4810,M_Sapi!$A$2:$B$501,2,0),""))</f>
      </c>
      <c r="F4810" s="16">
        <f>IF(OR($A4810="",$C4810=""),"",$C4810-$D4810)</f>
      </c>
      <c r="G4810" s="18">
        <f>IF(OR($A4810="",$B4810=""),"",$B4810-$E4810)</f>
      </c>
      <c r="H4810" s="19">
        <f>IF(OR($G4810="",$G4810=0),"",$F4810/$G4810)</f>
      </c>
    </row>
    <row r="4811">
      <c r="A4811" s="7"/>
      <c r="B4811" s="11"/>
      <c r="C4811" s="10"/>
      <c r="D4811" s="16">
        <f>IF($A4811="","",IFERROR(VLOOKUP($A4811,M_Sapi!$A$2:$D$501,4,0),""))</f>
      </c>
      <c r="E4811" s="17">
        <f>IF($A4811="","",IFERROR(VLOOKUP($A4811,M_Sapi!$A$2:$B$501,2,0),""))</f>
      </c>
      <c r="F4811" s="16">
        <f>IF(OR($A4811="",$C4811=""),"",$C4811-$D4811)</f>
      </c>
      <c r="G4811" s="18">
        <f>IF(OR($A4811="",$B4811=""),"",$B4811-$E4811)</f>
      </c>
      <c r="H4811" s="19">
        <f>IF(OR($G4811="",$G4811=0),"",$F4811/$G4811)</f>
      </c>
    </row>
    <row r="4812">
      <c r="A4812" s="7"/>
      <c r="B4812" s="11"/>
      <c r="C4812" s="10"/>
      <c r="D4812" s="16">
        <f>IF($A4812="","",IFERROR(VLOOKUP($A4812,M_Sapi!$A$2:$D$501,4,0),""))</f>
      </c>
      <c r="E4812" s="17">
        <f>IF($A4812="","",IFERROR(VLOOKUP($A4812,M_Sapi!$A$2:$B$501,2,0),""))</f>
      </c>
      <c r="F4812" s="16">
        <f>IF(OR($A4812="",$C4812=""),"",$C4812-$D4812)</f>
      </c>
      <c r="G4812" s="18">
        <f>IF(OR($A4812="",$B4812=""),"",$B4812-$E4812)</f>
      </c>
      <c r="H4812" s="19">
        <f>IF(OR($G4812="",$G4812=0),"",$F4812/$G4812)</f>
      </c>
    </row>
    <row r="4813">
      <c r="A4813" s="7"/>
      <c r="B4813" s="11"/>
      <c r="C4813" s="10"/>
      <c r="D4813" s="16">
        <f>IF($A4813="","",IFERROR(VLOOKUP($A4813,M_Sapi!$A$2:$D$501,4,0),""))</f>
      </c>
      <c r="E4813" s="17">
        <f>IF($A4813="","",IFERROR(VLOOKUP($A4813,M_Sapi!$A$2:$B$501,2,0),""))</f>
      </c>
      <c r="F4813" s="16">
        <f>IF(OR($A4813="",$C4813=""),"",$C4813-$D4813)</f>
      </c>
      <c r="G4813" s="18">
        <f>IF(OR($A4813="",$B4813=""),"",$B4813-$E4813)</f>
      </c>
      <c r="H4813" s="19">
        <f>IF(OR($G4813="",$G4813=0),"",$F4813/$G4813)</f>
      </c>
    </row>
    <row r="4814">
      <c r="A4814" s="7"/>
      <c r="B4814" s="11"/>
      <c r="C4814" s="10"/>
      <c r="D4814" s="16">
        <f>IF($A4814="","",IFERROR(VLOOKUP($A4814,M_Sapi!$A$2:$D$501,4,0),""))</f>
      </c>
      <c r="E4814" s="17">
        <f>IF($A4814="","",IFERROR(VLOOKUP($A4814,M_Sapi!$A$2:$B$501,2,0),""))</f>
      </c>
      <c r="F4814" s="16">
        <f>IF(OR($A4814="",$C4814=""),"",$C4814-$D4814)</f>
      </c>
      <c r="G4814" s="18">
        <f>IF(OR($A4814="",$B4814=""),"",$B4814-$E4814)</f>
      </c>
      <c r="H4814" s="19">
        <f>IF(OR($G4814="",$G4814=0),"",$F4814/$G4814)</f>
      </c>
    </row>
    <row r="4815">
      <c r="A4815" s="7"/>
      <c r="B4815" s="11"/>
      <c r="C4815" s="10"/>
      <c r="D4815" s="16">
        <f>IF($A4815="","",IFERROR(VLOOKUP($A4815,M_Sapi!$A$2:$D$501,4,0),""))</f>
      </c>
      <c r="E4815" s="17">
        <f>IF($A4815="","",IFERROR(VLOOKUP($A4815,M_Sapi!$A$2:$B$501,2,0),""))</f>
      </c>
      <c r="F4815" s="16">
        <f>IF(OR($A4815="",$C4815=""),"",$C4815-$D4815)</f>
      </c>
      <c r="G4815" s="18">
        <f>IF(OR($A4815="",$B4815=""),"",$B4815-$E4815)</f>
      </c>
      <c r="H4815" s="19">
        <f>IF(OR($G4815="",$G4815=0),"",$F4815/$G4815)</f>
      </c>
    </row>
    <row r="4816">
      <c r="A4816" s="7"/>
      <c r="B4816" s="11"/>
      <c r="C4816" s="10"/>
      <c r="D4816" s="16">
        <f>IF($A4816="","",IFERROR(VLOOKUP($A4816,M_Sapi!$A$2:$D$501,4,0),""))</f>
      </c>
      <c r="E4816" s="17">
        <f>IF($A4816="","",IFERROR(VLOOKUP($A4816,M_Sapi!$A$2:$B$501,2,0),""))</f>
      </c>
      <c r="F4816" s="16">
        <f>IF(OR($A4816="",$C4816=""),"",$C4816-$D4816)</f>
      </c>
      <c r="G4816" s="18">
        <f>IF(OR($A4816="",$B4816=""),"",$B4816-$E4816)</f>
      </c>
      <c r="H4816" s="19">
        <f>IF(OR($G4816="",$G4816=0),"",$F4816/$G4816)</f>
      </c>
    </row>
    <row r="4817">
      <c r="A4817" s="7"/>
      <c r="B4817" s="11"/>
      <c r="C4817" s="10"/>
      <c r="D4817" s="16">
        <f>IF($A4817="","",IFERROR(VLOOKUP($A4817,M_Sapi!$A$2:$D$501,4,0),""))</f>
      </c>
      <c r="E4817" s="17">
        <f>IF($A4817="","",IFERROR(VLOOKUP($A4817,M_Sapi!$A$2:$B$501,2,0),""))</f>
      </c>
      <c r="F4817" s="16">
        <f>IF(OR($A4817="",$C4817=""),"",$C4817-$D4817)</f>
      </c>
      <c r="G4817" s="18">
        <f>IF(OR($A4817="",$B4817=""),"",$B4817-$E4817)</f>
      </c>
      <c r="H4817" s="19">
        <f>IF(OR($G4817="",$G4817=0),"",$F4817/$G4817)</f>
      </c>
    </row>
    <row r="4818">
      <c r="A4818" s="7"/>
      <c r="B4818" s="11"/>
      <c r="C4818" s="10"/>
      <c r="D4818" s="16">
        <f>IF($A4818="","",IFERROR(VLOOKUP($A4818,M_Sapi!$A$2:$D$501,4,0),""))</f>
      </c>
      <c r="E4818" s="17">
        <f>IF($A4818="","",IFERROR(VLOOKUP($A4818,M_Sapi!$A$2:$B$501,2,0),""))</f>
      </c>
      <c r="F4818" s="16">
        <f>IF(OR($A4818="",$C4818=""),"",$C4818-$D4818)</f>
      </c>
      <c r="G4818" s="18">
        <f>IF(OR($A4818="",$B4818=""),"",$B4818-$E4818)</f>
      </c>
      <c r="H4818" s="19">
        <f>IF(OR($G4818="",$G4818=0),"",$F4818/$G4818)</f>
      </c>
    </row>
    <row r="4819">
      <c r="A4819" s="7"/>
      <c r="B4819" s="11"/>
      <c r="C4819" s="10"/>
      <c r="D4819" s="16">
        <f>IF($A4819="","",IFERROR(VLOOKUP($A4819,M_Sapi!$A$2:$D$501,4,0),""))</f>
      </c>
      <c r="E4819" s="17">
        <f>IF($A4819="","",IFERROR(VLOOKUP($A4819,M_Sapi!$A$2:$B$501,2,0),""))</f>
      </c>
      <c r="F4819" s="16">
        <f>IF(OR($A4819="",$C4819=""),"",$C4819-$D4819)</f>
      </c>
      <c r="G4819" s="18">
        <f>IF(OR($A4819="",$B4819=""),"",$B4819-$E4819)</f>
      </c>
      <c r="H4819" s="19">
        <f>IF(OR($G4819="",$G4819=0),"",$F4819/$G4819)</f>
      </c>
    </row>
    <row r="4820">
      <c r="A4820" s="7"/>
      <c r="B4820" s="11"/>
      <c r="C4820" s="10"/>
      <c r="D4820" s="16">
        <f>IF($A4820="","",IFERROR(VLOOKUP($A4820,M_Sapi!$A$2:$D$501,4,0),""))</f>
      </c>
      <c r="E4820" s="17">
        <f>IF($A4820="","",IFERROR(VLOOKUP($A4820,M_Sapi!$A$2:$B$501,2,0),""))</f>
      </c>
      <c r="F4820" s="16">
        <f>IF(OR($A4820="",$C4820=""),"",$C4820-$D4820)</f>
      </c>
      <c r="G4820" s="18">
        <f>IF(OR($A4820="",$B4820=""),"",$B4820-$E4820)</f>
      </c>
      <c r="H4820" s="19">
        <f>IF(OR($G4820="",$G4820=0),"",$F4820/$G4820)</f>
      </c>
    </row>
    <row r="4821">
      <c r="A4821" s="7"/>
      <c r="B4821" s="11"/>
      <c r="C4821" s="10"/>
      <c r="D4821" s="16">
        <f>IF($A4821="","",IFERROR(VLOOKUP($A4821,M_Sapi!$A$2:$D$501,4,0),""))</f>
      </c>
      <c r="E4821" s="17">
        <f>IF($A4821="","",IFERROR(VLOOKUP($A4821,M_Sapi!$A$2:$B$501,2,0),""))</f>
      </c>
      <c r="F4821" s="16">
        <f>IF(OR($A4821="",$C4821=""),"",$C4821-$D4821)</f>
      </c>
      <c r="G4821" s="18">
        <f>IF(OR($A4821="",$B4821=""),"",$B4821-$E4821)</f>
      </c>
      <c r="H4821" s="19">
        <f>IF(OR($G4821="",$G4821=0),"",$F4821/$G4821)</f>
      </c>
    </row>
    <row r="4822">
      <c r="A4822" s="7"/>
      <c r="B4822" s="11"/>
      <c r="C4822" s="10"/>
      <c r="D4822" s="16">
        <f>IF($A4822="","",IFERROR(VLOOKUP($A4822,M_Sapi!$A$2:$D$501,4,0),""))</f>
      </c>
      <c r="E4822" s="17">
        <f>IF($A4822="","",IFERROR(VLOOKUP($A4822,M_Sapi!$A$2:$B$501,2,0),""))</f>
      </c>
      <c r="F4822" s="16">
        <f>IF(OR($A4822="",$C4822=""),"",$C4822-$D4822)</f>
      </c>
      <c r="G4822" s="18">
        <f>IF(OR($A4822="",$B4822=""),"",$B4822-$E4822)</f>
      </c>
      <c r="H4822" s="19">
        <f>IF(OR($G4822="",$G4822=0),"",$F4822/$G4822)</f>
      </c>
    </row>
    <row r="4823">
      <c r="A4823" s="7"/>
      <c r="B4823" s="11"/>
      <c r="C4823" s="10"/>
      <c r="D4823" s="16">
        <f>IF($A4823="","",IFERROR(VLOOKUP($A4823,M_Sapi!$A$2:$D$501,4,0),""))</f>
      </c>
      <c r="E4823" s="17">
        <f>IF($A4823="","",IFERROR(VLOOKUP($A4823,M_Sapi!$A$2:$B$501,2,0),""))</f>
      </c>
      <c r="F4823" s="16">
        <f>IF(OR($A4823="",$C4823=""),"",$C4823-$D4823)</f>
      </c>
      <c r="G4823" s="18">
        <f>IF(OR($A4823="",$B4823=""),"",$B4823-$E4823)</f>
      </c>
      <c r="H4823" s="19">
        <f>IF(OR($G4823="",$G4823=0),"",$F4823/$G4823)</f>
      </c>
    </row>
    <row r="4824">
      <c r="A4824" s="7"/>
      <c r="B4824" s="11"/>
      <c r="C4824" s="10"/>
      <c r="D4824" s="16">
        <f>IF($A4824="","",IFERROR(VLOOKUP($A4824,M_Sapi!$A$2:$D$501,4,0),""))</f>
      </c>
      <c r="E4824" s="17">
        <f>IF($A4824="","",IFERROR(VLOOKUP($A4824,M_Sapi!$A$2:$B$501,2,0),""))</f>
      </c>
      <c r="F4824" s="16">
        <f>IF(OR($A4824="",$C4824=""),"",$C4824-$D4824)</f>
      </c>
      <c r="G4824" s="18">
        <f>IF(OR($A4824="",$B4824=""),"",$B4824-$E4824)</f>
      </c>
      <c r="H4824" s="19">
        <f>IF(OR($G4824="",$G4824=0),"",$F4824/$G4824)</f>
      </c>
    </row>
    <row r="4825">
      <c r="A4825" s="7"/>
      <c r="B4825" s="11"/>
      <c r="C4825" s="10"/>
      <c r="D4825" s="16">
        <f>IF($A4825="","",IFERROR(VLOOKUP($A4825,M_Sapi!$A$2:$D$501,4,0),""))</f>
      </c>
      <c r="E4825" s="17">
        <f>IF($A4825="","",IFERROR(VLOOKUP($A4825,M_Sapi!$A$2:$B$501,2,0),""))</f>
      </c>
      <c r="F4825" s="16">
        <f>IF(OR($A4825="",$C4825=""),"",$C4825-$D4825)</f>
      </c>
      <c r="G4825" s="18">
        <f>IF(OR($A4825="",$B4825=""),"",$B4825-$E4825)</f>
      </c>
      <c r="H4825" s="19">
        <f>IF(OR($G4825="",$G4825=0),"",$F4825/$G4825)</f>
      </c>
    </row>
    <row r="4826">
      <c r="A4826" s="7"/>
      <c r="B4826" s="11"/>
      <c r="C4826" s="10"/>
      <c r="D4826" s="16">
        <f>IF($A4826="","",IFERROR(VLOOKUP($A4826,M_Sapi!$A$2:$D$501,4,0),""))</f>
      </c>
      <c r="E4826" s="17">
        <f>IF($A4826="","",IFERROR(VLOOKUP($A4826,M_Sapi!$A$2:$B$501,2,0),""))</f>
      </c>
      <c r="F4826" s="16">
        <f>IF(OR($A4826="",$C4826=""),"",$C4826-$D4826)</f>
      </c>
      <c r="G4826" s="18">
        <f>IF(OR($A4826="",$B4826=""),"",$B4826-$E4826)</f>
      </c>
      <c r="H4826" s="19">
        <f>IF(OR($G4826="",$G4826=0),"",$F4826/$G4826)</f>
      </c>
    </row>
    <row r="4827">
      <c r="A4827" s="7"/>
      <c r="B4827" s="11"/>
      <c r="C4827" s="10"/>
      <c r="D4827" s="16">
        <f>IF($A4827="","",IFERROR(VLOOKUP($A4827,M_Sapi!$A$2:$D$501,4,0),""))</f>
      </c>
      <c r="E4827" s="17">
        <f>IF($A4827="","",IFERROR(VLOOKUP($A4827,M_Sapi!$A$2:$B$501,2,0),""))</f>
      </c>
      <c r="F4827" s="16">
        <f>IF(OR($A4827="",$C4827=""),"",$C4827-$D4827)</f>
      </c>
      <c r="G4827" s="18">
        <f>IF(OR($A4827="",$B4827=""),"",$B4827-$E4827)</f>
      </c>
      <c r="H4827" s="19">
        <f>IF(OR($G4827="",$G4827=0),"",$F4827/$G4827)</f>
      </c>
    </row>
    <row r="4828">
      <c r="A4828" s="7"/>
      <c r="B4828" s="11"/>
      <c r="C4828" s="10"/>
      <c r="D4828" s="16">
        <f>IF($A4828="","",IFERROR(VLOOKUP($A4828,M_Sapi!$A$2:$D$501,4,0),""))</f>
      </c>
      <c r="E4828" s="17">
        <f>IF($A4828="","",IFERROR(VLOOKUP($A4828,M_Sapi!$A$2:$B$501,2,0),""))</f>
      </c>
      <c r="F4828" s="16">
        <f>IF(OR($A4828="",$C4828=""),"",$C4828-$D4828)</f>
      </c>
      <c r="G4828" s="18">
        <f>IF(OR($A4828="",$B4828=""),"",$B4828-$E4828)</f>
      </c>
      <c r="H4828" s="19">
        <f>IF(OR($G4828="",$G4828=0),"",$F4828/$G4828)</f>
      </c>
    </row>
    <row r="4829">
      <c r="A4829" s="7"/>
      <c r="B4829" s="11"/>
      <c r="C4829" s="10"/>
      <c r="D4829" s="16">
        <f>IF($A4829="","",IFERROR(VLOOKUP($A4829,M_Sapi!$A$2:$D$501,4,0),""))</f>
      </c>
      <c r="E4829" s="17">
        <f>IF($A4829="","",IFERROR(VLOOKUP($A4829,M_Sapi!$A$2:$B$501,2,0),""))</f>
      </c>
      <c r="F4829" s="16">
        <f>IF(OR($A4829="",$C4829=""),"",$C4829-$D4829)</f>
      </c>
      <c r="G4829" s="18">
        <f>IF(OR($A4829="",$B4829=""),"",$B4829-$E4829)</f>
      </c>
      <c r="H4829" s="19">
        <f>IF(OR($G4829="",$G4829=0),"",$F4829/$G4829)</f>
      </c>
    </row>
    <row r="4830">
      <c r="A4830" s="7"/>
      <c r="B4830" s="11"/>
      <c r="C4830" s="10"/>
      <c r="D4830" s="16">
        <f>IF($A4830="","",IFERROR(VLOOKUP($A4830,M_Sapi!$A$2:$D$501,4,0),""))</f>
      </c>
      <c r="E4830" s="17">
        <f>IF($A4830="","",IFERROR(VLOOKUP($A4830,M_Sapi!$A$2:$B$501,2,0),""))</f>
      </c>
      <c r="F4830" s="16">
        <f>IF(OR($A4830="",$C4830=""),"",$C4830-$D4830)</f>
      </c>
      <c r="G4830" s="18">
        <f>IF(OR($A4830="",$B4830=""),"",$B4830-$E4830)</f>
      </c>
      <c r="H4830" s="19">
        <f>IF(OR($G4830="",$G4830=0),"",$F4830/$G4830)</f>
      </c>
    </row>
    <row r="4831">
      <c r="A4831" s="7"/>
      <c r="B4831" s="11"/>
      <c r="C4831" s="10"/>
      <c r="D4831" s="16">
        <f>IF($A4831="","",IFERROR(VLOOKUP($A4831,M_Sapi!$A$2:$D$501,4,0),""))</f>
      </c>
      <c r="E4831" s="17">
        <f>IF($A4831="","",IFERROR(VLOOKUP($A4831,M_Sapi!$A$2:$B$501,2,0),""))</f>
      </c>
      <c r="F4831" s="16">
        <f>IF(OR($A4831="",$C4831=""),"",$C4831-$D4831)</f>
      </c>
      <c r="G4831" s="18">
        <f>IF(OR($A4831="",$B4831=""),"",$B4831-$E4831)</f>
      </c>
      <c r="H4831" s="19">
        <f>IF(OR($G4831="",$G4831=0),"",$F4831/$G4831)</f>
      </c>
    </row>
    <row r="4832">
      <c r="A4832" s="7"/>
      <c r="B4832" s="11"/>
      <c r="C4832" s="10"/>
      <c r="D4832" s="16">
        <f>IF($A4832="","",IFERROR(VLOOKUP($A4832,M_Sapi!$A$2:$D$501,4,0),""))</f>
      </c>
      <c r="E4832" s="17">
        <f>IF($A4832="","",IFERROR(VLOOKUP($A4832,M_Sapi!$A$2:$B$501,2,0),""))</f>
      </c>
      <c r="F4832" s="16">
        <f>IF(OR($A4832="",$C4832=""),"",$C4832-$D4832)</f>
      </c>
      <c r="G4832" s="18">
        <f>IF(OR($A4832="",$B4832=""),"",$B4832-$E4832)</f>
      </c>
      <c r="H4832" s="19">
        <f>IF(OR($G4832="",$G4832=0),"",$F4832/$G4832)</f>
      </c>
    </row>
    <row r="4833">
      <c r="A4833" s="7"/>
      <c r="B4833" s="11"/>
      <c r="C4833" s="10"/>
      <c r="D4833" s="16">
        <f>IF($A4833="","",IFERROR(VLOOKUP($A4833,M_Sapi!$A$2:$D$501,4,0),""))</f>
      </c>
      <c r="E4833" s="17">
        <f>IF($A4833="","",IFERROR(VLOOKUP($A4833,M_Sapi!$A$2:$B$501,2,0),""))</f>
      </c>
      <c r="F4833" s="16">
        <f>IF(OR($A4833="",$C4833=""),"",$C4833-$D4833)</f>
      </c>
      <c r="G4833" s="18">
        <f>IF(OR($A4833="",$B4833=""),"",$B4833-$E4833)</f>
      </c>
      <c r="H4833" s="19">
        <f>IF(OR($G4833="",$G4833=0),"",$F4833/$G4833)</f>
      </c>
    </row>
    <row r="4834">
      <c r="A4834" s="7"/>
      <c r="B4834" s="11"/>
      <c r="C4834" s="10"/>
      <c r="D4834" s="16">
        <f>IF($A4834="","",IFERROR(VLOOKUP($A4834,M_Sapi!$A$2:$D$501,4,0),""))</f>
      </c>
      <c r="E4834" s="17">
        <f>IF($A4834="","",IFERROR(VLOOKUP($A4834,M_Sapi!$A$2:$B$501,2,0),""))</f>
      </c>
      <c r="F4834" s="16">
        <f>IF(OR($A4834="",$C4834=""),"",$C4834-$D4834)</f>
      </c>
      <c r="G4834" s="18">
        <f>IF(OR($A4834="",$B4834=""),"",$B4834-$E4834)</f>
      </c>
      <c r="H4834" s="19">
        <f>IF(OR($G4834="",$G4834=0),"",$F4834/$G4834)</f>
      </c>
    </row>
    <row r="4835">
      <c r="A4835" s="7"/>
      <c r="B4835" s="11"/>
      <c r="C4835" s="10"/>
      <c r="D4835" s="16">
        <f>IF($A4835="","",IFERROR(VLOOKUP($A4835,M_Sapi!$A$2:$D$501,4,0),""))</f>
      </c>
      <c r="E4835" s="17">
        <f>IF($A4835="","",IFERROR(VLOOKUP($A4835,M_Sapi!$A$2:$B$501,2,0),""))</f>
      </c>
      <c r="F4835" s="16">
        <f>IF(OR($A4835="",$C4835=""),"",$C4835-$D4835)</f>
      </c>
      <c r="G4835" s="18">
        <f>IF(OR($A4835="",$B4835=""),"",$B4835-$E4835)</f>
      </c>
      <c r="H4835" s="19">
        <f>IF(OR($G4835="",$G4835=0),"",$F4835/$G4835)</f>
      </c>
    </row>
    <row r="4836">
      <c r="A4836" s="7"/>
      <c r="B4836" s="11"/>
      <c r="C4836" s="10"/>
      <c r="D4836" s="16">
        <f>IF($A4836="","",IFERROR(VLOOKUP($A4836,M_Sapi!$A$2:$D$501,4,0),""))</f>
      </c>
      <c r="E4836" s="17">
        <f>IF($A4836="","",IFERROR(VLOOKUP($A4836,M_Sapi!$A$2:$B$501,2,0),""))</f>
      </c>
      <c r="F4836" s="16">
        <f>IF(OR($A4836="",$C4836=""),"",$C4836-$D4836)</f>
      </c>
      <c r="G4836" s="18">
        <f>IF(OR($A4836="",$B4836=""),"",$B4836-$E4836)</f>
      </c>
      <c r="H4836" s="19">
        <f>IF(OR($G4836="",$G4836=0),"",$F4836/$G4836)</f>
      </c>
    </row>
    <row r="4837">
      <c r="A4837" s="7"/>
      <c r="B4837" s="11"/>
      <c r="C4837" s="10"/>
      <c r="D4837" s="16">
        <f>IF($A4837="","",IFERROR(VLOOKUP($A4837,M_Sapi!$A$2:$D$501,4,0),""))</f>
      </c>
      <c r="E4837" s="17">
        <f>IF($A4837="","",IFERROR(VLOOKUP($A4837,M_Sapi!$A$2:$B$501,2,0),""))</f>
      </c>
      <c r="F4837" s="16">
        <f>IF(OR($A4837="",$C4837=""),"",$C4837-$D4837)</f>
      </c>
      <c r="G4837" s="18">
        <f>IF(OR($A4837="",$B4837=""),"",$B4837-$E4837)</f>
      </c>
      <c r="H4837" s="19">
        <f>IF(OR($G4837="",$G4837=0),"",$F4837/$G4837)</f>
      </c>
    </row>
    <row r="4838">
      <c r="A4838" s="7"/>
      <c r="B4838" s="11"/>
      <c r="C4838" s="10"/>
      <c r="D4838" s="16">
        <f>IF($A4838="","",IFERROR(VLOOKUP($A4838,M_Sapi!$A$2:$D$501,4,0),""))</f>
      </c>
      <c r="E4838" s="17">
        <f>IF($A4838="","",IFERROR(VLOOKUP($A4838,M_Sapi!$A$2:$B$501,2,0),""))</f>
      </c>
      <c r="F4838" s="16">
        <f>IF(OR($A4838="",$C4838=""),"",$C4838-$D4838)</f>
      </c>
      <c r="G4838" s="18">
        <f>IF(OR($A4838="",$B4838=""),"",$B4838-$E4838)</f>
      </c>
      <c r="H4838" s="19">
        <f>IF(OR($G4838="",$G4838=0),"",$F4838/$G4838)</f>
      </c>
    </row>
    <row r="4839">
      <c r="A4839" s="7"/>
      <c r="B4839" s="11"/>
      <c r="C4839" s="10"/>
      <c r="D4839" s="16">
        <f>IF($A4839="","",IFERROR(VLOOKUP($A4839,M_Sapi!$A$2:$D$501,4,0),""))</f>
      </c>
      <c r="E4839" s="17">
        <f>IF($A4839="","",IFERROR(VLOOKUP($A4839,M_Sapi!$A$2:$B$501,2,0),""))</f>
      </c>
      <c r="F4839" s="16">
        <f>IF(OR($A4839="",$C4839=""),"",$C4839-$D4839)</f>
      </c>
      <c r="G4839" s="18">
        <f>IF(OR($A4839="",$B4839=""),"",$B4839-$E4839)</f>
      </c>
      <c r="H4839" s="19">
        <f>IF(OR($G4839="",$G4839=0),"",$F4839/$G4839)</f>
      </c>
    </row>
    <row r="4840">
      <c r="A4840" s="7"/>
      <c r="B4840" s="11"/>
      <c r="C4840" s="10"/>
      <c r="D4840" s="16">
        <f>IF($A4840="","",IFERROR(VLOOKUP($A4840,M_Sapi!$A$2:$D$501,4,0),""))</f>
      </c>
      <c r="E4840" s="17">
        <f>IF($A4840="","",IFERROR(VLOOKUP($A4840,M_Sapi!$A$2:$B$501,2,0),""))</f>
      </c>
      <c r="F4840" s="16">
        <f>IF(OR($A4840="",$C4840=""),"",$C4840-$D4840)</f>
      </c>
      <c r="G4840" s="18">
        <f>IF(OR($A4840="",$B4840=""),"",$B4840-$E4840)</f>
      </c>
      <c r="H4840" s="19">
        <f>IF(OR($G4840="",$G4840=0),"",$F4840/$G4840)</f>
      </c>
    </row>
    <row r="4841">
      <c r="A4841" s="7"/>
      <c r="B4841" s="11"/>
      <c r="C4841" s="10"/>
      <c r="D4841" s="16">
        <f>IF($A4841="","",IFERROR(VLOOKUP($A4841,M_Sapi!$A$2:$D$501,4,0),""))</f>
      </c>
      <c r="E4841" s="17">
        <f>IF($A4841="","",IFERROR(VLOOKUP($A4841,M_Sapi!$A$2:$B$501,2,0),""))</f>
      </c>
      <c r="F4841" s="16">
        <f>IF(OR($A4841="",$C4841=""),"",$C4841-$D4841)</f>
      </c>
      <c r="G4841" s="18">
        <f>IF(OR($A4841="",$B4841=""),"",$B4841-$E4841)</f>
      </c>
      <c r="H4841" s="19">
        <f>IF(OR($G4841="",$G4841=0),"",$F4841/$G4841)</f>
      </c>
    </row>
    <row r="4842">
      <c r="A4842" s="7"/>
      <c r="B4842" s="11"/>
      <c r="C4842" s="10"/>
      <c r="D4842" s="16">
        <f>IF($A4842="","",IFERROR(VLOOKUP($A4842,M_Sapi!$A$2:$D$501,4,0),""))</f>
      </c>
      <c r="E4842" s="17">
        <f>IF($A4842="","",IFERROR(VLOOKUP($A4842,M_Sapi!$A$2:$B$501,2,0),""))</f>
      </c>
      <c r="F4842" s="16">
        <f>IF(OR($A4842="",$C4842=""),"",$C4842-$D4842)</f>
      </c>
      <c r="G4842" s="18">
        <f>IF(OR($A4842="",$B4842=""),"",$B4842-$E4842)</f>
      </c>
      <c r="H4842" s="19">
        <f>IF(OR($G4842="",$G4842=0),"",$F4842/$G4842)</f>
      </c>
    </row>
    <row r="4843">
      <c r="A4843" s="7"/>
      <c r="B4843" s="11"/>
      <c r="C4843" s="10"/>
      <c r="D4843" s="16">
        <f>IF($A4843="","",IFERROR(VLOOKUP($A4843,M_Sapi!$A$2:$D$501,4,0),""))</f>
      </c>
      <c r="E4843" s="17">
        <f>IF($A4843="","",IFERROR(VLOOKUP($A4843,M_Sapi!$A$2:$B$501,2,0),""))</f>
      </c>
      <c r="F4843" s="16">
        <f>IF(OR($A4843="",$C4843=""),"",$C4843-$D4843)</f>
      </c>
      <c r="G4843" s="18">
        <f>IF(OR($A4843="",$B4843=""),"",$B4843-$E4843)</f>
      </c>
      <c r="H4843" s="19">
        <f>IF(OR($G4843="",$G4843=0),"",$F4843/$G4843)</f>
      </c>
    </row>
    <row r="4844">
      <c r="A4844" s="7"/>
      <c r="B4844" s="11"/>
      <c r="C4844" s="10"/>
      <c r="D4844" s="16">
        <f>IF($A4844="","",IFERROR(VLOOKUP($A4844,M_Sapi!$A$2:$D$501,4,0),""))</f>
      </c>
      <c r="E4844" s="17">
        <f>IF($A4844="","",IFERROR(VLOOKUP($A4844,M_Sapi!$A$2:$B$501,2,0),""))</f>
      </c>
      <c r="F4844" s="16">
        <f>IF(OR($A4844="",$C4844=""),"",$C4844-$D4844)</f>
      </c>
      <c r="G4844" s="18">
        <f>IF(OR($A4844="",$B4844=""),"",$B4844-$E4844)</f>
      </c>
      <c r="H4844" s="19">
        <f>IF(OR($G4844="",$G4844=0),"",$F4844/$G4844)</f>
      </c>
    </row>
    <row r="4845">
      <c r="A4845" s="7"/>
      <c r="B4845" s="11"/>
      <c r="C4845" s="10"/>
      <c r="D4845" s="16">
        <f>IF($A4845="","",IFERROR(VLOOKUP($A4845,M_Sapi!$A$2:$D$501,4,0),""))</f>
      </c>
      <c r="E4845" s="17">
        <f>IF($A4845="","",IFERROR(VLOOKUP($A4845,M_Sapi!$A$2:$B$501,2,0),""))</f>
      </c>
      <c r="F4845" s="16">
        <f>IF(OR($A4845="",$C4845=""),"",$C4845-$D4845)</f>
      </c>
      <c r="G4845" s="18">
        <f>IF(OR($A4845="",$B4845=""),"",$B4845-$E4845)</f>
      </c>
      <c r="H4845" s="19">
        <f>IF(OR($G4845="",$G4845=0),"",$F4845/$G4845)</f>
      </c>
    </row>
    <row r="4846">
      <c r="A4846" s="7"/>
      <c r="B4846" s="11"/>
      <c r="C4846" s="10"/>
      <c r="D4846" s="16">
        <f>IF($A4846="","",IFERROR(VLOOKUP($A4846,M_Sapi!$A$2:$D$501,4,0),""))</f>
      </c>
      <c r="E4846" s="17">
        <f>IF($A4846="","",IFERROR(VLOOKUP($A4846,M_Sapi!$A$2:$B$501,2,0),""))</f>
      </c>
      <c r="F4846" s="16">
        <f>IF(OR($A4846="",$C4846=""),"",$C4846-$D4846)</f>
      </c>
      <c r="G4846" s="18">
        <f>IF(OR($A4846="",$B4846=""),"",$B4846-$E4846)</f>
      </c>
      <c r="H4846" s="19">
        <f>IF(OR($G4846="",$G4846=0),"",$F4846/$G4846)</f>
      </c>
    </row>
    <row r="4847">
      <c r="A4847" s="7"/>
      <c r="B4847" s="11"/>
      <c r="C4847" s="10"/>
      <c r="D4847" s="16">
        <f>IF($A4847="","",IFERROR(VLOOKUP($A4847,M_Sapi!$A$2:$D$501,4,0),""))</f>
      </c>
      <c r="E4847" s="17">
        <f>IF($A4847="","",IFERROR(VLOOKUP($A4847,M_Sapi!$A$2:$B$501,2,0),""))</f>
      </c>
      <c r="F4847" s="16">
        <f>IF(OR($A4847="",$C4847=""),"",$C4847-$D4847)</f>
      </c>
      <c r="G4847" s="18">
        <f>IF(OR($A4847="",$B4847=""),"",$B4847-$E4847)</f>
      </c>
      <c r="H4847" s="19">
        <f>IF(OR($G4847="",$G4847=0),"",$F4847/$G4847)</f>
      </c>
    </row>
    <row r="4848">
      <c r="A4848" s="7"/>
      <c r="B4848" s="11"/>
      <c r="C4848" s="10"/>
      <c r="D4848" s="16">
        <f>IF($A4848="","",IFERROR(VLOOKUP($A4848,M_Sapi!$A$2:$D$501,4,0),""))</f>
      </c>
      <c r="E4848" s="17">
        <f>IF($A4848="","",IFERROR(VLOOKUP($A4848,M_Sapi!$A$2:$B$501,2,0),""))</f>
      </c>
      <c r="F4848" s="16">
        <f>IF(OR($A4848="",$C4848=""),"",$C4848-$D4848)</f>
      </c>
      <c r="G4848" s="18">
        <f>IF(OR($A4848="",$B4848=""),"",$B4848-$E4848)</f>
      </c>
      <c r="H4848" s="19">
        <f>IF(OR($G4848="",$G4848=0),"",$F4848/$G4848)</f>
      </c>
    </row>
    <row r="4849">
      <c r="A4849" s="7"/>
      <c r="B4849" s="11"/>
      <c r="C4849" s="10"/>
      <c r="D4849" s="16">
        <f>IF($A4849="","",IFERROR(VLOOKUP($A4849,M_Sapi!$A$2:$D$501,4,0),""))</f>
      </c>
      <c r="E4849" s="17">
        <f>IF($A4849="","",IFERROR(VLOOKUP($A4849,M_Sapi!$A$2:$B$501,2,0),""))</f>
      </c>
      <c r="F4849" s="16">
        <f>IF(OR($A4849="",$C4849=""),"",$C4849-$D4849)</f>
      </c>
      <c r="G4849" s="18">
        <f>IF(OR($A4849="",$B4849=""),"",$B4849-$E4849)</f>
      </c>
      <c r="H4849" s="19">
        <f>IF(OR($G4849="",$G4849=0),"",$F4849/$G4849)</f>
      </c>
    </row>
    <row r="4850">
      <c r="A4850" s="7"/>
      <c r="B4850" s="11"/>
      <c r="C4850" s="10"/>
      <c r="D4850" s="16">
        <f>IF($A4850="","",IFERROR(VLOOKUP($A4850,M_Sapi!$A$2:$D$501,4,0),""))</f>
      </c>
      <c r="E4850" s="17">
        <f>IF($A4850="","",IFERROR(VLOOKUP($A4850,M_Sapi!$A$2:$B$501,2,0),""))</f>
      </c>
      <c r="F4850" s="16">
        <f>IF(OR($A4850="",$C4850=""),"",$C4850-$D4850)</f>
      </c>
      <c r="G4850" s="18">
        <f>IF(OR($A4850="",$B4850=""),"",$B4850-$E4850)</f>
      </c>
      <c r="H4850" s="19">
        <f>IF(OR($G4850="",$G4850=0),"",$F4850/$G4850)</f>
      </c>
    </row>
    <row r="4851">
      <c r="A4851" s="7"/>
      <c r="B4851" s="11"/>
      <c r="C4851" s="10"/>
      <c r="D4851" s="16">
        <f>IF($A4851="","",IFERROR(VLOOKUP($A4851,M_Sapi!$A$2:$D$501,4,0),""))</f>
      </c>
      <c r="E4851" s="17">
        <f>IF($A4851="","",IFERROR(VLOOKUP($A4851,M_Sapi!$A$2:$B$501,2,0),""))</f>
      </c>
      <c r="F4851" s="16">
        <f>IF(OR($A4851="",$C4851=""),"",$C4851-$D4851)</f>
      </c>
      <c r="G4851" s="18">
        <f>IF(OR($A4851="",$B4851=""),"",$B4851-$E4851)</f>
      </c>
      <c r="H4851" s="19">
        <f>IF(OR($G4851="",$G4851=0),"",$F4851/$G4851)</f>
      </c>
    </row>
    <row r="4852">
      <c r="A4852" s="7"/>
      <c r="B4852" s="11"/>
      <c r="C4852" s="10"/>
      <c r="D4852" s="16">
        <f>IF($A4852="","",IFERROR(VLOOKUP($A4852,M_Sapi!$A$2:$D$501,4,0),""))</f>
      </c>
      <c r="E4852" s="17">
        <f>IF($A4852="","",IFERROR(VLOOKUP($A4852,M_Sapi!$A$2:$B$501,2,0),""))</f>
      </c>
      <c r="F4852" s="16">
        <f>IF(OR($A4852="",$C4852=""),"",$C4852-$D4852)</f>
      </c>
      <c r="G4852" s="18">
        <f>IF(OR($A4852="",$B4852=""),"",$B4852-$E4852)</f>
      </c>
      <c r="H4852" s="19">
        <f>IF(OR($G4852="",$G4852=0),"",$F4852/$G4852)</f>
      </c>
    </row>
    <row r="4853">
      <c r="A4853" s="7"/>
      <c r="B4853" s="11"/>
      <c r="C4853" s="10"/>
      <c r="D4853" s="16">
        <f>IF($A4853="","",IFERROR(VLOOKUP($A4853,M_Sapi!$A$2:$D$501,4,0),""))</f>
      </c>
      <c r="E4853" s="17">
        <f>IF($A4853="","",IFERROR(VLOOKUP($A4853,M_Sapi!$A$2:$B$501,2,0),""))</f>
      </c>
      <c r="F4853" s="16">
        <f>IF(OR($A4853="",$C4853=""),"",$C4853-$D4853)</f>
      </c>
      <c r="G4853" s="18">
        <f>IF(OR($A4853="",$B4853=""),"",$B4853-$E4853)</f>
      </c>
      <c r="H4853" s="19">
        <f>IF(OR($G4853="",$G4853=0),"",$F4853/$G4853)</f>
      </c>
    </row>
    <row r="4854">
      <c r="A4854" s="7"/>
      <c r="B4854" s="11"/>
      <c r="C4854" s="10"/>
      <c r="D4854" s="16">
        <f>IF($A4854="","",IFERROR(VLOOKUP($A4854,M_Sapi!$A$2:$D$501,4,0),""))</f>
      </c>
      <c r="E4854" s="17">
        <f>IF($A4854="","",IFERROR(VLOOKUP($A4854,M_Sapi!$A$2:$B$501,2,0),""))</f>
      </c>
      <c r="F4854" s="16">
        <f>IF(OR($A4854="",$C4854=""),"",$C4854-$D4854)</f>
      </c>
      <c r="G4854" s="18">
        <f>IF(OR($A4854="",$B4854=""),"",$B4854-$E4854)</f>
      </c>
      <c r="H4854" s="19">
        <f>IF(OR($G4854="",$G4854=0),"",$F4854/$G4854)</f>
      </c>
    </row>
    <row r="4855">
      <c r="A4855" s="7"/>
      <c r="B4855" s="11"/>
      <c r="C4855" s="10"/>
      <c r="D4855" s="16">
        <f>IF($A4855="","",IFERROR(VLOOKUP($A4855,M_Sapi!$A$2:$D$501,4,0),""))</f>
      </c>
      <c r="E4855" s="17">
        <f>IF($A4855="","",IFERROR(VLOOKUP($A4855,M_Sapi!$A$2:$B$501,2,0),""))</f>
      </c>
      <c r="F4855" s="16">
        <f>IF(OR($A4855="",$C4855=""),"",$C4855-$D4855)</f>
      </c>
      <c r="G4855" s="18">
        <f>IF(OR($A4855="",$B4855=""),"",$B4855-$E4855)</f>
      </c>
      <c r="H4855" s="19">
        <f>IF(OR($G4855="",$G4855=0),"",$F4855/$G4855)</f>
      </c>
    </row>
    <row r="4856">
      <c r="A4856" s="7"/>
      <c r="B4856" s="11"/>
      <c r="C4856" s="10"/>
      <c r="D4856" s="16">
        <f>IF($A4856="","",IFERROR(VLOOKUP($A4856,M_Sapi!$A$2:$D$501,4,0),""))</f>
      </c>
      <c r="E4856" s="17">
        <f>IF($A4856="","",IFERROR(VLOOKUP($A4856,M_Sapi!$A$2:$B$501,2,0),""))</f>
      </c>
      <c r="F4856" s="16">
        <f>IF(OR($A4856="",$C4856=""),"",$C4856-$D4856)</f>
      </c>
      <c r="G4856" s="18">
        <f>IF(OR($A4856="",$B4856=""),"",$B4856-$E4856)</f>
      </c>
      <c r="H4856" s="19">
        <f>IF(OR($G4856="",$G4856=0),"",$F4856/$G4856)</f>
      </c>
    </row>
    <row r="4857">
      <c r="A4857" s="7"/>
      <c r="B4857" s="11"/>
      <c r="C4857" s="10"/>
      <c r="D4857" s="16">
        <f>IF($A4857="","",IFERROR(VLOOKUP($A4857,M_Sapi!$A$2:$D$501,4,0),""))</f>
      </c>
      <c r="E4857" s="17">
        <f>IF($A4857="","",IFERROR(VLOOKUP($A4857,M_Sapi!$A$2:$B$501,2,0),""))</f>
      </c>
      <c r="F4857" s="16">
        <f>IF(OR($A4857="",$C4857=""),"",$C4857-$D4857)</f>
      </c>
      <c r="G4857" s="18">
        <f>IF(OR($A4857="",$B4857=""),"",$B4857-$E4857)</f>
      </c>
      <c r="H4857" s="19">
        <f>IF(OR($G4857="",$G4857=0),"",$F4857/$G4857)</f>
      </c>
    </row>
    <row r="4858">
      <c r="A4858" s="7"/>
      <c r="B4858" s="11"/>
      <c r="C4858" s="10"/>
      <c r="D4858" s="16">
        <f>IF($A4858="","",IFERROR(VLOOKUP($A4858,M_Sapi!$A$2:$D$501,4,0),""))</f>
      </c>
      <c r="E4858" s="17">
        <f>IF($A4858="","",IFERROR(VLOOKUP($A4858,M_Sapi!$A$2:$B$501,2,0),""))</f>
      </c>
      <c r="F4858" s="16">
        <f>IF(OR($A4858="",$C4858=""),"",$C4858-$D4858)</f>
      </c>
      <c r="G4858" s="18">
        <f>IF(OR($A4858="",$B4858=""),"",$B4858-$E4858)</f>
      </c>
      <c r="H4858" s="19">
        <f>IF(OR($G4858="",$G4858=0),"",$F4858/$G4858)</f>
      </c>
    </row>
    <row r="4859">
      <c r="A4859" s="7"/>
      <c r="B4859" s="11"/>
      <c r="C4859" s="10"/>
      <c r="D4859" s="16">
        <f>IF($A4859="","",IFERROR(VLOOKUP($A4859,M_Sapi!$A$2:$D$501,4,0),""))</f>
      </c>
      <c r="E4859" s="17">
        <f>IF($A4859="","",IFERROR(VLOOKUP($A4859,M_Sapi!$A$2:$B$501,2,0),""))</f>
      </c>
      <c r="F4859" s="16">
        <f>IF(OR($A4859="",$C4859=""),"",$C4859-$D4859)</f>
      </c>
      <c r="G4859" s="18">
        <f>IF(OR($A4859="",$B4859=""),"",$B4859-$E4859)</f>
      </c>
      <c r="H4859" s="19">
        <f>IF(OR($G4859="",$G4859=0),"",$F4859/$G4859)</f>
      </c>
    </row>
    <row r="4860">
      <c r="A4860" s="7"/>
      <c r="B4860" s="11"/>
      <c r="C4860" s="10"/>
      <c r="D4860" s="16">
        <f>IF($A4860="","",IFERROR(VLOOKUP($A4860,M_Sapi!$A$2:$D$501,4,0),""))</f>
      </c>
      <c r="E4860" s="17">
        <f>IF($A4860="","",IFERROR(VLOOKUP($A4860,M_Sapi!$A$2:$B$501,2,0),""))</f>
      </c>
      <c r="F4860" s="16">
        <f>IF(OR($A4860="",$C4860=""),"",$C4860-$D4860)</f>
      </c>
      <c r="G4860" s="18">
        <f>IF(OR($A4860="",$B4860=""),"",$B4860-$E4860)</f>
      </c>
      <c r="H4860" s="19">
        <f>IF(OR($G4860="",$G4860=0),"",$F4860/$G4860)</f>
      </c>
    </row>
    <row r="4861">
      <c r="A4861" s="7"/>
      <c r="B4861" s="11"/>
      <c r="C4861" s="10"/>
      <c r="D4861" s="16">
        <f>IF($A4861="","",IFERROR(VLOOKUP($A4861,M_Sapi!$A$2:$D$501,4,0),""))</f>
      </c>
      <c r="E4861" s="17">
        <f>IF($A4861="","",IFERROR(VLOOKUP($A4861,M_Sapi!$A$2:$B$501,2,0),""))</f>
      </c>
      <c r="F4861" s="16">
        <f>IF(OR($A4861="",$C4861=""),"",$C4861-$D4861)</f>
      </c>
      <c r="G4861" s="18">
        <f>IF(OR($A4861="",$B4861=""),"",$B4861-$E4861)</f>
      </c>
      <c r="H4861" s="19">
        <f>IF(OR($G4861="",$G4861=0),"",$F4861/$G4861)</f>
      </c>
    </row>
    <row r="4862">
      <c r="A4862" s="7"/>
      <c r="B4862" s="11"/>
      <c r="C4862" s="10"/>
      <c r="D4862" s="16">
        <f>IF($A4862="","",IFERROR(VLOOKUP($A4862,M_Sapi!$A$2:$D$501,4,0),""))</f>
      </c>
      <c r="E4862" s="17">
        <f>IF($A4862="","",IFERROR(VLOOKUP($A4862,M_Sapi!$A$2:$B$501,2,0),""))</f>
      </c>
      <c r="F4862" s="16">
        <f>IF(OR($A4862="",$C4862=""),"",$C4862-$D4862)</f>
      </c>
      <c r="G4862" s="18">
        <f>IF(OR($A4862="",$B4862=""),"",$B4862-$E4862)</f>
      </c>
      <c r="H4862" s="19">
        <f>IF(OR($G4862="",$G4862=0),"",$F4862/$G4862)</f>
      </c>
    </row>
    <row r="4863">
      <c r="A4863" s="7"/>
      <c r="B4863" s="11"/>
      <c r="C4863" s="10"/>
      <c r="D4863" s="16">
        <f>IF($A4863="","",IFERROR(VLOOKUP($A4863,M_Sapi!$A$2:$D$501,4,0),""))</f>
      </c>
      <c r="E4863" s="17">
        <f>IF($A4863="","",IFERROR(VLOOKUP($A4863,M_Sapi!$A$2:$B$501,2,0),""))</f>
      </c>
      <c r="F4863" s="16">
        <f>IF(OR($A4863="",$C4863=""),"",$C4863-$D4863)</f>
      </c>
      <c r="G4863" s="18">
        <f>IF(OR($A4863="",$B4863=""),"",$B4863-$E4863)</f>
      </c>
      <c r="H4863" s="19">
        <f>IF(OR($G4863="",$G4863=0),"",$F4863/$G4863)</f>
      </c>
    </row>
    <row r="4864">
      <c r="A4864" s="7"/>
      <c r="B4864" s="11"/>
      <c r="C4864" s="10"/>
      <c r="D4864" s="16">
        <f>IF($A4864="","",IFERROR(VLOOKUP($A4864,M_Sapi!$A$2:$D$501,4,0),""))</f>
      </c>
      <c r="E4864" s="17">
        <f>IF($A4864="","",IFERROR(VLOOKUP($A4864,M_Sapi!$A$2:$B$501,2,0),""))</f>
      </c>
      <c r="F4864" s="16">
        <f>IF(OR($A4864="",$C4864=""),"",$C4864-$D4864)</f>
      </c>
      <c r="G4864" s="18">
        <f>IF(OR($A4864="",$B4864=""),"",$B4864-$E4864)</f>
      </c>
      <c r="H4864" s="19">
        <f>IF(OR($G4864="",$G4864=0),"",$F4864/$G4864)</f>
      </c>
    </row>
    <row r="4865">
      <c r="A4865" s="7"/>
      <c r="B4865" s="11"/>
      <c r="C4865" s="10"/>
      <c r="D4865" s="16">
        <f>IF($A4865="","",IFERROR(VLOOKUP($A4865,M_Sapi!$A$2:$D$501,4,0),""))</f>
      </c>
      <c r="E4865" s="17">
        <f>IF($A4865="","",IFERROR(VLOOKUP($A4865,M_Sapi!$A$2:$B$501,2,0),""))</f>
      </c>
      <c r="F4865" s="16">
        <f>IF(OR($A4865="",$C4865=""),"",$C4865-$D4865)</f>
      </c>
      <c r="G4865" s="18">
        <f>IF(OR($A4865="",$B4865=""),"",$B4865-$E4865)</f>
      </c>
      <c r="H4865" s="19">
        <f>IF(OR($G4865="",$G4865=0),"",$F4865/$G4865)</f>
      </c>
    </row>
    <row r="4866">
      <c r="A4866" s="7"/>
      <c r="B4866" s="11"/>
      <c r="C4866" s="10"/>
      <c r="D4866" s="16">
        <f>IF($A4866="","",IFERROR(VLOOKUP($A4866,M_Sapi!$A$2:$D$501,4,0),""))</f>
      </c>
      <c r="E4866" s="17">
        <f>IF($A4866="","",IFERROR(VLOOKUP($A4866,M_Sapi!$A$2:$B$501,2,0),""))</f>
      </c>
      <c r="F4866" s="16">
        <f>IF(OR($A4866="",$C4866=""),"",$C4866-$D4866)</f>
      </c>
      <c r="G4866" s="18">
        <f>IF(OR($A4866="",$B4866=""),"",$B4866-$E4866)</f>
      </c>
      <c r="H4866" s="19">
        <f>IF(OR($G4866="",$G4866=0),"",$F4866/$G4866)</f>
      </c>
    </row>
    <row r="4867">
      <c r="A4867" s="7"/>
      <c r="B4867" s="11"/>
      <c r="C4867" s="10"/>
      <c r="D4867" s="16">
        <f>IF($A4867="","",IFERROR(VLOOKUP($A4867,M_Sapi!$A$2:$D$501,4,0),""))</f>
      </c>
      <c r="E4867" s="17">
        <f>IF($A4867="","",IFERROR(VLOOKUP($A4867,M_Sapi!$A$2:$B$501,2,0),""))</f>
      </c>
      <c r="F4867" s="16">
        <f>IF(OR($A4867="",$C4867=""),"",$C4867-$D4867)</f>
      </c>
      <c r="G4867" s="18">
        <f>IF(OR($A4867="",$B4867=""),"",$B4867-$E4867)</f>
      </c>
      <c r="H4867" s="19">
        <f>IF(OR($G4867="",$G4867=0),"",$F4867/$G4867)</f>
      </c>
    </row>
    <row r="4868">
      <c r="A4868" s="7"/>
      <c r="B4868" s="11"/>
      <c r="C4868" s="10"/>
      <c r="D4868" s="16">
        <f>IF($A4868="","",IFERROR(VLOOKUP($A4868,M_Sapi!$A$2:$D$501,4,0),""))</f>
      </c>
      <c r="E4868" s="17">
        <f>IF($A4868="","",IFERROR(VLOOKUP($A4868,M_Sapi!$A$2:$B$501,2,0),""))</f>
      </c>
      <c r="F4868" s="16">
        <f>IF(OR($A4868="",$C4868=""),"",$C4868-$D4868)</f>
      </c>
      <c r="G4868" s="18">
        <f>IF(OR($A4868="",$B4868=""),"",$B4868-$E4868)</f>
      </c>
      <c r="H4868" s="19">
        <f>IF(OR($G4868="",$G4868=0),"",$F4868/$G4868)</f>
      </c>
    </row>
    <row r="4869">
      <c r="A4869" s="7"/>
      <c r="B4869" s="11"/>
      <c r="C4869" s="10"/>
      <c r="D4869" s="16">
        <f>IF($A4869="","",IFERROR(VLOOKUP($A4869,M_Sapi!$A$2:$D$501,4,0),""))</f>
      </c>
      <c r="E4869" s="17">
        <f>IF($A4869="","",IFERROR(VLOOKUP($A4869,M_Sapi!$A$2:$B$501,2,0),""))</f>
      </c>
      <c r="F4869" s="16">
        <f>IF(OR($A4869="",$C4869=""),"",$C4869-$D4869)</f>
      </c>
      <c r="G4869" s="18">
        <f>IF(OR($A4869="",$B4869=""),"",$B4869-$E4869)</f>
      </c>
      <c r="H4869" s="19">
        <f>IF(OR($G4869="",$G4869=0),"",$F4869/$G4869)</f>
      </c>
    </row>
    <row r="4870">
      <c r="A4870" s="7"/>
      <c r="B4870" s="11"/>
      <c r="C4870" s="10"/>
      <c r="D4870" s="16">
        <f>IF($A4870="","",IFERROR(VLOOKUP($A4870,M_Sapi!$A$2:$D$501,4,0),""))</f>
      </c>
      <c r="E4870" s="17">
        <f>IF($A4870="","",IFERROR(VLOOKUP($A4870,M_Sapi!$A$2:$B$501,2,0),""))</f>
      </c>
      <c r="F4870" s="16">
        <f>IF(OR($A4870="",$C4870=""),"",$C4870-$D4870)</f>
      </c>
      <c r="G4870" s="18">
        <f>IF(OR($A4870="",$B4870=""),"",$B4870-$E4870)</f>
      </c>
      <c r="H4870" s="19">
        <f>IF(OR($G4870="",$G4870=0),"",$F4870/$G4870)</f>
      </c>
    </row>
    <row r="4871">
      <c r="A4871" s="7"/>
      <c r="B4871" s="11"/>
      <c r="C4871" s="10"/>
      <c r="D4871" s="16">
        <f>IF($A4871="","",IFERROR(VLOOKUP($A4871,M_Sapi!$A$2:$D$501,4,0),""))</f>
      </c>
      <c r="E4871" s="17">
        <f>IF($A4871="","",IFERROR(VLOOKUP($A4871,M_Sapi!$A$2:$B$501,2,0),""))</f>
      </c>
      <c r="F4871" s="16">
        <f>IF(OR($A4871="",$C4871=""),"",$C4871-$D4871)</f>
      </c>
      <c r="G4871" s="18">
        <f>IF(OR($A4871="",$B4871=""),"",$B4871-$E4871)</f>
      </c>
      <c r="H4871" s="19">
        <f>IF(OR($G4871="",$G4871=0),"",$F4871/$G4871)</f>
      </c>
    </row>
    <row r="4872">
      <c r="A4872" s="7"/>
      <c r="B4872" s="11"/>
      <c r="C4872" s="10"/>
      <c r="D4872" s="16">
        <f>IF($A4872="","",IFERROR(VLOOKUP($A4872,M_Sapi!$A$2:$D$501,4,0),""))</f>
      </c>
      <c r="E4872" s="17">
        <f>IF($A4872="","",IFERROR(VLOOKUP($A4872,M_Sapi!$A$2:$B$501,2,0),""))</f>
      </c>
      <c r="F4872" s="16">
        <f>IF(OR($A4872="",$C4872=""),"",$C4872-$D4872)</f>
      </c>
      <c r="G4872" s="18">
        <f>IF(OR($A4872="",$B4872=""),"",$B4872-$E4872)</f>
      </c>
      <c r="H4872" s="19">
        <f>IF(OR($G4872="",$G4872=0),"",$F4872/$G4872)</f>
      </c>
    </row>
    <row r="4873">
      <c r="A4873" s="7"/>
      <c r="B4873" s="11"/>
      <c r="C4873" s="10"/>
      <c r="D4873" s="16">
        <f>IF($A4873="","",IFERROR(VLOOKUP($A4873,M_Sapi!$A$2:$D$501,4,0),""))</f>
      </c>
      <c r="E4873" s="17">
        <f>IF($A4873="","",IFERROR(VLOOKUP($A4873,M_Sapi!$A$2:$B$501,2,0),""))</f>
      </c>
      <c r="F4873" s="16">
        <f>IF(OR($A4873="",$C4873=""),"",$C4873-$D4873)</f>
      </c>
      <c r="G4873" s="18">
        <f>IF(OR($A4873="",$B4873=""),"",$B4873-$E4873)</f>
      </c>
      <c r="H4873" s="19">
        <f>IF(OR($G4873="",$G4873=0),"",$F4873/$G4873)</f>
      </c>
    </row>
    <row r="4874">
      <c r="A4874" s="7"/>
      <c r="B4874" s="11"/>
      <c r="C4874" s="10"/>
      <c r="D4874" s="16">
        <f>IF($A4874="","",IFERROR(VLOOKUP($A4874,M_Sapi!$A$2:$D$501,4,0),""))</f>
      </c>
      <c r="E4874" s="17">
        <f>IF($A4874="","",IFERROR(VLOOKUP($A4874,M_Sapi!$A$2:$B$501,2,0),""))</f>
      </c>
      <c r="F4874" s="16">
        <f>IF(OR($A4874="",$C4874=""),"",$C4874-$D4874)</f>
      </c>
      <c r="G4874" s="18">
        <f>IF(OR($A4874="",$B4874=""),"",$B4874-$E4874)</f>
      </c>
      <c r="H4874" s="19">
        <f>IF(OR($G4874="",$G4874=0),"",$F4874/$G4874)</f>
      </c>
    </row>
    <row r="4875">
      <c r="A4875" s="7"/>
      <c r="B4875" s="11"/>
      <c r="C4875" s="10"/>
      <c r="D4875" s="16">
        <f>IF($A4875="","",IFERROR(VLOOKUP($A4875,M_Sapi!$A$2:$D$501,4,0),""))</f>
      </c>
      <c r="E4875" s="17">
        <f>IF($A4875="","",IFERROR(VLOOKUP($A4875,M_Sapi!$A$2:$B$501,2,0),""))</f>
      </c>
      <c r="F4875" s="16">
        <f>IF(OR($A4875="",$C4875=""),"",$C4875-$D4875)</f>
      </c>
      <c r="G4875" s="18">
        <f>IF(OR($A4875="",$B4875=""),"",$B4875-$E4875)</f>
      </c>
      <c r="H4875" s="19">
        <f>IF(OR($G4875="",$G4875=0),"",$F4875/$G4875)</f>
      </c>
    </row>
    <row r="4876">
      <c r="A4876" s="7"/>
      <c r="B4876" s="11"/>
      <c r="C4876" s="10"/>
      <c r="D4876" s="16">
        <f>IF($A4876="","",IFERROR(VLOOKUP($A4876,M_Sapi!$A$2:$D$501,4,0),""))</f>
      </c>
      <c r="E4876" s="17">
        <f>IF($A4876="","",IFERROR(VLOOKUP($A4876,M_Sapi!$A$2:$B$501,2,0),""))</f>
      </c>
      <c r="F4876" s="16">
        <f>IF(OR($A4876="",$C4876=""),"",$C4876-$D4876)</f>
      </c>
      <c r="G4876" s="18">
        <f>IF(OR($A4876="",$B4876=""),"",$B4876-$E4876)</f>
      </c>
      <c r="H4876" s="19">
        <f>IF(OR($G4876="",$G4876=0),"",$F4876/$G4876)</f>
      </c>
    </row>
    <row r="4877">
      <c r="A4877" s="7"/>
      <c r="B4877" s="11"/>
      <c r="C4877" s="10"/>
      <c r="D4877" s="16">
        <f>IF($A4877="","",IFERROR(VLOOKUP($A4877,M_Sapi!$A$2:$D$501,4,0),""))</f>
      </c>
      <c r="E4877" s="17">
        <f>IF($A4877="","",IFERROR(VLOOKUP($A4877,M_Sapi!$A$2:$B$501,2,0),""))</f>
      </c>
      <c r="F4877" s="16">
        <f>IF(OR($A4877="",$C4877=""),"",$C4877-$D4877)</f>
      </c>
      <c r="G4877" s="18">
        <f>IF(OR($A4877="",$B4877=""),"",$B4877-$E4877)</f>
      </c>
      <c r="H4877" s="19">
        <f>IF(OR($G4877="",$G4877=0),"",$F4877/$G4877)</f>
      </c>
    </row>
    <row r="4878">
      <c r="A4878" s="7"/>
      <c r="B4878" s="11"/>
      <c r="C4878" s="10"/>
      <c r="D4878" s="16">
        <f>IF($A4878="","",IFERROR(VLOOKUP($A4878,M_Sapi!$A$2:$D$501,4,0),""))</f>
      </c>
      <c r="E4878" s="17">
        <f>IF($A4878="","",IFERROR(VLOOKUP($A4878,M_Sapi!$A$2:$B$501,2,0),""))</f>
      </c>
      <c r="F4878" s="16">
        <f>IF(OR($A4878="",$C4878=""),"",$C4878-$D4878)</f>
      </c>
      <c r="G4878" s="18">
        <f>IF(OR($A4878="",$B4878=""),"",$B4878-$E4878)</f>
      </c>
      <c r="H4878" s="19">
        <f>IF(OR($G4878="",$G4878=0),"",$F4878/$G4878)</f>
      </c>
    </row>
    <row r="4879">
      <c r="A4879" s="7"/>
      <c r="B4879" s="11"/>
      <c r="C4879" s="10"/>
      <c r="D4879" s="16">
        <f>IF($A4879="","",IFERROR(VLOOKUP($A4879,M_Sapi!$A$2:$D$501,4,0),""))</f>
      </c>
      <c r="E4879" s="17">
        <f>IF($A4879="","",IFERROR(VLOOKUP($A4879,M_Sapi!$A$2:$B$501,2,0),""))</f>
      </c>
      <c r="F4879" s="16">
        <f>IF(OR($A4879="",$C4879=""),"",$C4879-$D4879)</f>
      </c>
      <c r="G4879" s="18">
        <f>IF(OR($A4879="",$B4879=""),"",$B4879-$E4879)</f>
      </c>
      <c r="H4879" s="19">
        <f>IF(OR($G4879="",$G4879=0),"",$F4879/$G4879)</f>
      </c>
    </row>
    <row r="4880">
      <c r="A4880" s="7"/>
      <c r="B4880" s="11"/>
      <c r="C4880" s="10"/>
      <c r="D4880" s="16">
        <f>IF($A4880="","",IFERROR(VLOOKUP($A4880,M_Sapi!$A$2:$D$501,4,0),""))</f>
      </c>
      <c r="E4880" s="17">
        <f>IF($A4880="","",IFERROR(VLOOKUP($A4880,M_Sapi!$A$2:$B$501,2,0),""))</f>
      </c>
      <c r="F4880" s="16">
        <f>IF(OR($A4880="",$C4880=""),"",$C4880-$D4880)</f>
      </c>
      <c r="G4880" s="18">
        <f>IF(OR($A4880="",$B4880=""),"",$B4880-$E4880)</f>
      </c>
      <c r="H4880" s="19">
        <f>IF(OR($G4880="",$G4880=0),"",$F4880/$G4880)</f>
      </c>
    </row>
    <row r="4881">
      <c r="A4881" s="7"/>
      <c r="B4881" s="11"/>
      <c r="C4881" s="10"/>
      <c r="D4881" s="16">
        <f>IF($A4881="","",IFERROR(VLOOKUP($A4881,M_Sapi!$A$2:$D$501,4,0),""))</f>
      </c>
      <c r="E4881" s="17">
        <f>IF($A4881="","",IFERROR(VLOOKUP($A4881,M_Sapi!$A$2:$B$501,2,0),""))</f>
      </c>
      <c r="F4881" s="16">
        <f>IF(OR($A4881="",$C4881=""),"",$C4881-$D4881)</f>
      </c>
      <c r="G4881" s="18">
        <f>IF(OR($A4881="",$B4881=""),"",$B4881-$E4881)</f>
      </c>
      <c r="H4881" s="19">
        <f>IF(OR($G4881="",$G4881=0),"",$F4881/$G4881)</f>
      </c>
    </row>
    <row r="4882">
      <c r="A4882" s="7"/>
      <c r="B4882" s="11"/>
      <c r="C4882" s="10"/>
      <c r="D4882" s="16">
        <f>IF($A4882="","",IFERROR(VLOOKUP($A4882,M_Sapi!$A$2:$D$501,4,0),""))</f>
      </c>
      <c r="E4882" s="17">
        <f>IF($A4882="","",IFERROR(VLOOKUP($A4882,M_Sapi!$A$2:$B$501,2,0),""))</f>
      </c>
      <c r="F4882" s="16">
        <f>IF(OR($A4882="",$C4882=""),"",$C4882-$D4882)</f>
      </c>
      <c r="G4882" s="18">
        <f>IF(OR($A4882="",$B4882=""),"",$B4882-$E4882)</f>
      </c>
      <c r="H4882" s="19">
        <f>IF(OR($G4882="",$G4882=0),"",$F4882/$G4882)</f>
      </c>
    </row>
    <row r="4883">
      <c r="A4883" s="7"/>
      <c r="B4883" s="11"/>
      <c r="C4883" s="10"/>
      <c r="D4883" s="16">
        <f>IF($A4883="","",IFERROR(VLOOKUP($A4883,M_Sapi!$A$2:$D$501,4,0),""))</f>
      </c>
      <c r="E4883" s="17">
        <f>IF($A4883="","",IFERROR(VLOOKUP($A4883,M_Sapi!$A$2:$B$501,2,0),""))</f>
      </c>
      <c r="F4883" s="16">
        <f>IF(OR($A4883="",$C4883=""),"",$C4883-$D4883)</f>
      </c>
      <c r="G4883" s="18">
        <f>IF(OR($A4883="",$B4883=""),"",$B4883-$E4883)</f>
      </c>
      <c r="H4883" s="19">
        <f>IF(OR($G4883="",$G4883=0),"",$F4883/$G4883)</f>
      </c>
    </row>
    <row r="4884">
      <c r="A4884" s="7"/>
      <c r="B4884" s="11"/>
      <c r="C4884" s="10"/>
      <c r="D4884" s="16">
        <f>IF($A4884="","",IFERROR(VLOOKUP($A4884,M_Sapi!$A$2:$D$501,4,0),""))</f>
      </c>
      <c r="E4884" s="17">
        <f>IF($A4884="","",IFERROR(VLOOKUP($A4884,M_Sapi!$A$2:$B$501,2,0),""))</f>
      </c>
      <c r="F4884" s="16">
        <f>IF(OR($A4884="",$C4884=""),"",$C4884-$D4884)</f>
      </c>
      <c r="G4884" s="18">
        <f>IF(OR($A4884="",$B4884=""),"",$B4884-$E4884)</f>
      </c>
      <c r="H4884" s="19">
        <f>IF(OR($G4884="",$G4884=0),"",$F4884/$G4884)</f>
      </c>
    </row>
    <row r="4885">
      <c r="A4885" s="7"/>
      <c r="B4885" s="11"/>
      <c r="C4885" s="10"/>
      <c r="D4885" s="16">
        <f>IF($A4885="","",IFERROR(VLOOKUP($A4885,M_Sapi!$A$2:$D$501,4,0),""))</f>
      </c>
      <c r="E4885" s="17">
        <f>IF($A4885="","",IFERROR(VLOOKUP($A4885,M_Sapi!$A$2:$B$501,2,0),""))</f>
      </c>
      <c r="F4885" s="16">
        <f>IF(OR($A4885="",$C4885=""),"",$C4885-$D4885)</f>
      </c>
      <c r="G4885" s="18">
        <f>IF(OR($A4885="",$B4885=""),"",$B4885-$E4885)</f>
      </c>
      <c r="H4885" s="19">
        <f>IF(OR($G4885="",$G4885=0),"",$F4885/$G4885)</f>
      </c>
    </row>
    <row r="4886">
      <c r="A4886" s="7"/>
      <c r="B4886" s="11"/>
      <c r="C4886" s="10"/>
      <c r="D4886" s="16">
        <f>IF($A4886="","",IFERROR(VLOOKUP($A4886,M_Sapi!$A$2:$D$501,4,0),""))</f>
      </c>
      <c r="E4886" s="17">
        <f>IF($A4886="","",IFERROR(VLOOKUP($A4886,M_Sapi!$A$2:$B$501,2,0),""))</f>
      </c>
      <c r="F4886" s="16">
        <f>IF(OR($A4886="",$C4886=""),"",$C4886-$D4886)</f>
      </c>
      <c r="G4886" s="18">
        <f>IF(OR($A4886="",$B4886=""),"",$B4886-$E4886)</f>
      </c>
      <c r="H4886" s="19">
        <f>IF(OR($G4886="",$G4886=0),"",$F4886/$G4886)</f>
      </c>
    </row>
    <row r="4887">
      <c r="A4887" s="7"/>
      <c r="B4887" s="11"/>
      <c r="C4887" s="10"/>
      <c r="D4887" s="16">
        <f>IF($A4887="","",IFERROR(VLOOKUP($A4887,M_Sapi!$A$2:$D$501,4,0),""))</f>
      </c>
      <c r="E4887" s="17">
        <f>IF($A4887="","",IFERROR(VLOOKUP($A4887,M_Sapi!$A$2:$B$501,2,0),""))</f>
      </c>
      <c r="F4887" s="16">
        <f>IF(OR($A4887="",$C4887=""),"",$C4887-$D4887)</f>
      </c>
      <c r="G4887" s="18">
        <f>IF(OR($A4887="",$B4887=""),"",$B4887-$E4887)</f>
      </c>
      <c r="H4887" s="19">
        <f>IF(OR($G4887="",$G4887=0),"",$F4887/$G4887)</f>
      </c>
    </row>
    <row r="4888">
      <c r="A4888" s="7"/>
      <c r="B4888" s="11"/>
      <c r="C4888" s="10"/>
      <c r="D4888" s="16">
        <f>IF($A4888="","",IFERROR(VLOOKUP($A4888,M_Sapi!$A$2:$D$501,4,0),""))</f>
      </c>
      <c r="E4888" s="17">
        <f>IF($A4888="","",IFERROR(VLOOKUP($A4888,M_Sapi!$A$2:$B$501,2,0),""))</f>
      </c>
      <c r="F4888" s="16">
        <f>IF(OR($A4888="",$C4888=""),"",$C4888-$D4888)</f>
      </c>
      <c r="G4888" s="18">
        <f>IF(OR($A4888="",$B4888=""),"",$B4888-$E4888)</f>
      </c>
      <c r="H4888" s="19">
        <f>IF(OR($G4888="",$G4888=0),"",$F4888/$G4888)</f>
      </c>
    </row>
    <row r="4889">
      <c r="A4889" s="7"/>
      <c r="B4889" s="11"/>
      <c r="C4889" s="10"/>
      <c r="D4889" s="16">
        <f>IF($A4889="","",IFERROR(VLOOKUP($A4889,M_Sapi!$A$2:$D$501,4,0),""))</f>
      </c>
      <c r="E4889" s="17">
        <f>IF($A4889="","",IFERROR(VLOOKUP($A4889,M_Sapi!$A$2:$B$501,2,0),""))</f>
      </c>
      <c r="F4889" s="16">
        <f>IF(OR($A4889="",$C4889=""),"",$C4889-$D4889)</f>
      </c>
      <c r="G4889" s="18">
        <f>IF(OR($A4889="",$B4889=""),"",$B4889-$E4889)</f>
      </c>
      <c r="H4889" s="19">
        <f>IF(OR($G4889="",$G4889=0),"",$F4889/$G4889)</f>
      </c>
    </row>
    <row r="4890">
      <c r="A4890" s="7"/>
      <c r="B4890" s="11"/>
      <c r="C4890" s="10"/>
      <c r="D4890" s="16">
        <f>IF($A4890="","",IFERROR(VLOOKUP($A4890,M_Sapi!$A$2:$D$501,4,0),""))</f>
      </c>
      <c r="E4890" s="17">
        <f>IF($A4890="","",IFERROR(VLOOKUP($A4890,M_Sapi!$A$2:$B$501,2,0),""))</f>
      </c>
      <c r="F4890" s="16">
        <f>IF(OR($A4890="",$C4890=""),"",$C4890-$D4890)</f>
      </c>
      <c r="G4890" s="18">
        <f>IF(OR($A4890="",$B4890=""),"",$B4890-$E4890)</f>
      </c>
      <c r="H4890" s="19">
        <f>IF(OR($G4890="",$G4890=0),"",$F4890/$G4890)</f>
      </c>
    </row>
    <row r="4891">
      <c r="A4891" s="7"/>
      <c r="B4891" s="11"/>
      <c r="C4891" s="10"/>
      <c r="D4891" s="16">
        <f>IF($A4891="","",IFERROR(VLOOKUP($A4891,M_Sapi!$A$2:$D$501,4,0),""))</f>
      </c>
      <c r="E4891" s="17">
        <f>IF($A4891="","",IFERROR(VLOOKUP($A4891,M_Sapi!$A$2:$B$501,2,0),""))</f>
      </c>
      <c r="F4891" s="16">
        <f>IF(OR($A4891="",$C4891=""),"",$C4891-$D4891)</f>
      </c>
      <c r="G4891" s="18">
        <f>IF(OR($A4891="",$B4891=""),"",$B4891-$E4891)</f>
      </c>
      <c r="H4891" s="19">
        <f>IF(OR($G4891="",$G4891=0),"",$F4891/$G4891)</f>
      </c>
    </row>
    <row r="4892">
      <c r="A4892" s="7"/>
      <c r="B4892" s="11"/>
      <c r="C4892" s="10"/>
      <c r="D4892" s="16">
        <f>IF($A4892="","",IFERROR(VLOOKUP($A4892,M_Sapi!$A$2:$D$501,4,0),""))</f>
      </c>
      <c r="E4892" s="17">
        <f>IF($A4892="","",IFERROR(VLOOKUP($A4892,M_Sapi!$A$2:$B$501,2,0),""))</f>
      </c>
      <c r="F4892" s="16">
        <f>IF(OR($A4892="",$C4892=""),"",$C4892-$D4892)</f>
      </c>
      <c r="G4892" s="18">
        <f>IF(OR($A4892="",$B4892=""),"",$B4892-$E4892)</f>
      </c>
      <c r="H4892" s="19">
        <f>IF(OR($G4892="",$G4892=0),"",$F4892/$G4892)</f>
      </c>
    </row>
    <row r="4893">
      <c r="A4893" s="7"/>
      <c r="B4893" s="11"/>
      <c r="C4893" s="10"/>
      <c r="D4893" s="16">
        <f>IF($A4893="","",IFERROR(VLOOKUP($A4893,M_Sapi!$A$2:$D$501,4,0),""))</f>
      </c>
      <c r="E4893" s="17">
        <f>IF($A4893="","",IFERROR(VLOOKUP($A4893,M_Sapi!$A$2:$B$501,2,0),""))</f>
      </c>
      <c r="F4893" s="16">
        <f>IF(OR($A4893="",$C4893=""),"",$C4893-$D4893)</f>
      </c>
      <c r="G4893" s="18">
        <f>IF(OR($A4893="",$B4893=""),"",$B4893-$E4893)</f>
      </c>
      <c r="H4893" s="19">
        <f>IF(OR($G4893="",$G4893=0),"",$F4893/$G4893)</f>
      </c>
    </row>
    <row r="4894">
      <c r="A4894" s="7"/>
      <c r="B4894" s="11"/>
      <c r="C4894" s="10"/>
      <c r="D4894" s="16">
        <f>IF($A4894="","",IFERROR(VLOOKUP($A4894,M_Sapi!$A$2:$D$501,4,0),""))</f>
      </c>
      <c r="E4894" s="17">
        <f>IF($A4894="","",IFERROR(VLOOKUP($A4894,M_Sapi!$A$2:$B$501,2,0),""))</f>
      </c>
      <c r="F4894" s="16">
        <f>IF(OR($A4894="",$C4894=""),"",$C4894-$D4894)</f>
      </c>
      <c r="G4894" s="18">
        <f>IF(OR($A4894="",$B4894=""),"",$B4894-$E4894)</f>
      </c>
      <c r="H4894" s="19">
        <f>IF(OR($G4894="",$G4894=0),"",$F4894/$G4894)</f>
      </c>
    </row>
    <row r="4895">
      <c r="A4895" s="7"/>
      <c r="B4895" s="11"/>
      <c r="C4895" s="10"/>
      <c r="D4895" s="16">
        <f>IF($A4895="","",IFERROR(VLOOKUP($A4895,M_Sapi!$A$2:$D$501,4,0),""))</f>
      </c>
      <c r="E4895" s="17">
        <f>IF($A4895="","",IFERROR(VLOOKUP($A4895,M_Sapi!$A$2:$B$501,2,0),""))</f>
      </c>
      <c r="F4895" s="16">
        <f>IF(OR($A4895="",$C4895=""),"",$C4895-$D4895)</f>
      </c>
      <c r="G4895" s="18">
        <f>IF(OR($A4895="",$B4895=""),"",$B4895-$E4895)</f>
      </c>
      <c r="H4895" s="19">
        <f>IF(OR($G4895="",$G4895=0),"",$F4895/$G4895)</f>
      </c>
    </row>
    <row r="4896">
      <c r="A4896" s="7"/>
      <c r="B4896" s="11"/>
      <c r="C4896" s="10"/>
      <c r="D4896" s="16">
        <f>IF($A4896="","",IFERROR(VLOOKUP($A4896,M_Sapi!$A$2:$D$501,4,0),""))</f>
      </c>
      <c r="E4896" s="17">
        <f>IF($A4896="","",IFERROR(VLOOKUP($A4896,M_Sapi!$A$2:$B$501,2,0),""))</f>
      </c>
      <c r="F4896" s="16">
        <f>IF(OR($A4896="",$C4896=""),"",$C4896-$D4896)</f>
      </c>
      <c r="G4896" s="18">
        <f>IF(OR($A4896="",$B4896=""),"",$B4896-$E4896)</f>
      </c>
      <c r="H4896" s="19">
        <f>IF(OR($G4896="",$G4896=0),"",$F4896/$G4896)</f>
      </c>
    </row>
    <row r="4897">
      <c r="A4897" s="7"/>
      <c r="B4897" s="11"/>
      <c r="C4897" s="10"/>
      <c r="D4897" s="16">
        <f>IF($A4897="","",IFERROR(VLOOKUP($A4897,M_Sapi!$A$2:$D$501,4,0),""))</f>
      </c>
      <c r="E4897" s="17">
        <f>IF($A4897="","",IFERROR(VLOOKUP($A4897,M_Sapi!$A$2:$B$501,2,0),""))</f>
      </c>
      <c r="F4897" s="16">
        <f>IF(OR($A4897="",$C4897=""),"",$C4897-$D4897)</f>
      </c>
      <c r="G4897" s="18">
        <f>IF(OR($A4897="",$B4897=""),"",$B4897-$E4897)</f>
      </c>
      <c r="H4897" s="19">
        <f>IF(OR($G4897="",$G4897=0),"",$F4897/$G4897)</f>
      </c>
    </row>
    <row r="4898">
      <c r="A4898" s="7"/>
      <c r="B4898" s="11"/>
      <c r="C4898" s="10"/>
      <c r="D4898" s="16">
        <f>IF($A4898="","",IFERROR(VLOOKUP($A4898,M_Sapi!$A$2:$D$501,4,0),""))</f>
      </c>
      <c r="E4898" s="17">
        <f>IF($A4898="","",IFERROR(VLOOKUP($A4898,M_Sapi!$A$2:$B$501,2,0),""))</f>
      </c>
      <c r="F4898" s="16">
        <f>IF(OR($A4898="",$C4898=""),"",$C4898-$D4898)</f>
      </c>
      <c r="G4898" s="18">
        <f>IF(OR($A4898="",$B4898=""),"",$B4898-$E4898)</f>
      </c>
      <c r="H4898" s="19">
        <f>IF(OR($G4898="",$G4898=0),"",$F4898/$G4898)</f>
      </c>
    </row>
    <row r="4899">
      <c r="A4899" s="7"/>
      <c r="B4899" s="11"/>
      <c r="C4899" s="10"/>
      <c r="D4899" s="16">
        <f>IF($A4899="","",IFERROR(VLOOKUP($A4899,M_Sapi!$A$2:$D$501,4,0),""))</f>
      </c>
      <c r="E4899" s="17">
        <f>IF($A4899="","",IFERROR(VLOOKUP($A4899,M_Sapi!$A$2:$B$501,2,0),""))</f>
      </c>
      <c r="F4899" s="16">
        <f>IF(OR($A4899="",$C4899=""),"",$C4899-$D4899)</f>
      </c>
      <c r="G4899" s="18">
        <f>IF(OR($A4899="",$B4899=""),"",$B4899-$E4899)</f>
      </c>
      <c r="H4899" s="19">
        <f>IF(OR($G4899="",$G4899=0),"",$F4899/$G4899)</f>
      </c>
    </row>
    <row r="4900">
      <c r="A4900" s="7"/>
      <c r="B4900" s="11"/>
      <c r="C4900" s="10"/>
      <c r="D4900" s="16">
        <f>IF($A4900="","",IFERROR(VLOOKUP($A4900,M_Sapi!$A$2:$D$501,4,0),""))</f>
      </c>
      <c r="E4900" s="17">
        <f>IF($A4900="","",IFERROR(VLOOKUP($A4900,M_Sapi!$A$2:$B$501,2,0),""))</f>
      </c>
      <c r="F4900" s="16">
        <f>IF(OR($A4900="",$C4900=""),"",$C4900-$D4900)</f>
      </c>
      <c r="G4900" s="18">
        <f>IF(OR($A4900="",$B4900=""),"",$B4900-$E4900)</f>
      </c>
      <c r="H4900" s="19">
        <f>IF(OR($G4900="",$G4900=0),"",$F4900/$G4900)</f>
      </c>
    </row>
    <row r="4901">
      <c r="A4901" s="7"/>
      <c r="B4901" s="11"/>
      <c r="C4901" s="10"/>
      <c r="D4901" s="16">
        <f>IF($A4901="","",IFERROR(VLOOKUP($A4901,M_Sapi!$A$2:$D$501,4,0),""))</f>
      </c>
      <c r="E4901" s="17">
        <f>IF($A4901="","",IFERROR(VLOOKUP($A4901,M_Sapi!$A$2:$B$501,2,0),""))</f>
      </c>
      <c r="F4901" s="16">
        <f>IF(OR($A4901="",$C4901=""),"",$C4901-$D4901)</f>
      </c>
      <c r="G4901" s="18">
        <f>IF(OR($A4901="",$B4901=""),"",$B4901-$E4901)</f>
      </c>
      <c r="H4901" s="19">
        <f>IF(OR($G4901="",$G4901=0),"",$F4901/$G4901)</f>
      </c>
    </row>
    <row r="4902">
      <c r="A4902" s="7"/>
      <c r="B4902" s="11"/>
      <c r="C4902" s="10"/>
      <c r="D4902" s="16">
        <f>IF($A4902="","",IFERROR(VLOOKUP($A4902,M_Sapi!$A$2:$D$501,4,0),""))</f>
      </c>
      <c r="E4902" s="17">
        <f>IF($A4902="","",IFERROR(VLOOKUP($A4902,M_Sapi!$A$2:$B$501,2,0),""))</f>
      </c>
      <c r="F4902" s="16">
        <f>IF(OR($A4902="",$C4902=""),"",$C4902-$D4902)</f>
      </c>
      <c r="G4902" s="18">
        <f>IF(OR($A4902="",$B4902=""),"",$B4902-$E4902)</f>
      </c>
      <c r="H4902" s="19">
        <f>IF(OR($G4902="",$G4902=0),"",$F4902/$G4902)</f>
      </c>
    </row>
    <row r="4903">
      <c r="A4903" s="7"/>
      <c r="B4903" s="11"/>
      <c r="C4903" s="10"/>
      <c r="D4903" s="16">
        <f>IF($A4903="","",IFERROR(VLOOKUP($A4903,M_Sapi!$A$2:$D$501,4,0),""))</f>
      </c>
      <c r="E4903" s="17">
        <f>IF($A4903="","",IFERROR(VLOOKUP($A4903,M_Sapi!$A$2:$B$501,2,0),""))</f>
      </c>
      <c r="F4903" s="16">
        <f>IF(OR($A4903="",$C4903=""),"",$C4903-$D4903)</f>
      </c>
      <c r="G4903" s="18">
        <f>IF(OR($A4903="",$B4903=""),"",$B4903-$E4903)</f>
      </c>
      <c r="H4903" s="19">
        <f>IF(OR($G4903="",$G4903=0),"",$F4903/$G4903)</f>
      </c>
    </row>
    <row r="4904">
      <c r="A4904" s="7"/>
      <c r="B4904" s="11"/>
      <c r="C4904" s="10"/>
      <c r="D4904" s="16">
        <f>IF($A4904="","",IFERROR(VLOOKUP($A4904,M_Sapi!$A$2:$D$501,4,0),""))</f>
      </c>
      <c r="E4904" s="17">
        <f>IF($A4904="","",IFERROR(VLOOKUP($A4904,M_Sapi!$A$2:$B$501,2,0),""))</f>
      </c>
      <c r="F4904" s="16">
        <f>IF(OR($A4904="",$C4904=""),"",$C4904-$D4904)</f>
      </c>
      <c r="G4904" s="18">
        <f>IF(OR($A4904="",$B4904=""),"",$B4904-$E4904)</f>
      </c>
      <c r="H4904" s="19">
        <f>IF(OR($G4904="",$G4904=0),"",$F4904/$G4904)</f>
      </c>
    </row>
    <row r="4905">
      <c r="A4905" s="7"/>
      <c r="B4905" s="11"/>
      <c r="C4905" s="10"/>
      <c r="D4905" s="16">
        <f>IF($A4905="","",IFERROR(VLOOKUP($A4905,M_Sapi!$A$2:$D$501,4,0),""))</f>
      </c>
      <c r="E4905" s="17">
        <f>IF($A4905="","",IFERROR(VLOOKUP($A4905,M_Sapi!$A$2:$B$501,2,0),""))</f>
      </c>
      <c r="F4905" s="16">
        <f>IF(OR($A4905="",$C4905=""),"",$C4905-$D4905)</f>
      </c>
      <c r="G4905" s="18">
        <f>IF(OR($A4905="",$B4905=""),"",$B4905-$E4905)</f>
      </c>
      <c r="H4905" s="19">
        <f>IF(OR($G4905="",$G4905=0),"",$F4905/$G4905)</f>
      </c>
    </row>
    <row r="4906">
      <c r="A4906" s="7"/>
      <c r="B4906" s="11"/>
      <c r="C4906" s="10"/>
      <c r="D4906" s="16">
        <f>IF($A4906="","",IFERROR(VLOOKUP($A4906,M_Sapi!$A$2:$D$501,4,0),""))</f>
      </c>
      <c r="E4906" s="17">
        <f>IF($A4906="","",IFERROR(VLOOKUP($A4906,M_Sapi!$A$2:$B$501,2,0),""))</f>
      </c>
      <c r="F4906" s="16">
        <f>IF(OR($A4906="",$C4906=""),"",$C4906-$D4906)</f>
      </c>
      <c r="G4906" s="18">
        <f>IF(OR($A4906="",$B4906=""),"",$B4906-$E4906)</f>
      </c>
      <c r="H4906" s="19">
        <f>IF(OR($G4906="",$G4906=0),"",$F4906/$G4906)</f>
      </c>
    </row>
    <row r="4907">
      <c r="A4907" s="7"/>
      <c r="B4907" s="11"/>
      <c r="C4907" s="10"/>
      <c r="D4907" s="16">
        <f>IF($A4907="","",IFERROR(VLOOKUP($A4907,M_Sapi!$A$2:$D$501,4,0),""))</f>
      </c>
      <c r="E4907" s="17">
        <f>IF($A4907="","",IFERROR(VLOOKUP($A4907,M_Sapi!$A$2:$B$501,2,0),""))</f>
      </c>
      <c r="F4907" s="16">
        <f>IF(OR($A4907="",$C4907=""),"",$C4907-$D4907)</f>
      </c>
      <c r="G4907" s="18">
        <f>IF(OR($A4907="",$B4907=""),"",$B4907-$E4907)</f>
      </c>
      <c r="H4907" s="19">
        <f>IF(OR($G4907="",$G4907=0),"",$F4907/$G4907)</f>
      </c>
    </row>
    <row r="4908">
      <c r="A4908" s="7"/>
      <c r="B4908" s="11"/>
      <c r="C4908" s="10"/>
      <c r="D4908" s="16">
        <f>IF($A4908="","",IFERROR(VLOOKUP($A4908,M_Sapi!$A$2:$D$501,4,0),""))</f>
      </c>
      <c r="E4908" s="17">
        <f>IF($A4908="","",IFERROR(VLOOKUP($A4908,M_Sapi!$A$2:$B$501,2,0),""))</f>
      </c>
      <c r="F4908" s="16">
        <f>IF(OR($A4908="",$C4908=""),"",$C4908-$D4908)</f>
      </c>
      <c r="G4908" s="18">
        <f>IF(OR($A4908="",$B4908=""),"",$B4908-$E4908)</f>
      </c>
      <c r="H4908" s="19">
        <f>IF(OR($G4908="",$G4908=0),"",$F4908/$G4908)</f>
      </c>
    </row>
    <row r="4909">
      <c r="A4909" s="7"/>
      <c r="B4909" s="11"/>
      <c r="C4909" s="10"/>
      <c r="D4909" s="16">
        <f>IF($A4909="","",IFERROR(VLOOKUP($A4909,M_Sapi!$A$2:$D$501,4,0),""))</f>
      </c>
      <c r="E4909" s="17">
        <f>IF($A4909="","",IFERROR(VLOOKUP($A4909,M_Sapi!$A$2:$B$501,2,0),""))</f>
      </c>
      <c r="F4909" s="16">
        <f>IF(OR($A4909="",$C4909=""),"",$C4909-$D4909)</f>
      </c>
      <c r="G4909" s="18">
        <f>IF(OR($A4909="",$B4909=""),"",$B4909-$E4909)</f>
      </c>
      <c r="H4909" s="19">
        <f>IF(OR($G4909="",$G4909=0),"",$F4909/$G4909)</f>
      </c>
    </row>
    <row r="4910">
      <c r="A4910" s="7"/>
      <c r="B4910" s="11"/>
      <c r="C4910" s="10"/>
      <c r="D4910" s="16">
        <f>IF($A4910="","",IFERROR(VLOOKUP($A4910,M_Sapi!$A$2:$D$501,4,0),""))</f>
      </c>
      <c r="E4910" s="17">
        <f>IF($A4910="","",IFERROR(VLOOKUP($A4910,M_Sapi!$A$2:$B$501,2,0),""))</f>
      </c>
      <c r="F4910" s="16">
        <f>IF(OR($A4910="",$C4910=""),"",$C4910-$D4910)</f>
      </c>
      <c r="G4910" s="18">
        <f>IF(OR($A4910="",$B4910=""),"",$B4910-$E4910)</f>
      </c>
      <c r="H4910" s="19">
        <f>IF(OR($G4910="",$G4910=0),"",$F4910/$G4910)</f>
      </c>
    </row>
    <row r="4911">
      <c r="A4911" s="7"/>
      <c r="B4911" s="11"/>
      <c r="C4911" s="10"/>
      <c r="D4911" s="16">
        <f>IF($A4911="","",IFERROR(VLOOKUP($A4911,M_Sapi!$A$2:$D$501,4,0),""))</f>
      </c>
      <c r="E4911" s="17">
        <f>IF($A4911="","",IFERROR(VLOOKUP($A4911,M_Sapi!$A$2:$B$501,2,0),""))</f>
      </c>
      <c r="F4911" s="16">
        <f>IF(OR($A4911="",$C4911=""),"",$C4911-$D4911)</f>
      </c>
      <c r="G4911" s="18">
        <f>IF(OR($A4911="",$B4911=""),"",$B4911-$E4911)</f>
      </c>
      <c r="H4911" s="19">
        <f>IF(OR($G4911="",$G4911=0),"",$F4911/$G4911)</f>
      </c>
    </row>
    <row r="4912">
      <c r="A4912" s="7"/>
      <c r="B4912" s="11"/>
      <c r="C4912" s="10"/>
      <c r="D4912" s="16">
        <f>IF($A4912="","",IFERROR(VLOOKUP($A4912,M_Sapi!$A$2:$D$501,4,0),""))</f>
      </c>
      <c r="E4912" s="17">
        <f>IF($A4912="","",IFERROR(VLOOKUP($A4912,M_Sapi!$A$2:$B$501,2,0),""))</f>
      </c>
      <c r="F4912" s="16">
        <f>IF(OR($A4912="",$C4912=""),"",$C4912-$D4912)</f>
      </c>
      <c r="G4912" s="18">
        <f>IF(OR($A4912="",$B4912=""),"",$B4912-$E4912)</f>
      </c>
      <c r="H4912" s="19">
        <f>IF(OR($G4912="",$G4912=0),"",$F4912/$G4912)</f>
      </c>
    </row>
    <row r="4913">
      <c r="A4913" s="7"/>
      <c r="B4913" s="11"/>
      <c r="C4913" s="10"/>
      <c r="D4913" s="16">
        <f>IF($A4913="","",IFERROR(VLOOKUP($A4913,M_Sapi!$A$2:$D$501,4,0),""))</f>
      </c>
      <c r="E4913" s="17">
        <f>IF($A4913="","",IFERROR(VLOOKUP($A4913,M_Sapi!$A$2:$B$501,2,0),""))</f>
      </c>
      <c r="F4913" s="16">
        <f>IF(OR($A4913="",$C4913=""),"",$C4913-$D4913)</f>
      </c>
      <c r="G4913" s="18">
        <f>IF(OR($A4913="",$B4913=""),"",$B4913-$E4913)</f>
      </c>
      <c r="H4913" s="19">
        <f>IF(OR($G4913="",$G4913=0),"",$F4913/$G4913)</f>
      </c>
    </row>
    <row r="4914">
      <c r="A4914" s="7"/>
      <c r="B4914" s="11"/>
      <c r="C4914" s="10"/>
      <c r="D4914" s="16">
        <f>IF($A4914="","",IFERROR(VLOOKUP($A4914,M_Sapi!$A$2:$D$501,4,0),""))</f>
      </c>
      <c r="E4914" s="17">
        <f>IF($A4914="","",IFERROR(VLOOKUP($A4914,M_Sapi!$A$2:$B$501,2,0),""))</f>
      </c>
      <c r="F4914" s="16">
        <f>IF(OR($A4914="",$C4914=""),"",$C4914-$D4914)</f>
      </c>
      <c r="G4914" s="18">
        <f>IF(OR($A4914="",$B4914=""),"",$B4914-$E4914)</f>
      </c>
      <c r="H4914" s="19">
        <f>IF(OR($G4914="",$G4914=0),"",$F4914/$G4914)</f>
      </c>
    </row>
    <row r="4915">
      <c r="A4915" s="7"/>
      <c r="B4915" s="11"/>
      <c r="C4915" s="10"/>
      <c r="D4915" s="16">
        <f>IF($A4915="","",IFERROR(VLOOKUP($A4915,M_Sapi!$A$2:$D$501,4,0),""))</f>
      </c>
      <c r="E4915" s="17">
        <f>IF($A4915="","",IFERROR(VLOOKUP($A4915,M_Sapi!$A$2:$B$501,2,0),""))</f>
      </c>
      <c r="F4915" s="16">
        <f>IF(OR($A4915="",$C4915=""),"",$C4915-$D4915)</f>
      </c>
      <c r="G4915" s="18">
        <f>IF(OR($A4915="",$B4915=""),"",$B4915-$E4915)</f>
      </c>
      <c r="H4915" s="19">
        <f>IF(OR($G4915="",$G4915=0),"",$F4915/$G4915)</f>
      </c>
    </row>
    <row r="4916">
      <c r="A4916" s="7"/>
      <c r="B4916" s="11"/>
      <c r="C4916" s="10"/>
      <c r="D4916" s="16">
        <f>IF($A4916="","",IFERROR(VLOOKUP($A4916,M_Sapi!$A$2:$D$501,4,0),""))</f>
      </c>
      <c r="E4916" s="17">
        <f>IF($A4916="","",IFERROR(VLOOKUP($A4916,M_Sapi!$A$2:$B$501,2,0),""))</f>
      </c>
      <c r="F4916" s="16">
        <f>IF(OR($A4916="",$C4916=""),"",$C4916-$D4916)</f>
      </c>
      <c r="G4916" s="18">
        <f>IF(OR($A4916="",$B4916=""),"",$B4916-$E4916)</f>
      </c>
      <c r="H4916" s="19">
        <f>IF(OR($G4916="",$G4916=0),"",$F4916/$G4916)</f>
      </c>
    </row>
    <row r="4917">
      <c r="A4917" s="7"/>
      <c r="B4917" s="11"/>
      <c r="C4917" s="10"/>
      <c r="D4917" s="16">
        <f>IF($A4917="","",IFERROR(VLOOKUP($A4917,M_Sapi!$A$2:$D$501,4,0),""))</f>
      </c>
      <c r="E4917" s="17">
        <f>IF($A4917="","",IFERROR(VLOOKUP($A4917,M_Sapi!$A$2:$B$501,2,0),""))</f>
      </c>
      <c r="F4917" s="16">
        <f>IF(OR($A4917="",$C4917=""),"",$C4917-$D4917)</f>
      </c>
      <c r="G4917" s="18">
        <f>IF(OR($A4917="",$B4917=""),"",$B4917-$E4917)</f>
      </c>
      <c r="H4917" s="19">
        <f>IF(OR($G4917="",$G4917=0),"",$F4917/$G4917)</f>
      </c>
    </row>
    <row r="4918">
      <c r="A4918" s="7"/>
      <c r="B4918" s="11"/>
      <c r="C4918" s="10"/>
      <c r="D4918" s="16">
        <f>IF($A4918="","",IFERROR(VLOOKUP($A4918,M_Sapi!$A$2:$D$501,4,0),""))</f>
      </c>
      <c r="E4918" s="17">
        <f>IF($A4918="","",IFERROR(VLOOKUP($A4918,M_Sapi!$A$2:$B$501,2,0),""))</f>
      </c>
      <c r="F4918" s="16">
        <f>IF(OR($A4918="",$C4918=""),"",$C4918-$D4918)</f>
      </c>
      <c r="G4918" s="18">
        <f>IF(OR($A4918="",$B4918=""),"",$B4918-$E4918)</f>
      </c>
      <c r="H4918" s="19">
        <f>IF(OR($G4918="",$G4918=0),"",$F4918/$G4918)</f>
      </c>
    </row>
    <row r="4919">
      <c r="A4919" s="7"/>
      <c r="B4919" s="11"/>
      <c r="C4919" s="10"/>
      <c r="D4919" s="16">
        <f>IF($A4919="","",IFERROR(VLOOKUP($A4919,M_Sapi!$A$2:$D$501,4,0),""))</f>
      </c>
      <c r="E4919" s="17">
        <f>IF($A4919="","",IFERROR(VLOOKUP($A4919,M_Sapi!$A$2:$B$501,2,0),""))</f>
      </c>
      <c r="F4919" s="16">
        <f>IF(OR($A4919="",$C4919=""),"",$C4919-$D4919)</f>
      </c>
      <c r="G4919" s="18">
        <f>IF(OR($A4919="",$B4919=""),"",$B4919-$E4919)</f>
      </c>
      <c r="H4919" s="19">
        <f>IF(OR($G4919="",$G4919=0),"",$F4919/$G4919)</f>
      </c>
    </row>
    <row r="4920">
      <c r="A4920" s="7"/>
      <c r="B4920" s="11"/>
      <c r="C4920" s="10"/>
      <c r="D4920" s="16">
        <f>IF($A4920="","",IFERROR(VLOOKUP($A4920,M_Sapi!$A$2:$D$501,4,0),""))</f>
      </c>
      <c r="E4920" s="17">
        <f>IF($A4920="","",IFERROR(VLOOKUP($A4920,M_Sapi!$A$2:$B$501,2,0),""))</f>
      </c>
      <c r="F4920" s="16">
        <f>IF(OR($A4920="",$C4920=""),"",$C4920-$D4920)</f>
      </c>
      <c r="G4920" s="18">
        <f>IF(OR($A4920="",$B4920=""),"",$B4920-$E4920)</f>
      </c>
      <c r="H4920" s="19">
        <f>IF(OR($G4920="",$G4920=0),"",$F4920/$G4920)</f>
      </c>
    </row>
    <row r="4921">
      <c r="A4921" s="7"/>
      <c r="B4921" s="11"/>
      <c r="C4921" s="10"/>
      <c r="D4921" s="16">
        <f>IF($A4921="","",IFERROR(VLOOKUP($A4921,M_Sapi!$A$2:$D$501,4,0),""))</f>
      </c>
      <c r="E4921" s="17">
        <f>IF($A4921="","",IFERROR(VLOOKUP($A4921,M_Sapi!$A$2:$B$501,2,0),""))</f>
      </c>
      <c r="F4921" s="16">
        <f>IF(OR($A4921="",$C4921=""),"",$C4921-$D4921)</f>
      </c>
      <c r="G4921" s="18">
        <f>IF(OR($A4921="",$B4921=""),"",$B4921-$E4921)</f>
      </c>
      <c r="H4921" s="19">
        <f>IF(OR($G4921="",$G4921=0),"",$F4921/$G4921)</f>
      </c>
    </row>
    <row r="4922">
      <c r="A4922" s="7"/>
      <c r="B4922" s="11"/>
      <c r="C4922" s="10"/>
      <c r="D4922" s="16">
        <f>IF($A4922="","",IFERROR(VLOOKUP($A4922,M_Sapi!$A$2:$D$501,4,0),""))</f>
      </c>
      <c r="E4922" s="17">
        <f>IF($A4922="","",IFERROR(VLOOKUP($A4922,M_Sapi!$A$2:$B$501,2,0),""))</f>
      </c>
      <c r="F4922" s="16">
        <f>IF(OR($A4922="",$C4922=""),"",$C4922-$D4922)</f>
      </c>
      <c r="G4922" s="18">
        <f>IF(OR($A4922="",$B4922=""),"",$B4922-$E4922)</f>
      </c>
      <c r="H4922" s="19">
        <f>IF(OR($G4922="",$G4922=0),"",$F4922/$G4922)</f>
      </c>
    </row>
    <row r="4923">
      <c r="A4923" s="7"/>
      <c r="B4923" s="11"/>
      <c r="C4923" s="10"/>
      <c r="D4923" s="16">
        <f>IF($A4923="","",IFERROR(VLOOKUP($A4923,M_Sapi!$A$2:$D$501,4,0),""))</f>
      </c>
      <c r="E4923" s="17">
        <f>IF($A4923="","",IFERROR(VLOOKUP($A4923,M_Sapi!$A$2:$B$501,2,0),""))</f>
      </c>
      <c r="F4923" s="16">
        <f>IF(OR($A4923="",$C4923=""),"",$C4923-$D4923)</f>
      </c>
      <c r="G4923" s="18">
        <f>IF(OR($A4923="",$B4923=""),"",$B4923-$E4923)</f>
      </c>
      <c r="H4923" s="19">
        <f>IF(OR($G4923="",$G4923=0),"",$F4923/$G4923)</f>
      </c>
    </row>
    <row r="4924">
      <c r="A4924" s="7"/>
      <c r="B4924" s="11"/>
      <c r="C4924" s="10"/>
      <c r="D4924" s="16">
        <f>IF($A4924="","",IFERROR(VLOOKUP($A4924,M_Sapi!$A$2:$D$501,4,0),""))</f>
      </c>
      <c r="E4924" s="17">
        <f>IF($A4924="","",IFERROR(VLOOKUP($A4924,M_Sapi!$A$2:$B$501,2,0),""))</f>
      </c>
      <c r="F4924" s="16">
        <f>IF(OR($A4924="",$C4924=""),"",$C4924-$D4924)</f>
      </c>
      <c r="G4924" s="18">
        <f>IF(OR($A4924="",$B4924=""),"",$B4924-$E4924)</f>
      </c>
      <c r="H4924" s="19">
        <f>IF(OR($G4924="",$G4924=0),"",$F4924/$G4924)</f>
      </c>
    </row>
    <row r="4925">
      <c r="A4925" s="7"/>
      <c r="B4925" s="11"/>
      <c r="C4925" s="10"/>
      <c r="D4925" s="16">
        <f>IF($A4925="","",IFERROR(VLOOKUP($A4925,M_Sapi!$A$2:$D$501,4,0),""))</f>
      </c>
      <c r="E4925" s="17">
        <f>IF($A4925="","",IFERROR(VLOOKUP($A4925,M_Sapi!$A$2:$B$501,2,0),""))</f>
      </c>
      <c r="F4925" s="16">
        <f>IF(OR($A4925="",$C4925=""),"",$C4925-$D4925)</f>
      </c>
      <c r="G4925" s="18">
        <f>IF(OR($A4925="",$B4925=""),"",$B4925-$E4925)</f>
      </c>
      <c r="H4925" s="19">
        <f>IF(OR($G4925="",$G4925=0),"",$F4925/$G4925)</f>
      </c>
    </row>
    <row r="4926">
      <c r="A4926" s="7"/>
      <c r="B4926" s="11"/>
      <c r="C4926" s="10"/>
      <c r="D4926" s="16">
        <f>IF($A4926="","",IFERROR(VLOOKUP($A4926,M_Sapi!$A$2:$D$501,4,0),""))</f>
      </c>
      <c r="E4926" s="17">
        <f>IF($A4926="","",IFERROR(VLOOKUP($A4926,M_Sapi!$A$2:$B$501,2,0),""))</f>
      </c>
      <c r="F4926" s="16">
        <f>IF(OR($A4926="",$C4926=""),"",$C4926-$D4926)</f>
      </c>
      <c r="G4926" s="18">
        <f>IF(OR($A4926="",$B4926=""),"",$B4926-$E4926)</f>
      </c>
      <c r="H4926" s="19">
        <f>IF(OR($G4926="",$G4926=0),"",$F4926/$G4926)</f>
      </c>
    </row>
    <row r="4927">
      <c r="A4927" s="7"/>
      <c r="B4927" s="11"/>
      <c r="C4927" s="10"/>
      <c r="D4927" s="16">
        <f>IF($A4927="","",IFERROR(VLOOKUP($A4927,M_Sapi!$A$2:$D$501,4,0),""))</f>
      </c>
      <c r="E4927" s="17">
        <f>IF($A4927="","",IFERROR(VLOOKUP($A4927,M_Sapi!$A$2:$B$501,2,0),""))</f>
      </c>
      <c r="F4927" s="16">
        <f>IF(OR($A4927="",$C4927=""),"",$C4927-$D4927)</f>
      </c>
      <c r="G4927" s="18">
        <f>IF(OR($A4927="",$B4927=""),"",$B4927-$E4927)</f>
      </c>
      <c r="H4927" s="19">
        <f>IF(OR($G4927="",$G4927=0),"",$F4927/$G4927)</f>
      </c>
    </row>
    <row r="4928">
      <c r="A4928" s="7"/>
      <c r="B4928" s="11"/>
      <c r="C4928" s="10"/>
      <c r="D4928" s="16">
        <f>IF($A4928="","",IFERROR(VLOOKUP($A4928,M_Sapi!$A$2:$D$501,4,0),""))</f>
      </c>
      <c r="E4928" s="17">
        <f>IF($A4928="","",IFERROR(VLOOKUP($A4928,M_Sapi!$A$2:$B$501,2,0),""))</f>
      </c>
      <c r="F4928" s="16">
        <f>IF(OR($A4928="",$C4928=""),"",$C4928-$D4928)</f>
      </c>
      <c r="G4928" s="18">
        <f>IF(OR($A4928="",$B4928=""),"",$B4928-$E4928)</f>
      </c>
      <c r="H4928" s="19">
        <f>IF(OR($G4928="",$G4928=0),"",$F4928/$G4928)</f>
      </c>
    </row>
    <row r="4929">
      <c r="A4929" s="7"/>
      <c r="B4929" s="11"/>
      <c r="C4929" s="10"/>
      <c r="D4929" s="16">
        <f>IF($A4929="","",IFERROR(VLOOKUP($A4929,M_Sapi!$A$2:$D$501,4,0),""))</f>
      </c>
      <c r="E4929" s="17">
        <f>IF($A4929="","",IFERROR(VLOOKUP($A4929,M_Sapi!$A$2:$B$501,2,0),""))</f>
      </c>
      <c r="F4929" s="16">
        <f>IF(OR($A4929="",$C4929=""),"",$C4929-$D4929)</f>
      </c>
      <c r="G4929" s="18">
        <f>IF(OR($A4929="",$B4929=""),"",$B4929-$E4929)</f>
      </c>
      <c r="H4929" s="19">
        <f>IF(OR($G4929="",$G4929=0),"",$F4929/$G4929)</f>
      </c>
    </row>
    <row r="4930">
      <c r="A4930" s="7"/>
      <c r="B4930" s="11"/>
      <c r="C4930" s="10"/>
      <c r="D4930" s="16">
        <f>IF($A4930="","",IFERROR(VLOOKUP($A4930,M_Sapi!$A$2:$D$501,4,0),""))</f>
      </c>
      <c r="E4930" s="17">
        <f>IF($A4930="","",IFERROR(VLOOKUP($A4930,M_Sapi!$A$2:$B$501,2,0),""))</f>
      </c>
      <c r="F4930" s="16">
        <f>IF(OR($A4930="",$C4930=""),"",$C4930-$D4930)</f>
      </c>
      <c r="G4930" s="18">
        <f>IF(OR($A4930="",$B4930=""),"",$B4930-$E4930)</f>
      </c>
      <c r="H4930" s="19">
        <f>IF(OR($G4930="",$G4930=0),"",$F4930/$G4930)</f>
      </c>
    </row>
    <row r="4931">
      <c r="A4931" s="7"/>
      <c r="B4931" s="11"/>
      <c r="C4931" s="10"/>
      <c r="D4931" s="16">
        <f>IF($A4931="","",IFERROR(VLOOKUP($A4931,M_Sapi!$A$2:$D$501,4,0),""))</f>
      </c>
      <c r="E4931" s="17">
        <f>IF($A4931="","",IFERROR(VLOOKUP($A4931,M_Sapi!$A$2:$B$501,2,0),""))</f>
      </c>
      <c r="F4931" s="16">
        <f>IF(OR($A4931="",$C4931=""),"",$C4931-$D4931)</f>
      </c>
      <c r="G4931" s="18">
        <f>IF(OR($A4931="",$B4931=""),"",$B4931-$E4931)</f>
      </c>
      <c r="H4931" s="19">
        <f>IF(OR($G4931="",$G4931=0),"",$F4931/$G4931)</f>
      </c>
    </row>
    <row r="4932">
      <c r="A4932" s="7"/>
      <c r="B4932" s="11"/>
      <c r="C4932" s="10"/>
      <c r="D4932" s="16">
        <f>IF($A4932="","",IFERROR(VLOOKUP($A4932,M_Sapi!$A$2:$D$501,4,0),""))</f>
      </c>
      <c r="E4932" s="17">
        <f>IF($A4932="","",IFERROR(VLOOKUP($A4932,M_Sapi!$A$2:$B$501,2,0),""))</f>
      </c>
      <c r="F4932" s="16">
        <f>IF(OR($A4932="",$C4932=""),"",$C4932-$D4932)</f>
      </c>
      <c r="G4932" s="18">
        <f>IF(OR($A4932="",$B4932=""),"",$B4932-$E4932)</f>
      </c>
      <c r="H4932" s="19">
        <f>IF(OR($G4932="",$G4932=0),"",$F4932/$G4932)</f>
      </c>
    </row>
    <row r="4933">
      <c r="A4933" s="7"/>
      <c r="B4933" s="11"/>
      <c r="C4933" s="10"/>
      <c r="D4933" s="16">
        <f>IF($A4933="","",IFERROR(VLOOKUP($A4933,M_Sapi!$A$2:$D$501,4,0),""))</f>
      </c>
      <c r="E4933" s="17">
        <f>IF($A4933="","",IFERROR(VLOOKUP($A4933,M_Sapi!$A$2:$B$501,2,0),""))</f>
      </c>
      <c r="F4933" s="16">
        <f>IF(OR($A4933="",$C4933=""),"",$C4933-$D4933)</f>
      </c>
      <c r="G4933" s="18">
        <f>IF(OR($A4933="",$B4933=""),"",$B4933-$E4933)</f>
      </c>
      <c r="H4933" s="19">
        <f>IF(OR($G4933="",$G4933=0),"",$F4933/$G4933)</f>
      </c>
    </row>
    <row r="4934">
      <c r="A4934" s="7"/>
      <c r="B4934" s="11"/>
      <c r="C4934" s="10"/>
      <c r="D4934" s="16">
        <f>IF($A4934="","",IFERROR(VLOOKUP($A4934,M_Sapi!$A$2:$D$501,4,0),""))</f>
      </c>
      <c r="E4934" s="17">
        <f>IF($A4934="","",IFERROR(VLOOKUP($A4934,M_Sapi!$A$2:$B$501,2,0),""))</f>
      </c>
      <c r="F4934" s="16">
        <f>IF(OR($A4934="",$C4934=""),"",$C4934-$D4934)</f>
      </c>
      <c r="G4934" s="18">
        <f>IF(OR($A4934="",$B4934=""),"",$B4934-$E4934)</f>
      </c>
      <c r="H4934" s="19">
        <f>IF(OR($G4934="",$G4934=0),"",$F4934/$G4934)</f>
      </c>
    </row>
    <row r="4935">
      <c r="A4935" s="7"/>
      <c r="B4935" s="11"/>
      <c r="C4935" s="10"/>
      <c r="D4935" s="16">
        <f>IF($A4935="","",IFERROR(VLOOKUP($A4935,M_Sapi!$A$2:$D$501,4,0),""))</f>
      </c>
      <c r="E4935" s="17">
        <f>IF($A4935="","",IFERROR(VLOOKUP($A4935,M_Sapi!$A$2:$B$501,2,0),""))</f>
      </c>
      <c r="F4935" s="16">
        <f>IF(OR($A4935="",$C4935=""),"",$C4935-$D4935)</f>
      </c>
      <c r="G4935" s="18">
        <f>IF(OR($A4935="",$B4935=""),"",$B4935-$E4935)</f>
      </c>
      <c r="H4935" s="19">
        <f>IF(OR($G4935="",$G4935=0),"",$F4935/$G4935)</f>
      </c>
    </row>
    <row r="4936">
      <c r="A4936" s="7"/>
      <c r="B4936" s="11"/>
      <c r="C4936" s="10"/>
      <c r="D4936" s="16">
        <f>IF($A4936="","",IFERROR(VLOOKUP($A4936,M_Sapi!$A$2:$D$501,4,0),""))</f>
      </c>
      <c r="E4936" s="17">
        <f>IF($A4936="","",IFERROR(VLOOKUP($A4936,M_Sapi!$A$2:$B$501,2,0),""))</f>
      </c>
      <c r="F4936" s="16">
        <f>IF(OR($A4936="",$C4936=""),"",$C4936-$D4936)</f>
      </c>
      <c r="G4936" s="18">
        <f>IF(OR($A4936="",$B4936=""),"",$B4936-$E4936)</f>
      </c>
      <c r="H4936" s="19">
        <f>IF(OR($G4936="",$G4936=0),"",$F4936/$G4936)</f>
      </c>
    </row>
    <row r="4937">
      <c r="A4937" s="7"/>
      <c r="B4937" s="11"/>
      <c r="C4937" s="10"/>
      <c r="D4937" s="16">
        <f>IF($A4937="","",IFERROR(VLOOKUP($A4937,M_Sapi!$A$2:$D$501,4,0),""))</f>
      </c>
      <c r="E4937" s="17">
        <f>IF($A4937="","",IFERROR(VLOOKUP($A4937,M_Sapi!$A$2:$B$501,2,0),""))</f>
      </c>
      <c r="F4937" s="16">
        <f>IF(OR($A4937="",$C4937=""),"",$C4937-$D4937)</f>
      </c>
      <c r="G4937" s="18">
        <f>IF(OR($A4937="",$B4937=""),"",$B4937-$E4937)</f>
      </c>
      <c r="H4937" s="19">
        <f>IF(OR($G4937="",$G4937=0),"",$F4937/$G4937)</f>
      </c>
    </row>
    <row r="4938">
      <c r="A4938" s="7"/>
      <c r="B4938" s="11"/>
      <c r="C4938" s="10"/>
      <c r="D4938" s="16">
        <f>IF($A4938="","",IFERROR(VLOOKUP($A4938,M_Sapi!$A$2:$D$501,4,0),""))</f>
      </c>
      <c r="E4938" s="17">
        <f>IF($A4938="","",IFERROR(VLOOKUP($A4938,M_Sapi!$A$2:$B$501,2,0),""))</f>
      </c>
      <c r="F4938" s="16">
        <f>IF(OR($A4938="",$C4938=""),"",$C4938-$D4938)</f>
      </c>
      <c r="G4938" s="18">
        <f>IF(OR($A4938="",$B4938=""),"",$B4938-$E4938)</f>
      </c>
      <c r="H4938" s="19">
        <f>IF(OR($G4938="",$G4938=0),"",$F4938/$G4938)</f>
      </c>
    </row>
    <row r="4939">
      <c r="A4939" s="7"/>
      <c r="B4939" s="11"/>
      <c r="C4939" s="10"/>
      <c r="D4939" s="16">
        <f>IF($A4939="","",IFERROR(VLOOKUP($A4939,M_Sapi!$A$2:$D$501,4,0),""))</f>
      </c>
      <c r="E4939" s="17">
        <f>IF($A4939="","",IFERROR(VLOOKUP($A4939,M_Sapi!$A$2:$B$501,2,0),""))</f>
      </c>
      <c r="F4939" s="16">
        <f>IF(OR($A4939="",$C4939=""),"",$C4939-$D4939)</f>
      </c>
      <c r="G4939" s="18">
        <f>IF(OR($A4939="",$B4939=""),"",$B4939-$E4939)</f>
      </c>
      <c r="H4939" s="19">
        <f>IF(OR($G4939="",$G4939=0),"",$F4939/$G4939)</f>
      </c>
    </row>
    <row r="4940">
      <c r="A4940" s="7"/>
      <c r="B4940" s="11"/>
      <c r="C4940" s="10"/>
      <c r="D4940" s="16">
        <f>IF($A4940="","",IFERROR(VLOOKUP($A4940,M_Sapi!$A$2:$D$501,4,0),""))</f>
      </c>
      <c r="E4940" s="17">
        <f>IF($A4940="","",IFERROR(VLOOKUP($A4940,M_Sapi!$A$2:$B$501,2,0),""))</f>
      </c>
      <c r="F4940" s="16">
        <f>IF(OR($A4940="",$C4940=""),"",$C4940-$D4940)</f>
      </c>
      <c r="G4940" s="18">
        <f>IF(OR($A4940="",$B4940=""),"",$B4940-$E4940)</f>
      </c>
      <c r="H4940" s="19">
        <f>IF(OR($G4940="",$G4940=0),"",$F4940/$G4940)</f>
      </c>
    </row>
    <row r="4941">
      <c r="A4941" s="7"/>
      <c r="B4941" s="11"/>
      <c r="C4941" s="10"/>
      <c r="D4941" s="16">
        <f>IF($A4941="","",IFERROR(VLOOKUP($A4941,M_Sapi!$A$2:$D$501,4,0),""))</f>
      </c>
      <c r="E4941" s="17">
        <f>IF($A4941="","",IFERROR(VLOOKUP($A4941,M_Sapi!$A$2:$B$501,2,0),""))</f>
      </c>
      <c r="F4941" s="16">
        <f>IF(OR($A4941="",$C4941=""),"",$C4941-$D4941)</f>
      </c>
      <c r="G4941" s="18">
        <f>IF(OR($A4941="",$B4941=""),"",$B4941-$E4941)</f>
      </c>
      <c r="H4941" s="19">
        <f>IF(OR($G4941="",$G4941=0),"",$F4941/$G4941)</f>
      </c>
    </row>
    <row r="4942">
      <c r="A4942" s="7"/>
      <c r="B4942" s="11"/>
      <c r="C4942" s="10"/>
      <c r="D4942" s="16">
        <f>IF($A4942="","",IFERROR(VLOOKUP($A4942,M_Sapi!$A$2:$D$501,4,0),""))</f>
      </c>
      <c r="E4942" s="17">
        <f>IF($A4942="","",IFERROR(VLOOKUP($A4942,M_Sapi!$A$2:$B$501,2,0),""))</f>
      </c>
      <c r="F4942" s="16">
        <f>IF(OR($A4942="",$C4942=""),"",$C4942-$D4942)</f>
      </c>
      <c r="G4942" s="18">
        <f>IF(OR($A4942="",$B4942=""),"",$B4942-$E4942)</f>
      </c>
      <c r="H4942" s="19">
        <f>IF(OR($G4942="",$G4942=0),"",$F4942/$G4942)</f>
      </c>
    </row>
    <row r="4943">
      <c r="A4943" s="7"/>
      <c r="B4943" s="11"/>
      <c r="C4943" s="10"/>
      <c r="D4943" s="16">
        <f>IF($A4943="","",IFERROR(VLOOKUP($A4943,M_Sapi!$A$2:$D$501,4,0),""))</f>
      </c>
      <c r="E4943" s="17">
        <f>IF($A4943="","",IFERROR(VLOOKUP($A4943,M_Sapi!$A$2:$B$501,2,0),""))</f>
      </c>
      <c r="F4943" s="16">
        <f>IF(OR($A4943="",$C4943=""),"",$C4943-$D4943)</f>
      </c>
      <c r="G4943" s="18">
        <f>IF(OR($A4943="",$B4943=""),"",$B4943-$E4943)</f>
      </c>
      <c r="H4943" s="19">
        <f>IF(OR($G4943="",$G4943=0),"",$F4943/$G4943)</f>
      </c>
    </row>
    <row r="4944">
      <c r="A4944" s="7"/>
      <c r="B4944" s="11"/>
      <c r="C4944" s="10"/>
      <c r="D4944" s="16">
        <f>IF($A4944="","",IFERROR(VLOOKUP($A4944,M_Sapi!$A$2:$D$501,4,0),""))</f>
      </c>
      <c r="E4944" s="17">
        <f>IF($A4944="","",IFERROR(VLOOKUP($A4944,M_Sapi!$A$2:$B$501,2,0),""))</f>
      </c>
      <c r="F4944" s="16">
        <f>IF(OR($A4944="",$C4944=""),"",$C4944-$D4944)</f>
      </c>
      <c r="G4944" s="18">
        <f>IF(OR($A4944="",$B4944=""),"",$B4944-$E4944)</f>
      </c>
      <c r="H4944" s="19">
        <f>IF(OR($G4944="",$G4944=0),"",$F4944/$G4944)</f>
      </c>
    </row>
    <row r="4945">
      <c r="A4945" s="7"/>
      <c r="B4945" s="11"/>
      <c r="C4945" s="10"/>
      <c r="D4945" s="16">
        <f>IF($A4945="","",IFERROR(VLOOKUP($A4945,M_Sapi!$A$2:$D$501,4,0),""))</f>
      </c>
      <c r="E4945" s="17">
        <f>IF($A4945="","",IFERROR(VLOOKUP($A4945,M_Sapi!$A$2:$B$501,2,0),""))</f>
      </c>
      <c r="F4945" s="16">
        <f>IF(OR($A4945="",$C4945=""),"",$C4945-$D4945)</f>
      </c>
      <c r="G4945" s="18">
        <f>IF(OR($A4945="",$B4945=""),"",$B4945-$E4945)</f>
      </c>
      <c r="H4945" s="19">
        <f>IF(OR($G4945="",$G4945=0),"",$F4945/$G4945)</f>
      </c>
    </row>
    <row r="4946">
      <c r="A4946" s="7"/>
      <c r="B4946" s="11"/>
      <c r="C4946" s="10"/>
      <c r="D4946" s="16">
        <f>IF($A4946="","",IFERROR(VLOOKUP($A4946,M_Sapi!$A$2:$D$501,4,0),""))</f>
      </c>
      <c r="E4946" s="17">
        <f>IF($A4946="","",IFERROR(VLOOKUP($A4946,M_Sapi!$A$2:$B$501,2,0),""))</f>
      </c>
      <c r="F4946" s="16">
        <f>IF(OR($A4946="",$C4946=""),"",$C4946-$D4946)</f>
      </c>
      <c r="G4946" s="18">
        <f>IF(OR($A4946="",$B4946=""),"",$B4946-$E4946)</f>
      </c>
      <c r="H4946" s="19">
        <f>IF(OR($G4946="",$G4946=0),"",$F4946/$G4946)</f>
      </c>
    </row>
    <row r="4947">
      <c r="A4947" s="7"/>
      <c r="B4947" s="11"/>
      <c r="C4947" s="10"/>
      <c r="D4947" s="16">
        <f>IF($A4947="","",IFERROR(VLOOKUP($A4947,M_Sapi!$A$2:$D$501,4,0),""))</f>
      </c>
      <c r="E4947" s="17">
        <f>IF($A4947="","",IFERROR(VLOOKUP($A4947,M_Sapi!$A$2:$B$501,2,0),""))</f>
      </c>
      <c r="F4947" s="16">
        <f>IF(OR($A4947="",$C4947=""),"",$C4947-$D4947)</f>
      </c>
      <c r="G4947" s="18">
        <f>IF(OR($A4947="",$B4947=""),"",$B4947-$E4947)</f>
      </c>
      <c r="H4947" s="19">
        <f>IF(OR($G4947="",$G4947=0),"",$F4947/$G4947)</f>
      </c>
    </row>
    <row r="4948">
      <c r="A4948" s="7"/>
      <c r="B4948" s="11"/>
      <c r="C4948" s="10"/>
      <c r="D4948" s="16">
        <f>IF($A4948="","",IFERROR(VLOOKUP($A4948,M_Sapi!$A$2:$D$501,4,0),""))</f>
      </c>
      <c r="E4948" s="17">
        <f>IF($A4948="","",IFERROR(VLOOKUP($A4948,M_Sapi!$A$2:$B$501,2,0),""))</f>
      </c>
      <c r="F4948" s="16">
        <f>IF(OR($A4948="",$C4948=""),"",$C4948-$D4948)</f>
      </c>
      <c r="G4948" s="18">
        <f>IF(OR($A4948="",$B4948=""),"",$B4948-$E4948)</f>
      </c>
      <c r="H4948" s="19">
        <f>IF(OR($G4948="",$G4948=0),"",$F4948/$G4948)</f>
      </c>
    </row>
    <row r="4949">
      <c r="A4949" s="7"/>
      <c r="B4949" s="11"/>
      <c r="C4949" s="10"/>
      <c r="D4949" s="16">
        <f>IF($A4949="","",IFERROR(VLOOKUP($A4949,M_Sapi!$A$2:$D$501,4,0),""))</f>
      </c>
      <c r="E4949" s="17">
        <f>IF($A4949="","",IFERROR(VLOOKUP($A4949,M_Sapi!$A$2:$B$501,2,0),""))</f>
      </c>
      <c r="F4949" s="16">
        <f>IF(OR($A4949="",$C4949=""),"",$C4949-$D4949)</f>
      </c>
      <c r="G4949" s="18">
        <f>IF(OR($A4949="",$B4949=""),"",$B4949-$E4949)</f>
      </c>
      <c r="H4949" s="19">
        <f>IF(OR($G4949="",$G4949=0),"",$F4949/$G4949)</f>
      </c>
    </row>
    <row r="4950">
      <c r="A4950" s="7"/>
      <c r="B4950" s="11"/>
      <c r="C4950" s="10"/>
      <c r="D4950" s="16">
        <f>IF($A4950="","",IFERROR(VLOOKUP($A4950,M_Sapi!$A$2:$D$501,4,0),""))</f>
      </c>
      <c r="E4950" s="17">
        <f>IF($A4950="","",IFERROR(VLOOKUP($A4950,M_Sapi!$A$2:$B$501,2,0),""))</f>
      </c>
      <c r="F4950" s="16">
        <f>IF(OR($A4950="",$C4950=""),"",$C4950-$D4950)</f>
      </c>
      <c r="G4950" s="18">
        <f>IF(OR($A4950="",$B4950=""),"",$B4950-$E4950)</f>
      </c>
      <c r="H4950" s="19">
        <f>IF(OR($G4950="",$G4950=0),"",$F4950/$G4950)</f>
      </c>
    </row>
    <row r="4951">
      <c r="A4951" s="7"/>
      <c r="B4951" s="11"/>
      <c r="C4951" s="10"/>
      <c r="D4951" s="16">
        <f>IF($A4951="","",IFERROR(VLOOKUP($A4951,M_Sapi!$A$2:$D$501,4,0),""))</f>
      </c>
      <c r="E4951" s="17">
        <f>IF($A4951="","",IFERROR(VLOOKUP($A4951,M_Sapi!$A$2:$B$501,2,0),""))</f>
      </c>
      <c r="F4951" s="16">
        <f>IF(OR($A4951="",$C4951=""),"",$C4951-$D4951)</f>
      </c>
      <c r="G4951" s="18">
        <f>IF(OR($A4951="",$B4951=""),"",$B4951-$E4951)</f>
      </c>
      <c r="H4951" s="19">
        <f>IF(OR($G4951="",$G4951=0),"",$F4951/$G4951)</f>
      </c>
    </row>
    <row r="4952">
      <c r="A4952" s="7"/>
      <c r="B4952" s="11"/>
      <c r="C4952" s="10"/>
      <c r="D4952" s="16">
        <f>IF($A4952="","",IFERROR(VLOOKUP($A4952,M_Sapi!$A$2:$D$501,4,0),""))</f>
      </c>
      <c r="E4952" s="17">
        <f>IF($A4952="","",IFERROR(VLOOKUP($A4952,M_Sapi!$A$2:$B$501,2,0),""))</f>
      </c>
      <c r="F4952" s="16">
        <f>IF(OR($A4952="",$C4952=""),"",$C4952-$D4952)</f>
      </c>
      <c r="G4952" s="18">
        <f>IF(OR($A4952="",$B4952=""),"",$B4952-$E4952)</f>
      </c>
      <c r="H4952" s="19">
        <f>IF(OR($G4952="",$G4952=0),"",$F4952/$G4952)</f>
      </c>
    </row>
    <row r="4953">
      <c r="A4953" s="7"/>
      <c r="B4953" s="11"/>
      <c r="C4953" s="10"/>
      <c r="D4953" s="16">
        <f>IF($A4953="","",IFERROR(VLOOKUP($A4953,M_Sapi!$A$2:$D$501,4,0),""))</f>
      </c>
      <c r="E4953" s="17">
        <f>IF($A4953="","",IFERROR(VLOOKUP($A4953,M_Sapi!$A$2:$B$501,2,0),""))</f>
      </c>
      <c r="F4953" s="16">
        <f>IF(OR($A4953="",$C4953=""),"",$C4953-$D4953)</f>
      </c>
      <c r="G4953" s="18">
        <f>IF(OR($A4953="",$B4953=""),"",$B4953-$E4953)</f>
      </c>
      <c r="H4953" s="19">
        <f>IF(OR($G4953="",$G4953=0),"",$F4953/$G4953)</f>
      </c>
    </row>
    <row r="4954">
      <c r="A4954" s="7"/>
      <c r="B4954" s="11"/>
      <c r="C4954" s="10"/>
      <c r="D4954" s="16">
        <f>IF($A4954="","",IFERROR(VLOOKUP($A4954,M_Sapi!$A$2:$D$501,4,0),""))</f>
      </c>
      <c r="E4954" s="17">
        <f>IF($A4954="","",IFERROR(VLOOKUP($A4954,M_Sapi!$A$2:$B$501,2,0),""))</f>
      </c>
      <c r="F4954" s="16">
        <f>IF(OR($A4954="",$C4954=""),"",$C4954-$D4954)</f>
      </c>
      <c r="G4954" s="18">
        <f>IF(OR($A4954="",$B4954=""),"",$B4954-$E4954)</f>
      </c>
      <c r="H4954" s="19">
        <f>IF(OR($G4954="",$G4954=0),"",$F4954/$G4954)</f>
      </c>
    </row>
    <row r="4955">
      <c r="A4955" s="7"/>
      <c r="B4955" s="11"/>
      <c r="C4955" s="10"/>
      <c r="D4955" s="16">
        <f>IF($A4955="","",IFERROR(VLOOKUP($A4955,M_Sapi!$A$2:$D$501,4,0),""))</f>
      </c>
      <c r="E4955" s="17">
        <f>IF($A4955="","",IFERROR(VLOOKUP($A4955,M_Sapi!$A$2:$B$501,2,0),""))</f>
      </c>
      <c r="F4955" s="16">
        <f>IF(OR($A4955="",$C4955=""),"",$C4955-$D4955)</f>
      </c>
      <c r="G4955" s="18">
        <f>IF(OR($A4955="",$B4955=""),"",$B4955-$E4955)</f>
      </c>
      <c r="H4955" s="19">
        <f>IF(OR($G4955="",$G4955=0),"",$F4955/$G4955)</f>
      </c>
    </row>
    <row r="4956">
      <c r="A4956" s="7"/>
      <c r="B4956" s="11"/>
      <c r="C4956" s="10"/>
      <c r="D4956" s="16">
        <f>IF($A4956="","",IFERROR(VLOOKUP($A4956,M_Sapi!$A$2:$D$501,4,0),""))</f>
      </c>
      <c r="E4956" s="17">
        <f>IF($A4956="","",IFERROR(VLOOKUP($A4956,M_Sapi!$A$2:$B$501,2,0),""))</f>
      </c>
      <c r="F4956" s="16">
        <f>IF(OR($A4956="",$C4956=""),"",$C4956-$D4956)</f>
      </c>
      <c r="G4956" s="18">
        <f>IF(OR($A4956="",$B4956=""),"",$B4956-$E4956)</f>
      </c>
      <c r="H4956" s="19">
        <f>IF(OR($G4956="",$G4956=0),"",$F4956/$G4956)</f>
      </c>
    </row>
    <row r="4957">
      <c r="A4957" s="7"/>
      <c r="B4957" s="11"/>
      <c r="C4957" s="10"/>
      <c r="D4957" s="16">
        <f>IF($A4957="","",IFERROR(VLOOKUP($A4957,M_Sapi!$A$2:$D$501,4,0),""))</f>
      </c>
      <c r="E4957" s="17">
        <f>IF($A4957="","",IFERROR(VLOOKUP($A4957,M_Sapi!$A$2:$B$501,2,0),""))</f>
      </c>
      <c r="F4957" s="16">
        <f>IF(OR($A4957="",$C4957=""),"",$C4957-$D4957)</f>
      </c>
      <c r="G4957" s="18">
        <f>IF(OR($A4957="",$B4957=""),"",$B4957-$E4957)</f>
      </c>
      <c r="H4957" s="19">
        <f>IF(OR($G4957="",$G4957=0),"",$F4957/$G4957)</f>
      </c>
    </row>
    <row r="4958">
      <c r="A4958" s="7"/>
      <c r="B4958" s="11"/>
      <c r="C4958" s="10"/>
      <c r="D4958" s="16">
        <f>IF($A4958="","",IFERROR(VLOOKUP($A4958,M_Sapi!$A$2:$D$501,4,0),""))</f>
      </c>
      <c r="E4958" s="17">
        <f>IF($A4958="","",IFERROR(VLOOKUP($A4958,M_Sapi!$A$2:$B$501,2,0),""))</f>
      </c>
      <c r="F4958" s="16">
        <f>IF(OR($A4958="",$C4958=""),"",$C4958-$D4958)</f>
      </c>
      <c r="G4958" s="18">
        <f>IF(OR($A4958="",$B4958=""),"",$B4958-$E4958)</f>
      </c>
      <c r="H4958" s="19">
        <f>IF(OR($G4958="",$G4958=0),"",$F4958/$G4958)</f>
      </c>
    </row>
    <row r="4959">
      <c r="A4959" s="7"/>
      <c r="B4959" s="11"/>
      <c r="C4959" s="10"/>
      <c r="D4959" s="16">
        <f>IF($A4959="","",IFERROR(VLOOKUP($A4959,M_Sapi!$A$2:$D$501,4,0),""))</f>
      </c>
      <c r="E4959" s="17">
        <f>IF($A4959="","",IFERROR(VLOOKUP($A4959,M_Sapi!$A$2:$B$501,2,0),""))</f>
      </c>
      <c r="F4959" s="16">
        <f>IF(OR($A4959="",$C4959=""),"",$C4959-$D4959)</f>
      </c>
      <c r="G4959" s="18">
        <f>IF(OR($A4959="",$B4959=""),"",$B4959-$E4959)</f>
      </c>
      <c r="H4959" s="19">
        <f>IF(OR($G4959="",$G4959=0),"",$F4959/$G4959)</f>
      </c>
    </row>
    <row r="4960">
      <c r="A4960" s="7"/>
      <c r="B4960" s="11"/>
      <c r="C4960" s="10"/>
      <c r="D4960" s="16">
        <f>IF($A4960="","",IFERROR(VLOOKUP($A4960,M_Sapi!$A$2:$D$501,4,0),""))</f>
      </c>
      <c r="E4960" s="17">
        <f>IF($A4960="","",IFERROR(VLOOKUP($A4960,M_Sapi!$A$2:$B$501,2,0),""))</f>
      </c>
      <c r="F4960" s="16">
        <f>IF(OR($A4960="",$C4960=""),"",$C4960-$D4960)</f>
      </c>
      <c r="G4960" s="18">
        <f>IF(OR($A4960="",$B4960=""),"",$B4960-$E4960)</f>
      </c>
      <c r="H4960" s="19">
        <f>IF(OR($G4960="",$G4960=0),"",$F4960/$G4960)</f>
      </c>
    </row>
    <row r="4961">
      <c r="A4961" s="7"/>
      <c r="B4961" s="11"/>
      <c r="C4961" s="10"/>
      <c r="D4961" s="16">
        <f>IF($A4961="","",IFERROR(VLOOKUP($A4961,M_Sapi!$A$2:$D$501,4,0),""))</f>
      </c>
      <c r="E4961" s="17">
        <f>IF($A4961="","",IFERROR(VLOOKUP($A4961,M_Sapi!$A$2:$B$501,2,0),""))</f>
      </c>
      <c r="F4961" s="16">
        <f>IF(OR($A4961="",$C4961=""),"",$C4961-$D4961)</f>
      </c>
      <c r="G4961" s="18">
        <f>IF(OR($A4961="",$B4961=""),"",$B4961-$E4961)</f>
      </c>
      <c r="H4961" s="19">
        <f>IF(OR($G4961="",$G4961=0),"",$F4961/$G4961)</f>
      </c>
    </row>
    <row r="4962">
      <c r="A4962" s="7"/>
      <c r="B4962" s="11"/>
      <c r="C4962" s="10"/>
      <c r="D4962" s="16">
        <f>IF($A4962="","",IFERROR(VLOOKUP($A4962,M_Sapi!$A$2:$D$501,4,0),""))</f>
      </c>
      <c r="E4962" s="17">
        <f>IF($A4962="","",IFERROR(VLOOKUP($A4962,M_Sapi!$A$2:$B$501,2,0),""))</f>
      </c>
      <c r="F4962" s="16">
        <f>IF(OR($A4962="",$C4962=""),"",$C4962-$D4962)</f>
      </c>
      <c r="G4962" s="18">
        <f>IF(OR($A4962="",$B4962=""),"",$B4962-$E4962)</f>
      </c>
      <c r="H4962" s="19">
        <f>IF(OR($G4962="",$G4962=0),"",$F4962/$G4962)</f>
      </c>
    </row>
    <row r="4963">
      <c r="A4963" s="7"/>
      <c r="B4963" s="11"/>
      <c r="C4963" s="10"/>
      <c r="D4963" s="16">
        <f>IF($A4963="","",IFERROR(VLOOKUP($A4963,M_Sapi!$A$2:$D$501,4,0),""))</f>
      </c>
      <c r="E4963" s="17">
        <f>IF($A4963="","",IFERROR(VLOOKUP($A4963,M_Sapi!$A$2:$B$501,2,0),""))</f>
      </c>
      <c r="F4963" s="16">
        <f>IF(OR($A4963="",$C4963=""),"",$C4963-$D4963)</f>
      </c>
      <c r="G4963" s="18">
        <f>IF(OR($A4963="",$B4963=""),"",$B4963-$E4963)</f>
      </c>
      <c r="H4963" s="19">
        <f>IF(OR($G4963="",$G4963=0),"",$F4963/$G4963)</f>
      </c>
    </row>
    <row r="4964">
      <c r="A4964" s="7"/>
      <c r="B4964" s="11"/>
      <c r="C4964" s="10"/>
      <c r="D4964" s="16">
        <f>IF($A4964="","",IFERROR(VLOOKUP($A4964,M_Sapi!$A$2:$D$501,4,0),""))</f>
      </c>
      <c r="E4964" s="17">
        <f>IF($A4964="","",IFERROR(VLOOKUP($A4964,M_Sapi!$A$2:$B$501,2,0),""))</f>
      </c>
      <c r="F4964" s="16">
        <f>IF(OR($A4964="",$C4964=""),"",$C4964-$D4964)</f>
      </c>
      <c r="G4964" s="18">
        <f>IF(OR($A4964="",$B4964=""),"",$B4964-$E4964)</f>
      </c>
      <c r="H4964" s="19">
        <f>IF(OR($G4964="",$G4964=0),"",$F4964/$G4964)</f>
      </c>
    </row>
    <row r="4965">
      <c r="A4965" s="7"/>
      <c r="B4965" s="11"/>
      <c r="C4965" s="10"/>
      <c r="D4965" s="16">
        <f>IF($A4965="","",IFERROR(VLOOKUP($A4965,M_Sapi!$A$2:$D$501,4,0),""))</f>
      </c>
      <c r="E4965" s="17">
        <f>IF($A4965="","",IFERROR(VLOOKUP($A4965,M_Sapi!$A$2:$B$501,2,0),""))</f>
      </c>
      <c r="F4965" s="16">
        <f>IF(OR($A4965="",$C4965=""),"",$C4965-$D4965)</f>
      </c>
      <c r="G4965" s="18">
        <f>IF(OR($A4965="",$B4965=""),"",$B4965-$E4965)</f>
      </c>
      <c r="H4965" s="19">
        <f>IF(OR($G4965="",$G4965=0),"",$F4965/$G4965)</f>
      </c>
    </row>
    <row r="4966">
      <c r="A4966" s="7"/>
      <c r="B4966" s="11"/>
      <c r="C4966" s="10"/>
      <c r="D4966" s="16">
        <f>IF($A4966="","",IFERROR(VLOOKUP($A4966,M_Sapi!$A$2:$D$501,4,0),""))</f>
      </c>
      <c r="E4966" s="17">
        <f>IF($A4966="","",IFERROR(VLOOKUP($A4966,M_Sapi!$A$2:$B$501,2,0),""))</f>
      </c>
      <c r="F4966" s="16">
        <f>IF(OR($A4966="",$C4966=""),"",$C4966-$D4966)</f>
      </c>
      <c r="G4966" s="18">
        <f>IF(OR($A4966="",$B4966=""),"",$B4966-$E4966)</f>
      </c>
      <c r="H4966" s="19">
        <f>IF(OR($G4966="",$G4966=0),"",$F4966/$G4966)</f>
      </c>
    </row>
    <row r="4967">
      <c r="A4967" s="7"/>
      <c r="B4967" s="11"/>
      <c r="C4967" s="10"/>
      <c r="D4967" s="16">
        <f>IF($A4967="","",IFERROR(VLOOKUP($A4967,M_Sapi!$A$2:$D$501,4,0),""))</f>
      </c>
      <c r="E4967" s="17">
        <f>IF($A4967="","",IFERROR(VLOOKUP($A4967,M_Sapi!$A$2:$B$501,2,0),""))</f>
      </c>
      <c r="F4967" s="16">
        <f>IF(OR($A4967="",$C4967=""),"",$C4967-$D4967)</f>
      </c>
      <c r="G4967" s="18">
        <f>IF(OR($A4967="",$B4967=""),"",$B4967-$E4967)</f>
      </c>
      <c r="H4967" s="19">
        <f>IF(OR($G4967="",$G4967=0),"",$F4967/$G4967)</f>
      </c>
    </row>
    <row r="4968">
      <c r="A4968" s="7"/>
      <c r="B4968" s="11"/>
      <c r="C4968" s="10"/>
      <c r="D4968" s="16">
        <f>IF($A4968="","",IFERROR(VLOOKUP($A4968,M_Sapi!$A$2:$D$501,4,0),""))</f>
      </c>
      <c r="E4968" s="17">
        <f>IF($A4968="","",IFERROR(VLOOKUP($A4968,M_Sapi!$A$2:$B$501,2,0),""))</f>
      </c>
      <c r="F4968" s="16">
        <f>IF(OR($A4968="",$C4968=""),"",$C4968-$D4968)</f>
      </c>
      <c r="G4968" s="18">
        <f>IF(OR($A4968="",$B4968=""),"",$B4968-$E4968)</f>
      </c>
      <c r="H4968" s="19">
        <f>IF(OR($G4968="",$G4968=0),"",$F4968/$G4968)</f>
      </c>
    </row>
    <row r="4969">
      <c r="A4969" s="7"/>
      <c r="B4969" s="11"/>
      <c r="C4969" s="10"/>
      <c r="D4969" s="16">
        <f>IF($A4969="","",IFERROR(VLOOKUP($A4969,M_Sapi!$A$2:$D$501,4,0),""))</f>
      </c>
      <c r="E4969" s="17">
        <f>IF($A4969="","",IFERROR(VLOOKUP($A4969,M_Sapi!$A$2:$B$501,2,0),""))</f>
      </c>
      <c r="F4969" s="16">
        <f>IF(OR($A4969="",$C4969=""),"",$C4969-$D4969)</f>
      </c>
      <c r="G4969" s="18">
        <f>IF(OR($A4969="",$B4969=""),"",$B4969-$E4969)</f>
      </c>
      <c r="H4969" s="19">
        <f>IF(OR($G4969="",$G4969=0),"",$F4969/$G4969)</f>
      </c>
    </row>
    <row r="4970">
      <c r="A4970" s="7"/>
      <c r="B4970" s="11"/>
      <c r="C4970" s="10"/>
      <c r="D4970" s="16">
        <f>IF($A4970="","",IFERROR(VLOOKUP($A4970,M_Sapi!$A$2:$D$501,4,0),""))</f>
      </c>
      <c r="E4970" s="17">
        <f>IF($A4970="","",IFERROR(VLOOKUP($A4970,M_Sapi!$A$2:$B$501,2,0),""))</f>
      </c>
      <c r="F4970" s="16">
        <f>IF(OR($A4970="",$C4970=""),"",$C4970-$D4970)</f>
      </c>
      <c r="G4970" s="18">
        <f>IF(OR($A4970="",$B4970=""),"",$B4970-$E4970)</f>
      </c>
      <c r="H4970" s="19">
        <f>IF(OR($G4970="",$G4970=0),"",$F4970/$G4970)</f>
      </c>
    </row>
    <row r="4971">
      <c r="A4971" s="7"/>
      <c r="B4971" s="11"/>
      <c r="C4971" s="10"/>
      <c r="D4971" s="16">
        <f>IF($A4971="","",IFERROR(VLOOKUP($A4971,M_Sapi!$A$2:$D$501,4,0),""))</f>
      </c>
      <c r="E4971" s="17">
        <f>IF($A4971="","",IFERROR(VLOOKUP($A4971,M_Sapi!$A$2:$B$501,2,0),""))</f>
      </c>
      <c r="F4971" s="16">
        <f>IF(OR($A4971="",$C4971=""),"",$C4971-$D4971)</f>
      </c>
      <c r="G4971" s="18">
        <f>IF(OR($A4971="",$B4971=""),"",$B4971-$E4971)</f>
      </c>
      <c r="H4971" s="19">
        <f>IF(OR($G4971="",$G4971=0),"",$F4971/$G4971)</f>
      </c>
    </row>
    <row r="4972">
      <c r="A4972" s="7"/>
      <c r="B4972" s="11"/>
      <c r="C4972" s="10"/>
      <c r="D4972" s="16">
        <f>IF($A4972="","",IFERROR(VLOOKUP($A4972,M_Sapi!$A$2:$D$501,4,0),""))</f>
      </c>
      <c r="E4972" s="17">
        <f>IF($A4972="","",IFERROR(VLOOKUP($A4972,M_Sapi!$A$2:$B$501,2,0),""))</f>
      </c>
      <c r="F4972" s="16">
        <f>IF(OR($A4972="",$C4972=""),"",$C4972-$D4972)</f>
      </c>
      <c r="G4972" s="18">
        <f>IF(OR($A4972="",$B4972=""),"",$B4972-$E4972)</f>
      </c>
      <c r="H4972" s="19">
        <f>IF(OR($G4972="",$G4972=0),"",$F4972/$G4972)</f>
      </c>
    </row>
    <row r="4973">
      <c r="A4973" s="7"/>
      <c r="B4973" s="11"/>
      <c r="C4973" s="10"/>
      <c r="D4973" s="16">
        <f>IF($A4973="","",IFERROR(VLOOKUP($A4973,M_Sapi!$A$2:$D$501,4,0),""))</f>
      </c>
      <c r="E4973" s="17">
        <f>IF($A4973="","",IFERROR(VLOOKUP($A4973,M_Sapi!$A$2:$B$501,2,0),""))</f>
      </c>
      <c r="F4973" s="16">
        <f>IF(OR($A4973="",$C4973=""),"",$C4973-$D4973)</f>
      </c>
      <c r="G4973" s="18">
        <f>IF(OR($A4973="",$B4973=""),"",$B4973-$E4973)</f>
      </c>
      <c r="H4973" s="19">
        <f>IF(OR($G4973="",$G4973=0),"",$F4973/$G4973)</f>
      </c>
    </row>
    <row r="4974">
      <c r="A4974" s="7"/>
      <c r="B4974" s="11"/>
      <c r="C4974" s="10"/>
      <c r="D4974" s="16">
        <f>IF($A4974="","",IFERROR(VLOOKUP($A4974,M_Sapi!$A$2:$D$501,4,0),""))</f>
      </c>
      <c r="E4974" s="17">
        <f>IF($A4974="","",IFERROR(VLOOKUP($A4974,M_Sapi!$A$2:$B$501,2,0),""))</f>
      </c>
      <c r="F4974" s="16">
        <f>IF(OR($A4974="",$C4974=""),"",$C4974-$D4974)</f>
      </c>
      <c r="G4974" s="18">
        <f>IF(OR($A4974="",$B4974=""),"",$B4974-$E4974)</f>
      </c>
      <c r="H4974" s="19">
        <f>IF(OR($G4974="",$G4974=0),"",$F4974/$G4974)</f>
      </c>
    </row>
    <row r="4975">
      <c r="A4975" s="7"/>
      <c r="B4975" s="11"/>
      <c r="C4975" s="10"/>
      <c r="D4975" s="16">
        <f>IF($A4975="","",IFERROR(VLOOKUP($A4975,M_Sapi!$A$2:$D$501,4,0),""))</f>
      </c>
      <c r="E4975" s="17">
        <f>IF($A4975="","",IFERROR(VLOOKUP($A4975,M_Sapi!$A$2:$B$501,2,0),""))</f>
      </c>
      <c r="F4975" s="16">
        <f>IF(OR($A4975="",$C4975=""),"",$C4975-$D4975)</f>
      </c>
      <c r="G4975" s="18">
        <f>IF(OR($A4975="",$B4975=""),"",$B4975-$E4975)</f>
      </c>
      <c r="H4975" s="19">
        <f>IF(OR($G4975="",$G4975=0),"",$F4975/$G4975)</f>
      </c>
    </row>
    <row r="4976">
      <c r="A4976" s="7"/>
      <c r="B4976" s="11"/>
      <c r="C4976" s="10"/>
      <c r="D4976" s="16">
        <f>IF($A4976="","",IFERROR(VLOOKUP($A4976,M_Sapi!$A$2:$D$501,4,0),""))</f>
      </c>
      <c r="E4976" s="17">
        <f>IF($A4976="","",IFERROR(VLOOKUP($A4976,M_Sapi!$A$2:$B$501,2,0),""))</f>
      </c>
      <c r="F4976" s="16">
        <f>IF(OR($A4976="",$C4976=""),"",$C4976-$D4976)</f>
      </c>
      <c r="G4976" s="18">
        <f>IF(OR($A4976="",$B4976=""),"",$B4976-$E4976)</f>
      </c>
      <c r="H4976" s="19">
        <f>IF(OR($G4976="",$G4976=0),"",$F4976/$G4976)</f>
      </c>
    </row>
    <row r="4977">
      <c r="A4977" s="7"/>
      <c r="B4977" s="11"/>
      <c r="C4977" s="10"/>
      <c r="D4977" s="16">
        <f>IF($A4977="","",IFERROR(VLOOKUP($A4977,M_Sapi!$A$2:$D$501,4,0),""))</f>
      </c>
      <c r="E4977" s="17">
        <f>IF($A4977="","",IFERROR(VLOOKUP($A4977,M_Sapi!$A$2:$B$501,2,0),""))</f>
      </c>
      <c r="F4977" s="16">
        <f>IF(OR($A4977="",$C4977=""),"",$C4977-$D4977)</f>
      </c>
      <c r="G4977" s="18">
        <f>IF(OR($A4977="",$B4977=""),"",$B4977-$E4977)</f>
      </c>
      <c r="H4977" s="19">
        <f>IF(OR($G4977="",$G4977=0),"",$F4977/$G4977)</f>
      </c>
    </row>
    <row r="4978">
      <c r="A4978" s="7"/>
      <c r="B4978" s="11"/>
      <c r="C4978" s="10"/>
      <c r="D4978" s="16">
        <f>IF($A4978="","",IFERROR(VLOOKUP($A4978,M_Sapi!$A$2:$D$501,4,0),""))</f>
      </c>
      <c r="E4978" s="17">
        <f>IF($A4978="","",IFERROR(VLOOKUP($A4978,M_Sapi!$A$2:$B$501,2,0),""))</f>
      </c>
      <c r="F4978" s="16">
        <f>IF(OR($A4978="",$C4978=""),"",$C4978-$D4978)</f>
      </c>
      <c r="G4978" s="18">
        <f>IF(OR($A4978="",$B4978=""),"",$B4978-$E4978)</f>
      </c>
      <c r="H4978" s="19">
        <f>IF(OR($G4978="",$G4978=0),"",$F4978/$G4978)</f>
      </c>
    </row>
    <row r="4979">
      <c r="A4979" s="7"/>
      <c r="B4979" s="11"/>
      <c r="C4979" s="10"/>
      <c r="D4979" s="16">
        <f>IF($A4979="","",IFERROR(VLOOKUP($A4979,M_Sapi!$A$2:$D$501,4,0),""))</f>
      </c>
      <c r="E4979" s="17">
        <f>IF($A4979="","",IFERROR(VLOOKUP($A4979,M_Sapi!$A$2:$B$501,2,0),""))</f>
      </c>
      <c r="F4979" s="16">
        <f>IF(OR($A4979="",$C4979=""),"",$C4979-$D4979)</f>
      </c>
      <c r="G4979" s="18">
        <f>IF(OR($A4979="",$B4979=""),"",$B4979-$E4979)</f>
      </c>
      <c r="H4979" s="19">
        <f>IF(OR($G4979="",$G4979=0),"",$F4979/$G4979)</f>
      </c>
    </row>
    <row r="4980">
      <c r="A4980" s="7"/>
      <c r="B4980" s="11"/>
      <c r="C4980" s="10"/>
      <c r="D4980" s="16">
        <f>IF($A4980="","",IFERROR(VLOOKUP($A4980,M_Sapi!$A$2:$D$501,4,0),""))</f>
      </c>
      <c r="E4980" s="17">
        <f>IF($A4980="","",IFERROR(VLOOKUP($A4980,M_Sapi!$A$2:$B$501,2,0),""))</f>
      </c>
      <c r="F4980" s="16">
        <f>IF(OR($A4980="",$C4980=""),"",$C4980-$D4980)</f>
      </c>
      <c r="G4980" s="18">
        <f>IF(OR($A4980="",$B4980=""),"",$B4980-$E4980)</f>
      </c>
      <c r="H4980" s="19">
        <f>IF(OR($G4980="",$G4980=0),"",$F4980/$G4980)</f>
      </c>
    </row>
    <row r="4981">
      <c r="A4981" s="7"/>
      <c r="B4981" s="11"/>
      <c r="C4981" s="10"/>
      <c r="D4981" s="16">
        <f>IF($A4981="","",IFERROR(VLOOKUP($A4981,M_Sapi!$A$2:$D$501,4,0),""))</f>
      </c>
      <c r="E4981" s="17">
        <f>IF($A4981="","",IFERROR(VLOOKUP($A4981,M_Sapi!$A$2:$B$501,2,0),""))</f>
      </c>
      <c r="F4981" s="16">
        <f>IF(OR($A4981="",$C4981=""),"",$C4981-$D4981)</f>
      </c>
      <c r="G4981" s="18">
        <f>IF(OR($A4981="",$B4981=""),"",$B4981-$E4981)</f>
      </c>
      <c r="H4981" s="19">
        <f>IF(OR($G4981="",$G4981=0),"",$F4981/$G4981)</f>
      </c>
    </row>
    <row r="4982">
      <c r="A4982" s="7"/>
      <c r="B4982" s="11"/>
      <c r="C4982" s="10"/>
      <c r="D4982" s="16">
        <f>IF($A4982="","",IFERROR(VLOOKUP($A4982,M_Sapi!$A$2:$D$501,4,0),""))</f>
      </c>
      <c r="E4982" s="17">
        <f>IF($A4982="","",IFERROR(VLOOKUP($A4982,M_Sapi!$A$2:$B$501,2,0),""))</f>
      </c>
      <c r="F4982" s="16">
        <f>IF(OR($A4982="",$C4982=""),"",$C4982-$D4982)</f>
      </c>
      <c r="G4982" s="18">
        <f>IF(OR($A4982="",$B4982=""),"",$B4982-$E4982)</f>
      </c>
      <c r="H4982" s="19">
        <f>IF(OR($G4982="",$G4982=0),"",$F4982/$G4982)</f>
      </c>
    </row>
    <row r="4983">
      <c r="A4983" s="7"/>
      <c r="B4983" s="11"/>
      <c r="C4983" s="10"/>
      <c r="D4983" s="16">
        <f>IF($A4983="","",IFERROR(VLOOKUP($A4983,M_Sapi!$A$2:$D$501,4,0),""))</f>
      </c>
      <c r="E4983" s="17">
        <f>IF($A4983="","",IFERROR(VLOOKUP($A4983,M_Sapi!$A$2:$B$501,2,0),""))</f>
      </c>
      <c r="F4983" s="16">
        <f>IF(OR($A4983="",$C4983=""),"",$C4983-$D4983)</f>
      </c>
      <c r="G4983" s="18">
        <f>IF(OR($A4983="",$B4983=""),"",$B4983-$E4983)</f>
      </c>
      <c r="H4983" s="19">
        <f>IF(OR($G4983="",$G4983=0),"",$F4983/$G4983)</f>
      </c>
    </row>
    <row r="4984">
      <c r="A4984" s="7"/>
      <c r="B4984" s="11"/>
      <c r="C4984" s="10"/>
      <c r="D4984" s="16">
        <f>IF($A4984="","",IFERROR(VLOOKUP($A4984,M_Sapi!$A$2:$D$501,4,0),""))</f>
      </c>
      <c r="E4984" s="17">
        <f>IF($A4984="","",IFERROR(VLOOKUP($A4984,M_Sapi!$A$2:$B$501,2,0),""))</f>
      </c>
      <c r="F4984" s="16">
        <f>IF(OR($A4984="",$C4984=""),"",$C4984-$D4984)</f>
      </c>
      <c r="G4984" s="18">
        <f>IF(OR($A4984="",$B4984=""),"",$B4984-$E4984)</f>
      </c>
      <c r="H4984" s="19">
        <f>IF(OR($G4984="",$G4984=0),"",$F4984/$G4984)</f>
      </c>
    </row>
    <row r="4985">
      <c r="A4985" s="7"/>
      <c r="B4985" s="11"/>
      <c r="C4985" s="10"/>
      <c r="D4985" s="16">
        <f>IF($A4985="","",IFERROR(VLOOKUP($A4985,M_Sapi!$A$2:$D$501,4,0),""))</f>
      </c>
      <c r="E4985" s="17">
        <f>IF($A4985="","",IFERROR(VLOOKUP($A4985,M_Sapi!$A$2:$B$501,2,0),""))</f>
      </c>
      <c r="F4985" s="16">
        <f>IF(OR($A4985="",$C4985=""),"",$C4985-$D4985)</f>
      </c>
      <c r="G4985" s="18">
        <f>IF(OR($A4985="",$B4985=""),"",$B4985-$E4985)</f>
      </c>
      <c r="H4985" s="19">
        <f>IF(OR($G4985="",$G4985=0),"",$F4985/$G4985)</f>
      </c>
    </row>
    <row r="4986">
      <c r="A4986" s="7"/>
      <c r="B4986" s="11"/>
      <c r="C4986" s="10"/>
      <c r="D4986" s="16">
        <f>IF($A4986="","",IFERROR(VLOOKUP($A4986,M_Sapi!$A$2:$D$501,4,0),""))</f>
      </c>
      <c r="E4986" s="17">
        <f>IF($A4986="","",IFERROR(VLOOKUP($A4986,M_Sapi!$A$2:$B$501,2,0),""))</f>
      </c>
      <c r="F4986" s="16">
        <f>IF(OR($A4986="",$C4986=""),"",$C4986-$D4986)</f>
      </c>
      <c r="G4986" s="18">
        <f>IF(OR($A4986="",$B4986=""),"",$B4986-$E4986)</f>
      </c>
      <c r="H4986" s="19">
        <f>IF(OR($G4986="",$G4986=0),"",$F4986/$G4986)</f>
      </c>
    </row>
    <row r="4987">
      <c r="A4987" s="7"/>
      <c r="B4987" s="11"/>
      <c r="C4987" s="10"/>
      <c r="D4987" s="16">
        <f>IF($A4987="","",IFERROR(VLOOKUP($A4987,M_Sapi!$A$2:$D$501,4,0),""))</f>
      </c>
      <c r="E4987" s="17">
        <f>IF($A4987="","",IFERROR(VLOOKUP($A4987,M_Sapi!$A$2:$B$501,2,0),""))</f>
      </c>
      <c r="F4987" s="16">
        <f>IF(OR($A4987="",$C4987=""),"",$C4987-$D4987)</f>
      </c>
      <c r="G4987" s="18">
        <f>IF(OR($A4987="",$B4987=""),"",$B4987-$E4987)</f>
      </c>
      <c r="H4987" s="19">
        <f>IF(OR($G4987="",$G4987=0),"",$F4987/$G4987)</f>
      </c>
    </row>
    <row r="4988">
      <c r="A4988" s="7"/>
      <c r="B4988" s="11"/>
      <c r="C4988" s="10"/>
      <c r="D4988" s="16">
        <f>IF($A4988="","",IFERROR(VLOOKUP($A4988,M_Sapi!$A$2:$D$501,4,0),""))</f>
      </c>
      <c r="E4988" s="17">
        <f>IF($A4988="","",IFERROR(VLOOKUP($A4988,M_Sapi!$A$2:$B$501,2,0),""))</f>
      </c>
      <c r="F4988" s="16">
        <f>IF(OR($A4988="",$C4988=""),"",$C4988-$D4988)</f>
      </c>
      <c r="G4988" s="18">
        <f>IF(OR($A4988="",$B4988=""),"",$B4988-$E4988)</f>
      </c>
      <c r="H4988" s="19">
        <f>IF(OR($G4988="",$G4988=0),"",$F4988/$G4988)</f>
      </c>
    </row>
    <row r="4989">
      <c r="A4989" s="7"/>
      <c r="B4989" s="11"/>
      <c r="C4989" s="10"/>
      <c r="D4989" s="16">
        <f>IF($A4989="","",IFERROR(VLOOKUP($A4989,M_Sapi!$A$2:$D$501,4,0),""))</f>
      </c>
      <c r="E4989" s="17">
        <f>IF($A4989="","",IFERROR(VLOOKUP($A4989,M_Sapi!$A$2:$B$501,2,0),""))</f>
      </c>
      <c r="F4989" s="16">
        <f>IF(OR($A4989="",$C4989=""),"",$C4989-$D4989)</f>
      </c>
      <c r="G4989" s="18">
        <f>IF(OR($A4989="",$B4989=""),"",$B4989-$E4989)</f>
      </c>
      <c r="H4989" s="19">
        <f>IF(OR($G4989="",$G4989=0),"",$F4989/$G4989)</f>
      </c>
    </row>
    <row r="4990">
      <c r="A4990" s="7"/>
      <c r="B4990" s="11"/>
      <c r="C4990" s="10"/>
      <c r="D4990" s="16">
        <f>IF($A4990="","",IFERROR(VLOOKUP($A4990,M_Sapi!$A$2:$D$501,4,0),""))</f>
      </c>
      <c r="E4990" s="17">
        <f>IF($A4990="","",IFERROR(VLOOKUP($A4990,M_Sapi!$A$2:$B$501,2,0),""))</f>
      </c>
      <c r="F4990" s="16">
        <f>IF(OR($A4990="",$C4990=""),"",$C4990-$D4990)</f>
      </c>
      <c r="G4990" s="18">
        <f>IF(OR($A4990="",$B4990=""),"",$B4990-$E4990)</f>
      </c>
      <c r="H4990" s="19">
        <f>IF(OR($G4990="",$G4990=0),"",$F4990/$G4990)</f>
      </c>
    </row>
    <row r="4991">
      <c r="A4991" s="7"/>
      <c r="B4991" s="11"/>
      <c r="C4991" s="10"/>
      <c r="D4991" s="16">
        <f>IF($A4991="","",IFERROR(VLOOKUP($A4991,M_Sapi!$A$2:$D$501,4,0),""))</f>
      </c>
      <c r="E4991" s="17">
        <f>IF($A4991="","",IFERROR(VLOOKUP($A4991,M_Sapi!$A$2:$B$501,2,0),""))</f>
      </c>
      <c r="F4991" s="16">
        <f>IF(OR($A4991="",$C4991=""),"",$C4991-$D4991)</f>
      </c>
      <c r="G4991" s="18">
        <f>IF(OR($A4991="",$B4991=""),"",$B4991-$E4991)</f>
      </c>
      <c r="H4991" s="19">
        <f>IF(OR($G4991="",$G4991=0),"",$F4991/$G4991)</f>
      </c>
    </row>
    <row r="4992">
      <c r="A4992" s="7"/>
      <c r="B4992" s="11"/>
      <c r="C4992" s="10"/>
      <c r="D4992" s="16">
        <f>IF($A4992="","",IFERROR(VLOOKUP($A4992,M_Sapi!$A$2:$D$501,4,0),""))</f>
      </c>
      <c r="E4992" s="17">
        <f>IF($A4992="","",IFERROR(VLOOKUP($A4992,M_Sapi!$A$2:$B$501,2,0),""))</f>
      </c>
      <c r="F4992" s="16">
        <f>IF(OR($A4992="",$C4992=""),"",$C4992-$D4992)</f>
      </c>
      <c r="G4992" s="18">
        <f>IF(OR($A4992="",$B4992=""),"",$B4992-$E4992)</f>
      </c>
      <c r="H4992" s="19">
        <f>IF(OR($G4992="",$G4992=0),"",$F4992/$G4992)</f>
      </c>
    </row>
    <row r="4993">
      <c r="A4993" s="7"/>
      <c r="B4993" s="11"/>
      <c r="C4993" s="10"/>
      <c r="D4993" s="16">
        <f>IF($A4993="","",IFERROR(VLOOKUP($A4993,M_Sapi!$A$2:$D$501,4,0),""))</f>
      </c>
      <c r="E4993" s="17">
        <f>IF($A4993="","",IFERROR(VLOOKUP($A4993,M_Sapi!$A$2:$B$501,2,0),""))</f>
      </c>
      <c r="F4993" s="16">
        <f>IF(OR($A4993="",$C4993=""),"",$C4993-$D4993)</f>
      </c>
      <c r="G4993" s="18">
        <f>IF(OR($A4993="",$B4993=""),"",$B4993-$E4993)</f>
      </c>
      <c r="H4993" s="19">
        <f>IF(OR($G4993="",$G4993=0),"",$F4993/$G4993)</f>
      </c>
    </row>
    <row r="4994">
      <c r="A4994" s="7"/>
      <c r="B4994" s="11"/>
      <c r="C4994" s="10"/>
      <c r="D4994" s="16">
        <f>IF($A4994="","",IFERROR(VLOOKUP($A4994,M_Sapi!$A$2:$D$501,4,0),""))</f>
      </c>
      <c r="E4994" s="17">
        <f>IF($A4994="","",IFERROR(VLOOKUP($A4994,M_Sapi!$A$2:$B$501,2,0),""))</f>
      </c>
      <c r="F4994" s="16">
        <f>IF(OR($A4994="",$C4994=""),"",$C4994-$D4994)</f>
      </c>
      <c r="G4994" s="18">
        <f>IF(OR($A4994="",$B4994=""),"",$B4994-$E4994)</f>
      </c>
      <c r="H4994" s="19">
        <f>IF(OR($G4994="",$G4994=0),"",$F4994/$G4994)</f>
      </c>
    </row>
    <row r="4995">
      <c r="A4995" s="7"/>
      <c r="B4995" s="11"/>
      <c r="C4995" s="10"/>
      <c r="D4995" s="16">
        <f>IF($A4995="","",IFERROR(VLOOKUP($A4995,M_Sapi!$A$2:$D$501,4,0),""))</f>
      </c>
      <c r="E4995" s="17">
        <f>IF($A4995="","",IFERROR(VLOOKUP($A4995,M_Sapi!$A$2:$B$501,2,0),""))</f>
      </c>
      <c r="F4995" s="16">
        <f>IF(OR($A4995="",$C4995=""),"",$C4995-$D4995)</f>
      </c>
      <c r="G4995" s="18">
        <f>IF(OR($A4995="",$B4995=""),"",$B4995-$E4995)</f>
      </c>
      <c r="H4995" s="19">
        <f>IF(OR($G4995="",$G4995=0),"",$F4995/$G4995)</f>
      </c>
    </row>
    <row r="4996">
      <c r="A4996" s="7"/>
      <c r="B4996" s="11"/>
      <c r="C4996" s="10"/>
      <c r="D4996" s="16">
        <f>IF($A4996="","",IFERROR(VLOOKUP($A4996,M_Sapi!$A$2:$D$501,4,0),""))</f>
      </c>
      <c r="E4996" s="17">
        <f>IF($A4996="","",IFERROR(VLOOKUP($A4996,M_Sapi!$A$2:$B$501,2,0),""))</f>
      </c>
      <c r="F4996" s="16">
        <f>IF(OR($A4996="",$C4996=""),"",$C4996-$D4996)</f>
      </c>
      <c r="G4996" s="18">
        <f>IF(OR($A4996="",$B4996=""),"",$B4996-$E4996)</f>
      </c>
      <c r="H4996" s="19">
        <f>IF(OR($G4996="",$G4996=0),"",$F4996/$G4996)</f>
      </c>
    </row>
    <row r="4997">
      <c r="A4997" s="7"/>
      <c r="B4997" s="11"/>
      <c r="C4997" s="10"/>
      <c r="D4997" s="16">
        <f>IF($A4997="","",IFERROR(VLOOKUP($A4997,M_Sapi!$A$2:$D$501,4,0),""))</f>
      </c>
      <c r="E4997" s="17">
        <f>IF($A4997="","",IFERROR(VLOOKUP($A4997,M_Sapi!$A$2:$B$501,2,0),""))</f>
      </c>
      <c r="F4997" s="16">
        <f>IF(OR($A4997="",$C4997=""),"",$C4997-$D4997)</f>
      </c>
      <c r="G4997" s="18">
        <f>IF(OR($A4997="",$B4997=""),"",$B4997-$E4997)</f>
      </c>
      <c r="H4997" s="19">
        <f>IF(OR($G4997="",$G4997=0),"",$F4997/$G4997)</f>
      </c>
    </row>
    <row r="4998">
      <c r="A4998" s="7"/>
      <c r="B4998" s="11"/>
      <c r="C4998" s="10"/>
      <c r="D4998" s="16">
        <f>IF($A4998="","",IFERROR(VLOOKUP($A4998,M_Sapi!$A$2:$D$501,4,0),""))</f>
      </c>
      <c r="E4998" s="17">
        <f>IF($A4998="","",IFERROR(VLOOKUP($A4998,M_Sapi!$A$2:$B$501,2,0),""))</f>
      </c>
      <c r="F4998" s="16">
        <f>IF(OR($A4998="",$C4998=""),"",$C4998-$D4998)</f>
      </c>
      <c r="G4998" s="18">
        <f>IF(OR($A4998="",$B4998=""),"",$B4998-$E4998)</f>
      </c>
      <c r="H4998" s="19">
        <f>IF(OR($G4998="",$G4998=0),"",$F4998/$G4998)</f>
      </c>
    </row>
    <row r="4999">
      <c r="A4999" s="7"/>
      <c r="B4999" s="11"/>
      <c r="C4999" s="10"/>
      <c r="D4999" s="16">
        <f>IF($A4999="","",IFERROR(VLOOKUP($A4999,M_Sapi!$A$2:$D$501,4,0),""))</f>
      </c>
      <c r="E4999" s="17">
        <f>IF($A4999="","",IFERROR(VLOOKUP($A4999,M_Sapi!$A$2:$B$501,2,0),""))</f>
      </c>
      <c r="F4999" s="16">
        <f>IF(OR($A4999="",$C4999=""),"",$C4999-$D4999)</f>
      </c>
      <c r="G4999" s="18">
        <f>IF(OR($A4999="",$B4999=""),"",$B4999-$E4999)</f>
      </c>
      <c r="H4999" s="19">
        <f>IF(OR($G4999="",$G4999=0),"",$F4999/$G4999)</f>
      </c>
    </row>
    <row r="5000">
      <c r="A5000" s="7"/>
      <c r="B5000" s="11"/>
      <c r="C5000" s="10"/>
      <c r="D5000" s="16">
        <f>IF($A5000="","",IFERROR(VLOOKUP($A5000,M_Sapi!$A$2:$D$501,4,0),""))</f>
      </c>
      <c r="E5000" s="17">
        <f>IF($A5000="","",IFERROR(VLOOKUP($A5000,M_Sapi!$A$2:$B$501,2,0),""))</f>
      </c>
      <c r="F5000" s="16">
        <f>IF(OR($A5000="",$C5000=""),"",$C5000-$D5000)</f>
      </c>
      <c r="G5000" s="18">
        <f>IF(OR($A5000="",$B5000=""),"",$B5000-$E5000)</f>
      </c>
      <c r="H5000" s="19">
        <f>IF(OR($G5000="",$G5000=0),"",$F5000/$G5000)</f>
      </c>
    </row>
    <row r="5001">
      <c r="A5001" s="7"/>
      <c r="B5001" s="11"/>
      <c r="C5001" s="10"/>
      <c r="D5001" s="16">
        <f>IF($A5001="","",IFERROR(VLOOKUP($A5001,M_Sapi!$A$2:$D$501,4,0),""))</f>
      </c>
      <c r="E5001" s="17">
        <f>IF($A5001="","",IFERROR(VLOOKUP($A5001,M_Sapi!$A$2:$B$501,2,0),""))</f>
      </c>
      <c r="F5001" s="16">
        <f>IF(OR($A5001="",$C5001=""),"",$C5001-$D5001)</f>
      </c>
      <c r="G5001" s="18">
        <f>IF(OR($A5001="",$B5001=""),"",$B5001-$E5001)</f>
      </c>
      <c r="H5001" s="19">
        <f>IF(OR($G5001="",$G5001=0),"",$F5001/$G5001)</f>
      </c>
    </row>
    <row r="5002">
      <c r="A5002" s="7"/>
      <c r="B5002" s="11"/>
      <c r="C5002" s="10"/>
      <c r="D5002" s="16">
        <f>IF($A5002="","",IFERROR(VLOOKUP($A5002,M_Sapi!$A$2:$D$501,4,0),""))</f>
      </c>
      <c r="E5002" s="17">
        <f>IF($A5002="","",IFERROR(VLOOKUP($A5002,M_Sapi!$A$2:$B$501,2,0),""))</f>
      </c>
      <c r="F5002" s="16">
        <f>IF(OR($A5002="",$C5002=""),"",$C5002-$D5002)</f>
      </c>
      <c r="G5002" s="18">
        <f>IF(OR($A5002="",$B5002=""),"",$B5002-$E5002)</f>
      </c>
      <c r="H5002" s="19">
        <f>IF(OR($G5002="",$G5002=0),"",$F5002/$G5002)</f>
      </c>
    </row>
    <row r="5003">
      <c r="A5003" s="7"/>
      <c r="B5003" s="11"/>
      <c r="C5003" s="10"/>
      <c r="D5003" s="16">
        <f>IF($A5003="","",IFERROR(VLOOKUP($A5003,M_Sapi!$A$2:$D$501,4,0),""))</f>
      </c>
      <c r="E5003" s="17">
        <f>IF($A5003="","",IFERROR(VLOOKUP($A5003,M_Sapi!$A$2:$B$501,2,0),""))</f>
      </c>
      <c r="F5003" s="16">
        <f>IF(OR($A5003="",$C5003=""),"",$C5003-$D5003)</f>
      </c>
      <c r="G5003" s="18">
        <f>IF(OR($A5003="",$B5003=""),"",$B5003-$E5003)</f>
      </c>
      <c r="H5003" s="19">
        <f>IF(OR($G5003="",$G5003=0),"",$F5003/$G5003)</f>
      </c>
    </row>
    <row r="5004">
      <c r="A5004" s="7"/>
      <c r="B5004" s="11"/>
      <c r="C5004" s="10"/>
      <c r="D5004" s="16">
        <f>IF($A5004="","",IFERROR(VLOOKUP($A5004,M_Sapi!$A$2:$D$501,4,0),""))</f>
      </c>
      <c r="E5004" s="17">
        <f>IF($A5004="","",IFERROR(VLOOKUP($A5004,M_Sapi!$A$2:$B$501,2,0),""))</f>
      </c>
      <c r="F5004" s="16">
        <f>IF(OR($A5004="",$C5004=""),"",$C5004-$D5004)</f>
      </c>
      <c r="G5004" s="18">
        <f>IF(OR($A5004="",$B5004=""),"",$B5004-$E5004)</f>
      </c>
      <c r="H5004" s="19">
        <f>IF(OR($G5004="",$G5004=0),"",$F5004/$G5004)</f>
      </c>
    </row>
    <row r="5005">
      <c r="A5005" s="7"/>
      <c r="B5005" s="11"/>
      <c r="C5005" s="10"/>
      <c r="D5005" s="16">
        <f>IF($A5005="","",IFERROR(VLOOKUP($A5005,M_Sapi!$A$2:$D$501,4,0),""))</f>
      </c>
      <c r="E5005" s="17">
        <f>IF($A5005="","",IFERROR(VLOOKUP($A5005,M_Sapi!$A$2:$B$501,2,0),""))</f>
      </c>
      <c r="F5005" s="16">
        <f>IF(OR($A5005="",$C5005=""),"",$C5005-$D5005)</f>
      </c>
      <c r="G5005" s="18">
        <f>IF(OR($A5005="",$B5005=""),"",$B5005-$E5005)</f>
      </c>
      <c r="H5005" s="19">
        <f>IF(OR($G5005="",$G5005=0),"",$F5005/$G5005)</f>
      </c>
    </row>
    <row r="5006">
      <c r="A5006" s="7"/>
      <c r="B5006" s="11"/>
      <c r="C5006" s="10"/>
      <c r="D5006" s="16">
        <f>IF($A5006="","",IFERROR(VLOOKUP($A5006,M_Sapi!$A$2:$D$501,4,0),""))</f>
      </c>
      <c r="E5006" s="17">
        <f>IF($A5006="","",IFERROR(VLOOKUP($A5006,M_Sapi!$A$2:$B$501,2,0),""))</f>
      </c>
      <c r="F5006" s="16">
        <f>IF(OR($A5006="",$C5006=""),"",$C5006-$D5006)</f>
      </c>
      <c r="G5006" s="18">
        <f>IF(OR($A5006="",$B5006=""),"",$B5006-$E5006)</f>
      </c>
      <c r="H5006" s="19">
        <f>IF(OR($G5006="",$G5006=0),"",$F5006/$G5006)</f>
      </c>
    </row>
    <row r="5007">
      <c r="A5007" s="7"/>
      <c r="B5007" s="11"/>
      <c r="C5007" s="10"/>
      <c r="D5007" s="16">
        <f>IF($A5007="","",IFERROR(VLOOKUP($A5007,M_Sapi!$A$2:$D$501,4,0),""))</f>
      </c>
      <c r="E5007" s="17">
        <f>IF($A5007="","",IFERROR(VLOOKUP($A5007,M_Sapi!$A$2:$B$501,2,0),""))</f>
      </c>
      <c r="F5007" s="16">
        <f>IF(OR($A5007="",$C5007=""),"",$C5007-$D5007)</f>
      </c>
      <c r="G5007" s="18">
        <f>IF(OR($A5007="",$B5007=""),"",$B5007-$E5007)</f>
      </c>
      <c r="H5007" s="19">
        <f>IF(OR($G5007="",$G5007=0),"",$F5007/$G5007)</f>
      </c>
    </row>
    <row r="5008">
      <c r="A5008" s="7"/>
      <c r="B5008" s="11"/>
      <c r="C5008" s="10"/>
      <c r="D5008" s="16">
        <f>IF($A5008="","",IFERROR(VLOOKUP($A5008,M_Sapi!$A$2:$D$501,4,0),""))</f>
      </c>
      <c r="E5008" s="17">
        <f>IF($A5008="","",IFERROR(VLOOKUP($A5008,M_Sapi!$A$2:$B$501,2,0),""))</f>
      </c>
      <c r="F5008" s="16">
        <f>IF(OR($A5008="",$C5008=""),"",$C5008-$D5008)</f>
      </c>
      <c r="G5008" s="18">
        <f>IF(OR($A5008="",$B5008=""),"",$B5008-$E5008)</f>
      </c>
      <c r="H5008" s="19">
        <f>IF(OR($G5008="",$G5008=0),"",$F5008/$G5008)</f>
      </c>
    </row>
    <row r="5009">
      <c r="A5009" s="7"/>
      <c r="B5009" s="11"/>
      <c r="C5009" s="10"/>
      <c r="D5009" s="16">
        <f>IF($A5009="","",IFERROR(VLOOKUP($A5009,M_Sapi!$A$2:$D$501,4,0),""))</f>
      </c>
      <c r="E5009" s="17">
        <f>IF($A5009="","",IFERROR(VLOOKUP($A5009,M_Sapi!$A$2:$B$501,2,0),""))</f>
      </c>
      <c r="F5009" s="16">
        <f>IF(OR($A5009="",$C5009=""),"",$C5009-$D5009)</f>
      </c>
      <c r="G5009" s="18">
        <f>IF(OR($A5009="",$B5009=""),"",$B5009-$E5009)</f>
      </c>
      <c r="H5009" s="19">
        <f>IF(OR($G5009="",$G5009=0),"",$F5009/$G5009)</f>
      </c>
    </row>
    <row r="5010">
      <c r="A5010" s="7"/>
      <c r="B5010" s="11"/>
      <c r="C5010" s="10"/>
      <c r="D5010" s="16">
        <f>IF($A5010="","",IFERROR(VLOOKUP($A5010,M_Sapi!$A$2:$D$501,4,0),""))</f>
      </c>
      <c r="E5010" s="17">
        <f>IF($A5010="","",IFERROR(VLOOKUP($A5010,M_Sapi!$A$2:$B$501,2,0),""))</f>
      </c>
      <c r="F5010" s="16">
        <f>IF(OR($A5010="",$C5010=""),"",$C5010-$D5010)</f>
      </c>
      <c r="G5010" s="18">
        <f>IF(OR($A5010="",$B5010=""),"",$B5010-$E5010)</f>
      </c>
      <c r="H5010" s="19">
        <f>IF(OR($G5010="",$G5010=0),"",$F5010/$G5010)</f>
      </c>
    </row>
    <row r="5011">
      <c r="A5011" s="7"/>
      <c r="B5011" s="11"/>
      <c r="C5011" s="10"/>
      <c r="D5011" s="16">
        <f>IF($A5011="","",IFERROR(VLOOKUP($A5011,M_Sapi!$A$2:$D$501,4,0),""))</f>
      </c>
      <c r="E5011" s="17">
        <f>IF($A5011="","",IFERROR(VLOOKUP($A5011,M_Sapi!$A$2:$B$501,2,0),""))</f>
      </c>
      <c r="F5011" s="16">
        <f>IF(OR($A5011="",$C5011=""),"",$C5011-$D5011)</f>
      </c>
      <c r="G5011" s="18">
        <f>IF(OR($A5011="",$B5011=""),"",$B5011-$E5011)</f>
      </c>
      <c r="H5011" s="19">
        <f>IF(OR($G5011="",$G5011=0),"",$F5011/$G5011)</f>
      </c>
    </row>
    <row r="5012">
      <c r="A5012" s="7"/>
      <c r="B5012" s="11"/>
      <c r="C5012" s="10"/>
      <c r="D5012" s="16">
        <f>IF($A5012="","",IFERROR(VLOOKUP($A5012,M_Sapi!$A$2:$D$501,4,0),""))</f>
      </c>
      <c r="E5012" s="17">
        <f>IF($A5012="","",IFERROR(VLOOKUP($A5012,M_Sapi!$A$2:$B$501,2,0),""))</f>
      </c>
      <c r="F5012" s="16">
        <f>IF(OR($A5012="",$C5012=""),"",$C5012-$D5012)</f>
      </c>
      <c r="G5012" s="18">
        <f>IF(OR($A5012="",$B5012=""),"",$B5012-$E5012)</f>
      </c>
      <c r="H5012" s="19">
        <f>IF(OR($G5012="",$G5012=0),"",$F5012/$G5012)</f>
      </c>
    </row>
    <row r="5013">
      <c r="A5013" s="7"/>
      <c r="B5013" s="11"/>
      <c r="C5013" s="10"/>
      <c r="D5013" s="16">
        <f>IF($A5013="","",IFERROR(VLOOKUP($A5013,M_Sapi!$A$2:$D$501,4,0),""))</f>
      </c>
      <c r="E5013" s="17">
        <f>IF($A5013="","",IFERROR(VLOOKUP($A5013,M_Sapi!$A$2:$B$501,2,0),""))</f>
      </c>
      <c r="F5013" s="16">
        <f>IF(OR($A5013="",$C5013=""),"",$C5013-$D5013)</f>
      </c>
      <c r="G5013" s="18">
        <f>IF(OR($A5013="",$B5013=""),"",$B5013-$E5013)</f>
      </c>
      <c r="H5013" s="19">
        <f>IF(OR($G5013="",$G5013=0),"",$F5013/$G5013)</f>
      </c>
    </row>
    <row r="5014">
      <c r="A5014" s="7"/>
      <c r="B5014" s="11"/>
      <c r="C5014" s="10"/>
      <c r="D5014" s="16">
        <f>IF($A5014="","",IFERROR(VLOOKUP($A5014,M_Sapi!$A$2:$D$501,4,0),""))</f>
      </c>
      <c r="E5014" s="17">
        <f>IF($A5014="","",IFERROR(VLOOKUP($A5014,M_Sapi!$A$2:$B$501,2,0),""))</f>
      </c>
      <c r="F5014" s="16">
        <f>IF(OR($A5014="",$C5014=""),"",$C5014-$D5014)</f>
      </c>
      <c r="G5014" s="18">
        <f>IF(OR($A5014="",$B5014=""),"",$B5014-$E5014)</f>
      </c>
      <c r="H5014" s="19">
        <f>IF(OR($G5014="",$G5014=0),"",$F5014/$G5014)</f>
      </c>
    </row>
    <row r="5015">
      <c r="A5015" s="7"/>
      <c r="B5015" s="11"/>
      <c r="C5015" s="10"/>
      <c r="D5015" s="16">
        <f>IF($A5015="","",IFERROR(VLOOKUP($A5015,M_Sapi!$A$2:$D$501,4,0),""))</f>
      </c>
      <c r="E5015" s="17">
        <f>IF($A5015="","",IFERROR(VLOOKUP($A5015,M_Sapi!$A$2:$B$501,2,0),""))</f>
      </c>
      <c r="F5015" s="16">
        <f>IF(OR($A5015="",$C5015=""),"",$C5015-$D5015)</f>
      </c>
      <c r="G5015" s="18">
        <f>IF(OR($A5015="",$B5015=""),"",$B5015-$E5015)</f>
      </c>
      <c r="H5015" s="19">
        <f>IF(OR($G5015="",$G5015=0),"",$F5015/$G5015)</f>
      </c>
    </row>
    <row r="5016">
      <c r="A5016" s="7"/>
      <c r="B5016" s="11"/>
      <c r="C5016" s="10"/>
      <c r="D5016" s="16">
        <f>IF($A5016="","",IFERROR(VLOOKUP($A5016,M_Sapi!$A$2:$D$501,4,0),""))</f>
      </c>
      <c r="E5016" s="17">
        <f>IF($A5016="","",IFERROR(VLOOKUP($A5016,M_Sapi!$A$2:$B$501,2,0),""))</f>
      </c>
      <c r="F5016" s="16">
        <f>IF(OR($A5016="",$C5016=""),"",$C5016-$D5016)</f>
      </c>
      <c r="G5016" s="18">
        <f>IF(OR($A5016="",$B5016=""),"",$B5016-$E5016)</f>
      </c>
      <c r="H5016" s="19">
        <f>IF(OR($G5016="",$G5016=0),"",$F5016/$G5016)</f>
      </c>
    </row>
    <row r="5017">
      <c r="A5017" s="7"/>
      <c r="B5017" s="11"/>
      <c r="C5017" s="10"/>
      <c r="D5017" s="16">
        <f>IF($A5017="","",IFERROR(VLOOKUP($A5017,M_Sapi!$A$2:$D$501,4,0),""))</f>
      </c>
      <c r="E5017" s="17">
        <f>IF($A5017="","",IFERROR(VLOOKUP($A5017,M_Sapi!$A$2:$B$501,2,0),""))</f>
      </c>
      <c r="F5017" s="16">
        <f>IF(OR($A5017="",$C5017=""),"",$C5017-$D5017)</f>
      </c>
      <c r="G5017" s="18">
        <f>IF(OR($A5017="",$B5017=""),"",$B5017-$E5017)</f>
      </c>
      <c r="H5017" s="19">
        <f>IF(OR($G5017="",$G5017=0),"",$F5017/$G5017)</f>
      </c>
    </row>
    <row r="5018">
      <c r="A5018" s="7"/>
      <c r="B5018" s="11"/>
      <c r="C5018" s="10"/>
      <c r="D5018" s="16">
        <f>IF($A5018="","",IFERROR(VLOOKUP($A5018,M_Sapi!$A$2:$D$501,4,0),""))</f>
      </c>
      <c r="E5018" s="17">
        <f>IF($A5018="","",IFERROR(VLOOKUP($A5018,M_Sapi!$A$2:$B$501,2,0),""))</f>
      </c>
      <c r="F5018" s="16">
        <f>IF(OR($A5018="",$C5018=""),"",$C5018-$D5018)</f>
      </c>
      <c r="G5018" s="18">
        <f>IF(OR($A5018="",$B5018=""),"",$B5018-$E5018)</f>
      </c>
      <c r="H5018" s="19">
        <f>IF(OR($G5018="",$G5018=0),"",$F5018/$G5018)</f>
      </c>
    </row>
    <row r="5019">
      <c r="A5019" s="7"/>
      <c r="B5019" s="11"/>
      <c r="C5019" s="10"/>
      <c r="D5019" s="16">
        <f>IF($A5019="","",IFERROR(VLOOKUP($A5019,M_Sapi!$A$2:$D$501,4,0),""))</f>
      </c>
      <c r="E5019" s="17">
        <f>IF($A5019="","",IFERROR(VLOOKUP($A5019,M_Sapi!$A$2:$B$501,2,0),""))</f>
      </c>
      <c r="F5019" s="16">
        <f>IF(OR($A5019="",$C5019=""),"",$C5019-$D5019)</f>
      </c>
      <c r="G5019" s="18">
        <f>IF(OR($A5019="",$B5019=""),"",$B5019-$E5019)</f>
      </c>
      <c r="H5019" s="19">
        <f>IF(OR($G5019="",$G5019=0),"",$F5019/$G5019)</f>
      </c>
    </row>
    <row r="5020">
      <c r="A5020" s="7"/>
      <c r="B5020" s="11"/>
      <c r="C5020" s="10"/>
      <c r="D5020" s="16">
        <f>IF($A5020="","",IFERROR(VLOOKUP($A5020,M_Sapi!$A$2:$D$501,4,0),""))</f>
      </c>
      <c r="E5020" s="17">
        <f>IF($A5020="","",IFERROR(VLOOKUP($A5020,M_Sapi!$A$2:$B$501,2,0),""))</f>
      </c>
      <c r="F5020" s="16">
        <f>IF(OR($A5020="",$C5020=""),"",$C5020-$D5020)</f>
      </c>
      <c r="G5020" s="18">
        <f>IF(OR($A5020="",$B5020=""),"",$B5020-$E5020)</f>
      </c>
      <c r="H5020" s="19">
        <f>IF(OR($G5020="",$G5020=0),"",$F5020/$G5020)</f>
      </c>
    </row>
    <row r="5021">
      <c r="A5021" s="7"/>
      <c r="B5021" s="11"/>
      <c r="C5021" s="10"/>
      <c r="D5021" s="16">
        <f>IF($A5021="","",IFERROR(VLOOKUP($A5021,M_Sapi!$A$2:$D$501,4,0),""))</f>
      </c>
      <c r="E5021" s="17">
        <f>IF($A5021="","",IFERROR(VLOOKUP($A5021,M_Sapi!$A$2:$B$501,2,0),""))</f>
      </c>
      <c r="F5021" s="16">
        <f>IF(OR($A5021="",$C5021=""),"",$C5021-$D5021)</f>
      </c>
      <c r="G5021" s="18">
        <f>IF(OR($A5021="",$B5021=""),"",$B5021-$E5021)</f>
      </c>
      <c r="H5021" s="19">
        <f>IF(OR($G5021="",$G5021=0),"",$F5021/$G5021)</f>
      </c>
    </row>
    <row r="5022">
      <c r="A5022" s="7"/>
      <c r="B5022" s="11"/>
      <c r="C5022" s="10"/>
      <c r="D5022" s="16">
        <f>IF($A5022="","",IFERROR(VLOOKUP($A5022,M_Sapi!$A$2:$D$501,4,0),""))</f>
      </c>
      <c r="E5022" s="17">
        <f>IF($A5022="","",IFERROR(VLOOKUP($A5022,M_Sapi!$A$2:$B$501,2,0),""))</f>
      </c>
      <c r="F5022" s="16">
        <f>IF(OR($A5022="",$C5022=""),"",$C5022-$D5022)</f>
      </c>
      <c r="G5022" s="18">
        <f>IF(OR($A5022="",$B5022=""),"",$B5022-$E5022)</f>
      </c>
      <c r="H5022" s="19">
        <f>IF(OR($G5022="",$G5022=0),"",$F5022/$G5022)</f>
      </c>
    </row>
    <row r="5023">
      <c r="A5023" s="7"/>
      <c r="B5023" s="11"/>
      <c r="C5023" s="10"/>
      <c r="D5023" s="16">
        <f>IF($A5023="","",IFERROR(VLOOKUP($A5023,M_Sapi!$A$2:$D$501,4,0),""))</f>
      </c>
      <c r="E5023" s="17">
        <f>IF($A5023="","",IFERROR(VLOOKUP($A5023,M_Sapi!$A$2:$B$501,2,0),""))</f>
      </c>
      <c r="F5023" s="16">
        <f>IF(OR($A5023="",$C5023=""),"",$C5023-$D5023)</f>
      </c>
      <c r="G5023" s="18">
        <f>IF(OR($A5023="",$B5023=""),"",$B5023-$E5023)</f>
      </c>
      <c r="H5023" s="19">
        <f>IF(OR($G5023="",$G5023=0),"",$F5023/$G5023)</f>
      </c>
    </row>
    <row r="5024">
      <c r="A5024" s="7"/>
      <c r="B5024" s="11"/>
      <c r="C5024" s="10"/>
      <c r="D5024" s="16">
        <f>IF($A5024="","",IFERROR(VLOOKUP($A5024,M_Sapi!$A$2:$D$501,4,0),""))</f>
      </c>
      <c r="E5024" s="17">
        <f>IF($A5024="","",IFERROR(VLOOKUP($A5024,M_Sapi!$A$2:$B$501,2,0),""))</f>
      </c>
      <c r="F5024" s="16">
        <f>IF(OR($A5024="",$C5024=""),"",$C5024-$D5024)</f>
      </c>
      <c r="G5024" s="18">
        <f>IF(OR($A5024="",$B5024=""),"",$B5024-$E5024)</f>
      </c>
      <c r="H5024" s="19">
        <f>IF(OR($G5024="",$G5024=0),"",$F5024/$G5024)</f>
      </c>
    </row>
    <row r="5025">
      <c r="A5025" s="7"/>
      <c r="B5025" s="11"/>
      <c r="C5025" s="10"/>
      <c r="D5025" s="16">
        <f>IF($A5025="","",IFERROR(VLOOKUP($A5025,M_Sapi!$A$2:$D$501,4,0),""))</f>
      </c>
      <c r="E5025" s="17">
        <f>IF($A5025="","",IFERROR(VLOOKUP($A5025,M_Sapi!$A$2:$B$501,2,0),""))</f>
      </c>
      <c r="F5025" s="16">
        <f>IF(OR($A5025="",$C5025=""),"",$C5025-$D5025)</f>
      </c>
      <c r="G5025" s="18">
        <f>IF(OR($A5025="",$B5025=""),"",$B5025-$E5025)</f>
      </c>
      <c r="H5025" s="19">
        <f>IF(OR($G5025="",$G5025=0),"",$F5025/$G5025)</f>
      </c>
    </row>
    <row r="5026">
      <c r="A5026" s="7"/>
      <c r="B5026" s="11"/>
      <c r="C5026" s="10"/>
      <c r="D5026" s="16">
        <f>IF($A5026="","",IFERROR(VLOOKUP($A5026,M_Sapi!$A$2:$D$501,4,0),""))</f>
      </c>
      <c r="E5026" s="17">
        <f>IF($A5026="","",IFERROR(VLOOKUP($A5026,M_Sapi!$A$2:$B$501,2,0),""))</f>
      </c>
      <c r="F5026" s="16">
        <f>IF(OR($A5026="",$C5026=""),"",$C5026-$D5026)</f>
      </c>
      <c r="G5026" s="18">
        <f>IF(OR($A5026="",$B5026=""),"",$B5026-$E5026)</f>
      </c>
      <c r="H5026" s="19">
        <f>IF(OR($G5026="",$G5026=0),"",$F5026/$G5026)</f>
      </c>
    </row>
    <row r="5027">
      <c r="A5027" s="7"/>
      <c r="B5027" s="11"/>
      <c r="C5027" s="10"/>
      <c r="D5027" s="16">
        <f>IF($A5027="","",IFERROR(VLOOKUP($A5027,M_Sapi!$A$2:$D$501,4,0),""))</f>
      </c>
      <c r="E5027" s="17">
        <f>IF($A5027="","",IFERROR(VLOOKUP($A5027,M_Sapi!$A$2:$B$501,2,0),""))</f>
      </c>
      <c r="F5027" s="16">
        <f>IF(OR($A5027="",$C5027=""),"",$C5027-$D5027)</f>
      </c>
      <c r="G5027" s="18">
        <f>IF(OR($A5027="",$B5027=""),"",$B5027-$E5027)</f>
      </c>
      <c r="H5027" s="19">
        <f>IF(OR($G5027="",$G5027=0),"",$F5027/$G5027)</f>
      </c>
    </row>
    <row r="5028">
      <c r="A5028" s="7"/>
      <c r="B5028" s="11"/>
      <c r="C5028" s="10"/>
      <c r="D5028" s="16">
        <f>IF($A5028="","",IFERROR(VLOOKUP($A5028,M_Sapi!$A$2:$D$501,4,0),""))</f>
      </c>
      <c r="E5028" s="17">
        <f>IF($A5028="","",IFERROR(VLOOKUP($A5028,M_Sapi!$A$2:$B$501,2,0),""))</f>
      </c>
      <c r="F5028" s="16">
        <f>IF(OR($A5028="",$C5028=""),"",$C5028-$D5028)</f>
      </c>
      <c r="G5028" s="18">
        <f>IF(OR($A5028="",$B5028=""),"",$B5028-$E5028)</f>
      </c>
      <c r="H5028" s="19">
        <f>IF(OR($G5028="",$G5028=0),"",$F5028/$G5028)</f>
      </c>
    </row>
    <row r="5029">
      <c r="A5029" s="7"/>
      <c r="B5029" s="11"/>
      <c r="C5029" s="10"/>
      <c r="D5029" s="16">
        <f>IF($A5029="","",IFERROR(VLOOKUP($A5029,M_Sapi!$A$2:$D$501,4,0),""))</f>
      </c>
      <c r="E5029" s="17">
        <f>IF($A5029="","",IFERROR(VLOOKUP($A5029,M_Sapi!$A$2:$B$501,2,0),""))</f>
      </c>
      <c r="F5029" s="16">
        <f>IF(OR($A5029="",$C5029=""),"",$C5029-$D5029)</f>
      </c>
      <c r="G5029" s="18">
        <f>IF(OR($A5029="",$B5029=""),"",$B5029-$E5029)</f>
      </c>
      <c r="H5029" s="19">
        <f>IF(OR($G5029="",$G5029=0),"",$F5029/$G5029)</f>
      </c>
    </row>
    <row r="5030">
      <c r="A5030" s="7"/>
      <c r="B5030" s="11"/>
      <c r="C5030" s="10"/>
      <c r="D5030" s="16">
        <f>IF($A5030="","",IFERROR(VLOOKUP($A5030,M_Sapi!$A$2:$D$501,4,0),""))</f>
      </c>
      <c r="E5030" s="17">
        <f>IF($A5030="","",IFERROR(VLOOKUP($A5030,M_Sapi!$A$2:$B$501,2,0),""))</f>
      </c>
      <c r="F5030" s="16">
        <f>IF(OR($A5030="",$C5030=""),"",$C5030-$D5030)</f>
      </c>
      <c r="G5030" s="18">
        <f>IF(OR($A5030="",$B5030=""),"",$B5030-$E5030)</f>
      </c>
      <c r="H5030" s="19">
        <f>IF(OR($G5030="",$G5030=0),"",$F5030/$G5030)</f>
      </c>
    </row>
    <row r="5031">
      <c r="A5031" s="7"/>
      <c r="B5031" s="11"/>
      <c r="C5031" s="10"/>
      <c r="D5031" s="16">
        <f>IF($A5031="","",IFERROR(VLOOKUP($A5031,M_Sapi!$A$2:$D$501,4,0),""))</f>
      </c>
      <c r="E5031" s="17">
        <f>IF($A5031="","",IFERROR(VLOOKUP($A5031,M_Sapi!$A$2:$B$501,2,0),""))</f>
      </c>
      <c r="F5031" s="16">
        <f>IF(OR($A5031="",$C5031=""),"",$C5031-$D5031)</f>
      </c>
      <c r="G5031" s="18">
        <f>IF(OR($A5031="",$B5031=""),"",$B5031-$E5031)</f>
      </c>
      <c r="H5031" s="19">
        <f>IF(OR($G5031="",$G5031=0),"",$F5031/$G5031)</f>
      </c>
    </row>
    <row r="5032">
      <c r="A5032" s="7"/>
      <c r="B5032" s="11"/>
      <c r="C5032" s="10"/>
      <c r="D5032" s="16">
        <f>IF($A5032="","",IFERROR(VLOOKUP($A5032,M_Sapi!$A$2:$D$501,4,0),""))</f>
      </c>
      <c r="E5032" s="17">
        <f>IF($A5032="","",IFERROR(VLOOKUP($A5032,M_Sapi!$A$2:$B$501,2,0),""))</f>
      </c>
      <c r="F5032" s="16">
        <f>IF(OR($A5032="",$C5032=""),"",$C5032-$D5032)</f>
      </c>
      <c r="G5032" s="18">
        <f>IF(OR($A5032="",$B5032=""),"",$B5032-$E5032)</f>
      </c>
      <c r="H5032" s="19">
        <f>IF(OR($G5032="",$G5032=0),"",$F5032/$G5032)</f>
      </c>
    </row>
    <row r="5033">
      <c r="A5033" s="7"/>
      <c r="B5033" s="11"/>
      <c r="C5033" s="10"/>
      <c r="D5033" s="16">
        <f>IF($A5033="","",IFERROR(VLOOKUP($A5033,M_Sapi!$A$2:$D$501,4,0),""))</f>
      </c>
      <c r="E5033" s="17">
        <f>IF($A5033="","",IFERROR(VLOOKUP($A5033,M_Sapi!$A$2:$B$501,2,0),""))</f>
      </c>
      <c r="F5033" s="16">
        <f>IF(OR($A5033="",$C5033=""),"",$C5033-$D5033)</f>
      </c>
      <c r="G5033" s="18">
        <f>IF(OR($A5033="",$B5033=""),"",$B5033-$E5033)</f>
      </c>
      <c r="H5033" s="19">
        <f>IF(OR($G5033="",$G5033=0),"",$F5033/$G5033)</f>
      </c>
    </row>
    <row r="5034">
      <c r="A5034" s="7"/>
      <c r="B5034" s="11"/>
      <c r="C5034" s="10"/>
      <c r="D5034" s="16">
        <f>IF($A5034="","",IFERROR(VLOOKUP($A5034,M_Sapi!$A$2:$D$501,4,0),""))</f>
      </c>
      <c r="E5034" s="17">
        <f>IF($A5034="","",IFERROR(VLOOKUP($A5034,M_Sapi!$A$2:$B$501,2,0),""))</f>
      </c>
      <c r="F5034" s="16">
        <f>IF(OR($A5034="",$C5034=""),"",$C5034-$D5034)</f>
      </c>
      <c r="G5034" s="18">
        <f>IF(OR($A5034="",$B5034=""),"",$B5034-$E5034)</f>
      </c>
      <c r="H5034" s="19">
        <f>IF(OR($G5034="",$G5034=0),"",$F5034/$G5034)</f>
      </c>
    </row>
    <row r="5035">
      <c r="A5035" s="7"/>
      <c r="B5035" s="11"/>
      <c r="C5035" s="10"/>
      <c r="D5035" s="16">
        <f>IF($A5035="","",IFERROR(VLOOKUP($A5035,M_Sapi!$A$2:$D$501,4,0),""))</f>
      </c>
      <c r="E5035" s="17">
        <f>IF($A5035="","",IFERROR(VLOOKUP($A5035,M_Sapi!$A$2:$B$501,2,0),""))</f>
      </c>
      <c r="F5035" s="16">
        <f>IF(OR($A5035="",$C5035=""),"",$C5035-$D5035)</f>
      </c>
      <c r="G5035" s="18">
        <f>IF(OR($A5035="",$B5035=""),"",$B5035-$E5035)</f>
      </c>
      <c r="H5035" s="19">
        <f>IF(OR($G5035="",$G5035=0),"",$F5035/$G5035)</f>
      </c>
    </row>
    <row r="5036">
      <c r="A5036" s="7"/>
      <c r="B5036" s="11"/>
      <c r="C5036" s="10"/>
      <c r="D5036" s="16">
        <f>IF($A5036="","",IFERROR(VLOOKUP($A5036,M_Sapi!$A$2:$D$501,4,0),""))</f>
      </c>
      <c r="E5036" s="17">
        <f>IF($A5036="","",IFERROR(VLOOKUP($A5036,M_Sapi!$A$2:$B$501,2,0),""))</f>
      </c>
      <c r="F5036" s="16">
        <f>IF(OR($A5036="",$C5036=""),"",$C5036-$D5036)</f>
      </c>
      <c r="G5036" s="18">
        <f>IF(OR($A5036="",$B5036=""),"",$B5036-$E5036)</f>
      </c>
      <c r="H5036" s="19">
        <f>IF(OR($G5036="",$G5036=0),"",$F5036/$G5036)</f>
      </c>
    </row>
    <row r="5037">
      <c r="A5037" s="7"/>
      <c r="B5037" s="11"/>
      <c r="C5037" s="10"/>
      <c r="D5037" s="16">
        <f>IF($A5037="","",IFERROR(VLOOKUP($A5037,M_Sapi!$A$2:$D$501,4,0),""))</f>
      </c>
      <c r="E5037" s="17">
        <f>IF($A5037="","",IFERROR(VLOOKUP($A5037,M_Sapi!$A$2:$B$501,2,0),""))</f>
      </c>
      <c r="F5037" s="16">
        <f>IF(OR($A5037="",$C5037=""),"",$C5037-$D5037)</f>
      </c>
      <c r="G5037" s="18">
        <f>IF(OR($A5037="",$B5037=""),"",$B5037-$E5037)</f>
      </c>
      <c r="H5037" s="19">
        <f>IF(OR($G5037="",$G5037=0),"",$F5037/$G5037)</f>
      </c>
    </row>
    <row r="5038">
      <c r="A5038" s="7"/>
      <c r="B5038" s="11"/>
      <c r="C5038" s="10"/>
      <c r="D5038" s="16">
        <f>IF($A5038="","",IFERROR(VLOOKUP($A5038,M_Sapi!$A$2:$D$501,4,0),""))</f>
      </c>
      <c r="E5038" s="17">
        <f>IF($A5038="","",IFERROR(VLOOKUP($A5038,M_Sapi!$A$2:$B$501,2,0),""))</f>
      </c>
      <c r="F5038" s="16">
        <f>IF(OR($A5038="",$C5038=""),"",$C5038-$D5038)</f>
      </c>
      <c r="G5038" s="18">
        <f>IF(OR($A5038="",$B5038=""),"",$B5038-$E5038)</f>
      </c>
      <c r="H5038" s="19">
        <f>IF(OR($G5038="",$G5038=0),"",$F5038/$G5038)</f>
      </c>
    </row>
    <row r="5039">
      <c r="A5039" s="7"/>
      <c r="B5039" s="11"/>
      <c r="C5039" s="10"/>
      <c r="D5039" s="16">
        <f>IF($A5039="","",IFERROR(VLOOKUP($A5039,M_Sapi!$A$2:$D$501,4,0),""))</f>
      </c>
      <c r="E5039" s="17">
        <f>IF($A5039="","",IFERROR(VLOOKUP($A5039,M_Sapi!$A$2:$B$501,2,0),""))</f>
      </c>
      <c r="F5039" s="16">
        <f>IF(OR($A5039="",$C5039=""),"",$C5039-$D5039)</f>
      </c>
      <c r="G5039" s="18">
        <f>IF(OR($A5039="",$B5039=""),"",$B5039-$E5039)</f>
      </c>
      <c r="H5039" s="19">
        <f>IF(OR($G5039="",$G5039=0),"",$F5039/$G5039)</f>
      </c>
    </row>
    <row r="5040">
      <c r="A5040" s="7"/>
      <c r="B5040" s="11"/>
      <c r="C5040" s="10"/>
      <c r="D5040" s="16">
        <f>IF($A5040="","",IFERROR(VLOOKUP($A5040,M_Sapi!$A$2:$D$501,4,0),""))</f>
      </c>
      <c r="E5040" s="17">
        <f>IF($A5040="","",IFERROR(VLOOKUP($A5040,M_Sapi!$A$2:$B$501,2,0),""))</f>
      </c>
      <c r="F5040" s="16">
        <f>IF(OR($A5040="",$C5040=""),"",$C5040-$D5040)</f>
      </c>
      <c r="G5040" s="18">
        <f>IF(OR($A5040="",$B5040=""),"",$B5040-$E5040)</f>
      </c>
      <c r="H5040" s="19">
        <f>IF(OR($G5040="",$G5040=0),"",$F5040/$G5040)</f>
      </c>
    </row>
    <row r="5041">
      <c r="A5041" s="7"/>
      <c r="B5041" s="11"/>
      <c r="C5041" s="10"/>
      <c r="D5041" s="16">
        <f>IF($A5041="","",IFERROR(VLOOKUP($A5041,M_Sapi!$A$2:$D$501,4,0),""))</f>
      </c>
      <c r="E5041" s="17">
        <f>IF($A5041="","",IFERROR(VLOOKUP($A5041,M_Sapi!$A$2:$B$501,2,0),""))</f>
      </c>
      <c r="F5041" s="16">
        <f>IF(OR($A5041="",$C5041=""),"",$C5041-$D5041)</f>
      </c>
      <c r="G5041" s="18">
        <f>IF(OR($A5041="",$B5041=""),"",$B5041-$E5041)</f>
      </c>
      <c r="H5041" s="19">
        <f>IF(OR($G5041="",$G5041=0),"",$F5041/$G5041)</f>
      </c>
    </row>
    <row r="5042">
      <c r="A5042" s="7"/>
      <c r="B5042" s="11"/>
      <c r="C5042" s="10"/>
      <c r="D5042" s="16">
        <f>IF($A5042="","",IFERROR(VLOOKUP($A5042,M_Sapi!$A$2:$D$501,4,0),""))</f>
      </c>
      <c r="E5042" s="17">
        <f>IF($A5042="","",IFERROR(VLOOKUP($A5042,M_Sapi!$A$2:$B$501,2,0),""))</f>
      </c>
      <c r="F5042" s="16">
        <f>IF(OR($A5042="",$C5042=""),"",$C5042-$D5042)</f>
      </c>
      <c r="G5042" s="18">
        <f>IF(OR($A5042="",$B5042=""),"",$B5042-$E5042)</f>
      </c>
      <c r="H5042" s="19">
        <f>IF(OR($G5042="",$G5042=0),"",$F5042/$G5042)</f>
      </c>
    </row>
    <row r="5043">
      <c r="A5043" s="7"/>
      <c r="B5043" s="11"/>
      <c r="C5043" s="10"/>
      <c r="D5043" s="16">
        <f>IF($A5043="","",IFERROR(VLOOKUP($A5043,M_Sapi!$A$2:$D$501,4,0),""))</f>
      </c>
      <c r="E5043" s="17">
        <f>IF($A5043="","",IFERROR(VLOOKUP($A5043,M_Sapi!$A$2:$B$501,2,0),""))</f>
      </c>
      <c r="F5043" s="16">
        <f>IF(OR($A5043="",$C5043=""),"",$C5043-$D5043)</f>
      </c>
      <c r="G5043" s="18">
        <f>IF(OR($A5043="",$B5043=""),"",$B5043-$E5043)</f>
      </c>
      <c r="H5043" s="19">
        <f>IF(OR($G5043="",$G5043=0),"",$F5043/$G5043)</f>
      </c>
    </row>
    <row r="5044">
      <c r="A5044" s="7"/>
      <c r="B5044" s="11"/>
      <c r="C5044" s="10"/>
      <c r="D5044" s="16">
        <f>IF($A5044="","",IFERROR(VLOOKUP($A5044,M_Sapi!$A$2:$D$501,4,0),""))</f>
      </c>
      <c r="E5044" s="17">
        <f>IF($A5044="","",IFERROR(VLOOKUP($A5044,M_Sapi!$A$2:$B$501,2,0),""))</f>
      </c>
      <c r="F5044" s="16">
        <f>IF(OR($A5044="",$C5044=""),"",$C5044-$D5044)</f>
      </c>
      <c r="G5044" s="18">
        <f>IF(OR($A5044="",$B5044=""),"",$B5044-$E5044)</f>
      </c>
      <c r="H5044" s="19">
        <f>IF(OR($G5044="",$G5044=0),"",$F5044/$G5044)</f>
      </c>
    </row>
    <row r="5045">
      <c r="A5045" s="7"/>
      <c r="B5045" s="11"/>
      <c r="C5045" s="10"/>
      <c r="D5045" s="16">
        <f>IF($A5045="","",IFERROR(VLOOKUP($A5045,M_Sapi!$A$2:$D$501,4,0),""))</f>
      </c>
      <c r="E5045" s="17">
        <f>IF($A5045="","",IFERROR(VLOOKUP($A5045,M_Sapi!$A$2:$B$501,2,0),""))</f>
      </c>
      <c r="F5045" s="16">
        <f>IF(OR($A5045="",$C5045=""),"",$C5045-$D5045)</f>
      </c>
      <c r="G5045" s="18">
        <f>IF(OR($A5045="",$B5045=""),"",$B5045-$E5045)</f>
      </c>
      <c r="H5045" s="19">
        <f>IF(OR($G5045="",$G5045=0),"",$F5045/$G5045)</f>
      </c>
    </row>
    <row r="5046">
      <c r="A5046" s="7"/>
      <c r="B5046" s="11"/>
      <c r="C5046" s="10"/>
      <c r="D5046" s="16">
        <f>IF($A5046="","",IFERROR(VLOOKUP($A5046,M_Sapi!$A$2:$D$501,4,0),""))</f>
      </c>
      <c r="E5046" s="17">
        <f>IF($A5046="","",IFERROR(VLOOKUP($A5046,M_Sapi!$A$2:$B$501,2,0),""))</f>
      </c>
      <c r="F5046" s="16">
        <f>IF(OR($A5046="",$C5046=""),"",$C5046-$D5046)</f>
      </c>
      <c r="G5046" s="18">
        <f>IF(OR($A5046="",$B5046=""),"",$B5046-$E5046)</f>
      </c>
      <c r="H5046" s="19">
        <f>IF(OR($G5046="",$G5046=0),"",$F5046/$G5046)</f>
      </c>
    </row>
    <row r="5047">
      <c r="A5047" s="7"/>
      <c r="B5047" s="11"/>
      <c r="C5047" s="10"/>
      <c r="D5047" s="16">
        <f>IF($A5047="","",IFERROR(VLOOKUP($A5047,M_Sapi!$A$2:$D$501,4,0),""))</f>
      </c>
      <c r="E5047" s="17">
        <f>IF($A5047="","",IFERROR(VLOOKUP($A5047,M_Sapi!$A$2:$B$501,2,0),""))</f>
      </c>
      <c r="F5047" s="16">
        <f>IF(OR($A5047="",$C5047=""),"",$C5047-$D5047)</f>
      </c>
      <c r="G5047" s="18">
        <f>IF(OR($A5047="",$B5047=""),"",$B5047-$E5047)</f>
      </c>
      <c r="H5047" s="19">
        <f>IF(OR($G5047="",$G5047=0),"",$F5047/$G5047)</f>
      </c>
    </row>
    <row r="5048">
      <c r="A5048" s="7"/>
      <c r="B5048" s="11"/>
      <c r="C5048" s="10"/>
      <c r="D5048" s="16">
        <f>IF($A5048="","",IFERROR(VLOOKUP($A5048,M_Sapi!$A$2:$D$501,4,0),""))</f>
      </c>
      <c r="E5048" s="17">
        <f>IF($A5048="","",IFERROR(VLOOKUP($A5048,M_Sapi!$A$2:$B$501,2,0),""))</f>
      </c>
      <c r="F5048" s="16">
        <f>IF(OR($A5048="",$C5048=""),"",$C5048-$D5048)</f>
      </c>
      <c r="G5048" s="18">
        <f>IF(OR($A5048="",$B5048=""),"",$B5048-$E5048)</f>
      </c>
      <c r="H5048" s="19">
        <f>IF(OR($G5048="",$G5048=0),"",$F5048/$G5048)</f>
      </c>
    </row>
    <row r="5049">
      <c r="A5049" s="7"/>
      <c r="B5049" s="11"/>
      <c r="C5049" s="10"/>
      <c r="D5049" s="16">
        <f>IF($A5049="","",IFERROR(VLOOKUP($A5049,M_Sapi!$A$2:$D$501,4,0),""))</f>
      </c>
      <c r="E5049" s="17">
        <f>IF($A5049="","",IFERROR(VLOOKUP($A5049,M_Sapi!$A$2:$B$501,2,0),""))</f>
      </c>
      <c r="F5049" s="16">
        <f>IF(OR($A5049="",$C5049=""),"",$C5049-$D5049)</f>
      </c>
      <c r="G5049" s="18">
        <f>IF(OR($A5049="",$B5049=""),"",$B5049-$E5049)</f>
      </c>
      <c r="H5049" s="19">
        <f>IF(OR($G5049="",$G5049=0),"",$F5049/$G5049)</f>
      </c>
    </row>
    <row r="5050">
      <c r="A5050" s="7"/>
      <c r="B5050" s="11"/>
      <c r="C5050" s="10"/>
      <c r="D5050" s="16">
        <f>IF($A5050="","",IFERROR(VLOOKUP($A5050,M_Sapi!$A$2:$D$501,4,0),""))</f>
      </c>
      <c r="E5050" s="17">
        <f>IF($A5050="","",IFERROR(VLOOKUP($A5050,M_Sapi!$A$2:$B$501,2,0),""))</f>
      </c>
      <c r="F5050" s="16">
        <f>IF(OR($A5050="",$C5050=""),"",$C5050-$D5050)</f>
      </c>
      <c r="G5050" s="18">
        <f>IF(OR($A5050="",$B5050=""),"",$B5050-$E5050)</f>
      </c>
      <c r="H5050" s="19">
        <f>IF(OR($G5050="",$G5050=0),"",$F5050/$G5050)</f>
      </c>
    </row>
    <row r="5051">
      <c r="A5051" s="7"/>
      <c r="B5051" s="11"/>
      <c r="C5051" s="10"/>
      <c r="D5051" s="16">
        <f>IF($A5051="","",IFERROR(VLOOKUP($A5051,M_Sapi!$A$2:$D$501,4,0),""))</f>
      </c>
      <c r="E5051" s="17">
        <f>IF($A5051="","",IFERROR(VLOOKUP($A5051,M_Sapi!$A$2:$B$501,2,0),""))</f>
      </c>
      <c r="F5051" s="16">
        <f>IF(OR($A5051="",$C5051=""),"",$C5051-$D5051)</f>
      </c>
      <c r="G5051" s="18">
        <f>IF(OR($A5051="",$B5051=""),"",$B5051-$E5051)</f>
      </c>
      <c r="H5051" s="19">
        <f>IF(OR($G5051="",$G5051=0),"",$F5051/$G5051)</f>
      </c>
    </row>
    <row r="5052">
      <c r="A5052" s="7"/>
      <c r="B5052" s="11"/>
      <c r="C5052" s="10"/>
      <c r="D5052" s="16">
        <f>IF($A5052="","",IFERROR(VLOOKUP($A5052,M_Sapi!$A$2:$D$501,4,0),""))</f>
      </c>
      <c r="E5052" s="17">
        <f>IF($A5052="","",IFERROR(VLOOKUP($A5052,M_Sapi!$A$2:$B$501,2,0),""))</f>
      </c>
      <c r="F5052" s="16">
        <f>IF(OR($A5052="",$C5052=""),"",$C5052-$D5052)</f>
      </c>
      <c r="G5052" s="18">
        <f>IF(OR($A5052="",$B5052=""),"",$B5052-$E5052)</f>
      </c>
      <c r="H5052" s="19">
        <f>IF(OR($G5052="",$G5052=0),"",$F5052/$G5052)</f>
      </c>
    </row>
    <row r="5053">
      <c r="A5053" s="7"/>
      <c r="B5053" s="11"/>
      <c r="C5053" s="10"/>
      <c r="D5053" s="16">
        <f>IF($A5053="","",IFERROR(VLOOKUP($A5053,M_Sapi!$A$2:$D$501,4,0),""))</f>
      </c>
      <c r="E5053" s="17">
        <f>IF($A5053="","",IFERROR(VLOOKUP($A5053,M_Sapi!$A$2:$B$501,2,0),""))</f>
      </c>
      <c r="F5053" s="16">
        <f>IF(OR($A5053="",$C5053=""),"",$C5053-$D5053)</f>
      </c>
      <c r="G5053" s="18">
        <f>IF(OR($A5053="",$B5053=""),"",$B5053-$E5053)</f>
      </c>
      <c r="H5053" s="19">
        <f>IF(OR($G5053="",$G5053=0),"",$F5053/$G5053)</f>
      </c>
    </row>
    <row r="5054">
      <c r="A5054" s="7"/>
      <c r="B5054" s="11"/>
      <c r="C5054" s="10"/>
      <c r="D5054" s="16">
        <f>IF($A5054="","",IFERROR(VLOOKUP($A5054,M_Sapi!$A$2:$D$501,4,0),""))</f>
      </c>
      <c r="E5054" s="17">
        <f>IF($A5054="","",IFERROR(VLOOKUP($A5054,M_Sapi!$A$2:$B$501,2,0),""))</f>
      </c>
      <c r="F5054" s="16">
        <f>IF(OR($A5054="",$C5054=""),"",$C5054-$D5054)</f>
      </c>
      <c r="G5054" s="18">
        <f>IF(OR($A5054="",$B5054=""),"",$B5054-$E5054)</f>
      </c>
      <c r="H5054" s="19">
        <f>IF(OR($G5054="",$G5054=0),"",$F5054/$G5054)</f>
      </c>
    </row>
    <row r="5055">
      <c r="A5055" s="7"/>
      <c r="B5055" s="11"/>
      <c r="C5055" s="10"/>
      <c r="D5055" s="16">
        <f>IF($A5055="","",IFERROR(VLOOKUP($A5055,M_Sapi!$A$2:$D$501,4,0),""))</f>
      </c>
      <c r="E5055" s="17">
        <f>IF($A5055="","",IFERROR(VLOOKUP($A5055,M_Sapi!$A$2:$B$501,2,0),""))</f>
      </c>
      <c r="F5055" s="16">
        <f>IF(OR($A5055="",$C5055=""),"",$C5055-$D5055)</f>
      </c>
      <c r="G5055" s="18">
        <f>IF(OR($A5055="",$B5055=""),"",$B5055-$E5055)</f>
      </c>
      <c r="H5055" s="19">
        <f>IF(OR($G5055="",$G5055=0),"",$F5055/$G5055)</f>
      </c>
    </row>
    <row r="5056">
      <c r="A5056" s="7"/>
      <c r="B5056" s="11"/>
      <c r="C5056" s="10"/>
      <c r="D5056" s="16">
        <f>IF($A5056="","",IFERROR(VLOOKUP($A5056,M_Sapi!$A$2:$D$501,4,0),""))</f>
      </c>
      <c r="E5056" s="17">
        <f>IF($A5056="","",IFERROR(VLOOKUP($A5056,M_Sapi!$A$2:$B$501,2,0),""))</f>
      </c>
      <c r="F5056" s="16">
        <f>IF(OR($A5056="",$C5056=""),"",$C5056-$D5056)</f>
      </c>
      <c r="G5056" s="18">
        <f>IF(OR($A5056="",$B5056=""),"",$B5056-$E5056)</f>
      </c>
      <c r="H5056" s="19">
        <f>IF(OR($G5056="",$G5056=0),"",$F5056/$G5056)</f>
      </c>
    </row>
    <row r="5057">
      <c r="A5057" s="7"/>
      <c r="B5057" s="11"/>
      <c r="C5057" s="10"/>
      <c r="D5057" s="16">
        <f>IF($A5057="","",IFERROR(VLOOKUP($A5057,M_Sapi!$A$2:$D$501,4,0),""))</f>
      </c>
      <c r="E5057" s="17">
        <f>IF($A5057="","",IFERROR(VLOOKUP($A5057,M_Sapi!$A$2:$B$501,2,0),""))</f>
      </c>
      <c r="F5057" s="16">
        <f>IF(OR($A5057="",$C5057=""),"",$C5057-$D5057)</f>
      </c>
      <c r="G5057" s="18">
        <f>IF(OR($A5057="",$B5057=""),"",$B5057-$E5057)</f>
      </c>
      <c r="H5057" s="19">
        <f>IF(OR($G5057="",$G5057=0),"",$F5057/$G5057)</f>
      </c>
    </row>
    <row r="5058">
      <c r="A5058" s="7"/>
      <c r="B5058" s="11"/>
      <c r="C5058" s="10"/>
      <c r="D5058" s="16">
        <f>IF($A5058="","",IFERROR(VLOOKUP($A5058,M_Sapi!$A$2:$D$501,4,0),""))</f>
      </c>
      <c r="E5058" s="17">
        <f>IF($A5058="","",IFERROR(VLOOKUP($A5058,M_Sapi!$A$2:$B$501,2,0),""))</f>
      </c>
      <c r="F5058" s="16">
        <f>IF(OR($A5058="",$C5058=""),"",$C5058-$D5058)</f>
      </c>
      <c r="G5058" s="18">
        <f>IF(OR($A5058="",$B5058=""),"",$B5058-$E5058)</f>
      </c>
      <c r="H5058" s="19">
        <f>IF(OR($G5058="",$G5058=0),"",$F5058/$G5058)</f>
      </c>
    </row>
    <row r="5059">
      <c r="A5059" s="7"/>
      <c r="B5059" s="11"/>
      <c r="C5059" s="10"/>
      <c r="D5059" s="16">
        <f>IF($A5059="","",IFERROR(VLOOKUP($A5059,M_Sapi!$A$2:$D$501,4,0),""))</f>
      </c>
      <c r="E5059" s="17">
        <f>IF($A5059="","",IFERROR(VLOOKUP($A5059,M_Sapi!$A$2:$B$501,2,0),""))</f>
      </c>
      <c r="F5059" s="16">
        <f>IF(OR($A5059="",$C5059=""),"",$C5059-$D5059)</f>
      </c>
      <c r="G5059" s="18">
        <f>IF(OR($A5059="",$B5059=""),"",$B5059-$E5059)</f>
      </c>
      <c r="H5059" s="19">
        <f>IF(OR($G5059="",$G5059=0),"",$F5059/$G5059)</f>
      </c>
    </row>
    <row r="5060">
      <c r="A5060" s="7"/>
      <c r="B5060" s="11"/>
      <c r="C5060" s="10"/>
      <c r="D5060" s="16">
        <f>IF($A5060="","",IFERROR(VLOOKUP($A5060,M_Sapi!$A$2:$D$501,4,0),""))</f>
      </c>
      <c r="E5060" s="17">
        <f>IF($A5060="","",IFERROR(VLOOKUP($A5060,M_Sapi!$A$2:$B$501,2,0),""))</f>
      </c>
      <c r="F5060" s="16">
        <f>IF(OR($A5060="",$C5060=""),"",$C5060-$D5060)</f>
      </c>
      <c r="G5060" s="18">
        <f>IF(OR($A5060="",$B5060=""),"",$B5060-$E5060)</f>
      </c>
      <c r="H5060" s="19">
        <f>IF(OR($G5060="",$G5060=0),"",$F5060/$G5060)</f>
      </c>
    </row>
    <row r="5061">
      <c r="A5061" s="7"/>
      <c r="B5061" s="11"/>
      <c r="C5061" s="10"/>
      <c r="D5061" s="16">
        <f>IF($A5061="","",IFERROR(VLOOKUP($A5061,M_Sapi!$A$2:$D$501,4,0),""))</f>
      </c>
      <c r="E5061" s="17">
        <f>IF($A5061="","",IFERROR(VLOOKUP($A5061,M_Sapi!$A$2:$B$501,2,0),""))</f>
      </c>
      <c r="F5061" s="16">
        <f>IF(OR($A5061="",$C5061=""),"",$C5061-$D5061)</f>
      </c>
      <c r="G5061" s="18">
        <f>IF(OR($A5061="",$B5061=""),"",$B5061-$E5061)</f>
      </c>
      <c r="H5061" s="19">
        <f>IF(OR($G5061="",$G5061=0),"",$F5061/$G5061)</f>
      </c>
    </row>
    <row r="5062">
      <c r="A5062" s="7"/>
      <c r="B5062" s="11"/>
      <c r="C5062" s="10"/>
      <c r="D5062" s="16">
        <f>IF($A5062="","",IFERROR(VLOOKUP($A5062,M_Sapi!$A$2:$D$501,4,0),""))</f>
      </c>
      <c r="E5062" s="17">
        <f>IF($A5062="","",IFERROR(VLOOKUP($A5062,M_Sapi!$A$2:$B$501,2,0),""))</f>
      </c>
      <c r="F5062" s="16">
        <f>IF(OR($A5062="",$C5062=""),"",$C5062-$D5062)</f>
      </c>
      <c r="G5062" s="18">
        <f>IF(OR($A5062="",$B5062=""),"",$B5062-$E5062)</f>
      </c>
      <c r="H5062" s="19">
        <f>IF(OR($G5062="",$G5062=0),"",$F5062/$G5062)</f>
      </c>
    </row>
    <row r="5063">
      <c r="A5063" s="7"/>
      <c r="B5063" s="11"/>
      <c r="C5063" s="10"/>
      <c r="D5063" s="16">
        <f>IF($A5063="","",IFERROR(VLOOKUP($A5063,M_Sapi!$A$2:$D$501,4,0),""))</f>
      </c>
      <c r="E5063" s="17">
        <f>IF($A5063="","",IFERROR(VLOOKUP($A5063,M_Sapi!$A$2:$B$501,2,0),""))</f>
      </c>
      <c r="F5063" s="16">
        <f>IF(OR($A5063="",$C5063=""),"",$C5063-$D5063)</f>
      </c>
      <c r="G5063" s="18">
        <f>IF(OR($A5063="",$B5063=""),"",$B5063-$E5063)</f>
      </c>
      <c r="H5063" s="19">
        <f>IF(OR($G5063="",$G5063=0),"",$F5063/$G5063)</f>
      </c>
    </row>
    <row r="5064">
      <c r="A5064" s="7"/>
      <c r="B5064" s="11"/>
      <c r="C5064" s="10"/>
      <c r="D5064" s="16">
        <f>IF($A5064="","",IFERROR(VLOOKUP($A5064,M_Sapi!$A$2:$D$501,4,0),""))</f>
      </c>
      <c r="E5064" s="17">
        <f>IF($A5064="","",IFERROR(VLOOKUP($A5064,M_Sapi!$A$2:$B$501,2,0),""))</f>
      </c>
      <c r="F5064" s="16">
        <f>IF(OR($A5064="",$C5064=""),"",$C5064-$D5064)</f>
      </c>
      <c r="G5064" s="18">
        <f>IF(OR($A5064="",$B5064=""),"",$B5064-$E5064)</f>
      </c>
      <c r="H5064" s="19">
        <f>IF(OR($G5064="",$G5064=0),"",$F5064/$G5064)</f>
      </c>
    </row>
    <row r="5065">
      <c r="A5065" s="7"/>
      <c r="B5065" s="11"/>
      <c r="C5065" s="10"/>
      <c r="D5065" s="16">
        <f>IF($A5065="","",IFERROR(VLOOKUP($A5065,M_Sapi!$A$2:$D$501,4,0),""))</f>
      </c>
      <c r="E5065" s="17">
        <f>IF($A5065="","",IFERROR(VLOOKUP($A5065,M_Sapi!$A$2:$B$501,2,0),""))</f>
      </c>
      <c r="F5065" s="16">
        <f>IF(OR($A5065="",$C5065=""),"",$C5065-$D5065)</f>
      </c>
      <c r="G5065" s="18">
        <f>IF(OR($A5065="",$B5065=""),"",$B5065-$E5065)</f>
      </c>
      <c r="H5065" s="19">
        <f>IF(OR($G5065="",$G5065=0),"",$F5065/$G5065)</f>
      </c>
    </row>
    <row r="5066">
      <c r="A5066" s="7"/>
      <c r="B5066" s="11"/>
      <c r="C5066" s="10"/>
      <c r="D5066" s="16">
        <f>IF($A5066="","",IFERROR(VLOOKUP($A5066,M_Sapi!$A$2:$D$501,4,0),""))</f>
      </c>
      <c r="E5066" s="17">
        <f>IF($A5066="","",IFERROR(VLOOKUP($A5066,M_Sapi!$A$2:$B$501,2,0),""))</f>
      </c>
      <c r="F5066" s="16">
        <f>IF(OR($A5066="",$C5066=""),"",$C5066-$D5066)</f>
      </c>
      <c r="G5066" s="18">
        <f>IF(OR($A5066="",$B5066=""),"",$B5066-$E5066)</f>
      </c>
      <c r="H5066" s="19">
        <f>IF(OR($G5066="",$G5066=0),"",$F5066/$G5066)</f>
      </c>
    </row>
    <row r="5067">
      <c r="A5067" s="7"/>
      <c r="B5067" s="11"/>
      <c r="C5067" s="10"/>
      <c r="D5067" s="16">
        <f>IF($A5067="","",IFERROR(VLOOKUP($A5067,M_Sapi!$A$2:$D$501,4,0),""))</f>
      </c>
      <c r="E5067" s="17">
        <f>IF($A5067="","",IFERROR(VLOOKUP($A5067,M_Sapi!$A$2:$B$501,2,0),""))</f>
      </c>
      <c r="F5067" s="16">
        <f>IF(OR($A5067="",$C5067=""),"",$C5067-$D5067)</f>
      </c>
      <c r="G5067" s="18">
        <f>IF(OR($A5067="",$B5067=""),"",$B5067-$E5067)</f>
      </c>
      <c r="H5067" s="19">
        <f>IF(OR($G5067="",$G5067=0),"",$F5067/$G5067)</f>
      </c>
    </row>
    <row r="5068">
      <c r="A5068" s="7"/>
      <c r="B5068" s="11"/>
      <c r="C5068" s="10"/>
      <c r="D5068" s="16">
        <f>IF($A5068="","",IFERROR(VLOOKUP($A5068,M_Sapi!$A$2:$D$501,4,0),""))</f>
      </c>
      <c r="E5068" s="17">
        <f>IF($A5068="","",IFERROR(VLOOKUP($A5068,M_Sapi!$A$2:$B$501,2,0),""))</f>
      </c>
      <c r="F5068" s="16">
        <f>IF(OR($A5068="",$C5068=""),"",$C5068-$D5068)</f>
      </c>
      <c r="G5068" s="18">
        <f>IF(OR($A5068="",$B5068=""),"",$B5068-$E5068)</f>
      </c>
      <c r="H5068" s="19">
        <f>IF(OR($G5068="",$G5068=0),"",$F5068/$G5068)</f>
      </c>
    </row>
    <row r="5069">
      <c r="A5069" s="7"/>
      <c r="B5069" s="11"/>
      <c r="C5069" s="10"/>
      <c r="D5069" s="16">
        <f>IF($A5069="","",IFERROR(VLOOKUP($A5069,M_Sapi!$A$2:$D$501,4,0),""))</f>
      </c>
      <c r="E5069" s="17">
        <f>IF($A5069="","",IFERROR(VLOOKUP($A5069,M_Sapi!$A$2:$B$501,2,0),""))</f>
      </c>
      <c r="F5069" s="16">
        <f>IF(OR($A5069="",$C5069=""),"",$C5069-$D5069)</f>
      </c>
      <c r="G5069" s="18">
        <f>IF(OR($A5069="",$B5069=""),"",$B5069-$E5069)</f>
      </c>
      <c r="H5069" s="19">
        <f>IF(OR($G5069="",$G5069=0),"",$F5069/$G5069)</f>
      </c>
    </row>
    <row r="5070">
      <c r="A5070" s="7"/>
      <c r="B5070" s="11"/>
      <c r="C5070" s="10"/>
      <c r="D5070" s="16">
        <f>IF($A5070="","",IFERROR(VLOOKUP($A5070,M_Sapi!$A$2:$D$501,4,0),""))</f>
      </c>
      <c r="E5070" s="17">
        <f>IF($A5070="","",IFERROR(VLOOKUP($A5070,M_Sapi!$A$2:$B$501,2,0),""))</f>
      </c>
      <c r="F5070" s="16">
        <f>IF(OR($A5070="",$C5070=""),"",$C5070-$D5070)</f>
      </c>
      <c r="G5070" s="18">
        <f>IF(OR($A5070="",$B5070=""),"",$B5070-$E5070)</f>
      </c>
      <c r="H5070" s="19">
        <f>IF(OR($G5070="",$G5070=0),"",$F5070/$G5070)</f>
      </c>
    </row>
    <row r="5071">
      <c r="A5071" s="7"/>
      <c r="B5071" s="11"/>
      <c r="C5071" s="10"/>
      <c r="D5071" s="16">
        <f>IF($A5071="","",IFERROR(VLOOKUP($A5071,M_Sapi!$A$2:$D$501,4,0),""))</f>
      </c>
      <c r="E5071" s="17">
        <f>IF($A5071="","",IFERROR(VLOOKUP($A5071,M_Sapi!$A$2:$B$501,2,0),""))</f>
      </c>
      <c r="F5071" s="16">
        <f>IF(OR($A5071="",$C5071=""),"",$C5071-$D5071)</f>
      </c>
      <c r="G5071" s="18">
        <f>IF(OR($A5071="",$B5071=""),"",$B5071-$E5071)</f>
      </c>
      <c r="H5071" s="19">
        <f>IF(OR($G5071="",$G5071=0),"",$F5071/$G5071)</f>
      </c>
    </row>
    <row r="5072">
      <c r="A5072" s="7"/>
      <c r="B5072" s="11"/>
      <c r="C5072" s="10"/>
      <c r="D5072" s="16">
        <f>IF($A5072="","",IFERROR(VLOOKUP($A5072,M_Sapi!$A$2:$D$501,4,0),""))</f>
      </c>
      <c r="E5072" s="17">
        <f>IF($A5072="","",IFERROR(VLOOKUP($A5072,M_Sapi!$A$2:$B$501,2,0),""))</f>
      </c>
      <c r="F5072" s="16">
        <f>IF(OR($A5072="",$C5072=""),"",$C5072-$D5072)</f>
      </c>
      <c r="G5072" s="18">
        <f>IF(OR($A5072="",$B5072=""),"",$B5072-$E5072)</f>
      </c>
      <c r="H5072" s="19">
        <f>IF(OR($G5072="",$G5072=0),"",$F5072/$G5072)</f>
      </c>
    </row>
    <row r="5073">
      <c r="A5073" s="7"/>
      <c r="B5073" s="11"/>
      <c r="C5073" s="10"/>
      <c r="D5073" s="16">
        <f>IF($A5073="","",IFERROR(VLOOKUP($A5073,M_Sapi!$A$2:$D$501,4,0),""))</f>
      </c>
      <c r="E5073" s="17">
        <f>IF($A5073="","",IFERROR(VLOOKUP($A5073,M_Sapi!$A$2:$B$501,2,0),""))</f>
      </c>
      <c r="F5073" s="16">
        <f>IF(OR($A5073="",$C5073=""),"",$C5073-$D5073)</f>
      </c>
      <c r="G5073" s="18">
        <f>IF(OR($A5073="",$B5073=""),"",$B5073-$E5073)</f>
      </c>
      <c r="H5073" s="19">
        <f>IF(OR($G5073="",$G5073=0),"",$F5073/$G5073)</f>
      </c>
    </row>
    <row r="5074">
      <c r="A5074" s="7"/>
      <c r="B5074" s="11"/>
      <c r="C5074" s="10"/>
      <c r="D5074" s="16">
        <f>IF($A5074="","",IFERROR(VLOOKUP($A5074,M_Sapi!$A$2:$D$501,4,0),""))</f>
      </c>
      <c r="E5074" s="17">
        <f>IF($A5074="","",IFERROR(VLOOKUP($A5074,M_Sapi!$A$2:$B$501,2,0),""))</f>
      </c>
      <c r="F5074" s="16">
        <f>IF(OR($A5074="",$C5074=""),"",$C5074-$D5074)</f>
      </c>
      <c r="G5074" s="18">
        <f>IF(OR($A5074="",$B5074=""),"",$B5074-$E5074)</f>
      </c>
      <c r="H5074" s="19">
        <f>IF(OR($G5074="",$G5074=0),"",$F5074/$G5074)</f>
      </c>
    </row>
    <row r="5075">
      <c r="A5075" s="7"/>
      <c r="B5075" s="11"/>
      <c r="C5075" s="10"/>
      <c r="D5075" s="16">
        <f>IF($A5075="","",IFERROR(VLOOKUP($A5075,M_Sapi!$A$2:$D$501,4,0),""))</f>
      </c>
      <c r="E5075" s="17">
        <f>IF($A5075="","",IFERROR(VLOOKUP($A5075,M_Sapi!$A$2:$B$501,2,0),""))</f>
      </c>
      <c r="F5075" s="16">
        <f>IF(OR($A5075="",$C5075=""),"",$C5075-$D5075)</f>
      </c>
      <c r="G5075" s="18">
        <f>IF(OR($A5075="",$B5075=""),"",$B5075-$E5075)</f>
      </c>
      <c r="H5075" s="19">
        <f>IF(OR($G5075="",$G5075=0),"",$F5075/$G5075)</f>
      </c>
    </row>
    <row r="5076">
      <c r="A5076" s="7"/>
      <c r="B5076" s="11"/>
      <c r="C5076" s="10"/>
      <c r="D5076" s="16">
        <f>IF($A5076="","",IFERROR(VLOOKUP($A5076,M_Sapi!$A$2:$D$501,4,0),""))</f>
      </c>
      <c r="E5076" s="17">
        <f>IF($A5076="","",IFERROR(VLOOKUP($A5076,M_Sapi!$A$2:$B$501,2,0),""))</f>
      </c>
      <c r="F5076" s="16">
        <f>IF(OR($A5076="",$C5076=""),"",$C5076-$D5076)</f>
      </c>
      <c r="G5076" s="18">
        <f>IF(OR($A5076="",$B5076=""),"",$B5076-$E5076)</f>
      </c>
      <c r="H5076" s="19">
        <f>IF(OR($G5076="",$G5076=0),"",$F5076/$G5076)</f>
      </c>
    </row>
    <row r="5077">
      <c r="A5077" s="7"/>
      <c r="B5077" s="11"/>
      <c r="C5077" s="10"/>
      <c r="D5077" s="16">
        <f>IF($A5077="","",IFERROR(VLOOKUP($A5077,M_Sapi!$A$2:$D$501,4,0),""))</f>
      </c>
      <c r="E5077" s="17">
        <f>IF($A5077="","",IFERROR(VLOOKUP($A5077,M_Sapi!$A$2:$B$501,2,0),""))</f>
      </c>
      <c r="F5077" s="16">
        <f>IF(OR($A5077="",$C5077=""),"",$C5077-$D5077)</f>
      </c>
      <c r="G5077" s="18">
        <f>IF(OR($A5077="",$B5077=""),"",$B5077-$E5077)</f>
      </c>
      <c r="H5077" s="19">
        <f>IF(OR($G5077="",$G5077=0),"",$F5077/$G5077)</f>
      </c>
    </row>
    <row r="5078">
      <c r="A5078" s="7"/>
      <c r="B5078" s="11"/>
      <c r="C5078" s="10"/>
      <c r="D5078" s="16">
        <f>IF($A5078="","",IFERROR(VLOOKUP($A5078,M_Sapi!$A$2:$D$501,4,0),""))</f>
      </c>
      <c r="E5078" s="17">
        <f>IF($A5078="","",IFERROR(VLOOKUP($A5078,M_Sapi!$A$2:$B$501,2,0),""))</f>
      </c>
      <c r="F5078" s="16">
        <f>IF(OR($A5078="",$C5078=""),"",$C5078-$D5078)</f>
      </c>
      <c r="G5078" s="18">
        <f>IF(OR($A5078="",$B5078=""),"",$B5078-$E5078)</f>
      </c>
      <c r="H5078" s="19">
        <f>IF(OR($G5078="",$G5078=0),"",$F5078/$G5078)</f>
      </c>
    </row>
    <row r="5079">
      <c r="A5079" s="7"/>
      <c r="B5079" s="11"/>
      <c r="C5079" s="10"/>
      <c r="D5079" s="16">
        <f>IF($A5079="","",IFERROR(VLOOKUP($A5079,M_Sapi!$A$2:$D$501,4,0),""))</f>
      </c>
      <c r="E5079" s="17">
        <f>IF($A5079="","",IFERROR(VLOOKUP($A5079,M_Sapi!$A$2:$B$501,2,0),""))</f>
      </c>
      <c r="F5079" s="16">
        <f>IF(OR($A5079="",$C5079=""),"",$C5079-$D5079)</f>
      </c>
      <c r="G5079" s="18">
        <f>IF(OR($A5079="",$B5079=""),"",$B5079-$E5079)</f>
      </c>
      <c r="H5079" s="19">
        <f>IF(OR($G5079="",$G5079=0),"",$F5079/$G5079)</f>
      </c>
    </row>
    <row r="5080">
      <c r="A5080" s="7"/>
      <c r="B5080" s="11"/>
      <c r="C5080" s="10"/>
      <c r="D5080" s="16">
        <f>IF($A5080="","",IFERROR(VLOOKUP($A5080,M_Sapi!$A$2:$D$501,4,0),""))</f>
      </c>
      <c r="E5080" s="17">
        <f>IF($A5080="","",IFERROR(VLOOKUP($A5080,M_Sapi!$A$2:$B$501,2,0),""))</f>
      </c>
      <c r="F5080" s="16">
        <f>IF(OR($A5080="",$C5080=""),"",$C5080-$D5080)</f>
      </c>
      <c r="G5080" s="18">
        <f>IF(OR($A5080="",$B5080=""),"",$B5080-$E5080)</f>
      </c>
      <c r="H5080" s="19">
        <f>IF(OR($G5080="",$G5080=0),"",$F5080/$G5080)</f>
      </c>
    </row>
    <row r="5081">
      <c r="A5081" s="7"/>
      <c r="B5081" s="11"/>
      <c r="C5081" s="10"/>
      <c r="D5081" s="16">
        <f>IF($A5081="","",IFERROR(VLOOKUP($A5081,M_Sapi!$A$2:$D$501,4,0),""))</f>
      </c>
      <c r="E5081" s="17">
        <f>IF($A5081="","",IFERROR(VLOOKUP($A5081,M_Sapi!$A$2:$B$501,2,0),""))</f>
      </c>
      <c r="F5081" s="16">
        <f>IF(OR($A5081="",$C5081=""),"",$C5081-$D5081)</f>
      </c>
      <c r="G5081" s="18">
        <f>IF(OR($A5081="",$B5081=""),"",$B5081-$E5081)</f>
      </c>
      <c r="H5081" s="19">
        <f>IF(OR($G5081="",$G5081=0),"",$F5081/$G5081)</f>
      </c>
    </row>
    <row r="5082">
      <c r="A5082" s="7"/>
      <c r="B5082" s="11"/>
      <c r="C5082" s="10"/>
      <c r="D5082" s="16">
        <f>IF($A5082="","",IFERROR(VLOOKUP($A5082,M_Sapi!$A$2:$D$501,4,0),""))</f>
      </c>
      <c r="E5082" s="17">
        <f>IF($A5082="","",IFERROR(VLOOKUP($A5082,M_Sapi!$A$2:$B$501,2,0),""))</f>
      </c>
      <c r="F5082" s="16">
        <f>IF(OR($A5082="",$C5082=""),"",$C5082-$D5082)</f>
      </c>
      <c r="G5082" s="18">
        <f>IF(OR($A5082="",$B5082=""),"",$B5082-$E5082)</f>
      </c>
      <c r="H5082" s="19">
        <f>IF(OR($G5082="",$G5082=0),"",$F5082/$G5082)</f>
      </c>
    </row>
    <row r="5083">
      <c r="A5083" s="7"/>
      <c r="B5083" s="11"/>
      <c r="C5083" s="10"/>
      <c r="D5083" s="16">
        <f>IF($A5083="","",IFERROR(VLOOKUP($A5083,M_Sapi!$A$2:$D$501,4,0),""))</f>
      </c>
      <c r="E5083" s="17">
        <f>IF($A5083="","",IFERROR(VLOOKUP($A5083,M_Sapi!$A$2:$B$501,2,0),""))</f>
      </c>
      <c r="F5083" s="16">
        <f>IF(OR($A5083="",$C5083=""),"",$C5083-$D5083)</f>
      </c>
      <c r="G5083" s="18">
        <f>IF(OR($A5083="",$B5083=""),"",$B5083-$E5083)</f>
      </c>
      <c r="H5083" s="19">
        <f>IF(OR($G5083="",$G5083=0),"",$F5083/$G5083)</f>
      </c>
    </row>
    <row r="5084">
      <c r="A5084" s="7"/>
      <c r="B5084" s="11"/>
      <c r="C5084" s="10"/>
      <c r="D5084" s="16">
        <f>IF($A5084="","",IFERROR(VLOOKUP($A5084,M_Sapi!$A$2:$D$501,4,0),""))</f>
      </c>
      <c r="E5084" s="17">
        <f>IF($A5084="","",IFERROR(VLOOKUP($A5084,M_Sapi!$A$2:$B$501,2,0),""))</f>
      </c>
      <c r="F5084" s="16">
        <f>IF(OR($A5084="",$C5084=""),"",$C5084-$D5084)</f>
      </c>
      <c r="G5084" s="18">
        <f>IF(OR($A5084="",$B5084=""),"",$B5084-$E5084)</f>
      </c>
      <c r="H5084" s="19">
        <f>IF(OR($G5084="",$G5084=0),"",$F5084/$G5084)</f>
      </c>
    </row>
    <row r="5085">
      <c r="A5085" s="7"/>
      <c r="B5085" s="11"/>
      <c r="C5085" s="10"/>
      <c r="D5085" s="16">
        <f>IF($A5085="","",IFERROR(VLOOKUP($A5085,M_Sapi!$A$2:$D$501,4,0),""))</f>
      </c>
      <c r="E5085" s="17">
        <f>IF($A5085="","",IFERROR(VLOOKUP($A5085,M_Sapi!$A$2:$B$501,2,0),""))</f>
      </c>
      <c r="F5085" s="16">
        <f>IF(OR($A5085="",$C5085=""),"",$C5085-$D5085)</f>
      </c>
      <c r="G5085" s="18">
        <f>IF(OR($A5085="",$B5085=""),"",$B5085-$E5085)</f>
      </c>
      <c r="H5085" s="19">
        <f>IF(OR($G5085="",$G5085=0),"",$F5085/$G5085)</f>
      </c>
    </row>
    <row r="5086">
      <c r="A5086" s="7"/>
      <c r="B5086" s="11"/>
      <c r="C5086" s="10"/>
      <c r="D5086" s="16">
        <f>IF($A5086="","",IFERROR(VLOOKUP($A5086,M_Sapi!$A$2:$D$501,4,0),""))</f>
      </c>
      <c r="E5086" s="17">
        <f>IF($A5086="","",IFERROR(VLOOKUP($A5086,M_Sapi!$A$2:$B$501,2,0),""))</f>
      </c>
      <c r="F5086" s="16">
        <f>IF(OR($A5086="",$C5086=""),"",$C5086-$D5086)</f>
      </c>
      <c r="G5086" s="18">
        <f>IF(OR($A5086="",$B5086=""),"",$B5086-$E5086)</f>
      </c>
      <c r="H5086" s="19">
        <f>IF(OR($G5086="",$G5086=0),"",$F5086/$G5086)</f>
      </c>
    </row>
    <row r="5087">
      <c r="A5087" s="7"/>
      <c r="B5087" s="11"/>
      <c r="C5087" s="10"/>
      <c r="D5087" s="16">
        <f>IF($A5087="","",IFERROR(VLOOKUP($A5087,M_Sapi!$A$2:$D$501,4,0),""))</f>
      </c>
      <c r="E5087" s="17">
        <f>IF($A5087="","",IFERROR(VLOOKUP($A5087,M_Sapi!$A$2:$B$501,2,0),""))</f>
      </c>
      <c r="F5087" s="16">
        <f>IF(OR($A5087="",$C5087=""),"",$C5087-$D5087)</f>
      </c>
      <c r="G5087" s="18">
        <f>IF(OR($A5087="",$B5087=""),"",$B5087-$E5087)</f>
      </c>
      <c r="H5087" s="19">
        <f>IF(OR($G5087="",$G5087=0),"",$F5087/$G5087)</f>
      </c>
    </row>
    <row r="5088">
      <c r="A5088" s="7"/>
      <c r="B5088" s="11"/>
      <c r="C5088" s="10"/>
      <c r="D5088" s="16">
        <f>IF($A5088="","",IFERROR(VLOOKUP($A5088,M_Sapi!$A$2:$D$501,4,0),""))</f>
      </c>
      <c r="E5088" s="17">
        <f>IF($A5088="","",IFERROR(VLOOKUP($A5088,M_Sapi!$A$2:$B$501,2,0),""))</f>
      </c>
      <c r="F5088" s="16">
        <f>IF(OR($A5088="",$C5088=""),"",$C5088-$D5088)</f>
      </c>
      <c r="G5088" s="18">
        <f>IF(OR($A5088="",$B5088=""),"",$B5088-$E5088)</f>
      </c>
      <c r="H5088" s="19">
        <f>IF(OR($G5088="",$G5088=0),"",$F5088/$G5088)</f>
      </c>
    </row>
    <row r="5089">
      <c r="A5089" s="7"/>
      <c r="B5089" s="11"/>
      <c r="C5089" s="10"/>
      <c r="D5089" s="16">
        <f>IF($A5089="","",IFERROR(VLOOKUP($A5089,M_Sapi!$A$2:$D$501,4,0),""))</f>
      </c>
      <c r="E5089" s="17">
        <f>IF($A5089="","",IFERROR(VLOOKUP($A5089,M_Sapi!$A$2:$B$501,2,0),""))</f>
      </c>
      <c r="F5089" s="16">
        <f>IF(OR($A5089="",$C5089=""),"",$C5089-$D5089)</f>
      </c>
      <c r="G5089" s="18">
        <f>IF(OR($A5089="",$B5089=""),"",$B5089-$E5089)</f>
      </c>
      <c r="H5089" s="19">
        <f>IF(OR($G5089="",$G5089=0),"",$F5089/$G5089)</f>
      </c>
    </row>
    <row r="5090">
      <c r="A5090" s="7"/>
      <c r="B5090" s="11"/>
      <c r="C5090" s="10"/>
      <c r="D5090" s="16">
        <f>IF($A5090="","",IFERROR(VLOOKUP($A5090,M_Sapi!$A$2:$D$501,4,0),""))</f>
      </c>
      <c r="E5090" s="17">
        <f>IF($A5090="","",IFERROR(VLOOKUP($A5090,M_Sapi!$A$2:$B$501,2,0),""))</f>
      </c>
      <c r="F5090" s="16">
        <f>IF(OR($A5090="",$C5090=""),"",$C5090-$D5090)</f>
      </c>
      <c r="G5090" s="18">
        <f>IF(OR($A5090="",$B5090=""),"",$B5090-$E5090)</f>
      </c>
      <c r="H5090" s="19">
        <f>IF(OR($G5090="",$G5090=0),"",$F5090/$G5090)</f>
      </c>
    </row>
    <row r="5091">
      <c r="A5091" s="7"/>
      <c r="B5091" s="11"/>
      <c r="C5091" s="10"/>
      <c r="D5091" s="16">
        <f>IF($A5091="","",IFERROR(VLOOKUP($A5091,M_Sapi!$A$2:$D$501,4,0),""))</f>
      </c>
      <c r="E5091" s="17">
        <f>IF($A5091="","",IFERROR(VLOOKUP($A5091,M_Sapi!$A$2:$B$501,2,0),""))</f>
      </c>
      <c r="F5091" s="16">
        <f>IF(OR($A5091="",$C5091=""),"",$C5091-$D5091)</f>
      </c>
      <c r="G5091" s="18">
        <f>IF(OR($A5091="",$B5091=""),"",$B5091-$E5091)</f>
      </c>
      <c r="H5091" s="19">
        <f>IF(OR($G5091="",$G5091=0),"",$F5091/$G5091)</f>
      </c>
    </row>
    <row r="5092">
      <c r="A5092" s="7"/>
      <c r="B5092" s="11"/>
      <c r="C5092" s="10"/>
      <c r="D5092" s="16">
        <f>IF($A5092="","",IFERROR(VLOOKUP($A5092,M_Sapi!$A$2:$D$501,4,0),""))</f>
      </c>
      <c r="E5092" s="17">
        <f>IF($A5092="","",IFERROR(VLOOKUP($A5092,M_Sapi!$A$2:$B$501,2,0),""))</f>
      </c>
      <c r="F5092" s="16">
        <f>IF(OR($A5092="",$C5092=""),"",$C5092-$D5092)</f>
      </c>
      <c r="G5092" s="18">
        <f>IF(OR($A5092="",$B5092=""),"",$B5092-$E5092)</f>
      </c>
      <c r="H5092" s="19">
        <f>IF(OR($G5092="",$G5092=0),"",$F5092/$G5092)</f>
      </c>
    </row>
    <row r="5093">
      <c r="A5093" s="7"/>
      <c r="B5093" s="11"/>
      <c r="C5093" s="10"/>
      <c r="D5093" s="16">
        <f>IF($A5093="","",IFERROR(VLOOKUP($A5093,M_Sapi!$A$2:$D$501,4,0),""))</f>
      </c>
      <c r="E5093" s="17">
        <f>IF($A5093="","",IFERROR(VLOOKUP($A5093,M_Sapi!$A$2:$B$501,2,0),""))</f>
      </c>
      <c r="F5093" s="16">
        <f>IF(OR($A5093="",$C5093=""),"",$C5093-$D5093)</f>
      </c>
      <c r="G5093" s="18">
        <f>IF(OR($A5093="",$B5093=""),"",$B5093-$E5093)</f>
      </c>
      <c r="H5093" s="19">
        <f>IF(OR($G5093="",$G5093=0),"",$F5093/$G5093)</f>
      </c>
    </row>
    <row r="5094">
      <c r="A5094" s="7"/>
      <c r="B5094" s="11"/>
      <c r="C5094" s="10"/>
      <c r="D5094" s="16">
        <f>IF($A5094="","",IFERROR(VLOOKUP($A5094,M_Sapi!$A$2:$D$501,4,0),""))</f>
      </c>
      <c r="E5094" s="17">
        <f>IF($A5094="","",IFERROR(VLOOKUP($A5094,M_Sapi!$A$2:$B$501,2,0),""))</f>
      </c>
      <c r="F5094" s="16">
        <f>IF(OR($A5094="",$C5094=""),"",$C5094-$D5094)</f>
      </c>
      <c r="G5094" s="18">
        <f>IF(OR($A5094="",$B5094=""),"",$B5094-$E5094)</f>
      </c>
      <c r="H5094" s="19">
        <f>IF(OR($G5094="",$G5094=0),"",$F5094/$G5094)</f>
      </c>
    </row>
    <row r="5095">
      <c r="A5095" s="7"/>
      <c r="B5095" s="11"/>
      <c r="C5095" s="10"/>
      <c r="D5095" s="16">
        <f>IF($A5095="","",IFERROR(VLOOKUP($A5095,M_Sapi!$A$2:$D$501,4,0),""))</f>
      </c>
      <c r="E5095" s="17">
        <f>IF($A5095="","",IFERROR(VLOOKUP($A5095,M_Sapi!$A$2:$B$501,2,0),""))</f>
      </c>
      <c r="F5095" s="16">
        <f>IF(OR($A5095="",$C5095=""),"",$C5095-$D5095)</f>
      </c>
      <c r="G5095" s="18">
        <f>IF(OR($A5095="",$B5095=""),"",$B5095-$E5095)</f>
      </c>
      <c r="H5095" s="19">
        <f>IF(OR($G5095="",$G5095=0),"",$F5095/$G5095)</f>
      </c>
    </row>
    <row r="5096">
      <c r="A5096" s="7"/>
      <c r="B5096" s="11"/>
      <c r="C5096" s="10"/>
      <c r="D5096" s="16">
        <f>IF($A5096="","",IFERROR(VLOOKUP($A5096,M_Sapi!$A$2:$D$501,4,0),""))</f>
      </c>
      <c r="E5096" s="17">
        <f>IF($A5096="","",IFERROR(VLOOKUP($A5096,M_Sapi!$A$2:$B$501,2,0),""))</f>
      </c>
      <c r="F5096" s="16">
        <f>IF(OR($A5096="",$C5096=""),"",$C5096-$D5096)</f>
      </c>
      <c r="G5096" s="18">
        <f>IF(OR($A5096="",$B5096=""),"",$B5096-$E5096)</f>
      </c>
      <c r="H5096" s="19">
        <f>IF(OR($G5096="",$G5096=0),"",$F5096/$G5096)</f>
      </c>
    </row>
    <row r="5097">
      <c r="A5097" s="7"/>
      <c r="B5097" s="11"/>
      <c r="C5097" s="10"/>
      <c r="D5097" s="16">
        <f>IF($A5097="","",IFERROR(VLOOKUP($A5097,M_Sapi!$A$2:$D$501,4,0),""))</f>
      </c>
      <c r="E5097" s="17">
        <f>IF($A5097="","",IFERROR(VLOOKUP($A5097,M_Sapi!$A$2:$B$501,2,0),""))</f>
      </c>
      <c r="F5097" s="16">
        <f>IF(OR($A5097="",$C5097=""),"",$C5097-$D5097)</f>
      </c>
      <c r="G5097" s="18">
        <f>IF(OR($A5097="",$B5097=""),"",$B5097-$E5097)</f>
      </c>
      <c r="H5097" s="19">
        <f>IF(OR($G5097="",$G5097=0),"",$F5097/$G5097)</f>
      </c>
    </row>
    <row r="5098">
      <c r="A5098" s="7"/>
      <c r="B5098" s="11"/>
      <c r="C5098" s="10"/>
      <c r="D5098" s="16">
        <f>IF($A5098="","",IFERROR(VLOOKUP($A5098,M_Sapi!$A$2:$D$501,4,0),""))</f>
      </c>
      <c r="E5098" s="17">
        <f>IF($A5098="","",IFERROR(VLOOKUP($A5098,M_Sapi!$A$2:$B$501,2,0),""))</f>
      </c>
      <c r="F5098" s="16">
        <f>IF(OR($A5098="",$C5098=""),"",$C5098-$D5098)</f>
      </c>
      <c r="G5098" s="18">
        <f>IF(OR($A5098="",$B5098=""),"",$B5098-$E5098)</f>
      </c>
      <c r="H5098" s="19">
        <f>IF(OR($G5098="",$G5098=0),"",$F5098/$G5098)</f>
      </c>
    </row>
    <row r="5099">
      <c r="A5099" s="7"/>
      <c r="B5099" s="11"/>
      <c r="C5099" s="10"/>
      <c r="D5099" s="16">
        <f>IF($A5099="","",IFERROR(VLOOKUP($A5099,M_Sapi!$A$2:$D$501,4,0),""))</f>
      </c>
      <c r="E5099" s="17">
        <f>IF($A5099="","",IFERROR(VLOOKUP($A5099,M_Sapi!$A$2:$B$501,2,0),""))</f>
      </c>
      <c r="F5099" s="16">
        <f>IF(OR($A5099="",$C5099=""),"",$C5099-$D5099)</f>
      </c>
      <c r="G5099" s="18">
        <f>IF(OR($A5099="",$B5099=""),"",$B5099-$E5099)</f>
      </c>
      <c r="H5099" s="19">
        <f>IF(OR($G5099="",$G5099=0),"",$F5099/$G5099)</f>
      </c>
    </row>
    <row r="5100">
      <c r="A5100" s="7"/>
      <c r="B5100" s="11"/>
      <c r="C5100" s="10"/>
      <c r="D5100" s="16">
        <f>IF($A5100="","",IFERROR(VLOOKUP($A5100,M_Sapi!$A$2:$D$501,4,0),""))</f>
      </c>
      <c r="E5100" s="17">
        <f>IF($A5100="","",IFERROR(VLOOKUP($A5100,M_Sapi!$A$2:$B$501,2,0),""))</f>
      </c>
      <c r="F5100" s="16">
        <f>IF(OR($A5100="",$C5100=""),"",$C5100-$D5100)</f>
      </c>
      <c r="G5100" s="18">
        <f>IF(OR($A5100="",$B5100=""),"",$B5100-$E5100)</f>
      </c>
      <c r="H5100" s="19">
        <f>IF(OR($G5100="",$G5100=0),"",$F5100/$G5100)</f>
      </c>
    </row>
    <row r="5101">
      <c r="A5101" s="7"/>
      <c r="B5101" s="11"/>
      <c r="C5101" s="10"/>
      <c r="D5101" s="16">
        <f>IF($A5101="","",IFERROR(VLOOKUP($A5101,M_Sapi!$A$2:$D$501,4,0),""))</f>
      </c>
      <c r="E5101" s="17">
        <f>IF($A5101="","",IFERROR(VLOOKUP($A5101,M_Sapi!$A$2:$B$501,2,0),""))</f>
      </c>
      <c r="F5101" s="16">
        <f>IF(OR($A5101="",$C5101=""),"",$C5101-$D5101)</f>
      </c>
      <c r="G5101" s="18">
        <f>IF(OR($A5101="",$B5101=""),"",$B5101-$E5101)</f>
      </c>
      <c r="H5101" s="19">
        <f>IF(OR($G5101="",$G5101=0),"",$F5101/$G5101)</f>
      </c>
    </row>
    <row r="5102">
      <c r="A5102" s="7"/>
      <c r="B5102" s="11"/>
      <c r="C5102" s="10"/>
      <c r="D5102" s="16">
        <f>IF($A5102="","",IFERROR(VLOOKUP($A5102,M_Sapi!$A$2:$D$501,4,0),""))</f>
      </c>
      <c r="E5102" s="17">
        <f>IF($A5102="","",IFERROR(VLOOKUP($A5102,M_Sapi!$A$2:$B$501,2,0),""))</f>
      </c>
      <c r="F5102" s="16">
        <f>IF(OR($A5102="",$C5102=""),"",$C5102-$D5102)</f>
      </c>
      <c r="G5102" s="18">
        <f>IF(OR($A5102="",$B5102=""),"",$B5102-$E5102)</f>
      </c>
      <c r="H5102" s="19">
        <f>IF(OR($G5102="",$G5102=0),"",$F5102/$G5102)</f>
      </c>
    </row>
    <row r="5103">
      <c r="A5103" s="7"/>
      <c r="B5103" s="11"/>
      <c r="C5103" s="10"/>
      <c r="D5103" s="16">
        <f>IF($A5103="","",IFERROR(VLOOKUP($A5103,M_Sapi!$A$2:$D$501,4,0),""))</f>
      </c>
      <c r="E5103" s="17">
        <f>IF($A5103="","",IFERROR(VLOOKUP($A5103,M_Sapi!$A$2:$B$501,2,0),""))</f>
      </c>
      <c r="F5103" s="16">
        <f>IF(OR($A5103="",$C5103=""),"",$C5103-$D5103)</f>
      </c>
      <c r="G5103" s="18">
        <f>IF(OR($A5103="",$B5103=""),"",$B5103-$E5103)</f>
      </c>
      <c r="H5103" s="19">
        <f>IF(OR($G5103="",$G5103=0),"",$F5103/$G5103)</f>
      </c>
    </row>
    <row r="5104">
      <c r="A5104" s="7"/>
      <c r="B5104" s="11"/>
      <c r="C5104" s="10"/>
      <c r="D5104" s="16">
        <f>IF($A5104="","",IFERROR(VLOOKUP($A5104,M_Sapi!$A$2:$D$501,4,0),""))</f>
      </c>
      <c r="E5104" s="17">
        <f>IF($A5104="","",IFERROR(VLOOKUP($A5104,M_Sapi!$A$2:$B$501,2,0),""))</f>
      </c>
      <c r="F5104" s="16">
        <f>IF(OR($A5104="",$C5104=""),"",$C5104-$D5104)</f>
      </c>
      <c r="G5104" s="18">
        <f>IF(OR($A5104="",$B5104=""),"",$B5104-$E5104)</f>
      </c>
      <c r="H5104" s="19">
        <f>IF(OR($G5104="",$G5104=0),"",$F5104/$G5104)</f>
      </c>
    </row>
    <row r="5105">
      <c r="A5105" s="7"/>
      <c r="B5105" s="11"/>
      <c r="C5105" s="10"/>
      <c r="D5105" s="16">
        <f>IF($A5105="","",IFERROR(VLOOKUP($A5105,M_Sapi!$A$2:$D$501,4,0),""))</f>
      </c>
      <c r="E5105" s="17">
        <f>IF($A5105="","",IFERROR(VLOOKUP($A5105,M_Sapi!$A$2:$B$501,2,0),""))</f>
      </c>
      <c r="F5105" s="16">
        <f>IF(OR($A5105="",$C5105=""),"",$C5105-$D5105)</f>
      </c>
      <c r="G5105" s="18">
        <f>IF(OR($A5105="",$B5105=""),"",$B5105-$E5105)</f>
      </c>
      <c r="H5105" s="19">
        <f>IF(OR($G5105="",$G5105=0),"",$F5105/$G5105)</f>
      </c>
    </row>
    <row r="5106">
      <c r="A5106" s="7"/>
      <c r="B5106" s="11"/>
      <c r="C5106" s="10"/>
      <c r="D5106" s="16">
        <f>IF($A5106="","",IFERROR(VLOOKUP($A5106,M_Sapi!$A$2:$D$501,4,0),""))</f>
      </c>
      <c r="E5106" s="17">
        <f>IF($A5106="","",IFERROR(VLOOKUP($A5106,M_Sapi!$A$2:$B$501,2,0),""))</f>
      </c>
      <c r="F5106" s="16">
        <f>IF(OR($A5106="",$C5106=""),"",$C5106-$D5106)</f>
      </c>
      <c r="G5106" s="18">
        <f>IF(OR($A5106="",$B5106=""),"",$B5106-$E5106)</f>
      </c>
      <c r="H5106" s="19">
        <f>IF(OR($G5106="",$G5106=0),"",$F5106/$G5106)</f>
      </c>
    </row>
    <row r="5107">
      <c r="A5107" s="7"/>
      <c r="B5107" s="11"/>
      <c r="C5107" s="10"/>
      <c r="D5107" s="16">
        <f>IF($A5107="","",IFERROR(VLOOKUP($A5107,M_Sapi!$A$2:$D$501,4,0),""))</f>
      </c>
      <c r="E5107" s="17">
        <f>IF($A5107="","",IFERROR(VLOOKUP($A5107,M_Sapi!$A$2:$B$501,2,0),""))</f>
      </c>
      <c r="F5107" s="16">
        <f>IF(OR($A5107="",$C5107=""),"",$C5107-$D5107)</f>
      </c>
      <c r="G5107" s="18">
        <f>IF(OR($A5107="",$B5107=""),"",$B5107-$E5107)</f>
      </c>
      <c r="H5107" s="19">
        <f>IF(OR($G5107="",$G5107=0),"",$F5107/$G5107)</f>
      </c>
    </row>
    <row r="5108">
      <c r="A5108" s="7"/>
      <c r="B5108" s="11"/>
      <c r="C5108" s="10"/>
      <c r="D5108" s="16">
        <f>IF($A5108="","",IFERROR(VLOOKUP($A5108,M_Sapi!$A$2:$D$501,4,0),""))</f>
      </c>
      <c r="E5108" s="17">
        <f>IF($A5108="","",IFERROR(VLOOKUP($A5108,M_Sapi!$A$2:$B$501,2,0),""))</f>
      </c>
      <c r="F5108" s="16">
        <f>IF(OR($A5108="",$C5108=""),"",$C5108-$D5108)</f>
      </c>
      <c r="G5108" s="18">
        <f>IF(OR($A5108="",$B5108=""),"",$B5108-$E5108)</f>
      </c>
      <c r="H5108" s="19">
        <f>IF(OR($G5108="",$G5108=0),"",$F5108/$G5108)</f>
      </c>
    </row>
    <row r="5109">
      <c r="A5109" s="7"/>
      <c r="B5109" s="11"/>
      <c r="C5109" s="10"/>
      <c r="D5109" s="16">
        <f>IF($A5109="","",IFERROR(VLOOKUP($A5109,M_Sapi!$A$2:$D$501,4,0),""))</f>
      </c>
      <c r="E5109" s="17">
        <f>IF($A5109="","",IFERROR(VLOOKUP($A5109,M_Sapi!$A$2:$B$501,2,0),""))</f>
      </c>
      <c r="F5109" s="16">
        <f>IF(OR($A5109="",$C5109=""),"",$C5109-$D5109)</f>
      </c>
      <c r="G5109" s="18">
        <f>IF(OR($A5109="",$B5109=""),"",$B5109-$E5109)</f>
      </c>
      <c r="H5109" s="19">
        <f>IF(OR($G5109="",$G5109=0),"",$F5109/$G5109)</f>
      </c>
    </row>
    <row r="5110">
      <c r="A5110" s="7"/>
      <c r="B5110" s="11"/>
      <c r="C5110" s="10"/>
      <c r="D5110" s="16">
        <f>IF($A5110="","",IFERROR(VLOOKUP($A5110,M_Sapi!$A$2:$D$501,4,0),""))</f>
      </c>
      <c r="E5110" s="17">
        <f>IF($A5110="","",IFERROR(VLOOKUP($A5110,M_Sapi!$A$2:$B$501,2,0),""))</f>
      </c>
      <c r="F5110" s="16">
        <f>IF(OR($A5110="",$C5110=""),"",$C5110-$D5110)</f>
      </c>
      <c r="G5110" s="18">
        <f>IF(OR($A5110="",$B5110=""),"",$B5110-$E5110)</f>
      </c>
      <c r="H5110" s="19">
        <f>IF(OR($G5110="",$G5110=0),"",$F5110/$G5110)</f>
      </c>
    </row>
    <row r="5111">
      <c r="A5111" s="7"/>
      <c r="B5111" s="11"/>
      <c r="C5111" s="10"/>
      <c r="D5111" s="16">
        <f>IF($A5111="","",IFERROR(VLOOKUP($A5111,M_Sapi!$A$2:$D$501,4,0),""))</f>
      </c>
      <c r="E5111" s="17">
        <f>IF($A5111="","",IFERROR(VLOOKUP($A5111,M_Sapi!$A$2:$B$501,2,0),""))</f>
      </c>
      <c r="F5111" s="16">
        <f>IF(OR($A5111="",$C5111=""),"",$C5111-$D5111)</f>
      </c>
      <c r="G5111" s="18">
        <f>IF(OR($A5111="",$B5111=""),"",$B5111-$E5111)</f>
      </c>
      <c r="H5111" s="19">
        <f>IF(OR($G5111="",$G5111=0),"",$F5111/$G5111)</f>
      </c>
    </row>
    <row r="5112">
      <c r="A5112" s="7"/>
      <c r="B5112" s="11"/>
      <c r="C5112" s="10"/>
      <c r="D5112" s="16">
        <f>IF($A5112="","",IFERROR(VLOOKUP($A5112,M_Sapi!$A$2:$D$501,4,0),""))</f>
      </c>
      <c r="E5112" s="17">
        <f>IF($A5112="","",IFERROR(VLOOKUP($A5112,M_Sapi!$A$2:$B$501,2,0),""))</f>
      </c>
      <c r="F5112" s="16">
        <f>IF(OR($A5112="",$C5112=""),"",$C5112-$D5112)</f>
      </c>
      <c r="G5112" s="18">
        <f>IF(OR($A5112="",$B5112=""),"",$B5112-$E5112)</f>
      </c>
      <c r="H5112" s="19">
        <f>IF(OR($G5112="",$G5112=0),"",$F5112/$G5112)</f>
      </c>
    </row>
    <row r="5113">
      <c r="A5113" s="7"/>
      <c r="B5113" s="11"/>
      <c r="C5113" s="10"/>
      <c r="D5113" s="16">
        <f>IF($A5113="","",IFERROR(VLOOKUP($A5113,M_Sapi!$A$2:$D$501,4,0),""))</f>
      </c>
      <c r="E5113" s="17">
        <f>IF($A5113="","",IFERROR(VLOOKUP($A5113,M_Sapi!$A$2:$B$501,2,0),""))</f>
      </c>
      <c r="F5113" s="16">
        <f>IF(OR($A5113="",$C5113=""),"",$C5113-$D5113)</f>
      </c>
      <c r="G5113" s="18">
        <f>IF(OR($A5113="",$B5113=""),"",$B5113-$E5113)</f>
      </c>
      <c r="H5113" s="19">
        <f>IF(OR($G5113="",$G5113=0),"",$F5113/$G5113)</f>
      </c>
    </row>
    <row r="5114">
      <c r="A5114" s="7"/>
      <c r="B5114" s="11"/>
      <c r="C5114" s="10"/>
      <c r="D5114" s="16">
        <f>IF($A5114="","",IFERROR(VLOOKUP($A5114,M_Sapi!$A$2:$D$501,4,0),""))</f>
      </c>
      <c r="E5114" s="17">
        <f>IF($A5114="","",IFERROR(VLOOKUP($A5114,M_Sapi!$A$2:$B$501,2,0),""))</f>
      </c>
      <c r="F5114" s="16">
        <f>IF(OR($A5114="",$C5114=""),"",$C5114-$D5114)</f>
      </c>
      <c r="G5114" s="18">
        <f>IF(OR($A5114="",$B5114=""),"",$B5114-$E5114)</f>
      </c>
      <c r="H5114" s="19">
        <f>IF(OR($G5114="",$G5114=0),"",$F5114/$G5114)</f>
      </c>
    </row>
    <row r="5115">
      <c r="A5115" s="7"/>
      <c r="B5115" s="11"/>
      <c r="C5115" s="10"/>
      <c r="D5115" s="16">
        <f>IF($A5115="","",IFERROR(VLOOKUP($A5115,M_Sapi!$A$2:$D$501,4,0),""))</f>
      </c>
      <c r="E5115" s="17">
        <f>IF($A5115="","",IFERROR(VLOOKUP($A5115,M_Sapi!$A$2:$B$501,2,0),""))</f>
      </c>
      <c r="F5115" s="16">
        <f>IF(OR($A5115="",$C5115=""),"",$C5115-$D5115)</f>
      </c>
      <c r="G5115" s="18">
        <f>IF(OR($A5115="",$B5115=""),"",$B5115-$E5115)</f>
      </c>
      <c r="H5115" s="19">
        <f>IF(OR($G5115="",$G5115=0),"",$F5115/$G5115)</f>
      </c>
    </row>
    <row r="5116">
      <c r="A5116" s="7"/>
      <c r="B5116" s="11"/>
      <c r="C5116" s="10"/>
      <c r="D5116" s="16">
        <f>IF($A5116="","",IFERROR(VLOOKUP($A5116,M_Sapi!$A$2:$D$501,4,0),""))</f>
      </c>
      <c r="E5116" s="17">
        <f>IF($A5116="","",IFERROR(VLOOKUP($A5116,M_Sapi!$A$2:$B$501,2,0),""))</f>
      </c>
      <c r="F5116" s="16">
        <f>IF(OR($A5116="",$C5116=""),"",$C5116-$D5116)</f>
      </c>
      <c r="G5116" s="18">
        <f>IF(OR($A5116="",$B5116=""),"",$B5116-$E5116)</f>
      </c>
      <c r="H5116" s="19">
        <f>IF(OR($G5116="",$G5116=0),"",$F5116/$G5116)</f>
      </c>
    </row>
    <row r="5117">
      <c r="A5117" s="7"/>
      <c r="B5117" s="11"/>
      <c r="C5117" s="10"/>
      <c r="D5117" s="16">
        <f>IF($A5117="","",IFERROR(VLOOKUP($A5117,M_Sapi!$A$2:$D$501,4,0),""))</f>
      </c>
      <c r="E5117" s="17">
        <f>IF($A5117="","",IFERROR(VLOOKUP($A5117,M_Sapi!$A$2:$B$501,2,0),""))</f>
      </c>
      <c r="F5117" s="16">
        <f>IF(OR($A5117="",$C5117=""),"",$C5117-$D5117)</f>
      </c>
      <c r="G5117" s="18">
        <f>IF(OR($A5117="",$B5117=""),"",$B5117-$E5117)</f>
      </c>
      <c r="H5117" s="19">
        <f>IF(OR($G5117="",$G5117=0),"",$F5117/$G5117)</f>
      </c>
    </row>
    <row r="5118">
      <c r="A5118" s="7"/>
      <c r="B5118" s="11"/>
      <c r="C5118" s="10"/>
      <c r="D5118" s="16">
        <f>IF($A5118="","",IFERROR(VLOOKUP($A5118,M_Sapi!$A$2:$D$501,4,0),""))</f>
      </c>
      <c r="E5118" s="17">
        <f>IF($A5118="","",IFERROR(VLOOKUP($A5118,M_Sapi!$A$2:$B$501,2,0),""))</f>
      </c>
      <c r="F5118" s="16">
        <f>IF(OR($A5118="",$C5118=""),"",$C5118-$D5118)</f>
      </c>
      <c r="G5118" s="18">
        <f>IF(OR($A5118="",$B5118=""),"",$B5118-$E5118)</f>
      </c>
      <c r="H5118" s="19">
        <f>IF(OR($G5118="",$G5118=0),"",$F5118/$G5118)</f>
      </c>
    </row>
    <row r="5119">
      <c r="A5119" s="7"/>
      <c r="B5119" s="11"/>
      <c r="C5119" s="10"/>
      <c r="D5119" s="16">
        <f>IF($A5119="","",IFERROR(VLOOKUP($A5119,M_Sapi!$A$2:$D$501,4,0),""))</f>
      </c>
      <c r="E5119" s="17">
        <f>IF($A5119="","",IFERROR(VLOOKUP($A5119,M_Sapi!$A$2:$B$501,2,0),""))</f>
      </c>
      <c r="F5119" s="16">
        <f>IF(OR($A5119="",$C5119=""),"",$C5119-$D5119)</f>
      </c>
      <c r="G5119" s="18">
        <f>IF(OR($A5119="",$B5119=""),"",$B5119-$E5119)</f>
      </c>
      <c r="H5119" s="19">
        <f>IF(OR($G5119="",$G5119=0),"",$F5119/$G5119)</f>
      </c>
    </row>
    <row r="5120">
      <c r="A5120" s="7"/>
      <c r="B5120" s="11"/>
      <c r="C5120" s="10"/>
      <c r="D5120" s="16">
        <f>IF($A5120="","",IFERROR(VLOOKUP($A5120,M_Sapi!$A$2:$D$501,4,0),""))</f>
      </c>
      <c r="E5120" s="17">
        <f>IF($A5120="","",IFERROR(VLOOKUP($A5120,M_Sapi!$A$2:$B$501,2,0),""))</f>
      </c>
      <c r="F5120" s="16">
        <f>IF(OR($A5120="",$C5120=""),"",$C5120-$D5120)</f>
      </c>
      <c r="G5120" s="18">
        <f>IF(OR($A5120="",$B5120=""),"",$B5120-$E5120)</f>
      </c>
      <c r="H5120" s="19">
        <f>IF(OR($G5120="",$G5120=0),"",$F5120/$G5120)</f>
      </c>
    </row>
    <row r="5121">
      <c r="A5121" s="7"/>
      <c r="B5121" s="11"/>
      <c r="C5121" s="10"/>
      <c r="D5121" s="16">
        <f>IF($A5121="","",IFERROR(VLOOKUP($A5121,M_Sapi!$A$2:$D$501,4,0),""))</f>
      </c>
      <c r="E5121" s="17">
        <f>IF($A5121="","",IFERROR(VLOOKUP($A5121,M_Sapi!$A$2:$B$501,2,0),""))</f>
      </c>
      <c r="F5121" s="16">
        <f>IF(OR($A5121="",$C5121=""),"",$C5121-$D5121)</f>
      </c>
      <c r="G5121" s="18">
        <f>IF(OR($A5121="",$B5121=""),"",$B5121-$E5121)</f>
      </c>
      <c r="H5121" s="19">
        <f>IF(OR($G5121="",$G5121=0),"",$F5121/$G5121)</f>
      </c>
    </row>
    <row r="5122">
      <c r="A5122" s="7"/>
      <c r="B5122" s="11"/>
      <c r="C5122" s="10"/>
      <c r="D5122" s="16">
        <f>IF($A5122="","",IFERROR(VLOOKUP($A5122,M_Sapi!$A$2:$D$501,4,0),""))</f>
      </c>
      <c r="E5122" s="17">
        <f>IF($A5122="","",IFERROR(VLOOKUP($A5122,M_Sapi!$A$2:$B$501,2,0),""))</f>
      </c>
      <c r="F5122" s="16">
        <f>IF(OR($A5122="",$C5122=""),"",$C5122-$D5122)</f>
      </c>
      <c r="G5122" s="18">
        <f>IF(OR($A5122="",$B5122=""),"",$B5122-$E5122)</f>
      </c>
      <c r="H5122" s="19">
        <f>IF(OR($G5122="",$G5122=0),"",$F5122/$G5122)</f>
      </c>
    </row>
    <row r="5123">
      <c r="A5123" s="7"/>
      <c r="B5123" s="11"/>
      <c r="C5123" s="10"/>
      <c r="D5123" s="16">
        <f>IF($A5123="","",IFERROR(VLOOKUP($A5123,M_Sapi!$A$2:$D$501,4,0),""))</f>
      </c>
      <c r="E5123" s="17">
        <f>IF($A5123="","",IFERROR(VLOOKUP($A5123,M_Sapi!$A$2:$B$501,2,0),""))</f>
      </c>
      <c r="F5123" s="16">
        <f>IF(OR($A5123="",$C5123=""),"",$C5123-$D5123)</f>
      </c>
      <c r="G5123" s="18">
        <f>IF(OR($A5123="",$B5123=""),"",$B5123-$E5123)</f>
      </c>
      <c r="H5123" s="19">
        <f>IF(OR($G5123="",$G5123=0),"",$F5123/$G5123)</f>
      </c>
    </row>
    <row r="5124">
      <c r="A5124" s="7"/>
      <c r="B5124" s="11"/>
      <c r="C5124" s="10"/>
      <c r="D5124" s="16">
        <f>IF($A5124="","",IFERROR(VLOOKUP($A5124,M_Sapi!$A$2:$D$501,4,0),""))</f>
      </c>
      <c r="E5124" s="17">
        <f>IF($A5124="","",IFERROR(VLOOKUP($A5124,M_Sapi!$A$2:$B$501,2,0),""))</f>
      </c>
      <c r="F5124" s="16">
        <f>IF(OR($A5124="",$C5124=""),"",$C5124-$D5124)</f>
      </c>
      <c r="G5124" s="18">
        <f>IF(OR($A5124="",$B5124=""),"",$B5124-$E5124)</f>
      </c>
      <c r="H5124" s="19">
        <f>IF(OR($G5124="",$G5124=0),"",$F5124/$G5124)</f>
      </c>
    </row>
    <row r="5125">
      <c r="A5125" s="7"/>
      <c r="B5125" s="11"/>
      <c r="C5125" s="10"/>
      <c r="D5125" s="16">
        <f>IF($A5125="","",IFERROR(VLOOKUP($A5125,M_Sapi!$A$2:$D$501,4,0),""))</f>
      </c>
      <c r="E5125" s="17">
        <f>IF($A5125="","",IFERROR(VLOOKUP($A5125,M_Sapi!$A$2:$B$501,2,0),""))</f>
      </c>
      <c r="F5125" s="16">
        <f>IF(OR($A5125="",$C5125=""),"",$C5125-$D5125)</f>
      </c>
      <c r="G5125" s="18">
        <f>IF(OR($A5125="",$B5125=""),"",$B5125-$E5125)</f>
      </c>
      <c r="H5125" s="19">
        <f>IF(OR($G5125="",$G5125=0),"",$F5125/$G5125)</f>
      </c>
    </row>
    <row r="5126">
      <c r="A5126" s="7"/>
      <c r="B5126" s="11"/>
      <c r="C5126" s="10"/>
      <c r="D5126" s="16">
        <f>IF($A5126="","",IFERROR(VLOOKUP($A5126,M_Sapi!$A$2:$D$501,4,0),""))</f>
      </c>
      <c r="E5126" s="17">
        <f>IF($A5126="","",IFERROR(VLOOKUP($A5126,M_Sapi!$A$2:$B$501,2,0),""))</f>
      </c>
      <c r="F5126" s="16">
        <f>IF(OR($A5126="",$C5126=""),"",$C5126-$D5126)</f>
      </c>
      <c r="G5126" s="18">
        <f>IF(OR($A5126="",$B5126=""),"",$B5126-$E5126)</f>
      </c>
      <c r="H5126" s="19">
        <f>IF(OR($G5126="",$G5126=0),"",$F5126/$G5126)</f>
      </c>
    </row>
    <row r="5127">
      <c r="A5127" s="7"/>
      <c r="B5127" s="11"/>
      <c r="C5127" s="10"/>
      <c r="D5127" s="16">
        <f>IF($A5127="","",IFERROR(VLOOKUP($A5127,M_Sapi!$A$2:$D$501,4,0),""))</f>
      </c>
      <c r="E5127" s="17">
        <f>IF($A5127="","",IFERROR(VLOOKUP($A5127,M_Sapi!$A$2:$B$501,2,0),""))</f>
      </c>
      <c r="F5127" s="16">
        <f>IF(OR($A5127="",$C5127=""),"",$C5127-$D5127)</f>
      </c>
      <c r="G5127" s="18">
        <f>IF(OR($A5127="",$B5127=""),"",$B5127-$E5127)</f>
      </c>
      <c r="H5127" s="19">
        <f>IF(OR($G5127="",$G5127=0),"",$F5127/$G5127)</f>
      </c>
    </row>
    <row r="5128">
      <c r="A5128" s="7"/>
      <c r="B5128" s="11"/>
      <c r="C5128" s="10"/>
      <c r="D5128" s="16">
        <f>IF($A5128="","",IFERROR(VLOOKUP($A5128,M_Sapi!$A$2:$D$501,4,0),""))</f>
      </c>
      <c r="E5128" s="17">
        <f>IF($A5128="","",IFERROR(VLOOKUP($A5128,M_Sapi!$A$2:$B$501,2,0),""))</f>
      </c>
      <c r="F5128" s="16">
        <f>IF(OR($A5128="",$C5128=""),"",$C5128-$D5128)</f>
      </c>
      <c r="G5128" s="18">
        <f>IF(OR($A5128="",$B5128=""),"",$B5128-$E5128)</f>
      </c>
      <c r="H5128" s="19">
        <f>IF(OR($G5128="",$G5128=0),"",$F5128/$G5128)</f>
      </c>
    </row>
    <row r="5129">
      <c r="A5129" s="7"/>
      <c r="B5129" s="11"/>
      <c r="C5129" s="10"/>
      <c r="D5129" s="16">
        <f>IF($A5129="","",IFERROR(VLOOKUP($A5129,M_Sapi!$A$2:$D$501,4,0),""))</f>
      </c>
      <c r="E5129" s="17">
        <f>IF($A5129="","",IFERROR(VLOOKUP($A5129,M_Sapi!$A$2:$B$501,2,0),""))</f>
      </c>
      <c r="F5129" s="16">
        <f>IF(OR($A5129="",$C5129=""),"",$C5129-$D5129)</f>
      </c>
      <c r="G5129" s="18">
        <f>IF(OR($A5129="",$B5129=""),"",$B5129-$E5129)</f>
      </c>
      <c r="H5129" s="19">
        <f>IF(OR($G5129="",$G5129=0),"",$F5129/$G5129)</f>
      </c>
    </row>
    <row r="5130">
      <c r="A5130" s="7"/>
      <c r="B5130" s="11"/>
      <c r="C5130" s="10"/>
      <c r="D5130" s="16">
        <f>IF($A5130="","",IFERROR(VLOOKUP($A5130,M_Sapi!$A$2:$D$501,4,0),""))</f>
      </c>
      <c r="E5130" s="17">
        <f>IF($A5130="","",IFERROR(VLOOKUP($A5130,M_Sapi!$A$2:$B$501,2,0),""))</f>
      </c>
      <c r="F5130" s="16">
        <f>IF(OR($A5130="",$C5130=""),"",$C5130-$D5130)</f>
      </c>
      <c r="G5130" s="18">
        <f>IF(OR($A5130="",$B5130=""),"",$B5130-$E5130)</f>
      </c>
      <c r="H5130" s="19">
        <f>IF(OR($G5130="",$G5130=0),"",$F5130/$G5130)</f>
      </c>
    </row>
    <row r="5131">
      <c r="A5131" s="7"/>
      <c r="B5131" s="11"/>
      <c r="C5131" s="10"/>
      <c r="D5131" s="16">
        <f>IF($A5131="","",IFERROR(VLOOKUP($A5131,M_Sapi!$A$2:$D$501,4,0),""))</f>
      </c>
      <c r="E5131" s="17">
        <f>IF($A5131="","",IFERROR(VLOOKUP($A5131,M_Sapi!$A$2:$B$501,2,0),""))</f>
      </c>
      <c r="F5131" s="16">
        <f>IF(OR($A5131="",$C5131=""),"",$C5131-$D5131)</f>
      </c>
      <c r="G5131" s="18">
        <f>IF(OR($A5131="",$B5131=""),"",$B5131-$E5131)</f>
      </c>
      <c r="H5131" s="19">
        <f>IF(OR($G5131="",$G5131=0),"",$F5131/$G5131)</f>
      </c>
    </row>
    <row r="5132">
      <c r="A5132" s="7"/>
      <c r="B5132" s="11"/>
      <c r="C5132" s="10"/>
      <c r="D5132" s="16">
        <f>IF($A5132="","",IFERROR(VLOOKUP($A5132,M_Sapi!$A$2:$D$501,4,0),""))</f>
      </c>
      <c r="E5132" s="17">
        <f>IF($A5132="","",IFERROR(VLOOKUP($A5132,M_Sapi!$A$2:$B$501,2,0),""))</f>
      </c>
      <c r="F5132" s="16">
        <f>IF(OR($A5132="",$C5132=""),"",$C5132-$D5132)</f>
      </c>
      <c r="G5132" s="18">
        <f>IF(OR($A5132="",$B5132=""),"",$B5132-$E5132)</f>
      </c>
      <c r="H5132" s="19">
        <f>IF(OR($G5132="",$G5132=0),"",$F5132/$G5132)</f>
      </c>
    </row>
    <row r="5133">
      <c r="A5133" s="7"/>
      <c r="B5133" s="11"/>
      <c r="C5133" s="10"/>
      <c r="D5133" s="16">
        <f>IF($A5133="","",IFERROR(VLOOKUP($A5133,M_Sapi!$A$2:$D$501,4,0),""))</f>
      </c>
      <c r="E5133" s="17">
        <f>IF($A5133="","",IFERROR(VLOOKUP($A5133,M_Sapi!$A$2:$B$501,2,0),""))</f>
      </c>
      <c r="F5133" s="16">
        <f>IF(OR($A5133="",$C5133=""),"",$C5133-$D5133)</f>
      </c>
      <c r="G5133" s="18">
        <f>IF(OR($A5133="",$B5133=""),"",$B5133-$E5133)</f>
      </c>
      <c r="H5133" s="19">
        <f>IF(OR($G5133="",$G5133=0),"",$F5133/$G5133)</f>
      </c>
    </row>
    <row r="5134">
      <c r="A5134" s="7"/>
      <c r="B5134" s="11"/>
      <c r="C5134" s="10"/>
      <c r="D5134" s="16">
        <f>IF($A5134="","",IFERROR(VLOOKUP($A5134,M_Sapi!$A$2:$D$501,4,0),""))</f>
      </c>
      <c r="E5134" s="17">
        <f>IF($A5134="","",IFERROR(VLOOKUP($A5134,M_Sapi!$A$2:$B$501,2,0),""))</f>
      </c>
      <c r="F5134" s="16">
        <f>IF(OR($A5134="",$C5134=""),"",$C5134-$D5134)</f>
      </c>
      <c r="G5134" s="18">
        <f>IF(OR($A5134="",$B5134=""),"",$B5134-$E5134)</f>
      </c>
      <c r="H5134" s="19">
        <f>IF(OR($G5134="",$G5134=0),"",$F5134/$G5134)</f>
      </c>
    </row>
    <row r="5135">
      <c r="A5135" s="7"/>
      <c r="B5135" s="11"/>
      <c r="C5135" s="10"/>
      <c r="D5135" s="16">
        <f>IF($A5135="","",IFERROR(VLOOKUP($A5135,M_Sapi!$A$2:$D$501,4,0),""))</f>
      </c>
      <c r="E5135" s="17">
        <f>IF($A5135="","",IFERROR(VLOOKUP($A5135,M_Sapi!$A$2:$B$501,2,0),""))</f>
      </c>
      <c r="F5135" s="16">
        <f>IF(OR($A5135="",$C5135=""),"",$C5135-$D5135)</f>
      </c>
      <c r="G5135" s="18">
        <f>IF(OR($A5135="",$B5135=""),"",$B5135-$E5135)</f>
      </c>
      <c r="H5135" s="19">
        <f>IF(OR($G5135="",$G5135=0),"",$F5135/$G5135)</f>
      </c>
    </row>
    <row r="5136">
      <c r="A5136" s="7"/>
      <c r="B5136" s="11"/>
      <c r="C5136" s="10"/>
      <c r="D5136" s="16">
        <f>IF($A5136="","",IFERROR(VLOOKUP($A5136,M_Sapi!$A$2:$D$501,4,0),""))</f>
      </c>
      <c r="E5136" s="17">
        <f>IF($A5136="","",IFERROR(VLOOKUP($A5136,M_Sapi!$A$2:$B$501,2,0),""))</f>
      </c>
      <c r="F5136" s="16">
        <f>IF(OR($A5136="",$C5136=""),"",$C5136-$D5136)</f>
      </c>
      <c r="G5136" s="18">
        <f>IF(OR($A5136="",$B5136=""),"",$B5136-$E5136)</f>
      </c>
      <c r="H5136" s="19">
        <f>IF(OR($G5136="",$G5136=0),"",$F5136/$G5136)</f>
      </c>
    </row>
    <row r="5137">
      <c r="A5137" s="7"/>
      <c r="B5137" s="11"/>
      <c r="C5137" s="10"/>
      <c r="D5137" s="16">
        <f>IF($A5137="","",IFERROR(VLOOKUP($A5137,M_Sapi!$A$2:$D$501,4,0),""))</f>
      </c>
      <c r="E5137" s="17">
        <f>IF($A5137="","",IFERROR(VLOOKUP($A5137,M_Sapi!$A$2:$B$501,2,0),""))</f>
      </c>
      <c r="F5137" s="16">
        <f>IF(OR($A5137="",$C5137=""),"",$C5137-$D5137)</f>
      </c>
      <c r="G5137" s="18">
        <f>IF(OR($A5137="",$B5137=""),"",$B5137-$E5137)</f>
      </c>
      <c r="H5137" s="19">
        <f>IF(OR($G5137="",$G5137=0),"",$F5137/$G5137)</f>
      </c>
    </row>
    <row r="5138">
      <c r="A5138" s="7"/>
      <c r="B5138" s="11"/>
      <c r="C5138" s="10"/>
      <c r="D5138" s="16">
        <f>IF($A5138="","",IFERROR(VLOOKUP($A5138,M_Sapi!$A$2:$D$501,4,0),""))</f>
      </c>
      <c r="E5138" s="17">
        <f>IF($A5138="","",IFERROR(VLOOKUP($A5138,M_Sapi!$A$2:$B$501,2,0),""))</f>
      </c>
      <c r="F5138" s="16">
        <f>IF(OR($A5138="",$C5138=""),"",$C5138-$D5138)</f>
      </c>
      <c r="G5138" s="18">
        <f>IF(OR($A5138="",$B5138=""),"",$B5138-$E5138)</f>
      </c>
      <c r="H5138" s="19">
        <f>IF(OR($G5138="",$G5138=0),"",$F5138/$G5138)</f>
      </c>
    </row>
    <row r="5139">
      <c r="A5139" s="7"/>
      <c r="B5139" s="11"/>
      <c r="C5139" s="10"/>
      <c r="D5139" s="16">
        <f>IF($A5139="","",IFERROR(VLOOKUP($A5139,M_Sapi!$A$2:$D$501,4,0),""))</f>
      </c>
      <c r="E5139" s="17">
        <f>IF($A5139="","",IFERROR(VLOOKUP($A5139,M_Sapi!$A$2:$B$501,2,0),""))</f>
      </c>
      <c r="F5139" s="16">
        <f>IF(OR($A5139="",$C5139=""),"",$C5139-$D5139)</f>
      </c>
      <c r="G5139" s="18">
        <f>IF(OR($A5139="",$B5139=""),"",$B5139-$E5139)</f>
      </c>
      <c r="H5139" s="19">
        <f>IF(OR($G5139="",$G5139=0),"",$F5139/$G5139)</f>
      </c>
    </row>
    <row r="5140">
      <c r="A5140" s="7"/>
      <c r="B5140" s="11"/>
      <c r="C5140" s="10"/>
      <c r="D5140" s="16">
        <f>IF($A5140="","",IFERROR(VLOOKUP($A5140,M_Sapi!$A$2:$D$501,4,0),""))</f>
      </c>
      <c r="E5140" s="17">
        <f>IF($A5140="","",IFERROR(VLOOKUP($A5140,M_Sapi!$A$2:$B$501,2,0),""))</f>
      </c>
      <c r="F5140" s="16">
        <f>IF(OR($A5140="",$C5140=""),"",$C5140-$D5140)</f>
      </c>
      <c r="G5140" s="18">
        <f>IF(OR($A5140="",$B5140=""),"",$B5140-$E5140)</f>
      </c>
      <c r="H5140" s="19">
        <f>IF(OR($G5140="",$G5140=0),"",$F5140/$G5140)</f>
      </c>
    </row>
    <row r="5141">
      <c r="A5141" s="7"/>
      <c r="B5141" s="11"/>
      <c r="C5141" s="10"/>
      <c r="D5141" s="16">
        <f>IF($A5141="","",IFERROR(VLOOKUP($A5141,M_Sapi!$A$2:$D$501,4,0),""))</f>
      </c>
      <c r="E5141" s="17">
        <f>IF($A5141="","",IFERROR(VLOOKUP($A5141,M_Sapi!$A$2:$B$501,2,0),""))</f>
      </c>
      <c r="F5141" s="16">
        <f>IF(OR($A5141="",$C5141=""),"",$C5141-$D5141)</f>
      </c>
      <c r="G5141" s="18">
        <f>IF(OR($A5141="",$B5141=""),"",$B5141-$E5141)</f>
      </c>
      <c r="H5141" s="19">
        <f>IF(OR($G5141="",$G5141=0),"",$F5141/$G5141)</f>
      </c>
    </row>
    <row r="5142">
      <c r="A5142" s="7"/>
      <c r="B5142" s="11"/>
      <c r="C5142" s="10"/>
      <c r="D5142" s="16">
        <f>IF($A5142="","",IFERROR(VLOOKUP($A5142,M_Sapi!$A$2:$D$501,4,0),""))</f>
      </c>
      <c r="E5142" s="17">
        <f>IF($A5142="","",IFERROR(VLOOKUP($A5142,M_Sapi!$A$2:$B$501,2,0),""))</f>
      </c>
      <c r="F5142" s="16">
        <f>IF(OR($A5142="",$C5142=""),"",$C5142-$D5142)</f>
      </c>
      <c r="G5142" s="18">
        <f>IF(OR($A5142="",$B5142=""),"",$B5142-$E5142)</f>
      </c>
      <c r="H5142" s="19">
        <f>IF(OR($G5142="",$G5142=0),"",$F5142/$G5142)</f>
      </c>
    </row>
    <row r="5143">
      <c r="A5143" s="7"/>
      <c r="B5143" s="11"/>
      <c r="C5143" s="10"/>
      <c r="D5143" s="16">
        <f>IF($A5143="","",IFERROR(VLOOKUP($A5143,M_Sapi!$A$2:$D$501,4,0),""))</f>
      </c>
      <c r="E5143" s="17">
        <f>IF($A5143="","",IFERROR(VLOOKUP($A5143,M_Sapi!$A$2:$B$501,2,0),""))</f>
      </c>
      <c r="F5143" s="16">
        <f>IF(OR($A5143="",$C5143=""),"",$C5143-$D5143)</f>
      </c>
      <c r="G5143" s="18">
        <f>IF(OR($A5143="",$B5143=""),"",$B5143-$E5143)</f>
      </c>
      <c r="H5143" s="19">
        <f>IF(OR($G5143="",$G5143=0),"",$F5143/$G5143)</f>
      </c>
    </row>
    <row r="5144">
      <c r="A5144" s="7"/>
      <c r="B5144" s="11"/>
      <c r="C5144" s="10"/>
      <c r="D5144" s="16">
        <f>IF($A5144="","",IFERROR(VLOOKUP($A5144,M_Sapi!$A$2:$D$501,4,0),""))</f>
      </c>
      <c r="E5144" s="17">
        <f>IF($A5144="","",IFERROR(VLOOKUP($A5144,M_Sapi!$A$2:$B$501,2,0),""))</f>
      </c>
      <c r="F5144" s="16">
        <f>IF(OR($A5144="",$C5144=""),"",$C5144-$D5144)</f>
      </c>
      <c r="G5144" s="18">
        <f>IF(OR($A5144="",$B5144=""),"",$B5144-$E5144)</f>
      </c>
      <c r="H5144" s="19">
        <f>IF(OR($G5144="",$G5144=0),"",$F5144/$G5144)</f>
      </c>
    </row>
    <row r="5145">
      <c r="A5145" s="7"/>
      <c r="B5145" s="11"/>
      <c r="C5145" s="10"/>
      <c r="D5145" s="16">
        <f>IF($A5145="","",IFERROR(VLOOKUP($A5145,M_Sapi!$A$2:$D$501,4,0),""))</f>
      </c>
      <c r="E5145" s="17">
        <f>IF($A5145="","",IFERROR(VLOOKUP($A5145,M_Sapi!$A$2:$B$501,2,0),""))</f>
      </c>
      <c r="F5145" s="16">
        <f>IF(OR($A5145="",$C5145=""),"",$C5145-$D5145)</f>
      </c>
      <c r="G5145" s="18">
        <f>IF(OR($A5145="",$B5145=""),"",$B5145-$E5145)</f>
      </c>
      <c r="H5145" s="19">
        <f>IF(OR($G5145="",$G5145=0),"",$F5145/$G5145)</f>
      </c>
    </row>
    <row r="5146">
      <c r="A5146" s="7"/>
      <c r="B5146" s="11"/>
      <c r="C5146" s="10"/>
      <c r="D5146" s="16">
        <f>IF($A5146="","",IFERROR(VLOOKUP($A5146,M_Sapi!$A$2:$D$501,4,0),""))</f>
      </c>
      <c r="E5146" s="17">
        <f>IF($A5146="","",IFERROR(VLOOKUP($A5146,M_Sapi!$A$2:$B$501,2,0),""))</f>
      </c>
      <c r="F5146" s="16">
        <f>IF(OR($A5146="",$C5146=""),"",$C5146-$D5146)</f>
      </c>
      <c r="G5146" s="18">
        <f>IF(OR($A5146="",$B5146=""),"",$B5146-$E5146)</f>
      </c>
      <c r="H5146" s="19">
        <f>IF(OR($G5146="",$G5146=0),"",$F5146/$G5146)</f>
      </c>
    </row>
    <row r="5147">
      <c r="A5147" s="7"/>
      <c r="B5147" s="11"/>
      <c r="C5147" s="10"/>
      <c r="D5147" s="16">
        <f>IF($A5147="","",IFERROR(VLOOKUP($A5147,M_Sapi!$A$2:$D$501,4,0),""))</f>
      </c>
      <c r="E5147" s="17">
        <f>IF($A5147="","",IFERROR(VLOOKUP($A5147,M_Sapi!$A$2:$B$501,2,0),""))</f>
      </c>
      <c r="F5147" s="16">
        <f>IF(OR($A5147="",$C5147=""),"",$C5147-$D5147)</f>
      </c>
      <c r="G5147" s="18">
        <f>IF(OR($A5147="",$B5147=""),"",$B5147-$E5147)</f>
      </c>
      <c r="H5147" s="19">
        <f>IF(OR($G5147="",$G5147=0),"",$F5147/$G5147)</f>
      </c>
    </row>
    <row r="5148">
      <c r="A5148" s="7"/>
      <c r="B5148" s="11"/>
      <c r="C5148" s="10"/>
      <c r="D5148" s="16">
        <f>IF($A5148="","",IFERROR(VLOOKUP($A5148,M_Sapi!$A$2:$D$501,4,0),""))</f>
      </c>
      <c r="E5148" s="17">
        <f>IF($A5148="","",IFERROR(VLOOKUP($A5148,M_Sapi!$A$2:$B$501,2,0),""))</f>
      </c>
      <c r="F5148" s="16">
        <f>IF(OR($A5148="",$C5148=""),"",$C5148-$D5148)</f>
      </c>
      <c r="G5148" s="18">
        <f>IF(OR($A5148="",$B5148=""),"",$B5148-$E5148)</f>
      </c>
      <c r="H5148" s="19">
        <f>IF(OR($G5148="",$G5148=0),"",$F5148/$G5148)</f>
      </c>
    </row>
    <row r="5149">
      <c r="A5149" s="7"/>
      <c r="B5149" s="11"/>
      <c r="C5149" s="10"/>
      <c r="D5149" s="16">
        <f>IF($A5149="","",IFERROR(VLOOKUP($A5149,M_Sapi!$A$2:$D$501,4,0),""))</f>
      </c>
      <c r="E5149" s="17">
        <f>IF($A5149="","",IFERROR(VLOOKUP($A5149,M_Sapi!$A$2:$B$501,2,0),""))</f>
      </c>
      <c r="F5149" s="16">
        <f>IF(OR($A5149="",$C5149=""),"",$C5149-$D5149)</f>
      </c>
      <c r="G5149" s="18">
        <f>IF(OR($A5149="",$B5149=""),"",$B5149-$E5149)</f>
      </c>
      <c r="H5149" s="19">
        <f>IF(OR($G5149="",$G5149=0),"",$F5149/$G5149)</f>
      </c>
    </row>
    <row r="5150">
      <c r="A5150" s="7"/>
      <c r="B5150" s="11"/>
      <c r="C5150" s="10"/>
      <c r="D5150" s="16">
        <f>IF($A5150="","",IFERROR(VLOOKUP($A5150,M_Sapi!$A$2:$D$501,4,0),""))</f>
      </c>
      <c r="E5150" s="17">
        <f>IF($A5150="","",IFERROR(VLOOKUP($A5150,M_Sapi!$A$2:$B$501,2,0),""))</f>
      </c>
      <c r="F5150" s="16">
        <f>IF(OR($A5150="",$C5150=""),"",$C5150-$D5150)</f>
      </c>
      <c r="G5150" s="18">
        <f>IF(OR($A5150="",$B5150=""),"",$B5150-$E5150)</f>
      </c>
      <c r="H5150" s="19">
        <f>IF(OR($G5150="",$G5150=0),"",$F5150/$G5150)</f>
      </c>
    </row>
    <row r="5151">
      <c r="A5151" s="7"/>
      <c r="B5151" s="11"/>
      <c r="C5151" s="10"/>
      <c r="D5151" s="16">
        <f>IF($A5151="","",IFERROR(VLOOKUP($A5151,M_Sapi!$A$2:$D$501,4,0),""))</f>
      </c>
      <c r="E5151" s="17">
        <f>IF($A5151="","",IFERROR(VLOOKUP($A5151,M_Sapi!$A$2:$B$501,2,0),""))</f>
      </c>
      <c r="F5151" s="16">
        <f>IF(OR($A5151="",$C5151=""),"",$C5151-$D5151)</f>
      </c>
      <c r="G5151" s="18">
        <f>IF(OR($A5151="",$B5151=""),"",$B5151-$E5151)</f>
      </c>
      <c r="H5151" s="19">
        <f>IF(OR($G5151="",$G5151=0),"",$F5151/$G5151)</f>
      </c>
    </row>
    <row r="5152">
      <c r="A5152" s="7"/>
      <c r="B5152" s="11"/>
      <c r="C5152" s="10"/>
      <c r="D5152" s="16">
        <f>IF($A5152="","",IFERROR(VLOOKUP($A5152,M_Sapi!$A$2:$D$501,4,0),""))</f>
      </c>
      <c r="E5152" s="17">
        <f>IF($A5152="","",IFERROR(VLOOKUP($A5152,M_Sapi!$A$2:$B$501,2,0),""))</f>
      </c>
      <c r="F5152" s="16">
        <f>IF(OR($A5152="",$C5152=""),"",$C5152-$D5152)</f>
      </c>
      <c r="G5152" s="18">
        <f>IF(OR($A5152="",$B5152=""),"",$B5152-$E5152)</f>
      </c>
      <c r="H5152" s="19">
        <f>IF(OR($G5152="",$G5152=0),"",$F5152/$G5152)</f>
      </c>
    </row>
    <row r="5153">
      <c r="A5153" s="7"/>
      <c r="B5153" s="11"/>
      <c r="C5153" s="10"/>
      <c r="D5153" s="16">
        <f>IF($A5153="","",IFERROR(VLOOKUP($A5153,M_Sapi!$A$2:$D$501,4,0),""))</f>
      </c>
      <c r="E5153" s="17">
        <f>IF($A5153="","",IFERROR(VLOOKUP($A5153,M_Sapi!$A$2:$B$501,2,0),""))</f>
      </c>
      <c r="F5153" s="16">
        <f>IF(OR($A5153="",$C5153=""),"",$C5153-$D5153)</f>
      </c>
      <c r="G5153" s="18">
        <f>IF(OR($A5153="",$B5153=""),"",$B5153-$E5153)</f>
      </c>
      <c r="H5153" s="19">
        <f>IF(OR($G5153="",$G5153=0),"",$F5153/$G5153)</f>
      </c>
    </row>
    <row r="5154">
      <c r="A5154" s="7"/>
      <c r="B5154" s="11"/>
      <c r="C5154" s="10"/>
      <c r="D5154" s="16">
        <f>IF($A5154="","",IFERROR(VLOOKUP($A5154,M_Sapi!$A$2:$D$501,4,0),""))</f>
      </c>
      <c r="E5154" s="17">
        <f>IF($A5154="","",IFERROR(VLOOKUP($A5154,M_Sapi!$A$2:$B$501,2,0),""))</f>
      </c>
      <c r="F5154" s="16">
        <f>IF(OR($A5154="",$C5154=""),"",$C5154-$D5154)</f>
      </c>
      <c r="G5154" s="18">
        <f>IF(OR($A5154="",$B5154=""),"",$B5154-$E5154)</f>
      </c>
      <c r="H5154" s="19">
        <f>IF(OR($G5154="",$G5154=0),"",$F5154/$G5154)</f>
      </c>
    </row>
    <row r="5155">
      <c r="A5155" s="7"/>
      <c r="B5155" s="11"/>
      <c r="C5155" s="10"/>
      <c r="D5155" s="16">
        <f>IF($A5155="","",IFERROR(VLOOKUP($A5155,M_Sapi!$A$2:$D$501,4,0),""))</f>
      </c>
      <c r="E5155" s="17">
        <f>IF($A5155="","",IFERROR(VLOOKUP($A5155,M_Sapi!$A$2:$B$501,2,0),""))</f>
      </c>
      <c r="F5155" s="16">
        <f>IF(OR($A5155="",$C5155=""),"",$C5155-$D5155)</f>
      </c>
      <c r="G5155" s="18">
        <f>IF(OR($A5155="",$B5155=""),"",$B5155-$E5155)</f>
      </c>
      <c r="H5155" s="19">
        <f>IF(OR($G5155="",$G5155=0),"",$F5155/$G5155)</f>
      </c>
    </row>
    <row r="5156">
      <c r="A5156" s="7"/>
      <c r="B5156" s="11"/>
      <c r="C5156" s="10"/>
      <c r="D5156" s="16">
        <f>IF($A5156="","",IFERROR(VLOOKUP($A5156,M_Sapi!$A$2:$D$501,4,0),""))</f>
      </c>
      <c r="E5156" s="17">
        <f>IF($A5156="","",IFERROR(VLOOKUP($A5156,M_Sapi!$A$2:$B$501,2,0),""))</f>
      </c>
      <c r="F5156" s="16">
        <f>IF(OR($A5156="",$C5156=""),"",$C5156-$D5156)</f>
      </c>
      <c r="G5156" s="18">
        <f>IF(OR($A5156="",$B5156=""),"",$B5156-$E5156)</f>
      </c>
      <c r="H5156" s="19">
        <f>IF(OR($G5156="",$G5156=0),"",$F5156/$G5156)</f>
      </c>
    </row>
    <row r="5157">
      <c r="A5157" s="7"/>
      <c r="B5157" s="11"/>
      <c r="C5157" s="10"/>
      <c r="D5157" s="16">
        <f>IF($A5157="","",IFERROR(VLOOKUP($A5157,M_Sapi!$A$2:$D$501,4,0),""))</f>
      </c>
      <c r="E5157" s="17">
        <f>IF($A5157="","",IFERROR(VLOOKUP($A5157,M_Sapi!$A$2:$B$501,2,0),""))</f>
      </c>
      <c r="F5157" s="16">
        <f>IF(OR($A5157="",$C5157=""),"",$C5157-$D5157)</f>
      </c>
      <c r="G5157" s="18">
        <f>IF(OR($A5157="",$B5157=""),"",$B5157-$E5157)</f>
      </c>
      <c r="H5157" s="19">
        <f>IF(OR($G5157="",$G5157=0),"",$F5157/$G5157)</f>
      </c>
    </row>
    <row r="5158">
      <c r="A5158" s="7"/>
      <c r="B5158" s="11"/>
      <c r="C5158" s="10"/>
      <c r="D5158" s="16">
        <f>IF($A5158="","",IFERROR(VLOOKUP($A5158,M_Sapi!$A$2:$D$501,4,0),""))</f>
      </c>
      <c r="E5158" s="17">
        <f>IF($A5158="","",IFERROR(VLOOKUP($A5158,M_Sapi!$A$2:$B$501,2,0),""))</f>
      </c>
      <c r="F5158" s="16">
        <f>IF(OR($A5158="",$C5158=""),"",$C5158-$D5158)</f>
      </c>
      <c r="G5158" s="18">
        <f>IF(OR($A5158="",$B5158=""),"",$B5158-$E5158)</f>
      </c>
      <c r="H5158" s="19">
        <f>IF(OR($G5158="",$G5158=0),"",$F5158/$G5158)</f>
      </c>
    </row>
    <row r="5159">
      <c r="A5159" s="7"/>
      <c r="B5159" s="11"/>
      <c r="C5159" s="10"/>
      <c r="D5159" s="16">
        <f>IF($A5159="","",IFERROR(VLOOKUP($A5159,M_Sapi!$A$2:$D$501,4,0),""))</f>
      </c>
      <c r="E5159" s="17">
        <f>IF($A5159="","",IFERROR(VLOOKUP($A5159,M_Sapi!$A$2:$B$501,2,0),""))</f>
      </c>
      <c r="F5159" s="16">
        <f>IF(OR($A5159="",$C5159=""),"",$C5159-$D5159)</f>
      </c>
      <c r="G5159" s="18">
        <f>IF(OR($A5159="",$B5159=""),"",$B5159-$E5159)</f>
      </c>
      <c r="H5159" s="19">
        <f>IF(OR($G5159="",$G5159=0),"",$F5159/$G5159)</f>
      </c>
    </row>
    <row r="5160">
      <c r="A5160" s="7"/>
      <c r="B5160" s="11"/>
      <c r="C5160" s="10"/>
      <c r="D5160" s="16">
        <f>IF($A5160="","",IFERROR(VLOOKUP($A5160,M_Sapi!$A$2:$D$501,4,0),""))</f>
      </c>
      <c r="E5160" s="17">
        <f>IF($A5160="","",IFERROR(VLOOKUP($A5160,M_Sapi!$A$2:$B$501,2,0),""))</f>
      </c>
      <c r="F5160" s="16">
        <f>IF(OR($A5160="",$C5160=""),"",$C5160-$D5160)</f>
      </c>
      <c r="G5160" s="18">
        <f>IF(OR($A5160="",$B5160=""),"",$B5160-$E5160)</f>
      </c>
      <c r="H5160" s="19">
        <f>IF(OR($G5160="",$G5160=0),"",$F5160/$G5160)</f>
      </c>
    </row>
    <row r="5161">
      <c r="A5161" s="7"/>
      <c r="B5161" s="11"/>
      <c r="C5161" s="10"/>
      <c r="D5161" s="16">
        <f>IF($A5161="","",IFERROR(VLOOKUP($A5161,M_Sapi!$A$2:$D$501,4,0),""))</f>
      </c>
      <c r="E5161" s="17">
        <f>IF($A5161="","",IFERROR(VLOOKUP($A5161,M_Sapi!$A$2:$B$501,2,0),""))</f>
      </c>
      <c r="F5161" s="16">
        <f>IF(OR($A5161="",$C5161=""),"",$C5161-$D5161)</f>
      </c>
      <c r="G5161" s="18">
        <f>IF(OR($A5161="",$B5161=""),"",$B5161-$E5161)</f>
      </c>
      <c r="H5161" s="19">
        <f>IF(OR($G5161="",$G5161=0),"",$F5161/$G5161)</f>
      </c>
    </row>
    <row r="5162">
      <c r="A5162" s="7"/>
      <c r="B5162" s="11"/>
      <c r="C5162" s="10"/>
      <c r="D5162" s="16">
        <f>IF($A5162="","",IFERROR(VLOOKUP($A5162,M_Sapi!$A$2:$D$501,4,0),""))</f>
      </c>
      <c r="E5162" s="17">
        <f>IF($A5162="","",IFERROR(VLOOKUP($A5162,M_Sapi!$A$2:$B$501,2,0),""))</f>
      </c>
      <c r="F5162" s="16">
        <f>IF(OR($A5162="",$C5162=""),"",$C5162-$D5162)</f>
      </c>
      <c r="G5162" s="18">
        <f>IF(OR($A5162="",$B5162=""),"",$B5162-$E5162)</f>
      </c>
      <c r="H5162" s="19">
        <f>IF(OR($G5162="",$G5162=0),"",$F5162/$G5162)</f>
      </c>
    </row>
    <row r="5163">
      <c r="A5163" s="7"/>
      <c r="B5163" s="11"/>
      <c r="C5163" s="10"/>
      <c r="D5163" s="16">
        <f>IF($A5163="","",IFERROR(VLOOKUP($A5163,M_Sapi!$A$2:$D$501,4,0),""))</f>
      </c>
      <c r="E5163" s="17">
        <f>IF($A5163="","",IFERROR(VLOOKUP($A5163,M_Sapi!$A$2:$B$501,2,0),""))</f>
      </c>
      <c r="F5163" s="16">
        <f>IF(OR($A5163="",$C5163=""),"",$C5163-$D5163)</f>
      </c>
      <c r="G5163" s="18">
        <f>IF(OR($A5163="",$B5163=""),"",$B5163-$E5163)</f>
      </c>
      <c r="H5163" s="19">
        <f>IF(OR($G5163="",$G5163=0),"",$F5163/$G5163)</f>
      </c>
    </row>
    <row r="5164">
      <c r="A5164" s="7"/>
      <c r="B5164" s="11"/>
      <c r="C5164" s="10"/>
      <c r="D5164" s="16">
        <f>IF($A5164="","",IFERROR(VLOOKUP($A5164,M_Sapi!$A$2:$D$501,4,0),""))</f>
      </c>
      <c r="E5164" s="17">
        <f>IF($A5164="","",IFERROR(VLOOKUP($A5164,M_Sapi!$A$2:$B$501,2,0),""))</f>
      </c>
      <c r="F5164" s="16">
        <f>IF(OR($A5164="",$C5164=""),"",$C5164-$D5164)</f>
      </c>
      <c r="G5164" s="18">
        <f>IF(OR($A5164="",$B5164=""),"",$B5164-$E5164)</f>
      </c>
      <c r="H5164" s="19">
        <f>IF(OR($G5164="",$G5164=0),"",$F5164/$G5164)</f>
      </c>
    </row>
    <row r="5165">
      <c r="A5165" s="7"/>
      <c r="B5165" s="11"/>
      <c r="C5165" s="10"/>
      <c r="D5165" s="16">
        <f>IF($A5165="","",IFERROR(VLOOKUP($A5165,M_Sapi!$A$2:$D$501,4,0),""))</f>
      </c>
      <c r="E5165" s="17">
        <f>IF($A5165="","",IFERROR(VLOOKUP($A5165,M_Sapi!$A$2:$B$501,2,0),""))</f>
      </c>
      <c r="F5165" s="16">
        <f>IF(OR($A5165="",$C5165=""),"",$C5165-$D5165)</f>
      </c>
      <c r="G5165" s="18">
        <f>IF(OR($A5165="",$B5165=""),"",$B5165-$E5165)</f>
      </c>
      <c r="H5165" s="19">
        <f>IF(OR($G5165="",$G5165=0),"",$F5165/$G5165)</f>
      </c>
    </row>
    <row r="5166">
      <c r="A5166" s="7"/>
      <c r="B5166" s="11"/>
      <c r="C5166" s="10"/>
      <c r="D5166" s="16">
        <f>IF($A5166="","",IFERROR(VLOOKUP($A5166,M_Sapi!$A$2:$D$501,4,0),""))</f>
      </c>
      <c r="E5166" s="17">
        <f>IF($A5166="","",IFERROR(VLOOKUP($A5166,M_Sapi!$A$2:$B$501,2,0),""))</f>
      </c>
      <c r="F5166" s="16">
        <f>IF(OR($A5166="",$C5166=""),"",$C5166-$D5166)</f>
      </c>
      <c r="G5166" s="18">
        <f>IF(OR($A5166="",$B5166=""),"",$B5166-$E5166)</f>
      </c>
      <c r="H5166" s="19">
        <f>IF(OR($G5166="",$G5166=0),"",$F5166/$G5166)</f>
      </c>
    </row>
    <row r="5167">
      <c r="A5167" s="7"/>
      <c r="B5167" s="11"/>
      <c r="C5167" s="10"/>
      <c r="D5167" s="16">
        <f>IF($A5167="","",IFERROR(VLOOKUP($A5167,M_Sapi!$A$2:$D$501,4,0),""))</f>
      </c>
      <c r="E5167" s="17">
        <f>IF($A5167="","",IFERROR(VLOOKUP($A5167,M_Sapi!$A$2:$B$501,2,0),""))</f>
      </c>
      <c r="F5167" s="16">
        <f>IF(OR($A5167="",$C5167=""),"",$C5167-$D5167)</f>
      </c>
      <c r="G5167" s="18">
        <f>IF(OR($A5167="",$B5167=""),"",$B5167-$E5167)</f>
      </c>
      <c r="H5167" s="19">
        <f>IF(OR($G5167="",$G5167=0),"",$F5167/$G5167)</f>
      </c>
    </row>
    <row r="5168">
      <c r="A5168" s="7"/>
      <c r="B5168" s="11"/>
      <c r="C5168" s="10"/>
      <c r="D5168" s="16">
        <f>IF($A5168="","",IFERROR(VLOOKUP($A5168,M_Sapi!$A$2:$D$501,4,0),""))</f>
      </c>
      <c r="E5168" s="17">
        <f>IF($A5168="","",IFERROR(VLOOKUP($A5168,M_Sapi!$A$2:$B$501,2,0),""))</f>
      </c>
      <c r="F5168" s="16">
        <f>IF(OR($A5168="",$C5168=""),"",$C5168-$D5168)</f>
      </c>
      <c r="G5168" s="18">
        <f>IF(OR($A5168="",$B5168=""),"",$B5168-$E5168)</f>
      </c>
      <c r="H5168" s="19">
        <f>IF(OR($G5168="",$G5168=0),"",$F5168/$G5168)</f>
      </c>
    </row>
    <row r="5169">
      <c r="A5169" s="7"/>
      <c r="B5169" s="11"/>
      <c r="C5169" s="10"/>
      <c r="D5169" s="16">
        <f>IF($A5169="","",IFERROR(VLOOKUP($A5169,M_Sapi!$A$2:$D$501,4,0),""))</f>
      </c>
      <c r="E5169" s="17">
        <f>IF($A5169="","",IFERROR(VLOOKUP($A5169,M_Sapi!$A$2:$B$501,2,0),""))</f>
      </c>
      <c r="F5169" s="16">
        <f>IF(OR($A5169="",$C5169=""),"",$C5169-$D5169)</f>
      </c>
      <c r="G5169" s="18">
        <f>IF(OR($A5169="",$B5169=""),"",$B5169-$E5169)</f>
      </c>
      <c r="H5169" s="19">
        <f>IF(OR($G5169="",$G5169=0),"",$F5169/$G5169)</f>
      </c>
    </row>
    <row r="5170">
      <c r="A5170" s="7"/>
      <c r="B5170" s="11"/>
      <c r="C5170" s="10"/>
      <c r="D5170" s="16">
        <f>IF($A5170="","",IFERROR(VLOOKUP($A5170,M_Sapi!$A$2:$D$501,4,0),""))</f>
      </c>
      <c r="E5170" s="17">
        <f>IF($A5170="","",IFERROR(VLOOKUP($A5170,M_Sapi!$A$2:$B$501,2,0),""))</f>
      </c>
      <c r="F5170" s="16">
        <f>IF(OR($A5170="",$C5170=""),"",$C5170-$D5170)</f>
      </c>
      <c r="G5170" s="18">
        <f>IF(OR($A5170="",$B5170=""),"",$B5170-$E5170)</f>
      </c>
      <c r="H5170" s="19">
        <f>IF(OR($G5170="",$G5170=0),"",$F5170/$G5170)</f>
      </c>
    </row>
    <row r="5171">
      <c r="A5171" s="7"/>
      <c r="B5171" s="11"/>
      <c r="C5171" s="10"/>
      <c r="D5171" s="16">
        <f>IF($A5171="","",IFERROR(VLOOKUP($A5171,M_Sapi!$A$2:$D$501,4,0),""))</f>
      </c>
      <c r="E5171" s="17">
        <f>IF($A5171="","",IFERROR(VLOOKUP($A5171,M_Sapi!$A$2:$B$501,2,0),""))</f>
      </c>
      <c r="F5171" s="16">
        <f>IF(OR($A5171="",$C5171=""),"",$C5171-$D5171)</f>
      </c>
      <c r="G5171" s="18">
        <f>IF(OR($A5171="",$B5171=""),"",$B5171-$E5171)</f>
      </c>
      <c r="H5171" s="19">
        <f>IF(OR($G5171="",$G5171=0),"",$F5171/$G5171)</f>
      </c>
    </row>
    <row r="5172">
      <c r="A5172" s="7"/>
      <c r="B5172" s="11"/>
      <c r="C5172" s="10"/>
      <c r="D5172" s="16">
        <f>IF($A5172="","",IFERROR(VLOOKUP($A5172,M_Sapi!$A$2:$D$501,4,0),""))</f>
      </c>
      <c r="E5172" s="17">
        <f>IF($A5172="","",IFERROR(VLOOKUP($A5172,M_Sapi!$A$2:$B$501,2,0),""))</f>
      </c>
      <c r="F5172" s="16">
        <f>IF(OR($A5172="",$C5172=""),"",$C5172-$D5172)</f>
      </c>
      <c r="G5172" s="18">
        <f>IF(OR($A5172="",$B5172=""),"",$B5172-$E5172)</f>
      </c>
      <c r="H5172" s="19">
        <f>IF(OR($G5172="",$G5172=0),"",$F5172/$G5172)</f>
      </c>
    </row>
    <row r="5173">
      <c r="A5173" s="7"/>
      <c r="B5173" s="11"/>
      <c r="C5173" s="10"/>
      <c r="D5173" s="16">
        <f>IF($A5173="","",IFERROR(VLOOKUP($A5173,M_Sapi!$A$2:$D$501,4,0),""))</f>
      </c>
      <c r="E5173" s="17">
        <f>IF($A5173="","",IFERROR(VLOOKUP($A5173,M_Sapi!$A$2:$B$501,2,0),""))</f>
      </c>
      <c r="F5173" s="16">
        <f>IF(OR($A5173="",$C5173=""),"",$C5173-$D5173)</f>
      </c>
      <c r="G5173" s="18">
        <f>IF(OR($A5173="",$B5173=""),"",$B5173-$E5173)</f>
      </c>
      <c r="H5173" s="19">
        <f>IF(OR($G5173="",$G5173=0),"",$F5173/$G5173)</f>
      </c>
    </row>
    <row r="5174">
      <c r="A5174" s="7"/>
      <c r="B5174" s="11"/>
      <c r="C5174" s="10"/>
      <c r="D5174" s="16">
        <f>IF($A5174="","",IFERROR(VLOOKUP($A5174,M_Sapi!$A$2:$D$501,4,0),""))</f>
      </c>
      <c r="E5174" s="17">
        <f>IF($A5174="","",IFERROR(VLOOKUP($A5174,M_Sapi!$A$2:$B$501,2,0),""))</f>
      </c>
      <c r="F5174" s="16">
        <f>IF(OR($A5174="",$C5174=""),"",$C5174-$D5174)</f>
      </c>
      <c r="G5174" s="18">
        <f>IF(OR($A5174="",$B5174=""),"",$B5174-$E5174)</f>
      </c>
      <c r="H5174" s="19">
        <f>IF(OR($G5174="",$G5174=0),"",$F5174/$G5174)</f>
      </c>
    </row>
    <row r="5175">
      <c r="A5175" s="7"/>
      <c r="B5175" s="11"/>
      <c r="C5175" s="10"/>
      <c r="D5175" s="16">
        <f>IF($A5175="","",IFERROR(VLOOKUP($A5175,M_Sapi!$A$2:$D$501,4,0),""))</f>
      </c>
      <c r="E5175" s="17">
        <f>IF($A5175="","",IFERROR(VLOOKUP($A5175,M_Sapi!$A$2:$B$501,2,0),""))</f>
      </c>
      <c r="F5175" s="16">
        <f>IF(OR($A5175="",$C5175=""),"",$C5175-$D5175)</f>
      </c>
      <c r="G5175" s="18">
        <f>IF(OR($A5175="",$B5175=""),"",$B5175-$E5175)</f>
      </c>
      <c r="H5175" s="19">
        <f>IF(OR($G5175="",$G5175=0),"",$F5175/$G5175)</f>
      </c>
    </row>
    <row r="5176">
      <c r="A5176" s="7"/>
      <c r="B5176" s="11"/>
      <c r="C5176" s="10"/>
      <c r="D5176" s="16">
        <f>IF($A5176="","",IFERROR(VLOOKUP($A5176,M_Sapi!$A$2:$D$501,4,0),""))</f>
      </c>
      <c r="E5176" s="17">
        <f>IF($A5176="","",IFERROR(VLOOKUP($A5176,M_Sapi!$A$2:$B$501,2,0),""))</f>
      </c>
      <c r="F5176" s="16">
        <f>IF(OR($A5176="",$C5176=""),"",$C5176-$D5176)</f>
      </c>
      <c r="G5176" s="18">
        <f>IF(OR($A5176="",$B5176=""),"",$B5176-$E5176)</f>
      </c>
      <c r="H5176" s="19">
        <f>IF(OR($G5176="",$G5176=0),"",$F5176/$G5176)</f>
      </c>
    </row>
    <row r="5177">
      <c r="A5177" s="7"/>
      <c r="B5177" s="11"/>
      <c r="C5177" s="10"/>
      <c r="D5177" s="16">
        <f>IF($A5177="","",IFERROR(VLOOKUP($A5177,M_Sapi!$A$2:$D$501,4,0),""))</f>
      </c>
      <c r="E5177" s="17">
        <f>IF($A5177="","",IFERROR(VLOOKUP($A5177,M_Sapi!$A$2:$B$501,2,0),""))</f>
      </c>
      <c r="F5177" s="16">
        <f>IF(OR($A5177="",$C5177=""),"",$C5177-$D5177)</f>
      </c>
      <c r="G5177" s="18">
        <f>IF(OR($A5177="",$B5177=""),"",$B5177-$E5177)</f>
      </c>
      <c r="H5177" s="19">
        <f>IF(OR($G5177="",$G5177=0),"",$F5177/$G5177)</f>
      </c>
    </row>
    <row r="5178">
      <c r="A5178" s="7"/>
      <c r="B5178" s="11"/>
      <c r="C5178" s="10"/>
      <c r="D5178" s="16">
        <f>IF($A5178="","",IFERROR(VLOOKUP($A5178,M_Sapi!$A$2:$D$501,4,0),""))</f>
      </c>
      <c r="E5178" s="17">
        <f>IF($A5178="","",IFERROR(VLOOKUP($A5178,M_Sapi!$A$2:$B$501,2,0),""))</f>
      </c>
      <c r="F5178" s="16">
        <f>IF(OR($A5178="",$C5178=""),"",$C5178-$D5178)</f>
      </c>
      <c r="G5178" s="18">
        <f>IF(OR($A5178="",$B5178=""),"",$B5178-$E5178)</f>
      </c>
      <c r="H5178" s="19">
        <f>IF(OR($G5178="",$G5178=0),"",$F5178/$G5178)</f>
      </c>
    </row>
    <row r="5179">
      <c r="A5179" s="7"/>
      <c r="B5179" s="11"/>
      <c r="C5179" s="10"/>
      <c r="D5179" s="16">
        <f>IF($A5179="","",IFERROR(VLOOKUP($A5179,M_Sapi!$A$2:$D$501,4,0),""))</f>
      </c>
      <c r="E5179" s="17">
        <f>IF($A5179="","",IFERROR(VLOOKUP($A5179,M_Sapi!$A$2:$B$501,2,0),""))</f>
      </c>
      <c r="F5179" s="16">
        <f>IF(OR($A5179="",$C5179=""),"",$C5179-$D5179)</f>
      </c>
      <c r="G5179" s="18">
        <f>IF(OR($A5179="",$B5179=""),"",$B5179-$E5179)</f>
      </c>
      <c r="H5179" s="19">
        <f>IF(OR($G5179="",$G5179=0),"",$F5179/$G5179)</f>
      </c>
    </row>
    <row r="5180">
      <c r="A5180" s="7"/>
      <c r="B5180" s="11"/>
      <c r="C5180" s="10"/>
      <c r="D5180" s="16">
        <f>IF($A5180="","",IFERROR(VLOOKUP($A5180,M_Sapi!$A$2:$D$501,4,0),""))</f>
      </c>
      <c r="E5180" s="17">
        <f>IF($A5180="","",IFERROR(VLOOKUP($A5180,M_Sapi!$A$2:$B$501,2,0),""))</f>
      </c>
      <c r="F5180" s="16">
        <f>IF(OR($A5180="",$C5180=""),"",$C5180-$D5180)</f>
      </c>
      <c r="G5180" s="18">
        <f>IF(OR($A5180="",$B5180=""),"",$B5180-$E5180)</f>
      </c>
      <c r="H5180" s="19">
        <f>IF(OR($G5180="",$G5180=0),"",$F5180/$G5180)</f>
      </c>
    </row>
    <row r="5181">
      <c r="A5181" s="7"/>
      <c r="B5181" s="11"/>
      <c r="C5181" s="10"/>
      <c r="D5181" s="16">
        <f>IF($A5181="","",IFERROR(VLOOKUP($A5181,M_Sapi!$A$2:$D$501,4,0),""))</f>
      </c>
      <c r="E5181" s="17">
        <f>IF($A5181="","",IFERROR(VLOOKUP($A5181,M_Sapi!$A$2:$B$501,2,0),""))</f>
      </c>
      <c r="F5181" s="16">
        <f>IF(OR($A5181="",$C5181=""),"",$C5181-$D5181)</f>
      </c>
      <c r="G5181" s="18">
        <f>IF(OR($A5181="",$B5181=""),"",$B5181-$E5181)</f>
      </c>
      <c r="H5181" s="19">
        <f>IF(OR($G5181="",$G5181=0),"",$F5181/$G5181)</f>
      </c>
    </row>
    <row r="5182">
      <c r="A5182" s="7"/>
      <c r="B5182" s="11"/>
      <c r="C5182" s="10"/>
      <c r="D5182" s="16">
        <f>IF($A5182="","",IFERROR(VLOOKUP($A5182,M_Sapi!$A$2:$D$501,4,0),""))</f>
      </c>
      <c r="E5182" s="17">
        <f>IF($A5182="","",IFERROR(VLOOKUP($A5182,M_Sapi!$A$2:$B$501,2,0),""))</f>
      </c>
      <c r="F5182" s="16">
        <f>IF(OR($A5182="",$C5182=""),"",$C5182-$D5182)</f>
      </c>
      <c r="G5182" s="18">
        <f>IF(OR($A5182="",$B5182=""),"",$B5182-$E5182)</f>
      </c>
      <c r="H5182" s="19">
        <f>IF(OR($G5182="",$G5182=0),"",$F5182/$G5182)</f>
      </c>
    </row>
    <row r="5183">
      <c r="A5183" s="7"/>
      <c r="B5183" s="11"/>
      <c r="C5183" s="10"/>
      <c r="D5183" s="16">
        <f>IF($A5183="","",IFERROR(VLOOKUP($A5183,M_Sapi!$A$2:$D$501,4,0),""))</f>
      </c>
      <c r="E5183" s="17">
        <f>IF($A5183="","",IFERROR(VLOOKUP($A5183,M_Sapi!$A$2:$B$501,2,0),""))</f>
      </c>
      <c r="F5183" s="16">
        <f>IF(OR($A5183="",$C5183=""),"",$C5183-$D5183)</f>
      </c>
      <c r="G5183" s="18">
        <f>IF(OR($A5183="",$B5183=""),"",$B5183-$E5183)</f>
      </c>
      <c r="H5183" s="19">
        <f>IF(OR($G5183="",$G5183=0),"",$F5183/$G5183)</f>
      </c>
    </row>
    <row r="5184">
      <c r="A5184" s="7"/>
      <c r="B5184" s="11"/>
      <c r="C5184" s="10"/>
      <c r="D5184" s="16">
        <f>IF($A5184="","",IFERROR(VLOOKUP($A5184,M_Sapi!$A$2:$D$501,4,0),""))</f>
      </c>
      <c r="E5184" s="17">
        <f>IF($A5184="","",IFERROR(VLOOKUP($A5184,M_Sapi!$A$2:$B$501,2,0),""))</f>
      </c>
      <c r="F5184" s="16">
        <f>IF(OR($A5184="",$C5184=""),"",$C5184-$D5184)</f>
      </c>
      <c r="G5184" s="18">
        <f>IF(OR($A5184="",$B5184=""),"",$B5184-$E5184)</f>
      </c>
      <c r="H5184" s="19">
        <f>IF(OR($G5184="",$G5184=0),"",$F5184/$G5184)</f>
      </c>
    </row>
    <row r="5185">
      <c r="A5185" s="7"/>
      <c r="B5185" s="11"/>
      <c r="C5185" s="10"/>
      <c r="D5185" s="16">
        <f>IF($A5185="","",IFERROR(VLOOKUP($A5185,M_Sapi!$A$2:$D$501,4,0),""))</f>
      </c>
      <c r="E5185" s="17">
        <f>IF($A5185="","",IFERROR(VLOOKUP($A5185,M_Sapi!$A$2:$B$501,2,0),""))</f>
      </c>
      <c r="F5185" s="16">
        <f>IF(OR($A5185="",$C5185=""),"",$C5185-$D5185)</f>
      </c>
      <c r="G5185" s="18">
        <f>IF(OR($A5185="",$B5185=""),"",$B5185-$E5185)</f>
      </c>
      <c r="H5185" s="19">
        <f>IF(OR($G5185="",$G5185=0),"",$F5185/$G5185)</f>
      </c>
    </row>
    <row r="5186">
      <c r="A5186" s="7"/>
      <c r="B5186" s="11"/>
      <c r="C5186" s="10"/>
      <c r="D5186" s="16">
        <f>IF($A5186="","",IFERROR(VLOOKUP($A5186,M_Sapi!$A$2:$D$501,4,0),""))</f>
      </c>
      <c r="E5186" s="17">
        <f>IF($A5186="","",IFERROR(VLOOKUP($A5186,M_Sapi!$A$2:$B$501,2,0),""))</f>
      </c>
      <c r="F5186" s="16">
        <f>IF(OR($A5186="",$C5186=""),"",$C5186-$D5186)</f>
      </c>
      <c r="G5186" s="18">
        <f>IF(OR($A5186="",$B5186=""),"",$B5186-$E5186)</f>
      </c>
      <c r="H5186" s="19">
        <f>IF(OR($G5186="",$G5186=0),"",$F5186/$G5186)</f>
      </c>
    </row>
    <row r="5187">
      <c r="A5187" s="7"/>
      <c r="B5187" s="11"/>
      <c r="C5187" s="10"/>
      <c r="D5187" s="16">
        <f>IF($A5187="","",IFERROR(VLOOKUP($A5187,M_Sapi!$A$2:$D$501,4,0),""))</f>
      </c>
      <c r="E5187" s="17">
        <f>IF($A5187="","",IFERROR(VLOOKUP($A5187,M_Sapi!$A$2:$B$501,2,0),""))</f>
      </c>
      <c r="F5187" s="16">
        <f>IF(OR($A5187="",$C5187=""),"",$C5187-$D5187)</f>
      </c>
      <c r="G5187" s="18">
        <f>IF(OR($A5187="",$B5187=""),"",$B5187-$E5187)</f>
      </c>
      <c r="H5187" s="19">
        <f>IF(OR($G5187="",$G5187=0),"",$F5187/$G5187)</f>
      </c>
    </row>
    <row r="5188">
      <c r="A5188" s="7"/>
      <c r="B5188" s="11"/>
      <c r="C5188" s="10"/>
      <c r="D5188" s="16">
        <f>IF($A5188="","",IFERROR(VLOOKUP($A5188,M_Sapi!$A$2:$D$501,4,0),""))</f>
      </c>
      <c r="E5188" s="17">
        <f>IF($A5188="","",IFERROR(VLOOKUP($A5188,M_Sapi!$A$2:$B$501,2,0),""))</f>
      </c>
      <c r="F5188" s="16">
        <f>IF(OR($A5188="",$C5188=""),"",$C5188-$D5188)</f>
      </c>
      <c r="G5188" s="18">
        <f>IF(OR($A5188="",$B5188=""),"",$B5188-$E5188)</f>
      </c>
      <c r="H5188" s="19">
        <f>IF(OR($G5188="",$G5188=0),"",$F5188/$G5188)</f>
      </c>
    </row>
    <row r="5189">
      <c r="A5189" s="7"/>
      <c r="B5189" s="11"/>
      <c r="C5189" s="10"/>
      <c r="D5189" s="16">
        <f>IF($A5189="","",IFERROR(VLOOKUP($A5189,M_Sapi!$A$2:$D$501,4,0),""))</f>
      </c>
      <c r="E5189" s="17">
        <f>IF($A5189="","",IFERROR(VLOOKUP($A5189,M_Sapi!$A$2:$B$501,2,0),""))</f>
      </c>
      <c r="F5189" s="16">
        <f>IF(OR($A5189="",$C5189=""),"",$C5189-$D5189)</f>
      </c>
      <c r="G5189" s="18">
        <f>IF(OR($A5189="",$B5189=""),"",$B5189-$E5189)</f>
      </c>
      <c r="H5189" s="19">
        <f>IF(OR($G5189="",$G5189=0),"",$F5189/$G5189)</f>
      </c>
    </row>
    <row r="5190">
      <c r="A5190" s="7"/>
      <c r="B5190" s="11"/>
      <c r="C5190" s="10"/>
      <c r="D5190" s="16">
        <f>IF($A5190="","",IFERROR(VLOOKUP($A5190,M_Sapi!$A$2:$D$501,4,0),""))</f>
      </c>
      <c r="E5190" s="17">
        <f>IF($A5190="","",IFERROR(VLOOKUP($A5190,M_Sapi!$A$2:$B$501,2,0),""))</f>
      </c>
      <c r="F5190" s="16">
        <f>IF(OR($A5190="",$C5190=""),"",$C5190-$D5190)</f>
      </c>
      <c r="G5190" s="18">
        <f>IF(OR($A5190="",$B5190=""),"",$B5190-$E5190)</f>
      </c>
      <c r="H5190" s="19">
        <f>IF(OR($G5190="",$G5190=0),"",$F5190/$G5190)</f>
      </c>
    </row>
    <row r="5191">
      <c r="A5191" s="7"/>
      <c r="B5191" s="11"/>
      <c r="C5191" s="10"/>
      <c r="D5191" s="16">
        <f>IF($A5191="","",IFERROR(VLOOKUP($A5191,M_Sapi!$A$2:$D$501,4,0),""))</f>
      </c>
      <c r="E5191" s="17">
        <f>IF($A5191="","",IFERROR(VLOOKUP($A5191,M_Sapi!$A$2:$B$501,2,0),""))</f>
      </c>
      <c r="F5191" s="16">
        <f>IF(OR($A5191="",$C5191=""),"",$C5191-$D5191)</f>
      </c>
      <c r="G5191" s="18">
        <f>IF(OR($A5191="",$B5191=""),"",$B5191-$E5191)</f>
      </c>
      <c r="H5191" s="19">
        <f>IF(OR($G5191="",$G5191=0),"",$F5191/$G5191)</f>
      </c>
    </row>
    <row r="5192">
      <c r="A5192" s="7"/>
      <c r="B5192" s="11"/>
      <c r="C5192" s="10"/>
      <c r="D5192" s="16">
        <f>IF($A5192="","",IFERROR(VLOOKUP($A5192,M_Sapi!$A$2:$D$501,4,0),""))</f>
      </c>
      <c r="E5192" s="17">
        <f>IF($A5192="","",IFERROR(VLOOKUP($A5192,M_Sapi!$A$2:$B$501,2,0),""))</f>
      </c>
      <c r="F5192" s="16">
        <f>IF(OR($A5192="",$C5192=""),"",$C5192-$D5192)</f>
      </c>
      <c r="G5192" s="18">
        <f>IF(OR($A5192="",$B5192=""),"",$B5192-$E5192)</f>
      </c>
      <c r="H5192" s="19">
        <f>IF(OR($G5192="",$G5192=0),"",$F5192/$G5192)</f>
      </c>
    </row>
    <row r="5193">
      <c r="A5193" s="7"/>
      <c r="B5193" s="11"/>
      <c r="C5193" s="10"/>
      <c r="D5193" s="16">
        <f>IF($A5193="","",IFERROR(VLOOKUP($A5193,M_Sapi!$A$2:$D$501,4,0),""))</f>
      </c>
      <c r="E5193" s="17">
        <f>IF($A5193="","",IFERROR(VLOOKUP($A5193,M_Sapi!$A$2:$B$501,2,0),""))</f>
      </c>
      <c r="F5193" s="16">
        <f>IF(OR($A5193="",$C5193=""),"",$C5193-$D5193)</f>
      </c>
      <c r="G5193" s="18">
        <f>IF(OR($A5193="",$B5193=""),"",$B5193-$E5193)</f>
      </c>
      <c r="H5193" s="19">
        <f>IF(OR($G5193="",$G5193=0),"",$F5193/$G5193)</f>
      </c>
    </row>
    <row r="5194">
      <c r="A5194" s="7"/>
      <c r="B5194" s="11"/>
      <c r="C5194" s="10"/>
      <c r="D5194" s="16">
        <f>IF($A5194="","",IFERROR(VLOOKUP($A5194,M_Sapi!$A$2:$D$501,4,0),""))</f>
      </c>
      <c r="E5194" s="17">
        <f>IF($A5194="","",IFERROR(VLOOKUP($A5194,M_Sapi!$A$2:$B$501,2,0),""))</f>
      </c>
      <c r="F5194" s="16">
        <f>IF(OR($A5194="",$C5194=""),"",$C5194-$D5194)</f>
      </c>
      <c r="G5194" s="18">
        <f>IF(OR($A5194="",$B5194=""),"",$B5194-$E5194)</f>
      </c>
      <c r="H5194" s="19">
        <f>IF(OR($G5194="",$G5194=0),"",$F5194/$G5194)</f>
      </c>
    </row>
    <row r="5195">
      <c r="A5195" s="7"/>
      <c r="B5195" s="11"/>
      <c r="C5195" s="10"/>
      <c r="D5195" s="16">
        <f>IF($A5195="","",IFERROR(VLOOKUP($A5195,M_Sapi!$A$2:$D$501,4,0),""))</f>
      </c>
      <c r="E5195" s="17">
        <f>IF($A5195="","",IFERROR(VLOOKUP($A5195,M_Sapi!$A$2:$B$501,2,0),""))</f>
      </c>
      <c r="F5195" s="16">
        <f>IF(OR($A5195="",$C5195=""),"",$C5195-$D5195)</f>
      </c>
      <c r="G5195" s="18">
        <f>IF(OR($A5195="",$B5195=""),"",$B5195-$E5195)</f>
      </c>
      <c r="H5195" s="19">
        <f>IF(OR($G5195="",$G5195=0),"",$F5195/$G5195)</f>
      </c>
    </row>
    <row r="5196">
      <c r="A5196" s="7"/>
      <c r="B5196" s="11"/>
      <c r="C5196" s="10"/>
      <c r="D5196" s="16">
        <f>IF($A5196="","",IFERROR(VLOOKUP($A5196,M_Sapi!$A$2:$D$501,4,0),""))</f>
      </c>
      <c r="E5196" s="17">
        <f>IF($A5196="","",IFERROR(VLOOKUP($A5196,M_Sapi!$A$2:$B$501,2,0),""))</f>
      </c>
      <c r="F5196" s="16">
        <f>IF(OR($A5196="",$C5196=""),"",$C5196-$D5196)</f>
      </c>
      <c r="G5196" s="18">
        <f>IF(OR($A5196="",$B5196=""),"",$B5196-$E5196)</f>
      </c>
      <c r="H5196" s="19">
        <f>IF(OR($G5196="",$G5196=0),"",$F5196/$G5196)</f>
      </c>
    </row>
    <row r="5197">
      <c r="A5197" s="7"/>
      <c r="B5197" s="11"/>
      <c r="C5197" s="10"/>
      <c r="D5197" s="16">
        <f>IF($A5197="","",IFERROR(VLOOKUP($A5197,M_Sapi!$A$2:$D$501,4,0),""))</f>
      </c>
      <c r="E5197" s="17">
        <f>IF($A5197="","",IFERROR(VLOOKUP($A5197,M_Sapi!$A$2:$B$501,2,0),""))</f>
      </c>
      <c r="F5197" s="16">
        <f>IF(OR($A5197="",$C5197=""),"",$C5197-$D5197)</f>
      </c>
      <c r="G5197" s="18">
        <f>IF(OR($A5197="",$B5197=""),"",$B5197-$E5197)</f>
      </c>
      <c r="H5197" s="19">
        <f>IF(OR($G5197="",$G5197=0),"",$F5197/$G5197)</f>
      </c>
    </row>
    <row r="5198">
      <c r="A5198" s="7"/>
      <c r="B5198" s="11"/>
      <c r="C5198" s="10"/>
      <c r="D5198" s="16">
        <f>IF($A5198="","",IFERROR(VLOOKUP($A5198,M_Sapi!$A$2:$D$501,4,0),""))</f>
      </c>
      <c r="E5198" s="17">
        <f>IF($A5198="","",IFERROR(VLOOKUP($A5198,M_Sapi!$A$2:$B$501,2,0),""))</f>
      </c>
      <c r="F5198" s="16">
        <f>IF(OR($A5198="",$C5198=""),"",$C5198-$D5198)</f>
      </c>
      <c r="G5198" s="18">
        <f>IF(OR($A5198="",$B5198=""),"",$B5198-$E5198)</f>
      </c>
      <c r="H5198" s="19">
        <f>IF(OR($G5198="",$G5198=0),"",$F5198/$G5198)</f>
      </c>
    </row>
    <row r="5199">
      <c r="A5199" s="7"/>
      <c r="B5199" s="11"/>
      <c r="C5199" s="10"/>
      <c r="D5199" s="16">
        <f>IF($A5199="","",IFERROR(VLOOKUP($A5199,M_Sapi!$A$2:$D$501,4,0),""))</f>
      </c>
      <c r="E5199" s="17">
        <f>IF($A5199="","",IFERROR(VLOOKUP($A5199,M_Sapi!$A$2:$B$501,2,0),""))</f>
      </c>
      <c r="F5199" s="16">
        <f>IF(OR($A5199="",$C5199=""),"",$C5199-$D5199)</f>
      </c>
      <c r="G5199" s="18">
        <f>IF(OR($A5199="",$B5199=""),"",$B5199-$E5199)</f>
      </c>
      <c r="H5199" s="19">
        <f>IF(OR($G5199="",$G5199=0),"",$F5199/$G5199)</f>
      </c>
    </row>
    <row r="5200">
      <c r="A5200" s="7"/>
      <c r="B5200" s="11"/>
      <c r="C5200" s="10"/>
      <c r="D5200" s="16">
        <f>IF($A5200="","",IFERROR(VLOOKUP($A5200,M_Sapi!$A$2:$D$501,4,0),""))</f>
      </c>
      <c r="E5200" s="17">
        <f>IF($A5200="","",IFERROR(VLOOKUP($A5200,M_Sapi!$A$2:$B$501,2,0),""))</f>
      </c>
      <c r="F5200" s="16">
        <f>IF(OR($A5200="",$C5200=""),"",$C5200-$D5200)</f>
      </c>
      <c r="G5200" s="18">
        <f>IF(OR($A5200="",$B5200=""),"",$B5200-$E5200)</f>
      </c>
      <c r="H5200" s="19">
        <f>IF(OR($G5200="",$G5200=0),"",$F5200/$G5200)</f>
      </c>
    </row>
    <row r="5201">
      <c r="A5201" s="7"/>
      <c r="B5201" s="11"/>
      <c r="C5201" s="10"/>
      <c r="D5201" s="16">
        <f>IF($A5201="","",IFERROR(VLOOKUP($A5201,M_Sapi!$A$2:$D$501,4,0),""))</f>
      </c>
      <c r="E5201" s="17">
        <f>IF($A5201="","",IFERROR(VLOOKUP($A5201,M_Sapi!$A$2:$B$501,2,0),""))</f>
      </c>
      <c r="F5201" s="16">
        <f>IF(OR($A5201="",$C5201=""),"",$C5201-$D5201)</f>
      </c>
      <c r="G5201" s="18">
        <f>IF(OR($A5201="",$B5201=""),"",$B5201-$E5201)</f>
      </c>
      <c r="H5201" s="19">
        <f>IF(OR($G5201="",$G5201=0),"",$F5201/$G5201)</f>
      </c>
    </row>
    <row r="5202">
      <c r="A5202" s="7"/>
      <c r="B5202" s="11"/>
      <c r="C5202" s="10"/>
      <c r="D5202" s="16">
        <f>IF($A5202="","",IFERROR(VLOOKUP($A5202,M_Sapi!$A$2:$D$501,4,0),""))</f>
      </c>
      <c r="E5202" s="17">
        <f>IF($A5202="","",IFERROR(VLOOKUP($A5202,M_Sapi!$A$2:$B$501,2,0),""))</f>
      </c>
      <c r="F5202" s="16">
        <f>IF(OR($A5202="",$C5202=""),"",$C5202-$D5202)</f>
      </c>
      <c r="G5202" s="18">
        <f>IF(OR($A5202="",$B5202=""),"",$B5202-$E5202)</f>
      </c>
      <c r="H5202" s="19">
        <f>IF(OR($G5202="",$G5202=0),"",$F5202/$G5202)</f>
      </c>
    </row>
    <row r="5203">
      <c r="A5203" s="7"/>
      <c r="B5203" s="11"/>
      <c r="C5203" s="10"/>
      <c r="D5203" s="16">
        <f>IF($A5203="","",IFERROR(VLOOKUP($A5203,M_Sapi!$A$2:$D$501,4,0),""))</f>
      </c>
      <c r="E5203" s="17">
        <f>IF($A5203="","",IFERROR(VLOOKUP($A5203,M_Sapi!$A$2:$B$501,2,0),""))</f>
      </c>
      <c r="F5203" s="16">
        <f>IF(OR($A5203="",$C5203=""),"",$C5203-$D5203)</f>
      </c>
      <c r="G5203" s="18">
        <f>IF(OR($A5203="",$B5203=""),"",$B5203-$E5203)</f>
      </c>
      <c r="H5203" s="19">
        <f>IF(OR($G5203="",$G5203=0),"",$F5203/$G5203)</f>
      </c>
    </row>
    <row r="5204">
      <c r="A5204" s="7"/>
      <c r="B5204" s="11"/>
      <c r="C5204" s="10"/>
      <c r="D5204" s="16">
        <f>IF($A5204="","",IFERROR(VLOOKUP($A5204,M_Sapi!$A$2:$D$501,4,0),""))</f>
      </c>
      <c r="E5204" s="17">
        <f>IF($A5204="","",IFERROR(VLOOKUP($A5204,M_Sapi!$A$2:$B$501,2,0),""))</f>
      </c>
      <c r="F5204" s="16">
        <f>IF(OR($A5204="",$C5204=""),"",$C5204-$D5204)</f>
      </c>
      <c r="G5204" s="18">
        <f>IF(OR($A5204="",$B5204=""),"",$B5204-$E5204)</f>
      </c>
      <c r="H5204" s="19">
        <f>IF(OR($G5204="",$G5204=0),"",$F5204/$G5204)</f>
      </c>
    </row>
    <row r="5205">
      <c r="A5205" s="7"/>
      <c r="B5205" s="11"/>
      <c r="C5205" s="10"/>
      <c r="D5205" s="16">
        <f>IF($A5205="","",IFERROR(VLOOKUP($A5205,M_Sapi!$A$2:$D$501,4,0),""))</f>
      </c>
      <c r="E5205" s="17">
        <f>IF($A5205="","",IFERROR(VLOOKUP($A5205,M_Sapi!$A$2:$B$501,2,0),""))</f>
      </c>
      <c r="F5205" s="16">
        <f>IF(OR($A5205="",$C5205=""),"",$C5205-$D5205)</f>
      </c>
      <c r="G5205" s="18">
        <f>IF(OR($A5205="",$B5205=""),"",$B5205-$E5205)</f>
      </c>
      <c r="H5205" s="19">
        <f>IF(OR($G5205="",$G5205=0),"",$F5205/$G5205)</f>
      </c>
    </row>
    <row r="5206">
      <c r="A5206" s="7"/>
      <c r="B5206" s="11"/>
      <c r="C5206" s="10"/>
      <c r="D5206" s="16">
        <f>IF($A5206="","",IFERROR(VLOOKUP($A5206,M_Sapi!$A$2:$D$501,4,0),""))</f>
      </c>
      <c r="E5206" s="17">
        <f>IF($A5206="","",IFERROR(VLOOKUP($A5206,M_Sapi!$A$2:$B$501,2,0),""))</f>
      </c>
      <c r="F5206" s="16">
        <f>IF(OR($A5206="",$C5206=""),"",$C5206-$D5206)</f>
      </c>
      <c r="G5206" s="18">
        <f>IF(OR($A5206="",$B5206=""),"",$B5206-$E5206)</f>
      </c>
      <c r="H5206" s="19">
        <f>IF(OR($G5206="",$G5206=0),"",$F5206/$G5206)</f>
      </c>
    </row>
    <row r="5207">
      <c r="A5207" s="7"/>
      <c r="B5207" s="11"/>
      <c r="C5207" s="10"/>
      <c r="D5207" s="16">
        <f>IF($A5207="","",IFERROR(VLOOKUP($A5207,M_Sapi!$A$2:$D$501,4,0),""))</f>
      </c>
      <c r="E5207" s="17">
        <f>IF($A5207="","",IFERROR(VLOOKUP($A5207,M_Sapi!$A$2:$B$501,2,0),""))</f>
      </c>
      <c r="F5207" s="16">
        <f>IF(OR($A5207="",$C5207=""),"",$C5207-$D5207)</f>
      </c>
      <c r="G5207" s="18">
        <f>IF(OR($A5207="",$B5207=""),"",$B5207-$E5207)</f>
      </c>
      <c r="H5207" s="19">
        <f>IF(OR($G5207="",$G5207=0),"",$F5207/$G5207)</f>
      </c>
    </row>
    <row r="5208">
      <c r="A5208" s="7"/>
      <c r="B5208" s="11"/>
      <c r="C5208" s="10"/>
      <c r="D5208" s="16">
        <f>IF($A5208="","",IFERROR(VLOOKUP($A5208,M_Sapi!$A$2:$D$501,4,0),""))</f>
      </c>
      <c r="E5208" s="17">
        <f>IF($A5208="","",IFERROR(VLOOKUP($A5208,M_Sapi!$A$2:$B$501,2,0),""))</f>
      </c>
      <c r="F5208" s="16">
        <f>IF(OR($A5208="",$C5208=""),"",$C5208-$D5208)</f>
      </c>
      <c r="G5208" s="18">
        <f>IF(OR($A5208="",$B5208=""),"",$B5208-$E5208)</f>
      </c>
      <c r="H5208" s="19">
        <f>IF(OR($G5208="",$G5208=0),"",$F5208/$G5208)</f>
      </c>
    </row>
    <row r="5209">
      <c r="A5209" s="7"/>
      <c r="B5209" s="11"/>
      <c r="C5209" s="10"/>
      <c r="D5209" s="16">
        <f>IF($A5209="","",IFERROR(VLOOKUP($A5209,M_Sapi!$A$2:$D$501,4,0),""))</f>
      </c>
      <c r="E5209" s="17">
        <f>IF($A5209="","",IFERROR(VLOOKUP($A5209,M_Sapi!$A$2:$B$501,2,0),""))</f>
      </c>
      <c r="F5209" s="16">
        <f>IF(OR($A5209="",$C5209=""),"",$C5209-$D5209)</f>
      </c>
      <c r="G5209" s="18">
        <f>IF(OR($A5209="",$B5209=""),"",$B5209-$E5209)</f>
      </c>
      <c r="H5209" s="19">
        <f>IF(OR($G5209="",$G5209=0),"",$F5209/$G5209)</f>
      </c>
    </row>
    <row r="5210">
      <c r="A5210" s="7"/>
      <c r="B5210" s="11"/>
      <c r="C5210" s="10"/>
      <c r="D5210" s="16">
        <f>IF($A5210="","",IFERROR(VLOOKUP($A5210,M_Sapi!$A$2:$D$501,4,0),""))</f>
      </c>
      <c r="E5210" s="17">
        <f>IF($A5210="","",IFERROR(VLOOKUP($A5210,M_Sapi!$A$2:$B$501,2,0),""))</f>
      </c>
      <c r="F5210" s="16">
        <f>IF(OR($A5210="",$C5210=""),"",$C5210-$D5210)</f>
      </c>
      <c r="G5210" s="18">
        <f>IF(OR($A5210="",$B5210=""),"",$B5210-$E5210)</f>
      </c>
      <c r="H5210" s="19">
        <f>IF(OR($G5210="",$G5210=0),"",$F5210/$G5210)</f>
      </c>
    </row>
    <row r="5211">
      <c r="A5211" s="7"/>
      <c r="B5211" s="11"/>
      <c r="C5211" s="10"/>
      <c r="D5211" s="16">
        <f>IF($A5211="","",IFERROR(VLOOKUP($A5211,M_Sapi!$A$2:$D$501,4,0),""))</f>
      </c>
      <c r="E5211" s="17">
        <f>IF($A5211="","",IFERROR(VLOOKUP($A5211,M_Sapi!$A$2:$B$501,2,0),""))</f>
      </c>
      <c r="F5211" s="16">
        <f>IF(OR($A5211="",$C5211=""),"",$C5211-$D5211)</f>
      </c>
      <c r="G5211" s="18">
        <f>IF(OR($A5211="",$B5211=""),"",$B5211-$E5211)</f>
      </c>
      <c r="H5211" s="19">
        <f>IF(OR($G5211="",$G5211=0),"",$F5211/$G5211)</f>
      </c>
    </row>
    <row r="5212">
      <c r="A5212" s="7"/>
      <c r="B5212" s="11"/>
      <c r="C5212" s="10"/>
      <c r="D5212" s="16">
        <f>IF($A5212="","",IFERROR(VLOOKUP($A5212,M_Sapi!$A$2:$D$501,4,0),""))</f>
      </c>
      <c r="E5212" s="17">
        <f>IF($A5212="","",IFERROR(VLOOKUP($A5212,M_Sapi!$A$2:$B$501,2,0),""))</f>
      </c>
      <c r="F5212" s="16">
        <f>IF(OR($A5212="",$C5212=""),"",$C5212-$D5212)</f>
      </c>
      <c r="G5212" s="18">
        <f>IF(OR($A5212="",$B5212=""),"",$B5212-$E5212)</f>
      </c>
      <c r="H5212" s="19">
        <f>IF(OR($G5212="",$G5212=0),"",$F5212/$G5212)</f>
      </c>
    </row>
    <row r="5213">
      <c r="A5213" s="7"/>
      <c r="B5213" s="11"/>
      <c r="C5213" s="10"/>
      <c r="D5213" s="16">
        <f>IF($A5213="","",IFERROR(VLOOKUP($A5213,M_Sapi!$A$2:$D$501,4,0),""))</f>
      </c>
      <c r="E5213" s="17">
        <f>IF($A5213="","",IFERROR(VLOOKUP($A5213,M_Sapi!$A$2:$B$501,2,0),""))</f>
      </c>
      <c r="F5213" s="16">
        <f>IF(OR($A5213="",$C5213=""),"",$C5213-$D5213)</f>
      </c>
      <c r="G5213" s="18">
        <f>IF(OR($A5213="",$B5213=""),"",$B5213-$E5213)</f>
      </c>
      <c r="H5213" s="19">
        <f>IF(OR($G5213="",$G5213=0),"",$F5213/$G5213)</f>
      </c>
    </row>
    <row r="5214">
      <c r="A5214" s="7"/>
      <c r="B5214" s="11"/>
      <c r="C5214" s="10"/>
      <c r="D5214" s="16">
        <f>IF($A5214="","",IFERROR(VLOOKUP($A5214,M_Sapi!$A$2:$D$501,4,0),""))</f>
      </c>
      <c r="E5214" s="17">
        <f>IF($A5214="","",IFERROR(VLOOKUP($A5214,M_Sapi!$A$2:$B$501,2,0),""))</f>
      </c>
      <c r="F5214" s="16">
        <f>IF(OR($A5214="",$C5214=""),"",$C5214-$D5214)</f>
      </c>
      <c r="G5214" s="18">
        <f>IF(OR($A5214="",$B5214=""),"",$B5214-$E5214)</f>
      </c>
      <c r="H5214" s="19">
        <f>IF(OR($G5214="",$G5214=0),"",$F5214/$G5214)</f>
      </c>
    </row>
    <row r="5215">
      <c r="A5215" s="7"/>
      <c r="B5215" s="11"/>
      <c r="C5215" s="10"/>
      <c r="D5215" s="16">
        <f>IF($A5215="","",IFERROR(VLOOKUP($A5215,M_Sapi!$A$2:$D$501,4,0),""))</f>
      </c>
      <c r="E5215" s="17">
        <f>IF($A5215="","",IFERROR(VLOOKUP($A5215,M_Sapi!$A$2:$B$501,2,0),""))</f>
      </c>
      <c r="F5215" s="16">
        <f>IF(OR($A5215="",$C5215=""),"",$C5215-$D5215)</f>
      </c>
      <c r="G5215" s="18">
        <f>IF(OR($A5215="",$B5215=""),"",$B5215-$E5215)</f>
      </c>
      <c r="H5215" s="19">
        <f>IF(OR($G5215="",$G5215=0),"",$F5215/$G5215)</f>
      </c>
    </row>
    <row r="5216">
      <c r="A5216" s="7"/>
      <c r="B5216" s="11"/>
      <c r="C5216" s="10"/>
      <c r="D5216" s="16">
        <f>IF($A5216="","",IFERROR(VLOOKUP($A5216,M_Sapi!$A$2:$D$501,4,0),""))</f>
      </c>
      <c r="E5216" s="17">
        <f>IF($A5216="","",IFERROR(VLOOKUP($A5216,M_Sapi!$A$2:$B$501,2,0),""))</f>
      </c>
      <c r="F5216" s="16">
        <f>IF(OR($A5216="",$C5216=""),"",$C5216-$D5216)</f>
      </c>
      <c r="G5216" s="18">
        <f>IF(OR($A5216="",$B5216=""),"",$B5216-$E5216)</f>
      </c>
      <c r="H5216" s="19">
        <f>IF(OR($G5216="",$G5216=0),"",$F5216/$G5216)</f>
      </c>
    </row>
    <row r="5217">
      <c r="A5217" s="7"/>
      <c r="B5217" s="11"/>
      <c r="C5217" s="10"/>
      <c r="D5217" s="16">
        <f>IF($A5217="","",IFERROR(VLOOKUP($A5217,M_Sapi!$A$2:$D$501,4,0),""))</f>
      </c>
      <c r="E5217" s="17">
        <f>IF($A5217="","",IFERROR(VLOOKUP($A5217,M_Sapi!$A$2:$B$501,2,0),""))</f>
      </c>
      <c r="F5217" s="16">
        <f>IF(OR($A5217="",$C5217=""),"",$C5217-$D5217)</f>
      </c>
      <c r="G5217" s="18">
        <f>IF(OR($A5217="",$B5217=""),"",$B5217-$E5217)</f>
      </c>
      <c r="H5217" s="19">
        <f>IF(OR($G5217="",$G5217=0),"",$F5217/$G5217)</f>
      </c>
    </row>
    <row r="5218">
      <c r="A5218" s="7"/>
      <c r="B5218" s="11"/>
      <c r="C5218" s="10"/>
      <c r="D5218" s="16">
        <f>IF($A5218="","",IFERROR(VLOOKUP($A5218,M_Sapi!$A$2:$D$501,4,0),""))</f>
      </c>
      <c r="E5218" s="17">
        <f>IF($A5218="","",IFERROR(VLOOKUP($A5218,M_Sapi!$A$2:$B$501,2,0),""))</f>
      </c>
      <c r="F5218" s="16">
        <f>IF(OR($A5218="",$C5218=""),"",$C5218-$D5218)</f>
      </c>
      <c r="G5218" s="18">
        <f>IF(OR($A5218="",$B5218=""),"",$B5218-$E5218)</f>
      </c>
      <c r="H5218" s="19">
        <f>IF(OR($G5218="",$G5218=0),"",$F5218/$G5218)</f>
      </c>
    </row>
    <row r="5219">
      <c r="A5219" s="7"/>
      <c r="B5219" s="11"/>
      <c r="C5219" s="10"/>
      <c r="D5219" s="16">
        <f>IF($A5219="","",IFERROR(VLOOKUP($A5219,M_Sapi!$A$2:$D$501,4,0),""))</f>
      </c>
      <c r="E5219" s="17">
        <f>IF($A5219="","",IFERROR(VLOOKUP($A5219,M_Sapi!$A$2:$B$501,2,0),""))</f>
      </c>
      <c r="F5219" s="16">
        <f>IF(OR($A5219="",$C5219=""),"",$C5219-$D5219)</f>
      </c>
      <c r="G5219" s="18">
        <f>IF(OR($A5219="",$B5219=""),"",$B5219-$E5219)</f>
      </c>
      <c r="H5219" s="19">
        <f>IF(OR($G5219="",$G5219=0),"",$F5219/$G5219)</f>
      </c>
    </row>
    <row r="5220">
      <c r="A5220" s="7"/>
      <c r="B5220" s="11"/>
      <c r="C5220" s="10"/>
      <c r="D5220" s="16">
        <f>IF($A5220="","",IFERROR(VLOOKUP($A5220,M_Sapi!$A$2:$D$501,4,0),""))</f>
      </c>
      <c r="E5220" s="17">
        <f>IF($A5220="","",IFERROR(VLOOKUP($A5220,M_Sapi!$A$2:$B$501,2,0),""))</f>
      </c>
      <c r="F5220" s="16">
        <f>IF(OR($A5220="",$C5220=""),"",$C5220-$D5220)</f>
      </c>
      <c r="G5220" s="18">
        <f>IF(OR($A5220="",$B5220=""),"",$B5220-$E5220)</f>
      </c>
      <c r="H5220" s="19">
        <f>IF(OR($G5220="",$G5220=0),"",$F5220/$G5220)</f>
      </c>
    </row>
    <row r="5221">
      <c r="A5221" s="7"/>
      <c r="B5221" s="11"/>
      <c r="C5221" s="10"/>
      <c r="D5221" s="16">
        <f>IF($A5221="","",IFERROR(VLOOKUP($A5221,M_Sapi!$A$2:$D$501,4,0),""))</f>
      </c>
      <c r="E5221" s="17">
        <f>IF($A5221="","",IFERROR(VLOOKUP($A5221,M_Sapi!$A$2:$B$501,2,0),""))</f>
      </c>
      <c r="F5221" s="16">
        <f>IF(OR($A5221="",$C5221=""),"",$C5221-$D5221)</f>
      </c>
      <c r="G5221" s="18">
        <f>IF(OR($A5221="",$B5221=""),"",$B5221-$E5221)</f>
      </c>
      <c r="H5221" s="19">
        <f>IF(OR($G5221="",$G5221=0),"",$F5221/$G5221)</f>
      </c>
    </row>
    <row r="5222">
      <c r="A5222" s="7"/>
      <c r="B5222" s="11"/>
      <c r="C5222" s="10"/>
      <c r="D5222" s="16">
        <f>IF($A5222="","",IFERROR(VLOOKUP($A5222,M_Sapi!$A$2:$D$501,4,0),""))</f>
      </c>
      <c r="E5222" s="17">
        <f>IF($A5222="","",IFERROR(VLOOKUP($A5222,M_Sapi!$A$2:$B$501,2,0),""))</f>
      </c>
      <c r="F5222" s="16">
        <f>IF(OR($A5222="",$C5222=""),"",$C5222-$D5222)</f>
      </c>
      <c r="G5222" s="18">
        <f>IF(OR($A5222="",$B5222=""),"",$B5222-$E5222)</f>
      </c>
      <c r="H5222" s="19">
        <f>IF(OR($G5222="",$G5222=0),"",$F5222/$G5222)</f>
      </c>
    </row>
    <row r="5223">
      <c r="A5223" s="7"/>
      <c r="B5223" s="11"/>
      <c r="C5223" s="10"/>
      <c r="D5223" s="16">
        <f>IF($A5223="","",IFERROR(VLOOKUP($A5223,M_Sapi!$A$2:$D$501,4,0),""))</f>
      </c>
      <c r="E5223" s="17">
        <f>IF($A5223="","",IFERROR(VLOOKUP($A5223,M_Sapi!$A$2:$B$501,2,0),""))</f>
      </c>
      <c r="F5223" s="16">
        <f>IF(OR($A5223="",$C5223=""),"",$C5223-$D5223)</f>
      </c>
      <c r="G5223" s="18">
        <f>IF(OR($A5223="",$B5223=""),"",$B5223-$E5223)</f>
      </c>
      <c r="H5223" s="19">
        <f>IF(OR($G5223="",$G5223=0),"",$F5223/$G5223)</f>
      </c>
    </row>
    <row r="5224">
      <c r="A5224" s="7"/>
      <c r="B5224" s="11"/>
      <c r="C5224" s="10"/>
      <c r="D5224" s="16">
        <f>IF($A5224="","",IFERROR(VLOOKUP($A5224,M_Sapi!$A$2:$D$501,4,0),""))</f>
      </c>
      <c r="E5224" s="17">
        <f>IF($A5224="","",IFERROR(VLOOKUP($A5224,M_Sapi!$A$2:$B$501,2,0),""))</f>
      </c>
      <c r="F5224" s="16">
        <f>IF(OR($A5224="",$C5224=""),"",$C5224-$D5224)</f>
      </c>
      <c r="G5224" s="18">
        <f>IF(OR($A5224="",$B5224=""),"",$B5224-$E5224)</f>
      </c>
      <c r="H5224" s="19">
        <f>IF(OR($G5224="",$G5224=0),"",$F5224/$G5224)</f>
      </c>
    </row>
    <row r="5225">
      <c r="A5225" s="7"/>
      <c r="B5225" s="11"/>
      <c r="C5225" s="10"/>
      <c r="D5225" s="16">
        <f>IF($A5225="","",IFERROR(VLOOKUP($A5225,M_Sapi!$A$2:$D$501,4,0),""))</f>
      </c>
      <c r="E5225" s="17">
        <f>IF($A5225="","",IFERROR(VLOOKUP($A5225,M_Sapi!$A$2:$B$501,2,0),""))</f>
      </c>
      <c r="F5225" s="16">
        <f>IF(OR($A5225="",$C5225=""),"",$C5225-$D5225)</f>
      </c>
      <c r="G5225" s="18">
        <f>IF(OR($A5225="",$B5225=""),"",$B5225-$E5225)</f>
      </c>
      <c r="H5225" s="19">
        <f>IF(OR($G5225="",$G5225=0),"",$F5225/$G5225)</f>
      </c>
    </row>
    <row r="5226">
      <c r="A5226" s="7"/>
      <c r="B5226" s="11"/>
      <c r="C5226" s="10"/>
      <c r="D5226" s="16">
        <f>IF($A5226="","",IFERROR(VLOOKUP($A5226,M_Sapi!$A$2:$D$501,4,0),""))</f>
      </c>
      <c r="E5226" s="17">
        <f>IF($A5226="","",IFERROR(VLOOKUP($A5226,M_Sapi!$A$2:$B$501,2,0),""))</f>
      </c>
      <c r="F5226" s="16">
        <f>IF(OR($A5226="",$C5226=""),"",$C5226-$D5226)</f>
      </c>
      <c r="G5226" s="18">
        <f>IF(OR($A5226="",$B5226=""),"",$B5226-$E5226)</f>
      </c>
      <c r="H5226" s="19">
        <f>IF(OR($G5226="",$G5226=0),"",$F5226/$G5226)</f>
      </c>
    </row>
    <row r="5227">
      <c r="A5227" s="7"/>
      <c r="B5227" s="11"/>
      <c r="C5227" s="10"/>
      <c r="D5227" s="16">
        <f>IF($A5227="","",IFERROR(VLOOKUP($A5227,M_Sapi!$A$2:$D$501,4,0),""))</f>
      </c>
      <c r="E5227" s="17">
        <f>IF($A5227="","",IFERROR(VLOOKUP($A5227,M_Sapi!$A$2:$B$501,2,0),""))</f>
      </c>
      <c r="F5227" s="16">
        <f>IF(OR($A5227="",$C5227=""),"",$C5227-$D5227)</f>
      </c>
      <c r="G5227" s="18">
        <f>IF(OR($A5227="",$B5227=""),"",$B5227-$E5227)</f>
      </c>
      <c r="H5227" s="19">
        <f>IF(OR($G5227="",$G5227=0),"",$F5227/$G5227)</f>
      </c>
    </row>
    <row r="5228">
      <c r="A5228" s="7"/>
      <c r="B5228" s="11"/>
      <c r="C5228" s="10"/>
      <c r="D5228" s="16">
        <f>IF($A5228="","",IFERROR(VLOOKUP($A5228,M_Sapi!$A$2:$D$501,4,0),""))</f>
      </c>
      <c r="E5228" s="17">
        <f>IF($A5228="","",IFERROR(VLOOKUP($A5228,M_Sapi!$A$2:$B$501,2,0),""))</f>
      </c>
      <c r="F5228" s="16">
        <f>IF(OR($A5228="",$C5228=""),"",$C5228-$D5228)</f>
      </c>
      <c r="G5228" s="18">
        <f>IF(OR($A5228="",$B5228=""),"",$B5228-$E5228)</f>
      </c>
      <c r="H5228" s="19">
        <f>IF(OR($G5228="",$G5228=0),"",$F5228/$G5228)</f>
      </c>
    </row>
    <row r="5229">
      <c r="A5229" s="7"/>
      <c r="B5229" s="11"/>
      <c r="C5229" s="10"/>
      <c r="D5229" s="16">
        <f>IF($A5229="","",IFERROR(VLOOKUP($A5229,M_Sapi!$A$2:$D$501,4,0),""))</f>
      </c>
      <c r="E5229" s="17">
        <f>IF($A5229="","",IFERROR(VLOOKUP($A5229,M_Sapi!$A$2:$B$501,2,0),""))</f>
      </c>
      <c r="F5229" s="16">
        <f>IF(OR($A5229="",$C5229=""),"",$C5229-$D5229)</f>
      </c>
      <c r="G5229" s="18">
        <f>IF(OR($A5229="",$B5229=""),"",$B5229-$E5229)</f>
      </c>
      <c r="H5229" s="19">
        <f>IF(OR($G5229="",$G5229=0),"",$F5229/$G5229)</f>
      </c>
    </row>
    <row r="5230">
      <c r="A5230" s="7"/>
      <c r="B5230" s="11"/>
      <c r="C5230" s="10"/>
      <c r="D5230" s="16">
        <f>IF($A5230="","",IFERROR(VLOOKUP($A5230,M_Sapi!$A$2:$D$501,4,0),""))</f>
      </c>
      <c r="E5230" s="17">
        <f>IF($A5230="","",IFERROR(VLOOKUP($A5230,M_Sapi!$A$2:$B$501,2,0),""))</f>
      </c>
      <c r="F5230" s="16">
        <f>IF(OR($A5230="",$C5230=""),"",$C5230-$D5230)</f>
      </c>
      <c r="G5230" s="18">
        <f>IF(OR($A5230="",$B5230=""),"",$B5230-$E5230)</f>
      </c>
      <c r="H5230" s="19">
        <f>IF(OR($G5230="",$G5230=0),"",$F5230/$G5230)</f>
      </c>
    </row>
    <row r="5231">
      <c r="A5231" s="7"/>
      <c r="B5231" s="11"/>
      <c r="C5231" s="10"/>
      <c r="D5231" s="16">
        <f>IF($A5231="","",IFERROR(VLOOKUP($A5231,M_Sapi!$A$2:$D$501,4,0),""))</f>
      </c>
      <c r="E5231" s="17">
        <f>IF($A5231="","",IFERROR(VLOOKUP($A5231,M_Sapi!$A$2:$B$501,2,0),""))</f>
      </c>
      <c r="F5231" s="16">
        <f>IF(OR($A5231="",$C5231=""),"",$C5231-$D5231)</f>
      </c>
      <c r="G5231" s="18">
        <f>IF(OR($A5231="",$B5231=""),"",$B5231-$E5231)</f>
      </c>
      <c r="H5231" s="19">
        <f>IF(OR($G5231="",$G5231=0),"",$F5231/$G5231)</f>
      </c>
    </row>
    <row r="5232">
      <c r="A5232" s="7"/>
      <c r="B5232" s="11"/>
      <c r="C5232" s="10"/>
      <c r="D5232" s="16">
        <f>IF($A5232="","",IFERROR(VLOOKUP($A5232,M_Sapi!$A$2:$D$501,4,0),""))</f>
      </c>
      <c r="E5232" s="17">
        <f>IF($A5232="","",IFERROR(VLOOKUP($A5232,M_Sapi!$A$2:$B$501,2,0),""))</f>
      </c>
      <c r="F5232" s="16">
        <f>IF(OR($A5232="",$C5232=""),"",$C5232-$D5232)</f>
      </c>
      <c r="G5232" s="18">
        <f>IF(OR($A5232="",$B5232=""),"",$B5232-$E5232)</f>
      </c>
      <c r="H5232" s="19">
        <f>IF(OR($G5232="",$G5232=0),"",$F5232/$G5232)</f>
      </c>
    </row>
    <row r="5233">
      <c r="A5233" s="7"/>
      <c r="B5233" s="11"/>
      <c r="C5233" s="10"/>
      <c r="D5233" s="16">
        <f>IF($A5233="","",IFERROR(VLOOKUP($A5233,M_Sapi!$A$2:$D$501,4,0),""))</f>
      </c>
      <c r="E5233" s="17">
        <f>IF($A5233="","",IFERROR(VLOOKUP($A5233,M_Sapi!$A$2:$B$501,2,0),""))</f>
      </c>
      <c r="F5233" s="16">
        <f>IF(OR($A5233="",$C5233=""),"",$C5233-$D5233)</f>
      </c>
      <c r="G5233" s="18">
        <f>IF(OR($A5233="",$B5233=""),"",$B5233-$E5233)</f>
      </c>
      <c r="H5233" s="19">
        <f>IF(OR($G5233="",$G5233=0),"",$F5233/$G5233)</f>
      </c>
    </row>
    <row r="5234">
      <c r="A5234" s="7"/>
      <c r="B5234" s="11"/>
      <c r="C5234" s="10"/>
      <c r="D5234" s="16">
        <f>IF($A5234="","",IFERROR(VLOOKUP($A5234,M_Sapi!$A$2:$D$501,4,0),""))</f>
      </c>
      <c r="E5234" s="17">
        <f>IF($A5234="","",IFERROR(VLOOKUP($A5234,M_Sapi!$A$2:$B$501,2,0),""))</f>
      </c>
      <c r="F5234" s="16">
        <f>IF(OR($A5234="",$C5234=""),"",$C5234-$D5234)</f>
      </c>
      <c r="G5234" s="18">
        <f>IF(OR($A5234="",$B5234=""),"",$B5234-$E5234)</f>
      </c>
      <c r="H5234" s="19">
        <f>IF(OR($G5234="",$G5234=0),"",$F5234/$G5234)</f>
      </c>
    </row>
    <row r="5235">
      <c r="A5235" s="7"/>
      <c r="B5235" s="11"/>
      <c r="C5235" s="10"/>
      <c r="D5235" s="16">
        <f>IF($A5235="","",IFERROR(VLOOKUP($A5235,M_Sapi!$A$2:$D$501,4,0),""))</f>
      </c>
      <c r="E5235" s="17">
        <f>IF($A5235="","",IFERROR(VLOOKUP($A5235,M_Sapi!$A$2:$B$501,2,0),""))</f>
      </c>
      <c r="F5235" s="16">
        <f>IF(OR($A5235="",$C5235=""),"",$C5235-$D5235)</f>
      </c>
      <c r="G5235" s="18">
        <f>IF(OR($A5235="",$B5235=""),"",$B5235-$E5235)</f>
      </c>
      <c r="H5235" s="19">
        <f>IF(OR($G5235="",$G5235=0),"",$F5235/$G5235)</f>
      </c>
    </row>
    <row r="5236">
      <c r="A5236" s="7"/>
      <c r="B5236" s="11"/>
      <c r="C5236" s="10"/>
      <c r="D5236" s="16">
        <f>IF($A5236="","",IFERROR(VLOOKUP($A5236,M_Sapi!$A$2:$D$501,4,0),""))</f>
      </c>
      <c r="E5236" s="17">
        <f>IF($A5236="","",IFERROR(VLOOKUP($A5236,M_Sapi!$A$2:$B$501,2,0),""))</f>
      </c>
      <c r="F5236" s="16">
        <f>IF(OR($A5236="",$C5236=""),"",$C5236-$D5236)</f>
      </c>
      <c r="G5236" s="18">
        <f>IF(OR($A5236="",$B5236=""),"",$B5236-$E5236)</f>
      </c>
      <c r="H5236" s="19">
        <f>IF(OR($G5236="",$G5236=0),"",$F5236/$G5236)</f>
      </c>
    </row>
    <row r="5237">
      <c r="A5237" s="7"/>
      <c r="B5237" s="11"/>
      <c r="C5237" s="10"/>
      <c r="D5237" s="16">
        <f>IF($A5237="","",IFERROR(VLOOKUP($A5237,M_Sapi!$A$2:$D$501,4,0),""))</f>
      </c>
      <c r="E5237" s="17">
        <f>IF($A5237="","",IFERROR(VLOOKUP($A5237,M_Sapi!$A$2:$B$501,2,0),""))</f>
      </c>
      <c r="F5237" s="16">
        <f>IF(OR($A5237="",$C5237=""),"",$C5237-$D5237)</f>
      </c>
      <c r="G5237" s="18">
        <f>IF(OR($A5237="",$B5237=""),"",$B5237-$E5237)</f>
      </c>
      <c r="H5237" s="19">
        <f>IF(OR($G5237="",$G5237=0),"",$F5237/$G5237)</f>
      </c>
    </row>
    <row r="5238">
      <c r="A5238" s="7"/>
      <c r="B5238" s="11"/>
      <c r="C5238" s="10"/>
      <c r="D5238" s="16">
        <f>IF($A5238="","",IFERROR(VLOOKUP($A5238,M_Sapi!$A$2:$D$501,4,0),""))</f>
      </c>
      <c r="E5238" s="17">
        <f>IF($A5238="","",IFERROR(VLOOKUP($A5238,M_Sapi!$A$2:$B$501,2,0),""))</f>
      </c>
      <c r="F5238" s="16">
        <f>IF(OR($A5238="",$C5238=""),"",$C5238-$D5238)</f>
      </c>
      <c r="G5238" s="18">
        <f>IF(OR($A5238="",$B5238=""),"",$B5238-$E5238)</f>
      </c>
      <c r="H5238" s="19">
        <f>IF(OR($G5238="",$G5238=0),"",$F5238/$G5238)</f>
      </c>
    </row>
    <row r="5239">
      <c r="A5239" s="7"/>
      <c r="B5239" s="11"/>
      <c r="C5239" s="10"/>
      <c r="D5239" s="16">
        <f>IF($A5239="","",IFERROR(VLOOKUP($A5239,M_Sapi!$A$2:$D$501,4,0),""))</f>
      </c>
      <c r="E5239" s="17">
        <f>IF($A5239="","",IFERROR(VLOOKUP($A5239,M_Sapi!$A$2:$B$501,2,0),""))</f>
      </c>
      <c r="F5239" s="16">
        <f>IF(OR($A5239="",$C5239=""),"",$C5239-$D5239)</f>
      </c>
      <c r="G5239" s="18">
        <f>IF(OR($A5239="",$B5239=""),"",$B5239-$E5239)</f>
      </c>
      <c r="H5239" s="19">
        <f>IF(OR($G5239="",$G5239=0),"",$F5239/$G5239)</f>
      </c>
    </row>
    <row r="5240">
      <c r="A5240" s="7"/>
      <c r="B5240" s="11"/>
      <c r="C5240" s="10"/>
      <c r="D5240" s="16">
        <f>IF($A5240="","",IFERROR(VLOOKUP($A5240,M_Sapi!$A$2:$D$501,4,0),""))</f>
      </c>
      <c r="E5240" s="17">
        <f>IF($A5240="","",IFERROR(VLOOKUP($A5240,M_Sapi!$A$2:$B$501,2,0),""))</f>
      </c>
      <c r="F5240" s="16">
        <f>IF(OR($A5240="",$C5240=""),"",$C5240-$D5240)</f>
      </c>
      <c r="G5240" s="18">
        <f>IF(OR($A5240="",$B5240=""),"",$B5240-$E5240)</f>
      </c>
      <c r="H5240" s="19">
        <f>IF(OR($G5240="",$G5240=0),"",$F5240/$G5240)</f>
      </c>
    </row>
    <row r="5241">
      <c r="A5241" s="7"/>
      <c r="B5241" s="11"/>
      <c r="C5241" s="10"/>
      <c r="D5241" s="16">
        <f>IF($A5241="","",IFERROR(VLOOKUP($A5241,M_Sapi!$A$2:$D$501,4,0),""))</f>
      </c>
      <c r="E5241" s="17">
        <f>IF($A5241="","",IFERROR(VLOOKUP($A5241,M_Sapi!$A$2:$B$501,2,0),""))</f>
      </c>
      <c r="F5241" s="16">
        <f>IF(OR($A5241="",$C5241=""),"",$C5241-$D5241)</f>
      </c>
      <c r="G5241" s="18">
        <f>IF(OR($A5241="",$B5241=""),"",$B5241-$E5241)</f>
      </c>
      <c r="H5241" s="19">
        <f>IF(OR($G5241="",$G5241=0),"",$F5241/$G5241)</f>
      </c>
    </row>
    <row r="5242">
      <c r="A5242" s="7"/>
      <c r="B5242" s="11"/>
      <c r="C5242" s="10"/>
      <c r="D5242" s="16">
        <f>IF($A5242="","",IFERROR(VLOOKUP($A5242,M_Sapi!$A$2:$D$501,4,0),""))</f>
      </c>
      <c r="E5242" s="17">
        <f>IF($A5242="","",IFERROR(VLOOKUP($A5242,M_Sapi!$A$2:$B$501,2,0),""))</f>
      </c>
      <c r="F5242" s="16">
        <f>IF(OR($A5242="",$C5242=""),"",$C5242-$D5242)</f>
      </c>
      <c r="G5242" s="18">
        <f>IF(OR($A5242="",$B5242=""),"",$B5242-$E5242)</f>
      </c>
      <c r="H5242" s="19">
        <f>IF(OR($G5242="",$G5242=0),"",$F5242/$G5242)</f>
      </c>
    </row>
    <row r="5243">
      <c r="A5243" s="7"/>
      <c r="B5243" s="11"/>
      <c r="C5243" s="10"/>
      <c r="D5243" s="16">
        <f>IF($A5243="","",IFERROR(VLOOKUP($A5243,M_Sapi!$A$2:$D$501,4,0),""))</f>
      </c>
      <c r="E5243" s="17">
        <f>IF($A5243="","",IFERROR(VLOOKUP($A5243,M_Sapi!$A$2:$B$501,2,0),""))</f>
      </c>
      <c r="F5243" s="16">
        <f>IF(OR($A5243="",$C5243=""),"",$C5243-$D5243)</f>
      </c>
      <c r="G5243" s="18">
        <f>IF(OR($A5243="",$B5243=""),"",$B5243-$E5243)</f>
      </c>
      <c r="H5243" s="19">
        <f>IF(OR($G5243="",$G5243=0),"",$F5243/$G5243)</f>
      </c>
    </row>
    <row r="5244">
      <c r="A5244" s="7"/>
      <c r="B5244" s="11"/>
      <c r="C5244" s="10"/>
      <c r="D5244" s="16">
        <f>IF($A5244="","",IFERROR(VLOOKUP($A5244,M_Sapi!$A$2:$D$501,4,0),""))</f>
      </c>
      <c r="E5244" s="17">
        <f>IF($A5244="","",IFERROR(VLOOKUP($A5244,M_Sapi!$A$2:$B$501,2,0),""))</f>
      </c>
      <c r="F5244" s="16">
        <f>IF(OR($A5244="",$C5244=""),"",$C5244-$D5244)</f>
      </c>
      <c r="G5244" s="18">
        <f>IF(OR($A5244="",$B5244=""),"",$B5244-$E5244)</f>
      </c>
      <c r="H5244" s="19">
        <f>IF(OR($G5244="",$G5244=0),"",$F5244/$G5244)</f>
      </c>
    </row>
    <row r="5245">
      <c r="A5245" s="7"/>
      <c r="B5245" s="11"/>
      <c r="C5245" s="10"/>
      <c r="D5245" s="16">
        <f>IF($A5245="","",IFERROR(VLOOKUP($A5245,M_Sapi!$A$2:$D$501,4,0),""))</f>
      </c>
      <c r="E5245" s="17">
        <f>IF($A5245="","",IFERROR(VLOOKUP($A5245,M_Sapi!$A$2:$B$501,2,0),""))</f>
      </c>
      <c r="F5245" s="16">
        <f>IF(OR($A5245="",$C5245=""),"",$C5245-$D5245)</f>
      </c>
      <c r="G5245" s="18">
        <f>IF(OR($A5245="",$B5245=""),"",$B5245-$E5245)</f>
      </c>
      <c r="H5245" s="19">
        <f>IF(OR($G5245="",$G5245=0),"",$F5245/$G5245)</f>
      </c>
    </row>
    <row r="5246">
      <c r="A5246" s="7"/>
      <c r="B5246" s="11"/>
      <c r="C5246" s="10"/>
      <c r="D5246" s="16">
        <f>IF($A5246="","",IFERROR(VLOOKUP($A5246,M_Sapi!$A$2:$D$501,4,0),""))</f>
      </c>
      <c r="E5246" s="17">
        <f>IF($A5246="","",IFERROR(VLOOKUP($A5246,M_Sapi!$A$2:$B$501,2,0),""))</f>
      </c>
      <c r="F5246" s="16">
        <f>IF(OR($A5246="",$C5246=""),"",$C5246-$D5246)</f>
      </c>
      <c r="G5246" s="18">
        <f>IF(OR($A5246="",$B5246=""),"",$B5246-$E5246)</f>
      </c>
      <c r="H5246" s="19">
        <f>IF(OR($G5246="",$G5246=0),"",$F5246/$G5246)</f>
      </c>
    </row>
    <row r="5247">
      <c r="A5247" s="7"/>
      <c r="B5247" s="11"/>
      <c r="C5247" s="10"/>
      <c r="D5247" s="16">
        <f>IF($A5247="","",IFERROR(VLOOKUP($A5247,M_Sapi!$A$2:$D$501,4,0),""))</f>
      </c>
      <c r="E5247" s="17">
        <f>IF($A5247="","",IFERROR(VLOOKUP($A5247,M_Sapi!$A$2:$B$501,2,0),""))</f>
      </c>
      <c r="F5247" s="16">
        <f>IF(OR($A5247="",$C5247=""),"",$C5247-$D5247)</f>
      </c>
      <c r="G5247" s="18">
        <f>IF(OR($A5247="",$B5247=""),"",$B5247-$E5247)</f>
      </c>
      <c r="H5247" s="19">
        <f>IF(OR($G5247="",$G5247=0),"",$F5247/$G5247)</f>
      </c>
    </row>
    <row r="5248">
      <c r="A5248" s="7"/>
      <c r="B5248" s="11"/>
      <c r="C5248" s="10"/>
      <c r="D5248" s="16">
        <f>IF($A5248="","",IFERROR(VLOOKUP($A5248,M_Sapi!$A$2:$D$501,4,0),""))</f>
      </c>
      <c r="E5248" s="17">
        <f>IF($A5248="","",IFERROR(VLOOKUP($A5248,M_Sapi!$A$2:$B$501,2,0),""))</f>
      </c>
      <c r="F5248" s="16">
        <f>IF(OR($A5248="",$C5248=""),"",$C5248-$D5248)</f>
      </c>
      <c r="G5248" s="18">
        <f>IF(OR($A5248="",$B5248=""),"",$B5248-$E5248)</f>
      </c>
      <c r="H5248" s="19">
        <f>IF(OR($G5248="",$G5248=0),"",$F5248/$G5248)</f>
      </c>
    </row>
    <row r="5249">
      <c r="A5249" s="7"/>
      <c r="B5249" s="11"/>
      <c r="C5249" s="10"/>
      <c r="D5249" s="16">
        <f>IF($A5249="","",IFERROR(VLOOKUP($A5249,M_Sapi!$A$2:$D$501,4,0),""))</f>
      </c>
      <c r="E5249" s="17">
        <f>IF($A5249="","",IFERROR(VLOOKUP($A5249,M_Sapi!$A$2:$B$501,2,0),""))</f>
      </c>
      <c r="F5249" s="16">
        <f>IF(OR($A5249="",$C5249=""),"",$C5249-$D5249)</f>
      </c>
      <c r="G5249" s="18">
        <f>IF(OR($A5249="",$B5249=""),"",$B5249-$E5249)</f>
      </c>
      <c r="H5249" s="19">
        <f>IF(OR($G5249="",$G5249=0),"",$F5249/$G5249)</f>
      </c>
    </row>
    <row r="5250">
      <c r="A5250" s="7"/>
      <c r="B5250" s="11"/>
      <c r="C5250" s="10"/>
      <c r="D5250" s="16">
        <f>IF($A5250="","",IFERROR(VLOOKUP($A5250,M_Sapi!$A$2:$D$501,4,0),""))</f>
      </c>
      <c r="E5250" s="17">
        <f>IF($A5250="","",IFERROR(VLOOKUP($A5250,M_Sapi!$A$2:$B$501,2,0),""))</f>
      </c>
      <c r="F5250" s="16">
        <f>IF(OR($A5250="",$C5250=""),"",$C5250-$D5250)</f>
      </c>
      <c r="G5250" s="18">
        <f>IF(OR($A5250="",$B5250=""),"",$B5250-$E5250)</f>
      </c>
      <c r="H5250" s="19">
        <f>IF(OR($G5250="",$G5250=0),"",$F5250/$G5250)</f>
      </c>
    </row>
    <row r="5251">
      <c r="A5251" s="7"/>
      <c r="B5251" s="11"/>
      <c r="C5251" s="10"/>
      <c r="D5251" s="16">
        <f>IF($A5251="","",IFERROR(VLOOKUP($A5251,M_Sapi!$A$2:$D$501,4,0),""))</f>
      </c>
      <c r="E5251" s="17">
        <f>IF($A5251="","",IFERROR(VLOOKUP($A5251,M_Sapi!$A$2:$B$501,2,0),""))</f>
      </c>
      <c r="F5251" s="16">
        <f>IF(OR($A5251="",$C5251=""),"",$C5251-$D5251)</f>
      </c>
      <c r="G5251" s="18">
        <f>IF(OR($A5251="",$B5251=""),"",$B5251-$E5251)</f>
      </c>
      <c r="H5251" s="19">
        <f>IF(OR($G5251="",$G5251=0),"",$F5251/$G5251)</f>
      </c>
    </row>
    <row r="5252">
      <c r="A5252" s="7"/>
      <c r="B5252" s="11"/>
      <c r="C5252" s="10"/>
      <c r="D5252" s="16">
        <f>IF($A5252="","",IFERROR(VLOOKUP($A5252,M_Sapi!$A$2:$D$501,4,0),""))</f>
      </c>
      <c r="E5252" s="17">
        <f>IF($A5252="","",IFERROR(VLOOKUP($A5252,M_Sapi!$A$2:$B$501,2,0),""))</f>
      </c>
      <c r="F5252" s="16">
        <f>IF(OR($A5252="",$C5252=""),"",$C5252-$D5252)</f>
      </c>
      <c r="G5252" s="18">
        <f>IF(OR($A5252="",$B5252=""),"",$B5252-$E5252)</f>
      </c>
      <c r="H5252" s="19">
        <f>IF(OR($G5252="",$G5252=0),"",$F5252/$G5252)</f>
      </c>
    </row>
    <row r="5253">
      <c r="A5253" s="7"/>
      <c r="B5253" s="11"/>
      <c r="C5253" s="10"/>
      <c r="D5253" s="16">
        <f>IF($A5253="","",IFERROR(VLOOKUP($A5253,M_Sapi!$A$2:$D$501,4,0),""))</f>
      </c>
      <c r="E5253" s="17">
        <f>IF($A5253="","",IFERROR(VLOOKUP($A5253,M_Sapi!$A$2:$B$501,2,0),""))</f>
      </c>
      <c r="F5253" s="16">
        <f>IF(OR($A5253="",$C5253=""),"",$C5253-$D5253)</f>
      </c>
      <c r="G5253" s="18">
        <f>IF(OR($A5253="",$B5253=""),"",$B5253-$E5253)</f>
      </c>
      <c r="H5253" s="19">
        <f>IF(OR($G5253="",$G5253=0),"",$F5253/$G5253)</f>
      </c>
    </row>
    <row r="5254">
      <c r="A5254" s="7"/>
      <c r="B5254" s="11"/>
      <c r="C5254" s="10"/>
      <c r="D5254" s="16">
        <f>IF($A5254="","",IFERROR(VLOOKUP($A5254,M_Sapi!$A$2:$D$501,4,0),""))</f>
      </c>
      <c r="E5254" s="17">
        <f>IF($A5254="","",IFERROR(VLOOKUP($A5254,M_Sapi!$A$2:$B$501,2,0),""))</f>
      </c>
      <c r="F5254" s="16">
        <f>IF(OR($A5254="",$C5254=""),"",$C5254-$D5254)</f>
      </c>
      <c r="G5254" s="18">
        <f>IF(OR($A5254="",$B5254=""),"",$B5254-$E5254)</f>
      </c>
      <c r="H5254" s="19">
        <f>IF(OR($G5254="",$G5254=0),"",$F5254/$G5254)</f>
      </c>
    </row>
    <row r="5255">
      <c r="A5255" s="7"/>
      <c r="B5255" s="11"/>
      <c r="C5255" s="10"/>
      <c r="D5255" s="16">
        <f>IF($A5255="","",IFERROR(VLOOKUP($A5255,M_Sapi!$A$2:$D$501,4,0),""))</f>
      </c>
      <c r="E5255" s="17">
        <f>IF($A5255="","",IFERROR(VLOOKUP($A5255,M_Sapi!$A$2:$B$501,2,0),""))</f>
      </c>
      <c r="F5255" s="16">
        <f>IF(OR($A5255="",$C5255=""),"",$C5255-$D5255)</f>
      </c>
      <c r="G5255" s="18">
        <f>IF(OR($A5255="",$B5255=""),"",$B5255-$E5255)</f>
      </c>
      <c r="H5255" s="19">
        <f>IF(OR($G5255="",$G5255=0),"",$F5255/$G5255)</f>
      </c>
    </row>
    <row r="5256">
      <c r="A5256" s="7"/>
      <c r="B5256" s="11"/>
      <c r="C5256" s="10"/>
      <c r="D5256" s="16">
        <f>IF($A5256="","",IFERROR(VLOOKUP($A5256,M_Sapi!$A$2:$D$501,4,0),""))</f>
      </c>
      <c r="E5256" s="17">
        <f>IF($A5256="","",IFERROR(VLOOKUP($A5256,M_Sapi!$A$2:$B$501,2,0),""))</f>
      </c>
      <c r="F5256" s="16">
        <f>IF(OR($A5256="",$C5256=""),"",$C5256-$D5256)</f>
      </c>
      <c r="G5256" s="18">
        <f>IF(OR($A5256="",$B5256=""),"",$B5256-$E5256)</f>
      </c>
      <c r="H5256" s="19">
        <f>IF(OR($G5256="",$G5256=0),"",$F5256/$G5256)</f>
      </c>
    </row>
    <row r="5257">
      <c r="A5257" s="7"/>
      <c r="B5257" s="11"/>
      <c r="C5257" s="10"/>
      <c r="D5257" s="16">
        <f>IF($A5257="","",IFERROR(VLOOKUP($A5257,M_Sapi!$A$2:$D$501,4,0),""))</f>
      </c>
      <c r="E5257" s="17">
        <f>IF($A5257="","",IFERROR(VLOOKUP($A5257,M_Sapi!$A$2:$B$501,2,0),""))</f>
      </c>
      <c r="F5257" s="16">
        <f>IF(OR($A5257="",$C5257=""),"",$C5257-$D5257)</f>
      </c>
      <c r="G5257" s="18">
        <f>IF(OR($A5257="",$B5257=""),"",$B5257-$E5257)</f>
      </c>
      <c r="H5257" s="19">
        <f>IF(OR($G5257="",$G5257=0),"",$F5257/$G5257)</f>
      </c>
    </row>
    <row r="5258">
      <c r="A5258" s="7"/>
      <c r="B5258" s="11"/>
      <c r="C5258" s="10"/>
      <c r="D5258" s="16">
        <f>IF($A5258="","",IFERROR(VLOOKUP($A5258,M_Sapi!$A$2:$D$501,4,0),""))</f>
      </c>
      <c r="E5258" s="17">
        <f>IF($A5258="","",IFERROR(VLOOKUP($A5258,M_Sapi!$A$2:$B$501,2,0),""))</f>
      </c>
      <c r="F5258" s="16">
        <f>IF(OR($A5258="",$C5258=""),"",$C5258-$D5258)</f>
      </c>
      <c r="G5258" s="18">
        <f>IF(OR($A5258="",$B5258=""),"",$B5258-$E5258)</f>
      </c>
      <c r="H5258" s="19">
        <f>IF(OR($G5258="",$G5258=0),"",$F5258/$G5258)</f>
      </c>
    </row>
    <row r="5259">
      <c r="A5259" s="7"/>
      <c r="B5259" s="11"/>
      <c r="C5259" s="10"/>
      <c r="D5259" s="16">
        <f>IF($A5259="","",IFERROR(VLOOKUP($A5259,M_Sapi!$A$2:$D$501,4,0),""))</f>
      </c>
      <c r="E5259" s="17">
        <f>IF($A5259="","",IFERROR(VLOOKUP($A5259,M_Sapi!$A$2:$B$501,2,0),""))</f>
      </c>
      <c r="F5259" s="16">
        <f>IF(OR($A5259="",$C5259=""),"",$C5259-$D5259)</f>
      </c>
      <c r="G5259" s="18">
        <f>IF(OR($A5259="",$B5259=""),"",$B5259-$E5259)</f>
      </c>
      <c r="H5259" s="19">
        <f>IF(OR($G5259="",$G5259=0),"",$F5259/$G5259)</f>
      </c>
    </row>
    <row r="5260">
      <c r="A5260" s="7"/>
      <c r="B5260" s="11"/>
      <c r="C5260" s="10"/>
      <c r="D5260" s="16">
        <f>IF($A5260="","",IFERROR(VLOOKUP($A5260,M_Sapi!$A$2:$D$501,4,0),""))</f>
      </c>
      <c r="E5260" s="17">
        <f>IF($A5260="","",IFERROR(VLOOKUP($A5260,M_Sapi!$A$2:$B$501,2,0),""))</f>
      </c>
      <c r="F5260" s="16">
        <f>IF(OR($A5260="",$C5260=""),"",$C5260-$D5260)</f>
      </c>
      <c r="G5260" s="18">
        <f>IF(OR($A5260="",$B5260=""),"",$B5260-$E5260)</f>
      </c>
      <c r="H5260" s="19">
        <f>IF(OR($G5260="",$G5260=0),"",$F5260/$G5260)</f>
      </c>
    </row>
    <row r="5261">
      <c r="A5261" s="7"/>
      <c r="B5261" s="11"/>
      <c r="C5261" s="10"/>
      <c r="D5261" s="16">
        <f>IF($A5261="","",IFERROR(VLOOKUP($A5261,M_Sapi!$A$2:$D$501,4,0),""))</f>
      </c>
      <c r="E5261" s="17">
        <f>IF($A5261="","",IFERROR(VLOOKUP($A5261,M_Sapi!$A$2:$B$501,2,0),""))</f>
      </c>
      <c r="F5261" s="16">
        <f>IF(OR($A5261="",$C5261=""),"",$C5261-$D5261)</f>
      </c>
      <c r="G5261" s="18">
        <f>IF(OR($A5261="",$B5261=""),"",$B5261-$E5261)</f>
      </c>
      <c r="H5261" s="19">
        <f>IF(OR($G5261="",$G5261=0),"",$F5261/$G5261)</f>
      </c>
    </row>
    <row r="5262">
      <c r="A5262" s="7"/>
      <c r="B5262" s="11"/>
      <c r="C5262" s="10"/>
      <c r="D5262" s="16">
        <f>IF($A5262="","",IFERROR(VLOOKUP($A5262,M_Sapi!$A$2:$D$501,4,0),""))</f>
      </c>
      <c r="E5262" s="17">
        <f>IF($A5262="","",IFERROR(VLOOKUP($A5262,M_Sapi!$A$2:$B$501,2,0),""))</f>
      </c>
      <c r="F5262" s="16">
        <f>IF(OR($A5262="",$C5262=""),"",$C5262-$D5262)</f>
      </c>
      <c r="G5262" s="18">
        <f>IF(OR($A5262="",$B5262=""),"",$B5262-$E5262)</f>
      </c>
      <c r="H5262" s="19">
        <f>IF(OR($G5262="",$G5262=0),"",$F5262/$G5262)</f>
      </c>
    </row>
    <row r="5263">
      <c r="A5263" s="7"/>
      <c r="B5263" s="11"/>
      <c r="C5263" s="10"/>
      <c r="D5263" s="16">
        <f>IF($A5263="","",IFERROR(VLOOKUP($A5263,M_Sapi!$A$2:$D$501,4,0),""))</f>
      </c>
      <c r="E5263" s="17">
        <f>IF($A5263="","",IFERROR(VLOOKUP($A5263,M_Sapi!$A$2:$B$501,2,0),""))</f>
      </c>
      <c r="F5263" s="16">
        <f>IF(OR($A5263="",$C5263=""),"",$C5263-$D5263)</f>
      </c>
      <c r="G5263" s="18">
        <f>IF(OR($A5263="",$B5263=""),"",$B5263-$E5263)</f>
      </c>
      <c r="H5263" s="19">
        <f>IF(OR($G5263="",$G5263=0),"",$F5263/$G5263)</f>
      </c>
    </row>
    <row r="5264">
      <c r="A5264" s="7"/>
      <c r="B5264" s="11"/>
      <c r="C5264" s="10"/>
      <c r="D5264" s="16">
        <f>IF($A5264="","",IFERROR(VLOOKUP($A5264,M_Sapi!$A$2:$D$501,4,0),""))</f>
      </c>
      <c r="E5264" s="17">
        <f>IF($A5264="","",IFERROR(VLOOKUP($A5264,M_Sapi!$A$2:$B$501,2,0),""))</f>
      </c>
      <c r="F5264" s="16">
        <f>IF(OR($A5264="",$C5264=""),"",$C5264-$D5264)</f>
      </c>
      <c r="G5264" s="18">
        <f>IF(OR($A5264="",$B5264=""),"",$B5264-$E5264)</f>
      </c>
      <c r="H5264" s="19">
        <f>IF(OR($G5264="",$G5264=0),"",$F5264/$G5264)</f>
      </c>
    </row>
    <row r="5265">
      <c r="A5265" s="7"/>
      <c r="B5265" s="11"/>
      <c r="C5265" s="10"/>
      <c r="D5265" s="16">
        <f>IF($A5265="","",IFERROR(VLOOKUP($A5265,M_Sapi!$A$2:$D$501,4,0),""))</f>
      </c>
      <c r="E5265" s="17">
        <f>IF($A5265="","",IFERROR(VLOOKUP($A5265,M_Sapi!$A$2:$B$501,2,0),""))</f>
      </c>
      <c r="F5265" s="16">
        <f>IF(OR($A5265="",$C5265=""),"",$C5265-$D5265)</f>
      </c>
      <c r="G5265" s="18">
        <f>IF(OR($A5265="",$B5265=""),"",$B5265-$E5265)</f>
      </c>
      <c r="H5265" s="19">
        <f>IF(OR($G5265="",$G5265=0),"",$F5265/$G5265)</f>
      </c>
    </row>
    <row r="5266">
      <c r="A5266" s="7"/>
      <c r="B5266" s="11"/>
      <c r="C5266" s="10"/>
      <c r="D5266" s="16">
        <f>IF($A5266="","",IFERROR(VLOOKUP($A5266,M_Sapi!$A$2:$D$501,4,0),""))</f>
      </c>
      <c r="E5266" s="17">
        <f>IF($A5266="","",IFERROR(VLOOKUP($A5266,M_Sapi!$A$2:$B$501,2,0),""))</f>
      </c>
      <c r="F5266" s="16">
        <f>IF(OR($A5266="",$C5266=""),"",$C5266-$D5266)</f>
      </c>
      <c r="G5266" s="18">
        <f>IF(OR($A5266="",$B5266=""),"",$B5266-$E5266)</f>
      </c>
      <c r="H5266" s="19">
        <f>IF(OR($G5266="",$G5266=0),"",$F5266/$G5266)</f>
      </c>
    </row>
    <row r="5267">
      <c r="A5267" s="7"/>
      <c r="B5267" s="11"/>
      <c r="C5267" s="10"/>
      <c r="D5267" s="16">
        <f>IF($A5267="","",IFERROR(VLOOKUP($A5267,M_Sapi!$A$2:$D$501,4,0),""))</f>
      </c>
      <c r="E5267" s="17">
        <f>IF($A5267="","",IFERROR(VLOOKUP($A5267,M_Sapi!$A$2:$B$501,2,0),""))</f>
      </c>
      <c r="F5267" s="16">
        <f>IF(OR($A5267="",$C5267=""),"",$C5267-$D5267)</f>
      </c>
      <c r="G5267" s="18">
        <f>IF(OR($A5267="",$B5267=""),"",$B5267-$E5267)</f>
      </c>
      <c r="H5267" s="19">
        <f>IF(OR($G5267="",$G5267=0),"",$F5267/$G5267)</f>
      </c>
    </row>
    <row r="5268">
      <c r="A5268" s="7"/>
      <c r="B5268" s="11"/>
      <c r="C5268" s="10"/>
      <c r="D5268" s="16">
        <f>IF($A5268="","",IFERROR(VLOOKUP($A5268,M_Sapi!$A$2:$D$501,4,0),""))</f>
      </c>
      <c r="E5268" s="17">
        <f>IF($A5268="","",IFERROR(VLOOKUP($A5268,M_Sapi!$A$2:$B$501,2,0),""))</f>
      </c>
      <c r="F5268" s="16">
        <f>IF(OR($A5268="",$C5268=""),"",$C5268-$D5268)</f>
      </c>
      <c r="G5268" s="18">
        <f>IF(OR($A5268="",$B5268=""),"",$B5268-$E5268)</f>
      </c>
      <c r="H5268" s="19">
        <f>IF(OR($G5268="",$G5268=0),"",$F5268/$G5268)</f>
      </c>
    </row>
    <row r="5269">
      <c r="A5269" s="7"/>
      <c r="B5269" s="11"/>
      <c r="C5269" s="10"/>
      <c r="D5269" s="16">
        <f>IF($A5269="","",IFERROR(VLOOKUP($A5269,M_Sapi!$A$2:$D$501,4,0),""))</f>
      </c>
      <c r="E5269" s="17">
        <f>IF($A5269="","",IFERROR(VLOOKUP($A5269,M_Sapi!$A$2:$B$501,2,0),""))</f>
      </c>
      <c r="F5269" s="16">
        <f>IF(OR($A5269="",$C5269=""),"",$C5269-$D5269)</f>
      </c>
      <c r="G5269" s="18">
        <f>IF(OR($A5269="",$B5269=""),"",$B5269-$E5269)</f>
      </c>
      <c r="H5269" s="19">
        <f>IF(OR($G5269="",$G5269=0),"",$F5269/$G5269)</f>
      </c>
    </row>
    <row r="5270">
      <c r="A5270" s="7"/>
      <c r="B5270" s="11"/>
      <c r="C5270" s="10"/>
      <c r="D5270" s="16">
        <f>IF($A5270="","",IFERROR(VLOOKUP($A5270,M_Sapi!$A$2:$D$501,4,0),""))</f>
      </c>
      <c r="E5270" s="17">
        <f>IF($A5270="","",IFERROR(VLOOKUP($A5270,M_Sapi!$A$2:$B$501,2,0),""))</f>
      </c>
      <c r="F5270" s="16">
        <f>IF(OR($A5270="",$C5270=""),"",$C5270-$D5270)</f>
      </c>
      <c r="G5270" s="18">
        <f>IF(OR($A5270="",$B5270=""),"",$B5270-$E5270)</f>
      </c>
      <c r="H5270" s="19">
        <f>IF(OR($G5270="",$G5270=0),"",$F5270/$G5270)</f>
      </c>
    </row>
    <row r="5271">
      <c r="A5271" s="7"/>
      <c r="B5271" s="11"/>
      <c r="C5271" s="10"/>
      <c r="D5271" s="16">
        <f>IF($A5271="","",IFERROR(VLOOKUP($A5271,M_Sapi!$A$2:$D$501,4,0),""))</f>
      </c>
      <c r="E5271" s="17">
        <f>IF($A5271="","",IFERROR(VLOOKUP($A5271,M_Sapi!$A$2:$B$501,2,0),""))</f>
      </c>
      <c r="F5271" s="16">
        <f>IF(OR($A5271="",$C5271=""),"",$C5271-$D5271)</f>
      </c>
      <c r="G5271" s="18">
        <f>IF(OR($A5271="",$B5271=""),"",$B5271-$E5271)</f>
      </c>
      <c r="H5271" s="19">
        <f>IF(OR($G5271="",$G5271=0),"",$F5271/$G5271)</f>
      </c>
    </row>
    <row r="5272">
      <c r="A5272" s="7"/>
      <c r="B5272" s="11"/>
      <c r="C5272" s="10"/>
      <c r="D5272" s="16">
        <f>IF($A5272="","",IFERROR(VLOOKUP($A5272,M_Sapi!$A$2:$D$501,4,0),""))</f>
      </c>
      <c r="E5272" s="17">
        <f>IF($A5272="","",IFERROR(VLOOKUP($A5272,M_Sapi!$A$2:$B$501,2,0),""))</f>
      </c>
      <c r="F5272" s="16">
        <f>IF(OR($A5272="",$C5272=""),"",$C5272-$D5272)</f>
      </c>
      <c r="G5272" s="18">
        <f>IF(OR($A5272="",$B5272=""),"",$B5272-$E5272)</f>
      </c>
      <c r="H5272" s="19">
        <f>IF(OR($G5272="",$G5272=0),"",$F5272/$G5272)</f>
      </c>
    </row>
    <row r="5273">
      <c r="A5273" s="7"/>
      <c r="B5273" s="11"/>
      <c r="C5273" s="10"/>
      <c r="D5273" s="16">
        <f>IF($A5273="","",IFERROR(VLOOKUP($A5273,M_Sapi!$A$2:$D$501,4,0),""))</f>
      </c>
      <c r="E5273" s="17">
        <f>IF($A5273="","",IFERROR(VLOOKUP($A5273,M_Sapi!$A$2:$B$501,2,0),""))</f>
      </c>
      <c r="F5273" s="16">
        <f>IF(OR($A5273="",$C5273=""),"",$C5273-$D5273)</f>
      </c>
      <c r="G5273" s="18">
        <f>IF(OR($A5273="",$B5273=""),"",$B5273-$E5273)</f>
      </c>
      <c r="H5273" s="19">
        <f>IF(OR($G5273="",$G5273=0),"",$F5273/$G5273)</f>
      </c>
    </row>
    <row r="5274">
      <c r="A5274" s="7"/>
      <c r="B5274" s="11"/>
      <c r="C5274" s="10"/>
      <c r="D5274" s="16">
        <f>IF($A5274="","",IFERROR(VLOOKUP($A5274,M_Sapi!$A$2:$D$501,4,0),""))</f>
      </c>
      <c r="E5274" s="17">
        <f>IF($A5274="","",IFERROR(VLOOKUP($A5274,M_Sapi!$A$2:$B$501,2,0),""))</f>
      </c>
      <c r="F5274" s="16">
        <f>IF(OR($A5274="",$C5274=""),"",$C5274-$D5274)</f>
      </c>
      <c r="G5274" s="18">
        <f>IF(OR($A5274="",$B5274=""),"",$B5274-$E5274)</f>
      </c>
      <c r="H5274" s="19">
        <f>IF(OR($G5274="",$G5274=0),"",$F5274/$G5274)</f>
      </c>
    </row>
    <row r="5275">
      <c r="A5275" s="7"/>
      <c r="B5275" s="11"/>
      <c r="C5275" s="10"/>
      <c r="D5275" s="16">
        <f>IF($A5275="","",IFERROR(VLOOKUP($A5275,M_Sapi!$A$2:$D$501,4,0),""))</f>
      </c>
      <c r="E5275" s="17">
        <f>IF($A5275="","",IFERROR(VLOOKUP($A5275,M_Sapi!$A$2:$B$501,2,0),""))</f>
      </c>
      <c r="F5275" s="16">
        <f>IF(OR($A5275="",$C5275=""),"",$C5275-$D5275)</f>
      </c>
      <c r="G5275" s="18">
        <f>IF(OR($A5275="",$B5275=""),"",$B5275-$E5275)</f>
      </c>
      <c r="H5275" s="19">
        <f>IF(OR($G5275="",$G5275=0),"",$F5275/$G5275)</f>
      </c>
    </row>
    <row r="5276">
      <c r="A5276" s="7"/>
      <c r="B5276" s="11"/>
      <c r="C5276" s="10"/>
      <c r="D5276" s="16">
        <f>IF($A5276="","",IFERROR(VLOOKUP($A5276,M_Sapi!$A$2:$D$501,4,0),""))</f>
      </c>
      <c r="E5276" s="17">
        <f>IF($A5276="","",IFERROR(VLOOKUP($A5276,M_Sapi!$A$2:$B$501,2,0),""))</f>
      </c>
      <c r="F5276" s="16">
        <f>IF(OR($A5276="",$C5276=""),"",$C5276-$D5276)</f>
      </c>
      <c r="G5276" s="18">
        <f>IF(OR($A5276="",$B5276=""),"",$B5276-$E5276)</f>
      </c>
      <c r="H5276" s="19">
        <f>IF(OR($G5276="",$G5276=0),"",$F5276/$G5276)</f>
      </c>
    </row>
    <row r="5277">
      <c r="A5277" s="7"/>
      <c r="B5277" s="11"/>
      <c r="C5277" s="10"/>
      <c r="D5277" s="16">
        <f>IF($A5277="","",IFERROR(VLOOKUP($A5277,M_Sapi!$A$2:$D$501,4,0),""))</f>
      </c>
      <c r="E5277" s="17">
        <f>IF($A5277="","",IFERROR(VLOOKUP($A5277,M_Sapi!$A$2:$B$501,2,0),""))</f>
      </c>
      <c r="F5277" s="16">
        <f>IF(OR($A5277="",$C5277=""),"",$C5277-$D5277)</f>
      </c>
      <c r="G5277" s="18">
        <f>IF(OR($A5277="",$B5277=""),"",$B5277-$E5277)</f>
      </c>
      <c r="H5277" s="19">
        <f>IF(OR($G5277="",$G5277=0),"",$F5277/$G5277)</f>
      </c>
    </row>
    <row r="5278">
      <c r="A5278" s="7"/>
      <c r="B5278" s="11"/>
      <c r="C5278" s="10"/>
      <c r="D5278" s="16">
        <f>IF($A5278="","",IFERROR(VLOOKUP($A5278,M_Sapi!$A$2:$D$501,4,0),""))</f>
      </c>
      <c r="E5278" s="17">
        <f>IF($A5278="","",IFERROR(VLOOKUP($A5278,M_Sapi!$A$2:$B$501,2,0),""))</f>
      </c>
      <c r="F5278" s="16">
        <f>IF(OR($A5278="",$C5278=""),"",$C5278-$D5278)</f>
      </c>
      <c r="G5278" s="18">
        <f>IF(OR($A5278="",$B5278=""),"",$B5278-$E5278)</f>
      </c>
      <c r="H5278" s="19">
        <f>IF(OR($G5278="",$G5278=0),"",$F5278/$G5278)</f>
      </c>
    </row>
    <row r="5279">
      <c r="A5279" s="7"/>
      <c r="B5279" s="11"/>
      <c r="C5279" s="10"/>
      <c r="D5279" s="16">
        <f>IF($A5279="","",IFERROR(VLOOKUP($A5279,M_Sapi!$A$2:$D$501,4,0),""))</f>
      </c>
      <c r="E5279" s="17">
        <f>IF($A5279="","",IFERROR(VLOOKUP($A5279,M_Sapi!$A$2:$B$501,2,0),""))</f>
      </c>
      <c r="F5279" s="16">
        <f>IF(OR($A5279="",$C5279=""),"",$C5279-$D5279)</f>
      </c>
      <c r="G5279" s="18">
        <f>IF(OR($A5279="",$B5279=""),"",$B5279-$E5279)</f>
      </c>
      <c r="H5279" s="19">
        <f>IF(OR($G5279="",$G5279=0),"",$F5279/$G5279)</f>
      </c>
    </row>
    <row r="5280">
      <c r="A5280" s="7"/>
      <c r="B5280" s="11"/>
      <c r="C5280" s="10"/>
      <c r="D5280" s="16">
        <f>IF($A5280="","",IFERROR(VLOOKUP($A5280,M_Sapi!$A$2:$D$501,4,0),""))</f>
      </c>
      <c r="E5280" s="17">
        <f>IF($A5280="","",IFERROR(VLOOKUP($A5280,M_Sapi!$A$2:$B$501,2,0),""))</f>
      </c>
      <c r="F5280" s="16">
        <f>IF(OR($A5280="",$C5280=""),"",$C5280-$D5280)</f>
      </c>
      <c r="G5280" s="18">
        <f>IF(OR($A5280="",$B5280=""),"",$B5280-$E5280)</f>
      </c>
      <c r="H5280" s="19">
        <f>IF(OR($G5280="",$G5280=0),"",$F5280/$G5280)</f>
      </c>
    </row>
    <row r="5281">
      <c r="A5281" s="7"/>
      <c r="B5281" s="11"/>
      <c r="C5281" s="10"/>
      <c r="D5281" s="16">
        <f>IF($A5281="","",IFERROR(VLOOKUP($A5281,M_Sapi!$A$2:$D$501,4,0),""))</f>
      </c>
      <c r="E5281" s="17">
        <f>IF($A5281="","",IFERROR(VLOOKUP($A5281,M_Sapi!$A$2:$B$501,2,0),""))</f>
      </c>
      <c r="F5281" s="16">
        <f>IF(OR($A5281="",$C5281=""),"",$C5281-$D5281)</f>
      </c>
      <c r="G5281" s="18">
        <f>IF(OR($A5281="",$B5281=""),"",$B5281-$E5281)</f>
      </c>
      <c r="H5281" s="19">
        <f>IF(OR($G5281="",$G5281=0),"",$F5281/$G5281)</f>
      </c>
    </row>
    <row r="5282">
      <c r="A5282" s="7"/>
      <c r="B5282" s="11"/>
      <c r="C5282" s="10"/>
      <c r="D5282" s="16">
        <f>IF($A5282="","",IFERROR(VLOOKUP($A5282,M_Sapi!$A$2:$D$501,4,0),""))</f>
      </c>
      <c r="E5282" s="17">
        <f>IF($A5282="","",IFERROR(VLOOKUP($A5282,M_Sapi!$A$2:$B$501,2,0),""))</f>
      </c>
      <c r="F5282" s="16">
        <f>IF(OR($A5282="",$C5282=""),"",$C5282-$D5282)</f>
      </c>
      <c r="G5282" s="18">
        <f>IF(OR($A5282="",$B5282=""),"",$B5282-$E5282)</f>
      </c>
      <c r="H5282" s="19">
        <f>IF(OR($G5282="",$G5282=0),"",$F5282/$G5282)</f>
      </c>
    </row>
    <row r="5283">
      <c r="A5283" s="7"/>
      <c r="B5283" s="11"/>
      <c r="C5283" s="10"/>
      <c r="D5283" s="16">
        <f>IF($A5283="","",IFERROR(VLOOKUP($A5283,M_Sapi!$A$2:$D$501,4,0),""))</f>
      </c>
      <c r="E5283" s="17">
        <f>IF($A5283="","",IFERROR(VLOOKUP($A5283,M_Sapi!$A$2:$B$501,2,0),""))</f>
      </c>
      <c r="F5283" s="16">
        <f>IF(OR($A5283="",$C5283=""),"",$C5283-$D5283)</f>
      </c>
      <c r="G5283" s="18">
        <f>IF(OR($A5283="",$B5283=""),"",$B5283-$E5283)</f>
      </c>
      <c r="H5283" s="19">
        <f>IF(OR($G5283="",$G5283=0),"",$F5283/$G5283)</f>
      </c>
    </row>
    <row r="5284">
      <c r="A5284" s="7"/>
      <c r="B5284" s="11"/>
      <c r="C5284" s="10"/>
      <c r="D5284" s="16">
        <f>IF($A5284="","",IFERROR(VLOOKUP($A5284,M_Sapi!$A$2:$D$501,4,0),""))</f>
      </c>
      <c r="E5284" s="17">
        <f>IF($A5284="","",IFERROR(VLOOKUP($A5284,M_Sapi!$A$2:$B$501,2,0),""))</f>
      </c>
      <c r="F5284" s="16">
        <f>IF(OR($A5284="",$C5284=""),"",$C5284-$D5284)</f>
      </c>
      <c r="G5284" s="18">
        <f>IF(OR($A5284="",$B5284=""),"",$B5284-$E5284)</f>
      </c>
      <c r="H5284" s="19">
        <f>IF(OR($G5284="",$G5284=0),"",$F5284/$G5284)</f>
      </c>
    </row>
    <row r="5285">
      <c r="A5285" s="7"/>
      <c r="B5285" s="11"/>
      <c r="C5285" s="10"/>
      <c r="D5285" s="16">
        <f>IF($A5285="","",IFERROR(VLOOKUP($A5285,M_Sapi!$A$2:$D$501,4,0),""))</f>
      </c>
      <c r="E5285" s="17">
        <f>IF($A5285="","",IFERROR(VLOOKUP($A5285,M_Sapi!$A$2:$B$501,2,0),""))</f>
      </c>
      <c r="F5285" s="16">
        <f>IF(OR($A5285="",$C5285=""),"",$C5285-$D5285)</f>
      </c>
      <c r="G5285" s="18">
        <f>IF(OR($A5285="",$B5285=""),"",$B5285-$E5285)</f>
      </c>
      <c r="H5285" s="19">
        <f>IF(OR($G5285="",$G5285=0),"",$F5285/$G5285)</f>
      </c>
    </row>
    <row r="5286">
      <c r="A5286" s="7"/>
      <c r="B5286" s="11"/>
      <c r="C5286" s="10"/>
      <c r="D5286" s="16">
        <f>IF($A5286="","",IFERROR(VLOOKUP($A5286,M_Sapi!$A$2:$D$501,4,0),""))</f>
      </c>
      <c r="E5286" s="17">
        <f>IF($A5286="","",IFERROR(VLOOKUP($A5286,M_Sapi!$A$2:$B$501,2,0),""))</f>
      </c>
      <c r="F5286" s="16">
        <f>IF(OR($A5286="",$C5286=""),"",$C5286-$D5286)</f>
      </c>
      <c r="G5286" s="18">
        <f>IF(OR($A5286="",$B5286=""),"",$B5286-$E5286)</f>
      </c>
      <c r="H5286" s="19">
        <f>IF(OR($G5286="",$G5286=0),"",$F5286/$G5286)</f>
      </c>
    </row>
    <row r="5287">
      <c r="A5287" s="7"/>
      <c r="B5287" s="11"/>
      <c r="C5287" s="10"/>
      <c r="D5287" s="16">
        <f>IF($A5287="","",IFERROR(VLOOKUP($A5287,M_Sapi!$A$2:$D$501,4,0),""))</f>
      </c>
      <c r="E5287" s="17">
        <f>IF($A5287="","",IFERROR(VLOOKUP($A5287,M_Sapi!$A$2:$B$501,2,0),""))</f>
      </c>
      <c r="F5287" s="16">
        <f>IF(OR($A5287="",$C5287=""),"",$C5287-$D5287)</f>
      </c>
      <c r="G5287" s="18">
        <f>IF(OR($A5287="",$B5287=""),"",$B5287-$E5287)</f>
      </c>
      <c r="H5287" s="19">
        <f>IF(OR($G5287="",$G5287=0),"",$F5287/$G5287)</f>
      </c>
    </row>
    <row r="5288">
      <c r="A5288" s="7"/>
      <c r="B5288" s="11"/>
      <c r="C5288" s="10"/>
      <c r="D5288" s="16">
        <f>IF($A5288="","",IFERROR(VLOOKUP($A5288,M_Sapi!$A$2:$D$501,4,0),""))</f>
      </c>
      <c r="E5288" s="17">
        <f>IF($A5288="","",IFERROR(VLOOKUP($A5288,M_Sapi!$A$2:$B$501,2,0),""))</f>
      </c>
      <c r="F5288" s="16">
        <f>IF(OR($A5288="",$C5288=""),"",$C5288-$D5288)</f>
      </c>
      <c r="G5288" s="18">
        <f>IF(OR($A5288="",$B5288=""),"",$B5288-$E5288)</f>
      </c>
      <c r="H5288" s="19">
        <f>IF(OR($G5288="",$G5288=0),"",$F5288/$G5288)</f>
      </c>
    </row>
    <row r="5289">
      <c r="A5289" s="7"/>
      <c r="B5289" s="11"/>
      <c r="C5289" s="10"/>
      <c r="D5289" s="16">
        <f>IF($A5289="","",IFERROR(VLOOKUP($A5289,M_Sapi!$A$2:$D$501,4,0),""))</f>
      </c>
      <c r="E5289" s="17">
        <f>IF($A5289="","",IFERROR(VLOOKUP($A5289,M_Sapi!$A$2:$B$501,2,0),""))</f>
      </c>
      <c r="F5289" s="16">
        <f>IF(OR($A5289="",$C5289=""),"",$C5289-$D5289)</f>
      </c>
      <c r="G5289" s="18">
        <f>IF(OR($A5289="",$B5289=""),"",$B5289-$E5289)</f>
      </c>
      <c r="H5289" s="19">
        <f>IF(OR($G5289="",$G5289=0),"",$F5289/$G5289)</f>
      </c>
    </row>
    <row r="5290">
      <c r="A5290" s="7"/>
      <c r="B5290" s="11"/>
      <c r="C5290" s="10"/>
      <c r="D5290" s="16">
        <f>IF($A5290="","",IFERROR(VLOOKUP($A5290,M_Sapi!$A$2:$D$501,4,0),""))</f>
      </c>
      <c r="E5290" s="17">
        <f>IF($A5290="","",IFERROR(VLOOKUP($A5290,M_Sapi!$A$2:$B$501,2,0),""))</f>
      </c>
      <c r="F5290" s="16">
        <f>IF(OR($A5290="",$C5290=""),"",$C5290-$D5290)</f>
      </c>
      <c r="G5290" s="18">
        <f>IF(OR($A5290="",$B5290=""),"",$B5290-$E5290)</f>
      </c>
      <c r="H5290" s="19">
        <f>IF(OR($G5290="",$G5290=0),"",$F5290/$G5290)</f>
      </c>
    </row>
    <row r="5291">
      <c r="A5291" s="7"/>
      <c r="B5291" s="11"/>
      <c r="C5291" s="10"/>
      <c r="D5291" s="16">
        <f>IF($A5291="","",IFERROR(VLOOKUP($A5291,M_Sapi!$A$2:$D$501,4,0),""))</f>
      </c>
      <c r="E5291" s="17">
        <f>IF($A5291="","",IFERROR(VLOOKUP($A5291,M_Sapi!$A$2:$B$501,2,0),""))</f>
      </c>
      <c r="F5291" s="16">
        <f>IF(OR($A5291="",$C5291=""),"",$C5291-$D5291)</f>
      </c>
      <c r="G5291" s="18">
        <f>IF(OR($A5291="",$B5291=""),"",$B5291-$E5291)</f>
      </c>
      <c r="H5291" s="19">
        <f>IF(OR($G5291="",$G5291=0),"",$F5291/$G5291)</f>
      </c>
    </row>
    <row r="5292">
      <c r="A5292" s="7"/>
      <c r="B5292" s="11"/>
      <c r="C5292" s="10"/>
      <c r="D5292" s="16">
        <f>IF($A5292="","",IFERROR(VLOOKUP($A5292,M_Sapi!$A$2:$D$501,4,0),""))</f>
      </c>
      <c r="E5292" s="17">
        <f>IF($A5292="","",IFERROR(VLOOKUP($A5292,M_Sapi!$A$2:$B$501,2,0),""))</f>
      </c>
      <c r="F5292" s="16">
        <f>IF(OR($A5292="",$C5292=""),"",$C5292-$D5292)</f>
      </c>
      <c r="G5292" s="18">
        <f>IF(OR($A5292="",$B5292=""),"",$B5292-$E5292)</f>
      </c>
      <c r="H5292" s="19">
        <f>IF(OR($G5292="",$G5292=0),"",$F5292/$G5292)</f>
      </c>
    </row>
    <row r="5293">
      <c r="A5293" s="7"/>
      <c r="B5293" s="11"/>
      <c r="C5293" s="10"/>
      <c r="D5293" s="16">
        <f>IF($A5293="","",IFERROR(VLOOKUP($A5293,M_Sapi!$A$2:$D$501,4,0),""))</f>
      </c>
      <c r="E5293" s="17">
        <f>IF($A5293="","",IFERROR(VLOOKUP($A5293,M_Sapi!$A$2:$B$501,2,0),""))</f>
      </c>
      <c r="F5293" s="16">
        <f>IF(OR($A5293="",$C5293=""),"",$C5293-$D5293)</f>
      </c>
      <c r="G5293" s="18">
        <f>IF(OR($A5293="",$B5293=""),"",$B5293-$E5293)</f>
      </c>
      <c r="H5293" s="19">
        <f>IF(OR($G5293="",$G5293=0),"",$F5293/$G5293)</f>
      </c>
    </row>
    <row r="5294">
      <c r="A5294" s="7"/>
      <c r="B5294" s="11"/>
      <c r="C5294" s="10"/>
      <c r="D5294" s="16">
        <f>IF($A5294="","",IFERROR(VLOOKUP($A5294,M_Sapi!$A$2:$D$501,4,0),""))</f>
      </c>
      <c r="E5294" s="17">
        <f>IF($A5294="","",IFERROR(VLOOKUP($A5294,M_Sapi!$A$2:$B$501,2,0),""))</f>
      </c>
      <c r="F5294" s="16">
        <f>IF(OR($A5294="",$C5294=""),"",$C5294-$D5294)</f>
      </c>
      <c r="G5294" s="18">
        <f>IF(OR($A5294="",$B5294=""),"",$B5294-$E5294)</f>
      </c>
      <c r="H5294" s="19">
        <f>IF(OR($G5294="",$G5294=0),"",$F5294/$G5294)</f>
      </c>
    </row>
    <row r="5295">
      <c r="A5295" s="7"/>
      <c r="B5295" s="11"/>
      <c r="C5295" s="10"/>
      <c r="D5295" s="16">
        <f>IF($A5295="","",IFERROR(VLOOKUP($A5295,M_Sapi!$A$2:$D$501,4,0),""))</f>
      </c>
      <c r="E5295" s="17">
        <f>IF($A5295="","",IFERROR(VLOOKUP($A5295,M_Sapi!$A$2:$B$501,2,0),""))</f>
      </c>
      <c r="F5295" s="16">
        <f>IF(OR($A5295="",$C5295=""),"",$C5295-$D5295)</f>
      </c>
      <c r="G5295" s="18">
        <f>IF(OR($A5295="",$B5295=""),"",$B5295-$E5295)</f>
      </c>
      <c r="H5295" s="19">
        <f>IF(OR($G5295="",$G5295=0),"",$F5295/$G5295)</f>
      </c>
    </row>
    <row r="5296">
      <c r="A5296" s="7"/>
      <c r="B5296" s="11"/>
      <c r="C5296" s="10"/>
      <c r="D5296" s="16">
        <f>IF($A5296="","",IFERROR(VLOOKUP($A5296,M_Sapi!$A$2:$D$501,4,0),""))</f>
      </c>
      <c r="E5296" s="17">
        <f>IF($A5296="","",IFERROR(VLOOKUP($A5296,M_Sapi!$A$2:$B$501,2,0),""))</f>
      </c>
      <c r="F5296" s="16">
        <f>IF(OR($A5296="",$C5296=""),"",$C5296-$D5296)</f>
      </c>
      <c r="G5296" s="18">
        <f>IF(OR($A5296="",$B5296=""),"",$B5296-$E5296)</f>
      </c>
      <c r="H5296" s="19">
        <f>IF(OR($G5296="",$G5296=0),"",$F5296/$G5296)</f>
      </c>
    </row>
    <row r="5297">
      <c r="A5297" s="7"/>
      <c r="B5297" s="11"/>
      <c r="C5297" s="10"/>
      <c r="D5297" s="16">
        <f>IF($A5297="","",IFERROR(VLOOKUP($A5297,M_Sapi!$A$2:$D$501,4,0),""))</f>
      </c>
      <c r="E5297" s="17">
        <f>IF($A5297="","",IFERROR(VLOOKUP($A5297,M_Sapi!$A$2:$B$501,2,0),""))</f>
      </c>
      <c r="F5297" s="16">
        <f>IF(OR($A5297="",$C5297=""),"",$C5297-$D5297)</f>
      </c>
      <c r="G5297" s="18">
        <f>IF(OR($A5297="",$B5297=""),"",$B5297-$E5297)</f>
      </c>
      <c r="H5297" s="19">
        <f>IF(OR($G5297="",$G5297=0),"",$F5297/$G5297)</f>
      </c>
    </row>
    <row r="5298">
      <c r="A5298" s="7"/>
      <c r="B5298" s="11"/>
      <c r="C5298" s="10"/>
      <c r="D5298" s="16">
        <f>IF($A5298="","",IFERROR(VLOOKUP($A5298,M_Sapi!$A$2:$D$501,4,0),""))</f>
      </c>
      <c r="E5298" s="17">
        <f>IF($A5298="","",IFERROR(VLOOKUP($A5298,M_Sapi!$A$2:$B$501,2,0),""))</f>
      </c>
      <c r="F5298" s="16">
        <f>IF(OR($A5298="",$C5298=""),"",$C5298-$D5298)</f>
      </c>
      <c r="G5298" s="18">
        <f>IF(OR($A5298="",$B5298=""),"",$B5298-$E5298)</f>
      </c>
      <c r="H5298" s="19">
        <f>IF(OR($G5298="",$G5298=0),"",$F5298/$G5298)</f>
      </c>
    </row>
    <row r="5299">
      <c r="A5299" s="7"/>
      <c r="B5299" s="11"/>
      <c r="C5299" s="10"/>
      <c r="D5299" s="16">
        <f>IF($A5299="","",IFERROR(VLOOKUP($A5299,M_Sapi!$A$2:$D$501,4,0),""))</f>
      </c>
      <c r="E5299" s="17">
        <f>IF($A5299="","",IFERROR(VLOOKUP($A5299,M_Sapi!$A$2:$B$501,2,0),""))</f>
      </c>
      <c r="F5299" s="16">
        <f>IF(OR($A5299="",$C5299=""),"",$C5299-$D5299)</f>
      </c>
      <c r="G5299" s="18">
        <f>IF(OR($A5299="",$B5299=""),"",$B5299-$E5299)</f>
      </c>
      <c r="H5299" s="19">
        <f>IF(OR($G5299="",$G5299=0),"",$F5299/$G5299)</f>
      </c>
    </row>
    <row r="5300">
      <c r="A5300" s="7"/>
      <c r="B5300" s="11"/>
      <c r="C5300" s="10"/>
      <c r="D5300" s="16">
        <f>IF($A5300="","",IFERROR(VLOOKUP($A5300,M_Sapi!$A$2:$D$501,4,0),""))</f>
      </c>
      <c r="E5300" s="17">
        <f>IF($A5300="","",IFERROR(VLOOKUP($A5300,M_Sapi!$A$2:$B$501,2,0),""))</f>
      </c>
      <c r="F5300" s="16">
        <f>IF(OR($A5300="",$C5300=""),"",$C5300-$D5300)</f>
      </c>
      <c r="G5300" s="18">
        <f>IF(OR($A5300="",$B5300=""),"",$B5300-$E5300)</f>
      </c>
      <c r="H5300" s="19">
        <f>IF(OR($G5300="",$G5300=0),"",$F5300/$G5300)</f>
      </c>
    </row>
    <row r="5301">
      <c r="A5301" s="7"/>
      <c r="B5301" s="11"/>
      <c r="C5301" s="10"/>
      <c r="D5301" s="16">
        <f>IF($A5301="","",IFERROR(VLOOKUP($A5301,M_Sapi!$A$2:$D$501,4,0),""))</f>
      </c>
      <c r="E5301" s="17">
        <f>IF($A5301="","",IFERROR(VLOOKUP($A5301,M_Sapi!$A$2:$B$501,2,0),""))</f>
      </c>
      <c r="F5301" s="16">
        <f>IF(OR($A5301="",$C5301=""),"",$C5301-$D5301)</f>
      </c>
      <c r="G5301" s="18">
        <f>IF(OR($A5301="",$B5301=""),"",$B5301-$E5301)</f>
      </c>
      <c r="H5301" s="19">
        <f>IF(OR($G5301="",$G5301=0),"",$F5301/$G5301)</f>
      </c>
    </row>
    <row r="5302">
      <c r="A5302" s="7"/>
      <c r="B5302" s="11"/>
      <c r="C5302" s="10"/>
      <c r="D5302" s="16">
        <f>IF($A5302="","",IFERROR(VLOOKUP($A5302,M_Sapi!$A$2:$D$501,4,0),""))</f>
      </c>
      <c r="E5302" s="17">
        <f>IF($A5302="","",IFERROR(VLOOKUP($A5302,M_Sapi!$A$2:$B$501,2,0),""))</f>
      </c>
      <c r="F5302" s="16">
        <f>IF(OR($A5302="",$C5302=""),"",$C5302-$D5302)</f>
      </c>
      <c r="G5302" s="18">
        <f>IF(OR($A5302="",$B5302=""),"",$B5302-$E5302)</f>
      </c>
      <c r="H5302" s="19">
        <f>IF(OR($G5302="",$G5302=0),"",$F5302/$G5302)</f>
      </c>
    </row>
    <row r="5303">
      <c r="A5303" s="7"/>
      <c r="B5303" s="11"/>
      <c r="C5303" s="10"/>
      <c r="D5303" s="16">
        <f>IF($A5303="","",IFERROR(VLOOKUP($A5303,M_Sapi!$A$2:$D$501,4,0),""))</f>
      </c>
      <c r="E5303" s="17">
        <f>IF($A5303="","",IFERROR(VLOOKUP($A5303,M_Sapi!$A$2:$B$501,2,0),""))</f>
      </c>
      <c r="F5303" s="16">
        <f>IF(OR($A5303="",$C5303=""),"",$C5303-$D5303)</f>
      </c>
      <c r="G5303" s="18">
        <f>IF(OR($A5303="",$B5303=""),"",$B5303-$E5303)</f>
      </c>
      <c r="H5303" s="19">
        <f>IF(OR($G5303="",$G5303=0),"",$F5303/$G5303)</f>
      </c>
    </row>
    <row r="5304">
      <c r="A5304" s="7"/>
      <c r="B5304" s="11"/>
      <c r="C5304" s="10"/>
      <c r="D5304" s="16">
        <f>IF($A5304="","",IFERROR(VLOOKUP($A5304,M_Sapi!$A$2:$D$501,4,0),""))</f>
      </c>
      <c r="E5304" s="17">
        <f>IF($A5304="","",IFERROR(VLOOKUP($A5304,M_Sapi!$A$2:$B$501,2,0),""))</f>
      </c>
      <c r="F5304" s="16">
        <f>IF(OR($A5304="",$C5304=""),"",$C5304-$D5304)</f>
      </c>
      <c r="G5304" s="18">
        <f>IF(OR($A5304="",$B5304=""),"",$B5304-$E5304)</f>
      </c>
      <c r="H5304" s="19">
        <f>IF(OR($G5304="",$G5304=0),"",$F5304/$G5304)</f>
      </c>
    </row>
    <row r="5305">
      <c r="A5305" s="7"/>
      <c r="B5305" s="11"/>
      <c r="C5305" s="10"/>
      <c r="D5305" s="16">
        <f>IF($A5305="","",IFERROR(VLOOKUP($A5305,M_Sapi!$A$2:$D$501,4,0),""))</f>
      </c>
      <c r="E5305" s="17">
        <f>IF($A5305="","",IFERROR(VLOOKUP($A5305,M_Sapi!$A$2:$B$501,2,0),""))</f>
      </c>
      <c r="F5305" s="16">
        <f>IF(OR($A5305="",$C5305=""),"",$C5305-$D5305)</f>
      </c>
      <c r="G5305" s="18">
        <f>IF(OR($A5305="",$B5305=""),"",$B5305-$E5305)</f>
      </c>
      <c r="H5305" s="19">
        <f>IF(OR($G5305="",$G5305=0),"",$F5305/$G5305)</f>
      </c>
    </row>
    <row r="5306">
      <c r="A5306" s="7"/>
      <c r="B5306" s="11"/>
      <c r="C5306" s="10"/>
      <c r="D5306" s="16">
        <f>IF($A5306="","",IFERROR(VLOOKUP($A5306,M_Sapi!$A$2:$D$501,4,0),""))</f>
      </c>
      <c r="E5306" s="17">
        <f>IF($A5306="","",IFERROR(VLOOKUP($A5306,M_Sapi!$A$2:$B$501,2,0),""))</f>
      </c>
      <c r="F5306" s="16">
        <f>IF(OR($A5306="",$C5306=""),"",$C5306-$D5306)</f>
      </c>
      <c r="G5306" s="18">
        <f>IF(OR($A5306="",$B5306=""),"",$B5306-$E5306)</f>
      </c>
      <c r="H5306" s="19">
        <f>IF(OR($G5306="",$G5306=0),"",$F5306/$G5306)</f>
      </c>
    </row>
    <row r="5307">
      <c r="A5307" s="7"/>
      <c r="B5307" s="11"/>
      <c r="C5307" s="10"/>
      <c r="D5307" s="16">
        <f>IF($A5307="","",IFERROR(VLOOKUP($A5307,M_Sapi!$A$2:$D$501,4,0),""))</f>
      </c>
      <c r="E5307" s="17">
        <f>IF($A5307="","",IFERROR(VLOOKUP($A5307,M_Sapi!$A$2:$B$501,2,0),""))</f>
      </c>
      <c r="F5307" s="16">
        <f>IF(OR($A5307="",$C5307=""),"",$C5307-$D5307)</f>
      </c>
      <c r="G5307" s="18">
        <f>IF(OR($A5307="",$B5307=""),"",$B5307-$E5307)</f>
      </c>
      <c r="H5307" s="19">
        <f>IF(OR($G5307="",$G5307=0),"",$F5307/$G5307)</f>
      </c>
    </row>
    <row r="5308">
      <c r="A5308" s="7"/>
      <c r="B5308" s="11"/>
      <c r="C5308" s="10"/>
      <c r="D5308" s="16">
        <f>IF($A5308="","",IFERROR(VLOOKUP($A5308,M_Sapi!$A$2:$D$501,4,0),""))</f>
      </c>
      <c r="E5308" s="17">
        <f>IF($A5308="","",IFERROR(VLOOKUP($A5308,M_Sapi!$A$2:$B$501,2,0),""))</f>
      </c>
      <c r="F5308" s="16">
        <f>IF(OR($A5308="",$C5308=""),"",$C5308-$D5308)</f>
      </c>
      <c r="G5308" s="18">
        <f>IF(OR($A5308="",$B5308=""),"",$B5308-$E5308)</f>
      </c>
      <c r="H5308" s="19">
        <f>IF(OR($G5308="",$G5308=0),"",$F5308/$G5308)</f>
      </c>
    </row>
    <row r="5309">
      <c r="A5309" s="7"/>
      <c r="B5309" s="11"/>
      <c r="C5309" s="10"/>
      <c r="D5309" s="16">
        <f>IF($A5309="","",IFERROR(VLOOKUP($A5309,M_Sapi!$A$2:$D$501,4,0),""))</f>
      </c>
      <c r="E5309" s="17">
        <f>IF($A5309="","",IFERROR(VLOOKUP($A5309,M_Sapi!$A$2:$B$501,2,0),""))</f>
      </c>
      <c r="F5309" s="16">
        <f>IF(OR($A5309="",$C5309=""),"",$C5309-$D5309)</f>
      </c>
      <c r="G5309" s="18">
        <f>IF(OR($A5309="",$B5309=""),"",$B5309-$E5309)</f>
      </c>
      <c r="H5309" s="19">
        <f>IF(OR($G5309="",$G5309=0),"",$F5309/$G5309)</f>
      </c>
    </row>
    <row r="5310">
      <c r="A5310" s="7"/>
      <c r="B5310" s="11"/>
      <c r="C5310" s="10"/>
      <c r="D5310" s="16">
        <f>IF($A5310="","",IFERROR(VLOOKUP($A5310,M_Sapi!$A$2:$D$501,4,0),""))</f>
      </c>
      <c r="E5310" s="17">
        <f>IF($A5310="","",IFERROR(VLOOKUP($A5310,M_Sapi!$A$2:$B$501,2,0),""))</f>
      </c>
      <c r="F5310" s="16">
        <f>IF(OR($A5310="",$C5310=""),"",$C5310-$D5310)</f>
      </c>
      <c r="G5310" s="18">
        <f>IF(OR($A5310="",$B5310=""),"",$B5310-$E5310)</f>
      </c>
      <c r="H5310" s="19">
        <f>IF(OR($G5310="",$G5310=0),"",$F5310/$G5310)</f>
      </c>
    </row>
    <row r="5311">
      <c r="A5311" s="7"/>
      <c r="B5311" s="11"/>
      <c r="C5311" s="10"/>
      <c r="D5311" s="16">
        <f>IF($A5311="","",IFERROR(VLOOKUP($A5311,M_Sapi!$A$2:$D$501,4,0),""))</f>
      </c>
      <c r="E5311" s="17">
        <f>IF($A5311="","",IFERROR(VLOOKUP($A5311,M_Sapi!$A$2:$B$501,2,0),""))</f>
      </c>
      <c r="F5311" s="16">
        <f>IF(OR($A5311="",$C5311=""),"",$C5311-$D5311)</f>
      </c>
      <c r="G5311" s="18">
        <f>IF(OR($A5311="",$B5311=""),"",$B5311-$E5311)</f>
      </c>
      <c r="H5311" s="19">
        <f>IF(OR($G5311="",$G5311=0),"",$F5311/$G5311)</f>
      </c>
    </row>
    <row r="5312">
      <c r="A5312" s="7"/>
      <c r="B5312" s="11"/>
      <c r="C5312" s="10"/>
      <c r="D5312" s="16">
        <f>IF($A5312="","",IFERROR(VLOOKUP($A5312,M_Sapi!$A$2:$D$501,4,0),""))</f>
      </c>
      <c r="E5312" s="17">
        <f>IF($A5312="","",IFERROR(VLOOKUP($A5312,M_Sapi!$A$2:$B$501,2,0),""))</f>
      </c>
      <c r="F5312" s="16">
        <f>IF(OR($A5312="",$C5312=""),"",$C5312-$D5312)</f>
      </c>
      <c r="G5312" s="18">
        <f>IF(OR($A5312="",$B5312=""),"",$B5312-$E5312)</f>
      </c>
      <c r="H5312" s="19">
        <f>IF(OR($G5312="",$G5312=0),"",$F5312/$G5312)</f>
      </c>
    </row>
    <row r="5313">
      <c r="A5313" s="7"/>
      <c r="B5313" s="11"/>
      <c r="C5313" s="10"/>
      <c r="D5313" s="16">
        <f>IF($A5313="","",IFERROR(VLOOKUP($A5313,M_Sapi!$A$2:$D$501,4,0),""))</f>
      </c>
      <c r="E5313" s="17">
        <f>IF($A5313="","",IFERROR(VLOOKUP($A5313,M_Sapi!$A$2:$B$501,2,0),""))</f>
      </c>
      <c r="F5313" s="16">
        <f>IF(OR($A5313="",$C5313=""),"",$C5313-$D5313)</f>
      </c>
      <c r="G5313" s="18">
        <f>IF(OR($A5313="",$B5313=""),"",$B5313-$E5313)</f>
      </c>
      <c r="H5313" s="19">
        <f>IF(OR($G5313="",$G5313=0),"",$F5313/$G5313)</f>
      </c>
    </row>
    <row r="5314">
      <c r="A5314" s="7"/>
      <c r="B5314" s="11"/>
      <c r="C5314" s="10"/>
      <c r="D5314" s="16">
        <f>IF($A5314="","",IFERROR(VLOOKUP($A5314,M_Sapi!$A$2:$D$501,4,0),""))</f>
      </c>
      <c r="E5314" s="17">
        <f>IF($A5314="","",IFERROR(VLOOKUP($A5314,M_Sapi!$A$2:$B$501,2,0),""))</f>
      </c>
      <c r="F5314" s="16">
        <f>IF(OR($A5314="",$C5314=""),"",$C5314-$D5314)</f>
      </c>
      <c r="G5314" s="18">
        <f>IF(OR($A5314="",$B5314=""),"",$B5314-$E5314)</f>
      </c>
      <c r="H5314" s="19">
        <f>IF(OR($G5314="",$G5314=0),"",$F5314/$G5314)</f>
      </c>
    </row>
    <row r="5315">
      <c r="A5315" s="7"/>
      <c r="B5315" s="11"/>
      <c r="C5315" s="10"/>
      <c r="D5315" s="16">
        <f>IF($A5315="","",IFERROR(VLOOKUP($A5315,M_Sapi!$A$2:$D$501,4,0),""))</f>
      </c>
      <c r="E5315" s="17">
        <f>IF($A5315="","",IFERROR(VLOOKUP($A5315,M_Sapi!$A$2:$B$501,2,0),""))</f>
      </c>
      <c r="F5315" s="16">
        <f>IF(OR($A5315="",$C5315=""),"",$C5315-$D5315)</f>
      </c>
      <c r="G5315" s="18">
        <f>IF(OR($A5315="",$B5315=""),"",$B5315-$E5315)</f>
      </c>
      <c r="H5315" s="19">
        <f>IF(OR($G5315="",$G5315=0),"",$F5315/$G5315)</f>
      </c>
    </row>
    <row r="5316">
      <c r="A5316" s="7"/>
      <c r="B5316" s="11"/>
      <c r="C5316" s="10"/>
      <c r="D5316" s="16">
        <f>IF($A5316="","",IFERROR(VLOOKUP($A5316,M_Sapi!$A$2:$D$501,4,0),""))</f>
      </c>
      <c r="E5316" s="17">
        <f>IF($A5316="","",IFERROR(VLOOKUP($A5316,M_Sapi!$A$2:$B$501,2,0),""))</f>
      </c>
      <c r="F5316" s="16">
        <f>IF(OR($A5316="",$C5316=""),"",$C5316-$D5316)</f>
      </c>
      <c r="G5316" s="18">
        <f>IF(OR($A5316="",$B5316=""),"",$B5316-$E5316)</f>
      </c>
      <c r="H5316" s="19">
        <f>IF(OR($G5316="",$G5316=0),"",$F5316/$G5316)</f>
      </c>
    </row>
    <row r="5317">
      <c r="A5317" s="7"/>
      <c r="B5317" s="11"/>
      <c r="C5317" s="10"/>
      <c r="D5317" s="16">
        <f>IF($A5317="","",IFERROR(VLOOKUP($A5317,M_Sapi!$A$2:$D$501,4,0),""))</f>
      </c>
      <c r="E5317" s="17">
        <f>IF($A5317="","",IFERROR(VLOOKUP($A5317,M_Sapi!$A$2:$B$501,2,0),""))</f>
      </c>
      <c r="F5317" s="16">
        <f>IF(OR($A5317="",$C5317=""),"",$C5317-$D5317)</f>
      </c>
      <c r="G5317" s="18">
        <f>IF(OR($A5317="",$B5317=""),"",$B5317-$E5317)</f>
      </c>
      <c r="H5317" s="19">
        <f>IF(OR($G5317="",$G5317=0),"",$F5317/$G5317)</f>
      </c>
    </row>
    <row r="5318">
      <c r="A5318" s="7"/>
      <c r="B5318" s="11"/>
      <c r="C5318" s="10"/>
      <c r="D5318" s="16">
        <f>IF($A5318="","",IFERROR(VLOOKUP($A5318,M_Sapi!$A$2:$D$501,4,0),""))</f>
      </c>
      <c r="E5318" s="17">
        <f>IF($A5318="","",IFERROR(VLOOKUP($A5318,M_Sapi!$A$2:$B$501,2,0),""))</f>
      </c>
      <c r="F5318" s="16">
        <f>IF(OR($A5318="",$C5318=""),"",$C5318-$D5318)</f>
      </c>
      <c r="G5318" s="18">
        <f>IF(OR($A5318="",$B5318=""),"",$B5318-$E5318)</f>
      </c>
      <c r="H5318" s="19">
        <f>IF(OR($G5318="",$G5318=0),"",$F5318/$G5318)</f>
      </c>
    </row>
    <row r="5319">
      <c r="A5319" s="7"/>
      <c r="B5319" s="11"/>
      <c r="C5319" s="10"/>
      <c r="D5319" s="16">
        <f>IF($A5319="","",IFERROR(VLOOKUP($A5319,M_Sapi!$A$2:$D$501,4,0),""))</f>
      </c>
      <c r="E5319" s="17">
        <f>IF($A5319="","",IFERROR(VLOOKUP($A5319,M_Sapi!$A$2:$B$501,2,0),""))</f>
      </c>
      <c r="F5319" s="16">
        <f>IF(OR($A5319="",$C5319=""),"",$C5319-$D5319)</f>
      </c>
      <c r="G5319" s="18">
        <f>IF(OR($A5319="",$B5319=""),"",$B5319-$E5319)</f>
      </c>
      <c r="H5319" s="19">
        <f>IF(OR($G5319="",$G5319=0),"",$F5319/$G5319)</f>
      </c>
    </row>
    <row r="5320">
      <c r="A5320" s="7"/>
      <c r="B5320" s="11"/>
      <c r="C5320" s="10"/>
      <c r="D5320" s="16">
        <f>IF($A5320="","",IFERROR(VLOOKUP($A5320,M_Sapi!$A$2:$D$501,4,0),""))</f>
      </c>
      <c r="E5320" s="17">
        <f>IF($A5320="","",IFERROR(VLOOKUP($A5320,M_Sapi!$A$2:$B$501,2,0),""))</f>
      </c>
      <c r="F5320" s="16">
        <f>IF(OR($A5320="",$C5320=""),"",$C5320-$D5320)</f>
      </c>
      <c r="G5320" s="18">
        <f>IF(OR($A5320="",$B5320=""),"",$B5320-$E5320)</f>
      </c>
      <c r="H5320" s="19">
        <f>IF(OR($G5320="",$G5320=0),"",$F5320/$G5320)</f>
      </c>
    </row>
    <row r="5321">
      <c r="A5321" s="7"/>
      <c r="B5321" s="11"/>
      <c r="C5321" s="10"/>
      <c r="D5321" s="16">
        <f>IF($A5321="","",IFERROR(VLOOKUP($A5321,M_Sapi!$A$2:$D$501,4,0),""))</f>
      </c>
      <c r="E5321" s="17">
        <f>IF($A5321="","",IFERROR(VLOOKUP($A5321,M_Sapi!$A$2:$B$501,2,0),""))</f>
      </c>
      <c r="F5321" s="16">
        <f>IF(OR($A5321="",$C5321=""),"",$C5321-$D5321)</f>
      </c>
      <c r="G5321" s="18">
        <f>IF(OR($A5321="",$B5321=""),"",$B5321-$E5321)</f>
      </c>
      <c r="H5321" s="19">
        <f>IF(OR($G5321="",$G5321=0),"",$F5321/$G5321)</f>
      </c>
    </row>
    <row r="5322">
      <c r="A5322" s="7"/>
      <c r="B5322" s="11"/>
      <c r="C5322" s="10"/>
      <c r="D5322" s="16">
        <f>IF($A5322="","",IFERROR(VLOOKUP($A5322,M_Sapi!$A$2:$D$501,4,0),""))</f>
      </c>
      <c r="E5322" s="17">
        <f>IF($A5322="","",IFERROR(VLOOKUP($A5322,M_Sapi!$A$2:$B$501,2,0),""))</f>
      </c>
      <c r="F5322" s="16">
        <f>IF(OR($A5322="",$C5322=""),"",$C5322-$D5322)</f>
      </c>
      <c r="G5322" s="18">
        <f>IF(OR($A5322="",$B5322=""),"",$B5322-$E5322)</f>
      </c>
      <c r="H5322" s="19">
        <f>IF(OR($G5322="",$G5322=0),"",$F5322/$G5322)</f>
      </c>
    </row>
    <row r="5323">
      <c r="A5323" s="7"/>
      <c r="B5323" s="11"/>
      <c r="C5323" s="10"/>
      <c r="D5323" s="16">
        <f>IF($A5323="","",IFERROR(VLOOKUP($A5323,M_Sapi!$A$2:$D$501,4,0),""))</f>
      </c>
      <c r="E5323" s="17">
        <f>IF($A5323="","",IFERROR(VLOOKUP($A5323,M_Sapi!$A$2:$B$501,2,0),""))</f>
      </c>
      <c r="F5323" s="16">
        <f>IF(OR($A5323="",$C5323=""),"",$C5323-$D5323)</f>
      </c>
      <c r="G5323" s="18">
        <f>IF(OR($A5323="",$B5323=""),"",$B5323-$E5323)</f>
      </c>
      <c r="H5323" s="19">
        <f>IF(OR($G5323="",$G5323=0),"",$F5323/$G5323)</f>
      </c>
    </row>
    <row r="5324">
      <c r="A5324" s="7"/>
      <c r="B5324" s="11"/>
      <c r="C5324" s="10"/>
      <c r="D5324" s="16">
        <f>IF($A5324="","",IFERROR(VLOOKUP($A5324,M_Sapi!$A$2:$D$501,4,0),""))</f>
      </c>
      <c r="E5324" s="17">
        <f>IF($A5324="","",IFERROR(VLOOKUP($A5324,M_Sapi!$A$2:$B$501,2,0),""))</f>
      </c>
      <c r="F5324" s="16">
        <f>IF(OR($A5324="",$C5324=""),"",$C5324-$D5324)</f>
      </c>
      <c r="G5324" s="18">
        <f>IF(OR($A5324="",$B5324=""),"",$B5324-$E5324)</f>
      </c>
      <c r="H5324" s="19">
        <f>IF(OR($G5324="",$G5324=0),"",$F5324/$G5324)</f>
      </c>
    </row>
    <row r="5325">
      <c r="A5325" s="7"/>
      <c r="B5325" s="11"/>
      <c r="C5325" s="10"/>
      <c r="D5325" s="16">
        <f>IF($A5325="","",IFERROR(VLOOKUP($A5325,M_Sapi!$A$2:$D$501,4,0),""))</f>
      </c>
      <c r="E5325" s="17">
        <f>IF($A5325="","",IFERROR(VLOOKUP($A5325,M_Sapi!$A$2:$B$501,2,0),""))</f>
      </c>
      <c r="F5325" s="16">
        <f>IF(OR($A5325="",$C5325=""),"",$C5325-$D5325)</f>
      </c>
      <c r="G5325" s="18">
        <f>IF(OR($A5325="",$B5325=""),"",$B5325-$E5325)</f>
      </c>
      <c r="H5325" s="19">
        <f>IF(OR($G5325="",$G5325=0),"",$F5325/$G5325)</f>
      </c>
    </row>
    <row r="5326">
      <c r="A5326" s="7"/>
      <c r="B5326" s="11"/>
      <c r="C5326" s="10"/>
      <c r="D5326" s="16">
        <f>IF($A5326="","",IFERROR(VLOOKUP($A5326,M_Sapi!$A$2:$D$501,4,0),""))</f>
      </c>
      <c r="E5326" s="17">
        <f>IF($A5326="","",IFERROR(VLOOKUP($A5326,M_Sapi!$A$2:$B$501,2,0),""))</f>
      </c>
      <c r="F5326" s="16">
        <f>IF(OR($A5326="",$C5326=""),"",$C5326-$D5326)</f>
      </c>
      <c r="G5326" s="18">
        <f>IF(OR($A5326="",$B5326=""),"",$B5326-$E5326)</f>
      </c>
      <c r="H5326" s="19">
        <f>IF(OR($G5326="",$G5326=0),"",$F5326/$G5326)</f>
      </c>
    </row>
    <row r="5327">
      <c r="A5327" s="7"/>
      <c r="B5327" s="11"/>
      <c r="C5327" s="10"/>
      <c r="D5327" s="16">
        <f>IF($A5327="","",IFERROR(VLOOKUP($A5327,M_Sapi!$A$2:$D$501,4,0),""))</f>
      </c>
      <c r="E5327" s="17">
        <f>IF($A5327="","",IFERROR(VLOOKUP($A5327,M_Sapi!$A$2:$B$501,2,0),""))</f>
      </c>
      <c r="F5327" s="16">
        <f>IF(OR($A5327="",$C5327=""),"",$C5327-$D5327)</f>
      </c>
      <c r="G5327" s="18">
        <f>IF(OR($A5327="",$B5327=""),"",$B5327-$E5327)</f>
      </c>
      <c r="H5327" s="19">
        <f>IF(OR($G5327="",$G5327=0),"",$F5327/$G5327)</f>
      </c>
    </row>
    <row r="5328">
      <c r="A5328" s="7"/>
      <c r="B5328" s="11"/>
      <c r="C5328" s="10"/>
      <c r="D5328" s="16">
        <f>IF($A5328="","",IFERROR(VLOOKUP($A5328,M_Sapi!$A$2:$D$501,4,0),""))</f>
      </c>
      <c r="E5328" s="17">
        <f>IF($A5328="","",IFERROR(VLOOKUP($A5328,M_Sapi!$A$2:$B$501,2,0),""))</f>
      </c>
      <c r="F5328" s="16">
        <f>IF(OR($A5328="",$C5328=""),"",$C5328-$D5328)</f>
      </c>
      <c r="G5328" s="18">
        <f>IF(OR($A5328="",$B5328=""),"",$B5328-$E5328)</f>
      </c>
      <c r="H5328" s="19">
        <f>IF(OR($G5328="",$G5328=0),"",$F5328/$G5328)</f>
      </c>
    </row>
    <row r="5329">
      <c r="A5329" s="7"/>
      <c r="B5329" s="11"/>
      <c r="C5329" s="10"/>
      <c r="D5329" s="16">
        <f>IF($A5329="","",IFERROR(VLOOKUP($A5329,M_Sapi!$A$2:$D$501,4,0),""))</f>
      </c>
      <c r="E5329" s="17">
        <f>IF($A5329="","",IFERROR(VLOOKUP($A5329,M_Sapi!$A$2:$B$501,2,0),""))</f>
      </c>
      <c r="F5329" s="16">
        <f>IF(OR($A5329="",$C5329=""),"",$C5329-$D5329)</f>
      </c>
      <c r="G5329" s="18">
        <f>IF(OR($A5329="",$B5329=""),"",$B5329-$E5329)</f>
      </c>
      <c r="H5329" s="19">
        <f>IF(OR($G5329="",$G5329=0),"",$F5329/$G5329)</f>
      </c>
    </row>
    <row r="5330">
      <c r="A5330" s="7"/>
      <c r="B5330" s="11"/>
      <c r="C5330" s="10"/>
      <c r="D5330" s="16">
        <f>IF($A5330="","",IFERROR(VLOOKUP($A5330,M_Sapi!$A$2:$D$501,4,0),""))</f>
      </c>
      <c r="E5330" s="17">
        <f>IF($A5330="","",IFERROR(VLOOKUP($A5330,M_Sapi!$A$2:$B$501,2,0),""))</f>
      </c>
      <c r="F5330" s="16">
        <f>IF(OR($A5330="",$C5330=""),"",$C5330-$D5330)</f>
      </c>
      <c r="G5330" s="18">
        <f>IF(OR($A5330="",$B5330=""),"",$B5330-$E5330)</f>
      </c>
      <c r="H5330" s="19">
        <f>IF(OR($G5330="",$G5330=0),"",$F5330/$G5330)</f>
      </c>
    </row>
    <row r="5331">
      <c r="A5331" s="7"/>
      <c r="B5331" s="11"/>
      <c r="C5331" s="10"/>
      <c r="D5331" s="16">
        <f>IF($A5331="","",IFERROR(VLOOKUP($A5331,M_Sapi!$A$2:$D$501,4,0),""))</f>
      </c>
      <c r="E5331" s="17">
        <f>IF($A5331="","",IFERROR(VLOOKUP($A5331,M_Sapi!$A$2:$B$501,2,0),""))</f>
      </c>
      <c r="F5331" s="16">
        <f>IF(OR($A5331="",$C5331=""),"",$C5331-$D5331)</f>
      </c>
      <c r="G5331" s="18">
        <f>IF(OR($A5331="",$B5331=""),"",$B5331-$E5331)</f>
      </c>
      <c r="H5331" s="19">
        <f>IF(OR($G5331="",$G5331=0),"",$F5331/$G5331)</f>
      </c>
    </row>
    <row r="5332">
      <c r="A5332" s="7"/>
      <c r="B5332" s="11"/>
      <c r="C5332" s="10"/>
      <c r="D5332" s="16">
        <f>IF($A5332="","",IFERROR(VLOOKUP($A5332,M_Sapi!$A$2:$D$501,4,0),""))</f>
      </c>
      <c r="E5332" s="17">
        <f>IF($A5332="","",IFERROR(VLOOKUP($A5332,M_Sapi!$A$2:$B$501,2,0),""))</f>
      </c>
      <c r="F5332" s="16">
        <f>IF(OR($A5332="",$C5332=""),"",$C5332-$D5332)</f>
      </c>
      <c r="G5332" s="18">
        <f>IF(OR($A5332="",$B5332=""),"",$B5332-$E5332)</f>
      </c>
      <c r="H5332" s="19">
        <f>IF(OR($G5332="",$G5332=0),"",$F5332/$G5332)</f>
      </c>
    </row>
    <row r="5333">
      <c r="A5333" s="7"/>
      <c r="B5333" s="11"/>
      <c r="C5333" s="10"/>
      <c r="D5333" s="16">
        <f>IF($A5333="","",IFERROR(VLOOKUP($A5333,M_Sapi!$A$2:$D$501,4,0),""))</f>
      </c>
      <c r="E5333" s="17">
        <f>IF($A5333="","",IFERROR(VLOOKUP($A5333,M_Sapi!$A$2:$B$501,2,0),""))</f>
      </c>
      <c r="F5333" s="16">
        <f>IF(OR($A5333="",$C5333=""),"",$C5333-$D5333)</f>
      </c>
      <c r="G5333" s="18">
        <f>IF(OR($A5333="",$B5333=""),"",$B5333-$E5333)</f>
      </c>
      <c r="H5333" s="19">
        <f>IF(OR($G5333="",$G5333=0),"",$F5333/$G5333)</f>
      </c>
    </row>
    <row r="5334">
      <c r="A5334" s="7"/>
      <c r="B5334" s="11"/>
      <c r="C5334" s="10"/>
      <c r="D5334" s="16">
        <f>IF($A5334="","",IFERROR(VLOOKUP($A5334,M_Sapi!$A$2:$D$501,4,0),""))</f>
      </c>
      <c r="E5334" s="17">
        <f>IF($A5334="","",IFERROR(VLOOKUP($A5334,M_Sapi!$A$2:$B$501,2,0),""))</f>
      </c>
      <c r="F5334" s="16">
        <f>IF(OR($A5334="",$C5334=""),"",$C5334-$D5334)</f>
      </c>
      <c r="G5334" s="18">
        <f>IF(OR($A5334="",$B5334=""),"",$B5334-$E5334)</f>
      </c>
      <c r="H5334" s="19">
        <f>IF(OR($G5334="",$G5334=0),"",$F5334/$G5334)</f>
      </c>
    </row>
    <row r="5335">
      <c r="A5335" s="7"/>
      <c r="B5335" s="11"/>
      <c r="C5335" s="10"/>
      <c r="D5335" s="16">
        <f>IF($A5335="","",IFERROR(VLOOKUP($A5335,M_Sapi!$A$2:$D$501,4,0),""))</f>
      </c>
      <c r="E5335" s="17">
        <f>IF($A5335="","",IFERROR(VLOOKUP($A5335,M_Sapi!$A$2:$B$501,2,0),""))</f>
      </c>
      <c r="F5335" s="16">
        <f>IF(OR($A5335="",$C5335=""),"",$C5335-$D5335)</f>
      </c>
      <c r="G5335" s="18">
        <f>IF(OR($A5335="",$B5335=""),"",$B5335-$E5335)</f>
      </c>
      <c r="H5335" s="19">
        <f>IF(OR($G5335="",$G5335=0),"",$F5335/$G5335)</f>
      </c>
    </row>
    <row r="5336">
      <c r="A5336" s="7"/>
      <c r="B5336" s="11"/>
      <c r="C5336" s="10"/>
      <c r="D5336" s="16">
        <f>IF($A5336="","",IFERROR(VLOOKUP($A5336,M_Sapi!$A$2:$D$501,4,0),""))</f>
      </c>
      <c r="E5336" s="17">
        <f>IF($A5336="","",IFERROR(VLOOKUP($A5336,M_Sapi!$A$2:$B$501,2,0),""))</f>
      </c>
      <c r="F5336" s="16">
        <f>IF(OR($A5336="",$C5336=""),"",$C5336-$D5336)</f>
      </c>
      <c r="G5336" s="18">
        <f>IF(OR($A5336="",$B5336=""),"",$B5336-$E5336)</f>
      </c>
      <c r="H5336" s="19">
        <f>IF(OR($G5336="",$G5336=0),"",$F5336/$G5336)</f>
      </c>
    </row>
    <row r="5337">
      <c r="A5337" s="7"/>
      <c r="B5337" s="11"/>
      <c r="C5337" s="10"/>
      <c r="D5337" s="16">
        <f>IF($A5337="","",IFERROR(VLOOKUP($A5337,M_Sapi!$A$2:$D$501,4,0),""))</f>
      </c>
      <c r="E5337" s="17">
        <f>IF($A5337="","",IFERROR(VLOOKUP($A5337,M_Sapi!$A$2:$B$501,2,0),""))</f>
      </c>
      <c r="F5337" s="16">
        <f>IF(OR($A5337="",$C5337=""),"",$C5337-$D5337)</f>
      </c>
      <c r="G5337" s="18">
        <f>IF(OR($A5337="",$B5337=""),"",$B5337-$E5337)</f>
      </c>
      <c r="H5337" s="19">
        <f>IF(OR($G5337="",$G5337=0),"",$F5337/$G5337)</f>
      </c>
    </row>
    <row r="5338">
      <c r="A5338" s="7"/>
      <c r="B5338" s="11"/>
      <c r="C5338" s="10"/>
      <c r="D5338" s="16">
        <f>IF($A5338="","",IFERROR(VLOOKUP($A5338,M_Sapi!$A$2:$D$501,4,0),""))</f>
      </c>
      <c r="E5338" s="17">
        <f>IF($A5338="","",IFERROR(VLOOKUP($A5338,M_Sapi!$A$2:$B$501,2,0),""))</f>
      </c>
      <c r="F5338" s="16">
        <f>IF(OR($A5338="",$C5338=""),"",$C5338-$D5338)</f>
      </c>
      <c r="G5338" s="18">
        <f>IF(OR($A5338="",$B5338=""),"",$B5338-$E5338)</f>
      </c>
      <c r="H5338" s="19">
        <f>IF(OR($G5338="",$G5338=0),"",$F5338/$G5338)</f>
      </c>
    </row>
    <row r="5339">
      <c r="A5339" s="7"/>
      <c r="B5339" s="11"/>
      <c r="C5339" s="10"/>
      <c r="D5339" s="16">
        <f>IF($A5339="","",IFERROR(VLOOKUP($A5339,M_Sapi!$A$2:$D$501,4,0),""))</f>
      </c>
      <c r="E5339" s="17">
        <f>IF($A5339="","",IFERROR(VLOOKUP($A5339,M_Sapi!$A$2:$B$501,2,0),""))</f>
      </c>
      <c r="F5339" s="16">
        <f>IF(OR($A5339="",$C5339=""),"",$C5339-$D5339)</f>
      </c>
      <c r="G5339" s="18">
        <f>IF(OR($A5339="",$B5339=""),"",$B5339-$E5339)</f>
      </c>
      <c r="H5339" s="19">
        <f>IF(OR($G5339="",$G5339=0),"",$F5339/$G5339)</f>
      </c>
    </row>
    <row r="5340">
      <c r="A5340" s="7"/>
      <c r="B5340" s="11"/>
      <c r="C5340" s="10"/>
      <c r="D5340" s="16">
        <f>IF($A5340="","",IFERROR(VLOOKUP($A5340,M_Sapi!$A$2:$D$501,4,0),""))</f>
      </c>
      <c r="E5340" s="17">
        <f>IF($A5340="","",IFERROR(VLOOKUP($A5340,M_Sapi!$A$2:$B$501,2,0),""))</f>
      </c>
      <c r="F5340" s="16">
        <f>IF(OR($A5340="",$C5340=""),"",$C5340-$D5340)</f>
      </c>
      <c r="G5340" s="18">
        <f>IF(OR($A5340="",$B5340=""),"",$B5340-$E5340)</f>
      </c>
      <c r="H5340" s="19">
        <f>IF(OR($G5340="",$G5340=0),"",$F5340/$G5340)</f>
      </c>
    </row>
    <row r="5341">
      <c r="A5341" s="7"/>
      <c r="B5341" s="11"/>
      <c r="C5341" s="10"/>
      <c r="D5341" s="16">
        <f>IF($A5341="","",IFERROR(VLOOKUP($A5341,M_Sapi!$A$2:$D$501,4,0),""))</f>
      </c>
      <c r="E5341" s="17">
        <f>IF($A5341="","",IFERROR(VLOOKUP($A5341,M_Sapi!$A$2:$B$501,2,0),""))</f>
      </c>
      <c r="F5341" s="16">
        <f>IF(OR($A5341="",$C5341=""),"",$C5341-$D5341)</f>
      </c>
      <c r="G5341" s="18">
        <f>IF(OR($A5341="",$B5341=""),"",$B5341-$E5341)</f>
      </c>
      <c r="H5341" s="19">
        <f>IF(OR($G5341="",$G5341=0),"",$F5341/$G5341)</f>
      </c>
    </row>
    <row r="5342">
      <c r="A5342" s="7"/>
      <c r="B5342" s="11"/>
      <c r="C5342" s="10"/>
      <c r="D5342" s="16">
        <f>IF($A5342="","",IFERROR(VLOOKUP($A5342,M_Sapi!$A$2:$D$501,4,0),""))</f>
      </c>
      <c r="E5342" s="17">
        <f>IF($A5342="","",IFERROR(VLOOKUP($A5342,M_Sapi!$A$2:$B$501,2,0),""))</f>
      </c>
      <c r="F5342" s="16">
        <f>IF(OR($A5342="",$C5342=""),"",$C5342-$D5342)</f>
      </c>
      <c r="G5342" s="18">
        <f>IF(OR($A5342="",$B5342=""),"",$B5342-$E5342)</f>
      </c>
      <c r="H5342" s="19">
        <f>IF(OR($G5342="",$G5342=0),"",$F5342/$G5342)</f>
      </c>
    </row>
    <row r="5343">
      <c r="A5343" s="7"/>
      <c r="B5343" s="11"/>
      <c r="C5343" s="10"/>
      <c r="D5343" s="16">
        <f>IF($A5343="","",IFERROR(VLOOKUP($A5343,M_Sapi!$A$2:$D$501,4,0),""))</f>
      </c>
      <c r="E5343" s="17">
        <f>IF($A5343="","",IFERROR(VLOOKUP($A5343,M_Sapi!$A$2:$B$501,2,0),""))</f>
      </c>
      <c r="F5343" s="16">
        <f>IF(OR($A5343="",$C5343=""),"",$C5343-$D5343)</f>
      </c>
      <c r="G5343" s="18">
        <f>IF(OR($A5343="",$B5343=""),"",$B5343-$E5343)</f>
      </c>
      <c r="H5343" s="19">
        <f>IF(OR($G5343="",$G5343=0),"",$F5343/$G5343)</f>
      </c>
    </row>
    <row r="5344">
      <c r="A5344" s="7"/>
      <c r="B5344" s="11"/>
      <c r="C5344" s="10"/>
      <c r="D5344" s="16">
        <f>IF($A5344="","",IFERROR(VLOOKUP($A5344,M_Sapi!$A$2:$D$501,4,0),""))</f>
      </c>
      <c r="E5344" s="17">
        <f>IF($A5344="","",IFERROR(VLOOKUP($A5344,M_Sapi!$A$2:$B$501,2,0),""))</f>
      </c>
      <c r="F5344" s="16">
        <f>IF(OR($A5344="",$C5344=""),"",$C5344-$D5344)</f>
      </c>
      <c r="G5344" s="18">
        <f>IF(OR($A5344="",$B5344=""),"",$B5344-$E5344)</f>
      </c>
      <c r="H5344" s="19">
        <f>IF(OR($G5344="",$G5344=0),"",$F5344/$G5344)</f>
      </c>
    </row>
    <row r="5345">
      <c r="A5345" s="7"/>
      <c r="B5345" s="11"/>
      <c r="C5345" s="10"/>
      <c r="D5345" s="16">
        <f>IF($A5345="","",IFERROR(VLOOKUP($A5345,M_Sapi!$A$2:$D$501,4,0),""))</f>
      </c>
      <c r="E5345" s="17">
        <f>IF($A5345="","",IFERROR(VLOOKUP($A5345,M_Sapi!$A$2:$B$501,2,0),""))</f>
      </c>
      <c r="F5345" s="16">
        <f>IF(OR($A5345="",$C5345=""),"",$C5345-$D5345)</f>
      </c>
      <c r="G5345" s="18">
        <f>IF(OR($A5345="",$B5345=""),"",$B5345-$E5345)</f>
      </c>
      <c r="H5345" s="19">
        <f>IF(OR($G5345="",$G5345=0),"",$F5345/$G5345)</f>
      </c>
    </row>
    <row r="5346">
      <c r="A5346" s="7"/>
      <c r="B5346" s="11"/>
      <c r="C5346" s="10"/>
      <c r="D5346" s="16">
        <f>IF($A5346="","",IFERROR(VLOOKUP($A5346,M_Sapi!$A$2:$D$501,4,0),""))</f>
      </c>
      <c r="E5346" s="17">
        <f>IF($A5346="","",IFERROR(VLOOKUP($A5346,M_Sapi!$A$2:$B$501,2,0),""))</f>
      </c>
      <c r="F5346" s="16">
        <f>IF(OR($A5346="",$C5346=""),"",$C5346-$D5346)</f>
      </c>
      <c r="G5346" s="18">
        <f>IF(OR($A5346="",$B5346=""),"",$B5346-$E5346)</f>
      </c>
      <c r="H5346" s="19">
        <f>IF(OR($G5346="",$G5346=0),"",$F5346/$G5346)</f>
      </c>
    </row>
    <row r="5347">
      <c r="A5347" s="7"/>
      <c r="B5347" s="11"/>
      <c r="C5347" s="10"/>
      <c r="D5347" s="16">
        <f>IF($A5347="","",IFERROR(VLOOKUP($A5347,M_Sapi!$A$2:$D$501,4,0),""))</f>
      </c>
      <c r="E5347" s="17">
        <f>IF($A5347="","",IFERROR(VLOOKUP($A5347,M_Sapi!$A$2:$B$501,2,0),""))</f>
      </c>
      <c r="F5347" s="16">
        <f>IF(OR($A5347="",$C5347=""),"",$C5347-$D5347)</f>
      </c>
      <c r="G5347" s="18">
        <f>IF(OR($A5347="",$B5347=""),"",$B5347-$E5347)</f>
      </c>
      <c r="H5347" s="19">
        <f>IF(OR($G5347="",$G5347=0),"",$F5347/$G5347)</f>
      </c>
    </row>
    <row r="5348">
      <c r="A5348" s="7"/>
      <c r="B5348" s="11"/>
      <c r="C5348" s="10"/>
      <c r="D5348" s="16">
        <f>IF($A5348="","",IFERROR(VLOOKUP($A5348,M_Sapi!$A$2:$D$501,4,0),""))</f>
      </c>
      <c r="E5348" s="17">
        <f>IF($A5348="","",IFERROR(VLOOKUP($A5348,M_Sapi!$A$2:$B$501,2,0),""))</f>
      </c>
      <c r="F5348" s="16">
        <f>IF(OR($A5348="",$C5348=""),"",$C5348-$D5348)</f>
      </c>
      <c r="G5348" s="18">
        <f>IF(OR($A5348="",$B5348=""),"",$B5348-$E5348)</f>
      </c>
      <c r="H5348" s="19">
        <f>IF(OR($G5348="",$G5348=0),"",$F5348/$G5348)</f>
      </c>
    </row>
    <row r="5349">
      <c r="A5349" s="7"/>
      <c r="B5349" s="11"/>
      <c r="C5349" s="10"/>
      <c r="D5349" s="16">
        <f>IF($A5349="","",IFERROR(VLOOKUP($A5349,M_Sapi!$A$2:$D$501,4,0),""))</f>
      </c>
      <c r="E5349" s="17">
        <f>IF($A5349="","",IFERROR(VLOOKUP($A5349,M_Sapi!$A$2:$B$501,2,0),""))</f>
      </c>
      <c r="F5349" s="16">
        <f>IF(OR($A5349="",$C5349=""),"",$C5349-$D5349)</f>
      </c>
      <c r="G5349" s="18">
        <f>IF(OR($A5349="",$B5349=""),"",$B5349-$E5349)</f>
      </c>
      <c r="H5349" s="19">
        <f>IF(OR($G5349="",$G5349=0),"",$F5349/$G5349)</f>
      </c>
    </row>
    <row r="5350">
      <c r="A5350" s="7"/>
      <c r="B5350" s="11"/>
      <c r="C5350" s="10"/>
      <c r="D5350" s="16">
        <f>IF($A5350="","",IFERROR(VLOOKUP($A5350,M_Sapi!$A$2:$D$501,4,0),""))</f>
      </c>
      <c r="E5350" s="17">
        <f>IF($A5350="","",IFERROR(VLOOKUP($A5350,M_Sapi!$A$2:$B$501,2,0),""))</f>
      </c>
      <c r="F5350" s="16">
        <f>IF(OR($A5350="",$C5350=""),"",$C5350-$D5350)</f>
      </c>
      <c r="G5350" s="18">
        <f>IF(OR($A5350="",$B5350=""),"",$B5350-$E5350)</f>
      </c>
      <c r="H5350" s="19">
        <f>IF(OR($G5350="",$G5350=0),"",$F5350/$G5350)</f>
      </c>
    </row>
    <row r="5351">
      <c r="A5351" s="7"/>
      <c r="B5351" s="11"/>
      <c r="C5351" s="10"/>
      <c r="D5351" s="16">
        <f>IF($A5351="","",IFERROR(VLOOKUP($A5351,M_Sapi!$A$2:$D$501,4,0),""))</f>
      </c>
      <c r="E5351" s="17">
        <f>IF($A5351="","",IFERROR(VLOOKUP($A5351,M_Sapi!$A$2:$B$501,2,0),""))</f>
      </c>
      <c r="F5351" s="16">
        <f>IF(OR($A5351="",$C5351=""),"",$C5351-$D5351)</f>
      </c>
      <c r="G5351" s="18">
        <f>IF(OR($A5351="",$B5351=""),"",$B5351-$E5351)</f>
      </c>
      <c r="H5351" s="19">
        <f>IF(OR($G5351="",$G5351=0),"",$F5351/$G5351)</f>
      </c>
    </row>
    <row r="5352">
      <c r="A5352" s="7"/>
      <c r="B5352" s="11"/>
      <c r="C5352" s="10"/>
      <c r="D5352" s="16">
        <f>IF($A5352="","",IFERROR(VLOOKUP($A5352,M_Sapi!$A$2:$D$501,4,0),""))</f>
      </c>
      <c r="E5352" s="17">
        <f>IF($A5352="","",IFERROR(VLOOKUP($A5352,M_Sapi!$A$2:$B$501,2,0),""))</f>
      </c>
      <c r="F5352" s="16">
        <f>IF(OR($A5352="",$C5352=""),"",$C5352-$D5352)</f>
      </c>
      <c r="G5352" s="18">
        <f>IF(OR($A5352="",$B5352=""),"",$B5352-$E5352)</f>
      </c>
      <c r="H5352" s="19">
        <f>IF(OR($G5352="",$G5352=0),"",$F5352/$G5352)</f>
      </c>
    </row>
    <row r="5353">
      <c r="A5353" s="7"/>
      <c r="B5353" s="11"/>
      <c r="C5353" s="10"/>
      <c r="D5353" s="16">
        <f>IF($A5353="","",IFERROR(VLOOKUP($A5353,M_Sapi!$A$2:$D$501,4,0),""))</f>
      </c>
      <c r="E5353" s="17">
        <f>IF($A5353="","",IFERROR(VLOOKUP($A5353,M_Sapi!$A$2:$B$501,2,0),""))</f>
      </c>
      <c r="F5353" s="16">
        <f>IF(OR($A5353="",$C5353=""),"",$C5353-$D5353)</f>
      </c>
      <c r="G5353" s="18">
        <f>IF(OR($A5353="",$B5353=""),"",$B5353-$E5353)</f>
      </c>
      <c r="H5353" s="19">
        <f>IF(OR($G5353="",$G5353=0),"",$F5353/$G5353)</f>
      </c>
    </row>
    <row r="5354">
      <c r="A5354" s="7"/>
      <c r="B5354" s="11"/>
      <c r="C5354" s="10"/>
      <c r="D5354" s="16">
        <f>IF($A5354="","",IFERROR(VLOOKUP($A5354,M_Sapi!$A$2:$D$501,4,0),""))</f>
      </c>
      <c r="E5354" s="17">
        <f>IF($A5354="","",IFERROR(VLOOKUP($A5354,M_Sapi!$A$2:$B$501,2,0),""))</f>
      </c>
      <c r="F5354" s="16">
        <f>IF(OR($A5354="",$C5354=""),"",$C5354-$D5354)</f>
      </c>
      <c r="G5354" s="18">
        <f>IF(OR($A5354="",$B5354=""),"",$B5354-$E5354)</f>
      </c>
      <c r="H5354" s="19">
        <f>IF(OR($G5354="",$G5354=0),"",$F5354/$G5354)</f>
      </c>
    </row>
    <row r="5355">
      <c r="A5355" s="7"/>
      <c r="B5355" s="11"/>
      <c r="C5355" s="10"/>
      <c r="D5355" s="16">
        <f>IF($A5355="","",IFERROR(VLOOKUP($A5355,M_Sapi!$A$2:$D$501,4,0),""))</f>
      </c>
      <c r="E5355" s="17">
        <f>IF($A5355="","",IFERROR(VLOOKUP($A5355,M_Sapi!$A$2:$B$501,2,0),""))</f>
      </c>
      <c r="F5355" s="16">
        <f>IF(OR($A5355="",$C5355=""),"",$C5355-$D5355)</f>
      </c>
      <c r="G5355" s="18">
        <f>IF(OR($A5355="",$B5355=""),"",$B5355-$E5355)</f>
      </c>
      <c r="H5355" s="19">
        <f>IF(OR($G5355="",$G5355=0),"",$F5355/$G5355)</f>
      </c>
    </row>
    <row r="5356">
      <c r="A5356" s="7"/>
      <c r="B5356" s="11"/>
      <c r="C5356" s="10"/>
      <c r="D5356" s="16">
        <f>IF($A5356="","",IFERROR(VLOOKUP($A5356,M_Sapi!$A$2:$D$501,4,0),""))</f>
      </c>
      <c r="E5356" s="17">
        <f>IF($A5356="","",IFERROR(VLOOKUP($A5356,M_Sapi!$A$2:$B$501,2,0),""))</f>
      </c>
      <c r="F5356" s="16">
        <f>IF(OR($A5356="",$C5356=""),"",$C5356-$D5356)</f>
      </c>
      <c r="G5356" s="18">
        <f>IF(OR($A5356="",$B5356=""),"",$B5356-$E5356)</f>
      </c>
      <c r="H5356" s="19">
        <f>IF(OR($G5356="",$G5356=0),"",$F5356/$G5356)</f>
      </c>
    </row>
    <row r="5357">
      <c r="A5357" s="7"/>
      <c r="B5357" s="11"/>
      <c r="C5357" s="10"/>
      <c r="D5357" s="16">
        <f>IF($A5357="","",IFERROR(VLOOKUP($A5357,M_Sapi!$A$2:$D$501,4,0),""))</f>
      </c>
      <c r="E5357" s="17">
        <f>IF($A5357="","",IFERROR(VLOOKUP($A5357,M_Sapi!$A$2:$B$501,2,0),""))</f>
      </c>
      <c r="F5357" s="16">
        <f>IF(OR($A5357="",$C5357=""),"",$C5357-$D5357)</f>
      </c>
      <c r="G5357" s="18">
        <f>IF(OR($A5357="",$B5357=""),"",$B5357-$E5357)</f>
      </c>
      <c r="H5357" s="19">
        <f>IF(OR($G5357="",$G5357=0),"",$F5357/$G5357)</f>
      </c>
    </row>
    <row r="5358">
      <c r="A5358" s="7"/>
      <c r="B5358" s="11"/>
      <c r="C5358" s="10"/>
      <c r="D5358" s="16">
        <f>IF($A5358="","",IFERROR(VLOOKUP($A5358,M_Sapi!$A$2:$D$501,4,0),""))</f>
      </c>
      <c r="E5358" s="17">
        <f>IF($A5358="","",IFERROR(VLOOKUP($A5358,M_Sapi!$A$2:$B$501,2,0),""))</f>
      </c>
      <c r="F5358" s="16">
        <f>IF(OR($A5358="",$C5358=""),"",$C5358-$D5358)</f>
      </c>
      <c r="G5358" s="18">
        <f>IF(OR($A5358="",$B5358=""),"",$B5358-$E5358)</f>
      </c>
      <c r="H5358" s="19">
        <f>IF(OR($G5358="",$G5358=0),"",$F5358/$G5358)</f>
      </c>
    </row>
    <row r="5359">
      <c r="A5359" s="7"/>
      <c r="B5359" s="11"/>
      <c r="C5359" s="10"/>
      <c r="D5359" s="16">
        <f>IF($A5359="","",IFERROR(VLOOKUP($A5359,M_Sapi!$A$2:$D$501,4,0),""))</f>
      </c>
      <c r="E5359" s="17">
        <f>IF($A5359="","",IFERROR(VLOOKUP($A5359,M_Sapi!$A$2:$B$501,2,0),""))</f>
      </c>
      <c r="F5359" s="16">
        <f>IF(OR($A5359="",$C5359=""),"",$C5359-$D5359)</f>
      </c>
      <c r="G5359" s="18">
        <f>IF(OR($A5359="",$B5359=""),"",$B5359-$E5359)</f>
      </c>
      <c r="H5359" s="19">
        <f>IF(OR($G5359="",$G5359=0),"",$F5359/$G5359)</f>
      </c>
    </row>
    <row r="5360">
      <c r="A5360" s="7"/>
      <c r="B5360" s="11"/>
      <c r="C5360" s="10"/>
      <c r="D5360" s="16">
        <f>IF($A5360="","",IFERROR(VLOOKUP($A5360,M_Sapi!$A$2:$D$501,4,0),""))</f>
      </c>
      <c r="E5360" s="17">
        <f>IF($A5360="","",IFERROR(VLOOKUP($A5360,M_Sapi!$A$2:$B$501,2,0),""))</f>
      </c>
      <c r="F5360" s="16">
        <f>IF(OR($A5360="",$C5360=""),"",$C5360-$D5360)</f>
      </c>
      <c r="G5360" s="18">
        <f>IF(OR($A5360="",$B5360=""),"",$B5360-$E5360)</f>
      </c>
      <c r="H5360" s="19">
        <f>IF(OR($G5360="",$G5360=0),"",$F5360/$G5360)</f>
      </c>
    </row>
    <row r="5361">
      <c r="A5361" s="7"/>
      <c r="B5361" s="11"/>
      <c r="C5361" s="10"/>
      <c r="D5361" s="16">
        <f>IF($A5361="","",IFERROR(VLOOKUP($A5361,M_Sapi!$A$2:$D$501,4,0),""))</f>
      </c>
      <c r="E5361" s="17">
        <f>IF($A5361="","",IFERROR(VLOOKUP($A5361,M_Sapi!$A$2:$B$501,2,0),""))</f>
      </c>
      <c r="F5361" s="16">
        <f>IF(OR($A5361="",$C5361=""),"",$C5361-$D5361)</f>
      </c>
      <c r="G5361" s="18">
        <f>IF(OR($A5361="",$B5361=""),"",$B5361-$E5361)</f>
      </c>
      <c r="H5361" s="19">
        <f>IF(OR($G5361="",$G5361=0),"",$F5361/$G5361)</f>
      </c>
    </row>
    <row r="5362">
      <c r="A5362" s="7"/>
      <c r="B5362" s="11"/>
      <c r="C5362" s="10"/>
      <c r="D5362" s="16">
        <f>IF($A5362="","",IFERROR(VLOOKUP($A5362,M_Sapi!$A$2:$D$501,4,0),""))</f>
      </c>
      <c r="E5362" s="17">
        <f>IF($A5362="","",IFERROR(VLOOKUP($A5362,M_Sapi!$A$2:$B$501,2,0),""))</f>
      </c>
      <c r="F5362" s="16">
        <f>IF(OR($A5362="",$C5362=""),"",$C5362-$D5362)</f>
      </c>
      <c r="G5362" s="18">
        <f>IF(OR($A5362="",$B5362=""),"",$B5362-$E5362)</f>
      </c>
      <c r="H5362" s="19">
        <f>IF(OR($G5362="",$G5362=0),"",$F5362/$G5362)</f>
      </c>
    </row>
    <row r="5363">
      <c r="A5363" s="7"/>
      <c r="B5363" s="11"/>
      <c r="C5363" s="10"/>
      <c r="D5363" s="16">
        <f>IF($A5363="","",IFERROR(VLOOKUP($A5363,M_Sapi!$A$2:$D$501,4,0),""))</f>
      </c>
      <c r="E5363" s="17">
        <f>IF($A5363="","",IFERROR(VLOOKUP($A5363,M_Sapi!$A$2:$B$501,2,0),""))</f>
      </c>
      <c r="F5363" s="16">
        <f>IF(OR($A5363="",$C5363=""),"",$C5363-$D5363)</f>
      </c>
      <c r="G5363" s="18">
        <f>IF(OR($A5363="",$B5363=""),"",$B5363-$E5363)</f>
      </c>
      <c r="H5363" s="19">
        <f>IF(OR($G5363="",$G5363=0),"",$F5363/$G5363)</f>
      </c>
    </row>
    <row r="5364">
      <c r="A5364" s="7"/>
      <c r="B5364" s="11"/>
      <c r="C5364" s="10"/>
      <c r="D5364" s="16">
        <f>IF($A5364="","",IFERROR(VLOOKUP($A5364,M_Sapi!$A$2:$D$501,4,0),""))</f>
      </c>
      <c r="E5364" s="17">
        <f>IF($A5364="","",IFERROR(VLOOKUP($A5364,M_Sapi!$A$2:$B$501,2,0),""))</f>
      </c>
      <c r="F5364" s="16">
        <f>IF(OR($A5364="",$C5364=""),"",$C5364-$D5364)</f>
      </c>
      <c r="G5364" s="18">
        <f>IF(OR($A5364="",$B5364=""),"",$B5364-$E5364)</f>
      </c>
      <c r="H5364" s="19">
        <f>IF(OR($G5364="",$G5364=0),"",$F5364/$G5364)</f>
      </c>
    </row>
    <row r="5365">
      <c r="A5365" s="7"/>
      <c r="B5365" s="11"/>
      <c r="C5365" s="10"/>
      <c r="D5365" s="16">
        <f>IF($A5365="","",IFERROR(VLOOKUP($A5365,M_Sapi!$A$2:$D$501,4,0),""))</f>
      </c>
      <c r="E5365" s="17">
        <f>IF($A5365="","",IFERROR(VLOOKUP($A5365,M_Sapi!$A$2:$B$501,2,0),""))</f>
      </c>
      <c r="F5365" s="16">
        <f>IF(OR($A5365="",$C5365=""),"",$C5365-$D5365)</f>
      </c>
      <c r="G5365" s="18">
        <f>IF(OR($A5365="",$B5365=""),"",$B5365-$E5365)</f>
      </c>
      <c r="H5365" s="19">
        <f>IF(OR($G5365="",$G5365=0),"",$F5365/$G5365)</f>
      </c>
    </row>
    <row r="5366">
      <c r="A5366" s="7"/>
      <c r="B5366" s="11"/>
      <c r="C5366" s="10"/>
      <c r="D5366" s="16">
        <f>IF($A5366="","",IFERROR(VLOOKUP($A5366,M_Sapi!$A$2:$D$501,4,0),""))</f>
      </c>
      <c r="E5366" s="17">
        <f>IF($A5366="","",IFERROR(VLOOKUP($A5366,M_Sapi!$A$2:$B$501,2,0),""))</f>
      </c>
      <c r="F5366" s="16">
        <f>IF(OR($A5366="",$C5366=""),"",$C5366-$D5366)</f>
      </c>
      <c r="G5366" s="18">
        <f>IF(OR($A5366="",$B5366=""),"",$B5366-$E5366)</f>
      </c>
      <c r="H5366" s="19">
        <f>IF(OR($G5366="",$G5366=0),"",$F5366/$G5366)</f>
      </c>
    </row>
    <row r="5367">
      <c r="A5367" s="7"/>
      <c r="B5367" s="11"/>
      <c r="C5367" s="10"/>
      <c r="D5367" s="16">
        <f>IF($A5367="","",IFERROR(VLOOKUP($A5367,M_Sapi!$A$2:$D$501,4,0),""))</f>
      </c>
      <c r="E5367" s="17">
        <f>IF($A5367="","",IFERROR(VLOOKUP($A5367,M_Sapi!$A$2:$B$501,2,0),""))</f>
      </c>
      <c r="F5367" s="16">
        <f>IF(OR($A5367="",$C5367=""),"",$C5367-$D5367)</f>
      </c>
      <c r="G5367" s="18">
        <f>IF(OR($A5367="",$B5367=""),"",$B5367-$E5367)</f>
      </c>
      <c r="H5367" s="19">
        <f>IF(OR($G5367="",$G5367=0),"",$F5367/$G5367)</f>
      </c>
    </row>
    <row r="5368">
      <c r="A5368" s="7"/>
      <c r="B5368" s="11"/>
      <c r="C5368" s="10"/>
      <c r="D5368" s="16">
        <f>IF($A5368="","",IFERROR(VLOOKUP($A5368,M_Sapi!$A$2:$D$501,4,0),""))</f>
      </c>
      <c r="E5368" s="17">
        <f>IF($A5368="","",IFERROR(VLOOKUP($A5368,M_Sapi!$A$2:$B$501,2,0),""))</f>
      </c>
      <c r="F5368" s="16">
        <f>IF(OR($A5368="",$C5368=""),"",$C5368-$D5368)</f>
      </c>
      <c r="G5368" s="18">
        <f>IF(OR($A5368="",$B5368=""),"",$B5368-$E5368)</f>
      </c>
      <c r="H5368" s="19">
        <f>IF(OR($G5368="",$G5368=0),"",$F5368/$G5368)</f>
      </c>
    </row>
    <row r="5369">
      <c r="A5369" s="7"/>
      <c r="B5369" s="11"/>
      <c r="C5369" s="10"/>
      <c r="D5369" s="16">
        <f>IF($A5369="","",IFERROR(VLOOKUP($A5369,M_Sapi!$A$2:$D$501,4,0),""))</f>
      </c>
      <c r="E5369" s="17">
        <f>IF($A5369="","",IFERROR(VLOOKUP($A5369,M_Sapi!$A$2:$B$501,2,0),""))</f>
      </c>
      <c r="F5369" s="16">
        <f>IF(OR($A5369="",$C5369=""),"",$C5369-$D5369)</f>
      </c>
      <c r="G5369" s="18">
        <f>IF(OR($A5369="",$B5369=""),"",$B5369-$E5369)</f>
      </c>
      <c r="H5369" s="19">
        <f>IF(OR($G5369="",$G5369=0),"",$F5369/$G5369)</f>
      </c>
    </row>
    <row r="5370">
      <c r="A5370" s="7"/>
      <c r="B5370" s="11"/>
      <c r="C5370" s="10"/>
      <c r="D5370" s="16">
        <f>IF($A5370="","",IFERROR(VLOOKUP($A5370,M_Sapi!$A$2:$D$501,4,0),""))</f>
      </c>
      <c r="E5370" s="17">
        <f>IF($A5370="","",IFERROR(VLOOKUP($A5370,M_Sapi!$A$2:$B$501,2,0),""))</f>
      </c>
      <c r="F5370" s="16">
        <f>IF(OR($A5370="",$C5370=""),"",$C5370-$D5370)</f>
      </c>
      <c r="G5370" s="18">
        <f>IF(OR($A5370="",$B5370=""),"",$B5370-$E5370)</f>
      </c>
      <c r="H5370" s="19">
        <f>IF(OR($G5370="",$G5370=0),"",$F5370/$G5370)</f>
      </c>
    </row>
    <row r="5371">
      <c r="A5371" s="7"/>
      <c r="B5371" s="11"/>
      <c r="C5371" s="10"/>
      <c r="D5371" s="16">
        <f>IF($A5371="","",IFERROR(VLOOKUP($A5371,M_Sapi!$A$2:$D$501,4,0),""))</f>
      </c>
      <c r="E5371" s="17">
        <f>IF($A5371="","",IFERROR(VLOOKUP($A5371,M_Sapi!$A$2:$B$501,2,0),""))</f>
      </c>
      <c r="F5371" s="16">
        <f>IF(OR($A5371="",$C5371=""),"",$C5371-$D5371)</f>
      </c>
      <c r="G5371" s="18">
        <f>IF(OR($A5371="",$B5371=""),"",$B5371-$E5371)</f>
      </c>
      <c r="H5371" s="19">
        <f>IF(OR($G5371="",$G5371=0),"",$F5371/$G5371)</f>
      </c>
    </row>
    <row r="5372">
      <c r="A5372" s="7"/>
      <c r="B5372" s="11"/>
      <c r="C5372" s="10"/>
      <c r="D5372" s="16">
        <f>IF($A5372="","",IFERROR(VLOOKUP($A5372,M_Sapi!$A$2:$D$501,4,0),""))</f>
      </c>
      <c r="E5372" s="17">
        <f>IF($A5372="","",IFERROR(VLOOKUP($A5372,M_Sapi!$A$2:$B$501,2,0),""))</f>
      </c>
      <c r="F5372" s="16">
        <f>IF(OR($A5372="",$C5372=""),"",$C5372-$D5372)</f>
      </c>
      <c r="G5372" s="18">
        <f>IF(OR($A5372="",$B5372=""),"",$B5372-$E5372)</f>
      </c>
      <c r="H5372" s="19">
        <f>IF(OR($G5372="",$G5372=0),"",$F5372/$G5372)</f>
      </c>
    </row>
    <row r="5373">
      <c r="A5373" s="7"/>
      <c r="B5373" s="11"/>
      <c r="C5373" s="10"/>
      <c r="D5373" s="16">
        <f>IF($A5373="","",IFERROR(VLOOKUP($A5373,M_Sapi!$A$2:$D$501,4,0),""))</f>
      </c>
      <c r="E5373" s="17">
        <f>IF($A5373="","",IFERROR(VLOOKUP($A5373,M_Sapi!$A$2:$B$501,2,0),""))</f>
      </c>
      <c r="F5373" s="16">
        <f>IF(OR($A5373="",$C5373=""),"",$C5373-$D5373)</f>
      </c>
      <c r="G5373" s="18">
        <f>IF(OR($A5373="",$B5373=""),"",$B5373-$E5373)</f>
      </c>
      <c r="H5373" s="19">
        <f>IF(OR($G5373="",$G5373=0),"",$F5373/$G5373)</f>
      </c>
    </row>
    <row r="5374">
      <c r="A5374" s="7"/>
      <c r="B5374" s="11"/>
      <c r="C5374" s="10"/>
      <c r="D5374" s="16">
        <f>IF($A5374="","",IFERROR(VLOOKUP($A5374,M_Sapi!$A$2:$D$501,4,0),""))</f>
      </c>
      <c r="E5374" s="17">
        <f>IF($A5374="","",IFERROR(VLOOKUP($A5374,M_Sapi!$A$2:$B$501,2,0),""))</f>
      </c>
      <c r="F5374" s="16">
        <f>IF(OR($A5374="",$C5374=""),"",$C5374-$D5374)</f>
      </c>
      <c r="G5374" s="18">
        <f>IF(OR($A5374="",$B5374=""),"",$B5374-$E5374)</f>
      </c>
      <c r="H5374" s="19">
        <f>IF(OR($G5374="",$G5374=0),"",$F5374/$G5374)</f>
      </c>
    </row>
    <row r="5375">
      <c r="A5375" s="7"/>
      <c r="B5375" s="11"/>
      <c r="C5375" s="10"/>
      <c r="D5375" s="16">
        <f>IF($A5375="","",IFERROR(VLOOKUP($A5375,M_Sapi!$A$2:$D$501,4,0),""))</f>
      </c>
      <c r="E5375" s="17">
        <f>IF($A5375="","",IFERROR(VLOOKUP($A5375,M_Sapi!$A$2:$B$501,2,0),""))</f>
      </c>
      <c r="F5375" s="16">
        <f>IF(OR($A5375="",$C5375=""),"",$C5375-$D5375)</f>
      </c>
      <c r="G5375" s="18">
        <f>IF(OR($A5375="",$B5375=""),"",$B5375-$E5375)</f>
      </c>
      <c r="H5375" s="19">
        <f>IF(OR($G5375="",$G5375=0),"",$F5375/$G5375)</f>
      </c>
    </row>
    <row r="5376">
      <c r="A5376" s="7"/>
      <c r="B5376" s="11"/>
      <c r="C5376" s="10"/>
      <c r="D5376" s="16">
        <f>IF($A5376="","",IFERROR(VLOOKUP($A5376,M_Sapi!$A$2:$D$501,4,0),""))</f>
      </c>
      <c r="E5376" s="17">
        <f>IF($A5376="","",IFERROR(VLOOKUP($A5376,M_Sapi!$A$2:$B$501,2,0),""))</f>
      </c>
      <c r="F5376" s="16">
        <f>IF(OR($A5376="",$C5376=""),"",$C5376-$D5376)</f>
      </c>
      <c r="G5376" s="18">
        <f>IF(OR($A5376="",$B5376=""),"",$B5376-$E5376)</f>
      </c>
      <c r="H5376" s="19">
        <f>IF(OR($G5376="",$G5376=0),"",$F5376/$G5376)</f>
      </c>
    </row>
    <row r="5377">
      <c r="A5377" s="7"/>
      <c r="B5377" s="11"/>
      <c r="C5377" s="10"/>
      <c r="D5377" s="16">
        <f>IF($A5377="","",IFERROR(VLOOKUP($A5377,M_Sapi!$A$2:$D$501,4,0),""))</f>
      </c>
      <c r="E5377" s="17">
        <f>IF($A5377="","",IFERROR(VLOOKUP($A5377,M_Sapi!$A$2:$B$501,2,0),""))</f>
      </c>
      <c r="F5377" s="16">
        <f>IF(OR($A5377="",$C5377=""),"",$C5377-$D5377)</f>
      </c>
      <c r="G5377" s="18">
        <f>IF(OR($A5377="",$B5377=""),"",$B5377-$E5377)</f>
      </c>
      <c r="H5377" s="19">
        <f>IF(OR($G5377="",$G5377=0),"",$F5377/$G5377)</f>
      </c>
    </row>
    <row r="5378">
      <c r="A5378" s="7"/>
      <c r="B5378" s="11"/>
      <c r="C5378" s="10"/>
      <c r="D5378" s="16">
        <f>IF($A5378="","",IFERROR(VLOOKUP($A5378,M_Sapi!$A$2:$D$501,4,0),""))</f>
      </c>
      <c r="E5378" s="17">
        <f>IF($A5378="","",IFERROR(VLOOKUP($A5378,M_Sapi!$A$2:$B$501,2,0),""))</f>
      </c>
      <c r="F5378" s="16">
        <f>IF(OR($A5378="",$C5378=""),"",$C5378-$D5378)</f>
      </c>
      <c r="G5378" s="18">
        <f>IF(OR($A5378="",$B5378=""),"",$B5378-$E5378)</f>
      </c>
      <c r="H5378" s="19">
        <f>IF(OR($G5378="",$G5378=0),"",$F5378/$G5378)</f>
      </c>
    </row>
    <row r="5379">
      <c r="A5379" s="7"/>
      <c r="B5379" s="11"/>
      <c r="C5379" s="10"/>
      <c r="D5379" s="16">
        <f>IF($A5379="","",IFERROR(VLOOKUP($A5379,M_Sapi!$A$2:$D$501,4,0),""))</f>
      </c>
      <c r="E5379" s="17">
        <f>IF($A5379="","",IFERROR(VLOOKUP($A5379,M_Sapi!$A$2:$B$501,2,0),""))</f>
      </c>
      <c r="F5379" s="16">
        <f>IF(OR($A5379="",$C5379=""),"",$C5379-$D5379)</f>
      </c>
      <c r="G5379" s="18">
        <f>IF(OR($A5379="",$B5379=""),"",$B5379-$E5379)</f>
      </c>
      <c r="H5379" s="19">
        <f>IF(OR($G5379="",$G5379=0),"",$F5379/$G5379)</f>
      </c>
    </row>
    <row r="5380">
      <c r="A5380" s="7"/>
      <c r="B5380" s="11"/>
      <c r="C5380" s="10"/>
      <c r="D5380" s="16">
        <f>IF($A5380="","",IFERROR(VLOOKUP($A5380,M_Sapi!$A$2:$D$501,4,0),""))</f>
      </c>
      <c r="E5380" s="17">
        <f>IF($A5380="","",IFERROR(VLOOKUP($A5380,M_Sapi!$A$2:$B$501,2,0),""))</f>
      </c>
      <c r="F5380" s="16">
        <f>IF(OR($A5380="",$C5380=""),"",$C5380-$D5380)</f>
      </c>
      <c r="G5380" s="18">
        <f>IF(OR($A5380="",$B5380=""),"",$B5380-$E5380)</f>
      </c>
      <c r="H5380" s="19">
        <f>IF(OR($G5380="",$G5380=0),"",$F5380/$G5380)</f>
      </c>
    </row>
    <row r="5381">
      <c r="A5381" s="7"/>
      <c r="B5381" s="11"/>
      <c r="C5381" s="10"/>
      <c r="D5381" s="16">
        <f>IF($A5381="","",IFERROR(VLOOKUP($A5381,M_Sapi!$A$2:$D$501,4,0),""))</f>
      </c>
      <c r="E5381" s="17">
        <f>IF($A5381="","",IFERROR(VLOOKUP($A5381,M_Sapi!$A$2:$B$501,2,0),""))</f>
      </c>
      <c r="F5381" s="16">
        <f>IF(OR($A5381="",$C5381=""),"",$C5381-$D5381)</f>
      </c>
      <c r="G5381" s="18">
        <f>IF(OR($A5381="",$B5381=""),"",$B5381-$E5381)</f>
      </c>
      <c r="H5381" s="19">
        <f>IF(OR($G5381="",$G5381=0),"",$F5381/$G5381)</f>
      </c>
    </row>
    <row r="5382">
      <c r="A5382" s="7"/>
      <c r="B5382" s="11"/>
      <c r="C5382" s="10"/>
      <c r="D5382" s="16">
        <f>IF($A5382="","",IFERROR(VLOOKUP($A5382,M_Sapi!$A$2:$D$501,4,0),""))</f>
      </c>
      <c r="E5382" s="17">
        <f>IF($A5382="","",IFERROR(VLOOKUP($A5382,M_Sapi!$A$2:$B$501,2,0),""))</f>
      </c>
      <c r="F5382" s="16">
        <f>IF(OR($A5382="",$C5382=""),"",$C5382-$D5382)</f>
      </c>
      <c r="G5382" s="18">
        <f>IF(OR($A5382="",$B5382=""),"",$B5382-$E5382)</f>
      </c>
      <c r="H5382" s="19">
        <f>IF(OR($G5382="",$G5382=0),"",$F5382/$G5382)</f>
      </c>
    </row>
    <row r="5383">
      <c r="A5383" s="7"/>
      <c r="B5383" s="11"/>
      <c r="C5383" s="10"/>
      <c r="D5383" s="16">
        <f>IF($A5383="","",IFERROR(VLOOKUP($A5383,M_Sapi!$A$2:$D$501,4,0),""))</f>
      </c>
      <c r="E5383" s="17">
        <f>IF($A5383="","",IFERROR(VLOOKUP($A5383,M_Sapi!$A$2:$B$501,2,0),""))</f>
      </c>
      <c r="F5383" s="16">
        <f>IF(OR($A5383="",$C5383=""),"",$C5383-$D5383)</f>
      </c>
      <c r="G5383" s="18">
        <f>IF(OR($A5383="",$B5383=""),"",$B5383-$E5383)</f>
      </c>
      <c r="H5383" s="19">
        <f>IF(OR($G5383="",$G5383=0),"",$F5383/$G5383)</f>
      </c>
    </row>
    <row r="5384">
      <c r="A5384" s="7"/>
      <c r="B5384" s="11"/>
      <c r="C5384" s="10"/>
      <c r="D5384" s="16">
        <f>IF($A5384="","",IFERROR(VLOOKUP($A5384,M_Sapi!$A$2:$D$501,4,0),""))</f>
      </c>
      <c r="E5384" s="17">
        <f>IF($A5384="","",IFERROR(VLOOKUP($A5384,M_Sapi!$A$2:$B$501,2,0),""))</f>
      </c>
      <c r="F5384" s="16">
        <f>IF(OR($A5384="",$C5384=""),"",$C5384-$D5384)</f>
      </c>
      <c r="G5384" s="18">
        <f>IF(OR($A5384="",$B5384=""),"",$B5384-$E5384)</f>
      </c>
      <c r="H5384" s="19">
        <f>IF(OR($G5384="",$G5384=0),"",$F5384/$G5384)</f>
      </c>
    </row>
    <row r="5385">
      <c r="A5385" s="7"/>
      <c r="B5385" s="11"/>
      <c r="C5385" s="10"/>
      <c r="D5385" s="16">
        <f>IF($A5385="","",IFERROR(VLOOKUP($A5385,M_Sapi!$A$2:$D$501,4,0),""))</f>
      </c>
      <c r="E5385" s="17">
        <f>IF($A5385="","",IFERROR(VLOOKUP($A5385,M_Sapi!$A$2:$B$501,2,0),""))</f>
      </c>
      <c r="F5385" s="16">
        <f>IF(OR($A5385="",$C5385=""),"",$C5385-$D5385)</f>
      </c>
      <c r="G5385" s="18">
        <f>IF(OR($A5385="",$B5385=""),"",$B5385-$E5385)</f>
      </c>
      <c r="H5385" s="19">
        <f>IF(OR($G5385="",$G5385=0),"",$F5385/$G5385)</f>
      </c>
    </row>
    <row r="5386">
      <c r="A5386" s="7"/>
      <c r="B5386" s="11"/>
      <c r="C5386" s="10"/>
      <c r="D5386" s="16">
        <f>IF($A5386="","",IFERROR(VLOOKUP($A5386,M_Sapi!$A$2:$D$501,4,0),""))</f>
      </c>
      <c r="E5386" s="17">
        <f>IF($A5386="","",IFERROR(VLOOKUP($A5386,M_Sapi!$A$2:$B$501,2,0),""))</f>
      </c>
      <c r="F5386" s="16">
        <f>IF(OR($A5386="",$C5386=""),"",$C5386-$D5386)</f>
      </c>
      <c r="G5386" s="18">
        <f>IF(OR($A5386="",$B5386=""),"",$B5386-$E5386)</f>
      </c>
      <c r="H5386" s="19">
        <f>IF(OR($G5386="",$G5386=0),"",$F5386/$G5386)</f>
      </c>
    </row>
    <row r="5387">
      <c r="A5387" s="7"/>
      <c r="B5387" s="11"/>
      <c r="C5387" s="10"/>
      <c r="D5387" s="16">
        <f>IF($A5387="","",IFERROR(VLOOKUP($A5387,M_Sapi!$A$2:$D$501,4,0),""))</f>
      </c>
      <c r="E5387" s="17">
        <f>IF($A5387="","",IFERROR(VLOOKUP($A5387,M_Sapi!$A$2:$B$501,2,0),""))</f>
      </c>
      <c r="F5387" s="16">
        <f>IF(OR($A5387="",$C5387=""),"",$C5387-$D5387)</f>
      </c>
      <c r="G5387" s="18">
        <f>IF(OR($A5387="",$B5387=""),"",$B5387-$E5387)</f>
      </c>
      <c r="H5387" s="19">
        <f>IF(OR($G5387="",$G5387=0),"",$F5387/$G5387)</f>
      </c>
    </row>
    <row r="5388">
      <c r="A5388" s="7"/>
      <c r="B5388" s="11"/>
      <c r="C5388" s="10"/>
      <c r="D5388" s="16">
        <f>IF($A5388="","",IFERROR(VLOOKUP($A5388,M_Sapi!$A$2:$D$501,4,0),""))</f>
      </c>
      <c r="E5388" s="17">
        <f>IF($A5388="","",IFERROR(VLOOKUP($A5388,M_Sapi!$A$2:$B$501,2,0),""))</f>
      </c>
      <c r="F5388" s="16">
        <f>IF(OR($A5388="",$C5388=""),"",$C5388-$D5388)</f>
      </c>
      <c r="G5388" s="18">
        <f>IF(OR($A5388="",$B5388=""),"",$B5388-$E5388)</f>
      </c>
      <c r="H5388" s="19">
        <f>IF(OR($G5388="",$G5388=0),"",$F5388/$G5388)</f>
      </c>
    </row>
    <row r="5389">
      <c r="A5389" s="7"/>
      <c r="B5389" s="11"/>
      <c r="C5389" s="10"/>
      <c r="D5389" s="16">
        <f>IF($A5389="","",IFERROR(VLOOKUP($A5389,M_Sapi!$A$2:$D$501,4,0),""))</f>
      </c>
      <c r="E5389" s="17">
        <f>IF($A5389="","",IFERROR(VLOOKUP($A5389,M_Sapi!$A$2:$B$501,2,0),""))</f>
      </c>
      <c r="F5389" s="16">
        <f>IF(OR($A5389="",$C5389=""),"",$C5389-$D5389)</f>
      </c>
      <c r="G5389" s="18">
        <f>IF(OR($A5389="",$B5389=""),"",$B5389-$E5389)</f>
      </c>
      <c r="H5389" s="19">
        <f>IF(OR($G5389="",$G5389=0),"",$F5389/$G5389)</f>
      </c>
    </row>
    <row r="5390">
      <c r="A5390" s="7"/>
      <c r="B5390" s="11"/>
      <c r="C5390" s="10"/>
      <c r="D5390" s="16">
        <f>IF($A5390="","",IFERROR(VLOOKUP($A5390,M_Sapi!$A$2:$D$501,4,0),""))</f>
      </c>
      <c r="E5390" s="17">
        <f>IF($A5390="","",IFERROR(VLOOKUP($A5390,M_Sapi!$A$2:$B$501,2,0),""))</f>
      </c>
      <c r="F5390" s="16">
        <f>IF(OR($A5390="",$C5390=""),"",$C5390-$D5390)</f>
      </c>
      <c r="G5390" s="18">
        <f>IF(OR($A5390="",$B5390=""),"",$B5390-$E5390)</f>
      </c>
      <c r="H5390" s="19">
        <f>IF(OR($G5390="",$G5390=0),"",$F5390/$G5390)</f>
      </c>
    </row>
    <row r="5391">
      <c r="A5391" s="7"/>
      <c r="B5391" s="11"/>
      <c r="C5391" s="10"/>
      <c r="D5391" s="16">
        <f>IF($A5391="","",IFERROR(VLOOKUP($A5391,M_Sapi!$A$2:$D$501,4,0),""))</f>
      </c>
      <c r="E5391" s="17">
        <f>IF($A5391="","",IFERROR(VLOOKUP($A5391,M_Sapi!$A$2:$B$501,2,0),""))</f>
      </c>
      <c r="F5391" s="16">
        <f>IF(OR($A5391="",$C5391=""),"",$C5391-$D5391)</f>
      </c>
      <c r="G5391" s="18">
        <f>IF(OR($A5391="",$B5391=""),"",$B5391-$E5391)</f>
      </c>
      <c r="H5391" s="19">
        <f>IF(OR($G5391="",$G5391=0),"",$F5391/$G5391)</f>
      </c>
    </row>
    <row r="5392">
      <c r="A5392" s="7"/>
      <c r="B5392" s="11"/>
      <c r="C5392" s="10"/>
      <c r="D5392" s="16">
        <f>IF($A5392="","",IFERROR(VLOOKUP($A5392,M_Sapi!$A$2:$D$501,4,0),""))</f>
      </c>
      <c r="E5392" s="17">
        <f>IF($A5392="","",IFERROR(VLOOKUP($A5392,M_Sapi!$A$2:$B$501,2,0),""))</f>
      </c>
      <c r="F5392" s="16">
        <f>IF(OR($A5392="",$C5392=""),"",$C5392-$D5392)</f>
      </c>
      <c r="G5392" s="18">
        <f>IF(OR($A5392="",$B5392=""),"",$B5392-$E5392)</f>
      </c>
      <c r="H5392" s="19">
        <f>IF(OR($G5392="",$G5392=0),"",$F5392/$G5392)</f>
      </c>
    </row>
    <row r="5393">
      <c r="A5393" s="7"/>
      <c r="B5393" s="11"/>
      <c r="C5393" s="10"/>
      <c r="D5393" s="16">
        <f>IF($A5393="","",IFERROR(VLOOKUP($A5393,M_Sapi!$A$2:$D$501,4,0),""))</f>
      </c>
      <c r="E5393" s="17">
        <f>IF($A5393="","",IFERROR(VLOOKUP($A5393,M_Sapi!$A$2:$B$501,2,0),""))</f>
      </c>
      <c r="F5393" s="16">
        <f>IF(OR($A5393="",$C5393=""),"",$C5393-$D5393)</f>
      </c>
      <c r="G5393" s="18">
        <f>IF(OR($A5393="",$B5393=""),"",$B5393-$E5393)</f>
      </c>
      <c r="H5393" s="19">
        <f>IF(OR($G5393="",$G5393=0),"",$F5393/$G5393)</f>
      </c>
    </row>
    <row r="5394">
      <c r="A5394" s="7"/>
      <c r="B5394" s="11"/>
      <c r="C5394" s="10"/>
      <c r="D5394" s="16">
        <f>IF($A5394="","",IFERROR(VLOOKUP($A5394,M_Sapi!$A$2:$D$501,4,0),""))</f>
      </c>
      <c r="E5394" s="17">
        <f>IF($A5394="","",IFERROR(VLOOKUP($A5394,M_Sapi!$A$2:$B$501,2,0),""))</f>
      </c>
      <c r="F5394" s="16">
        <f>IF(OR($A5394="",$C5394=""),"",$C5394-$D5394)</f>
      </c>
      <c r="G5394" s="18">
        <f>IF(OR($A5394="",$B5394=""),"",$B5394-$E5394)</f>
      </c>
      <c r="H5394" s="19">
        <f>IF(OR($G5394="",$G5394=0),"",$F5394/$G5394)</f>
      </c>
    </row>
    <row r="5395">
      <c r="A5395" s="7"/>
      <c r="B5395" s="11"/>
      <c r="C5395" s="10"/>
      <c r="D5395" s="16">
        <f>IF($A5395="","",IFERROR(VLOOKUP($A5395,M_Sapi!$A$2:$D$501,4,0),""))</f>
      </c>
      <c r="E5395" s="17">
        <f>IF($A5395="","",IFERROR(VLOOKUP($A5395,M_Sapi!$A$2:$B$501,2,0),""))</f>
      </c>
      <c r="F5395" s="16">
        <f>IF(OR($A5395="",$C5395=""),"",$C5395-$D5395)</f>
      </c>
      <c r="G5395" s="18">
        <f>IF(OR($A5395="",$B5395=""),"",$B5395-$E5395)</f>
      </c>
      <c r="H5395" s="19">
        <f>IF(OR($G5395="",$G5395=0),"",$F5395/$G5395)</f>
      </c>
    </row>
    <row r="5396">
      <c r="A5396" s="7"/>
      <c r="B5396" s="11"/>
      <c r="C5396" s="10"/>
      <c r="D5396" s="16">
        <f>IF($A5396="","",IFERROR(VLOOKUP($A5396,M_Sapi!$A$2:$D$501,4,0),""))</f>
      </c>
      <c r="E5396" s="17">
        <f>IF($A5396="","",IFERROR(VLOOKUP($A5396,M_Sapi!$A$2:$B$501,2,0),""))</f>
      </c>
      <c r="F5396" s="16">
        <f>IF(OR($A5396="",$C5396=""),"",$C5396-$D5396)</f>
      </c>
      <c r="G5396" s="18">
        <f>IF(OR($A5396="",$B5396=""),"",$B5396-$E5396)</f>
      </c>
      <c r="H5396" s="19">
        <f>IF(OR($G5396="",$G5396=0),"",$F5396/$G5396)</f>
      </c>
    </row>
    <row r="5397">
      <c r="A5397" s="7"/>
      <c r="B5397" s="11"/>
      <c r="C5397" s="10"/>
      <c r="D5397" s="16">
        <f>IF($A5397="","",IFERROR(VLOOKUP($A5397,M_Sapi!$A$2:$D$501,4,0),""))</f>
      </c>
      <c r="E5397" s="17">
        <f>IF($A5397="","",IFERROR(VLOOKUP($A5397,M_Sapi!$A$2:$B$501,2,0),""))</f>
      </c>
      <c r="F5397" s="16">
        <f>IF(OR($A5397="",$C5397=""),"",$C5397-$D5397)</f>
      </c>
      <c r="G5397" s="18">
        <f>IF(OR($A5397="",$B5397=""),"",$B5397-$E5397)</f>
      </c>
      <c r="H5397" s="19">
        <f>IF(OR($G5397="",$G5397=0),"",$F5397/$G5397)</f>
      </c>
    </row>
    <row r="5398">
      <c r="A5398" s="7"/>
      <c r="B5398" s="11"/>
      <c r="C5398" s="10"/>
      <c r="D5398" s="16">
        <f>IF($A5398="","",IFERROR(VLOOKUP($A5398,M_Sapi!$A$2:$D$501,4,0),""))</f>
      </c>
      <c r="E5398" s="17">
        <f>IF($A5398="","",IFERROR(VLOOKUP($A5398,M_Sapi!$A$2:$B$501,2,0),""))</f>
      </c>
      <c r="F5398" s="16">
        <f>IF(OR($A5398="",$C5398=""),"",$C5398-$D5398)</f>
      </c>
      <c r="G5398" s="18">
        <f>IF(OR($A5398="",$B5398=""),"",$B5398-$E5398)</f>
      </c>
      <c r="H5398" s="19">
        <f>IF(OR($G5398="",$G5398=0),"",$F5398/$G5398)</f>
      </c>
    </row>
    <row r="5399">
      <c r="A5399" s="7"/>
      <c r="B5399" s="11"/>
      <c r="C5399" s="10"/>
      <c r="D5399" s="16">
        <f>IF($A5399="","",IFERROR(VLOOKUP($A5399,M_Sapi!$A$2:$D$501,4,0),""))</f>
      </c>
      <c r="E5399" s="17">
        <f>IF($A5399="","",IFERROR(VLOOKUP($A5399,M_Sapi!$A$2:$B$501,2,0),""))</f>
      </c>
      <c r="F5399" s="16">
        <f>IF(OR($A5399="",$C5399=""),"",$C5399-$D5399)</f>
      </c>
      <c r="G5399" s="18">
        <f>IF(OR($A5399="",$B5399=""),"",$B5399-$E5399)</f>
      </c>
      <c r="H5399" s="19">
        <f>IF(OR($G5399="",$G5399=0),"",$F5399/$G5399)</f>
      </c>
    </row>
    <row r="5400">
      <c r="A5400" s="7"/>
      <c r="B5400" s="11"/>
      <c r="C5400" s="10"/>
      <c r="D5400" s="16">
        <f>IF($A5400="","",IFERROR(VLOOKUP($A5400,M_Sapi!$A$2:$D$501,4,0),""))</f>
      </c>
      <c r="E5400" s="17">
        <f>IF($A5400="","",IFERROR(VLOOKUP($A5400,M_Sapi!$A$2:$B$501,2,0),""))</f>
      </c>
      <c r="F5400" s="16">
        <f>IF(OR($A5400="",$C5400=""),"",$C5400-$D5400)</f>
      </c>
      <c r="G5400" s="18">
        <f>IF(OR($A5400="",$B5400=""),"",$B5400-$E5400)</f>
      </c>
      <c r="H5400" s="19">
        <f>IF(OR($G5400="",$G5400=0),"",$F5400/$G5400)</f>
      </c>
    </row>
    <row r="5401">
      <c r="A5401" s="7"/>
      <c r="B5401" s="11"/>
      <c r="C5401" s="10"/>
      <c r="D5401" s="16">
        <f>IF($A5401="","",IFERROR(VLOOKUP($A5401,M_Sapi!$A$2:$D$501,4,0),""))</f>
      </c>
      <c r="E5401" s="17">
        <f>IF($A5401="","",IFERROR(VLOOKUP($A5401,M_Sapi!$A$2:$B$501,2,0),""))</f>
      </c>
      <c r="F5401" s="16">
        <f>IF(OR($A5401="",$C5401=""),"",$C5401-$D5401)</f>
      </c>
      <c r="G5401" s="18">
        <f>IF(OR($A5401="",$B5401=""),"",$B5401-$E5401)</f>
      </c>
      <c r="H5401" s="19">
        <f>IF(OR($G5401="",$G5401=0),"",$F5401/$G5401)</f>
      </c>
    </row>
    <row r="5402">
      <c r="A5402" s="7"/>
      <c r="B5402" s="11"/>
      <c r="C5402" s="10"/>
      <c r="D5402" s="16">
        <f>IF($A5402="","",IFERROR(VLOOKUP($A5402,M_Sapi!$A$2:$D$501,4,0),""))</f>
      </c>
      <c r="E5402" s="17">
        <f>IF($A5402="","",IFERROR(VLOOKUP($A5402,M_Sapi!$A$2:$B$501,2,0),""))</f>
      </c>
      <c r="F5402" s="16">
        <f>IF(OR($A5402="",$C5402=""),"",$C5402-$D5402)</f>
      </c>
      <c r="G5402" s="18">
        <f>IF(OR($A5402="",$B5402=""),"",$B5402-$E5402)</f>
      </c>
      <c r="H5402" s="19">
        <f>IF(OR($G5402="",$G5402=0),"",$F5402/$G5402)</f>
      </c>
    </row>
    <row r="5403">
      <c r="A5403" s="7"/>
      <c r="B5403" s="11"/>
      <c r="C5403" s="10"/>
      <c r="D5403" s="16">
        <f>IF($A5403="","",IFERROR(VLOOKUP($A5403,M_Sapi!$A$2:$D$501,4,0),""))</f>
      </c>
      <c r="E5403" s="17">
        <f>IF($A5403="","",IFERROR(VLOOKUP($A5403,M_Sapi!$A$2:$B$501,2,0),""))</f>
      </c>
      <c r="F5403" s="16">
        <f>IF(OR($A5403="",$C5403=""),"",$C5403-$D5403)</f>
      </c>
      <c r="G5403" s="18">
        <f>IF(OR($A5403="",$B5403=""),"",$B5403-$E5403)</f>
      </c>
      <c r="H5403" s="19">
        <f>IF(OR($G5403="",$G5403=0),"",$F5403/$G5403)</f>
      </c>
    </row>
    <row r="5404">
      <c r="A5404" s="7"/>
      <c r="B5404" s="11"/>
      <c r="C5404" s="10"/>
      <c r="D5404" s="16">
        <f>IF($A5404="","",IFERROR(VLOOKUP($A5404,M_Sapi!$A$2:$D$501,4,0),""))</f>
      </c>
      <c r="E5404" s="17">
        <f>IF($A5404="","",IFERROR(VLOOKUP($A5404,M_Sapi!$A$2:$B$501,2,0),""))</f>
      </c>
      <c r="F5404" s="16">
        <f>IF(OR($A5404="",$C5404=""),"",$C5404-$D5404)</f>
      </c>
      <c r="G5404" s="18">
        <f>IF(OR($A5404="",$B5404=""),"",$B5404-$E5404)</f>
      </c>
      <c r="H5404" s="19">
        <f>IF(OR($G5404="",$G5404=0),"",$F5404/$G5404)</f>
      </c>
    </row>
    <row r="5405">
      <c r="A5405" s="7"/>
      <c r="B5405" s="11"/>
      <c r="C5405" s="10"/>
      <c r="D5405" s="16">
        <f>IF($A5405="","",IFERROR(VLOOKUP($A5405,M_Sapi!$A$2:$D$501,4,0),""))</f>
      </c>
      <c r="E5405" s="17">
        <f>IF($A5405="","",IFERROR(VLOOKUP($A5405,M_Sapi!$A$2:$B$501,2,0),""))</f>
      </c>
      <c r="F5405" s="16">
        <f>IF(OR($A5405="",$C5405=""),"",$C5405-$D5405)</f>
      </c>
      <c r="G5405" s="18">
        <f>IF(OR($A5405="",$B5405=""),"",$B5405-$E5405)</f>
      </c>
      <c r="H5405" s="19">
        <f>IF(OR($G5405="",$G5405=0),"",$F5405/$G5405)</f>
      </c>
    </row>
    <row r="5406">
      <c r="A5406" s="7"/>
      <c r="B5406" s="11"/>
      <c r="C5406" s="10"/>
      <c r="D5406" s="16">
        <f>IF($A5406="","",IFERROR(VLOOKUP($A5406,M_Sapi!$A$2:$D$501,4,0),""))</f>
      </c>
      <c r="E5406" s="17">
        <f>IF($A5406="","",IFERROR(VLOOKUP($A5406,M_Sapi!$A$2:$B$501,2,0),""))</f>
      </c>
      <c r="F5406" s="16">
        <f>IF(OR($A5406="",$C5406=""),"",$C5406-$D5406)</f>
      </c>
      <c r="G5406" s="18">
        <f>IF(OR($A5406="",$B5406=""),"",$B5406-$E5406)</f>
      </c>
      <c r="H5406" s="19">
        <f>IF(OR($G5406="",$G5406=0),"",$F5406/$G5406)</f>
      </c>
    </row>
    <row r="5407">
      <c r="A5407" s="7"/>
      <c r="B5407" s="11"/>
      <c r="C5407" s="10"/>
      <c r="D5407" s="16">
        <f>IF($A5407="","",IFERROR(VLOOKUP($A5407,M_Sapi!$A$2:$D$501,4,0),""))</f>
      </c>
      <c r="E5407" s="17">
        <f>IF($A5407="","",IFERROR(VLOOKUP($A5407,M_Sapi!$A$2:$B$501,2,0),""))</f>
      </c>
      <c r="F5407" s="16">
        <f>IF(OR($A5407="",$C5407=""),"",$C5407-$D5407)</f>
      </c>
      <c r="G5407" s="18">
        <f>IF(OR($A5407="",$B5407=""),"",$B5407-$E5407)</f>
      </c>
      <c r="H5407" s="19">
        <f>IF(OR($G5407="",$G5407=0),"",$F5407/$G5407)</f>
      </c>
    </row>
    <row r="5408">
      <c r="A5408" s="7"/>
      <c r="B5408" s="11"/>
      <c r="C5408" s="10"/>
      <c r="D5408" s="16">
        <f>IF($A5408="","",IFERROR(VLOOKUP($A5408,M_Sapi!$A$2:$D$501,4,0),""))</f>
      </c>
      <c r="E5408" s="17">
        <f>IF($A5408="","",IFERROR(VLOOKUP($A5408,M_Sapi!$A$2:$B$501,2,0),""))</f>
      </c>
      <c r="F5408" s="16">
        <f>IF(OR($A5408="",$C5408=""),"",$C5408-$D5408)</f>
      </c>
      <c r="G5408" s="18">
        <f>IF(OR($A5408="",$B5408=""),"",$B5408-$E5408)</f>
      </c>
      <c r="H5408" s="19">
        <f>IF(OR($G5408="",$G5408=0),"",$F5408/$G5408)</f>
      </c>
    </row>
    <row r="5409">
      <c r="A5409" s="7"/>
      <c r="B5409" s="11"/>
      <c r="C5409" s="10"/>
      <c r="D5409" s="16">
        <f>IF($A5409="","",IFERROR(VLOOKUP($A5409,M_Sapi!$A$2:$D$501,4,0),""))</f>
      </c>
      <c r="E5409" s="17">
        <f>IF($A5409="","",IFERROR(VLOOKUP($A5409,M_Sapi!$A$2:$B$501,2,0),""))</f>
      </c>
      <c r="F5409" s="16">
        <f>IF(OR($A5409="",$C5409=""),"",$C5409-$D5409)</f>
      </c>
      <c r="G5409" s="18">
        <f>IF(OR($A5409="",$B5409=""),"",$B5409-$E5409)</f>
      </c>
      <c r="H5409" s="19">
        <f>IF(OR($G5409="",$G5409=0),"",$F5409/$G5409)</f>
      </c>
    </row>
    <row r="5410">
      <c r="A5410" s="7"/>
      <c r="B5410" s="11"/>
      <c r="C5410" s="10"/>
      <c r="D5410" s="16">
        <f>IF($A5410="","",IFERROR(VLOOKUP($A5410,M_Sapi!$A$2:$D$501,4,0),""))</f>
      </c>
      <c r="E5410" s="17">
        <f>IF($A5410="","",IFERROR(VLOOKUP($A5410,M_Sapi!$A$2:$B$501,2,0),""))</f>
      </c>
      <c r="F5410" s="16">
        <f>IF(OR($A5410="",$C5410=""),"",$C5410-$D5410)</f>
      </c>
      <c r="G5410" s="18">
        <f>IF(OR($A5410="",$B5410=""),"",$B5410-$E5410)</f>
      </c>
      <c r="H5410" s="19">
        <f>IF(OR($G5410="",$G5410=0),"",$F5410/$G5410)</f>
      </c>
    </row>
    <row r="5411">
      <c r="A5411" s="7"/>
      <c r="B5411" s="11"/>
      <c r="C5411" s="10"/>
      <c r="D5411" s="16">
        <f>IF($A5411="","",IFERROR(VLOOKUP($A5411,M_Sapi!$A$2:$D$501,4,0),""))</f>
      </c>
      <c r="E5411" s="17">
        <f>IF($A5411="","",IFERROR(VLOOKUP($A5411,M_Sapi!$A$2:$B$501,2,0),""))</f>
      </c>
      <c r="F5411" s="16">
        <f>IF(OR($A5411="",$C5411=""),"",$C5411-$D5411)</f>
      </c>
      <c r="G5411" s="18">
        <f>IF(OR($A5411="",$B5411=""),"",$B5411-$E5411)</f>
      </c>
      <c r="H5411" s="19">
        <f>IF(OR($G5411="",$G5411=0),"",$F5411/$G5411)</f>
      </c>
    </row>
    <row r="5412">
      <c r="A5412" s="7"/>
      <c r="B5412" s="11"/>
      <c r="C5412" s="10"/>
      <c r="D5412" s="16">
        <f>IF($A5412="","",IFERROR(VLOOKUP($A5412,M_Sapi!$A$2:$D$501,4,0),""))</f>
      </c>
      <c r="E5412" s="17">
        <f>IF($A5412="","",IFERROR(VLOOKUP($A5412,M_Sapi!$A$2:$B$501,2,0),""))</f>
      </c>
      <c r="F5412" s="16">
        <f>IF(OR($A5412="",$C5412=""),"",$C5412-$D5412)</f>
      </c>
      <c r="G5412" s="18">
        <f>IF(OR($A5412="",$B5412=""),"",$B5412-$E5412)</f>
      </c>
      <c r="H5412" s="19">
        <f>IF(OR($G5412="",$G5412=0),"",$F5412/$G5412)</f>
      </c>
    </row>
    <row r="5413">
      <c r="A5413" s="7"/>
      <c r="B5413" s="11"/>
      <c r="C5413" s="10"/>
      <c r="D5413" s="16">
        <f>IF($A5413="","",IFERROR(VLOOKUP($A5413,M_Sapi!$A$2:$D$501,4,0),""))</f>
      </c>
      <c r="E5413" s="17">
        <f>IF($A5413="","",IFERROR(VLOOKUP($A5413,M_Sapi!$A$2:$B$501,2,0),""))</f>
      </c>
      <c r="F5413" s="16">
        <f>IF(OR($A5413="",$C5413=""),"",$C5413-$D5413)</f>
      </c>
      <c r="G5413" s="18">
        <f>IF(OR($A5413="",$B5413=""),"",$B5413-$E5413)</f>
      </c>
      <c r="H5413" s="19">
        <f>IF(OR($G5413="",$G5413=0),"",$F5413/$G5413)</f>
      </c>
    </row>
    <row r="5414">
      <c r="A5414" s="7"/>
      <c r="B5414" s="11"/>
      <c r="C5414" s="10"/>
      <c r="D5414" s="16">
        <f>IF($A5414="","",IFERROR(VLOOKUP($A5414,M_Sapi!$A$2:$D$501,4,0),""))</f>
      </c>
      <c r="E5414" s="17">
        <f>IF($A5414="","",IFERROR(VLOOKUP($A5414,M_Sapi!$A$2:$B$501,2,0),""))</f>
      </c>
      <c r="F5414" s="16">
        <f>IF(OR($A5414="",$C5414=""),"",$C5414-$D5414)</f>
      </c>
      <c r="G5414" s="18">
        <f>IF(OR($A5414="",$B5414=""),"",$B5414-$E5414)</f>
      </c>
      <c r="H5414" s="19">
        <f>IF(OR($G5414="",$G5414=0),"",$F5414/$G5414)</f>
      </c>
    </row>
    <row r="5415">
      <c r="A5415" s="7"/>
      <c r="B5415" s="11"/>
      <c r="C5415" s="10"/>
      <c r="D5415" s="16">
        <f>IF($A5415="","",IFERROR(VLOOKUP($A5415,M_Sapi!$A$2:$D$501,4,0),""))</f>
      </c>
      <c r="E5415" s="17">
        <f>IF($A5415="","",IFERROR(VLOOKUP($A5415,M_Sapi!$A$2:$B$501,2,0),""))</f>
      </c>
      <c r="F5415" s="16">
        <f>IF(OR($A5415="",$C5415=""),"",$C5415-$D5415)</f>
      </c>
      <c r="G5415" s="18">
        <f>IF(OR($A5415="",$B5415=""),"",$B5415-$E5415)</f>
      </c>
      <c r="H5415" s="19">
        <f>IF(OR($G5415="",$G5415=0),"",$F5415/$G5415)</f>
      </c>
    </row>
    <row r="5416">
      <c r="A5416" s="7"/>
      <c r="B5416" s="11"/>
      <c r="C5416" s="10"/>
      <c r="D5416" s="16">
        <f>IF($A5416="","",IFERROR(VLOOKUP($A5416,M_Sapi!$A$2:$D$501,4,0),""))</f>
      </c>
      <c r="E5416" s="17">
        <f>IF($A5416="","",IFERROR(VLOOKUP($A5416,M_Sapi!$A$2:$B$501,2,0),""))</f>
      </c>
      <c r="F5416" s="16">
        <f>IF(OR($A5416="",$C5416=""),"",$C5416-$D5416)</f>
      </c>
      <c r="G5416" s="18">
        <f>IF(OR($A5416="",$B5416=""),"",$B5416-$E5416)</f>
      </c>
      <c r="H5416" s="19">
        <f>IF(OR($G5416="",$G5416=0),"",$F5416/$G5416)</f>
      </c>
    </row>
    <row r="5417">
      <c r="A5417" s="7"/>
      <c r="B5417" s="11"/>
      <c r="C5417" s="10"/>
      <c r="D5417" s="16">
        <f>IF($A5417="","",IFERROR(VLOOKUP($A5417,M_Sapi!$A$2:$D$501,4,0),""))</f>
      </c>
      <c r="E5417" s="17">
        <f>IF($A5417="","",IFERROR(VLOOKUP($A5417,M_Sapi!$A$2:$B$501,2,0),""))</f>
      </c>
      <c r="F5417" s="16">
        <f>IF(OR($A5417="",$C5417=""),"",$C5417-$D5417)</f>
      </c>
      <c r="G5417" s="18">
        <f>IF(OR($A5417="",$B5417=""),"",$B5417-$E5417)</f>
      </c>
      <c r="H5417" s="19">
        <f>IF(OR($G5417="",$G5417=0),"",$F5417/$G5417)</f>
      </c>
    </row>
    <row r="5418">
      <c r="A5418" s="7"/>
      <c r="B5418" s="11"/>
      <c r="C5418" s="10"/>
      <c r="D5418" s="16">
        <f>IF($A5418="","",IFERROR(VLOOKUP($A5418,M_Sapi!$A$2:$D$501,4,0),""))</f>
      </c>
      <c r="E5418" s="17">
        <f>IF($A5418="","",IFERROR(VLOOKUP($A5418,M_Sapi!$A$2:$B$501,2,0),""))</f>
      </c>
      <c r="F5418" s="16">
        <f>IF(OR($A5418="",$C5418=""),"",$C5418-$D5418)</f>
      </c>
      <c r="G5418" s="18">
        <f>IF(OR($A5418="",$B5418=""),"",$B5418-$E5418)</f>
      </c>
      <c r="H5418" s="19">
        <f>IF(OR($G5418="",$G5418=0),"",$F5418/$G5418)</f>
      </c>
    </row>
    <row r="5419">
      <c r="A5419" s="7"/>
      <c r="B5419" s="11"/>
      <c r="C5419" s="10"/>
      <c r="D5419" s="16">
        <f>IF($A5419="","",IFERROR(VLOOKUP($A5419,M_Sapi!$A$2:$D$501,4,0),""))</f>
      </c>
      <c r="E5419" s="17">
        <f>IF($A5419="","",IFERROR(VLOOKUP($A5419,M_Sapi!$A$2:$B$501,2,0),""))</f>
      </c>
      <c r="F5419" s="16">
        <f>IF(OR($A5419="",$C5419=""),"",$C5419-$D5419)</f>
      </c>
      <c r="G5419" s="18">
        <f>IF(OR($A5419="",$B5419=""),"",$B5419-$E5419)</f>
      </c>
      <c r="H5419" s="19">
        <f>IF(OR($G5419="",$G5419=0),"",$F5419/$G5419)</f>
      </c>
    </row>
    <row r="5420">
      <c r="A5420" s="7"/>
      <c r="B5420" s="11"/>
      <c r="C5420" s="10"/>
      <c r="D5420" s="16">
        <f>IF($A5420="","",IFERROR(VLOOKUP($A5420,M_Sapi!$A$2:$D$501,4,0),""))</f>
      </c>
      <c r="E5420" s="17">
        <f>IF($A5420="","",IFERROR(VLOOKUP($A5420,M_Sapi!$A$2:$B$501,2,0),""))</f>
      </c>
      <c r="F5420" s="16">
        <f>IF(OR($A5420="",$C5420=""),"",$C5420-$D5420)</f>
      </c>
      <c r="G5420" s="18">
        <f>IF(OR($A5420="",$B5420=""),"",$B5420-$E5420)</f>
      </c>
      <c r="H5420" s="19">
        <f>IF(OR($G5420="",$G5420=0),"",$F5420/$G5420)</f>
      </c>
    </row>
    <row r="5421">
      <c r="A5421" s="7"/>
      <c r="B5421" s="11"/>
      <c r="C5421" s="10"/>
      <c r="D5421" s="16">
        <f>IF($A5421="","",IFERROR(VLOOKUP($A5421,M_Sapi!$A$2:$D$501,4,0),""))</f>
      </c>
      <c r="E5421" s="17">
        <f>IF($A5421="","",IFERROR(VLOOKUP($A5421,M_Sapi!$A$2:$B$501,2,0),""))</f>
      </c>
      <c r="F5421" s="16">
        <f>IF(OR($A5421="",$C5421=""),"",$C5421-$D5421)</f>
      </c>
      <c r="G5421" s="18">
        <f>IF(OR($A5421="",$B5421=""),"",$B5421-$E5421)</f>
      </c>
      <c r="H5421" s="19">
        <f>IF(OR($G5421="",$G5421=0),"",$F5421/$G5421)</f>
      </c>
    </row>
    <row r="5422">
      <c r="A5422" s="7"/>
      <c r="B5422" s="11"/>
      <c r="C5422" s="10"/>
      <c r="D5422" s="16">
        <f>IF($A5422="","",IFERROR(VLOOKUP($A5422,M_Sapi!$A$2:$D$501,4,0),""))</f>
      </c>
      <c r="E5422" s="17">
        <f>IF($A5422="","",IFERROR(VLOOKUP($A5422,M_Sapi!$A$2:$B$501,2,0),""))</f>
      </c>
      <c r="F5422" s="16">
        <f>IF(OR($A5422="",$C5422=""),"",$C5422-$D5422)</f>
      </c>
      <c r="G5422" s="18">
        <f>IF(OR($A5422="",$B5422=""),"",$B5422-$E5422)</f>
      </c>
      <c r="H5422" s="19">
        <f>IF(OR($G5422="",$G5422=0),"",$F5422/$G5422)</f>
      </c>
    </row>
    <row r="5423">
      <c r="A5423" s="7"/>
      <c r="B5423" s="11"/>
      <c r="C5423" s="10"/>
      <c r="D5423" s="16">
        <f>IF($A5423="","",IFERROR(VLOOKUP($A5423,M_Sapi!$A$2:$D$501,4,0),""))</f>
      </c>
      <c r="E5423" s="17">
        <f>IF($A5423="","",IFERROR(VLOOKUP($A5423,M_Sapi!$A$2:$B$501,2,0),""))</f>
      </c>
      <c r="F5423" s="16">
        <f>IF(OR($A5423="",$C5423=""),"",$C5423-$D5423)</f>
      </c>
      <c r="G5423" s="18">
        <f>IF(OR($A5423="",$B5423=""),"",$B5423-$E5423)</f>
      </c>
      <c r="H5423" s="19">
        <f>IF(OR($G5423="",$G5423=0),"",$F5423/$G5423)</f>
      </c>
    </row>
    <row r="5424">
      <c r="A5424" s="7"/>
      <c r="B5424" s="11"/>
      <c r="C5424" s="10"/>
      <c r="D5424" s="16">
        <f>IF($A5424="","",IFERROR(VLOOKUP($A5424,M_Sapi!$A$2:$D$501,4,0),""))</f>
      </c>
      <c r="E5424" s="17">
        <f>IF($A5424="","",IFERROR(VLOOKUP($A5424,M_Sapi!$A$2:$B$501,2,0),""))</f>
      </c>
      <c r="F5424" s="16">
        <f>IF(OR($A5424="",$C5424=""),"",$C5424-$D5424)</f>
      </c>
      <c r="G5424" s="18">
        <f>IF(OR($A5424="",$B5424=""),"",$B5424-$E5424)</f>
      </c>
      <c r="H5424" s="19">
        <f>IF(OR($G5424="",$G5424=0),"",$F5424/$G5424)</f>
      </c>
    </row>
    <row r="5425">
      <c r="A5425" s="7"/>
      <c r="B5425" s="11"/>
      <c r="C5425" s="10"/>
      <c r="D5425" s="16">
        <f>IF($A5425="","",IFERROR(VLOOKUP($A5425,M_Sapi!$A$2:$D$501,4,0),""))</f>
      </c>
      <c r="E5425" s="17">
        <f>IF($A5425="","",IFERROR(VLOOKUP($A5425,M_Sapi!$A$2:$B$501,2,0),""))</f>
      </c>
      <c r="F5425" s="16">
        <f>IF(OR($A5425="",$C5425=""),"",$C5425-$D5425)</f>
      </c>
      <c r="G5425" s="18">
        <f>IF(OR($A5425="",$B5425=""),"",$B5425-$E5425)</f>
      </c>
      <c r="H5425" s="19">
        <f>IF(OR($G5425="",$G5425=0),"",$F5425/$G5425)</f>
      </c>
    </row>
    <row r="5426">
      <c r="A5426" s="7"/>
      <c r="B5426" s="11"/>
      <c r="C5426" s="10"/>
      <c r="D5426" s="16">
        <f>IF($A5426="","",IFERROR(VLOOKUP($A5426,M_Sapi!$A$2:$D$501,4,0),""))</f>
      </c>
      <c r="E5426" s="17">
        <f>IF($A5426="","",IFERROR(VLOOKUP($A5426,M_Sapi!$A$2:$B$501,2,0),""))</f>
      </c>
      <c r="F5426" s="16">
        <f>IF(OR($A5426="",$C5426=""),"",$C5426-$D5426)</f>
      </c>
      <c r="G5426" s="18">
        <f>IF(OR($A5426="",$B5426=""),"",$B5426-$E5426)</f>
      </c>
      <c r="H5426" s="19">
        <f>IF(OR($G5426="",$G5426=0),"",$F5426/$G5426)</f>
      </c>
    </row>
    <row r="5427">
      <c r="A5427" s="7"/>
      <c r="B5427" s="11"/>
      <c r="C5427" s="10"/>
      <c r="D5427" s="16">
        <f>IF($A5427="","",IFERROR(VLOOKUP($A5427,M_Sapi!$A$2:$D$501,4,0),""))</f>
      </c>
      <c r="E5427" s="17">
        <f>IF($A5427="","",IFERROR(VLOOKUP($A5427,M_Sapi!$A$2:$B$501,2,0),""))</f>
      </c>
      <c r="F5427" s="16">
        <f>IF(OR($A5427="",$C5427=""),"",$C5427-$D5427)</f>
      </c>
      <c r="G5427" s="18">
        <f>IF(OR($A5427="",$B5427=""),"",$B5427-$E5427)</f>
      </c>
      <c r="H5427" s="19">
        <f>IF(OR($G5427="",$G5427=0),"",$F5427/$G5427)</f>
      </c>
    </row>
    <row r="5428">
      <c r="A5428" s="7"/>
      <c r="B5428" s="11"/>
      <c r="C5428" s="10"/>
      <c r="D5428" s="16">
        <f>IF($A5428="","",IFERROR(VLOOKUP($A5428,M_Sapi!$A$2:$D$501,4,0),""))</f>
      </c>
      <c r="E5428" s="17">
        <f>IF($A5428="","",IFERROR(VLOOKUP($A5428,M_Sapi!$A$2:$B$501,2,0),""))</f>
      </c>
      <c r="F5428" s="16">
        <f>IF(OR($A5428="",$C5428=""),"",$C5428-$D5428)</f>
      </c>
      <c r="G5428" s="18">
        <f>IF(OR($A5428="",$B5428=""),"",$B5428-$E5428)</f>
      </c>
      <c r="H5428" s="19">
        <f>IF(OR($G5428="",$G5428=0),"",$F5428/$G5428)</f>
      </c>
    </row>
    <row r="5429">
      <c r="A5429" s="7"/>
      <c r="B5429" s="11"/>
      <c r="C5429" s="10"/>
      <c r="D5429" s="16">
        <f>IF($A5429="","",IFERROR(VLOOKUP($A5429,M_Sapi!$A$2:$D$501,4,0),""))</f>
      </c>
      <c r="E5429" s="17">
        <f>IF($A5429="","",IFERROR(VLOOKUP($A5429,M_Sapi!$A$2:$B$501,2,0),""))</f>
      </c>
      <c r="F5429" s="16">
        <f>IF(OR($A5429="",$C5429=""),"",$C5429-$D5429)</f>
      </c>
      <c r="G5429" s="18">
        <f>IF(OR($A5429="",$B5429=""),"",$B5429-$E5429)</f>
      </c>
      <c r="H5429" s="19">
        <f>IF(OR($G5429="",$G5429=0),"",$F5429/$G5429)</f>
      </c>
    </row>
    <row r="5430">
      <c r="A5430" s="7"/>
      <c r="B5430" s="11"/>
      <c r="C5430" s="10"/>
      <c r="D5430" s="16">
        <f>IF($A5430="","",IFERROR(VLOOKUP($A5430,M_Sapi!$A$2:$D$501,4,0),""))</f>
      </c>
      <c r="E5430" s="17">
        <f>IF($A5430="","",IFERROR(VLOOKUP($A5430,M_Sapi!$A$2:$B$501,2,0),""))</f>
      </c>
      <c r="F5430" s="16">
        <f>IF(OR($A5430="",$C5430=""),"",$C5430-$D5430)</f>
      </c>
      <c r="G5430" s="18">
        <f>IF(OR($A5430="",$B5430=""),"",$B5430-$E5430)</f>
      </c>
      <c r="H5430" s="19">
        <f>IF(OR($G5430="",$G5430=0),"",$F5430/$G5430)</f>
      </c>
    </row>
    <row r="5431">
      <c r="A5431" s="7"/>
      <c r="B5431" s="11"/>
      <c r="C5431" s="10"/>
      <c r="D5431" s="16">
        <f>IF($A5431="","",IFERROR(VLOOKUP($A5431,M_Sapi!$A$2:$D$501,4,0),""))</f>
      </c>
      <c r="E5431" s="17">
        <f>IF($A5431="","",IFERROR(VLOOKUP($A5431,M_Sapi!$A$2:$B$501,2,0),""))</f>
      </c>
      <c r="F5431" s="16">
        <f>IF(OR($A5431="",$C5431=""),"",$C5431-$D5431)</f>
      </c>
      <c r="G5431" s="18">
        <f>IF(OR($A5431="",$B5431=""),"",$B5431-$E5431)</f>
      </c>
      <c r="H5431" s="19">
        <f>IF(OR($G5431="",$G5431=0),"",$F5431/$G5431)</f>
      </c>
    </row>
    <row r="5432">
      <c r="A5432" s="7"/>
      <c r="B5432" s="11"/>
      <c r="C5432" s="10"/>
      <c r="D5432" s="16">
        <f>IF($A5432="","",IFERROR(VLOOKUP($A5432,M_Sapi!$A$2:$D$501,4,0),""))</f>
      </c>
      <c r="E5432" s="17">
        <f>IF($A5432="","",IFERROR(VLOOKUP($A5432,M_Sapi!$A$2:$B$501,2,0),""))</f>
      </c>
      <c r="F5432" s="16">
        <f>IF(OR($A5432="",$C5432=""),"",$C5432-$D5432)</f>
      </c>
      <c r="G5432" s="18">
        <f>IF(OR($A5432="",$B5432=""),"",$B5432-$E5432)</f>
      </c>
      <c r="H5432" s="19">
        <f>IF(OR($G5432="",$G5432=0),"",$F5432/$G5432)</f>
      </c>
    </row>
    <row r="5433">
      <c r="A5433" s="7"/>
      <c r="B5433" s="11"/>
      <c r="C5433" s="10"/>
      <c r="D5433" s="16">
        <f>IF($A5433="","",IFERROR(VLOOKUP($A5433,M_Sapi!$A$2:$D$501,4,0),""))</f>
      </c>
      <c r="E5433" s="17">
        <f>IF($A5433="","",IFERROR(VLOOKUP($A5433,M_Sapi!$A$2:$B$501,2,0),""))</f>
      </c>
      <c r="F5433" s="16">
        <f>IF(OR($A5433="",$C5433=""),"",$C5433-$D5433)</f>
      </c>
      <c r="G5433" s="18">
        <f>IF(OR($A5433="",$B5433=""),"",$B5433-$E5433)</f>
      </c>
      <c r="H5433" s="19">
        <f>IF(OR($G5433="",$G5433=0),"",$F5433/$G5433)</f>
      </c>
    </row>
    <row r="5434">
      <c r="A5434" s="7"/>
      <c r="B5434" s="11"/>
      <c r="C5434" s="10"/>
      <c r="D5434" s="16">
        <f>IF($A5434="","",IFERROR(VLOOKUP($A5434,M_Sapi!$A$2:$D$501,4,0),""))</f>
      </c>
      <c r="E5434" s="17">
        <f>IF($A5434="","",IFERROR(VLOOKUP($A5434,M_Sapi!$A$2:$B$501,2,0),""))</f>
      </c>
      <c r="F5434" s="16">
        <f>IF(OR($A5434="",$C5434=""),"",$C5434-$D5434)</f>
      </c>
      <c r="G5434" s="18">
        <f>IF(OR($A5434="",$B5434=""),"",$B5434-$E5434)</f>
      </c>
      <c r="H5434" s="19">
        <f>IF(OR($G5434="",$G5434=0),"",$F5434/$G5434)</f>
      </c>
    </row>
    <row r="5435">
      <c r="A5435" s="7"/>
      <c r="B5435" s="11"/>
      <c r="C5435" s="10"/>
      <c r="D5435" s="16">
        <f>IF($A5435="","",IFERROR(VLOOKUP($A5435,M_Sapi!$A$2:$D$501,4,0),""))</f>
      </c>
      <c r="E5435" s="17">
        <f>IF($A5435="","",IFERROR(VLOOKUP($A5435,M_Sapi!$A$2:$B$501,2,0),""))</f>
      </c>
      <c r="F5435" s="16">
        <f>IF(OR($A5435="",$C5435=""),"",$C5435-$D5435)</f>
      </c>
      <c r="G5435" s="18">
        <f>IF(OR($A5435="",$B5435=""),"",$B5435-$E5435)</f>
      </c>
      <c r="H5435" s="19">
        <f>IF(OR($G5435="",$G5435=0),"",$F5435/$G5435)</f>
      </c>
    </row>
    <row r="5436">
      <c r="A5436" s="7"/>
      <c r="B5436" s="11"/>
      <c r="C5436" s="10"/>
      <c r="D5436" s="16">
        <f>IF($A5436="","",IFERROR(VLOOKUP($A5436,M_Sapi!$A$2:$D$501,4,0),""))</f>
      </c>
      <c r="E5436" s="17">
        <f>IF($A5436="","",IFERROR(VLOOKUP($A5436,M_Sapi!$A$2:$B$501,2,0),""))</f>
      </c>
      <c r="F5436" s="16">
        <f>IF(OR($A5436="",$C5436=""),"",$C5436-$D5436)</f>
      </c>
      <c r="G5436" s="18">
        <f>IF(OR($A5436="",$B5436=""),"",$B5436-$E5436)</f>
      </c>
      <c r="H5436" s="19">
        <f>IF(OR($G5436="",$G5436=0),"",$F5436/$G5436)</f>
      </c>
    </row>
    <row r="5437">
      <c r="A5437" s="7"/>
      <c r="B5437" s="11"/>
      <c r="C5437" s="10"/>
      <c r="D5437" s="16">
        <f>IF($A5437="","",IFERROR(VLOOKUP($A5437,M_Sapi!$A$2:$D$501,4,0),""))</f>
      </c>
      <c r="E5437" s="17">
        <f>IF($A5437="","",IFERROR(VLOOKUP($A5437,M_Sapi!$A$2:$B$501,2,0),""))</f>
      </c>
      <c r="F5437" s="16">
        <f>IF(OR($A5437="",$C5437=""),"",$C5437-$D5437)</f>
      </c>
      <c r="G5437" s="18">
        <f>IF(OR($A5437="",$B5437=""),"",$B5437-$E5437)</f>
      </c>
      <c r="H5437" s="19">
        <f>IF(OR($G5437="",$G5437=0),"",$F5437/$G5437)</f>
      </c>
    </row>
    <row r="5438">
      <c r="A5438" s="7"/>
      <c r="B5438" s="11"/>
      <c r="C5438" s="10"/>
      <c r="D5438" s="16">
        <f>IF($A5438="","",IFERROR(VLOOKUP($A5438,M_Sapi!$A$2:$D$501,4,0),""))</f>
      </c>
      <c r="E5438" s="17">
        <f>IF($A5438="","",IFERROR(VLOOKUP($A5438,M_Sapi!$A$2:$B$501,2,0),""))</f>
      </c>
      <c r="F5438" s="16">
        <f>IF(OR($A5438="",$C5438=""),"",$C5438-$D5438)</f>
      </c>
      <c r="G5438" s="18">
        <f>IF(OR($A5438="",$B5438=""),"",$B5438-$E5438)</f>
      </c>
      <c r="H5438" s="19">
        <f>IF(OR($G5438="",$G5438=0),"",$F5438/$G5438)</f>
      </c>
    </row>
    <row r="5439">
      <c r="A5439" s="7"/>
      <c r="B5439" s="11"/>
      <c r="C5439" s="10"/>
      <c r="D5439" s="16">
        <f>IF($A5439="","",IFERROR(VLOOKUP($A5439,M_Sapi!$A$2:$D$501,4,0),""))</f>
      </c>
      <c r="E5439" s="17">
        <f>IF($A5439="","",IFERROR(VLOOKUP($A5439,M_Sapi!$A$2:$B$501,2,0),""))</f>
      </c>
      <c r="F5439" s="16">
        <f>IF(OR($A5439="",$C5439=""),"",$C5439-$D5439)</f>
      </c>
      <c r="G5439" s="18">
        <f>IF(OR($A5439="",$B5439=""),"",$B5439-$E5439)</f>
      </c>
      <c r="H5439" s="19">
        <f>IF(OR($G5439="",$G5439=0),"",$F5439/$G5439)</f>
      </c>
    </row>
    <row r="5440">
      <c r="A5440" s="7"/>
      <c r="B5440" s="11"/>
      <c r="C5440" s="10"/>
      <c r="D5440" s="16">
        <f>IF($A5440="","",IFERROR(VLOOKUP($A5440,M_Sapi!$A$2:$D$501,4,0),""))</f>
      </c>
      <c r="E5440" s="17">
        <f>IF($A5440="","",IFERROR(VLOOKUP($A5440,M_Sapi!$A$2:$B$501,2,0),""))</f>
      </c>
      <c r="F5440" s="16">
        <f>IF(OR($A5440="",$C5440=""),"",$C5440-$D5440)</f>
      </c>
      <c r="G5440" s="18">
        <f>IF(OR($A5440="",$B5440=""),"",$B5440-$E5440)</f>
      </c>
      <c r="H5440" s="19">
        <f>IF(OR($G5440="",$G5440=0),"",$F5440/$G5440)</f>
      </c>
    </row>
    <row r="5441">
      <c r="A5441" s="7"/>
      <c r="B5441" s="11"/>
      <c r="C5441" s="10"/>
      <c r="D5441" s="16">
        <f>IF($A5441="","",IFERROR(VLOOKUP($A5441,M_Sapi!$A$2:$D$501,4,0),""))</f>
      </c>
      <c r="E5441" s="17">
        <f>IF($A5441="","",IFERROR(VLOOKUP($A5441,M_Sapi!$A$2:$B$501,2,0),""))</f>
      </c>
      <c r="F5441" s="16">
        <f>IF(OR($A5441="",$C5441=""),"",$C5441-$D5441)</f>
      </c>
      <c r="G5441" s="18">
        <f>IF(OR($A5441="",$B5441=""),"",$B5441-$E5441)</f>
      </c>
      <c r="H5441" s="19">
        <f>IF(OR($G5441="",$G5441=0),"",$F5441/$G5441)</f>
      </c>
    </row>
    <row r="5442">
      <c r="A5442" s="7"/>
      <c r="B5442" s="11"/>
      <c r="C5442" s="10"/>
      <c r="D5442" s="16">
        <f>IF($A5442="","",IFERROR(VLOOKUP($A5442,M_Sapi!$A$2:$D$501,4,0),""))</f>
      </c>
      <c r="E5442" s="17">
        <f>IF($A5442="","",IFERROR(VLOOKUP($A5442,M_Sapi!$A$2:$B$501,2,0),""))</f>
      </c>
      <c r="F5442" s="16">
        <f>IF(OR($A5442="",$C5442=""),"",$C5442-$D5442)</f>
      </c>
      <c r="G5442" s="18">
        <f>IF(OR($A5442="",$B5442=""),"",$B5442-$E5442)</f>
      </c>
      <c r="H5442" s="19">
        <f>IF(OR($G5442="",$G5442=0),"",$F5442/$G5442)</f>
      </c>
    </row>
    <row r="5443">
      <c r="A5443" s="7"/>
      <c r="B5443" s="11"/>
      <c r="C5443" s="10"/>
      <c r="D5443" s="16">
        <f>IF($A5443="","",IFERROR(VLOOKUP($A5443,M_Sapi!$A$2:$D$501,4,0),""))</f>
      </c>
      <c r="E5443" s="17">
        <f>IF($A5443="","",IFERROR(VLOOKUP($A5443,M_Sapi!$A$2:$B$501,2,0),""))</f>
      </c>
      <c r="F5443" s="16">
        <f>IF(OR($A5443="",$C5443=""),"",$C5443-$D5443)</f>
      </c>
      <c r="G5443" s="18">
        <f>IF(OR($A5443="",$B5443=""),"",$B5443-$E5443)</f>
      </c>
      <c r="H5443" s="19">
        <f>IF(OR($G5443="",$G5443=0),"",$F5443/$G5443)</f>
      </c>
    </row>
    <row r="5444">
      <c r="A5444" s="7"/>
      <c r="B5444" s="11"/>
      <c r="C5444" s="10"/>
      <c r="D5444" s="16">
        <f>IF($A5444="","",IFERROR(VLOOKUP($A5444,M_Sapi!$A$2:$D$501,4,0),""))</f>
      </c>
      <c r="E5444" s="17">
        <f>IF($A5444="","",IFERROR(VLOOKUP($A5444,M_Sapi!$A$2:$B$501,2,0),""))</f>
      </c>
      <c r="F5444" s="16">
        <f>IF(OR($A5444="",$C5444=""),"",$C5444-$D5444)</f>
      </c>
      <c r="G5444" s="18">
        <f>IF(OR($A5444="",$B5444=""),"",$B5444-$E5444)</f>
      </c>
      <c r="H5444" s="19">
        <f>IF(OR($G5444="",$G5444=0),"",$F5444/$G5444)</f>
      </c>
    </row>
    <row r="5445">
      <c r="A5445" s="7"/>
      <c r="B5445" s="11"/>
      <c r="C5445" s="10"/>
      <c r="D5445" s="16">
        <f>IF($A5445="","",IFERROR(VLOOKUP($A5445,M_Sapi!$A$2:$D$501,4,0),""))</f>
      </c>
      <c r="E5445" s="17">
        <f>IF($A5445="","",IFERROR(VLOOKUP($A5445,M_Sapi!$A$2:$B$501,2,0),""))</f>
      </c>
      <c r="F5445" s="16">
        <f>IF(OR($A5445="",$C5445=""),"",$C5445-$D5445)</f>
      </c>
      <c r="G5445" s="18">
        <f>IF(OR($A5445="",$B5445=""),"",$B5445-$E5445)</f>
      </c>
      <c r="H5445" s="19">
        <f>IF(OR($G5445="",$G5445=0),"",$F5445/$G5445)</f>
      </c>
    </row>
    <row r="5446">
      <c r="A5446" s="7"/>
      <c r="B5446" s="11"/>
      <c r="C5446" s="10"/>
      <c r="D5446" s="16">
        <f>IF($A5446="","",IFERROR(VLOOKUP($A5446,M_Sapi!$A$2:$D$501,4,0),""))</f>
      </c>
      <c r="E5446" s="17">
        <f>IF($A5446="","",IFERROR(VLOOKUP($A5446,M_Sapi!$A$2:$B$501,2,0),""))</f>
      </c>
      <c r="F5446" s="16">
        <f>IF(OR($A5446="",$C5446=""),"",$C5446-$D5446)</f>
      </c>
      <c r="G5446" s="18">
        <f>IF(OR($A5446="",$B5446=""),"",$B5446-$E5446)</f>
      </c>
      <c r="H5446" s="19">
        <f>IF(OR($G5446="",$G5446=0),"",$F5446/$G5446)</f>
      </c>
    </row>
    <row r="5447">
      <c r="A5447" s="7"/>
      <c r="B5447" s="11"/>
      <c r="C5447" s="10"/>
      <c r="D5447" s="16">
        <f>IF($A5447="","",IFERROR(VLOOKUP($A5447,M_Sapi!$A$2:$D$501,4,0),""))</f>
      </c>
      <c r="E5447" s="17">
        <f>IF($A5447="","",IFERROR(VLOOKUP($A5447,M_Sapi!$A$2:$B$501,2,0),""))</f>
      </c>
      <c r="F5447" s="16">
        <f>IF(OR($A5447="",$C5447=""),"",$C5447-$D5447)</f>
      </c>
      <c r="G5447" s="18">
        <f>IF(OR($A5447="",$B5447=""),"",$B5447-$E5447)</f>
      </c>
      <c r="H5447" s="19">
        <f>IF(OR($G5447="",$G5447=0),"",$F5447/$G5447)</f>
      </c>
    </row>
    <row r="5448">
      <c r="A5448" s="7"/>
      <c r="B5448" s="11"/>
      <c r="C5448" s="10"/>
      <c r="D5448" s="16">
        <f>IF($A5448="","",IFERROR(VLOOKUP($A5448,M_Sapi!$A$2:$D$501,4,0),""))</f>
      </c>
      <c r="E5448" s="17">
        <f>IF($A5448="","",IFERROR(VLOOKUP($A5448,M_Sapi!$A$2:$B$501,2,0),""))</f>
      </c>
      <c r="F5448" s="16">
        <f>IF(OR($A5448="",$C5448=""),"",$C5448-$D5448)</f>
      </c>
      <c r="G5448" s="18">
        <f>IF(OR($A5448="",$B5448=""),"",$B5448-$E5448)</f>
      </c>
      <c r="H5448" s="19">
        <f>IF(OR($G5448="",$G5448=0),"",$F5448/$G5448)</f>
      </c>
    </row>
    <row r="5449">
      <c r="A5449" s="7"/>
      <c r="B5449" s="11"/>
      <c r="C5449" s="10"/>
      <c r="D5449" s="16">
        <f>IF($A5449="","",IFERROR(VLOOKUP($A5449,M_Sapi!$A$2:$D$501,4,0),""))</f>
      </c>
      <c r="E5449" s="17">
        <f>IF($A5449="","",IFERROR(VLOOKUP($A5449,M_Sapi!$A$2:$B$501,2,0),""))</f>
      </c>
      <c r="F5449" s="16">
        <f>IF(OR($A5449="",$C5449=""),"",$C5449-$D5449)</f>
      </c>
      <c r="G5449" s="18">
        <f>IF(OR($A5449="",$B5449=""),"",$B5449-$E5449)</f>
      </c>
      <c r="H5449" s="19">
        <f>IF(OR($G5449="",$G5449=0),"",$F5449/$G5449)</f>
      </c>
    </row>
    <row r="5450">
      <c r="A5450" s="7"/>
      <c r="B5450" s="11"/>
      <c r="C5450" s="10"/>
      <c r="D5450" s="16">
        <f>IF($A5450="","",IFERROR(VLOOKUP($A5450,M_Sapi!$A$2:$D$501,4,0),""))</f>
      </c>
      <c r="E5450" s="17">
        <f>IF($A5450="","",IFERROR(VLOOKUP($A5450,M_Sapi!$A$2:$B$501,2,0),""))</f>
      </c>
      <c r="F5450" s="16">
        <f>IF(OR($A5450="",$C5450=""),"",$C5450-$D5450)</f>
      </c>
      <c r="G5450" s="18">
        <f>IF(OR($A5450="",$B5450=""),"",$B5450-$E5450)</f>
      </c>
      <c r="H5450" s="19">
        <f>IF(OR($G5450="",$G5450=0),"",$F5450/$G5450)</f>
      </c>
    </row>
    <row r="5451">
      <c r="A5451" s="7"/>
      <c r="B5451" s="11"/>
      <c r="C5451" s="10"/>
      <c r="D5451" s="16">
        <f>IF($A5451="","",IFERROR(VLOOKUP($A5451,M_Sapi!$A$2:$D$501,4,0),""))</f>
      </c>
      <c r="E5451" s="17">
        <f>IF($A5451="","",IFERROR(VLOOKUP($A5451,M_Sapi!$A$2:$B$501,2,0),""))</f>
      </c>
      <c r="F5451" s="16">
        <f>IF(OR($A5451="",$C5451=""),"",$C5451-$D5451)</f>
      </c>
      <c r="G5451" s="18">
        <f>IF(OR($A5451="",$B5451=""),"",$B5451-$E5451)</f>
      </c>
      <c r="H5451" s="19">
        <f>IF(OR($G5451="",$G5451=0),"",$F5451/$G5451)</f>
      </c>
    </row>
    <row r="5452">
      <c r="A5452" s="7"/>
      <c r="B5452" s="11"/>
      <c r="C5452" s="10"/>
      <c r="D5452" s="16">
        <f>IF($A5452="","",IFERROR(VLOOKUP($A5452,M_Sapi!$A$2:$D$501,4,0),""))</f>
      </c>
      <c r="E5452" s="17">
        <f>IF($A5452="","",IFERROR(VLOOKUP($A5452,M_Sapi!$A$2:$B$501,2,0),""))</f>
      </c>
      <c r="F5452" s="16">
        <f>IF(OR($A5452="",$C5452=""),"",$C5452-$D5452)</f>
      </c>
      <c r="G5452" s="18">
        <f>IF(OR($A5452="",$B5452=""),"",$B5452-$E5452)</f>
      </c>
      <c r="H5452" s="19">
        <f>IF(OR($G5452="",$G5452=0),"",$F5452/$G5452)</f>
      </c>
    </row>
    <row r="5453">
      <c r="A5453" s="7"/>
      <c r="B5453" s="11"/>
      <c r="C5453" s="10"/>
      <c r="D5453" s="16">
        <f>IF($A5453="","",IFERROR(VLOOKUP($A5453,M_Sapi!$A$2:$D$501,4,0),""))</f>
      </c>
      <c r="E5453" s="17">
        <f>IF($A5453="","",IFERROR(VLOOKUP($A5453,M_Sapi!$A$2:$B$501,2,0),""))</f>
      </c>
      <c r="F5453" s="16">
        <f>IF(OR($A5453="",$C5453=""),"",$C5453-$D5453)</f>
      </c>
      <c r="G5453" s="18">
        <f>IF(OR($A5453="",$B5453=""),"",$B5453-$E5453)</f>
      </c>
      <c r="H5453" s="19">
        <f>IF(OR($G5453="",$G5453=0),"",$F5453/$G5453)</f>
      </c>
    </row>
    <row r="5454">
      <c r="A5454" s="7"/>
      <c r="B5454" s="11"/>
      <c r="C5454" s="10"/>
      <c r="D5454" s="16">
        <f>IF($A5454="","",IFERROR(VLOOKUP($A5454,M_Sapi!$A$2:$D$501,4,0),""))</f>
      </c>
      <c r="E5454" s="17">
        <f>IF($A5454="","",IFERROR(VLOOKUP($A5454,M_Sapi!$A$2:$B$501,2,0),""))</f>
      </c>
      <c r="F5454" s="16">
        <f>IF(OR($A5454="",$C5454=""),"",$C5454-$D5454)</f>
      </c>
      <c r="G5454" s="18">
        <f>IF(OR($A5454="",$B5454=""),"",$B5454-$E5454)</f>
      </c>
      <c r="H5454" s="19">
        <f>IF(OR($G5454="",$G5454=0),"",$F5454/$G5454)</f>
      </c>
    </row>
    <row r="5455">
      <c r="A5455" s="7"/>
      <c r="B5455" s="11"/>
      <c r="C5455" s="10"/>
      <c r="D5455" s="16">
        <f>IF($A5455="","",IFERROR(VLOOKUP($A5455,M_Sapi!$A$2:$D$501,4,0),""))</f>
      </c>
      <c r="E5455" s="17">
        <f>IF($A5455="","",IFERROR(VLOOKUP($A5455,M_Sapi!$A$2:$B$501,2,0),""))</f>
      </c>
      <c r="F5455" s="16">
        <f>IF(OR($A5455="",$C5455=""),"",$C5455-$D5455)</f>
      </c>
      <c r="G5455" s="18">
        <f>IF(OR($A5455="",$B5455=""),"",$B5455-$E5455)</f>
      </c>
      <c r="H5455" s="19">
        <f>IF(OR($G5455="",$G5455=0),"",$F5455/$G5455)</f>
      </c>
    </row>
    <row r="5456">
      <c r="A5456" s="7"/>
      <c r="B5456" s="11"/>
      <c r="C5456" s="10"/>
      <c r="D5456" s="16">
        <f>IF($A5456="","",IFERROR(VLOOKUP($A5456,M_Sapi!$A$2:$D$501,4,0),""))</f>
      </c>
      <c r="E5456" s="17">
        <f>IF($A5456="","",IFERROR(VLOOKUP($A5456,M_Sapi!$A$2:$B$501,2,0),""))</f>
      </c>
      <c r="F5456" s="16">
        <f>IF(OR($A5456="",$C5456=""),"",$C5456-$D5456)</f>
      </c>
      <c r="G5456" s="18">
        <f>IF(OR($A5456="",$B5456=""),"",$B5456-$E5456)</f>
      </c>
      <c r="H5456" s="19">
        <f>IF(OR($G5456="",$G5456=0),"",$F5456/$G5456)</f>
      </c>
    </row>
    <row r="5457">
      <c r="A5457" s="7"/>
      <c r="B5457" s="11"/>
      <c r="C5457" s="10"/>
      <c r="D5457" s="16">
        <f>IF($A5457="","",IFERROR(VLOOKUP($A5457,M_Sapi!$A$2:$D$501,4,0),""))</f>
      </c>
      <c r="E5457" s="17">
        <f>IF($A5457="","",IFERROR(VLOOKUP($A5457,M_Sapi!$A$2:$B$501,2,0),""))</f>
      </c>
      <c r="F5457" s="16">
        <f>IF(OR($A5457="",$C5457=""),"",$C5457-$D5457)</f>
      </c>
      <c r="G5457" s="18">
        <f>IF(OR($A5457="",$B5457=""),"",$B5457-$E5457)</f>
      </c>
      <c r="H5457" s="19">
        <f>IF(OR($G5457="",$G5457=0),"",$F5457/$G5457)</f>
      </c>
    </row>
    <row r="5458">
      <c r="A5458" s="7"/>
      <c r="B5458" s="11"/>
      <c r="C5458" s="10"/>
      <c r="D5458" s="16">
        <f>IF($A5458="","",IFERROR(VLOOKUP($A5458,M_Sapi!$A$2:$D$501,4,0),""))</f>
      </c>
      <c r="E5458" s="17">
        <f>IF($A5458="","",IFERROR(VLOOKUP($A5458,M_Sapi!$A$2:$B$501,2,0),""))</f>
      </c>
      <c r="F5458" s="16">
        <f>IF(OR($A5458="",$C5458=""),"",$C5458-$D5458)</f>
      </c>
      <c r="G5458" s="18">
        <f>IF(OR($A5458="",$B5458=""),"",$B5458-$E5458)</f>
      </c>
      <c r="H5458" s="19">
        <f>IF(OR($G5458="",$G5458=0),"",$F5458/$G5458)</f>
      </c>
    </row>
    <row r="5459">
      <c r="A5459" s="7"/>
      <c r="B5459" s="11"/>
      <c r="C5459" s="10"/>
      <c r="D5459" s="16">
        <f>IF($A5459="","",IFERROR(VLOOKUP($A5459,M_Sapi!$A$2:$D$501,4,0),""))</f>
      </c>
      <c r="E5459" s="17">
        <f>IF($A5459="","",IFERROR(VLOOKUP($A5459,M_Sapi!$A$2:$B$501,2,0),""))</f>
      </c>
      <c r="F5459" s="16">
        <f>IF(OR($A5459="",$C5459=""),"",$C5459-$D5459)</f>
      </c>
      <c r="G5459" s="18">
        <f>IF(OR($A5459="",$B5459=""),"",$B5459-$E5459)</f>
      </c>
      <c r="H5459" s="19">
        <f>IF(OR($G5459="",$G5459=0),"",$F5459/$G5459)</f>
      </c>
    </row>
    <row r="5460">
      <c r="A5460" s="7"/>
      <c r="B5460" s="11"/>
      <c r="C5460" s="10"/>
      <c r="D5460" s="16">
        <f>IF($A5460="","",IFERROR(VLOOKUP($A5460,M_Sapi!$A$2:$D$501,4,0),""))</f>
      </c>
      <c r="E5460" s="17">
        <f>IF($A5460="","",IFERROR(VLOOKUP($A5460,M_Sapi!$A$2:$B$501,2,0),""))</f>
      </c>
      <c r="F5460" s="16">
        <f>IF(OR($A5460="",$C5460=""),"",$C5460-$D5460)</f>
      </c>
      <c r="G5460" s="18">
        <f>IF(OR($A5460="",$B5460=""),"",$B5460-$E5460)</f>
      </c>
      <c r="H5460" s="19">
        <f>IF(OR($G5460="",$G5460=0),"",$F5460/$G5460)</f>
      </c>
    </row>
    <row r="5461">
      <c r="A5461" s="7"/>
      <c r="B5461" s="11"/>
      <c r="C5461" s="10"/>
      <c r="D5461" s="16">
        <f>IF($A5461="","",IFERROR(VLOOKUP($A5461,M_Sapi!$A$2:$D$501,4,0),""))</f>
      </c>
      <c r="E5461" s="17">
        <f>IF($A5461="","",IFERROR(VLOOKUP($A5461,M_Sapi!$A$2:$B$501,2,0),""))</f>
      </c>
      <c r="F5461" s="16">
        <f>IF(OR($A5461="",$C5461=""),"",$C5461-$D5461)</f>
      </c>
      <c r="G5461" s="18">
        <f>IF(OR($A5461="",$B5461=""),"",$B5461-$E5461)</f>
      </c>
      <c r="H5461" s="19">
        <f>IF(OR($G5461="",$G5461=0),"",$F5461/$G5461)</f>
      </c>
    </row>
    <row r="5462">
      <c r="A5462" s="7"/>
      <c r="B5462" s="11"/>
      <c r="C5462" s="10"/>
      <c r="D5462" s="16">
        <f>IF($A5462="","",IFERROR(VLOOKUP($A5462,M_Sapi!$A$2:$D$501,4,0),""))</f>
      </c>
      <c r="E5462" s="17">
        <f>IF($A5462="","",IFERROR(VLOOKUP($A5462,M_Sapi!$A$2:$B$501,2,0),""))</f>
      </c>
      <c r="F5462" s="16">
        <f>IF(OR($A5462="",$C5462=""),"",$C5462-$D5462)</f>
      </c>
      <c r="G5462" s="18">
        <f>IF(OR($A5462="",$B5462=""),"",$B5462-$E5462)</f>
      </c>
      <c r="H5462" s="19">
        <f>IF(OR($G5462="",$G5462=0),"",$F5462/$G5462)</f>
      </c>
    </row>
    <row r="5463">
      <c r="A5463" s="7"/>
      <c r="B5463" s="11"/>
      <c r="C5463" s="10"/>
      <c r="D5463" s="16">
        <f>IF($A5463="","",IFERROR(VLOOKUP($A5463,M_Sapi!$A$2:$D$501,4,0),""))</f>
      </c>
      <c r="E5463" s="17">
        <f>IF($A5463="","",IFERROR(VLOOKUP($A5463,M_Sapi!$A$2:$B$501,2,0),""))</f>
      </c>
      <c r="F5463" s="16">
        <f>IF(OR($A5463="",$C5463=""),"",$C5463-$D5463)</f>
      </c>
      <c r="G5463" s="18">
        <f>IF(OR($A5463="",$B5463=""),"",$B5463-$E5463)</f>
      </c>
      <c r="H5463" s="19">
        <f>IF(OR($G5463="",$G5463=0),"",$F5463/$G5463)</f>
      </c>
    </row>
    <row r="5464">
      <c r="A5464" s="7"/>
      <c r="B5464" s="11"/>
      <c r="C5464" s="10"/>
      <c r="D5464" s="16">
        <f>IF($A5464="","",IFERROR(VLOOKUP($A5464,M_Sapi!$A$2:$D$501,4,0),""))</f>
      </c>
      <c r="E5464" s="17">
        <f>IF($A5464="","",IFERROR(VLOOKUP($A5464,M_Sapi!$A$2:$B$501,2,0),""))</f>
      </c>
      <c r="F5464" s="16">
        <f>IF(OR($A5464="",$C5464=""),"",$C5464-$D5464)</f>
      </c>
      <c r="G5464" s="18">
        <f>IF(OR($A5464="",$B5464=""),"",$B5464-$E5464)</f>
      </c>
      <c r="H5464" s="19">
        <f>IF(OR($G5464="",$G5464=0),"",$F5464/$G5464)</f>
      </c>
    </row>
    <row r="5465">
      <c r="A5465" s="7"/>
      <c r="B5465" s="11"/>
      <c r="C5465" s="10"/>
      <c r="D5465" s="16">
        <f>IF($A5465="","",IFERROR(VLOOKUP($A5465,M_Sapi!$A$2:$D$501,4,0),""))</f>
      </c>
      <c r="E5465" s="17">
        <f>IF($A5465="","",IFERROR(VLOOKUP($A5465,M_Sapi!$A$2:$B$501,2,0),""))</f>
      </c>
      <c r="F5465" s="16">
        <f>IF(OR($A5465="",$C5465=""),"",$C5465-$D5465)</f>
      </c>
      <c r="G5465" s="18">
        <f>IF(OR($A5465="",$B5465=""),"",$B5465-$E5465)</f>
      </c>
      <c r="H5465" s="19">
        <f>IF(OR($G5465="",$G5465=0),"",$F5465/$G5465)</f>
      </c>
    </row>
    <row r="5466">
      <c r="A5466" s="7"/>
      <c r="B5466" s="11"/>
      <c r="C5466" s="10"/>
      <c r="D5466" s="16">
        <f>IF($A5466="","",IFERROR(VLOOKUP($A5466,M_Sapi!$A$2:$D$501,4,0),""))</f>
      </c>
      <c r="E5466" s="17">
        <f>IF($A5466="","",IFERROR(VLOOKUP($A5466,M_Sapi!$A$2:$B$501,2,0),""))</f>
      </c>
      <c r="F5466" s="16">
        <f>IF(OR($A5466="",$C5466=""),"",$C5466-$D5466)</f>
      </c>
      <c r="G5466" s="18">
        <f>IF(OR($A5466="",$B5466=""),"",$B5466-$E5466)</f>
      </c>
      <c r="H5466" s="19">
        <f>IF(OR($G5466="",$G5466=0),"",$F5466/$G5466)</f>
      </c>
    </row>
    <row r="5467">
      <c r="A5467" s="7"/>
      <c r="B5467" s="11"/>
      <c r="C5467" s="10"/>
      <c r="D5467" s="16">
        <f>IF($A5467="","",IFERROR(VLOOKUP($A5467,M_Sapi!$A$2:$D$501,4,0),""))</f>
      </c>
      <c r="E5467" s="17">
        <f>IF($A5467="","",IFERROR(VLOOKUP($A5467,M_Sapi!$A$2:$B$501,2,0),""))</f>
      </c>
      <c r="F5467" s="16">
        <f>IF(OR($A5467="",$C5467=""),"",$C5467-$D5467)</f>
      </c>
      <c r="G5467" s="18">
        <f>IF(OR($A5467="",$B5467=""),"",$B5467-$E5467)</f>
      </c>
      <c r="H5467" s="19">
        <f>IF(OR($G5467="",$G5467=0),"",$F5467/$G5467)</f>
      </c>
    </row>
    <row r="5468">
      <c r="A5468" s="7"/>
      <c r="B5468" s="11"/>
      <c r="C5468" s="10"/>
      <c r="D5468" s="16">
        <f>IF($A5468="","",IFERROR(VLOOKUP($A5468,M_Sapi!$A$2:$D$501,4,0),""))</f>
      </c>
      <c r="E5468" s="17">
        <f>IF($A5468="","",IFERROR(VLOOKUP($A5468,M_Sapi!$A$2:$B$501,2,0),""))</f>
      </c>
      <c r="F5468" s="16">
        <f>IF(OR($A5468="",$C5468=""),"",$C5468-$D5468)</f>
      </c>
      <c r="G5468" s="18">
        <f>IF(OR($A5468="",$B5468=""),"",$B5468-$E5468)</f>
      </c>
      <c r="H5468" s="19">
        <f>IF(OR($G5468="",$G5468=0),"",$F5468/$G5468)</f>
      </c>
    </row>
    <row r="5469">
      <c r="A5469" s="7"/>
      <c r="B5469" s="11"/>
      <c r="C5469" s="10"/>
      <c r="D5469" s="16">
        <f>IF($A5469="","",IFERROR(VLOOKUP($A5469,M_Sapi!$A$2:$D$501,4,0),""))</f>
      </c>
      <c r="E5469" s="17">
        <f>IF($A5469="","",IFERROR(VLOOKUP($A5469,M_Sapi!$A$2:$B$501,2,0),""))</f>
      </c>
      <c r="F5469" s="16">
        <f>IF(OR($A5469="",$C5469=""),"",$C5469-$D5469)</f>
      </c>
      <c r="G5469" s="18">
        <f>IF(OR($A5469="",$B5469=""),"",$B5469-$E5469)</f>
      </c>
      <c r="H5469" s="19">
        <f>IF(OR($G5469="",$G5469=0),"",$F5469/$G5469)</f>
      </c>
    </row>
    <row r="5470">
      <c r="A5470" s="7"/>
      <c r="B5470" s="11"/>
      <c r="C5470" s="10"/>
      <c r="D5470" s="16">
        <f>IF($A5470="","",IFERROR(VLOOKUP($A5470,M_Sapi!$A$2:$D$501,4,0),""))</f>
      </c>
      <c r="E5470" s="17">
        <f>IF($A5470="","",IFERROR(VLOOKUP($A5470,M_Sapi!$A$2:$B$501,2,0),""))</f>
      </c>
      <c r="F5470" s="16">
        <f>IF(OR($A5470="",$C5470=""),"",$C5470-$D5470)</f>
      </c>
      <c r="G5470" s="18">
        <f>IF(OR($A5470="",$B5470=""),"",$B5470-$E5470)</f>
      </c>
      <c r="H5470" s="19">
        <f>IF(OR($G5470="",$G5470=0),"",$F5470/$G5470)</f>
      </c>
    </row>
    <row r="5471">
      <c r="A5471" s="7"/>
      <c r="B5471" s="11"/>
      <c r="C5471" s="10"/>
      <c r="D5471" s="16">
        <f>IF($A5471="","",IFERROR(VLOOKUP($A5471,M_Sapi!$A$2:$D$501,4,0),""))</f>
      </c>
      <c r="E5471" s="17">
        <f>IF($A5471="","",IFERROR(VLOOKUP($A5471,M_Sapi!$A$2:$B$501,2,0),""))</f>
      </c>
      <c r="F5471" s="16">
        <f>IF(OR($A5471="",$C5471=""),"",$C5471-$D5471)</f>
      </c>
      <c r="G5471" s="18">
        <f>IF(OR($A5471="",$B5471=""),"",$B5471-$E5471)</f>
      </c>
      <c r="H5471" s="19">
        <f>IF(OR($G5471="",$G5471=0),"",$F5471/$G5471)</f>
      </c>
    </row>
    <row r="5472">
      <c r="A5472" s="7"/>
      <c r="B5472" s="11"/>
      <c r="C5472" s="10"/>
      <c r="D5472" s="16">
        <f>IF($A5472="","",IFERROR(VLOOKUP($A5472,M_Sapi!$A$2:$D$501,4,0),""))</f>
      </c>
      <c r="E5472" s="17">
        <f>IF($A5472="","",IFERROR(VLOOKUP($A5472,M_Sapi!$A$2:$B$501,2,0),""))</f>
      </c>
      <c r="F5472" s="16">
        <f>IF(OR($A5472="",$C5472=""),"",$C5472-$D5472)</f>
      </c>
      <c r="G5472" s="18">
        <f>IF(OR($A5472="",$B5472=""),"",$B5472-$E5472)</f>
      </c>
      <c r="H5472" s="19">
        <f>IF(OR($G5472="",$G5472=0),"",$F5472/$G5472)</f>
      </c>
    </row>
    <row r="5473">
      <c r="A5473" s="7"/>
      <c r="B5473" s="11"/>
      <c r="C5473" s="10"/>
      <c r="D5473" s="16">
        <f>IF($A5473="","",IFERROR(VLOOKUP($A5473,M_Sapi!$A$2:$D$501,4,0),""))</f>
      </c>
      <c r="E5473" s="17">
        <f>IF($A5473="","",IFERROR(VLOOKUP($A5473,M_Sapi!$A$2:$B$501,2,0),""))</f>
      </c>
      <c r="F5473" s="16">
        <f>IF(OR($A5473="",$C5473=""),"",$C5473-$D5473)</f>
      </c>
      <c r="G5473" s="18">
        <f>IF(OR($A5473="",$B5473=""),"",$B5473-$E5473)</f>
      </c>
      <c r="H5473" s="19">
        <f>IF(OR($G5473="",$G5473=0),"",$F5473/$G5473)</f>
      </c>
    </row>
    <row r="5474">
      <c r="A5474" s="7"/>
      <c r="B5474" s="11"/>
      <c r="C5474" s="10"/>
      <c r="D5474" s="16">
        <f>IF($A5474="","",IFERROR(VLOOKUP($A5474,M_Sapi!$A$2:$D$501,4,0),""))</f>
      </c>
      <c r="E5474" s="17">
        <f>IF($A5474="","",IFERROR(VLOOKUP($A5474,M_Sapi!$A$2:$B$501,2,0),""))</f>
      </c>
      <c r="F5474" s="16">
        <f>IF(OR($A5474="",$C5474=""),"",$C5474-$D5474)</f>
      </c>
      <c r="G5474" s="18">
        <f>IF(OR($A5474="",$B5474=""),"",$B5474-$E5474)</f>
      </c>
      <c r="H5474" s="19">
        <f>IF(OR($G5474="",$G5474=0),"",$F5474/$G5474)</f>
      </c>
    </row>
    <row r="5475">
      <c r="A5475" s="7"/>
      <c r="B5475" s="11"/>
      <c r="C5475" s="10"/>
      <c r="D5475" s="16">
        <f>IF($A5475="","",IFERROR(VLOOKUP($A5475,M_Sapi!$A$2:$D$501,4,0),""))</f>
      </c>
      <c r="E5475" s="17">
        <f>IF($A5475="","",IFERROR(VLOOKUP($A5475,M_Sapi!$A$2:$B$501,2,0),""))</f>
      </c>
      <c r="F5475" s="16">
        <f>IF(OR($A5475="",$C5475=""),"",$C5475-$D5475)</f>
      </c>
      <c r="G5475" s="18">
        <f>IF(OR($A5475="",$B5475=""),"",$B5475-$E5475)</f>
      </c>
      <c r="H5475" s="19">
        <f>IF(OR($G5475="",$G5475=0),"",$F5475/$G5475)</f>
      </c>
    </row>
    <row r="5476">
      <c r="A5476" s="7"/>
      <c r="B5476" s="11"/>
      <c r="C5476" s="10"/>
      <c r="D5476" s="16">
        <f>IF($A5476="","",IFERROR(VLOOKUP($A5476,M_Sapi!$A$2:$D$501,4,0),""))</f>
      </c>
      <c r="E5476" s="17">
        <f>IF($A5476="","",IFERROR(VLOOKUP($A5476,M_Sapi!$A$2:$B$501,2,0),""))</f>
      </c>
      <c r="F5476" s="16">
        <f>IF(OR($A5476="",$C5476=""),"",$C5476-$D5476)</f>
      </c>
      <c r="G5476" s="18">
        <f>IF(OR($A5476="",$B5476=""),"",$B5476-$E5476)</f>
      </c>
      <c r="H5476" s="19">
        <f>IF(OR($G5476="",$G5476=0),"",$F5476/$G5476)</f>
      </c>
    </row>
    <row r="5477">
      <c r="A5477" s="7"/>
      <c r="B5477" s="11"/>
      <c r="C5477" s="10"/>
      <c r="D5477" s="16">
        <f>IF($A5477="","",IFERROR(VLOOKUP($A5477,M_Sapi!$A$2:$D$501,4,0),""))</f>
      </c>
      <c r="E5477" s="17">
        <f>IF($A5477="","",IFERROR(VLOOKUP($A5477,M_Sapi!$A$2:$B$501,2,0),""))</f>
      </c>
      <c r="F5477" s="16">
        <f>IF(OR($A5477="",$C5477=""),"",$C5477-$D5477)</f>
      </c>
      <c r="G5477" s="18">
        <f>IF(OR($A5477="",$B5477=""),"",$B5477-$E5477)</f>
      </c>
      <c r="H5477" s="19">
        <f>IF(OR($G5477="",$G5477=0),"",$F5477/$G5477)</f>
      </c>
    </row>
    <row r="5478">
      <c r="A5478" s="7"/>
      <c r="B5478" s="11"/>
      <c r="C5478" s="10"/>
      <c r="D5478" s="16">
        <f>IF($A5478="","",IFERROR(VLOOKUP($A5478,M_Sapi!$A$2:$D$501,4,0),""))</f>
      </c>
      <c r="E5478" s="17">
        <f>IF($A5478="","",IFERROR(VLOOKUP($A5478,M_Sapi!$A$2:$B$501,2,0),""))</f>
      </c>
      <c r="F5478" s="16">
        <f>IF(OR($A5478="",$C5478=""),"",$C5478-$D5478)</f>
      </c>
      <c r="G5478" s="18">
        <f>IF(OR($A5478="",$B5478=""),"",$B5478-$E5478)</f>
      </c>
      <c r="H5478" s="19">
        <f>IF(OR($G5478="",$G5478=0),"",$F5478/$G5478)</f>
      </c>
    </row>
    <row r="5479">
      <c r="A5479" s="7"/>
      <c r="B5479" s="11"/>
      <c r="C5479" s="10"/>
      <c r="D5479" s="16">
        <f>IF($A5479="","",IFERROR(VLOOKUP($A5479,M_Sapi!$A$2:$D$501,4,0),""))</f>
      </c>
      <c r="E5479" s="17">
        <f>IF($A5479="","",IFERROR(VLOOKUP($A5479,M_Sapi!$A$2:$B$501,2,0),""))</f>
      </c>
      <c r="F5479" s="16">
        <f>IF(OR($A5479="",$C5479=""),"",$C5479-$D5479)</f>
      </c>
      <c r="G5479" s="18">
        <f>IF(OR($A5479="",$B5479=""),"",$B5479-$E5479)</f>
      </c>
      <c r="H5479" s="19">
        <f>IF(OR($G5479="",$G5479=0),"",$F5479/$G5479)</f>
      </c>
    </row>
    <row r="5480">
      <c r="A5480" s="7"/>
      <c r="B5480" s="11"/>
      <c r="C5480" s="10"/>
      <c r="D5480" s="16">
        <f>IF($A5480="","",IFERROR(VLOOKUP($A5480,M_Sapi!$A$2:$D$501,4,0),""))</f>
      </c>
      <c r="E5480" s="17">
        <f>IF($A5480="","",IFERROR(VLOOKUP($A5480,M_Sapi!$A$2:$B$501,2,0),""))</f>
      </c>
      <c r="F5480" s="16">
        <f>IF(OR($A5480="",$C5480=""),"",$C5480-$D5480)</f>
      </c>
      <c r="G5480" s="18">
        <f>IF(OR($A5480="",$B5480=""),"",$B5480-$E5480)</f>
      </c>
      <c r="H5480" s="19">
        <f>IF(OR($G5480="",$G5480=0),"",$F5480/$G5480)</f>
      </c>
    </row>
    <row r="5481">
      <c r="A5481" s="7"/>
      <c r="B5481" s="11"/>
      <c r="C5481" s="10"/>
      <c r="D5481" s="16">
        <f>IF($A5481="","",IFERROR(VLOOKUP($A5481,M_Sapi!$A$2:$D$501,4,0),""))</f>
      </c>
      <c r="E5481" s="17">
        <f>IF($A5481="","",IFERROR(VLOOKUP($A5481,M_Sapi!$A$2:$B$501,2,0),""))</f>
      </c>
      <c r="F5481" s="16">
        <f>IF(OR($A5481="",$C5481=""),"",$C5481-$D5481)</f>
      </c>
      <c r="G5481" s="18">
        <f>IF(OR($A5481="",$B5481=""),"",$B5481-$E5481)</f>
      </c>
      <c r="H5481" s="19">
        <f>IF(OR($G5481="",$G5481=0),"",$F5481/$G5481)</f>
      </c>
    </row>
    <row r="5482">
      <c r="A5482" s="7"/>
      <c r="B5482" s="11"/>
      <c r="C5482" s="10"/>
      <c r="D5482" s="16">
        <f>IF($A5482="","",IFERROR(VLOOKUP($A5482,M_Sapi!$A$2:$D$501,4,0),""))</f>
      </c>
      <c r="E5482" s="17">
        <f>IF($A5482="","",IFERROR(VLOOKUP($A5482,M_Sapi!$A$2:$B$501,2,0),""))</f>
      </c>
      <c r="F5482" s="16">
        <f>IF(OR($A5482="",$C5482=""),"",$C5482-$D5482)</f>
      </c>
      <c r="G5482" s="18">
        <f>IF(OR($A5482="",$B5482=""),"",$B5482-$E5482)</f>
      </c>
      <c r="H5482" s="19">
        <f>IF(OR($G5482="",$G5482=0),"",$F5482/$G5482)</f>
      </c>
    </row>
    <row r="5483">
      <c r="A5483" s="7"/>
      <c r="B5483" s="11"/>
      <c r="C5483" s="10"/>
      <c r="D5483" s="16">
        <f>IF($A5483="","",IFERROR(VLOOKUP($A5483,M_Sapi!$A$2:$D$501,4,0),""))</f>
      </c>
      <c r="E5483" s="17">
        <f>IF($A5483="","",IFERROR(VLOOKUP($A5483,M_Sapi!$A$2:$B$501,2,0),""))</f>
      </c>
      <c r="F5483" s="16">
        <f>IF(OR($A5483="",$C5483=""),"",$C5483-$D5483)</f>
      </c>
      <c r="G5483" s="18">
        <f>IF(OR($A5483="",$B5483=""),"",$B5483-$E5483)</f>
      </c>
      <c r="H5483" s="19">
        <f>IF(OR($G5483="",$G5483=0),"",$F5483/$G5483)</f>
      </c>
    </row>
    <row r="5484">
      <c r="A5484" s="7"/>
      <c r="B5484" s="11"/>
      <c r="C5484" s="10"/>
      <c r="D5484" s="16">
        <f>IF($A5484="","",IFERROR(VLOOKUP($A5484,M_Sapi!$A$2:$D$501,4,0),""))</f>
      </c>
      <c r="E5484" s="17">
        <f>IF($A5484="","",IFERROR(VLOOKUP($A5484,M_Sapi!$A$2:$B$501,2,0),""))</f>
      </c>
      <c r="F5484" s="16">
        <f>IF(OR($A5484="",$C5484=""),"",$C5484-$D5484)</f>
      </c>
      <c r="G5484" s="18">
        <f>IF(OR($A5484="",$B5484=""),"",$B5484-$E5484)</f>
      </c>
      <c r="H5484" s="19">
        <f>IF(OR($G5484="",$G5484=0),"",$F5484/$G5484)</f>
      </c>
    </row>
    <row r="5485">
      <c r="A5485" s="7"/>
      <c r="B5485" s="11"/>
      <c r="C5485" s="10"/>
      <c r="D5485" s="16">
        <f>IF($A5485="","",IFERROR(VLOOKUP($A5485,M_Sapi!$A$2:$D$501,4,0),""))</f>
      </c>
      <c r="E5485" s="17">
        <f>IF($A5485="","",IFERROR(VLOOKUP($A5485,M_Sapi!$A$2:$B$501,2,0),""))</f>
      </c>
      <c r="F5485" s="16">
        <f>IF(OR($A5485="",$C5485=""),"",$C5485-$D5485)</f>
      </c>
      <c r="G5485" s="18">
        <f>IF(OR($A5485="",$B5485=""),"",$B5485-$E5485)</f>
      </c>
      <c r="H5485" s="19">
        <f>IF(OR($G5485="",$G5485=0),"",$F5485/$G5485)</f>
      </c>
    </row>
    <row r="5486">
      <c r="A5486" s="7"/>
      <c r="B5486" s="11"/>
      <c r="C5486" s="10"/>
      <c r="D5486" s="16">
        <f>IF($A5486="","",IFERROR(VLOOKUP($A5486,M_Sapi!$A$2:$D$501,4,0),""))</f>
      </c>
      <c r="E5486" s="17">
        <f>IF($A5486="","",IFERROR(VLOOKUP($A5486,M_Sapi!$A$2:$B$501,2,0),""))</f>
      </c>
      <c r="F5486" s="16">
        <f>IF(OR($A5486="",$C5486=""),"",$C5486-$D5486)</f>
      </c>
      <c r="G5486" s="18">
        <f>IF(OR($A5486="",$B5486=""),"",$B5486-$E5486)</f>
      </c>
      <c r="H5486" s="19">
        <f>IF(OR($G5486="",$G5486=0),"",$F5486/$G5486)</f>
      </c>
    </row>
    <row r="5487">
      <c r="A5487" s="7"/>
      <c r="B5487" s="11"/>
      <c r="C5487" s="10"/>
      <c r="D5487" s="16">
        <f>IF($A5487="","",IFERROR(VLOOKUP($A5487,M_Sapi!$A$2:$D$501,4,0),""))</f>
      </c>
      <c r="E5487" s="17">
        <f>IF($A5487="","",IFERROR(VLOOKUP($A5487,M_Sapi!$A$2:$B$501,2,0),""))</f>
      </c>
      <c r="F5487" s="16">
        <f>IF(OR($A5487="",$C5487=""),"",$C5487-$D5487)</f>
      </c>
      <c r="G5487" s="18">
        <f>IF(OR($A5487="",$B5487=""),"",$B5487-$E5487)</f>
      </c>
      <c r="H5487" s="19">
        <f>IF(OR($G5487="",$G5487=0),"",$F5487/$G5487)</f>
      </c>
    </row>
    <row r="5488">
      <c r="A5488" s="7"/>
      <c r="B5488" s="11"/>
      <c r="C5488" s="10"/>
      <c r="D5488" s="16">
        <f>IF($A5488="","",IFERROR(VLOOKUP($A5488,M_Sapi!$A$2:$D$501,4,0),""))</f>
      </c>
      <c r="E5488" s="17">
        <f>IF($A5488="","",IFERROR(VLOOKUP($A5488,M_Sapi!$A$2:$B$501,2,0),""))</f>
      </c>
      <c r="F5488" s="16">
        <f>IF(OR($A5488="",$C5488=""),"",$C5488-$D5488)</f>
      </c>
      <c r="G5488" s="18">
        <f>IF(OR($A5488="",$B5488=""),"",$B5488-$E5488)</f>
      </c>
      <c r="H5488" s="19">
        <f>IF(OR($G5488="",$G5488=0),"",$F5488/$G5488)</f>
      </c>
    </row>
    <row r="5489">
      <c r="A5489" s="7"/>
      <c r="B5489" s="11"/>
      <c r="C5489" s="10"/>
      <c r="D5489" s="16">
        <f>IF($A5489="","",IFERROR(VLOOKUP($A5489,M_Sapi!$A$2:$D$501,4,0),""))</f>
      </c>
      <c r="E5489" s="17">
        <f>IF($A5489="","",IFERROR(VLOOKUP($A5489,M_Sapi!$A$2:$B$501,2,0),""))</f>
      </c>
      <c r="F5489" s="16">
        <f>IF(OR($A5489="",$C5489=""),"",$C5489-$D5489)</f>
      </c>
      <c r="G5489" s="18">
        <f>IF(OR($A5489="",$B5489=""),"",$B5489-$E5489)</f>
      </c>
      <c r="H5489" s="19">
        <f>IF(OR($G5489="",$G5489=0),"",$F5489/$G5489)</f>
      </c>
    </row>
    <row r="5490">
      <c r="A5490" s="7"/>
      <c r="B5490" s="11"/>
      <c r="C5490" s="10"/>
      <c r="D5490" s="16">
        <f>IF($A5490="","",IFERROR(VLOOKUP($A5490,M_Sapi!$A$2:$D$501,4,0),""))</f>
      </c>
      <c r="E5490" s="17">
        <f>IF($A5490="","",IFERROR(VLOOKUP($A5490,M_Sapi!$A$2:$B$501,2,0),""))</f>
      </c>
      <c r="F5490" s="16">
        <f>IF(OR($A5490="",$C5490=""),"",$C5490-$D5490)</f>
      </c>
      <c r="G5490" s="18">
        <f>IF(OR($A5490="",$B5490=""),"",$B5490-$E5490)</f>
      </c>
      <c r="H5490" s="19">
        <f>IF(OR($G5490="",$G5490=0),"",$F5490/$G5490)</f>
      </c>
    </row>
    <row r="5491">
      <c r="A5491" s="7"/>
      <c r="B5491" s="11"/>
      <c r="C5491" s="10"/>
      <c r="D5491" s="16">
        <f>IF($A5491="","",IFERROR(VLOOKUP($A5491,M_Sapi!$A$2:$D$501,4,0),""))</f>
      </c>
      <c r="E5491" s="17">
        <f>IF($A5491="","",IFERROR(VLOOKUP($A5491,M_Sapi!$A$2:$B$501,2,0),""))</f>
      </c>
      <c r="F5491" s="16">
        <f>IF(OR($A5491="",$C5491=""),"",$C5491-$D5491)</f>
      </c>
      <c r="G5491" s="18">
        <f>IF(OR($A5491="",$B5491=""),"",$B5491-$E5491)</f>
      </c>
      <c r="H5491" s="19">
        <f>IF(OR($G5491="",$G5491=0),"",$F5491/$G5491)</f>
      </c>
    </row>
    <row r="5492">
      <c r="A5492" s="7"/>
      <c r="B5492" s="11"/>
      <c r="C5492" s="10"/>
      <c r="D5492" s="16">
        <f>IF($A5492="","",IFERROR(VLOOKUP($A5492,M_Sapi!$A$2:$D$501,4,0),""))</f>
      </c>
      <c r="E5492" s="17">
        <f>IF($A5492="","",IFERROR(VLOOKUP($A5492,M_Sapi!$A$2:$B$501,2,0),""))</f>
      </c>
      <c r="F5492" s="16">
        <f>IF(OR($A5492="",$C5492=""),"",$C5492-$D5492)</f>
      </c>
      <c r="G5492" s="18">
        <f>IF(OR($A5492="",$B5492=""),"",$B5492-$E5492)</f>
      </c>
      <c r="H5492" s="19">
        <f>IF(OR($G5492="",$G5492=0),"",$F5492/$G5492)</f>
      </c>
    </row>
    <row r="5493">
      <c r="A5493" s="7"/>
      <c r="B5493" s="11"/>
      <c r="C5493" s="10"/>
      <c r="D5493" s="16">
        <f>IF($A5493="","",IFERROR(VLOOKUP($A5493,M_Sapi!$A$2:$D$501,4,0),""))</f>
      </c>
      <c r="E5493" s="17">
        <f>IF($A5493="","",IFERROR(VLOOKUP($A5493,M_Sapi!$A$2:$B$501,2,0),""))</f>
      </c>
      <c r="F5493" s="16">
        <f>IF(OR($A5493="",$C5493=""),"",$C5493-$D5493)</f>
      </c>
      <c r="G5493" s="18">
        <f>IF(OR($A5493="",$B5493=""),"",$B5493-$E5493)</f>
      </c>
      <c r="H5493" s="19">
        <f>IF(OR($G5493="",$G5493=0),"",$F5493/$G5493)</f>
      </c>
    </row>
    <row r="5494">
      <c r="A5494" s="7"/>
      <c r="B5494" s="11"/>
      <c r="C5494" s="10"/>
      <c r="D5494" s="16">
        <f>IF($A5494="","",IFERROR(VLOOKUP($A5494,M_Sapi!$A$2:$D$501,4,0),""))</f>
      </c>
      <c r="E5494" s="17">
        <f>IF($A5494="","",IFERROR(VLOOKUP($A5494,M_Sapi!$A$2:$B$501,2,0),""))</f>
      </c>
      <c r="F5494" s="16">
        <f>IF(OR($A5494="",$C5494=""),"",$C5494-$D5494)</f>
      </c>
      <c r="G5494" s="18">
        <f>IF(OR($A5494="",$B5494=""),"",$B5494-$E5494)</f>
      </c>
      <c r="H5494" s="19">
        <f>IF(OR($G5494="",$G5494=0),"",$F5494/$G5494)</f>
      </c>
    </row>
    <row r="5495">
      <c r="A5495" s="7"/>
      <c r="B5495" s="11"/>
      <c r="C5495" s="10"/>
      <c r="D5495" s="16">
        <f>IF($A5495="","",IFERROR(VLOOKUP($A5495,M_Sapi!$A$2:$D$501,4,0),""))</f>
      </c>
      <c r="E5495" s="17">
        <f>IF($A5495="","",IFERROR(VLOOKUP($A5495,M_Sapi!$A$2:$B$501,2,0),""))</f>
      </c>
      <c r="F5495" s="16">
        <f>IF(OR($A5495="",$C5495=""),"",$C5495-$D5495)</f>
      </c>
      <c r="G5495" s="18">
        <f>IF(OR($A5495="",$B5495=""),"",$B5495-$E5495)</f>
      </c>
      <c r="H5495" s="19">
        <f>IF(OR($G5495="",$G5495=0),"",$F5495/$G5495)</f>
      </c>
    </row>
    <row r="5496">
      <c r="A5496" s="7"/>
      <c r="B5496" s="11"/>
      <c r="C5496" s="10"/>
      <c r="D5496" s="16">
        <f>IF($A5496="","",IFERROR(VLOOKUP($A5496,M_Sapi!$A$2:$D$501,4,0),""))</f>
      </c>
      <c r="E5496" s="17">
        <f>IF($A5496="","",IFERROR(VLOOKUP($A5496,M_Sapi!$A$2:$B$501,2,0),""))</f>
      </c>
      <c r="F5496" s="16">
        <f>IF(OR($A5496="",$C5496=""),"",$C5496-$D5496)</f>
      </c>
      <c r="G5496" s="18">
        <f>IF(OR($A5496="",$B5496=""),"",$B5496-$E5496)</f>
      </c>
      <c r="H5496" s="19">
        <f>IF(OR($G5496="",$G5496=0),"",$F5496/$G5496)</f>
      </c>
    </row>
    <row r="5497">
      <c r="A5497" s="7"/>
      <c r="B5497" s="11"/>
      <c r="C5497" s="10"/>
      <c r="D5497" s="16">
        <f>IF($A5497="","",IFERROR(VLOOKUP($A5497,M_Sapi!$A$2:$D$501,4,0),""))</f>
      </c>
      <c r="E5497" s="17">
        <f>IF($A5497="","",IFERROR(VLOOKUP($A5497,M_Sapi!$A$2:$B$501,2,0),""))</f>
      </c>
      <c r="F5497" s="16">
        <f>IF(OR($A5497="",$C5497=""),"",$C5497-$D5497)</f>
      </c>
      <c r="G5497" s="18">
        <f>IF(OR($A5497="",$B5497=""),"",$B5497-$E5497)</f>
      </c>
      <c r="H5497" s="19">
        <f>IF(OR($G5497="",$G5497=0),"",$F5497/$G5497)</f>
      </c>
    </row>
    <row r="5498">
      <c r="A5498" s="7"/>
      <c r="B5498" s="11"/>
      <c r="C5498" s="10"/>
      <c r="D5498" s="16">
        <f>IF($A5498="","",IFERROR(VLOOKUP($A5498,M_Sapi!$A$2:$D$501,4,0),""))</f>
      </c>
      <c r="E5498" s="17">
        <f>IF($A5498="","",IFERROR(VLOOKUP($A5498,M_Sapi!$A$2:$B$501,2,0),""))</f>
      </c>
      <c r="F5498" s="16">
        <f>IF(OR($A5498="",$C5498=""),"",$C5498-$D5498)</f>
      </c>
      <c r="G5498" s="18">
        <f>IF(OR($A5498="",$B5498=""),"",$B5498-$E5498)</f>
      </c>
      <c r="H5498" s="19">
        <f>IF(OR($G5498="",$G5498=0),"",$F5498/$G5498)</f>
      </c>
    </row>
    <row r="5499">
      <c r="A5499" s="7"/>
      <c r="B5499" s="11"/>
      <c r="C5499" s="10"/>
      <c r="D5499" s="16">
        <f>IF($A5499="","",IFERROR(VLOOKUP($A5499,M_Sapi!$A$2:$D$501,4,0),""))</f>
      </c>
      <c r="E5499" s="17">
        <f>IF($A5499="","",IFERROR(VLOOKUP($A5499,M_Sapi!$A$2:$B$501,2,0),""))</f>
      </c>
      <c r="F5499" s="16">
        <f>IF(OR($A5499="",$C5499=""),"",$C5499-$D5499)</f>
      </c>
      <c r="G5499" s="18">
        <f>IF(OR($A5499="",$B5499=""),"",$B5499-$E5499)</f>
      </c>
      <c r="H5499" s="19">
        <f>IF(OR($G5499="",$G5499=0),"",$F5499/$G5499)</f>
      </c>
    </row>
    <row r="5500">
      <c r="A5500" s="7"/>
      <c r="B5500" s="11"/>
      <c r="C5500" s="10"/>
      <c r="D5500" s="16">
        <f>IF($A5500="","",IFERROR(VLOOKUP($A5500,M_Sapi!$A$2:$D$501,4,0),""))</f>
      </c>
      <c r="E5500" s="17">
        <f>IF($A5500="","",IFERROR(VLOOKUP($A5500,M_Sapi!$A$2:$B$501,2,0),""))</f>
      </c>
      <c r="F5500" s="16">
        <f>IF(OR($A5500="",$C5500=""),"",$C5500-$D5500)</f>
      </c>
      <c r="G5500" s="18">
        <f>IF(OR($A5500="",$B5500=""),"",$B5500-$E5500)</f>
      </c>
      <c r="H5500" s="19">
        <f>IF(OR($G5500="",$G5500=0),"",$F5500/$G5500)</f>
      </c>
    </row>
    <row r="5501">
      <c r="A5501" s="7"/>
      <c r="B5501" s="11"/>
      <c r="C5501" s="10"/>
      <c r="D5501" s="16">
        <f>IF($A5501="","",IFERROR(VLOOKUP($A5501,M_Sapi!$A$2:$D$501,4,0),""))</f>
      </c>
      <c r="E5501" s="17">
        <f>IF($A5501="","",IFERROR(VLOOKUP($A5501,M_Sapi!$A$2:$B$501,2,0),""))</f>
      </c>
      <c r="F5501" s="16">
        <f>IF(OR($A5501="",$C5501=""),"",$C5501-$D5501)</f>
      </c>
      <c r="G5501" s="18">
        <f>IF(OR($A5501="",$B5501=""),"",$B5501-$E5501)</f>
      </c>
      <c r="H5501" s="19">
        <f>IF(OR($G5501="",$G5501=0),"",$F5501/$G5501)</f>
      </c>
    </row>
    <row r="5502">
      <c r="A5502" s="7"/>
      <c r="B5502" s="11"/>
      <c r="C5502" s="10"/>
      <c r="D5502" s="16">
        <f>IF($A5502="","",IFERROR(VLOOKUP($A5502,M_Sapi!$A$2:$D$501,4,0),""))</f>
      </c>
      <c r="E5502" s="17">
        <f>IF($A5502="","",IFERROR(VLOOKUP($A5502,M_Sapi!$A$2:$B$501,2,0),""))</f>
      </c>
      <c r="F5502" s="16">
        <f>IF(OR($A5502="",$C5502=""),"",$C5502-$D5502)</f>
      </c>
      <c r="G5502" s="18">
        <f>IF(OR($A5502="",$B5502=""),"",$B5502-$E5502)</f>
      </c>
      <c r="H5502" s="19">
        <f>IF(OR($G5502="",$G5502=0),"",$F5502/$G5502)</f>
      </c>
    </row>
    <row r="5503">
      <c r="A5503" s="7"/>
      <c r="B5503" s="11"/>
      <c r="C5503" s="10"/>
      <c r="D5503" s="16">
        <f>IF($A5503="","",IFERROR(VLOOKUP($A5503,M_Sapi!$A$2:$D$501,4,0),""))</f>
      </c>
      <c r="E5503" s="17">
        <f>IF($A5503="","",IFERROR(VLOOKUP($A5503,M_Sapi!$A$2:$B$501,2,0),""))</f>
      </c>
      <c r="F5503" s="16">
        <f>IF(OR($A5503="",$C5503=""),"",$C5503-$D5503)</f>
      </c>
      <c r="G5503" s="18">
        <f>IF(OR($A5503="",$B5503=""),"",$B5503-$E5503)</f>
      </c>
      <c r="H5503" s="19">
        <f>IF(OR($G5503="",$G5503=0),"",$F5503/$G5503)</f>
      </c>
    </row>
    <row r="5504">
      <c r="A5504" s="7"/>
      <c r="B5504" s="11"/>
      <c r="C5504" s="10"/>
      <c r="D5504" s="16">
        <f>IF($A5504="","",IFERROR(VLOOKUP($A5504,M_Sapi!$A$2:$D$501,4,0),""))</f>
      </c>
      <c r="E5504" s="17">
        <f>IF($A5504="","",IFERROR(VLOOKUP($A5504,M_Sapi!$A$2:$B$501,2,0),""))</f>
      </c>
      <c r="F5504" s="16">
        <f>IF(OR($A5504="",$C5504=""),"",$C5504-$D5504)</f>
      </c>
      <c r="G5504" s="18">
        <f>IF(OR($A5504="",$B5504=""),"",$B5504-$E5504)</f>
      </c>
      <c r="H5504" s="19">
        <f>IF(OR($G5504="",$G5504=0),"",$F5504/$G5504)</f>
      </c>
    </row>
    <row r="5505">
      <c r="A5505" s="7"/>
      <c r="B5505" s="11"/>
      <c r="C5505" s="10"/>
      <c r="D5505" s="16">
        <f>IF($A5505="","",IFERROR(VLOOKUP($A5505,M_Sapi!$A$2:$D$501,4,0),""))</f>
      </c>
      <c r="E5505" s="17">
        <f>IF($A5505="","",IFERROR(VLOOKUP($A5505,M_Sapi!$A$2:$B$501,2,0),""))</f>
      </c>
      <c r="F5505" s="16">
        <f>IF(OR($A5505="",$C5505=""),"",$C5505-$D5505)</f>
      </c>
      <c r="G5505" s="18">
        <f>IF(OR($A5505="",$B5505=""),"",$B5505-$E5505)</f>
      </c>
      <c r="H5505" s="19">
        <f>IF(OR($G5505="",$G5505=0),"",$F5505/$G5505)</f>
      </c>
    </row>
    <row r="5506">
      <c r="A5506" s="7"/>
      <c r="B5506" s="11"/>
      <c r="C5506" s="10"/>
      <c r="D5506" s="16">
        <f>IF($A5506="","",IFERROR(VLOOKUP($A5506,M_Sapi!$A$2:$D$501,4,0),""))</f>
      </c>
      <c r="E5506" s="17">
        <f>IF($A5506="","",IFERROR(VLOOKUP($A5506,M_Sapi!$A$2:$B$501,2,0),""))</f>
      </c>
      <c r="F5506" s="16">
        <f>IF(OR($A5506="",$C5506=""),"",$C5506-$D5506)</f>
      </c>
      <c r="G5506" s="18">
        <f>IF(OR($A5506="",$B5506=""),"",$B5506-$E5506)</f>
      </c>
      <c r="H5506" s="19">
        <f>IF(OR($G5506="",$G5506=0),"",$F5506/$G5506)</f>
      </c>
    </row>
    <row r="5507">
      <c r="A5507" s="7"/>
      <c r="B5507" s="11"/>
      <c r="C5507" s="10"/>
      <c r="D5507" s="16">
        <f>IF($A5507="","",IFERROR(VLOOKUP($A5507,M_Sapi!$A$2:$D$501,4,0),""))</f>
      </c>
      <c r="E5507" s="17">
        <f>IF($A5507="","",IFERROR(VLOOKUP($A5507,M_Sapi!$A$2:$B$501,2,0),""))</f>
      </c>
      <c r="F5507" s="16">
        <f>IF(OR($A5507="",$C5507=""),"",$C5507-$D5507)</f>
      </c>
      <c r="G5507" s="18">
        <f>IF(OR($A5507="",$B5507=""),"",$B5507-$E5507)</f>
      </c>
      <c r="H5507" s="19">
        <f>IF(OR($G5507="",$G5507=0),"",$F5507/$G5507)</f>
      </c>
    </row>
    <row r="5508">
      <c r="A5508" s="7"/>
      <c r="B5508" s="11"/>
      <c r="C5508" s="10"/>
      <c r="D5508" s="16">
        <f>IF($A5508="","",IFERROR(VLOOKUP($A5508,M_Sapi!$A$2:$D$501,4,0),""))</f>
      </c>
      <c r="E5508" s="17">
        <f>IF($A5508="","",IFERROR(VLOOKUP($A5508,M_Sapi!$A$2:$B$501,2,0),""))</f>
      </c>
      <c r="F5508" s="16">
        <f>IF(OR($A5508="",$C5508=""),"",$C5508-$D5508)</f>
      </c>
      <c r="G5508" s="18">
        <f>IF(OR($A5508="",$B5508=""),"",$B5508-$E5508)</f>
      </c>
      <c r="H5508" s="19">
        <f>IF(OR($G5508="",$G5508=0),"",$F5508/$G5508)</f>
      </c>
    </row>
    <row r="5509">
      <c r="A5509" s="7"/>
      <c r="B5509" s="11"/>
      <c r="C5509" s="10"/>
      <c r="D5509" s="16">
        <f>IF($A5509="","",IFERROR(VLOOKUP($A5509,M_Sapi!$A$2:$D$501,4,0),""))</f>
      </c>
      <c r="E5509" s="17">
        <f>IF($A5509="","",IFERROR(VLOOKUP($A5509,M_Sapi!$A$2:$B$501,2,0),""))</f>
      </c>
      <c r="F5509" s="16">
        <f>IF(OR($A5509="",$C5509=""),"",$C5509-$D5509)</f>
      </c>
      <c r="G5509" s="18">
        <f>IF(OR($A5509="",$B5509=""),"",$B5509-$E5509)</f>
      </c>
      <c r="H5509" s="19">
        <f>IF(OR($G5509="",$G5509=0),"",$F5509/$G5509)</f>
      </c>
    </row>
    <row r="5510">
      <c r="A5510" s="7"/>
      <c r="B5510" s="11"/>
      <c r="C5510" s="10"/>
      <c r="D5510" s="16">
        <f>IF($A5510="","",IFERROR(VLOOKUP($A5510,M_Sapi!$A$2:$D$501,4,0),""))</f>
      </c>
      <c r="E5510" s="17">
        <f>IF($A5510="","",IFERROR(VLOOKUP($A5510,M_Sapi!$A$2:$B$501,2,0),""))</f>
      </c>
      <c r="F5510" s="16">
        <f>IF(OR($A5510="",$C5510=""),"",$C5510-$D5510)</f>
      </c>
      <c r="G5510" s="18">
        <f>IF(OR($A5510="",$B5510=""),"",$B5510-$E5510)</f>
      </c>
      <c r="H5510" s="19">
        <f>IF(OR($G5510="",$G5510=0),"",$F5510/$G5510)</f>
      </c>
    </row>
    <row r="5511">
      <c r="A5511" s="7"/>
      <c r="B5511" s="11"/>
      <c r="C5511" s="10"/>
      <c r="D5511" s="16">
        <f>IF($A5511="","",IFERROR(VLOOKUP($A5511,M_Sapi!$A$2:$D$501,4,0),""))</f>
      </c>
      <c r="E5511" s="17">
        <f>IF($A5511="","",IFERROR(VLOOKUP($A5511,M_Sapi!$A$2:$B$501,2,0),""))</f>
      </c>
      <c r="F5511" s="16">
        <f>IF(OR($A5511="",$C5511=""),"",$C5511-$D5511)</f>
      </c>
      <c r="G5511" s="18">
        <f>IF(OR($A5511="",$B5511=""),"",$B5511-$E5511)</f>
      </c>
      <c r="H5511" s="19">
        <f>IF(OR($G5511="",$G5511=0),"",$F5511/$G5511)</f>
      </c>
    </row>
    <row r="5512">
      <c r="A5512" s="7"/>
      <c r="B5512" s="11"/>
      <c r="C5512" s="10"/>
      <c r="D5512" s="16">
        <f>IF($A5512="","",IFERROR(VLOOKUP($A5512,M_Sapi!$A$2:$D$501,4,0),""))</f>
      </c>
      <c r="E5512" s="17">
        <f>IF($A5512="","",IFERROR(VLOOKUP($A5512,M_Sapi!$A$2:$B$501,2,0),""))</f>
      </c>
      <c r="F5512" s="16">
        <f>IF(OR($A5512="",$C5512=""),"",$C5512-$D5512)</f>
      </c>
      <c r="G5512" s="18">
        <f>IF(OR($A5512="",$B5512=""),"",$B5512-$E5512)</f>
      </c>
      <c r="H5512" s="19">
        <f>IF(OR($G5512="",$G5512=0),"",$F5512/$G5512)</f>
      </c>
    </row>
    <row r="5513">
      <c r="A5513" s="7"/>
      <c r="B5513" s="11"/>
      <c r="C5513" s="10"/>
      <c r="D5513" s="16">
        <f>IF($A5513="","",IFERROR(VLOOKUP($A5513,M_Sapi!$A$2:$D$501,4,0),""))</f>
      </c>
      <c r="E5513" s="17">
        <f>IF($A5513="","",IFERROR(VLOOKUP($A5513,M_Sapi!$A$2:$B$501,2,0),""))</f>
      </c>
      <c r="F5513" s="16">
        <f>IF(OR($A5513="",$C5513=""),"",$C5513-$D5513)</f>
      </c>
      <c r="G5513" s="18">
        <f>IF(OR($A5513="",$B5513=""),"",$B5513-$E5513)</f>
      </c>
      <c r="H5513" s="19">
        <f>IF(OR($G5513="",$G5513=0),"",$F5513/$G5513)</f>
      </c>
    </row>
    <row r="5514">
      <c r="A5514" s="7"/>
      <c r="B5514" s="11"/>
      <c r="C5514" s="10"/>
      <c r="D5514" s="16">
        <f>IF($A5514="","",IFERROR(VLOOKUP($A5514,M_Sapi!$A$2:$D$501,4,0),""))</f>
      </c>
      <c r="E5514" s="17">
        <f>IF($A5514="","",IFERROR(VLOOKUP($A5514,M_Sapi!$A$2:$B$501,2,0),""))</f>
      </c>
      <c r="F5514" s="16">
        <f>IF(OR($A5514="",$C5514=""),"",$C5514-$D5514)</f>
      </c>
      <c r="G5514" s="18">
        <f>IF(OR($A5514="",$B5514=""),"",$B5514-$E5514)</f>
      </c>
      <c r="H5514" s="19">
        <f>IF(OR($G5514="",$G5514=0),"",$F5514/$G5514)</f>
      </c>
    </row>
    <row r="5515">
      <c r="A5515" s="7"/>
      <c r="B5515" s="11"/>
      <c r="C5515" s="10"/>
      <c r="D5515" s="16">
        <f>IF($A5515="","",IFERROR(VLOOKUP($A5515,M_Sapi!$A$2:$D$501,4,0),""))</f>
      </c>
      <c r="E5515" s="17">
        <f>IF($A5515="","",IFERROR(VLOOKUP($A5515,M_Sapi!$A$2:$B$501,2,0),""))</f>
      </c>
      <c r="F5515" s="16">
        <f>IF(OR($A5515="",$C5515=""),"",$C5515-$D5515)</f>
      </c>
      <c r="G5515" s="18">
        <f>IF(OR($A5515="",$B5515=""),"",$B5515-$E5515)</f>
      </c>
      <c r="H5515" s="19">
        <f>IF(OR($G5515="",$G5515=0),"",$F5515/$G5515)</f>
      </c>
    </row>
    <row r="5516">
      <c r="A5516" s="7"/>
      <c r="B5516" s="11"/>
      <c r="C5516" s="10"/>
      <c r="D5516" s="16">
        <f>IF($A5516="","",IFERROR(VLOOKUP($A5516,M_Sapi!$A$2:$D$501,4,0),""))</f>
      </c>
      <c r="E5516" s="17">
        <f>IF($A5516="","",IFERROR(VLOOKUP($A5516,M_Sapi!$A$2:$B$501,2,0),""))</f>
      </c>
      <c r="F5516" s="16">
        <f>IF(OR($A5516="",$C5516=""),"",$C5516-$D5516)</f>
      </c>
      <c r="G5516" s="18">
        <f>IF(OR($A5516="",$B5516=""),"",$B5516-$E5516)</f>
      </c>
      <c r="H5516" s="19">
        <f>IF(OR($G5516="",$G5516=0),"",$F5516/$G5516)</f>
      </c>
    </row>
    <row r="5517">
      <c r="A5517" s="7"/>
      <c r="B5517" s="11"/>
      <c r="C5517" s="10"/>
      <c r="D5517" s="16">
        <f>IF($A5517="","",IFERROR(VLOOKUP($A5517,M_Sapi!$A$2:$D$501,4,0),""))</f>
      </c>
      <c r="E5517" s="17">
        <f>IF($A5517="","",IFERROR(VLOOKUP($A5517,M_Sapi!$A$2:$B$501,2,0),""))</f>
      </c>
      <c r="F5517" s="16">
        <f>IF(OR($A5517="",$C5517=""),"",$C5517-$D5517)</f>
      </c>
      <c r="G5517" s="18">
        <f>IF(OR($A5517="",$B5517=""),"",$B5517-$E5517)</f>
      </c>
      <c r="H5517" s="19">
        <f>IF(OR($G5517="",$G5517=0),"",$F5517/$G5517)</f>
      </c>
    </row>
    <row r="5518">
      <c r="A5518" s="7"/>
      <c r="B5518" s="11"/>
      <c r="C5518" s="10"/>
      <c r="D5518" s="16">
        <f>IF($A5518="","",IFERROR(VLOOKUP($A5518,M_Sapi!$A$2:$D$501,4,0),""))</f>
      </c>
      <c r="E5518" s="17">
        <f>IF($A5518="","",IFERROR(VLOOKUP($A5518,M_Sapi!$A$2:$B$501,2,0),""))</f>
      </c>
      <c r="F5518" s="16">
        <f>IF(OR($A5518="",$C5518=""),"",$C5518-$D5518)</f>
      </c>
      <c r="G5518" s="18">
        <f>IF(OR($A5518="",$B5518=""),"",$B5518-$E5518)</f>
      </c>
      <c r="H5518" s="19">
        <f>IF(OR($G5518="",$G5518=0),"",$F5518/$G5518)</f>
      </c>
    </row>
    <row r="5519">
      <c r="A5519" s="7"/>
      <c r="B5519" s="11"/>
      <c r="C5519" s="10"/>
      <c r="D5519" s="16">
        <f>IF($A5519="","",IFERROR(VLOOKUP($A5519,M_Sapi!$A$2:$D$501,4,0),""))</f>
      </c>
      <c r="E5519" s="17">
        <f>IF($A5519="","",IFERROR(VLOOKUP($A5519,M_Sapi!$A$2:$B$501,2,0),""))</f>
      </c>
      <c r="F5519" s="16">
        <f>IF(OR($A5519="",$C5519=""),"",$C5519-$D5519)</f>
      </c>
      <c r="G5519" s="18">
        <f>IF(OR($A5519="",$B5519=""),"",$B5519-$E5519)</f>
      </c>
      <c r="H5519" s="19">
        <f>IF(OR($G5519="",$G5519=0),"",$F5519/$G5519)</f>
      </c>
    </row>
    <row r="5520">
      <c r="A5520" s="7"/>
      <c r="B5520" s="11"/>
      <c r="C5520" s="10"/>
      <c r="D5520" s="16">
        <f>IF($A5520="","",IFERROR(VLOOKUP($A5520,M_Sapi!$A$2:$D$501,4,0),""))</f>
      </c>
      <c r="E5520" s="17">
        <f>IF($A5520="","",IFERROR(VLOOKUP($A5520,M_Sapi!$A$2:$B$501,2,0),""))</f>
      </c>
      <c r="F5520" s="16">
        <f>IF(OR($A5520="",$C5520=""),"",$C5520-$D5520)</f>
      </c>
      <c r="G5520" s="18">
        <f>IF(OR($A5520="",$B5520=""),"",$B5520-$E5520)</f>
      </c>
      <c r="H5520" s="19">
        <f>IF(OR($G5520="",$G5520=0),"",$F5520/$G5520)</f>
      </c>
    </row>
    <row r="5521">
      <c r="A5521" s="7"/>
      <c r="B5521" s="11"/>
      <c r="C5521" s="10"/>
      <c r="D5521" s="16">
        <f>IF($A5521="","",IFERROR(VLOOKUP($A5521,M_Sapi!$A$2:$D$501,4,0),""))</f>
      </c>
      <c r="E5521" s="17">
        <f>IF($A5521="","",IFERROR(VLOOKUP($A5521,M_Sapi!$A$2:$B$501,2,0),""))</f>
      </c>
      <c r="F5521" s="16">
        <f>IF(OR($A5521="",$C5521=""),"",$C5521-$D5521)</f>
      </c>
      <c r="G5521" s="18">
        <f>IF(OR($A5521="",$B5521=""),"",$B5521-$E5521)</f>
      </c>
      <c r="H5521" s="19">
        <f>IF(OR($G5521="",$G5521=0),"",$F5521/$G5521)</f>
      </c>
    </row>
    <row r="5522">
      <c r="A5522" s="7"/>
      <c r="B5522" s="11"/>
      <c r="C5522" s="10"/>
      <c r="D5522" s="16">
        <f>IF($A5522="","",IFERROR(VLOOKUP($A5522,M_Sapi!$A$2:$D$501,4,0),""))</f>
      </c>
      <c r="E5522" s="17">
        <f>IF($A5522="","",IFERROR(VLOOKUP($A5522,M_Sapi!$A$2:$B$501,2,0),""))</f>
      </c>
      <c r="F5522" s="16">
        <f>IF(OR($A5522="",$C5522=""),"",$C5522-$D5522)</f>
      </c>
      <c r="G5522" s="18">
        <f>IF(OR($A5522="",$B5522=""),"",$B5522-$E5522)</f>
      </c>
      <c r="H5522" s="19">
        <f>IF(OR($G5522="",$G5522=0),"",$F5522/$G5522)</f>
      </c>
    </row>
    <row r="5523">
      <c r="A5523" s="7"/>
      <c r="B5523" s="11"/>
      <c r="C5523" s="10"/>
      <c r="D5523" s="16">
        <f>IF($A5523="","",IFERROR(VLOOKUP($A5523,M_Sapi!$A$2:$D$501,4,0),""))</f>
      </c>
      <c r="E5523" s="17">
        <f>IF($A5523="","",IFERROR(VLOOKUP($A5523,M_Sapi!$A$2:$B$501,2,0),""))</f>
      </c>
      <c r="F5523" s="16">
        <f>IF(OR($A5523="",$C5523=""),"",$C5523-$D5523)</f>
      </c>
      <c r="G5523" s="18">
        <f>IF(OR($A5523="",$B5523=""),"",$B5523-$E5523)</f>
      </c>
      <c r="H5523" s="19">
        <f>IF(OR($G5523="",$G5523=0),"",$F5523/$G5523)</f>
      </c>
    </row>
    <row r="5524">
      <c r="A5524" s="7"/>
      <c r="B5524" s="11"/>
      <c r="C5524" s="10"/>
      <c r="D5524" s="16">
        <f>IF($A5524="","",IFERROR(VLOOKUP($A5524,M_Sapi!$A$2:$D$501,4,0),""))</f>
      </c>
      <c r="E5524" s="17">
        <f>IF($A5524="","",IFERROR(VLOOKUP($A5524,M_Sapi!$A$2:$B$501,2,0),""))</f>
      </c>
      <c r="F5524" s="16">
        <f>IF(OR($A5524="",$C5524=""),"",$C5524-$D5524)</f>
      </c>
      <c r="G5524" s="18">
        <f>IF(OR($A5524="",$B5524=""),"",$B5524-$E5524)</f>
      </c>
      <c r="H5524" s="19">
        <f>IF(OR($G5524="",$G5524=0),"",$F5524/$G5524)</f>
      </c>
    </row>
    <row r="5525">
      <c r="A5525" s="7"/>
      <c r="B5525" s="11"/>
      <c r="C5525" s="10"/>
      <c r="D5525" s="16">
        <f>IF($A5525="","",IFERROR(VLOOKUP($A5525,M_Sapi!$A$2:$D$501,4,0),""))</f>
      </c>
      <c r="E5525" s="17">
        <f>IF($A5525="","",IFERROR(VLOOKUP($A5525,M_Sapi!$A$2:$B$501,2,0),""))</f>
      </c>
      <c r="F5525" s="16">
        <f>IF(OR($A5525="",$C5525=""),"",$C5525-$D5525)</f>
      </c>
      <c r="G5525" s="18">
        <f>IF(OR($A5525="",$B5525=""),"",$B5525-$E5525)</f>
      </c>
      <c r="H5525" s="19">
        <f>IF(OR($G5525="",$G5525=0),"",$F5525/$G5525)</f>
      </c>
    </row>
    <row r="5526">
      <c r="A5526" s="7"/>
      <c r="B5526" s="11"/>
      <c r="C5526" s="10"/>
      <c r="D5526" s="16">
        <f>IF($A5526="","",IFERROR(VLOOKUP($A5526,M_Sapi!$A$2:$D$501,4,0),""))</f>
      </c>
      <c r="E5526" s="17">
        <f>IF($A5526="","",IFERROR(VLOOKUP($A5526,M_Sapi!$A$2:$B$501,2,0),""))</f>
      </c>
      <c r="F5526" s="16">
        <f>IF(OR($A5526="",$C5526=""),"",$C5526-$D5526)</f>
      </c>
      <c r="G5526" s="18">
        <f>IF(OR($A5526="",$B5526=""),"",$B5526-$E5526)</f>
      </c>
      <c r="H5526" s="19">
        <f>IF(OR($G5526="",$G5526=0),"",$F5526/$G5526)</f>
      </c>
    </row>
    <row r="5527">
      <c r="A5527" s="7"/>
      <c r="B5527" s="11"/>
      <c r="C5527" s="10"/>
      <c r="D5527" s="16">
        <f>IF($A5527="","",IFERROR(VLOOKUP($A5527,M_Sapi!$A$2:$D$501,4,0),""))</f>
      </c>
      <c r="E5527" s="17">
        <f>IF($A5527="","",IFERROR(VLOOKUP($A5527,M_Sapi!$A$2:$B$501,2,0),""))</f>
      </c>
      <c r="F5527" s="16">
        <f>IF(OR($A5527="",$C5527=""),"",$C5527-$D5527)</f>
      </c>
      <c r="G5527" s="18">
        <f>IF(OR($A5527="",$B5527=""),"",$B5527-$E5527)</f>
      </c>
      <c r="H5527" s="19">
        <f>IF(OR($G5527="",$G5527=0),"",$F5527/$G5527)</f>
      </c>
    </row>
    <row r="5528">
      <c r="A5528" s="7"/>
      <c r="B5528" s="11"/>
      <c r="C5528" s="10"/>
      <c r="D5528" s="16">
        <f>IF($A5528="","",IFERROR(VLOOKUP($A5528,M_Sapi!$A$2:$D$501,4,0),""))</f>
      </c>
      <c r="E5528" s="17">
        <f>IF($A5528="","",IFERROR(VLOOKUP($A5528,M_Sapi!$A$2:$B$501,2,0),""))</f>
      </c>
      <c r="F5528" s="16">
        <f>IF(OR($A5528="",$C5528=""),"",$C5528-$D5528)</f>
      </c>
      <c r="G5528" s="18">
        <f>IF(OR($A5528="",$B5528=""),"",$B5528-$E5528)</f>
      </c>
      <c r="H5528" s="19">
        <f>IF(OR($G5528="",$G5528=0),"",$F5528/$G5528)</f>
      </c>
    </row>
    <row r="5529">
      <c r="A5529" s="7"/>
      <c r="B5529" s="11"/>
      <c r="C5529" s="10"/>
      <c r="D5529" s="16">
        <f>IF($A5529="","",IFERROR(VLOOKUP($A5529,M_Sapi!$A$2:$D$501,4,0),""))</f>
      </c>
      <c r="E5529" s="17">
        <f>IF($A5529="","",IFERROR(VLOOKUP($A5529,M_Sapi!$A$2:$B$501,2,0),""))</f>
      </c>
      <c r="F5529" s="16">
        <f>IF(OR($A5529="",$C5529=""),"",$C5529-$D5529)</f>
      </c>
      <c r="G5529" s="18">
        <f>IF(OR($A5529="",$B5529=""),"",$B5529-$E5529)</f>
      </c>
      <c r="H5529" s="19">
        <f>IF(OR($G5529="",$G5529=0),"",$F5529/$G5529)</f>
      </c>
    </row>
    <row r="5530">
      <c r="A5530" s="7"/>
      <c r="B5530" s="11"/>
      <c r="C5530" s="10"/>
      <c r="D5530" s="16">
        <f>IF($A5530="","",IFERROR(VLOOKUP($A5530,M_Sapi!$A$2:$D$501,4,0),""))</f>
      </c>
      <c r="E5530" s="17">
        <f>IF($A5530="","",IFERROR(VLOOKUP($A5530,M_Sapi!$A$2:$B$501,2,0),""))</f>
      </c>
      <c r="F5530" s="16">
        <f>IF(OR($A5530="",$C5530=""),"",$C5530-$D5530)</f>
      </c>
      <c r="G5530" s="18">
        <f>IF(OR($A5530="",$B5530=""),"",$B5530-$E5530)</f>
      </c>
      <c r="H5530" s="19">
        <f>IF(OR($G5530="",$G5530=0),"",$F5530/$G5530)</f>
      </c>
    </row>
    <row r="5531">
      <c r="A5531" s="7"/>
      <c r="B5531" s="11"/>
      <c r="C5531" s="10"/>
      <c r="D5531" s="16">
        <f>IF($A5531="","",IFERROR(VLOOKUP($A5531,M_Sapi!$A$2:$D$501,4,0),""))</f>
      </c>
      <c r="E5531" s="17">
        <f>IF($A5531="","",IFERROR(VLOOKUP($A5531,M_Sapi!$A$2:$B$501,2,0),""))</f>
      </c>
      <c r="F5531" s="16">
        <f>IF(OR($A5531="",$C5531=""),"",$C5531-$D5531)</f>
      </c>
      <c r="G5531" s="18">
        <f>IF(OR($A5531="",$B5531=""),"",$B5531-$E5531)</f>
      </c>
      <c r="H5531" s="19">
        <f>IF(OR($G5531="",$G5531=0),"",$F5531/$G5531)</f>
      </c>
    </row>
    <row r="5532">
      <c r="A5532" s="7"/>
      <c r="B5532" s="11"/>
      <c r="C5532" s="10"/>
      <c r="D5532" s="16">
        <f>IF($A5532="","",IFERROR(VLOOKUP($A5532,M_Sapi!$A$2:$D$501,4,0),""))</f>
      </c>
      <c r="E5532" s="17">
        <f>IF($A5532="","",IFERROR(VLOOKUP($A5532,M_Sapi!$A$2:$B$501,2,0),""))</f>
      </c>
      <c r="F5532" s="16">
        <f>IF(OR($A5532="",$C5532=""),"",$C5532-$D5532)</f>
      </c>
      <c r="G5532" s="18">
        <f>IF(OR($A5532="",$B5532=""),"",$B5532-$E5532)</f>
      </c>
      <c r="H5532" s="19">
        <f>IF(OR($G5532="",$G5532=0),"",$F5532/$G5532)</f>
      </c>
    </row>
    <row r="5533">
      <c r="A5533" s="7"/>
      <c r="B5533" s="11"/>
      <c r="C5533" s="10"/>
      <c r="D5533" s="16">
        <f>IF($A5533="","",IFERROR(VLOOKUP($A5533,M_Sapi!$A$2:$D$501,4,0),""))</f>
      </c>
      <c r="E5533" s="17">
        <f>IF($A5533="","",IFERROR(VLOOKUP($A5533,M_Sapi!$A$2:$B$501,2,0),""))</f>
      </c>
      <c r="F5533" s="16">
        <f>IF(OR($A5533="",$C5533=""),"",$C5533-$D5533)</f>
      </c>
      <c r="G5533" s="18">
        <f>IF(OR($A5533="",$B5533=""),"",$B5533-$E5533)</f>
      </c>
      <c r="H5533" s="19">
        <f>IF(OR($G5533="",$G5533=0),"",$F5533/$G5533)</f>
      </c>
    </row>
    <row r="5534">
      <c r="A5534" s="7"/>
      <c r="B5534" s="11"/>
      <c r="C5534" s="10"/>
      <c r="D5534" s="16">
        <f>IF($A5534="","",IFERROR(VLOOKUP($A5534,M_Sapi!$A$2:$D$501,4,0),""))</f>
      </c>
      <c r="E5534" s="17">
        <f>IF($A5534="","",IFERROR(VLOOKUP($A5534,M_Sapi!$A$2:$B$501,2,0),""))</f>
      </c>
      <c r="F5534" s="16">
        <f>IF(OR($A5534="",$C5534=""),"",$C5534-$D5534)</f>
      </c>
      <c r="G5534" s="18">
        <f>IF(OR($A5534="",$B5534=""),"",$B5534-$E5534)</f>
      </c>
      <c r="H5534" s="19">
        <f>IF(OR($G5534="",$G5534=0),"",$F5534/$G5534)</f>
      </c>
    </row>
    <row r="5535">
      <c r="A5535" s="7"/>
      <c r="B5535" s="11"/>
      <c r="C5535" s="10"/>
      <c r="D5535" s="16">
        <f>IF($A5535="","",IFERROR(VLOOKUP($A5535,M_Sapi!$A$2:$D$501,4,0),""))</f>
      </c>
      <c r="E5535" s="17">
        <f>IF($A5535="","",IFERROR(VLOOKUP($A5535,M_Sapi!$A$2:$B$501,2,0),""))</f>
      </c>
      <c r="F5535" s="16">
        <f>IF(OR($A5535="",$C5535=""),"",$C5535-$D5535)</f>
      </c>
      <c r="G5535" s="18">
        <f>IF(OR($A5535="",$B5535=""),"",$B5535-$E5535)</f>
      </c>
      <c r="H5535" s="19">
        <f>IF(OR($G5535="",$G5535=0),"",$F5535/$G5535)</f>
      </c>
    </row>
    <row r="5536">
      <c r="A5536" s="7"/>
      <c r="B5536" s="11"/>
      <c r="C5536" s="10"/>
      <c r="D5536" s="16">
        <f>IF($A5536="","",IFERROR(VLOOKUP($A5536,M_Sapi!$A$2:$D$501,4,0),""))</f>
      </c>
      <c r="E5536" s="17">
        <f>IF($A5536="","",IFERROR(VLOOKUP($A5536,M_Sapi!$A$2:$B$501,2,0),""))</f>
      </c>
      <c r="F5536" s="16">
        <f>IF(OR($A5536="",$C5536=""),"",$C5536-$D5536)</f>
      </c>
      <c r="G5536" s="18">
        <f>IF(OR($A5536="",$B5536=""),"",$B5536-$E5536)</f>
      </c>
      <c r="H5536" s="19">
        <f>IF(OR($G5536="",$G5536=0),"",$F5536/$G5536)</f>
      </c>
    </row>
    <row r="5537">
      <c r="A5537" s="7"/>
      <c r="B5537" s="11"/>
      <c r="C5537" s="10"/>
      <c r="D5537" s="16">
        <f>IF($A5537="","",IFERROR(VLOOKUP($A5537,M_Sapi!$A$2:$D$501,4,0),""))</f>
      </c>
      <c r="E5537" s="17">
        <f>IF($A5537="","",IFERROR(VLOOKUP($A5537,M_Sapi!$A$2:$B$501,2,0),""))</f>
      </c>
      <c r="F5537" s="16">
        <f>IF(OR($A5537="",$C5537=""),"",$C5537-$D5537)</f>
      </c>
      <c r="G5537" s="18">
        <f>IF(OR($A5537="",$B5537=""),"",$B5537-$E5537)</f>
      </c>
      <c r="H5537" s="19">
        <f>IF(OR($G5537="",$G5537=0),"",$F5537/$G5537)</f>
      </c>
    </row>
    <row r="5538">
      <c r="A5538" s="7"/>
      <c r="B5538" s="11"/>
      <c r="C5538" s="10"/>
      <c r="D5538" s="16">
        <f>IF($A5538="","",IFERROR(VLOOKUP($A5538,M_Sapi!$A$2:$D$501,4,0),""))</f>
      </c>
      <c r="E5538" s="17">
        <f>IF($A5538="","",IFERROR(VLOOKUP($A5538,M_Sapi!$A$2:$B$501,2,0),""))</f>
      </c>
      <c r="F5538" s="16">
        <f>IF(OR($A5538="",$C5538=""),"",$C5538-$D5538)</f>
      </c>
      <c r="G5538" s="18">
        <f>IF(OR($A5538="",$B5538=""),"",$B5538-$E5538)</f>
      </c>
      <c r="H5538" s="19">
        <f>IF(OR($G5538="",$G5538=0),"",$F5538/$G5538)</f>
      </c>
    </row>
    <row r="5539">
      <c r="A5539" s="7"/>
      <c r="B5539" s="11"/>
      <c r="C5539" s="10"/>
      <c r="D5539" s="16">
        <f>IF($A5539="","",IFERROR(VLOOKUP($A5539,M_Sapi!$A$2:$D$501,4,0),""))</f>
      </c>
      <c r="E5539" s="17">
        <f>IF($A5539="","",IFERROR(VLOOKUP($A5539,M_Sapi!$A$2:$B$501,2,0),""))</f>
      </c>
      <c r="F5539" s="16">
        <f>IF(OR($A5539="",$C5539=""),"",$C5539-$D5539)</f>
      </c>
      <c r="G5539" s="18">
        <f>IF(OR($A5539="",$B5539=""),"",$B5539-$E5539)</f>
      </c>
      <c r="H5539" s="19">
        <f>IF(OR($G5539="",$G5539=0),"",$F5539/$G5539)</f>
      </c>
    </row>
    <row r="5540">
      <c r="A5540" s="7"/>
      <c r="B5540" s="11"/>
      <c r="C5540" s="10"/>
      <c r="D5540" s="16">
        <f>IF($A5540="","",IFERROR(VLOOKUP($A5540,M_Sapi!$A$2:$D$501,4,0),""))</f>
      </c>
      <c r="E5540" s="17">
        <f>IF($A5540="","",IFERROR(VLOOKUP($A5540,M_Sapi!$A$2:$B$501,2,0),""))</f>
      </c>
      <c r="F5540" s="16">
        <f>IF(OR($A5540="",$C5540=""),"",$C5540-$D5540)</f>
      </c>
      <c r="G5540" s="18">
        <f>IF(OR($A5540="",$B5540=""),"",$B5540-$E5540)</f>
      </c>
      <c r="H5540" s="19">
        <f>IF(OR($G5540="",$G5540=0),"",$F5540/$G5540)</f>
      </c>
    </row>
    <row r="5541">
      <c r="A5541" s="7"/>
      <c r="B5541" s="11"/>
      <c r="C5541" s="10"/>
      <c r="D5541" s="16">
        <f>IF($A5541="","",IFERROR(VLOOKUP($A5541,M_Sapi!$A$2:$D$501,4,0),""))</f>
      </c>
      <c r="E5541" s="17">
        <f>IF($A5541="","",IFERROR(VLOOKUP($A5541,M_Sapi!$A$2:$B$501,2,0),""))</f>
      </c>
      <c r="F5541" s="16">
        <f>IF(OR($A5541="",$C5541=""),"",$C5541-$D5541)</f>
      </c>
      <c r="G5541" s="18">
        <f>IF(OR($A5541="",$B5541=""),"",$B5541-$E5541)</f>
      </c>
      <c r="H5541" s="19">
        <f>IF(OR($G5541="",$G5541=0),"",$F5541/$G5541)</f>
      </c>
    </row>
    <row r="5542">
      <c r="A5542" s="7"/>
      <c r="B5542" s="11"/>
      <c r="C5542" s="10"/>
      <c r="D5542" s="16">
        <f>IF($A5542="","",IFERROR(VLOOKUP($A5542,M_Sapi!$A$2:$D$501,4,0),""))</f>
      </c>
      <c r="E5542" s="17">
        <f>IF($A5542="","",IFERROR(VLOOKUP($A5542,M_Sapi!$A$2:$B$501,2,0),""))</f>
      </c>
      <c r="F5542" s="16">
        <f>IF(OR($A5542="",$C5542=""),"",$C5542-$D5542)</f>
      </c>
      <c r="G5542" s="18">
        <f>IF(OR($A5542="",$B5542=""),"",$B5542-$E5542)</f>
      </c>
      <c r="H5542" s="19">
        <f>IF(OR($G5542="",$G5542=0),"",$F5542/$G5542)</f>
      </c>
    </row>
    <row r="5543">
      <c r="A5543" s="7"/>
      <c r="B5543" s="11"/>
      <c r="C5543" s="10"/>
      <c r="D5543" s="16">
        <f>IF($A5543="","",IFERROR(VLOOKUP($A5543,M_Sapi!$A$2:$D$501,4,0),""))</f>
      </c>
      <c r="E5543" s="17">
        <f>IF($A5543="","",IFERROR(VLOOKUP($A5543,M_Sapi!$A$2:$B$501,2,0),""))</f>
      </c>
      <c r="F5543" s="16">
        <f>IF(OR($A5543="",$C5543=""),"",$C5543-$D5543)</f>
      </c>
      <c r="G5543" s="18">
        <f>IF(OR($A5543="",$B5543=""),"",$B5543-$E5543)</f>
      </c>
      <c r="H5543" s="19">
        <f>IF(OR($G5543="",$G5543=0),"",$F5543/$G5543)</f>
      </c>
    </row>
    <row r="5544">
      <c r="A5544" s="7"/>
      <c r="B5544" s="11"/>
      <c r="C5544" s="10"/>
      <c r="D5544" s="16">
        <f>IF($A5544="","",IFERROR(VLOOKUP($A5544,M_Sapi!$A$2:$D$501,4,0),""))</f>
      </c>
      <c r="E5544" s="17">
        <f>IF($A5544="","",IFERROR(VLOOKUP($A5544,M_Sapi!$A$2:$B$501,2,0),""))</f>
      </c>
      <c r="F5544" s="16">
        <f>IF(OR($A5544="",$C5544=""),"",$C5544-$D5544)</f>
      </c>
      <c r="G5544" s="18">
        <f>IF(OR($A5544="",$B5544=""),"",$B5544-$E5544)</f>
      </c>
      <c r="H5544" s="19">
        <f>IF(OR($G5544="",$G5544=0),"",$F5544/$G5544)</f>
      </c>
    </row>
    <row r="5545">
      <c r="A5545" s="7"/>
      <c r="B5545" s="11"/>
      <c r="C5545" s="10"/>
      <c r="D5545" s="16">
        <f>IF($A5545="","",IFERROR(VLOOKUP($A5545,M_Sapi!$A$2:$D$501,4,0),""))</f>
      </c>
      <c r="E5545" s="17">
        <f>IF($A5545="","",IFERROR(VLOOKUP($A5545,M_Sapi!$A$2:$B$501,2,0),""))</f>
      </c>
      <c r="F5545" s="16">
        <f>IF(OR($A5545="",$C5545=""),"",$C5545-$D5545)</f>
      </c>
      <c r="G5545" s="18">
        <f>IF(OR($A5545="",$B5545=""),"",$B5545-$E5545)</f>
      </c>
      <c r="H5545" s="19">
        <f>IF(OR($G5545="",$G5545=0),"",$F5545/$G5545)</f>
      </c>
    </row>
    <row r="5546">
      <c r="A5546" s="7"/>
      <c r="B5546" s="11"/>
      <c r="C5546" s="10"/>
      <c r="D5546" s="16">
        <f>IF($A5546="","",IFERROR(VLOOKUP($A5546,M_Sapi!$A$2:$D$501,4,0),""))</f>
      </c>
      <c r="E5546" s="17">
        <f>IF($A5546="","",IFERROR(VLOOKUP($A5546,M_Sapi!$A$2:$B$501,2,0),""))</f>
      </c>
      <c r="F5546" s="16">
        <f>IF(OR($A5546="",$C5546=""),"",$C5546-$D5546)</f>
      </c>
      <c r="G5546" s="18">
        <f>IF(OR($A5546="",$B5546=""),"",$B5546-$E5546)</f>
      </c>
      <c r="H5546" s="19">
        <f>IF(OR($G5546="",$G5546=0),"",$F5546/$G5546)</f>
      </c>
    </row>
    <row r="5547">
      <c r="A5547" s="7"/>
      <c r="B5547" s="11"/>
      <c r="C5547" s="10"/>
      <c r="D5547" s="16">
        <f>IF($A5547="","",IFERROR(VLOOKUP($A5547,M_Sapi!$A$2:$D$501,4,0),""))</f>
      </c>
      <c r="E5547" s="17">
        <f>IF($A5547="","",IFERROR(VLOOKUP($A5547,M_Sapi!$A$2:$B$501,2,0),""))</f>
      </c>
      <c r="F5547" s="16">
        <f>IF(OR($A5547="",$C5547=""),"",$C5547-$D5547)</f>
      </c>
      <c r="G5547" s="18">
        <f>IF(OR($A5547="",$B5547=""),"",$B5547-$E5547)</f>
      </c>
      <c r="H5547" s="19">
        <f>IF(OR($G5547="",$G5547=0),"",$F5547/$G5547)</f>
      </c>
    </row>
    <row r="5548">
      <c r="A5548" s="7"/>
      <c r="B5548" s="11"/>
      <c r="C5548" s="10"/>
      <c r="D5548" s="16">
        <f>IF($A5548="","",IFERROR(VLOOKUP($A5548,M_Sapi!$A$2:$D$501,4,0),""))</f>
      </c>
      <c r="E5548" s="17">
        <f>IF($A5548="","",IFERROR(VLOOKUP($A5548,M_Sapi!$A$2:$B$501,2,0),""))</f>
      </c>
      <c r="F5548" s="16">
        <f>IF(OR($A5548="",$C5548=""),"",$C5548-$D5548)</f>
      </c>
      <c r="G5548" s="18">
        <f>IF(OR($A5548="",$B5548=""),"",$B5548-$E5548)</f>
      </c>
      <c r="H5548" s="19">
        <f>IF(OR($G5548="",$G5548=0),"",$F5548/$G5548)</f>
      </c>
    </row>
    <row r="5549">
      <c r="A5549" s="7"/>
      <c r="B5549" s="11"/>
      <c r="C5549" s="10"/>
      <c r="D5549" s="16">
        <f>IF($A5549="","",IFERROR(VLOOKUP($A5549,M_Sapi!$A$2:$D$501,4,0),""))</f>
      </c>
      <c r="E5549" s="17">
        <f>IF($A5549="","",IFERROR(VLOOKUP($A5549,M_Sapi!$A$2:$B$501,2,0),""))</f>
      </c>
      <c r="F5549" s="16">
        <f>IF(OR($A5549="",$C5549=""),"",$C5549-$D5549)</f>
      </c>
      <c r="G5549" s="18">
        <f>IF(OR($A5549="",$B5549=""),"",$B5549-$E5549)</f>
      </c>
      <c r="H5549" s="19">
        <f>IF(OR($G5549="",$G5549=0),"",$F5549/$G5549)</f>
      </c>
    </row>
    <row r="5550">
      <c r="A5550" s="7"/>
      <c r="B5550" s="11"/>
      <c r="C5550" s="10"/>
      <c r="D5550" s="16">
        <f>IF($A5550="","",IFERROR(VLOOKUP($A5550,M_Sapi!$A$2:$D$501,4,0),""))</f>
      </c>
      <c r="E5550" s="17">
        <f>IF($A5550="","",IFERROR(VLOOKUP($A5550,M_Sapi!$A$2:$B$501,2,0),""))</f>
      </c>
      <c r="F5550" s="16">
        <f>IF(OR($A5550="",$C5550=""),"",$C5550-$D5550)</f>
      </c>
      <c r="G5550" s="18">
        <f>IF(OR($A5550="",$B5550=""),"",$B5550-$E5550)</f>
      </c>
      <c r="H5550" s="19">
        <f>IF(OR($G5550="",$G5550=0),"",$F5550/$G5550)</f>
      </c>
    </row>
    <row r="5551">
      <c r="A5551" s="7"/>
      <c r="B5551" s="11"/>
      <c r="C5551" s="10"/>
      <c r="D5551" s="16">
        <f>IF($A5551="","",IFERROR(VLOOKUP($A5551,M_Sapi!$A$2:$D$501,4,0),""))</f>
      </c>
      <c r="E5551" s="17">
        <f>IF($A5551="","",IFERROR(VLOOKUP($A5551,M_Sapi!$A$2:$B$501,2,0),""))</f>
      </c>
      <c r="F5551" s="16">
        <f>IF(OR($A5551="",$C5551=""),"",$C5551-$D5551)</f>
      </c>
      <c r="G5551" s="18">
        <f>IF(OR($A5551="",$B5551=""),"",$B5551-$E5551)</f>
      </c>
      <c r="H5551" s="19">
        <f>IF(OR($G5551="",$G5551=0),"",$F5551/$G5551)</f>
      </c>
    </row>
    <row r="5552">
      <c r="A5552" s="7"/>
      <c r="B5552" s="11"/>
      <c r="C5552" s="10"/>
      <c r="D5552" s="16">
        <f>IF($A5552="","",IFERROR(VLOOKUP($A5552,M_Sapi!$A$2:$D$501,4,0),""))</f>
      </c>
      <c r="E5552" s="17">
        <f>IF($A5552="","",IFERROR(VLOOKUP($A5552,M_Sapi!$A$2:$B$501,2,0),""))</f>
      </c>
      <c r="F5552" s="16">
        <f>IF(OR($A5552="",$C5552=""),"",$C5552-$D5552)</f>
      </c>
      <c r="G5552" s="18">
        <f>IF(OR($A5552="",$B5552=""),"",$B5552-$E5552)</f>
      </c>
      <c r="H5552" s="19">
        <f>IF(OR($G5552="",$G5552=0),"",$F5552/$G5552)</f>
      </c>
    </row>
    <row r="5553">
      <c r="A5553" s="7"/>
      <c r="B5553" s="11"/>
      <c r="C5553" s="10"/>
      <c r="D5553" s="16">
        <f>IF($A5553="","",IFERROR(VLOOKUP($A5553,M_Sapi!$A$2:$D$501,4,0),""))</f>
      </c>
      <c r="E5553" s="17">
        <f>IF($A5553="","",IFERROR(VLOOKUP($A5553,M_Sapi!$A$2:$B$501,2,0),""))</f>
      </c>
      <c r="F5553" s="16">
        <f>IF(OR($A5553="",$C5553=""),"",$C5553-$D5553)</f>
      </c>
      <c r="G5553" s="18">
        <f>IF(OR($A5553="",$B5553=""),"",$B5553-$E5553)</f>
      </c>
      <c r="H5553" s="19">
        <f>IF(OR($G5553="",$G5553=0),"",$F5553/$G5553)</f>
      </c>
    </row>
    <row r="5554">
      <c r="A5554" s="7"/>
      <c r="B5554" s="11"/>
      <c r="C5554" s="10"/>
      <c r="D5554" s="16">
        <f>IF($A5554="","",IFERROR(VLOOKUP($A5554,M_Sapi!$A$2:$D$501,4,0),""))</f>
      </c>
      <c r="E5554" s="17">
        <f>IF($A5554="","",IFERROR(VLOOKUP($A5554,M_Sapi!$A$2:$B$501,2,0),""))</f>
      </c>
      <c r="F5554" s="16">
        <f>IF(OR($A5554="",$C5554=""),"",$C5554-$D5554)</f>
      </c>
      <c r="G5554" s="18">
        <f>IF(OR($A5554="",$B5554=""),"",$B5554-$E5554)</f>
      </c>
      <c r="H5554" s="19">
        <f>IF(OR($G5554="",$G5554=0),"",$F5554/$G5554)</f>
      </c>
    </row>
    <row r="5555">
      <c r="A5555" s="7"/>
      <c r="B5555" s="11"/>
      <c r="C5555" s="10"/>
      <c r="D5555" s="16">
        <f>IF($A5555="","",IFERROR(VLOOKUP($A5555,M_Sapi!$A$2:$D$501,4,0),""))</f>
      </c>
      <c r="E5555" s="17">
        <f>IF($A5555="","",IFERROR(VLOOKUP($A5555,M_Sapi!$A$2:$B$501,2,0),""))</f>
      </c>
      <c r="F5555" s="16">
        <f>IF(OR($A5555="",$C5555=""),"",$C5555-$D5555)</f>
      </c>
      <c r="G5555" s="18">
        <f>IF(OR($A5555="",$B5555=""),"",$B5555-$E5555)</f>
      </c>
      <c r="H5555" s="19">
        <f>IF(OR($G5555="",$G5555=0),"",$F5555/$G5555)</f>
      </c>
    </row>
    <row r="5556">
      <c r="A5556" s="7"/>
      <c r="B5556" s="11"/>
      <c r="C5556" s="10"/>
      <c r="D5556" s="16">
        <f>IF($A5556="","",IFERROR(VLOOKUP($A5556,M_Sapi!$A$2:$D$501,4,0),""))</f>
      </c>
      <c r="E5556" s="17">
        <f>IF($A5556="","",IFERROR(VLOOKUP($A5556,M_Sapi!$A$2:$B$501,2,0),""))</f>
      </c>
      <c r="F5556" s="16">
        <f>IF(OR($A5556="",$C5556=""),"",$C5556-$D5556)</f>
      </c>
      <c r="G5556" s="18">
        <f>IF(OR($A5556="",$B5556=""),"",$B5556-$E5556)</f>
      </c>
      <c r="H5556" s="19">
        <f>IF(OR($G5556="",$G5556=0),"",$F5556/$G5556)</f>
      </c>
    </row>
    <row r="5557">
      <c r="A5557" s="7"/>
      <c r="B5557" s="11"/>
      <c r="C5557" s="10"/>
      <c r="D5557" s="16">
        <f>IF($A5557="","",IFERROR(VLOOKUP($A5557,M_Sapi!$A$2:$D$501,4,0),""))</f>
      </c>
      <c r="E5557" s="17">
        <f>IF($A5557="","",IFERROR(VLOOKUP($A5557,M_Sapi!$A$2:$B$501,2,0),""))</f>
      </c>
      <c r="F5557" s="16">
        <f>IF(OR($A5557="",$C5557=""),"",$C5557-$D5557)</f>
      </c>
      <c r="G5557" s="18">
        <f>IF(OR($A5557="",$B5557=""),"",$B5557-$E5557)</f>
      </c>
      <c r="H5557" s="19">
        <f>IF(OR($G5557="",$G5557=0),"",$F5557/$G5557)</f>
      </c>
    </row>
    <row r="5558">
      <c r="A5558" s="7"/>
      <c r="B5558" s="11"/>
      <c r="C5558" s="10"/>
      <c r="D5558" s="16">
        <f>IF($A5558="","",IFERROR(VLOOKUP($A5558,M_Sapi!$A$2:$D$501,4,0),""))</f>
      </c>
      <c r="E5558" s="17">
        <f>IF($A5558="","",IFERROR(VLOOKUP($A5558,M_Sapi!$A$2:$B$501,2,0),""))</f>
      </c>
      <c r="F5558" s="16">
        <f>IF(OR($A5558="",$C5558=""),"",$C5558-$D5558)</f>
      </c>
      <c r="G5558" s="18">
        <f>IF(OR($A5558="",$B5558=""),"",$B5558-$E5558)</f>
      </c>
      <c r="H5558" s="19">
        <f>IF(OR($G5558="",$G5558=0),"",$F5558/$G5558)</f>
      </c>
    </row>
    <row r="5559">
      <c r="A5559" s="7"/>
      <c r="B5559" s="11"/>
      <c r="C5559" s="10"/>
      <c r="D5559" s="16">
        <f>IF($A5559="","",IFERROR(VLOOKUP($A5559,M_Sapi!$A$2:$D$501,4,0),""))</f>
      </c>
      <c r="E5559" s="17">
        <f>IF($A5559="","",IFERROR(VLOOKUP($A5559,M_Sapi!$A$2:$B$501,2,0),""))</f>
      </c>
      <c r="F5559" s="16">
        <f>IF(OR($A5559="",$C5559=""),"",$C5559-$D5559)</f>
      </c>
      <c r="G5559" s="18">
        <f>IF(OR($A5559="",$B5559=""),"",$B5559-$E5559)</f>
      </c>
      <c r="H5559" s="19">
        <f>IF(OR($G5559="",$G5559=0),"",$F5559/$G5559)</f>
      </c>
    </row>
    <row r="5560">
      <c r="A5560" s="7"/>
      <c r="B5560" s="11"/>
      <c r="C5560" s="10"/>
      <c r="D5560" s="16">
        <f>IF($A5560="","",IFERROR(VLOOKUP($A5560,M_Sapi!$A$2:$D$501,4,0),""))</f>
      </c>
      <c r="E5560" s="17">
        <f>IF($A5560="","",IFERROR(VLOOKUP($A5560,M_Sapi!$A$2:$B$501,2,0),""))</f>
      </c>
      <c r="F5560" s="16">
        <f>IF(OR($A5560="",$C5560=""),"",$C5560-$D5560)</f>
      </c>
      <c r="G5560" s="18">
        <f>IF(OR($A5560="",$B5560=""),"",$B5560-$E5560)</f>
      </c>
      <c r="H5560" s="19">
        <f>IF(OR($G5560="",$G5560=0),"",$F5560/$G5560)</f>
      </c>
    </row>
    <row r="5561">
      <c r="A5561" s="7"/>
      <c r="B5561" s="11"/>
      <c r="C5561" s="10"/>
      <c r="D5561" s="16">
        <f>IF($A5561="","",IFERROR(VLOOKUP($A5561,M_Sapi!$A$2:$D$501,4,0),""))</f>
      </c>
      <c r="E5561" s="17">
        <f>IF($A5561="","",IFERROR(VLOOKUP($A5561,M_Sapi!$A$2:$B$501,2,0),""))</f>
      </c>
      <c r="F5561" s="16">
        <f>IF(OR($A5561="",$C5561=""),"",$C5561-$D5561)</f>
      </c>
      <c r="G5561" s="18">
        <f>IF(OR($A5561="",$B5561=""),"",$B5561-$E5561)</f>
      </c>
      <c r="H5561" s="19">
        <f>IF(OR($G5561="",$G5561=0),"",$F5561/$G5561)</f>
      </c>
    </row>
    <row r="5562">
      <c r="A5562" s="7"/>
      <c r="B5562" s="11"/>
      <c r="C5562" s="10"/>
      <c r="D5562" s="16">
        <f>IF($A5562="","",IFERROR(VLOOKUP($A5562,M_Sapi!$A$2:$D$501,4,0),""))</f>
      </c>
      <c r="E5562" s="17">
        <f>IF($A5562="","",IFERROR(VLOOKUP($A5562,M_Sapi!$A$2:$B$501,2,0),""))</f>
      </c>
      <c r="F5562" s="16">
        <f>IF(OR($A5562="",$C5562=""),"",$C5562-$D5562)</f>
      </c>
      <c r="G5562" s="18">
        <f>IF(OR($A5562="",$B5562=""),"",$B5562-$E5562)</f>
      </c>
      <c r="H5562" s="19">
        <f>IF(OR($G5562="",$G5562=0),"",$F5562/$G5562)</f>
      </c>
    </row>
    <row r="5563">
      <c r="A5563" s="7"/>
      <c r="B5563" s="11"/>
      <c r="C5563" s="10"/>
      <c r="D5563" s="16">
        <f>IF($A5563="","",IFERROR(VLOOKUP($A5563,M_Sapi!$A$2:$D$501,4,0),""))</f>
      </c>
      <c r="E5563" s="17">
        <f>IF($A5563="","",IFERROR(VLOOKUP($A5563,M_Sapi!$A$2:$B$501,2,0),""))</f>
      </c>
      <c r="F5563" s="16">
        <f>IF(OR($A5563="",$C5563=""),"",$C5563-$D5563)</f>
      </c>
      <c r="G5563" s="18">
        <f>IF(OR($A5563="",$B5563=""),"",$B5563-$E5563)</f>
      </c>
      <c r="H5563" s="19">
        <f>IF(OR($G5563="",$G5563=0),"",$F5563/$G5563)</f>
      </c>
    </row>
    <row r="5564">
      <c r="A5564" s="7"/>
      <c r="B5564" s="11"/>
      <c r="C5564" s="10"/>
      <c r="D5564" s="16">
        <f>IF($A5564="","",IFERROR(VLOOKUP($A5564,M_Sapi!$A$2:$D$501,4,0),""))</f>
      </c>
      <c r="E5564" s="17">
        <f>IF($A5564="","",IFERROR(VLOOKUP($A5564,M_Sapi!$A$2:$B$501,2,0),""))</f>
      </c>
      <c r="F5564" s="16">
        <f>IF(OR($A5564="",$C5564=""),"",$C5564-$D5564)</f>
      </c>
      <c r="G5564" s="18">
        <f>IF(OR($A5564="",$B5564=""),"",$B5564-$E5564)</f>
      </c>
      <c r="H5564" s="19">
        <f>IF(OR($G5564="",$G5564=0),"",$F5564/$G5564)</f>
      </c>
    </row>
    <row r="5565">
      <c r="A5565" s="7"/>
      <c r="B5565" s="11"/>
      <c r="C5565" s="10"/>
      <c r="D5565" s="16">
        <f>IF($A5565="","",IFERROR(VLOOKUP($A5565,M_Sapi!$A$2:$D$501,4,0),""))</f>
      </c>
      <c r="E5565" s="17">
        <f>IF($A5565="","",IFERROR(VLOOKUP($A5565,M_Sapi!$A$2:$B$501,2,0),""))</f>
      </c>
      <c r="F5565" s="16">
        <f>IF(OR($A5565="",$C5565=""),"",$C5565-$D5565)</f>
      </c>
      <c r="G5565" s="18">
        <f>IF(OR($A5565="",$B5565=""),"",$B5565-$E5565)</f>
      </c>
      <c r="H5565" s="19">
        <f>IF(OR($G5565="",$G5565=0),"",$F5565/$G5565)</f>
      </c>
    </row>
    <row r="5566">
      <c r="A5566" s="7"/>
      <c r="B5566" s="11"/>
      <c r="C5566" s="10"/>
      <c r="D5566" s="16">
        <f>IF($A5566="","",IFERROR(VLOOKUP($A5566,M_Sapi!$A$2:$D$501,4,0),""))</f>
      </c>
      <c r="E5566" s="17">
        <f>IF($A5566="","",IFERROR(VLOOKUP($A5566,M_Sapi!$A$2:$B$501,2,0),""))</f>
      </c>
      <c r="F5566" s="16">
        <f>IF(OR($A5566="",$C5566=""),"",$C5566-$D5566)</f>
      </c>
      <c r="G5566" s="18">
        <f>IF(OR($A5566="",$B5566=""),"",$B5566-$E5566)</f>
      </c>
      <c r="H5566" s="19">
        <f>IF(OR($G5566="",$G5566=0),"",$F5566/$G5566)</f>
      </c>
    </row>
    <row r="5567">
      <c r="A5567" s="7"/>
      <c r="B5567" s="11"/>
      <c r="C5567" s="10"/>
      <c r="D5567" s="16">
        <f>IF($A5567="","",IFERROR(VLOOKUP($A5567,M_Sapi!$A$2:$D$501,4,0),""))</f>
      </c>
      <c r="E5567" s="17">
        <f>IF($A5567="","",IFERROR(VLOOKUP($A5567,M_Sapi!$A$2:$B$501,2,0),""))</f>
      </c>
      <c r="F5567" s="16">
        <f>IF(OR($A5567="",$C5567=""),"",$C5567-$D5567)</f>
      </c>
      <c r="G5567" s="18">
        <f>IF(OR($A5567="",$B5567=""),"",$B5567-$E5567)</f>
      </c>
      <c r="H5567" s="19">
        <f>IF(OR($G5567="",$G5567=0),"",$F5567/$G5567)</f>
      </c>
    </row>
    <row r="5568">
      <c r="A5568" s="7"/>
      <c r="B5568" s="11"/>
      <c r="C5568" s="10"/>
      <c r="D5568" s="16">
        <f>IF($A5568="","",IFERROR(VLOOKUP($A5568,M_Sapi!$A$2:$D$501,4,0),""))</f>
      </c>
      <c r="E5568" s="17">
        <f>IF($A5568="","",IFERROR(VLOOKUP($A5568,M_Sapi!$A$2:$B$501,2,0),""))</f>
      </c>
      <c r="F5568" s="16">
        <f>IF(OR($A5568="",$C5568=""),"",$C5568-$D5568)</f>
      </c>
      <c r="G5568" s="18">
        <f>IF(OR($A5568="",$B5568=""),"",$B5568-$E5568)</f>
      </c>
      <c r="H5568" s="19">
        <f>IF(OR($G5568="",$G5568=0),"",$F5568/$G5568)</f>
      </c>
    </row>
    <row r="5569">
      <c r="A5569" s="7"/>
      <c r="B5569" s="11"/>
      <c r="C5569" s="10"/>
      <c r="D5569" s="16">
        <f>IF($A5569="","",IFERROR(VLOOKUP($A5569,M_Sapi!$A$2:$D$501,4,0),""))</f>
      </c>
      <c r="E5569" s="17">
        <f>IF($A5569="","",IFERROR(VLOOKUP($A5569,M_Sapi!$A$2:$B$501,2,0),""))</f>
      </c>
      <c r="F5569" s="16">
        <f>IF(OR($A5569="",$C5569=""),"",$C5569-$D5569)</f>
      </c>
      <c r="G5569" s="18">
        <f>IF(OR($A5569="",$B5569=""),"",$B5569-$E5569)</f>
      </c>
      <c r="H5569" s="19">
        <f>IF(OR($G5569="",$G5569=0),"",$F5569/$G5569)</f>
      </c>
    </row>
    <row r="5570">
      <c r="A5570" s="7"/>
      <c r="B5570" s="11"/>
      <c r="C5570" s="10"/>
      <c r="D5570" s="16">
        <f>IF($A5570="","",IFERROR(VLOOKUP($A5570,M_Sapi!$A$2:$D$501,4,0),""))</f>
      </c>
      <c r="E5570" s="17">
        <f>IF($A5570="","",IFERROR(VLOOKUP($A5570,M_Sapi!$A$2:$B$501,2,0),""))</f>
      </c>
      <c r="F5570" s="16">
        <f>IF(OR($A5570="",$C5570=""),"",$C5570-$D5570)</f>
      </c>
      <c r="G5570" s="18">
        <f>IF(OR($A5570="",$B5570=""),"",$B5570-$E5570)</f>
      </c>
      <c r="H5570" s="19">
        <f>IF(OR($G5570="",$G5570=0),"",$F5570/$G5570)</f>
      </c>
    </row>
    <row r="5571">
      <c r="A5571" s="7"/>
      <c r="B5571" s="11"/>
      <c r="C5571" s="10"/>
      <c r="D5571" s="16">
        <f>IF($A5571="","",IFERROR(VLOOKUP($A5571,M_Sapi!$A$2:$D$501,4,0),""))</f>
      </c>
      <c r="E5571" s="17">
        <f>IF($A5571="","",IFERROR(VLOOKUP($A5571,M_Sapi!$A$2:$B$501,2,0),""))</f>
      </c>
      <c r="F5571" s="16">
        <f>IF(OR($A5571="",$C5571=""),"",$C5571-$D5571)</f>
      </c>
      <c r="G5571" s="18">
        <f>IF(OR($A5571="",$B5571=""),"",$B5571-$E5571)</f>
      </c>
      <c r="H5571" s="19">
        <f>IF(OR($G5571="",$G5571=0),"",$F5571/$G5571)</f>
      </c>
    </row>
    <row r="5572">
      <c r="A5572" s="7"/>
      <c r="B5572" s="11"/>
      <c r="C5572" s="10"/>
      <c r="D5572" s="16">
        <f>IF($A5572="","",IFERROR(VLOOKUP($A5572,M_Sapi!$A$2:$D$501,4,0),""))</f>
      </c>
      <c r="E5572" s="17">
        <f>IF($A5572="","",IFERROR(VLOOKUP($A5572,M_Sapi!$A$2:$B$501,2,0),""))</f>
      </c>
      <c r="F5572" s="16">
        <f>IF(OR($A5572="",$C5572=""),"",$C5572-$D5572)</f>
      </c>
      <c r="G5572" s="18">
        <f>IF(OR($A5572="",$B5572=""),"",$B5572-$E5572)</f>
      </c>
      <c r="H5572" s="19">
        <f>IF(OR($G5572="",$G5572=0),"",$F5572/$G5572)</f>
      </c>
    </row>
    <row r="5573">
      <c r="A5573" s="7"/>
      <c r="B5573" s="11"/>
      <c r="C5573" s="10"/>
      <c r="D5573" s="16">
        <f>IF($A5573="","",IFERROR(VLOOKUP($A5573,M_Sapi!$A$2:$D$501,4,0),""))</f>
      </c>
      <c r="E5573" s="17">
        <f>IF($A5573="","",IFERROR(VLOOKUP($A5573,M_Sapi!$A$2:$B$501,2,0),""))</f>
      </c>
      <c r="F5573" s="16">
        <f>IF(OR($A5573="",$C5573=""),"",$C5573-$D5573)</f>
      </c>
      <c r="G5573" s="18">
        <f>IF(OR($A5573="",$B5573=""),"",$B5573-$E5573)</f>
      </c>
      <c r="H5573" s="19">
        <f>IF(OR($G5573="",$G5573=0),"",$F5573/$G5573)</f>
      </c>
    </row>
    <row r="5574">
      <c r="A5574" s="7"/>
      <c r="B5574" s="11"/>
      <c r="C5574" s="10"/>
      <c r="D5574" s="16">
        <f>IF($A5574="","",IFERROR(VLOOKUP($A5574,M_Sapi!$A$2:$D$501,4,0),""))</f>
      </c>
      <c r="E5574" s="17">
        <f>IF($A5574="","",IFERROR(VLOOKUP($A5574,M_Sapi!$A$2:$B$501,2,0),""))</f>
      </c>
      <c r="F5574" s="16">
        <f>IF(OR($A5574="",$C5574=""),"",$C5574-$D5574)</f>
      </c>
      <c r="G5574" s="18">
        <f>IF(OR($A5574="",$B5574=""),"",$B5574-$E5574)</f>
      </c>
      <c r="H5574" s="19">
        <f>IF(OR($G5574="",$G5574=0),"",$F5574/$G5574)</f>
      </c>
    </row>
    <row r="5575">
      <c r="A5575" s="7"/>
      <c r="B5575" s="11"/>
      <c r="C5575" s="10"/>
      <c r="D5575" s="16">
        <f>IF($A5575="","",IFERROR(VLOOKUP($A5575,M_Sapi!$A$2:$D$501,4,0),""))</f>
      </c>
      <c r="E5575" s="17">
        <f>IF($A5575="","",IFERROR(VLOOKUP($A5575,M_Sapi!$A$2:$B$501,2,0),""))</f>
      </c>
      <c r="F5575" s="16">
        <f>IF(OR($A5575="",$C5575=""),"",$C5575-$D5575)</f>
      </c>
      <c r="G5575" s="18">
        <f>IF(OR($A5575="",$B5575=""),"",$B5575-$E5575)</f>
      </c>
      <c r="H5575" s="19">
        <f>IF(OR($G5575="",$G5575=0),"",$F5575/$G5575)</f>
      </c>
    </row>
    <row r="5576">
      <c r="A5576" s="7"/>
      <c r="B5576" s="11"/>
      <c r="C5576" s="10"/>
      <c r="D5576" s="16">
        <f>IF($A5576="","",IFERROR(VLOOKUP($A5576,M_Sapi!$A$2:$D$501,4,0),""))</f>
      </c>
      <c r="E5576" s="17">
        <f>IF($A5576="","",IFERROR(VLOOKUP($A5576,M_Sapi!$A$2:$B$501,2,0),""))</f>
      </c>
      <c r="F5576" s="16">
        <f>IF(OR($A5576="",$C5576=""),"",$C5576-$D5576)</f>
      </c>
      <c r="G5576" s="18">
        <f>IF(OR($A5576="",$B5576=""),"",$B5576-$E5576)</f>
      </c>
      <c r="H5576" s="19">
        <f>IF(OR($G5576="",$G5576=0),"",$F5576/$G5576)</f>
      </c>
    </row>
    <row r="5577">
      <c r="A5577" s="7"/>
      <c r="B5577" s="11"/>
      <c r="C5577" s="10"/>
      <c r="D5577" s="16">
        <f>IF($A5577="","",IFERROR(VLOOKUP($A5577,M_Sapi!$A$2:$D$501,4,0),""))</f>
      </c>
      <c r="E5577" s="17">
        <f>IF($A5577="","",IFERROR(VLOOKUP($A5577,M_Sapi!$A$2:$B$501,2,0),""))</f>
      </c>
      <c r="F5577" s="16">
        <f>IF(OR($A5577="",$C5577=""),"",$C5577-$D5577)</f>
      </c>
      <c r="G5577" s="18">
        <f>IF(OR($A5577="",$B5577=""),"",$B5577-$E5577)</f>
      </c>
      <c r="H5577" s="19">
        <f>IF(OR($G5577="",$G5577=0),"",$F5577/$G5577)</f>
      </c>
    </row>
    <row r="5578">
      <c r="A5578" s="7"/>
      <c r="B5578" s="11"/>
      <c r="C5578" s="10"/>
      <c r="D5578" s="16">
        <f>IF($A5578="","",IFERROR(VLOOKUP($A5578,M_Sapi!$A$2:$D$501,4,0),""))</f>
      </c>
      <c r="E5578" s="17">
        <f>IF($A5578="","",IFERROR(VLOOKUP($A5578,M_Sapi!$A$2:$B$501,2,0),""))</f>
      </c>
      <c r="F5578" s="16">
        <f>IF(OR($A5578="",$C5578=""),"",$C5578-$D5578)</f>
      </c>
      <c r="G5578" s="18">
        <f>IF(OR($A5578="",$B5578=""),"",$B5578-$E5578)</f>
      </c>
      <c r="H5578" s="19">
        <f>IF(OR($G5578="",$G5578=0),"",$F5578/$G5578)</f>
      </c>
    </row>
    <row r="5579">
      <c r="A5579" s="7"/>
      <c r="B5579" s="11"/>
      <c r="C5579" s="10"/>
      <c r="D5579" s="16">
        <f>IF($A5579="","",IFERROR(VLOOKUP($A5579,M_Sapi!$A$2:$D$501,4,0),""))</f>
      </c>
      <c r="E5579" s="17">
        <f>IF($A5579="","",IFERROR(VLOOKUP($A5579,M_Sapi!$A$2:$B$501,2,0),""))</f>
      </c>
      <c r="F5579" s="16">
        <f>IF(OR($A5579="",$C5579=""),"",$C5579-$D5579)</f>
      </c>
      <c r="G5579" s="18">
        <f>IF(OR($A5579="",$B5579=""),"",$B5579-$E5579)</f>
      </c>
      <c r="H5579" s="19">
        <f>IF(OR($G5579="",$G5579=0),"",$F5579/$G5579)</f>
      </c>
    </row>
    <row r="5580">
      <c r="A5580" s="7"/>
      <c r="B5580" s="11"/>
      <c r="C5580" s="10"/>
      <c r="D5580" s="16">
        <f>IF($A5580="","",IFERROR(VLOOKUP($A5580,M_Sapi!$A$2:$D$501,4,0),""))</f>
      </c>
      <c r="E5580" s="17">
        <f>IF($A5580="","",IFERROR(VLOOKUP($A5580,M_Sapi!$A$2:$B$501,2,0),""))</f>
      </c>
      <c r="F5580" s="16">
        <f>IF(OR($A5580="",$C5580=""),"",$C5580-$D5580)</f>
      </c>
      <c r="G5580" s="18">
        <f>IF(OR($A5580="",$B5580=""),"",$B5580-$E5580)</f>
      </c>
      <c r="H5580" s="19">
        <f>IF(OR($G5580="",$G5580=0),"",$F5580/$G5580)</f>
      </c>
    </row>
    <row r="5581">
      <c r="A5581" s="7"/>
      <c r="B5581" s="11"/>
      <c r="C5581" s="10"/>
      <c r="D5581" s="16">
        <f>IF($A5581="","",IFERROR(VLOOKUP($A5581,M_Sapi!$A$2:$D$501,4,0),""))</f>
      </c>
      <c r="E5581" s="17">
        <f>IF($A5581="","",IFERROR(VLOOKUP($A5581,M_Sapi!$A$2:$B$501,2,0),""))</f>
      </c>
      <c r="F5581" s="16">
        <f>IF(OR($A5581="",$C5581=""),"",$C5581-$D5581)</f>
      </c>
      <c r="G5581" s="18">
        <f>IF(OR($A5581="",$B5581=""),"",$B5581-$E5581)</f>
      </c>
      <c r="H5581" s="19">
        <f>IF(OR($G5581="",$G5581=0),"",$F5581/$G5581)</f>
      </c>
    </row>
    <row r="5582">
      <c r="A5582" s="7"/>
      <c r="B5582" s="11"/>
      <c r="C5582" s="10"/>
      <c r="D5582" s="16">
        <f>IF($A5582="","",IFERROR(VLOOKUP($A5582,M_Sapi!$A$2:$D$501,4,0),""))</f>
      </c>
      <c r="E5582" s="17">
        <f>IF($A5582="","",IFERROR(VLOOKUP($A5582,M_Sapi!$A$2:$B$501,2,0),""))</f>
      </c>
      <c r="F5582" s="16">
        <f>IF(OR($A5582="",$C5582=""),"",$C5582-$D5582)</f>
      </c>
      <c r="G5582" s="18">
        <f>IF(OR($A5582="",$B5582=""),"",$B5582-$E5582)</f>
      </c>
      <c r="H5582" s="19">
        <f>IF(OR($G5582="",$G5582=0),"",$F5582/$G5582)</f>
      </c>
    </row>
    <row r="5583">
      <c r="A5583" s="7"/>
      <c r="B5583" s="11"/>
      <c r="C5583" s="10"/>
      <c r="D5583" s="16">
        <f>IF($A5583="","",IFERROR(VLOOKUP($A5583,M_Sapi!$A$2:$D$501,4,0),""))</f>
      </c>
      <c r="E5583" s="17">
        <f>IF($A5583="","",IFERROR(VLOOKUP($A5583,M_Sapi!$A$2:$B$501,2,0),""))</f>
      </c>
      <c r="F5583" s="16">
        <f>IF(OR($A5583="",$C5583=""),"",$C5583-$D5583)</f>
      </c>
      <c r="G5583" s="18">
        <f>IF(OR($A5583="",$B5583=""),"",$B5583-$E5583)</f>
      </c>
      <c r="H5583" s="19">
        <f>IF(OR($G5583="",$G5583=0),"",$F5583/$G5583)</f>
      </c>
    </row>
    <row r="5584">
      <c r="A5584" s="7"/>
      <c r="B5584" s="11"/>
      <c r="C5584" s="10"/>
      <c r="D5584" s="16">
        <f>IF($A5584="","",IFERROR(VLOOKUP($A5584,M_Sapi!$A$2:$D$501,4,0),""))</f>
      </c>
      <c r="E5584" s="17">
        <f>IF($A5584="","",IFERROR(VLOOKUP($A5584,M_Sapi!$A$2:$B$501,2,0),""))</f>
      </c>
      <c r="F5584" s="16">
        <f>IF(OR($A5584="",$C5584=""),"",$C5584-$D5584)</f>
      </c>
      <c r="G5584" s="18">
        <f>IF(OR($A5584="",$B5584=""),"",$B5584-$E5584)</f>
      </c>
      <c r="H5584" s="19">
        <f>IF(OR($G5584="",$G5584=0),"",$F5584/$G5584)</f>
      </c>
    </row>
    <row r="5585">
      <c r="A5585" s="7"/>
      <c r="B5585" s="11"/>
      <c r="C5585" s="10"/>
      <c r="D5585" s="16">
        <f>IF($A5585="","",IFERROR(VLOOKUP($A5585,M_Sapi!$A$2:$D$501,4,0),""))</f>
      </c>
      <c r="E5585" s="17">
        <f>IF($A5585="","",IFERROR(VLOOKUP($A5585,M_Sapi!$A$2:$B$501,2,0),""))</f>
      </c>
      <c r="F5585" s="16">
        <f>IF(OR($A5585="",$C5585=""),"",$C5585-$D5585)</f>
      </c>
      <c r="G5585" s="18">
        <f>IF(OR($A5585="",$B5585=""),"",$B5585-$E5585)</f>
      </c>
      <c r="H5585" s="19">
        <f>IF(OR($G5585="",$G5585=0),"",$F5585/$G5585)</f>
      </c>
    </row>
    <row r="5586">
      <c r="A5586" s="7"/>
      <c r="B5586" s="11"/>
      <c r="C5586" s="10"/>
      <c r="D5586" s="16">
        <f>IF($A5586="","",IFERROR(VLOOKUP($A5586,M_Sapi!$A$2:$D$501,4,0),""))</f>
      </c>
      <c r="E5586" s="17">
        <f>IF($A5586="","",IFERROR(VLOOKUP($A5586,M_Sapi!$A$2:$B$501,2,0),""))</f>
      </c>
      <c r="F5586" s="16">
        <f>IF(OR($A5586="",$C5586=""),"",$C5586-$D5586)</f>
      </c>
      <c r="G5586" s="18">
        <f>IF(OR($A5586="",$B5586=""),"",$B5586-$E5586)</f>
      </c>
      <c r="H5586" s="19">
        <f>IF(OR($G5586="",$G5586=0),"",$F5586/$G5586)</f>
      </c>
    </row>
    <row r="5587">
      <c r="A5587" s="7"/>
      <c r="B5587" s="11"/>
      <c r="C5587" s="10"/>
      <c r="D5587" s="16">
        <f>IF($A5587="","",IFERROR(VLOOKUP($A5587,M_Sapi!$A$2:$D$501,4,0),""))</f>
      </c>
      <c r="E5587" s="17">
        <f>IF($A5587="","",IFERROR(VLOOKUP($A5587,M_Sapi!$A$2:$B$501,2,0),""))</f>
      </c>
      <c r="F5587" s="16">
        <f>IF(OR($A5587="",$C5587=""),"",$C5587-$D5587)</f>
      </c>
      <c r="G5587" s="18">
        <f>IF(OR($A5587="",$B5587=""),"",$B5587-$E5587)</f>
      </c>
      <c r="H5587" s="19">
        <f>IF(OR($G5587="",$G5587=0),"",$F5587/$G5587)</f>
      </c>
    </row>
    <row r="5588">
      <c r="A5588" s="7"/>
      <c r="B5588" s="11"/>
      <c r="C5588" s="10"/>
      <c r="D5588" s="16">
        <f>IF($A5588="","",IFERROR(VLOOKUP($A5588,M_Sapi!$A$2:$D$501,4,0),""))</f>
      </c>
      <c r="E5588" s="17">
        <f>IF($A5588="","",IFERROR(VLOOKUP($A5588,M_Sapi!$A$2:$B$501,2,0),""))</f>
      </c>
      <c r="F5588" s="16">
        <f>IF(OR($A5588="",$C5588=""),"",$C5588-$D5588)</f>
      </c>
      <c r="G5588" s="18">
        <f>IF(OR($A5588="",$B5588=""),"",$B5588-$E5588)</f>
      </c>
      <c r="H5588" s="19">
        <f>IF(OR($G5588="",$G5588=0),"",$F5588/$G5588)</f>
      </c>
    </row>
    <row r="5589">
      <c r="A5589" s="7"/>
      <c r="B5589" s="11"/>
      <c r="C5589" s="10"/>
      <c r="D5589" s="16">
        <f>IF($A5589="","",IFERROR(VLOOKUP($A5589,M_Sapi!$A$2:$D$501,4,0),""))</f>
      </c>
      <c r="E5589" s="17">
        <f>IF($A5589="","",IFERROR(VLOOKUP($A5589,M_Sapi!$A$2:$B$501,2,0),""))</f>
      </c>
      <c r="F5589" s="16">
        <f>IF(OR($A5589="",$C5589=""),"",$C5589-$D5589)</f>
      </c>
      <c r="G5589" s="18">
        <f>IF(OR($A5589="",$B5589=""),"",$B5589-$E5589)</f>
      </c>
      <c r="H5589" s="19">
        <f>IF(OR($G5589="",$G5589=0),"",$F5589/$G5589)</f>
      </c>
    </row>
    <row r="5590">
      <c r="A5590" s="7"/>
      <c r="B5590" s="11"/>
      <c r="C5590" s="10"/>
      <c r="D5590" s="16">
        <f>IF($A5590="","",IFERROR(VLOOKUP($A5590,M_Sapi!$A$2:$D$501,4,0),""))</f>
      </c>
      <c r="E5590" s="17">
        <f>IF($A5590="","",IFERROR(VLOOKUP($A5590,M_Sapi!$A$2:$B$501,2,0),""))</f>
      </c>
      <c r="F5590" s="16">
        <f>IF(OR($A5590="",$C5590=""),"",$C5590-$D5590)</f>
      </c>
      <c r="G5590" s="18">
        <f>IF(OR($A5590="",$B5590=""),"",$B5590-$E5590)</f>
      </c>
      <c r="H5590" s="19">
        <f>IF(OR($G5590="",$G5590=0),"",$F5590/$G5590)</f>
      </c>
    </row>
    <row r="5591">
      <c r="A5591" s="7"/>
      <c r="B5591" s="11"/>
      <c r="C5591" s="10"/>
      <c r="D5591" s="16">
        <f>IF($A5591="","",IFERROR(VLOOKUP($A5591,M_Sapi!$A$2:$D$501,4,0),""))</f>
      </c>
      <c r="E5591" s="17">
        <f>IF($A5591="","",IFERROR(VLOOKUP($A5591,M_Sapi!$A$2:$B$501,2,0),""))</f>
      </c>
      <c r="F5591" s="16">
        <f>IF(OR($A5591="",$C5591=""),"",$C5591-$D5591)</f>
      </c>
      <c r="G5591" s="18">
        <f>IF(OR($A5591="",$B5591=""),"",$B5591-$E5591)</f>
      </c>
      <c r="H5591" s="19">
        <f>IF(OR($G5591="",$G5591=0),"",$F5591/$G5591)</f>
      </c>
    </row>
    <row r="5592">
      <c r="A5592" s="7"/>
      <c r="B5592" s="11"/>
      <c r="C5592" s="10"/>
      <c r="D5592" s="16">
        <f>IF($A5592="","",IFERROR(VLOOKUP($A5592,M_Sapi!$A$2:$D$501,4,0),""))</f>
      </c>
      <c r="E5592" s="17">
        <f>IF($A5592="","",IFERROR(VLOOKUP($A5592,M_Sapi!$A$2:$B$501,2,0),""))</f>
      </c>
      <c r="F5592" s="16">
        <f>IF(OR($A5592="",$C5592=""),"",$C5592-$D5592)</f>
      </c>
      <c r="G5592" s="18">
        <f>IF(OR($A5592="",$B5592=""),"",$B5592-$E5592)</f>
      </c>
      <c r="H5592" s="19">
        <f>IF(OR($G5592="",$G5592=0),"",$F5592/$G5592)</f>
      </c>
    </row>
    <row r="5593">
      <c r="A5593" s="7"/>
      <c r="B5593" s="11"/>
      <c r="C5593" s="10"/>
      <c r="D5593" s="16">
        <f>IF($A5593="","",IFERROR(VLOOKUP($A5593,M_Sapi!$A$2:$D$501,4,0),""))</f>
      </c>
      <c r="E5593" s="17">
        <f>IF($A5593="","",IFERROR(VLOOKUP($A5593,M_Sapi!$A$2:$B$501,2,0),""))</f>
      </c>
      <c r="F5593" s="16">
        <f>IF(OR($A5593="",$C5593=""),"",$C5593-$D5593)</f>
      </c>
      <c r="G5593" s="18">
        <f>IF(OR($A5593="",$B5593=""),"",$B5593-$E5593)</f>
      </c>
      <c r="H5593" s="19">
        <f>IF(OR($G5593="",$G5593=0),"",$F5593/$G5593)</f>
      </c>
    </row>
    <row r="5594">
      <c r="A5594" s="7"/>
      <c r="B5594" s="11"/>
      <c r="C5594" s="10"/>
      <c r="D5594" s="16">
        <f>IF($A5594="","",IFERROR(VLOOKUP($A5594,M_Sapi!$A$2:$D$501,4,0),""))</f>
      </c>
      <c r="E5594" s="17">
        <f>IF($A5594="","",IFERROR(VLOOKUP($A5594,M_Sapi!$A$2:$B$501,2,0),""))</f>
      </c>
      <c r="F5594" s="16">
        <f>IF(OR($A5594="",$C5594=""),"",$C5594-$D5594)</f>
      </c>
      <c r="G5594" s="18">
        <f>IF(OR($A5594="",$B5594=""),"",$B5594-$E5594)</f>
      </c>
      <c r="H5594" s="19">
        <f>IF(OR($G5594="",$G5594=0),"",$F5594/$G5594)</f>
      </c>
    </row>
    <row r="5595">
      <c r="A5595" s="7"/>
      <c r="B5595" s="11"/>
      <c r="C5595" s="10"/>
      <c r="D5595" s="16">
        <f>IF($A5595="","",IFERROR(VLOOKUP($A5595,M_Sapi!$A$2:$D$501,4,0),""))</f>
      </c>
      <c r="E5595" s="17">
        <f>IF($A5595="","",IFERROR(VLOOKUP($A5595,M_Sapi!$A$2:$B$501,2,0),""))</f>
      </c>
      <c r="F5595" s="16">
        <f>IF(OR($A5595="",$C5595=""),"",$C5595-$D5595)</f>
      </c>
      <c r="G5595" s="18">
        <f>IF(OR($A5595="",$B5595=""),"",$B5595-$E5595)</f>
      </c>
      <c r="H5595" s="19">
        <f>IF(OR($G5595="",$G5595=0),"",$F5595/$G5595)</f>
      </c>
    </row>
    <row r="5596">
      <c r="A5596" s="7"/>
      <c r="B5596" s="11"/>
      <c r="C5596" s="10"/>
      <c r="D5596" s="16">
        <f>IF($A5596="","",IFERROR(VLOOKUP($A5596,M_Sapi!$A$2:$D$501,4,0),""))</f>
      </c>
      <c r="E5596" s="17">
        <f>IF($A5596="","",IFERROR(VLOOKUP($A5596,M_Sapi!$A$2:$B$501,2,0),""))</f>
      </c>
      <c r="F5596" s="16">
        <f>IF(OR($A5596="",$C5596=""),"",$C5596-$D5596)</f>
      </c>
      <c r="G5596" s="18">
        <f>IF(OR($A5596="",$B5596=""),"",$B5596-$E5596)</f>
      </c>
      <c r="H5596" s="19">
        <f>IF(OR($G5596="",$G5596=0),"",$F5596/$G5596)</f>
      </c>
    </row>
    <row r="5597">
      <c r="A5597" s="7"/>
      <c r="B5597" s="11"/>
      <c r="C5597" s="10"/>
      <c r="D5597" s="16">
        <f>IF($A5597="","",IFERROR(VLOOKUP($A5597,M_Sapi!$A$2:$D$501,4,0),""))</f>
      </c>
      <c r="E5597" s="17">
        <f>IF($A5597="","",IFERROR(VLOOKUP($A5597,M_Sapi!$A$2:$B$501,2,0),""))</f>
      </c>
      <c r="F5597" s="16">
        <f>IF(OR($A5597="",$C5597=""),"",$C5597-$D5597)</f>
      </c>
      <c r="G5597" s="18">
        <f>IF(OR($A5597="",$B5597=""),"",$B5597-$E5597)</f>
      </c>
      <c r="H5597" s="19">
        <f>IF(OR($G5597="",$G5597=0),"",$F5597/$G5597)</f>
      </c>
    </row>
    <row r="5598">
      <c r="A5598" s="7"/>
      <c r="B5598" s="11"/>
      <c r="C5598" s="10"/>
      <c r="D5598" s="16">
        <f>IF($A5598="","",IFERROR(VLOOKUP($A5598,M_Sapi!$A$2:$D$501,4,0),""))</f>
      </c>
      <c r="E5598" s="17">
        <f>IF($A5598="","",IFERROR(VLOOKUP($A5598,M_Sapi!$A$2:$B$501,2,0),""))</f>
      </c>
      <c r="F5598" s="16">
        <f>IF(OR($A5598="",$C5598=""),"",$C5598-$D5598)</f>
      </c>
      <c r="G5598" s="18">
        <f>IF(OR($A5598="",$B5598=""),"",$B5598-$E5598)</f>
      </c>
      <c r="H5598" s="19">
        <f>IF(OR($G5598="",$G5598=0),"",$F5598/$G5598)</f>
      </c>
    </row>
    <row r="5599">
      <c r="A5599" s="7"/>
      <c r="B5599" s="11"/>
      <c r="C5599" s="10"/>
      <c r="D5599" s="16">
        <f>IF($A5599="","",IFERROR(VLOOKUP($A5599,M_Sapi!$A$2:$D$501,4,0),""))</f>
      </c>
      <c r="E5599" s="17">
        <f>IF($A5599="","",IFERROR(VLOOKUP($A5599,M_Sapi!$A$2:$B$501,2,0),""))</f>
      </c>
      <c r="F5599" s="16">
        <f>IF(OR($A5599="",$C5599=""),"",$C5599-$D5599)</f>
      </c>
      <c r="G5599" s="18">
        <f>IF(OR($A5599="",$B5599=""),"",$B5599-$E5599)</f>
      </c>
      <c r="H5599" s="19">
        <f>IF(OR($G5599="",$G5599=0),"",$F5599/$G5599)</f>
      </c>
    </row>
    <row r="5600">
      <c r="A5600" s="7"/>
      <c r="B5600" s="11"/>
      <c r="C5600" s="10"/>
      <c r="D5600" s="16">
        <f>IF($A5600="","",IFERROR(VLOOKUP($A5600,M_Sapi!$A$2:$D$501,4,0),""))</f>
      </c>
      <c r="E5600" s="17">
        <f>IF($A5600="","",IFERROR(VLOOKUP($A5600,M_Sapi!$A$2:$B$501,2,0),""))</f>
      </c>
      <c r="F5600" s="16">
        <f>IF(OR($A5600="",$C5600=""),"",$C5600-$D5600)</f>
      </c>
      <c r="G5600" s="18">
        <f>IF(OR($A5600="",$B5600=""),"",$B5600-$E5600)</f>
      </c>
      <c r="H5600" s="19">
        <f>IF(OR($G5600="",$G5600=0),"",$F5600/$G5600)</f>
      </c>
    </row>
    <row r="5601">
      <c r="A5601" s="7"/>
      <c r="B5601" s="11"/>
      <c r="C5601" s="10"/>
      <c r="D5601" s="16">
        <f>IF($A5601="","",IFERROR(VLOOKUP($A5601,M_Sapi!$A$2:$D$501,4,0),""))</f>
      </c>
      <c r="E5601" s="17">
        <f>IF($A5601="","",IFERROR(VLOOKUP($A5601,M_Sapi!$A$2:$B$501,2,0),""))</f>
      </c>
      <c r="F5601" s="16">
        <f>IF(OR($A5601="",$C5601=""),"",$C5601-$D5601)</f>
      </c>
      <c r="G5601" s="18">
        <f>IF(OR($A5601="",$B5601=""),"",$B5601-$E5601)</f>
      </c>
      <c r="H5601" s="19">
        <f>IF(OR($G5601="",$G5601=0),"",$F5601/$G5601)</f>
      </c>
    </row>
    <row r="5602">
      <c r="A5602" s="7"/>
      <c r="B5602" s="11"/>
      <c r="C5602" s="10"/>
      <c r="D5602" s="16">
        <f>IF($A5602="","",IFERROR(VLOOKUP($A5602,M_Sapi!$A$2:$D$501,4,0),""))</f>
      </c>
      <c r="E5602" s="17">
        <f>IF($A5602="","",IFERROR(VLOOKUP($A5602,M_Sapi!$A$2:$B$501,2,0),""))</f>
      </c>
      <c r="F5602" s="16">
        <f>IF(OR($A5602="",$C5602=""),"",$C5602-$D5602)</f>
      </c>
      <c r="G5602" s="18">
        <f>IF(OR($A5602="",$B5602=""),"",$B5602-$E5602)</f>
      </c>
      <c r="H5602" s="19">
        <f>IF(OR($G5602="",$G5602=0),"",$F5602/$G5602)</f>
      </c>
    </row>
    <row r="5603">
      <c r="A5603" s="7"/>
      <c r="B5603" s="11"/>
      <c r="C5603" s="10"/>
      <c r="D5603" s="16">
        <f>IF($A5603="","",IFERROR(VLOOKUP($A5603,M_Sapi!$A$2:$D$501,4,0),""))</f>
      </c>
      <c r="E5603" s="17">
        <f>IF($A5603="","",IFERROR(VLOOKUP($A5603,M_Sapi!$A$2:$B$501,2,0),""))</f>
      </c>
      <c r="F5603" s="16">
        <f>IF(OR($A5603="",$C5603=""),"",$C5603-$D5603)</f>
      </c>
      <c r="G5603" s="18">
        <f>IF(OR($A5603="",$B5603=""),"",$B5603-$E5603)</f>
      </c>
      <c r="H5603" s="19">
        <f>IF(OR($G5603="",$G5603=0),"",$F5603/$G5603)</f>
      </c>
    </row>
    <row r="5604">
      <c r="A5604" s="7"/>
      <c r="B5604" s="11"/>
      <c r="C5604" s="10"/>
      <c r="D5604" s="16">
        <f>IF($A5604="","",IFERROR(VLOOKUP($A5604,M_Sapi!$A$2:$D$501,4,0),""))</f>
      </c>
      <c r="E5604" s="17">
        <f>IF($A5604="","",IFERROR(VLOOKUP($A5604,M_Sapi!$A$2:$B$501,2,0),""))</f>
      </c>
      <c r="F5604" s="16">
        <f>IF(OR($A5604="",$C5604=""),"",$C5604-$D5604)</f>
      </c>
      <c r="G5604" s="18">
        <f>IF(OR($A5604="",$B5604=""),"",$B5604-$E5604)</f>
      </c>
      <c r="H5604" s="19">
        <f>IF(OR($G5604="",$G5604=0),"",$F5604/$G5604)</f>
      </c>
    </row>
    <row r="5605">
      <c r="A5605" s="7"/>
      <c r="B5605" s="11"/>
      <c r="C5605" s="10"/>
      <c r="D5605" s="16">
        <f>IF($A5605="","",IFERROR(VLOOKUP($A5605,M_Sapi!$A$2:$D$501,4,0),""))</f>
      </c>
      <c r="E5605" s="17">
        <f>IF($A5605="","",IFERROR(VLOOKUP($A5605,M_Sapi!$A$2:$B$501,2,0),""))</f>
      </c>
      <c r="F5605" s="16">
        <f>IF(OR($A5605="",$C5605=""),"",$C5605-$D5605)</f>
      </c>
      <c r="G5605" s="18">
        <f>IF(OR($A5605="",$B5605=""),"",$B5605-$E5605)</f>
      </c>
      <c r="H5605" s="19">
        <f>IF(OR($G5605="",$G5605=0),"",$F5605/$G5605)</f>
      </c>
    </row>
    <row r="5606">
      <c r="A5606" s="7"/>
      <c r="B5606" s="11"/>
      <c r="C5606" s="10"/>
      <c r="D5606" s="16">
        <f>IF($A5606="","",IFERROR(VLOOKUP($A5606,M_Sapi!$A$2:$D$501,4,0),""))</f>
      </c>
      <c r="E5606" s="17">
        <f>IF($A5606="","",IFERROR(VLOOKUP($A5606,M_Sapi!$A$2:$B$501,2,0),""))</f>
      </c>
      <c r="F5606" s="16">
        <f>IF(OR($A5606="",$C5606=""),"",$C5606-$D5606)</f>
      </c>
      <c r="G5606" s="18">
        <f>IF(OR($A5606="",$B5606=""),"",$B5606-$E5606)</f>
      </c>
      <c r="H5606" s="19">
        <f>IF(OR($G5606="",$G5606=0),"",$F5606/$G5606)</f>
      </c>
    </row>
    <row r="5607">
      <c r="A5607" s="7"/>
      <c r="B5607" s="11"/>
      <c r="C5607" s="10"/>
      <c r="D5607" s="16">
        <f>IF($A5607="","",IFERROR(VLOOKUP($A5607,M_Sapi!$A$2:$D$501,4,0),""))</f>
      </c>
      <c r="E5607" s="17">
        <f>IF($A5607="","",IFERROR(VLOOKUP($A5607,M_Sapi!$A$2:$B$501,2,0),""))</f>
      </c>
      <c r="F5607" s="16">
        <f>IF(OR($A5607="",$C5607=""),"",$C5607-$D5607)</f>
      </c>
      <c r="G5607" s="18">
        <f>IF(OR($A5607="",$B5607=""),"",$B5607-$E5607)</f>
      </c>
      <c r="H5607" s="19">
        <f>IF(OR($G5607="",$G5607=0),"",$F5607/$G5607)</f>
      </c>
    </row>
    <row r="5608">
      <c r="A5608" s="7"/>
      <c r="B5608" s="11"/>
      <c r="C5608" s="10"/>
      <c r="D5608" s="16">
        <f>IF($A5608="","",IFERROR(VLOOKUP($A5608,M_Sapi!$A$2:$D$501,4,0),""))</f>
      </c>
      <c r="E5608" s="17">
        <f>IF($A5608="","",IFERROR(VLOOKUP($A5608,M_Sapi!$A$2:$B$501,2,0),""))</f>
      </c>
      <c r="F5608" s="16">
        <f>IF(OR($A5608="",$C5608=""),"",$C5608-$D5608)</f>
      </c>
      <c r="G5608" s="18">
        <f>IF(OR($A5608="",$B5608=""),"",$B5608-$E5608)</f>
      </c>
      <c r="H5608" s="19">
        <f>IF(OR($G5608="",$G5608=0),"",$F5608/$G5608)</f>
      </c>
    </row>
    <row r="5609">
      <c r="A5609" s="7"/>
      <c r="B5609" s="11"/>
      <c r="C5609" s="10"/>
      <c r="D5609" s="16">
        <f>IF($A5609="","",IFERROR(VLOOKUP($A5609,M_Sapi!$A$2:$D$501,4,0),""))</f>
      </c>
      <c r="E5609" s="17">
        <f>IF($A5609="","",IFERROR(VLOOKUP($A5609,M_Sapi!$A$2:$B$501,2,0),""))</f>
      </c>
      <c r="F5609" s="16">
        <f>IF(OR($A5609="",$C5609=""),"",$C5609-$D5609)</f>
      </c>
      <c r="G5609" s="18">
        <f>IF(OR($A5609="",$B5609=""),"",$B5609-$E5609)</f>
      </c>
      <c r="H5609" s="19">
        <f>IF(OR($G5609="",$G5609=0),"",$F5609/$G5609)</f>
      </c>
    </row>
    <row r="5610">
      <c r="A5610" s="7"/>
      <c r="B5610" s="11"/>
      <c r="C5610" s="10"/>
      <c r="D5610" s="16">
        <f>IF($A5610="","",IFERROR(VLOOKUP($A5610,M_Sapi!$A$2:$D$501,4,0),""))</f>
      </c>
      <c r="E5610" s="17">
        <f>IF($A5610="","",IFERROR(VLOOKUP($A5610,M_Sapi!$A$2:$B$501,2,0),""))</f>
      </c>
      <c r="F5610" s="16">
        <f>IF(OR($A5610="",$C5610=""),"",$C5610-$D5610)</f>
      </c>
      <c r="G5610" s="18">
        <f>IF(OR($A5610="",$B5610=""),"",$B5610-$E5610)</f>
      </c>
      <c r="H5610" s="19">
        <f>IF(OR($G5610="",$G5610=0),"",$F5610/$G5610)</f>
      </c>
    </row>
    <row r="5611">
      <c r="A5611" s="7"/>
      <c r="B5611" s="11"/>
      <c r="C5611" s="10"/>
      <c r="D5611" s="16">
        <f>IF($A5611="","",IFERROR(VLOOKUP($A5611,M_Sapi!$A$2:$D$501,4,0),""))</f>
      </c>
      <c r="E5611" s="17">
        <f>IF($A5611="","",IFERROR(VLOOKUP($A5611,M_Sapi!$A$2:$B$501,2,0),""))</f>
      </c>
      <c r="F5611" s="16">
        <f>IF(OR($A5611="",$C5611=""),"",$C5611-$D5611)</f>
      </c>
      <c r="G5611" s="18">
        <f>IF(OR($A5611="",$B5611=""),"",$B5611-$E5611)</f>
      </c>
      <c r="H5611" s="19">
        <f>IF(OR($G5611="",$G5611=0),"",$F5611/$G5611)</f>
      </c>
    </row>
    <row r="5612">
      <c r="A5612" s="7"/>
      <c r="B5612" s="11"/>
      <c r="C5612" s="10"/>
      <c r="D5612" s="16">
        <f>IF($A5612="","",IFERROR(VLOOKUP($A5612,M_Sapi!$A$2:$D$501,4,0),""))</f>
      </c>
      <c r="E5612" s="17">
        <f>IF($A5612="","",IFERROR(VLOOKUP($A5612,M_Sapi!$A$2:$B$501,2,0),""))</f>
      </c>
      <c r="F5612" s="16">
        <f>IF(OR($A5612="",$C5612=""),"",$C5612-$D5612)</f>
      </c>
      <c r="G5612" s="18">
        <f>IF(OR($A5612="",$B5612=""),"",$B5612-$E5612)</f>
      </c>
      <c r="H5612" s="19">
        <f>IF(OR($G5612="",$G5612=0),"",$F5612/$G5612)</f>
      </c>
    </row>
    <row r="5613">
      <c r="A5613" s="7"/>
      <c r="B5613" s="11"/>
      <c r="C5613" s="10"/>
      <c r="D5613" s="16">
        <f>IF($A5613="","",IFERROR(VLOOKUP($A5613,M_Sapi!$A$2:$D$501,4,0),""))</f>
      </c>
      <c r="E5613" s="17">
        <f>IF($A5613="","",IFERROR(VLOOKUP($A5613,M_Sapi!$A$2:$B$501,2,0),""))</f>
      </c>
      <c r="F5613" s="16">
        <f>IF(OR($A5613="",$C5613=""),"",$C5613-$D5613)</f>
      </c>
      <c r="G5613" s="18">
        <f>IF(OR($A5613="",$B5613=""),"",$B5613-$E5613)</f>
      </c>
      <c r="H5613" s="19">
        <f>IF(OR($G5613="",$G5613=0),"",$F5613/$G5613)</f>
      </c>
    </row>
    <row r="5614">
      <c r="A5614" s="7"/>
      <c r="B5614" s="11"/>
      <c r="C5614" s="10"/>
      <c r="D5614" s="16">
        <f>IF($A5614="","",IFERROR(VLOOKUP($A5614,M_Sapi!$A$2:$D$501,4,0),""))</f>
      </c>
      <c r="E5614" s="17">
        <f>IF($A5614="","",IFERROR(VLOOKUP($A5614,M_Sapi!$A$2:$B$501,2,0),""))</f>
      </c>
      <c r="F5614" s="16">
        <f>IF(OR($A5614="",$C5614=""),"",$C5614-$D5614)</f>
      </c>
      <c r="G5614" s="18">
        <f>IF(OR($A5614="",$B5614=""),"",$B5614-$E5614)</f>
      </c>
      <c r="H5614" s="19">
        <f>IF(OR($G5614="",$G5614=0),"",$F5614/$G5614)</f>
      </c>
    </row>
    <row r="5615">
      <c r="A5615" s="7"/>
      <c r="B5615" s="11"/>
      <c r="C5615" s="10"/>
      <c r="D5615" s="16">
        <f>IF($A5615="","",IFERROR(VLOOKUP($A5615,M_Sapi!$A$2:$D$501,4,0),""))</f>
      </c>
      <c r="E5615" s="17">
        <f>IF($A5615="","",IFERROR(VLOOKUP($A5615,M_Sapi!$A$2:$B$501,2,0),""))</f>
      </c>
      <c r="F5615" s="16">
        <f>IF(OR($A5615="",$C5615=""),"",$C5615-$D5615)</f>
      </c>
      <c r="G5615" s="18">
        <f>IF(OR($A5615="",$B5615=""),"",$B5615-$E5615)</f>
      </c>
      <c r="H5615" s="19">
        <f>IF(OR($G5615="",$G5615=0),"",$F5615/$G5615)</f>
      </c>
    </row>
    <row r="5616">
      <c r="A5616" s="7"/>
      <c r="B5616" s="11"/>
      <c r="C5616" s="10"/>
      <c r="D5616" s="16">
        <f>IF($A5616="","",IFERROR(VLOOKUP($A5616,M_Sapi!$A$2:$D$501,4,0),""))</f>
      </c>
      <c r="E5616" s="17">
        <f>IF($A5616="","",IFERROR(VLOOKUP($A5616,M_Sapi!$A$2:$B$501,2,0),""))</f>
      </c>
      <c r="F5616" s="16">
        <f>IF(OR($A5616="",$C5616=""),"",$C5616-$D5616)</f>
      </c>
      <c r="G5616" s="18">
        <f>IF(OR($A5616="",$B5616=""),"",$B5616-$E5616)</f>
      </c>
      <c r="H5616" s="19">
        <f>IF(OR($G5616="",$G5616=0),"",$F5616/$G5616)</f>
      </c>
    </row>
    <row r="5617">
      <c r="A5617" s="7"/>
      <c r="B5617" s="11"/>
      <c r="C5617" s="10"/>
      <c r="D5617" s="16">
        <f>IF($A5617="","",IFERROR(VLOOKUP($A5617,M_Sapi!$A$2:$D$501,4,0),""))</f>
      </c>
      <c r="E5617" s="17">
        <f>IF($A5617="","",IFERROR(VLOOKUP($A5617,M_Sapi!$A$2:$B$501,2,0),""))</f>
      </c>
      <c r="F5617" s="16">
        <f>IF(OR($A5617="",$C5617=""),"",$C5617-$D5617)</f>
      </c>
      <c r="G5617" s="18">
        <f>IF(OR($A5617="",$B5617=""),"",$B5617-$E5617)</f>
      </c>
      <c r="H5617" s="19">
        <f>IF(OR($G5617="",$G5617=0),"",$F5617/$G5617)</f>
      </c>
    </row>
    <row r="5618">
      <c r="A5618" s="7"/>
      <c r="B5618" s="11"/>
      <c r="C5618" s="10"/>
      <c r="D5618" s="16">
        <f>IF($A5618="","",IFERROR(VLOOKUP($A5618,M_Sapi!$A$2:$D$501,4,0),""))</f>
      </c>
      <c r="E5618" s="17">
        <f>IF($A5618="","",IFERROR(VLOOKUP($A5618,M_Sapi!$A$2:$B$501,2,0),""))</f>
      </c>
      <c r="F5618" s="16">
        <f>IF(OR($A5618="",$C5618=""),"",$C5618-$D5618)</f>
      </c>
      <c r="G5618" s="18">
        <f>IF(OR($A5618="",$B5618=""),"",$B5618-$E5618)</f>
      </c>
      <c r="H5618" s="19">
        <f>IF(OR($G5618="",$G5618=0),"",$F5618/$G5618)</f>
      </c>
    </row>
    <row r="5619">
      <c r="A5619" s="7"/>
      <c r="B5619" s="11"/>
      <c r="C5619" s="10"/>
      <c r="D5619" s="16">
        <f>IF($A5619="","",IFERROR(VLOOKUP($A5619,M_Sapi!$A$2:$D$501,4,0),""))</f>
      </c>
      <c r="E5619" s="17">
        <f>IF($A5619="","",IFERROR(VLOOKUP($A5619,M_Sapi!$A$2:$B$501,2,0),""))</f>
      </c>
      <c r="F5619" s="16">
        <f>IF(OR($A5619="",$C5619=""),"",$C5619-$D5619)</f>
      </c>
      <c r="G5619" s="18">
        <f>IF(OR($A5619="",$B5619=""),"",$B5619-$E5619)</f>
      </c>
      <c r="H5619" s="19">
        <f>IF(OR($G5619="",$G5619=0),"",$F5619/$G5619)</f>
      </c>
    </row>
    <row r="5620">
      <c r="A5620" s="7"/>
      <c r="B5620" s="11"/>
      <c r="C5620" s="10"/>
      <c r="D5620" s="16">
        <f>IF($A5620="","",IFERROR(VLOOKUP($A5620,M_Sapi!$A$2:$D$501,4,0),""))</f>
      </c>
      <c r="E5620" s="17">
        <f>IF($A5620="","",IFERROR(VLOOKUP($A5620,M_Sapi!$A$2:$B$501,2,0),""))</f>
      </c>
      <c r="F5620" s="16">
        <f>IF(OR($A5620="",$C5620=""),"",$C5620-$D5620)</f>
      </c>
      <c r="G5620" s="18">
        <f>IF(OR($A5620="",$B5620=""),"",$B5620-$E5620)</f>
      </c>
      <c r="H5620" s="19">
        <f>IF(OR($G5620="",$G5620=0),"",$F5620/$G5620)</f>
      </c>
    </row>
    <row r="5621">
      <c r="A5621" s="7"/>
      <c r="B5621" s="11"/>
      <c r="C5621" s="10"/>
      <c r="D5621" s="16">
        <f>IF($A5621="","",IFERROR(VLOOKUP($A5621,M_Sapi!$A$2:$D$501,4,0),""))</f>
      </c>
      <c r="E5621" s="17">
        <f>IF($A5621="","",IFERROR(VLOOKUP($A5621,M_Sapi!$A$2:$B$501,2,0),""))</f>
      </c>
      <c r="F5621" s="16">
        <f>IF(OR($A5621="",$C5621=""),"",$C5621-$D5621)</f>
      </c>
      <c r="G5621" s="18">
        <f>IF(OR($A5621="",$B5621=""),"",$B5621-$E5621)</f>
      </c>
      <c r="H5621" s="19">
        <f>IF(OR($G5621="",$G5621=0),"",$F5621/$G5621)</f>
      </c>
    </row>
    <row r="5622">
      <c r="A5622" s="7"/>
      <c r="B5622" s="11"/>
      <c r="C5622" s="10"/>
      <c r="D5622" s="16">
        <f>IF($A5622="","",IFERROR(VLOOKUP($A5622,M_Sapi!$A$2:$D$501,4,0),""))</f>
      </c>
      <c r="E5622" s="17">
        <f>IF($A5622="","",IFERROR(VLOOKUP($A5622,M_Sapi!$A$2:$B$501,2,0),""))</f>
      </c>
      <c r="F5622" s="16">
        <f>IF(OR($A5622="",$C5622=""),"",$C5622-$D5622)</f>
      </c>
      <c r="G5622" s="18">
        <f>IF(OR($A5622="",$B5622=""),"",$B5622-$E5622)</f>
      </c>
      <c r="H5622" s="19">
        <f>IF(OR($G5622="",$G5622=0),"",$F5622/$G5622)</f>
      </c>
    </row>
    <row r="5623">
      <c r="A5623" s="7"/>
      <c r="B5623" s="11"/>
      <c r="C5623" s="10"/>
      <c r="D5623" s="16">
        <f>IF($A5623="","",IFERROR(VLOOKUP($A5623,M_Sapi!$A$2:$D$501,4,0),""))</f>
      </c>
      <c r="E5623" s="17">
        <f>IF($A5623="","",IFERROR(VLOOKUP($A5623,M_Sapi!$A$2:$B$501,2,0),""))</f>
      </c>
      <c r="F5623" s="16">
        <f>IF(OR($A5623="",$C5623=""),"",$C5623-$D5623)</f>
      </c>
      <c r="G5623" s="18">
        <f>IF(OR($A5623="",$B5623=""),"",$B5623-$E5623)</f>
      </c>
      <c r="H5623" s="19">
        <f>IF(OR($G5623="",$G5623=0),"",$F5623/$G5623)</f>
      </c>
    </row>
    <row r="5624">
      <c r="A5624" s="7"/>
      <c r="B5624" s="11"/>
      <c r="C5624" s="10"/>
      <c r="D5624" s="16">
        <f>IF($A5624="","",IFERROR(VLOOKUP($A5624,M_Sapi!$A$2:$D$501,4,0),""))</f>
      </c>
      <c r="E5624" s="17">
        <f>IF($A5624="","",IFERROR(VLOOKUP($A5624,M_Sapi!$A$2:$B$501,2,0),""))</f>
      </c>
      <c r="F5624" s="16">
        <f>IF(OR($A5624="",$C5624=""),"",$C5624-$D5624)</f>
      </c>
      <c r="G5624" s="18">
        <f>IF(OR($A5624="",$B5624=""),"",$B5624-$E5624)</f>
      </c>
      <c r="H5624" s="19">
        <f>IF(OR($G5624="",$G5624=0),"",$F5624/$G5624)</f>
      </c>
    </row>
    <row r="5625">
      <c r="A5625" s="7"/>
      <c r="B5625" s="11"/>
      <c r="C5625" s="10"/>
      <c r="D5625" s="16">
        <f>IF($A5625="","",IFERROR(VLOOKUP($A5625,M_Sapi!$A$2:$D$501,4,0),""))</f>
      </c>
      <c r="E5625" s="17">
        <f>IF($A5625="","",IFERROR(VLOOKUP($A5625,M_Sapi!$A$2:$B$501,2,0),""))</f>
      </c>
      <c r="F5625" s="16">
        <f>IF(OR($A5625="",$C5625=""),"",$C5625-$D5625)</f>
      </c>
      <c r="G5625" s="18">
        <f>IF(OR($A5625="",$B5625=""),"",$B5625-$E5625)</f>
      </c>
      <c r="H5625" s="19">
        <f>IF(OR($G5625="",$G5625=0),"",$F5625/$G5625)</f>
      </c>
    </row>
    <row r="5626">
      <c r="A5626" s="7"/>
      <c r="B5626" s="11"/>
      <c r="C5626" s="10"/>
      <c r="D5626" s="16">
        <f>IF($A5626="","",IFERROR(VLOOKUP($A5626,M_Sapi!$A$2:$D$501,4,0),""))</f>
      </c>
      <c r="E5626" s="17">
        <f>IF($A5626="","",IFERROR(VLOOKUP($A5626,M_Sapi!$A$2:$B$501,2,0),""))</f>
      </c>
      <c r="F5626" s="16">
        <f>IF(OR($A5626="",$C5626=""),"",$C5626-$D5626)</f>
      </c>
      <c r="G5626" s="18">
        <f>IF(OR($A5626="",$B5626=""),"",$B5626-$E5626)</f>
      </c>
      <c r="H5626" s="19">
        <f>IF(OR($G5626="",$G5626=0),"",$F5626/$G5626)</f>
      </c>
    </row>
    <row r="5627">
      <c r="A5627" s="7"/>
      <c r="B5627" s="11"/>
      <c r="C5627" s="10"/>
      <c r="D5627" s="16">
        <f>IF($A5627="","",IFERROR(VLOOKUP($A5627,M_Sapi!$A$2:$D$501,4,0),""))</f>
      </c>
      <c r="E5627" s="17">
        <f>IF($A5627="","",IFERROR(VLOOKUP($A5627,M_Sapi!$A$2:$B$501,2,0),""))</f>
      </c>
      <c r="F5627" s="16">
        <f>IF(OR($A5627="",$C5627=""),"",$C5627-$D5627)</f>
      </c>
      <c r="G5627" s="18">
        <f>IF(OR($A5627="",$B5627=""),"",$B5627-$E5627)</f>
      </c>
      <c r="H5627" s="19">
        <f>IF(OR($G5627="",$G5627=0),"",$F5627/$G5627)</f>
      </c>
    </row>
    <row r="5628">
      <c r="A5628" s="7"/>
      <c r="B5628" s="11"/>
      <c r="C5628" s="10"/>
      <c r="D5628" s="16">
        <f>IF($A5628="","",IFERROR(VLOOKUP($A5628,M_Sapi!$A$2:$D$501,4,0),""))</f>
      </c>
      <c r="E5628" s="17">
        <f>IF($A5628="","",IFERROR(VLOOKUP($A5628,M_Sapi!$A$2:$B$501,2,0),""))</f>
      </c>
      <c r="F5628" s="16">
        <f>IF(OR($A5628="",$C5628=""),"",$C5628-$D5628)</f>
      </c>
      <c r="G5628" s="18">
        <f>IF(OR($A5628="",$B5628=""),"",$B5628-$E5628)</f>
      </c>
      <c r="H5628" s="19">
        <f>IF(OR($G5628="",$G5628=0),"",$F5628/$G5628)</f>
      </c>
    </row>
    <row r="5629">
      <c r="A5629" s="7"/>
      <c r="B5629" s="11"/>
      <c r="C5629" s="10"/>
      <c r="D5629" s="16">
        <f>IF($A5629="","",IFERROR(VLOOKUP($A5629,M_Sapi!$A$2:$D$501,4,0),""))</f>
      </c>
      <c r="E5629" s="17">
        <f>IF($A5629="","",IFERROR(VLOOKUP($A5629,M_Sapi!$A$2:$B$501,2,0),""))</f>
      </c>
      <c r="F5629" s="16">
        <f>IF(OR($A5629="",$C5629=""),"",$C5629-$D5629)</f>
      </c>
      <c r="G5629" s="18">
        <f>IF(OR($A5629="",$B5629=""),"",$B5629-$E5629)</f>
      </c>
      <c r="H5629" s="19">
        <f>IF(OR($G5629="",$G5629=0),"",$F5629/$G5629)</f>
      </c>
    </row>
    <row r="5630">
      <c r="A5630" s="7"/>
      <c r="B5630" s="11"/>
      <c r="C5630" s="10"/>
      <c r="D5630" s="16">
        <f>IF($A5630="","",IFERROR(VLOOKUP($A5630,M_Sapi!$A$2:$D$501,4,0),""))</f>
      </c>
      <c r="E5630" s="17">
        <f>IF($A5630="","",IFERROR(VLOOKUP($A5630,M_Sapi!$A$2:$B$501,2,0),""))</f>
      </c>
      <c r="F5630" s="16">
        <f>IF(OR($A5630="",$C5630=""),"",$C5630-$D5630)</f>
      </c>
      <c r="G5630" s="18">
        <f>IF(OR($A5630="",$B5630=""),"",$B5630-$E5630)</f>
      </c>
      <c r="H5630" s="19">
        <f>IF(OR($G5630="",$G5630=0),"",$F5630/$G5630)</f>
      </c>
    </row>
    <row r="5631">
      <c r="A5631" s="7"/>
      <c r="B5631" s="11"/>
      <c r="C5631" s="10"/>
      <c r="D5631" s="16">
        <f>IF($A5631="","",IFERROR(VLOOKUP($A5631,M_Sapi!$A$2:$D$501,4,0),""))</f>
      </c>
      <c r="E5631" s="17">
        <f>IF($A5631="","",IFERROR(VLOOKUP($A5631,M_Sapi!$A$2:$B$501,2,0),""))</f>
      </c>
      <c r="F5631" s="16">
        <f>IF(OR($A5631="",$C5631=""),"",$C5631-$D5631)</f>
      </c>
      <c r="G5631" s="18">
        <f>IF(OR($A5631="",$B5631=""),"",$B5631-$E5631)</f>
      </c>
      <c r="H5631" s="19">
        <f>IF(OR($G5631="",$G5631=0),"",$F5631/$G5631)</f>
      </c>
    </row>
    <row r="5632">
      <c r="A5632" s="7"/>
      <c r="B5632" s="11"/>
      <c r="C5632" s="10"/>
      <c r="D5632" s="16">
        <f>IF($A5632="","",IFERROR(VLOOKUP($A5632,M_Sapi!$A$2:$D$501,4,0),""))</f>
      </c>
      <c r="E5632" s="17">
        <f>IF($A5632="","",IFERROR(VLOOKUP($A5632,M_Sapi!$A$2:$B$501,2,0),""))</f>
      </c>
      <c r="F5632" s="16">
        <f>IF(OR($A5632="",$C5632=""),"",$C5632-$D5632)</f>
      </c>
      <c r="G5632" s="18">
        <f>IF(OR($A5632="",$B5632=""),"",$B5632-$E5632)</f>
      </c>
      <c r="H5632" s="19">
        <f>IF(OR($G5632="",$G5632=0),"",$F5632/$G5632)</f>
      </c>
    </row>
    <row r="5633">
      <c r="A5633" s="7"/>
      <c r="B5633" s="11"/>
      <c r="C5633" s="10"/>
      <c r="D5633" s="16">
        <f>IF($A5633="","",IFERROR(VLOOKUP($A5633,M_Sapi!$A$2:$D$501,4,0),""))</f>
      </c>
      <c r="E5633" s="17">
        <f>IF($A5633="","",IFERROR(VLOOKUP($A5633,M_Sapi!$A$2:$B$501,2,0),""))</f>
      </c>
      <c r="F5633" s="16">
        <f>IF(OR($A5633="",$C5633=""),"",$C5633-$D5633)</f>
      </c>
      <c r="G5633" s="18">
        <f>IF(OR($A5633="",$B5633=""),"",$B5633-$E5633)</f>
      </c>
      <c r="H5633" s="19">
        <f>IF(OR($G5633="",$G5633=0),"",$F5633/$G5633)</f>
      </c>
    </row>
    <row r="5634">
      <c r="A5634" s="7"/>
      <c r="B5634" s="11"/>
      <c r="C5634" s="10"/>
      <c r="D5634" s="16">
        <f>IF($A5634="","",IFERROR(VLOOKUP($A5634,M_Sapi!$A$2:$D$501,4,0),""))</f>
      </c>
      <c r="E5634" s="17">
        <f>IF($A5634="","",IFERROR(VLOOKUP($A5634,M_Sapi!$A$2:$B$501,2,0),""))</f>
      </c>
      <c r="F5634" s="16">
        <f>IF(OR($A5634="",$C5634=""),"",$C5634-$D5634)</f>
      </c>
      <c r="G5634" s="18">
        <f>IF(OR($A5634="",$B5634=""),"",$B5634-$E5634)</f>
      </c>
      <c r="H5634" s="19">
        <f>IF(OR($G5634="",$G5634=0),"",$F5634/$G5634)</f>
      </c>
    </row>
    <row r="5635">
      <c r="A5635" s="7"/>
      <c r="B5635" s="11"/>
      <c r="C5635" s="10"/>
      <c r="D5635" s="16">
        <f>IF($A5635="","",IFERROR(VLOOKUP($A5635,M_Sapi!$A$2:$D$501,4,0),""))</f>
      </c>
      <c r="E5635" s="17">
        <f>IF($A5635="","",IFERROR(VLOOKUP($A5635,M_Sapi!$A$2:$B$501,2,0),""))</f>
      </c>
      <c r="F5635" s="16">
        <f>IF(OR($A5635="",$C5635=""),"",$C5635-$D5635)</f>
      </c>
      <c r="G5635" s="18">
        <f>IF(OR($A5635="",$B5635=""),"",$B5635-$E5635)</f>
      </c>
      <c r="H5635" s="19">
        <f>IF(OR($G5635="",$G5635=0),"",$F5635/$G5635)</f>
      </c>
    </row>
    <row r="5636">
      <c r="A5636" s="7"/>
      <c r="B5636" s="11"/>
      <c r="C5636" s="10"/>
      <c r="D5636" s="16">
        <f>IF($A5636="","",IFERROR(VLOOKUP($A5636,M_Sapi!$A$2:$D$501,4,0),""))</f>
      </c>
      <c r="E5636" s="17">
        <f>IF($A5636="","",IFERROR(VLOOKUP($A5636,M_Sapi!$A$2:$B$501,2,0),""))</f>
      </c>
      <c r="F5636" s="16">
        <f>IF(OR($A5636="",$C5636=""),"",$C5636-$D5636)</f>
      </c>
      <c r="G5636" s="18">
        <f>IF(OR($A5636="",$B5636=""),"",$B5636-$E5636)</f>
      </c>
      <c r="H5636" s="19">
        <f>IF(OR($G5636="",$G5636=0),"",$F5636/$G5636)</f>
      </c>
    </row>
    <row r="5637">
      <c r="A5637" s="7"/>
      <c r="B5637" s="11"/>
      <c r="C5637" s="10"/>
      <c r="D5637" s="16">
        <f>IF($A5637="","",IFERROR(VLOOKUP($A5637,M_Sapi!$A$2:$D$501,4,0),""))</f>
      </c>
      <c r="E5637" s="17">
        <f>IF($A5637="","",IFERROR(VLOOKUP($A5637,M_Sapi!$A$2:$B$501,2,0),""))</f>
      </c>
      <c r="F5637" s="16">
        <f>IF(OR($A5637="",$C5637=""),"",$C5637-$D5637)</f>
      </c>
      <c r="G5637" s="18">
        <f>IF(OR($A5637="",$B5637=""),"",$B5637-$E5637)</f>
      </c>
      <c r="H5637" s="19">
        <f>IF(OR($G5637="",$G5637=0),"",$F5637/$G5637)</f>
      </c>
    </row>
    <row r="5638">
      <c r="A5638" s="7"/>
      <c r="B5638" s="11"/>
      <c r="C5638" s="10"/>
      <c r="D5638" s="16">
        <f>IF($A5638="","",IFERROR(VLOOKUP($A5638,M_Sapi!$A$2:$D$501,4,0),""))</f>
      </c>
      <c r="E5638" s="17">
        <f>IF($A5638="","",IFERROR(VLOOKUP($A5638,M_Sapi!$A$2:$B$501,2,0),""))</f>
      </c>
      <c r="F5638" s="16">
        <f>IF(OR($A5638="",$C5638=""),"",$C5638-$D5638)</f>
      </c>
      <c r="G5638" s="18">
        <f>IF(OR($A5638="",$B5638=""),"",$B5638-$E5638)</f>
      </c>
      <c r="H5638" s="19">
        <f>IF(OR($G5638="",$G5638=0),"",$F5638/$G5638)</f>
      </c>
    </row>
    <row r="5639">
      <c r="A5639" s="7"/>
      <c r="B5639" s="11"/>
      <c r="C5639" s="10"/>
      <c r="D5639" s="16">
        <f>IF($A5639="","",IFERROR(VLOOKUP($A5639,M_Sapi!$A$2:$D$501,4,0),""))</f>
      </c>
      <c r="E5639" s="17">
        <f>IF($A5639="","",IFERROR(VLOOKUP($A5639,M_Sapi!$A$2:$B$501,2,0),""))</f>
      </c>
      <c r="F5639" s="16">
        <f>IF(OR($A5639="",$C5639=""),"",$C5639-$D5639)</f>
      </c>
      <c r="G5639" s="18">
        <f>IF(OR($A5639="",$B5639=""),"",$B5639-$E5639)</f>
      </c>
      <c r="H5639" s="19">
        <f>IF(OR($G5639="",$G5639=0),"",$F5639/$G5639)</f>
      </c>
    </row>
    <row r="5640">
      <c r="A5640" s="7"/>
      <c r="B5640" s="11"/>
      <c r="C5640" s="10"/>
      <c r="D5640" s="16">
        <f>IF($A5640="","",IFERROR(VLOOKUP($A5640,M_Sapi!$A$2:$D$501,4,0),""))</f>
      </c>
      <c r="E5640" s="17">
        <f>IF($A5640="","",IFERROR(VLOOKUP($A5640,M_Sapi!$A$2:$B$501,2,0),""))</f>
      </c>
      <c r="F5640" s="16">
        <f>IF(OR($A5640="",$C5640=""),"",$C5640-$D5640)</f>
      </c>
      <c r="G5640" s="18">
        <f>IF(OR($A5640="",$B5640=""),"",$B5640-$E5640)</f>
      </c>
      <c r="H5640" s="19">
        <f>IF(OR($G5640="",$G5640=0),"",$F5640/$G5640)</f>
      </c>
    </row>
    <row r="5641">
      <c r="A5641" s="7"/>
      <c r="B5641" s="11"/>
      <c r="C5641" s="10"/>
      <c r="D5641" s="16">
        <f>IF($A5641="","",IFERROR(VLOOKUP($A5641,M_Sapi!$A$2:$D$501,4,0),""))</f>
      </c>
      <c r="E5641" s="17">
        <f>IF($A5641="","",IFERROR(VLOOKUP($A5641,M_Sapi!$A$2:$B$501,2,0),""))</f>
      </c>
      <c r="F5641" s="16">
        <f>IF(OR($A5641="",$C5641=""),"",$C5641-$D5641)</f>
      </c>
      <c r="G5641" s="18">
        <f>IF(OR($A5641="",$B5641=""),"",$B5641-$E5641)</f>
      </c>
      <c r="H5641" s="19">
        <f>IF(OR($G5641="",$G5641=0),"",$F5641/$G5641)</f>
      </c>
    </row>
    <row r="5642">
      <c r="A5642" s="7"/>
      <c r="B5642" s="11"/>
      <c r="C5642" s="10"/>
      <c r="D5642" s="16">
        <f>IF($A5642="","",IFERROR(VLOOKUP($A5642,M_Sapi!$A$2:$D$501,4,0),""))</f>
      </c>
      <c r="E5642" s="17">
        <f>IF($A5642="","",IFERROR(VLOOKUP($A5642,M_Sapi!$A$2:$B$501,2,0),""))</f>
      </c>
      <c r="F5642" s="16">
        <f>IF(OR($A5642="",$C5642=""),"",$C5642-$D5642)</f>
      </c>
      <c r="G5642" s="18">
        <f>IF(OR($A5642="",$B5642=""),"",$B5642-$E5642)</f>
      </c>
      <c r="H5642" s="19">
        <f>IF(OR($G5642="",$G5642=0),"",$F5642/$G5642)</f>
      </c>
    </row>
    <row r="5643">
      <c r="A5643" s="7"/>
      <c r="B5643" s="11"/>
      <c r="C5643" s="10"/>
      <c r="D5643" s="16">
        <f>IF($A5643="","",IFERROR(VLOOKUP($A5643,M_Sapi!$A$2:$D$501,4,0),""))</f>
      </c>
      <c r="E5643" s="17">
        <f>IF($A5643="","",IFERROR(VLOOKUP($A5643,M_Sapi!$A$2:$B$501,2,0),""))</f>
      </c>
      <c r="F5643" s="16">
        <f>IF(OR($A5643="",$C5643=""),"",$C5643-$D5643)</f>
      </c>
      <c r="G5643" s="18">
        <f>IF(OR($A5643="",$B5643=""),"",$B5643-$E5643)</f>
      </c>
      <c r="H5643" s="19">
        <f>IF(OR($G5643="",$G5643=0),"",$F5643/$G5643)</f>
      </c>
    </row>
    <row r="5644">
      <c r="A5644" s="7"/>
      <c r="B5644" s="11"/>
      <c r="C5644" s="10"/>
      <c r="D5644" s="16">
        <f>IF($A5644="","",IFERROR(VLOOKUP($A5644,M_Sapi!$A$2:$D$501,4,0),""))</f>
      </c>
      <c r="E5644" s="17">
        <f>IF($A5644="","",IFERROR(VLOOKUP($A5644,M_Sapi!$A$2:$B$501,2,0),""))</f>
      </c>
      <c r="F5644" s="16">
        <f>IF(OR($A5644="",$C5644=""),"",$C5644-$D5644)</f>
      </c>
      <c r="G5644" s="18">
        <f>IF(OR($A5644="",$B5644=""),"",$B5644-$E5644)</f>
      </c>
      <c r="H5644" s="19">
        <f>IF(OR($G5644="",$G5644=0),"",$F5644/$G5644)</f>
      </c>
    </row>
    <row r="5645">
      <c r="A5645" s="7"/>
      <c r="B5645" s="11"/>
      <c r="C5645" s="10"/>
      <c r="D5645" s="16">
        <f>IF($A5645="","",IFERROR(VLOOKUP($A5645,M_Sapi!$A$2:$D$501,4,0),""))</f>
      </c>
      <c r="E5645" s="17">
        <f>IF($A5645="","",IFERROR(VLOOKUP($A5645,M_Sapi!$A$2:$B$501,2,0),""))</f>
      </c>
      <c r="F5645" s="16">
        <f>IF(OR($A5645="",$C5645=""),"",$C5645-$D5645)</f>
      </c>
      <c r="G5645" s="18">
        <f>IF(OR($A5645="",$B5645=""),"",$B5645-$E5645)</f>
      </c>
      <c r="H5645" s="19">
        <f>IF(OR($G5645="",$G5645=0),"",$F5645/$G5645)</f>
      </c>
    </row>
    <row r="5646">
      <c r="A5646" s="7"/>
      <c r="B5646" s="11"/>
      <c r="C5646" s="10"/>
      <c r="D5646" s="16">
        <f>IF($A5646="","",IFERROR(VLOOKUP($A5646,M_Sapi!$A$2:$D$501,4,0),""))</f>
      </c>
      <c r="E5646" s="17">
        <f>IF($A5646="","",IFERROR(VLOOKUP($A5646,M_Sapi!$A$2:$B$501,2,0),""))</f>
      </c>
      <c r="F5646" s="16">
        <f>IF(OR($A5646="",$C5646=""),"",$C5646-$D5646)</f>
      </c>
      <c r="G5646" s="18">
        <f>IF(OR($A5646="",$B5646=""),"",$B5646-$E5646)</f>
      </c>
      <c r="H5646" s="19">
        <f>IF(OR($G5646="",$G5646=0),"",$F5646/$G5646)</f>
      </c>
    </row>
    <row r="5647">
      <c r="A5647" s="7"/>
      <c r="B5647" s="11"/>
      <c r="C5647" s="10"/>
      <c r="D5647" s="16">
        <f>IF($A5647="","",IFERROR(VLOOKUP($A5647,M_Sapi!$A$2:$D$501,4,0),""))</f>
      </c>
      <c r="E5647" s="17">
        <f>IF($A5647="","",IFERROR(VLOOKUP($A5647,M_Sapi!$A$2:$B$501,2,0),""))</f>
      </c>
      <c r="F5647" s="16">
        <f>IF(OR($A5647="",$C5647=""),"",$C5647-$D5647)</f>
      </c>
      <c r="G5647" s="18">
        <f>IF(OR($A5647="",$B5647=""),"",$B5647-$E5647)</f>
      </c>
      <c r="H5647" s="19">
        <f>IF(OR($G5647="",$G5647=0),"",$F5647/$G5647)</f>
      </c>
    </row>
    <row r="5648">
      <c r="A5648" s="7"/>
      <c r="B5648" s="11"/>
      <c r="C5648" s="10"/>
      <c r="D5648" s="16">
        <f>IF($A5648="","",IFERROR(VLOOKUP($A5648,M_Sapi!$A$2:$D$501,4,0),""))</f>
      </c>
      <c r="E5648" s="17">
        <f>IF($A5648="","",IFERROR(VLOOKUP($A5648,M_Sapi!$A$2:$B$501,2,0),""))</f>
      </c>
      <c r="F5648" s="16">
        <f>IF(OR($A5648="",$C5648=""),"",$C5648-$D5648)</f>
      </c>
      <c r="G5648" s="18">
        <f>IF(OR($A5648="",$B5648=""),"",$B5648-$E5648)</f>
      </c>
      <c r="H5648" s="19">
        <f>IF(OR($G5648="",$G5648=0),"",$F5648/$G5648)</f>
      </c>
    </row>
    <row r="5649">
      <c r="A5649" s="7"/>
      <c r="B5649" s="11"/>
      <c r="C5649" s="10"/>
      <c r="D5649" s="16">
        <f>IF($A5649="","",IFERROR(VLOOKUP($A5649,M_Sapi!$A$2:$D$501,4,0),""))</f>
      </c>
      <c r="E5649" s="17">
        <f>IF($A5649="","",IFERROR(VLOOKUP($A5649,M_Sapi!$A$2:$B$501,2,0),""))</f>
      </c>
      <c r="F5649" s="16">
        <f>IF(OR($A5649="",$C5649=""),"",$C5649-$D5649)</f>
      </c>
      <c r="G5649" s="18">
        <f>IF(OR($A5649="",$B5649=""),"",$B5649-$E5649)</f>
      </c>
      <c r="H5649" s="19">
        <f>IF(OR($G5649="",$G5649=0),"",$F5649/$G5649)</f>
      </c>
    </row>
    <row r="5650">
      <c r="A5650" s="7"/>
      <c r="B5650" s="11"/>
      <c r="C5650" s="10"/>
      <c r="D5650" s="16">
        <f>IF($A5650="","",IFERROR(VLOOKUP($A5650,M_Sapi!$A$2:$D$501,4,0),""))</f>
      </c>
      <c r="E5650" s="17">
        <f>IF($A5650="","",IFERROR(VLOOKUP($A5650,M_Sapi!$A$2:$B$501,2,0),""))</f>
      </c>
      <c r="F5650" s="16">
        <f>IF(OR($A5650="",$C5650=""),"",$C5650-$D5650)</f>
      </c>
      <c r="G5650" s="18">
        <f>IF(OR($A5650="",$B5650=""),"",$B5650-$E5650)</f>
      </c>
      <c r="H5650" s="19">
        <f>IF(OR($G5650="",$G5650=0),"",$F5650/$G5650)</f>
      </c>
    </row>
    <row r="5651">
      <c r="A5651" s="7"/>
      <c r="B5651" s="11"/>
      <c r="C5651" s="10"/>
      <c r="D5651" s="16">
        <f>IF($A5651="","",IFERROR(VLOOKUP($A5651,M_Sapi!$A$2:$D$501,4,0),""))</f>
      </c>
      <c r="E5651" s="17">
        <f>IF($A5651="","",IFERROR(VLOOKUP($A5651,M_Sapi!$A$2:$B$501,2,0),""))</f>
      </c>
      <c r="F5651" s="16">
        <f>IF(OR($A5651="",$C5651=""),"",$C5651-$D5651)</f>
      </c>
      <c r="G5651" s="18">
        <f>IF(OR($A5651="",$B5651=""),"",$B5651-$E5651)</f>
      </c>
      <c r="H5651" s="19">
        <f>IF(OR($G5651="",$G5651=0),"",$F5651/$G5651)</f>
      </c>
    </row>
    <row r="5652">
      <c r="A5652" s="7"/>
      <c r="B5652" s="11"/>
      <c r="C5652" s="10"/>
      <c r="D5652" s="16">
        <f>IF($A5652="","",IFERROR(VLOOKUP($A5652,M_Sapi!$A$2:$D$501,4,0),""))</f>
      </c>
      <c r="E5652" s="17">
        <f>IF($A5652="","",IFERROR(VLOOKUP($A5652,M_Sapi!$A$2:$B$501,2,0),""))</f>
      </c>
      <c r="F5652" s="16">
        <f>IF(OR($A5652="",$C5652=""),"",$C5652-$D5652)</f>
      </c>
      <c r="G5652" s="18">
        <f>IF(OR($A5652="",$B5652=""),"",$B5652-$E5652)</f>
      </c>
      <c r="H5652" s="19">
        <f>IF(OR($G5652="",$G5652=0),"",$F5652/$G5652)</f>
      </c>
    </row>
    <row r="5653">
      <c r="A5653" s="7"/>
      <c r="B5653" s="11"/>
      <c r="C5653" s="10"/>
      <c r="D5653" s="16">
        <f>IF($A5653="","",IFERROR(VLOOKUP($A5653,M_Sapi!$A$2:$D$501,4,0),""))</f>
      </c>
      <c r="E5653" s="17">
        <f>IF($A5653="","",IFERROR(VLOOKUP($A5653,M_Sapi!$A$2:$B$501,2,0),""))</f>
      </c>
      <c r="F5653" s="16">
        <f>IF(OR($A5653="",$C5653=""),"",$C5653-$D5653)</f>
      </c>
      <c r="G5653" s="18">
        <f>IF(OR($A5653="",$B5653=""),"",$B5653-$E5653)</f>
      </c>
      <c r="H5653" s="19">
        <f>IF(OR($G5653="",$G5653=0),"",$F5653/$G5653)</f>
      </c>
    </row>
    <row r="5654">
      <c r="A5654" s="7"/>
      <c r="B5654" s="11"/>
      <c r="C5654" s="10"/>
      <c r="D5654" s="16">
        <f>IF($A5654="","",IFERROR(VLOOKUP($A5654,M_Sapi!$A$2:$D$501,4,0),""))</f>
      </c>
      <c r="E5654" s="17">
        <f>IF($A5654="","",IFERROR(VLOOKUP($A5654,M_Sapi!$A$2:$B$501,2,0),""))</f>
      </c>
      <c r="F5654" s="16">
        <f>IF(OR($A5654="",$C5654=""),"",$C5654-$D5654)</f>
      </c>
      <c r="G5654" s="18">
        <f>IF(OR($A5654="",$B5654=""),"",$B5654-$E5654)</f>
      </c>
      <c r="H5654" s="19">
        <f>IF(OR($G5654="",$G5654=0),"",$F5654/$G5654)</f>
      </c>
    </row>
    <row r="5655">
      <c r="A5655" s="7"/>
      <c r="B5655" s="11"/>
      <c r="C5655" s="10"/>
      <c r="D5655" s="16">
        <f>IF($A5655="","",IFERROR(VLOOKUP($A5655,M_Sapi!$A$2:$D$501,4,0),""))</f>
      </c>
      <c r="E5655" s="17">
        <f>IF($A5655="","",IFERROR(VLOOKUP($A5655,M_Sapi!$A$2:$B$501,2,0),""))</f>
      </c>
      <c r="F5655" s="16">
        <f>IF(OR($A5655="",$C5655=""),"",$C5655-$D5655)</f>
      </c>
      <c r="G5655" s="18">
        <f>IF(OR($A5655="",$B5655=""),"",$B5655-$E5655)</f>
      </c>
      <c r="H5655" s="19">
        <f>IF(OR($G5655="",$G5655=0),"",$F5655/$G5655)</f>
      </c>
    </row>
    <row r="5656">
      <c r="A5656" s="7"/>
      <c r="B5656" s="11"/>
      <c r="C5656" s="10"/>
      <c r="D5656" s="16">
        <f>IF($A5656="","",IFERROR(VLOOKUP($A5656,M_Sapi!$A$2:$D$501,4,0),""))</f>
      </c>
      <c r="E5656" s="17">
        <f>IF($A5656="","",IFERROR(VLOOKUP($A5656,M_Sapi!$A$2:$B$501,2,0),""))</f>
      </c>
      <c r="F5656" s="16">
        <f>IF(OR($A5656="",$C5656=""),"",$C5656-$D5656)</f>
      </c>
      <c r="G5656" s="18">
        <f>IF(OR($A5656="",$B5656=""),"",$B5656-$E5656)</f>
      </c>
      <c r="H5656" s="19">
        <f>IF(OR($G5656="",$G5656=0),"",$F5656/$G5656)</f>
      </c>
    </row>
    <row r="5657">
      <c r="A5657" s="7"/>
      <c r="B5657" s="11"/>
      <c r="C5657" s="10"/>
      <c r="D5657" s="16">
        <f>IF($A5657="","",IFERROR(VLOOKUP($A5657,M_Sapi!$A$2:$D$501,4,0),""))</f>
      </c>
      <c r="E5657" s="17">
        <f>IF($A5657="","",IFERROR(VLOOKUP($A5657,M_Sapi!$A$2:$B$501,2,0),""))</f>
      </c>
      <c r="F5657" s="16">
        <f>IF(OR($A5657="",$C5657=""),"",$C5657-$D5657)</f>
      </c>
      <c r="G5657" s="18">
        <f>IF(OR($A5657="",$B5657=""),"",$B5657-$E5657)</f>
      </c>
      <c r="H5657" s="19">
        <f>IF(OR($G5657="",$G5657=0),"",$F5657/$G5657)</f>
      </c>
    </row>
    <row r="5658">
      <c r="A5658" s="7"/>
      <c r="B5658" s="11"/>
      <c r="C5658" s="10"/>
      <c r="D5658" s="16">
        <f>IF($A5658="","",IFERROR(VLOOKUP($A5658,M_Sapi!$A$2:$D$501,4,0),""))</f>
      </c>
      <c r="E5658" s="17">
        <f>IF($A5658="","",IFERROR(VLOOKUP($A5658,M_Sapi!$A$2:$B$501,2,0),""))</f>
      </c>
      <c r="F5658" s="16">
        <f>IF(OR($A5658="",$C5658=""),"",$C5658-$D5658)</f>
      </c>
      <c r="G5658" s="18">
        <f>IF(OR($A5658="",$B5658=""),"",$B5658-$E5658)</f>
      </c>
      <c r="H5658" s="19">
        <f>IF(OR($G5658="",$G5658=0),"",$F5658/$G5658)</f>
      </c>
    </row>
    <row r="5659">
      <c r="A5659" s="7"/>
      <c r="B5659" s="11"/>
      <c r="C5659" s="10"/>
      <c r="D5659" s="16">
        <f>IF($A5659="","",IFERROR(VLOOKUP($A5659,M_Sapi!$A$2:$D$501,4,0),""))</f>
      </c>
      <c r="E5659" s="17">
        <f>IF($A5659="","",IFERROR(VLOOKUP($A5659,M_Sapi!$A$2:$B$501,2,0),""))</f>
      </c>
      <c r="F5659" s="16">
        <f>IF(OR($A5659="",$C5659=""),"",$C5659-$D5659)</f>
      </c>
      <c r="G5659" s="18">
        <f>IF(OR($A5659="",$B5659=""),"",$B5659-$E5659)</f>
      </c>
      <c r="H5659" s="19">
        <f>IF(OR($G5659="",$G5659=0),"",$F5659/$G5659)</f>
      </c>
    </row>
    <row r="5660">
      <c r="A5660" s="7"/>
      <c r="B5660" s="11"/>
      <c r="C5660" s="10"/>
      <c r="D5660" s="16">
        <f>IF($A5660="","",IFERROR(VLOOKUP($A5660,M_Sapi!$A$2:$D$501,4,0),""))</f>
      </c>
      <c r="E5660" s="17">
        <f>IF($A5660="","",IFERROR(VLOOKUP($A5660,M_Sapi!$A$2:$B$501,2,0),""))</f>
      </c>
      <c r="F5660" s="16">
        <f>IF(OR($A5660="",$C5660=""),"",$C5660-$D5660)</f>
      </c>
      <c r="G5660" s="18">
        <f>IF(OR($A5660="",$B5660=""),"",$B5660-$E5660)</f>
      </c>
      <c r="H5660" s="19">
        <f>IF(OR($G5660="",$G5660=0),"",$F5660/$G5660)</f>
      </c>
    </row>
    <row r="5661">
      <c r="A5661" s="7"/>
      <c r="B5661" s="11"/>
      <c r="C5661" s="10"/>
      <c r="D5661" s="16">
        <f>IF($A5661="","",IFERROR(VLOOKUP($A5661,M_Sapi!$A$2:$D$501,4,0),""))</f>
      </c>
      <c r="E5661" s="17">
        <f>IF($A5661="","",IFERROR(VLOOKUP($A5661,M_Sapi!$A$2:$B$501,2,0),""))</f>
      </c>
      <c r="F5661" s="16">
        <f>IF(OR($A5661="",$C5661=""),"",$C5661-$D5661)</f>
      </c>
      <c r="G5661" s="18">
        <f>IF(OR($A5661="",$B5661=""),"",$B5661-$E5661)</f>
      </c>
      <c r="H5661" s="19">
        <f>IF(OR($G5661="",$G5661=0),"",$F5661/$G5661)</f>
      </c>
    </row>
    <row r="5662">
      <c r="A5662" s="7"/>
      <c r="B5662" s="11"/>
      <c r="C5662" s="10"/>
      <c r="D5662" s="16">
        <f>IF($A5662="","",IFERROR(VLOOKUP($A5662,M_Sapi!$A$2:$D$501,4,0),""))</f>
      </c>
      <c r="E5662" s="17">
        <f>IF($A5662="","",IFERROR(VLOOKUP($A5662,M_Sapi!$A$2:$B$501,2,0),""))</f>
      </c>
      <c r="F5662" s="16">
        <f>IF(OR($A5662="",$C5662=""),"",$C5662-$D5662)</f>
      </c>
      <c r="G5662" s="18">
        <f>IF(OR($A5662="",$B5662=""),"",$B5662-$E5662)</f>
      </c>
      <c r="H5662" s="19">
        <f>IF(OR($G5662="",$G5662=0),"",$F5662/$G5662)</f>
      </c>
    </row>
    <row r="5663">
      <c r="A5663" s="7"/>
      <c r="B5663" s="11"/>
      <c r="C5663" s="10"/>
      <c r="D5663" s="16">
        <f>IF($A5663="","",IFERROR(VLOOKUP($A5663,M_Sapi!$A$2:$D$501,4,0),""))</f>
      </c>
      <c r="E5663" s="17">
        <f>IF($A5663="","",IFERROR(VLOOKUP($A5663,M_Sapi!$A$2:$B$501,2,0),""))</f>
      </c>
      <c r="F5663" s="16">
        <f>IF(OR($A5663="",$C5663=""),"",$C5663-$D5663)</f>
      </c>
      <c r="G5663" s="18">
        <f>IF(OR($A5663="",$B5663=""),"",$B5663-$E5663)</f>
      </c>
      <c r="H5663" s="19">
        <f>IF(OR($G5663="",$G5663=0),"",$F5663/$G5663)</f>
      </c>
    </row>
    <row r="5664">
      <c r="A5664" s="7"/>
      <c r="B5664" s="11"/>
      <c r="C5664" s="10"/>
      <c r="D5664" s="16">
        <f>IF($A5664="","",IFERROR(VLOOKUP($A5664,M_Sapi!$A$2:$D$501,4,0),""))</f>
      </c>
      <c r="E5664" s="17">
        <f>IF($A5664="","",IFERROR(VLOOKUP($A5664,M_Sapi!$A$2:$B$501,2,0),""))</f>
      </c>
      <c r="F5664" s="16">
        <f>IF(OR($A5664="",$C5664=""),"",$C5664-$D5664)</f>
      </c>
      <c r="G5664" s="18">
        <f>IF(OR($A5664="",$B5664=""),"",$B5664-$E5664)</f>
      </c>
      <c r="H5664" s="19">
        <f>IF(OR($G5664="",$G5664=0),"",$F5664/$G5664)</f>
      </c>
    </row>
    <row r="5665">
      <c r="A5665" s="7"/>
      <c r="B5665" s="11"/>
      <c r="C5665" s="10"/>
      <c r="D5665" s="16">
        <f>IF($A5665="","",IFERROR(VLOOKUP($A5665,M_Sapi!$A$2:$D$501,4,0),""))</f>
      </c>
      <c r="E5665" s="17">
        <f>IF($A5665="","",IFERROR(VLOOKUP($A5665,M_Sapi!$A$2:$B$501,2,0),""))</f>
      </c>
      <c r="F5665" s="16">
        <f>IF(OR($A5665="",$C5665=""),"",$C5665-$D5665)</f>
      </c>
      <c r="G5665" s="18">
        <f>IF(OR($A5665="",$B5665=""),"",$B5665-$E5665)</f>
      </c>
      <c r="H5665" s="19">
        <f>IF(OR($G5665="",$G5665=0),"",$F5665/$G5665)</f>
      </c>
    </row>
    <row r="5666">
      <c r="A5666" s="7"/>
      <c r="B5666" s="11"/>
      <c r="C5666" s="10"/>
      <c r="D5666" s="16">
        <f>IF($A5666="","",IFERROR(VLOOKUP($A5666,M_Sapi!$A$2:$D$501,4,0),""))</f>
      </c>
      <c r="E5666" s="17">
        <f>IF($A5666="","",IFERROR(VLOOKUP($A5666,M_Sapi!$A$2:$B$501,2,0),""))</f>
      </c>
      <c r="F5666" s="16">
        <f>IF(OR($A5666="",$C5666=""),"",$C5666-$D5666)</f>
      </c>
      <c r="G5666" s="18">
        <f>IF(OR($A5666="",$B5666=""),"",$B5666-$E5666)</f>
      </c>
      <c r="H5666" s="19">
        <f>IF(OR($G5666="",$G5666=0),"",$F5666/$G5666)</f>
      </c>
    </row>
    <row r="5667">
      <c r="A5667" s="7"/>
      <c r="B5667" s="11"/>
      <c r="C5667" s="10"/>
      <c r="D5667" s="16">
        <f>IF($A5667="","",IFERROR(VLOOKUP($A5667,M_Sapi!$A$2:$D$501,4,0),""))</f>
      </c>
      <c r="E5667" s="17">
        <f>IF($A5667="","",IFERROR(VLOOKUP($A5667,M_Sapi!$A$2:$B$501,2,0),""))</f>
      </c>
      <c r="F5667" s="16">
        <f>IF(OR($A5667="",$C5667=""),"",$C5667-$D5667)</f>
      </c>
      <c r="G5667" s="18">
        <f>IF(OR($A5667="",$B5667=""),"",$B5667-$E5667)</f>
      </c>
      <c r="H5667" s="19">
        <f>IF(OR($G5667="",$G5667=0),"",$F5667/$G5667)</f>
      </c>
    </row>
    <row r="5668">
      <c r="A5668" s="7"/>
      <c r="B5668" s="11"/>
      <c r="C5668" s="10"/>
      <c r="D5668" s="16">
        <f>IF($A5668="","",IFERROR(VLOOKUP($A5668,M_Sapi!$A$2:$D$501,4,0),""))</f>
      </c>
      <c r="E5668" s="17">
        <f>IF($A5668="","",IFERROR(VLOOKUP($A5668,M_Sapi!$A$2:$B$501,2,0),""))</f>
      </c>
      <c r="F5668" s="16">
        <f>IF(OR($A5668="",$C5668=""),"",$C5668-$D5668)</f>
      </c>
      <c r="G5668" s="18">
        <f>IF(OR($A5668="",$B5668=""),"",$B5668-$E5668)</f>
      </c>
      <c r="H5668" s="19">
        <f>IF(OR($G5668="",$G5668=0),"",$F5668/$G5668)</f>
      </c>
    </row>
    <row r="5669">
      <c r="A5669" s="7"/>
      <c r="B5669" s="11"/>
      <c r="C5669" s="10"/>
      <c r="D5669" s="16">
        <f>IF($A5669="","",IFERROR(VLOOKUP($A5669,M_Sapi!$A$2:$D$501,4,0),""))</f>
      </c>
      <c r="E5669" s="17">
        <f>IF($A5669="","",IFERROR(VLOOKUP($A5669,M_Sapi!$A$2:$B$501,2,0),""))</f>
      </c>
      <c r="F5669" s="16">
        <f>IF(OR($A5669="",$C5669=""),"",$C5669-$D5669)</f>
      </c>
      <c r="G5669" s="18">
        <f>IF(OR($A5669="",$B5669=""),"",$B5669-$E5669)</f>
      </c>
      <c r="H5669" s="19">
        <f>IF(OR($G5669="",$G5669=0),"",$F5669/$G5669)</f>
      </c>
    </row>
    <row r="5670">
      <c r="A5670" s="7"/>
      <c r="B5670" s="11"/>
      <c r="C5670" s="10"/>
      <c r="D5670" s="16">
        <f>IF($A5670="","",IFERROR(VLOOKUP($A5670,M_Sapi!$A$2:$D$501,4,0),""))</f>
      </c>
      <c r="E5670" s="17">
        <f>IF($A5670="","",IFERROR(VLOOKUP($A5670,M_Sapi!$A$2:$B$501,2,0),""))</f>
      </c>
      <c r="F5670" s="16">
        <f>IF(OR($A5670="",$C5670=""),"",$C5670-$D5670)</f>
      </c>
      <c r="G5670" s="18">
        <f>IF(OR($A5670="",$B5670=""),"",$B5670-$E5670)</f>
      </c>
      <c r="H5670" s="19">
        <f>IF(OR($G5670="",$G5670=0),"",$F5670/$G5670)</f>
      </c>
    </row>
    <row r="5671">
      <c r="A5671" s="7"/>
      <c r="B5671" s="11"/>
      <c r="C5671" s="10"/>
      <c r="D5671" s="16">
        <f>IF($A5671="","",IFERROR(VLOOKUP($A5671,M_Sapi!$A$2:$D$501,4,0),""))</f>
      </c>
      <c r="E5671" s="17">
        <f>IF($A5671="","",IFERROR(VLOOKUP($A5671,M_Sapi!$A$2:$B$501,2,0),""))</f>
      </c>
      <c r="F5671" s="16">
        <f>IF(OR($A5671="",$C5671=""),"",$C5671-$D5671)</f>
      </c>
      <c r="G5671" s="18">
        <f>IF(OR($A5671="",$B5671=""),"",$B5671-$E5671)</f>
      </c>
      <c r="H5671" s="19">
        <f>IF(OR($G5671="",$G5671=0),"",$F5671/$G5671)</f>
      </c>
    </row>
    <row r="5672">
      <c r="A5672" s="7"/>
      <c r="B5672" s="11"/>
      <c r="C5672" s="10"/>
      <c r="D5672" s="16">
        <f>IF($A5672="","",IFERROR(VLOOKUP($A5672,M_Sapi!$A$2:$D$501,4,0),""))</f>
      </c>
      <c r="E5672" s="17">
        <f>IF($A5672="","",IFERROR(VLOOKUP($A5672,M_Sapi!$A$2:$B$501,2,0),""))</f>
      </c>
      <c r="F5672" s="16">
        <f>IF(OR($A5672="",$C5672=""),"",$C5672-$D5672)</f>
      </c>
      <c r="G5672" s="18">
        <f>IF(OR($A5672="",$B5672=""),"",$B5672-$E5672)</f>
      </c>
      <c r="H5672" s="19">
        <f>IF(OR($G5672="",$G5672=0),"",$F5672/$G5672)</f>
      </c>
    </row>
    <row r="5673">
      <c r="A5673" s="7"/>
      <c r="B5673" s="11"/>
      <c r="C5673" s="10"/>
      <c r="D5673" s="16">
        <f>IF($A5673="","",IFERROR(VLOOKUP($A5673,M_Sapi!$A$2:$D$501,4,0),""))</f>
      </c>
      <c r="E5673" s="17">
        <f>IF($A5673="","",IFERROR(VLOOKUP($A5673,M_Sapi!$A$2:$B$501,2,0),""))</f>
      </c>
      <c r="F5673" s="16">
        <f>IF(OR($A5673="",$C5673=""),"",$C5673-$D5673)</f>
      </c>
      <c r="G5673" s="18">
        <f>IF(OR($A5673="",$B5673=""),"",$B5673-$E5673)</f>
      </c>
      <c r="H5673" s="19">
        <f>IF(OR($G5673="",$G5673=0),"",$F5673/$G5673)</f>
      </c>
    </row>
    <row r="5674">
      <c r="A5674" s="7"/>
      <c r="B5674" s="11"/>
      <c r="C5674" s="10"/>
      <c r="D5674" s="16">
        <f>IF($A5674="","",IFERROR(VLOOKUP($A5674,M_Sapi!$A$2:$D$501,4,0),""))</f>
      </c>
      <c r="E5674" s="17">
        <f>IF($A5674="","",IFERROR(VLOOKUP($A5674,M_Sapi!$A$2:$B$501,2,0),""))</f>
      </c>
      <c r="F5674" s="16">
        <f>IF(OR($A5674="",$C5674=""),"",$C5674-$D5674)</f>
      </c>
      <c r="G5674" s="18">
        <f>IF(OR($A5674="",$B5674=""),"",$B5674-$E5674)</f>
      </c>
      <c r="H5674" s="19">
        <f>IF(OR($G5674="",$G5674=0),"",$F5674/$G5674)</f>
      </c>
    </row>
    <row r="5675">
      <c r="A5675" s="7"/>
      <c r="B5675" s="11"/>
      <c r="C5675" s="10"/>
      <c r="D5675" s="16">
        <f>IF($A5675="","",IFERROR(VLOOKUP($A5675,M_Sapi!$A$2:$D$501,4,0),""))</f>
      </c>
      <c r="E5675" s="17">
        <f>IF($A5675="","",IFERROR(VLOOKUP($A5675,M_Sapi!$A$2:$B$501,2,0),""))</f>
      </c>
      <c r="F5675" s="16">
        <f>IF(OR($A5675="",$C5675=""),"",$C5675-$D5675)</f>
      </c>
      <c r="G5675" s="18">
        <f>IF(OR($A5675="",$B5675=""),"",$B5675-$E5675)</f>
      </c>
      <c r="H5675" s="19">
        <f>IF(OR($G5675="",$G5675=0),"",$F5675/$G5675)</f>
      </c>
    </row>
    <row r="5676">
      <c r="A5676" s="7"/>
      <c r="B5676" s="11"/>
      <c r="C5676" s="10"/>
      <c r="D5676" s="16">
        <f>IF($A5676="","",IFERROR(VLOOKUP($A5676,M_Sapi!$A$2:$D$501,4,0),""))</f>
      </c>
      <c r="E5676" s="17">
        <f>IF($A5676="","",IFERROR(VLOOKUP($A5676,M_Sapi!$A$2:$B$501,2,0),""))</f>
      </c>
      <c r="F5676" s="16">
        <f>IF(OR($A5676="",$C5676=""),"",$C5676-$D5676)</f>
      </c>
      <c r="G5676" s="18">
        <f>IF(OR($A5676="",$B5676=""),"",$B5676-$E5676)</f>
      </c>
      <c r="H5676" s="19">
        <f>IF(OR($G5676="",$G5676=0),"",$F5676/$G5676)</f>
      </c>
    </row>
    <row r="5677">
      <c r="A5677" s="7"/>
      <c r="B5677" s="11"/>
      <c r="C5677" s="10"/>
      <c r="D5677" s="16">
        <f>IF($A5677="","",IFERROR(VLOOKUP($A5677,M_Sapi!$A$2:$D$501,4,0),""))</f>
      </c>
      <c r="E5677" s="17">
        <f>IF($A5677="","",IFERROR(VLOOKUP($A5677,M_Sapi!$A$2:$B$501,2,0),""))</f>
      </c>
      <c r="F5677" s="16">
        <f>IF(OR($A5677="",$C5677=""),"",$C5677-$D5677)</f>
      </c>
      <c r="G5677" s="18">
        <f>IF(OR($A5677="",$B5677=""),"",$B5677-$E5677)</f>
      </c>
      <c r="H5677" s="19">
        <f>IF(OR($G5677="",$G5677=0),"",$F5677/$G5677)</f>
      </c>
    </row>
    <row r="5678">
      <c r="A5678" s="7"/>
      <c r="B5678" s="11"/>
      <c r="C5678" s="10"/>
      <c r="D5678" s="16">
        <f>IF($A5678="","",IFERROR(VLOOKUP($A5678,M_Sapi!$A$2:$D$501,4,0),""))</f>
      </c>
      <c r="E5678" s="17">
        <f>IF($A5678="","",IFERROR(VLOOKUP($A5678,M_Sapi!$A$2:$B$501,2,0),""))</f>
      </c>
      <c r="F5678" s="16">
        <f>IF(OR($A5678="",$C5678=""),"",$C5678-$D5678)</f>
      </c>
      <c r="G5678" s="18">
        <f>IF(OR($A5678="",$B5678=""),"",$B5678-$E5678)</f>
      </c>
      <c r="H5678" s="19">
        <f>IF(OR($G5678="",$G5678=0),"",$F5678/$G5678)</f>
      </c>
    </row>
    <row r="5679">
      <c r="A5679" s="7"/>
      <c r="B5679" s="11"/>
      <c r="C5679" s="10"/>
      <c r="D5679" s="16">
        <f>IF($A5679="","",IFERROR(VLOOKUP($A5679,M_Sapi!$A$2:$D$501,4,0),""))</f>
      </c>
      <c r="E5679" s="17">
        <f>IF($A5679="","",IFERROR(VLOOKUP($A5679,M_Sapi!$A$2:$B$501,2,0),""))</f>
      </c>
      <c r="F5679" s="16">
        <f>IF(OR($A5679="",$C5679=""),"",$C5679-$D5679)</f>
      </c>
      <c r="G5679" s="18">
        <f>IF(OR($A5679="",$B5679=""),"",$B5679-$E5679)</f>
      </c>
      <c r="H5679" s="19">
        <f>IF(OR($G5679="",$G5679=0),"",$F5679/$G5679)</f>
      </c>
    </row>
    <row r="5680">
      <c r="A5680" s="7"/>
      <c r="B5680" s="11"/>
      <c r="C5680" s="10"/>
      <c r="D5680" s="16">
        <f>IF($A5680="","",IFERROR(VLOOKUP($A5680,M_Sapi!$A$2:$D$501,4,0),""))</f>
      </c>
      <c r="E5680" s="17">
        <f>IF($A5680="","",IFERROR(VLOOKUP($A5680,M_Sapi!$A$2:$B$501,2,0),""))</f>
      </c>
      <c r="F5680" s="16">
        <f>IF(OR($A5680="",$C5680=""),"",$C5680-$D5680)</f>
      </c>
      <c r="G5680" s="18">
        <f>IF(OR($A5680="",$B5680=""),"",$B5680-$E5680)</f>
      </c>
      <c r="H5680" s="19">
        <f>IF(OR($G5680="",$G5680=0),"",$F5680/$G5680)</f>
      </c>
    </row>
    <row r="5681">
      <c r="A5681" s="7"/>
      <c r="B5681" s="11"/>
      <c r="C5681" s="10"/>
      <c r="D5681" s="16">
        <f>IF($A5681="","",IFERROR(VLOOKUP($A5681,M_Sapi!$A$2:$D$501,4,0),""))</f>
      </c>
      <c r="E5681" s="17">
        <f>IF($A5681="","",IFERROR(VLOOKUP($A5681,M_Sapi!$A$2:$B$501,2,0),""))</f>
      </c>
      <c r="F5681" s="16">
        <f>IF(OR($A5681="",$C5681=""),"",$C5681-$D5681)</f>
      </c>
      <c r="G5681" s="18">
        <f>IF(OR($A5681="",$B5681=""),"",$B5681-$E5681)</f>
      </c>
      <c r="H5681" s="19">
        <f>IF(OR($G5681="",$G5681=0),"",$F5681/$G5681)</f>
      </c>
    </row>
    <row r="5682">
      <c r="A5682" s="7"/>
      <c r="B5682" s="11"/>
      <c r="C5682" s="10"/>
      <c r="D5682" s="16">
        <f>IF($A5682="","",IFERROR(VLOOKUP($A5682,M_Sapi!$A$2:$D$501,4,0),""))</f>
      </c>
      <c r="E5682" s="17">
        <f>IF($A5682="","",IFERROR(VLOOKUP($A5682,M_Sapi!$A$2:$B$501,2,0),""))</f>
      </c>
      <c r="F5682" s="16">
        <f>IF(OR($A5682="",$C5682=""),"",$C5682-$D5682)</f>
      </c>
      <c r="G5682" s="18">
        <f>IF(OR($A5682="",$B5682=""),"",$B5682-$E5682)</f>
      </c>
      <c r="H5682" s="19">
        <f>IF(OR($G5682="",$G5682=0),"",$F5682/$G5682)</f>
      </c>
    </row>
    <row r="5683">
      <c r="A5683" s="7"/>
      <c r="B5683" s="11"/>
      <c r="C5683" s="10"/>
      <c r="D5683" s="16">
        <f>IF($A5683="","",IFERROR(VLOOKUP($A5683,M_Sapi!$A$2:$D$501,4,0),""))</f>
      </c>
      <c r="E5683" s="17">
        <f>IF($A5683="","",IFERROR(VLOOKUP($A5683,M_Sapi!$A$2:$B$501,2,0),""))</f>
      </c>
      <c r="F5683" s="16">
        <f>IF(OR($A5683="",$C5683=""),"",$C5683-$D5683)</f>
      </c>
      <c r="G5683" s="18">
        <f>IF(OR($A5683="",$B5683=""),"",$B5683-$E5683)</f>
      </c>
      <c r="H5683" s="19">
        <f>IF(OR($G5683="",$G5683=0),"",$F5683/$G5683)</f>
      </c>
    </row>
    <row r="5684">
      <c r="A5684" s="7"/>
      <c r="B5684" s="11"/>
      <c r="C5684" s="10"/>
      <c r="D5684" s="16">
        <f>IF($A5684="","",IFERROR(VLOOKUP($A5684,M_Sapi!$A$2:$D$501,4,0),""))</f>
      </c>
      <c r="E5684" s="17">
        <f>IF($A5684="","",IFERROR(VLOOKUP($A5684,M_Sapi!$A$2:$B$501,2,0),""))</f>
      </c>
      <c r="F5684" s="16">
        <f>IF(OR($A5684="",$C5684=""),"",$C5684-$D5684)</f>
      </c>
      <c r="G5684" s="18">
        <f>IF(OR($A5684="",$B5684=""),"",$B5684-$E5684)</f>
      </c>
      <c r="H5684" s="19">
        <f>IF(OR($G5684="",$G5684=0),"",$F5684/$G5684)</f>
      </c>
    </row>
    <row r="5685">
      <c r="A5685" s="7"/>
      <c r="B5685" s="11"/>
      <c r="C5685" s="10"/>
      <c r="D5685" s="16">
        <f>IF($A5685="","",IFERROR(VLOOKUP($A5685,M_Sapi!$A$2:$D$501,4,0),""))</f>
      </c>
      <c r="E5685" s="17">
        <f>IF($A5685="","",IFERROR(VLOOKUP($A5685,M_Sapi!$A$2:$B$501,2,0),""))</f>
      </c>
      <c r="F5685" s="16">
        <f>IF(OR($A5685="",$C5685=""),"",$C5685-$D5685)</f>
      </c>
      <c r="G5685" s="18">
        <f>IF(OR($A5685="",$B5685=""),"",$B5685-$E5685)</f>
      </c>
      <c r="H5685" s="19">
        <f>IF(OR($G5685="",$G5685=0),"",$F5685/$G5685)</f>
      </c>
    </row>
    <row r="5686">
      <c r="A5686" s="7"/>
      <c r="B5686" s="11"/>
      <c r="C5686" s="10"/>
      <c r="D5686" s="16">
        <f>IF($A5686="","",IFERROR(VLOOKUP($A5686,M_Sapi!$A$2:$D$501,4,0),""))</f>
      </c>
      <c r="E5686" s="17">
        <f>IF($A5686="","",IFERROR(VLOOKUP($A5686,M_Sapi!$A$2:$B$501,2,0),""))</f>
      </c>
      <c r="F5686" s="16">
        <f>IF(OR($A5686="",$C5686=""),"",$C5686-$D5686)</f>
      </c>
      <c r="G5686" s="18">
        <f>IF(OR($A5686="",$B5686=""),"",$B5686-$E5686)</f>
      </c>
      <c r="H5686" s="19">
        <f>IF(OR($G5686="",$G5686=0),"",$F5686/$G5686)</f>
      </c>
    </row>
    <row r="5687">
      <c r="A5687" s="7"/>
      <c r="B5687" s="11"/>
      <c r="C5687" s="10"/>
      <c r="D5687" s="16">
        <f>IF($A5687="","",IFERROR(VLOOKUP($A5687,M_Sapi!$A$2:$D$501,4,0),""))</f>
      </c>
      <c r="E5687" s="17">
        <f>IF($A5687="","",IFERROR(VLOOKUP($A5687,M_Sapi!$A$2:$B$501,2,0),""))</f>
      </c>
      <c r="F5687" s="16">
        <f>IF(OR($A5687="",$C5687=""),"",$C5687-$D5687)</f>
      </c>
      <c r="G5687" s="18">
        <f>IF(OR($A5687="",$B5687=""),"",$B5687-$E5687)</f>
      </c>
      <c r="H5687" s="19">
        <f>IF(OR($G5687="",$G5687=0),"",$F5687/$G5687)</f>
      </c>
    </row>
    <row r="5688">
      <c r="A5688" s="7"/>
      <c r="B5688" s="11"/>
      <c r="C5688" s="10"/>
      <c r="D5688" s="16">
        <f>IF($A5688="","",IFERROR(VLOOKUP($A5688,M_Sapi!$A$2:$D$501,4,0),""))</f>
      </c>
      <c r="E5688" s="17">
        <f>IF($A5688="","",IFERROR(VLOOKUP($A5688,M_Sapi!$A$2:$B$501,2,0),""))</f>
      </c>
      <c r="F5688" s="16">
        <f>IF(OR($A5688="",$C5688=""),"",$C5688-$D5688)</f>
      </c>
      <c r="G5688" s="18">
        <f>IF(OR($A5688="",$B5688=""),"",$B5688-$E5688)</f>
      </c>
      <c r="H5688" s="19">
        <f>IF(OR($G5688="",$G5688=0),"",$F5688/$G5688)</f>
      </c>
    </row>
    <row r="5689">
      <c r="A5689" s="7"/>
      <c r="B5689" s="11"/>
      <c r="C5689" s="10"/>
      <c r="D5689" s="16">
        <f>IF($A5689="","",IFERROR(VLOOKUP($A5689,M_Sapi!$A$2:$D$501,4,0),""))</f>
      </c>
      <c r="E5689" s="17">
        <f>IF($A5689="","",IFERROR(VLOOKUP($A5689,M_Sapi!$A$2:$B$501,2,0),""))</f>
      </c>
      <c r="F5689" s="16">
        <f>IF(OR($A5689="",$C5689=""),"",$C5689-$D5689)</f>
      </c>
      <c r="G5689" s="18">
        <f>IF(OR($A5689="",$B5689=""),"",$B5689-$E5689)</f>
      </c>
      <c r="H5689" s="19">
        <f>IF(OR($G5689="",$G5689=0),"",$F5689/$G5689)</f>
      </c>
    </row>
    <row r="5690">
      <c r="A5690" s="7"/>
      <c r="B5690" s="11"/>
      <c r="C5690" s="10"/>
      <c r="D5690" s="16">
        <f>IF($A5690="","",IFERROR(VLOOKUP($A5690,M_Sapi!$A$2:$D$501,4,0),""))</f>
      </c>
      <c r="E5690" s="17">
        <f>IF($A5690="","",IFERROR(VLOOKUP($A5690,M_Sapi!$A$2:$B$501,2,0),""))</f>
      </c>
      <c r="F5690" s="16">
        <f>IF(OR($A5690="",$C5690=""),"",$C5690-$D5690)</f>
      </c>
      <c r="G5690" s="18">
        <f>IF(OR($A5690="",$B5690=""),"",$B5690-$E5690)</f>
      </c>
      <c r="H5690" s="19">
        <f>IF(OR($G5690="",$G5690=0),"",$F5690/$G5690)</f>
      </c>
    </row>
    <row r="5691">
      <c r="A5691" s="7"/>
      <c r="B5691" s="11"/>
      <c r="C5691" s="10"/>
      <c r="D5691" s="16">
        <f>IF($A5691="","",IFERROR(VLOOKUP($A5691,M_Sapi!$A$2:$D$501,4,0),""))</f>
      </c>
      <c r="E5691" s="17">
        <f>IF($A5691="","",IFERROR(VLOOKUP($A5691,M_Sapi!$A$2:$B$501,2,0),""))</f>
      </c>
      <c r="F5691" s="16">
        <f>IF(OR($A5691="",$C5691=""),"",$C5691-$D5691)</f>
      </c>
      <c r="G5691" s="18">
        <f>IF(OR($A5691="",$B5691=""),"",$B5691-$E5691)</f>
      </c>
      <c r="H5691" s="19">
        <f>IF(OR($G5691="",$G5691=0),"",$F5691/$G5691)</f>
      </c>
    </row>
    <row r="5692">
      <c r="A5692" s="7"/>
      <c r="B5692" s="11"/>
      <c r="C5692" s="10"/>
      <c r="D5692" s="16">
        <f>IF($A5692="","",IFERROR(VLOOKUP($A5692,M_Sapi!$A$2:$D$501,4,0),""))</f>
      </c>
      <c r="E5692" s="17">
        <f>IF($A5692="","",IFERROR(VLOOKUP($A5692,M_Sapi!$A$2:$B$501,2,0),""))</f>
      </c>
      <c r="F5692" s="16">
        <f>IF(OR($A5692="",$C5692=""),"",$C5692-$D5692)</f>
      </c>
      <c r="G5692" s="18">
        <f>IF(OR($A5692="",$B5692=""),"",$B5692-$E5692)</f>
      </c>
      <c r="H5692" s="19">
        <f>IF(OR($G5692="",$G5692=0),"",$F5692/$G5692)</f>
      </c>
    </row>
    <row r="5693">
      <c r="A5693" s="7"/>
      <c r="B5693" s="11"/>
      <c r="C5693" s="10"/>
      <c r="D5693" s="16">
        <f>IF($A5693="","",IFERROR(VLOOKUP($A5693,M_Sapi!$A$2:$D$501,4,0),""))</f>
      </c>
      <c r="E5693" s="17">
        <f>IF($A5693="","",IFERROR(VLOOKUP($A5693,M_Sapi!$A$2:$B$501,2,0),""))</f>
      </c>
      <c r="F5693" s="16">
        <f>IF(OR($A5693="",$C5693=""),"",$C5693-$D5693)</f>
      </c>
      <c r="G5693" s="18">
        <f>IF(OR($A5693="",$B5693=""),"",$B5693-$E5693)</f>
      </c>
      <c r="H5693" s="19">
        <f>IF(OR($G5693="",$G5693=0),"",$F5693/$G5693)</f>
      </c>
    </row>
    <row r="5694">
      <c r="A5694" s="7"/>
      <c r="B5694" s="11"/>
      <c r="C5694" s="10"/>
      <c r="D5694" s="16">
        <f>IF($A5694="","",IFERROR(VLOOKUP($A5694,M_Sapi!$A$2:$D$501,4,0),""))</f>
      </c>
      <c r="E5694" s="17">
        <f>IF($A5694="","",IFERROR(VLOOKUP($A5694,M_Sapi!$A$2:$B$501,2,0),""))</f>
      </c>
      <c r="F5694" s="16">
        <f>IF(OR($A5694="",$C5694=""),"",$C5694-$D5694)</f>
      </c>
      <c r="G5694" s="18">
        <f>IF(OR($A5694="",$B5694=""),"",$B5694-$E5694)</f>
      </c>
      <c r="H5694" s="19">
        <f>IF(OR($G5694="",$G5694=0),"",$F5694/$G5694)</f>
      </c>
    </row>
    <row r="5695">
      <c r="A5695" s="7"/>
      <c r="B5695" s="11"/>
      <c r="C5695" s="10"/>
      <c r="D5695" s="16">
        <f>IF($A5695="","",IFERROR(VLOOKUP($A5695,M_Sapi!$A$2:$D$501,4,0),""))</f>
      </c>
      <c r="E5695" s="17">
        <f>IF($A5695="","",IFERROR(VLOOKUP($A5695,M_Sapi!$A$2:$B$501,2,0),""))</f>
      </c>
      <c r="F5695" s="16">
        <f>IF(OR($A5695="",$C5695=""),"",$C5695-$D5695)</f>
      </c>
      <c r="G5695" s="18">
        <f>IF(OR($A5695="",$B5695=""),"",$B5695-$E5695)</f>
      </c>
      <c r="H5695" s="19">
        <f>IF(OR($G5695="",$G5695=0),"",$F5695/$G5695)</f>
      </c>
    </row>
    <row r="5696">
      <c r="A5696" s="7"/>
      <c r="B5696" s="11"/>
      <c r="C5696" s="10"/>
      <c r="D5696" s="16">
        <f>IF($A5696="","",IFERROR(VLOOKUP($A5696,M_Sapi!$A$2:$D$501,4,0),""))</f>
      </c>
      <c r="E5696" s="17">
        <f>IF($A5696="","",IFERROR(VLOOKUP($A5696,M_Sapi!$A$2:$B$501,2,0),""))</f>
      </c>
      <c r="F5696" s="16">
        <f>IF(OR($A5696="",$C5696=""),"",$C5696-$D5696)</f>
      </c>
      <c r="G5696" s="18">
        <f>IF(OR($A5696="",$B5696=""),"",$B5696-$E5696)</f>
      </c>
      <c r="H5696" s="19">
        <f>IF(OR($G5696="",$G5696=0),"",$F5696/$G5696)</f>
      </c>
    </row>
    <row r="5697">
      <c r="A5697" s="7"/>
      <c r="B5697" s="11"/>
      <c r="C5697" s="10"/>
      <c r="D5697" s="16">
        <f>IF($A5697="","",IFERROR(VLOOKUP($A5697,M_Sapi!$A$2:$D$501,4,0),""))</f>
      </c>
      <c r="E5697" s="17">
        <f>IF($A5697="","",IFERROR(VLOOKUP($A5697,M_Sapi!$A$2:$B$501,2,0),""))</f>
      </c>
      <c r="F5697" s="16">
        <f>IF(OR($A5697="",$C5697=""),"",$C5697-$D5697)</f>
      </c>
      <c r="G5697" s="18">
        <f>IF(OR($A5697="",$B5697=""),"",$B5697-$E5697)</f>
      </c>
      <c r="H5697" s="19">
        <f>IF(OR($G5697="",$G5697=0),"",$F5697/$G5697)</f>
      </c>
    </row>
    <row r="5698">
      <c r="A5698" s="7"/>
      <c r="B5698" s="11"/>
      <c r="C5698" s="10"/>
      <c r="D5698" s="16">
        <f>IF($A5698="","",IFERROR(VLOOKUP($A5698,M_Sapi!$A$2:$D$501,4,0),""))</f>
      </c>
      <c r="E5698" s="17">
        <f>IF($A5698="","",IFERROR(VLOOKUP($A5698,M_Sapi!$A$2:$B$501,2,0),""))</f>
      </c>
      <c r="F5698" s="16">
        <f>IF(OR($A5698="",$C5698=""),"",$C5698-$D5698)</f>
      </c>
      <c r="G5698" s="18">
        <f>IF(OR($A5698="",$B5698=""),"",$B5698-$E5698)</f>
      </c>
      <c r="H5698" s="19">
        <f>IF(OR($G5698="",$G5698=0),"",$F5698/$G5698)</f>
      </c>
    </row>
    <row r="5699">
      <c r="A5699" s="7"/>
      <c r="B5699" s="11"/>
      <c r="C5699" s="10"/>
      <c r="D5699" s="16">
        <f>IF($A5699="","",IFERROR(VLOOKUP($A5699,M_Sapi!$A$2:$D$501,4,0),""))</f>
      </c>
      <c r="E5699" s="17">
        <f>IF($A5699="","",IFERROR(VLOOKUP($A5699,M_Sapi!$A$2:$B$501,2,0),""))</f>
      </c>
      <c r="F5699" s="16">
        <f>IF(OR($A5699="",$C5699=""),"",$C5699-$D5699)</f>
      </c>
      <c r="G5699" s="18">
        <f>IF(OR($A5699="",$B5699=""),"",$B5699-$E5699)</f>
      </c>
      <c r="H5699" s="19">
        <f>IF(OR($G5699="",$G5699=0),"",$F5699/$G5699)</f>
      </c>
    </row>
    <row r="5700">
      <c r="A5700" s="7"/>
      <c r="B5700" s="11"/>
      <c r="C5700" s="10"/>
      <c r="D5700" s="16">
        <f>IF($A5700="","",IFERROR(VLOOKUP($A5700,M_Sapi!$A$2:$D$501,4,0),""))</f>
      </c>
      <c r="E5700" s="17">
        <f>IF($A5700="","",IFERROR(VLOOKUP($A5700,M_Sapi!$A$2:$B$501,2,0),""))</f>
      </c>
      <c r="F5700" s="16">
        <f>IF(OR($A5700="",$C5700=""),"",$C5700-$D5700)</f>
      </c>
      <c r="G5700" s="18">
        <f>IF(OR($A5700="",$B5700=""),"",$B5700-$E5700)</f>
      </c>
      <c r="H5700" s="19">
        <f>IF(OR($G5700="",$G5700=0),"",$F5700/$G5700)</f>
      </c>
    </row>
    <row r="5701">
      <c r="A5701" s="7"/>
      <c r="B5701" s="11"/>
      <c r="C5701" s="10"/>
      <c r="D5701" s="16">
        <f>IF($A5701="","",IFERROR(VLOOKUP($A5701,M_Sapi!$A$2:$D$501,4,0),""))</f>
      </c>
      <c r="E5701" s="17">
        <f>IF($A5701="","",IFERROR(VLOOKUP($A5701,M_Sapi!$A$2:$B$501,2,0),""))</f>
      </c>
      <c r="F5701" s="16">
        <f>IF(OR($A5701="",$C5701=""),"",$C5701-$D5701)</f>
      </c>
      <c r="G5701" s="18">
        <f>IF(OR($A5701="",$B5701=""),"",$B5701-$E5701)</f>
      </c>
      <c r="H5701" s="19">
        <f>IF(OR($G5701="",$G5701=0),"",$F5701/$G5701)</f>
      </c>
    </row>
    <row r="5702">
      <c r="A5702" s="7"/>
      <c r="B5702" s="11"/>
      <c r="C5702" s="10"/>
      <c r="D5702" s="16">
        <f>IF($A5702="","",IFERROR(VLOOKUP($A5702,M_Sapi!$A$2:$D$501,4,0),""))</f>
      </c>
      <c r="E5702" s="17">
        <f>IF($A5702="","",IFERROR(VLOOKUP($A5702,M_Sapi!$A$2:$B$501,2,0),""))</f>
      </c>
      <c r="F5702" s="16">
        <f>IF(OR($A5702="",$C5702=""),"",$C5702-$D5702)</f>
      </c>
      <c r="G5702" s="18">
        <f>IF(OR($A5702="",$B5702=""),"",$B5702-$E5702)</f>
      </c>
      <c r="H5702" s="19">
        <f>IF(OR($G5702="",$G5702=0),"",$F5702/$G5702)</f>
      </c>
    </row>
    <row r="5703">
      <c r="A5703" s="7"/>
      <c r="B5703" s="11"/>
      <c r="C5703" s="10"/>
      <c r="D5703" s="16">
        <f>IF($A5703="","",IFERROR(VLOOKUP($A5703,M_Sapi!$A$2:$D$501,4,0),""))</f>
      </c>
      <c r="E5703" s="17">
        <f>IF($A5703="","",IFERROR(VLOOKUP($A5703,M_Sapi!$A$2:$B$501,2,0),""))</f>
      </c>
      <c r="F5703" s="16">
        <f>IF(OR($A5703="",$C5703=""),"",$C5703-$D5703)</f>
      </c>
      <c r="G5703" s="18">
        <f>IF(OR($A5703="",$B5703=""),"",$B5703-$E5703)</f>
      </c>
      <c r="H5703" s="19">
        <f>IF(OR($G5703="",$G5703=0),"",$F5703/$G5703)</f>
      </c>
    </row>
    <row r="5704">
      <c r="A5704" s="7"/>
      <c r="B5704" s="11"/>
      <c r="C5704" s="10"/>
      <c r="D5704" s="16">
        <f>IF($A5704="","",IFERROR(VLOOKUP($A5704,M_Sapi!$A$2:$D$501,4,0),""))</f>
      </c>
      <c r="E5704" s="17">
        <f>IF($A5704="","",IFERROR(VLOOKUP($A5704,M_Sapi!$A$2:$B$501,2,0),""))</f>
      </c>
      <c r="F5704" s="16">
        <f>IF(OR($A5704="",$C5704=""),"",$C5704-$D5704)</f>
      </c>
      <c r="G5704" s="18">
        <f>IF(OR($A5704="",$B5704=""),"",$B5704-$E5704)</f>
      </c>
      <c r="H5704" s="19">
        <f>IF(OR($G5704="",$G5704=0),"",$F5704/$G5704)</f>
      </c>
    </row>
    <row r="5705">
      <c r="A5705" s="7"/>
      <c r="B5705" s="11"/>
      <c r="C5705" s="10"/>
      <c r="D5705" s="16">
        <f>IF($A5705="","",IFERROR(VLOOKUP($A5705,M_Sapi!$A$2:$D$501,4,0),""))</f>
      </c>
      <c r="E5705" s="17">
        <f>IF($A5705="","",IFERROR(VLOOKUP($A5705,M_Sapi!$A$2:$B$501,2,0),""))</f>
      </c>
      <c r="F5705" s="16">
        <f>IF(OR($A5705="",$C5705=""),"",$C5705-$D5705)</f>
      </c>
      <c r="G5705" s="18">
        <f>IF(OR($A5705="",$B5705=""),"",$B5705-$E5705)</f>
      </c>
      <c r="H5705" s="19">
        <f>IF(OR($G5705="",$G5705=0),"",$F5705/$G5705)</f>
      </c>
    </row>
    <row r="5706">
      <c r="A5706" s="7"/>
      <c r="B5706" s="11"/>
      <c r="C5706" s="10"/>
      <c r="D5706" s="16">
        <f>IF($A5706="","",IFERROR(VLOOKUP($A5706,M_Sapi!$A$2:$D$501,4,0),""))</f>
      </c>
      <c r="E5706" s="17">
        <f>IF($A5706="","",IFERROR(VLOOKUP($A5706,M_Sapi!$A$2:$B$501,2,0),""))</f>
      </c>
      <c r="F5706" s="16">
        <f>IF(OR($A5706="",$C5706=""),"",$C5706-$D5706)</f>
      </c>
      <c r="G5706" s="18">
        <f>IF(OR($A5706="",$B5706=""),"",$B5706-$E5706)</f>
      </c>
      <c r="H5706" s="19">
        <f>IF(OR($G5706="",$G5706=0),"",$F5706/$G5706)</f>
      </c>
    </row>
    <row r="5707">
      <c r="A5707" s="7"/>
      <c r="B5707" s="11"/>
      <c r="C5707" s="10"/>
      <c r="D5707" s="16">
        <f>IF($A5707="","",IFERROR(VLOOKUP($A5707,M_Sapi!$A$2:$D$501,4,0),""))</f>
      </c>
      <c r="E5707" s="17">
        <f>IF($A5707="","",IFERROR(VLOOKUP($A5707,M_Sapi!$A$2:$B$501,2,0),""))</f>
      </c>
      <c r="F5707" s="16">
        <f>IF(OR($A5707="",$C5707=""),"",$C5707-$D5707)</f>
      </c>
      <c r="G5707" s="18">
        <f>IF(OR($A5707="",$B5707=""),"",$B5707-$E5707)</f>
      </c>
      <c r="H5707" s="19">
        <f>IF(OR($G5707="",$G5707=0),"",$F5707/$G5707)</f>
      </c>
    </row>
    <row r="5708">
      <c r="A5708" s="7"/>
      <c r="B5708" s="11"/>
      <c r="C5708" s="10"/>
      <c r="D5708" s="16">
        <f>IF($A5708="","",IFERROR(VLOOKUP($A5708,M_Sapi!$A$2:$D$501,4,0),""))</f>
      </c>
      <c r="E5708" s="17">
        <f>IF($A5708="","",IFERROR(VLOOKUP($A5708,M_Sapi!$A$2:$B$501,2,0),""))</f>
      </c>
      <c r="F5708" s="16">
        <f>IF(OR($A5708="",$C5708=""),"",$C5708-$D5708)</f>
      </c>
      <c r="G5708" s="18">
        <f>IF(OR($A5708="",$B5708=""),"",$B5708-$E5708)</f>
      </c>
      <c r="H5708" s="19">
        <f>IF(OR($G5708="",$G5708=0),"",$F5708/$G5708)</f>
      </c>
    </row>
    <row r="5709">
      <c r="A5709" s="7"/>
      <c r="B5709" s="11"/>
      <c r="C5709" s="10"/>
      <c r="D5709" s="16">
        <f>IF($A5709="","",IFERROR(VLOOKUP($A5709,M_Sapi!$A$2:$D$501,4,0),""))</f>
      </c>
      <c r="E5709" s="17">
        <f>IF($A5709="","",IFERROR(VLOOKUP($A5709,M_Sapi!$A$2:$B$501,2,0),""))</f>
      </c>
      <c r="F5709" s="16">
        <f>IF(OR($A5709="",$C5709=""),"",$C5709-$D5709)</f>
      </c>
      <c r="G5709" s="18">
        <f>IF(OR($A5709="",$B5709=""),"",$B5709-$E5709)</f>
      </c>
      <c r="H5709" s="19">
        <f>IF(OR($G5709="",$G5709=0),"",$F5709/$G5709)</f>
      </c>
    </row>
    <row r="5710">
      <c r="A5710" s="7"/>
      <c r="B5710" s="11"/>
      <c r="C5710" s="10"/>
      <c r="D5710" s="16">
        <f>IF($A5710="","",IFERROR(VLOOKUP($A5710,M_Sapi!$A$2:$D$501,4,0),""))</f>
      </c>
      <c r="E5710" s="17">
        <f>IF($A5710="","",IFERROR(VLOOKUP($A5710,M_Sapi!$A$2:$B$501,2,0),""))</f>
      </c>
      <c r="F5710" s="16">
        <f>IF(OR($A5710="",$C5710=""),"",$C5710-$D5710)</f>
      </c>
      <c r="G5710" s="18">
        <f>IF(OR($A5710="",$B5710=""),"",$B5710-$E5710)</f>
      </c>
      <c r="H5710" s="19">
        <f>IF(OR($G5710="",$G5710=0),"",$F5710/$G5710)</f>
      </c>
    </row>
    <row r="5711">
      <c r="A5711" s="7"/>
      <c r="B5711" s="11"/>
      <c r="C5711" s="10"/>
      <c r="D5711" s="16">
        <f>IF($A5711="","",IFERROR(VLOOKUP($A5711,M_Sapi!$A$2:$D$501,4,0),""))</f>
      </c>
      <c r="E5711" s="17">
        <f>IF($A5711="","",IFERROR(VLOOKUP($A5711,M_Sapi!$A$2:$B$501,2,0),""))</f>
      </c>
      <c r="F5711" s="16">
        <f>IF(OR($A5711="",$C5711=""),"",$C5711-$D5711)</f>
      </c>
      <c r="G5711" s="18">
        <f>IF(OR($A5711="",$B5711=""),"",$B5711-$E5711)</f>
      </c>
      <c r="H5711" s="19">
        <f>IF(OR($G5711="",$G5711=0),"",$F5711/$G5711)</f>
      </c>
    </row>
    <row r="5712">
      <c r="A5712" s="7"/>
      <c r="B5712" s="11"/>
      <c r="C5712" s="10"/>
      <c r="D5712" s="16">
        <f>IF($A5712="","",IFERROR(VLOOKUP($A5712,M_Sapi!$A$2:$D$501,4,0),""))</f>
      </c>
      <c r="E5712" s="17">
        <f>IF($A5712="","",IFERROR(VLOOKUP($A5712,M_Sapi!$A$2:$B$501,2,0),""))</f>
      </c>
      <c r="F5712" s="16">
        <f>IF(OR($A5712="",$C5712=""),"",$C5712-$D5712)</f>
      </c>
      <c r="G5712" s="18">
        <f>IF(OR($A5712="",$B5712=""),"",$B5712-$E5712)</f>
      </c>
      <c r="H5712" s="19">
        <f>IF(OR($G5712="",$G5712=0),"",$F5712/$G5712)</f>
      </c>
    </row>
    <row r="5713">
      <c r="A5713" s="7"/>
      <c r="B5713" s="11"/>
      <c r="C5713" s="10"/>
      <c r="D5713" s="16">
        <f>IF($A5713="","",IFERROR(VLOOKUP($A5713,M_Sapi!$A$2:$D$501,4,0),""))</f>
      </c>
      <c r="E5713" s="17">
        <f>IF($A5713="","",IFERROR(VLOOKUP($A5713,M_Sapi!$A$2:$B$501,2,0),""))</f>
      </c>
      <c r="F5713" s="16">
        <f>IF(OR($A5713="",$C5713=""),"",$C5713-$D5713)</f>
      </c>
      <c r="G5713" s="18">
        <f>IF(OR($A5713="",$B5713=""),"",$B5713-$E5713)</f>
      </c>
      <c r="H5713" s="19">
        <f>IF(OR($G5713="",$G5713=0),"",$F5713/$G5713)</f>
      </c>
    </row>
    <row r="5714">
      <c r="A5714" s="7"/>
      <c r="B5714" s="11"/>
      <c r="C5714" s="10"/>
      <c r="D5714" s="16">
        <f>IF($A5714="","",IFERROR(VLOOKUP($A5714,M_Sapi!$A$2:$D$501,4,0),""))</f>
      </c>
      <c r="E5714" s="17">
        <f>IF($A5714="","",IFERROR(VLOOKUP($A5714,M_Sapi!$A$2:$B$501,2,0),""))</f>
      </c>
      <c r="F5714" s="16">
        <f>IF(OR($A5714="",$C5714=""),"",$C5714-$D5714)</f>
      </c>
      <c r="G5714" s="18">
        <f>IF(OR($A5714="",$B5714=""),"",$B5714-$E5714)</f>
      </c>
      <c r="H5714" s="19">
        <f>IF(OR($G5714="",$G5714=0),"",$F5714/$G5714)</f>
      </c>
    </row>
    <row r="5715">
      <c r="A5715" s="7"/>
      <c r="B5715" s="11"/>
      <c r="C5715" s="10"/>
      <c r="D5715" s="16">
        <f>IF($A5715="","",IFERROR(VLOOKUP($A5715,M_Sapi!$A$2:$D$501,4,0),""))</f>
      </c>
      <c r="E5715" s="17">
        <f>IF($A5715="","",IFERROR(VLOOKUP($A5715,M_Sapi!$A$2:$B$501,2,0),""))</f>
      </c>
      <c r="F5715" s="16">
        <f>IF(OR($A5715="",$C5715=""),"",$C5715-$D5715)</f>
      </c>
      <c r="G5715" s="18">
        <f>IF(OR($A5715="",$B5715=""),"",$B5715-$E5715)</f>
      </c>
      <c r="H5715" s="19">
        <f>IF(OR($G5715="",$G5715=0),"",$F5715/$G5715)</f>
      </c>
    </row>
    <row r="5716">
      <c r="A5716" s="7"/>
      <c r="B5716" s="11"/>
      <c r="C5716" s="10"/>
      <c r="D5716" s="16">
        <f>IF($A5716="","",IFERROR(VLOOKUP($A5716,M_Sapi!$A$2:$D$501,4,0),""))</f>
      </c>
      <c r="E5716" s="17">
        <f>IF($A5716="","",IFERROR(VLOOKUP($A5716,M_Sapi!$A$2:$B$501,2,0),""))</f>
      </c>
      <c r="F5716" s="16">
        <f>IF(OR($A5716="",$C5716=""),"",$C5716-$D5716)</f>
      </c>
      <c r="G5716" s="18">
        <f>IF(OR($A5716="",$B5716=""),"",$B5716-$E5716)</f>
      </c>
      <c r="H5716" s="19">
        <f>IF(OR($G5716="",$G5716=0),"",$F5716/$G5716)</f>
      </c>
    </row>
    <row r="5717">
      <c r="A5717" s="7"/>
      <c r="B5717" s="11"/>
      <c r="C5717" s="10"/>
      <c r="D5717" s="16">
        <f>IF($A5717="","",IFERROR(VLOOKUP($A5717,M_Sapi!$A$2:$D$501,4,0),""))</f>
      </c>
      <c r="E5717" s="17">
        <f>IF($A5717="","",IFERROR(VLOOKUP($A5717,M_Sapi!$A$2:$B$501,2,0),""))</f>
      </c>
      <c r="F5717" s="16">
        <f>IF(OR($A5717="",$C5717=""),"",$C5717-$D5717)</f>
      </c>
      <c r="G5717" s="18">
        <f>IF(OR($A5717="",$B5717=""),"",$B5717-$E5717)</f>
      </c>
      <c r="H5717" s="19">
        <f>IF(OR($G5717="",$G5717=0),"",$F5717/$G5717)</f>
      </c>
    </row>
    <row r="5718">
      <c r="A5718" s="7"/>
      <c r="B5718" s="11"/>
      <c r="C5718" s="10"/>
      <c r="D5718" s="16">
        <f>IF($A5718="","",IFERROR(VLOOKUP($A5718,M_Sapi!$A$2:$D$501,4,0),""))</f>
      </c>
      <c r="E5718" s="17">
        <f>IF($A5718="","",IFERROR(VLOOKUP($A5718,M_Sapi!$A$2:$B$501,2,0),""))</f>
      </c>
      <c r="F5718" s="16">
        <f>IF(OR($A5718="",$C5718=""),"",$C5718-$D5718)</f>
      </c>
      <c r="G5718" s="18">
        <f>IF(OR($A5718="",$B5718=""),"",$B5718-$E5718)</f>
      </c>
      <c r="H5718" s="19">
        <f>IF(OR($G5718="",$G5718=0),"",$F5718/$G5718)</f>
      </c>
    </row>
    <row r="5719">
      <c r="A5719" s="7"/>
      <c r="B5719" s="11"/>
      <c r="C5719" s="10"/>
      <c r="D5719" s="16">
        <f>IF($A5719="","",IFERROR(VLOOKUP($A5719,M_Sapi!$A$2:$D$501,4,0),""))</f>
      </c>
      <c r="E5719" s="17">
        <f>IF($A5719="","",IFERROR(VLOOKUP($A5719,M_Sapi!$A$2:$B$501,2,0),""))</f>
      </c>
      <c r="F5719" s="16">
        <f>IF(OR($A5719="",$C5719=""),"",$C5719-$D5719)</f>
      </c>
      <c r="G5719" s="18">
        <f>IF(OR($A5719="",$B5719=""),"",$B5719-$E5719)</f>
      </c>
      <c r="H5719" s="19">
        <f>IF(OR($G5719="",$G5719=0),"",$F5719/$G5719)</f>
      </c>
    </row>
    <row r="5720">
      <c r="A5720" s="7"/>
      <c r="B5720" s="11"/>
      <c r="C5720" s="10"/>
      <c r="D5720" s="16">
        <f>IF($A5720="","",IFERROR(VLOOKUP($A5720,M_Sapi!$A$2:$D$501,4,0),""))</f>
      </c>
      <c r="E5720" s="17">
        <f>IF($A5720="","",IFERROR(VLOOKUP($A5720,M_Sapi!$A$2:$B$501,2,0),""))</f>
      </c>
      <c r="F5720" s="16">
        <f>IF(OR($A5720="",$C5720=""),"",$C5720-$D5720)</f>
      </c>
      <c r="G5720" s="18">
        <f>IF(OR($A5720="",$B5720=""),"",$B5720-$E5720)</f>
      </c>
      <c r="H5720" s="19">
        <f>IF(OR($G5720="",$G5720=0),"",$F5720/$G5720)</f>
      </c>
    </row>
    <row r="5721">
      <c r="A5721" s="7"/>
      <c r="B5721" s="11"/>
      <c r="C5721" s="10"/>
      <c r="D5721" s="16">
        <f>IF($A5721="","",IFERROR(VLOOKUP($A5721,M_Sapi!$A$2:$D$501,4,0),""))</f>
      </c>
      <c r="E5721" s="17">
        <f>IF($A5721="","",IFERROR(VLOOKUP($A5721,M_Sapi!$A$2:$B$501,2,0),""))</f>
      </c>
      <c r="F5721" s="16">
        <f>IF(OR($A5721="",$C5721=""),"",$C5721-$D5721)</f>
      </c>
      <c r="G5721" s="18">
        <f>IF(OR($A5721="",$B5721=""),"",$B5721-$E5721)</f>
      </c>
      <c r="H5721" s="19">
        <f>IF(OR($G5721="",$G5721=0),"",$F5721/$G5721)</f>
      </c>
    </row>
    <row r="5722">
      <c r="A5722" s="7"/>
      <c r="B5722" s="11"/>
      <c r="C5722" s="10"/>
      <c r="D5722" s="16">
        <f>IF($A5722="","",IFERROR(VLOOKUP($A5722,M_Sapi!$A$2:$D$501,4,0),""))</f>
      </c>
      <c r="E5722" s="17">
        <f>IF($A5722="","",IFERROR(VLOOKUP($A5722,M_Sapi!$A$2:$B$501,2,0),""))</f>
      </c>
      <c r="F5722" s="16">
        <f>IF(OR($A5722="",$C5722=""),"",$C5722-$D5722)</f>
      </c>
      <c r="G5722" s="18">
        <f>IF(OR($A5722="",$B5722=""),"",$B5722-$E5722)</f>
      </c>
      <c r="H5722" s="19">
        <f>IF(OR($G5722="",$G5722=0),"",$F5722/$G5722)</f>
      </c>
    </row>
    <row r="5723">
      <c r="A5723" s="7"/>
      <c r="B5723" s="11"/>
      <c r="C5723" s="10"/>
      <c r="D5723" s="16">
        <f>IF($A5723="","",IFERROR(VLOOKUP($A5723,M_Sapi!$A$2:$D$501,4,0),""))</f>
      </c>
      <c r="E5723" s="17">
        <f>IF($A5723="","",IFERROR(VLOOKUP($A5723,M_Sapi!$A$2:$B$501,2,0),""))</f>
      </c>
      <c r="F5723" s="16">
        <f>IF(OR($A5723="",$C5723=""),"",$C5723-$D5723)</f>
      </c>
      <c r="G5723" s="18">
        <f>IF(OR($A5723="",$B5723=""),"",$B5723-$E5723)</f>
      </c>
      <c r="H5723" s="19">
        <f>IF(OR($G5723="",$G5723=0),"",$F5723/$G5723)</f>
      </c>
    </row>
    <row r="5724">
      <c r="A5724" s="7"/>
      <c r="B5724" s="11"/>
      <c r="C5724" s="10"/>
      <c r="D5724" s="16">
        <f>IF($A5724="","",IFERROR(VLOOKUP($A5724,M_Sapi!$A$2:$D$501,4,0),""))</f>
      </c>
      <c r="E5724" s="17">
        <f>IF($A5724="","",IFERROR(VLOOKUP($A5724,M_Sapi!$A$2:$B$501,2,0),""))</f>
      </c>
      <c r="F5724" s="16">
        <f>IF(OR($A5724="",$C5724=""),"",$C5724-$D5724)</f>
      </c>
      <c r="G5724" s="18">
        <f>IF(OR($A5724="",$B5724=""),"",$B5724-$E5724)</f>
      </c>
      <c r="H5724" s="19">
        <f>IF(OR($G5724="",$G5724=0),"",$F5724/$G5724)</f>
      </c>
    </row>
    <row r="5725">
      <c r="A5725" s="7"/>
      <c r="B5725" s="11"/>
      <c r="C5725" s="10"/>
      <c r="D5725" s="16">
        <f>IF($A5725="","",IFERROR(VLOOKUP($A5725,M_Sapi!$A$2:$D$501,4,0),""))</f>
      </c>
      <c r="E5725" s="17">
        <f>IF($A5725="","",IFERROR(VLOOKUP($A5725,M_Sapi!$A$2:$B$501,2,0),""))</f>
      </c>
      <c r="F5725" s="16">
        <f>IF(OR($A5725="",$C5725=""),"",$C5725-$D5725)</f>
      </c>
      <c r="G5725" s="18">
        <f>IF(OR($A5725="",$B5725=""),"",$B5725-$E5725)</f>
      </c>
      <c r="H5725" s="19">
        <f>IF(OR($G5725="",$G5725=0),"",$F5725/$G5725)</f>
      </c>
    </row>
    <row r="5726">
      <c r="A5726" s="7"/>
      <c r="B5726" s="11"/>
      <c r="C5726" s="10"/>
      <c r="D5726" s="16">
        <f>IF($A5726="","",IFERROR(VLOOKUP($A5726,M_Sapi!$A$2:$D$501,4,0),""))</f>
      </c>
      <c r="E5726" s="17">
        <f>IF($A5726="","",IFERROR(VLOOKUP($A5726,M_Sapi!$A$2:$B$501,2,0),""))</f>
      </c>
      <c r="F5726" s="16">
        <f>IF(OR($A5726="",$C5726=""),"",$C5726-$D5726)</f>
      </c>
      <c r="G5726" s="18">
        <f>IF(OR($A5726="",$B5726=""),"",$B5726-$E5726)</f>
      </c>
      <c r="H5726" s="19">
        <f>IF(OR($G5726="",$G5726=0),"",$F5726/$G5726)</f>
      </c>
    </row>
    <row r="5727">
      <c r="A5727" s="7"/>
      <c r="B5727" s="11"/>
      <c r="C5727" s="10"/>
      <c r="D5727" s="16">
        <f>IF($A5727="","",IFERROR(VLOOKUP($A5727,M_Sapi!$A$2:$D$501,4,0),""))</f>
      </c>
      <c r="E5727" s="17">
        <f>IF($A5727="","",IFERROR(VLOOKUP($A5727,M_Sapi!$A$2:$B$501,2,0),""))</f>
      </c>
      <c r="F5727" s="16">
        <f>IF(OR($A5727="",$C5727=""),"",$C5727-$D5727)</f>
      </c>
      <c r="G5727" s="18">
        <f>IF(OR($A5727="",$B5727=""),"",$B5727-$E5727)</f>
      </c>
      <c r="H5727" s="19">
        <f>IF(OR($G5727="",$G5727=0),"",$F5727/$G5727)</f>
      </c>
    </row>
    <row r="5728">
      <c r="A5728" s="7"/>
      <c r="B5728" s="11"/>
      <c r="C5728" s="10"/>
      <c r="D5728" s="16">
        <f>IF($A5728="","",IFERROR(VLOOKUP($A5728,M_Sapi!$A$2:$D$501,4,0),""))</f>
      </c>
      <c r="E5728" s="17">
        <f>IF($A5728="","",IFERROR(VLOOKUP($A5728,M_Sapi!$A$2:$B$501,2,0),""))</f>
      </c>
      <c r="F5728" s="16">
        <f>IF(OR($A5728="",$C5728=""),"",$C5728-$D5728)</f>
      </c>
      <c r="G5728" s="18">
        <f>IF(OR($A5728="",$B5728=""),"",$B5728-$E5728)</f>
      </c>
      <c r="H5728" s="19">
        <f>IF(OR($G5728="",$G5728=0),"",$F5728/$G5728)</f>
      </c>
    </row>
    <row r="5729">
      <c r="A5729" s="7"/>
      <c r="B5729" s="11"/>
      <c r="C5729" s="10"/>
      <c r="D5729" s="16">
        <f>IF($A5729="","",IFERROR(VLOOKUP($A5729,M_Sapi!$A$2:$D$501,4,0),""))</f>
      </c>
      <c r="E5729" s="17">
        <f>IF($A5729="","",IFERROR(VLOOKUP($A5729,M_Sapi!$A$2:$B$501,2,0),""))</f>
      </c>
      <c r="F5729" s="16">
        <f>IF(OR($A5729="",$C5729=""),"",$C5729-$D5729)</f>
      </c>
      <c r="G5729" s="18">
        <f>IF(OR($A5729="",$B5729=""),"",$B5729-$E5729)</f>
      </c>
      <c r="H5729" s="19">
        <f>IF(OR($G5729="",$G5729=0),"",$F5729/$G5729)</f>
      </c>
    </row>
    <row r="5730">
      <c r="A5730" s="7"/>
      <c r="B5730" s="11"/>
      <c r="C5730" s="10"/>
      <c r="D5730" s="16">
        <f>IF($A5730="","",IFERROR(VLOOKUP($A5730,M_Sapi!$A$2:$D$501,4,0),""))</f>
      </c>
      <c r="E5730" s="17">
        <f>IF($A5730="","",IFERROR(VLOOKUP($A5730,M_Sapi!$A$2:$B$501,2,0),""))</f>
      </c>
      <c r="F5730" s="16">
        <f>IF(OR($A5730="",$C5730=""),"",$C5730-$D5730)</f>
      </c>
      <c r="G5730" s="18">
        <f>IF(OR($A5730="",$B5730=""),"",$B5730-$E5730)</f>
      </c>
      <c r="H5730" s="19">
        <f>IF(OR($G5730="",$G5730=0),"",$F5730/$G5730)</f>
      </c>
    </row>
    <row r="5731">
      <c r="A5731" s="7"/>
      <c r="B5731" s="11"/>
      <c r="C5731" s="10"/>
      <c r="D5731" s="16">
        <f>IF($A5731="","",IFERROR(VLOOKUP($A5731,M_Sapi!$A$2:$D$501,4,0),""))</f>
      </c>
      <c r="E5731" s="17">
        <f>IF($A5731="","",IFERROR(VLOOKUP($A5731,M_Sapi!$A$2:$B$501,2,0),""))</f>
      </c>
      <c r="F5731" s="16">
        <f>IF(OR($A5731="",$C5731=""),"",$C5731-$D5731)</f>
      </c>
      <c r="G5731" s="18">
        <f>IF(OR($A5731="",$B5731=""),"",$B5731-$E5731)</f>
      </c>
      <c r="H5731" s="19">
        <f>IF(OR($G5731="",$G5731=0),"",$F5731/$G5731)</f>
      </c>
    </row>
    <row r="5732">
      <c r="A5732" s="7"/>
      <c r="B5732" s="11"/>
      <c r="C5732" s="10"/>
      <c r="D5732" s="16">
        <f>IF($A5732="","",IFERROR(VLOOKUP($A5732,M_Sapi!$A$2:$D$501,4,0),""))</f>
      </c>
      <c r="E5732" s="17">
        <f>IF($A5732="","",IFERROR(VLOOKUP($A5732,M_Sapi!$A$2:$B$501,2,0),""))</f>
      </c>
      <c r="F5732" s="16">
        <f>IF(OR($A5732="",$C5732=""),"",$C5732-$D5732)</f>
      </c>
      <c r="G5732" s="18">
        <f>IF(OR($A5732="",$B5732=""),"",$B5732-$E5732)</f>
      </c>
      <c r="H5732" s="19">
        <f>IF(OR($G5732="",$G5732=0),"",$F5732/$G5732)</f>
      </c>
    </row>
    <row r="5733">
      <c r="A5733" s="7"/>
      <c r="B5733" s="11"/>
      <c r="C5733" s="10"/>
      <c r="D5733" s="16">
        <f>IF($A5733="","",IFERROR(VLOOKUP($A5733,M_Sapi!$A$2:$D$501,4,0),""))</f>
      </c>
      <c r="E5733" s="17">
        <f>IF($A5733="","",IFERROR(VLOOKUP($A5733,M_Sapi!$A$2:$B$501,2,0),""))</f>
      </c>
      <c r="F5733" s="16">
        <f>IF(OR($A5733="",$C5733=""),"",$C5733-$D5733)</f>
      </c>
      <c r="G5733" s="18">
        <f>IF(OR($A5733="",$B5733=""),"",$B5733-$E5733)</f>
      </c>
      <c r="H5733" s="19">
        <f>IF(OR($G5733="",$G5733=0),"",$F5733/$G5733)</f>
      </c>
    </row>
    <row r="5734">
      <c r="A5734" s="7"/>
      <c r="B5734" s="11"/>
      <c r="C5734" s="10"/>
      <c r="D5734" s="16">
        <f>IF($A5734="","",IFERROR(VLOOKUP($A5734,M_Sapi!$A$2:$D$501,4,0),""))</f>
      </c>
      <c r="E5734" s="17">
        <f>IF($A5734="","",IFERROR(VLOOKUP($A5734,M_Sapi!$A$2:$B$501,2,0),""))</f>
      </c>
      <c r="F5734" s="16">
        <f>IF(OR($A5734="",$C5734=""),"",$C5734-$D5734)</f>
      </c>
      <c r="G5734" s="18">
        <f>IF(OR($A5734="",$B5734=""),"",$B5734-$E5734)</f>
      </c>
      <c r="H5734" s="19">
        <f>IF(OR($G5734="",$G5734=0),"",$F5734/$G5734)</f>
      </c>
    </row>
    <row r="5735">
      <c r="A5735" s="7"/>
      <c r="B5735" s="11"/>
      <c r="C5735" s="10"/>
      <c r="D5735" s="16">
        <f>IF($A5735="","",IFERROR(VLOOKUP($A5735,M_Sapi!$A$2:$D$501,4,0),""))</f>
      </c>
      <c r="E5735" s="17">
        <f>IF($A5735="","",IFERROR(VLOOKUP($A5735,M_Sapi!$A$2:$B$501,2,0),""))</f>
      </c>
      <c r="F5735" s="16">
        <f>IF(OR($A5735="",$C5735=""),"",$C5735-$D5735)</f>
      </c>
      <c r="G5735" s="18">
        <f>IF(OR($A5735="",$B5735=""),"",$B5735-$E5735)</f>
      </c>
      <c r="H5735" s="19">
        <f>IF(OR($G5735="",$G5735=0),"",$F5735/$G5735)</f>
      </c>
    </row>
    <row r="5736">
      <c r="A5736" s="7"/>
      <c r="B5736" s="11"/>
      <c r="C5736" s="10"/>
      <c r="D5736" s="16">
        <f>IF($A5736="","",IFERROR(VLOOKUP($A5736,M_Sapi!$A$2:$D$501,4,0),""))</f>
      </c>
      <c r="E5736" s="17">
        <f>IF($A5736="","",IFERROR(VLOOKUP($A5736,M_Sapi!$A$2:$B$501,2,0),""))</f>
      </c>
      <c r="F5736" s="16">
        <f>IF(OR($A5736="",$C5736=""),"",$C5736-$D5736)</f>
      </c>
      <c r="G5736" s="18">
        <f>IF(OR($A5736="",$B5736=""),"",$B5736-$E5736)</f>
      </c>
      <c r="H5736" s="19">
        <f>IF(OR($G5736="",$G5736=0),"",$F5736/$G5736)</f>
      </c>
    </row>
    <row r="5737">
      <c r="A5737" s="7"/>
      <c r="B5737" s="11"/>
      <c r="C5737" s="10"/>
      <c r="D5737" s="16">
        <f>IF($A5737="","",IFERROR(VLOOKUP($A5737,M_Sapi!$A$2:$D$501,4,0),""))</f>
      </c>
      <c r="E5737" s="17">
        <f>IF($A5737="","",IFERROR(VLOOKUP($A5737,M_Sapi!$A$2:$B$501,2,0),""))</f>
      </c>
      <c r="F5737" s="16">
        <f>IF(OR($A5737="",$C5737=""),"",$C5737-$D5737)</f>
      </c>
      <c r="G5737" s="18">
        <f>IF(OR($A5737="",$B5737=""),"",$B5737-$E5737)</f>
      </c>
      <c r="H5737" s="19">
        <f>IF(OR($G5737="",$G5737=0),"",$F5737/$G5737)</f>
      </c>
    </row>
    <row r="5738">
      <c r="A5738" s="7"/>
      <c r="B5738" s="11"/>
      <c r="C5738" s="10"/>
      <c r="D5738" s="16">
        <f>IF($A5738="","",IFERROR(VLOOKUP($A5738,M_Sapi!$A$2:$D$501,4,0),""))</f>
      </c>
      <c r="E5738" s="17">
        <f>IF($A5738="","",IFERROR(VLOOKUP($A5738,M_Sapi!$A$2:$B$501,2,0),""))</f>
      </c>
      <c r="F5738" s="16">
        <f>IF(OR($A5738="",$C5738=""),"",$C5738-$D5738)</f>
      </c>
      <c r="G5738" s="18">
        <f>IF(OR($A5738="",$B5738=""),"",$B5738-$E5738)</f>
      </c>
      <c r="H5738" s="19">
        <f>IF(OR($G5738="",$G5738=0),"",$F5738/$G5738)</f>
      </c>
    </row>
    <row r="5739">
      <c r="A5739" s="7"/>
      <c r="B5739" s="11"/>
      <c r="C5739" s="10"/>
      <c r="D5739" s="16">
        <f>IF($A5739="","",IFERROR(VLOOKUP($A5739,M_Sapi!$A$2:$D$501,4,0),""))</f>
      </c>
      <c r="E5739" s="17">
        <f>IF($A5739="","",IFERROR(VLOOKUP($A5739,M_Sapi!$A$2:$B$501,2,0),""))</f>
      </c>
      <c r="F5739" s="16">
        <f>IF(OR($A5739="",$C5739=""),"",$C5739-$D5739)</f>
      </c>
      <c r="G5739" s="18">
        <f>IF(OR($A5739="",$B5739=""),"",$B5739-$E5739)</f>
      </c>
      <c r="H5739" s="19">
        <f>IF(OR($G5739="",$G5739=0),"",$F5739/$G5739)</f>
      </c>
    </row>
    <row r="5740">
      <c r="A5740" s="7"/>
      <c r="B5740" s="11"/>
      <c r="C5740" s="10"/>
      <c r="D5740" s="16">
        <f>IF($A5740="","",IFERROR(VLOOKUP($A5740,M_Sapi!$A$2:$D$501,4,0),""))</f>
      </c>
      <c r="E5740" s="17">
        <f>IF($A5740="","",IFERROR(VLOOKUP($A5740,M_Sapi!$A$2:$B$501,2,0),""))</f>
      </c>
      <c r="F5740" s="16">
        <f>IF(OR($A5740="",$C5740=""),"",$C5740-$D5740)</f>
      </c>
      <c r="G5740" s="18">
        <f>IF(OR($A5740="",$B5740=""),"",$B5740-$E5740)</f>
      </c>
      <c r="H5740" s="19">
        <f>IF(OR($G5740="",$G5740=0),"",$F5740/$G5740)</f>
      </c>
    </row>
    <row r="5741">
      <c r="A5741" s="7"/>
      <c r="B5741" s="11"/>
      <c r="C5741" s="10"/>
      <c r="D5741" s="16">
        <f>IF($A5741="","",IFERROR(VLOOKUP($A5741,M_Sapi!$A$2:$D$501,4,0),""))</f>
      </c>
      <c r="E5741" s="17">
        <f>IF($A5741="","",IFERROR(VLOOKUP($A5741,M_Sapi!$A$2:$B$501,2,0),""))</f>
      </c>
      <c r="F5741" s="16">
        <f>IF(OR($A5741="",$C5741=""),"",$C5741-$D5741)</f>
      </c>
      <c r="G5741" s="18">
        <f>IF(OR($A5741="",$B5741=""),"",$B5741-$E5741)</f>
      </c>
      <c r="H5741" s="19">
        <f>IF(OR($G5741="",$G5741=0),"",$F5741/$G5741)</f>
      </c>
    </row>
    <row r="5742">
      <c r="A5742" s="7"/>
      <c r="B5742" s="11"/>
      <c r="C5742" s="10"/>
      <c r="D5742" s="16">
        <f>IF($A5742="","",IFERROR(VLOOKUP($A5742,M_Sapi!$A$2:$D$501,4,0),""))</f>
      </c>
      <c r="E5742" s="17">
        <f>IF($A5742="","",IFERROR(VLOOKUP($A5742,M_Sapi!$A$2:$B$501,2,0),""))</f>
      </c>
      <c r="F5742" s="16">
        <f>IF(OR($A5742="",$C5742=""),"",$C5742-$D5742)</f>
      </c>
      <c r="G5742" s="18">
        <f>IF(OR($A5742="",$B5742=""),"",$B5742-$E5742)</f>
      </c>
      <c r="H5742" s="19">
        <f>IF(OR($G5742="",$G5742=0),"",$F5742/$G5742)</f>
      </c>
    </row>
    <row r="5743">
      <c r="A5743" s="7"/>
      <c r="B5743" s="11"/>
      <c r="C5743" s="10"/>
      <c r="D5743" s="16">
        <f>IF($A5743="","",IFERROR(VLOOKUP($A5743,M_Sapi!$A$2:$D$501,4,0),""))</f>
      </c>
      <c r="E5743" s="17">
        <f>IF($A5743="","",IFERROR(VLOOKUP($A5743,M_Sapi!$A$2:$B$501,2,0),""))</f>
      </c>
      <c r="F5743" s="16">
        <f>IF(OR($A5743="",$C5743=""),"",$C5743-$D5743)</f>
      </c>
      <c r="G5743" s="18">
        <f>IF(OR($A5743="",$B5743=""),"",$B5743-$E5743)</f>
      </c>
      <c r="H5743" s="19">
        <f>IF(OR($G5743="",$G5743=0),"",$F5743/$G5743)</f>
      </c>
    </row>
    <row r="5744">
      <c r="A5744" s="7"/>
      <c r="B5744" s="11"/>
      <c r="C5744" s="10"/>
      <c r="D5744" s="16">
        <f>IF($A5744="","",IFERROR(VLOOKUP($A5744,M_Sapi!$A$2:$D$501,4,0),""))</f>
      </c>
      <c r="E5744" s="17">
        <f>IF($A5744="","",IFERROR(VLOOKUP($A5744,M_Sapi!$A$2:$B$501,2,0),""))</f>
      </c>
      <c r="F5744" s="16">
        <f>IF(OR($A5744="",$C5744=""),"",$C5744-$D5744)</f>
      </c>
      <c r="G5744" s="18">
        <f>IF(OR($A5744="",$B5744=""),"",$B5744-$E5744)</f>
      </c>
      <c r="H5744" s="19">
        <f>IF(OR($G5744="",$G5744=0),"",$F5744/$G5744)</f>
      </c>
    </row>
    <row r="5745">
      <c r="A5745" s="7"/>
      <c r="B5745" s="11"/>
      <c r="C5745" s="10"/>
      <c r="D5745" s="16">
        <f>IF($A5745="","",IFERROR(VLOOKUP($A5745,M_Sapi!$A$2:$D$501,4,0),""))</f>
      </c>
      <c r="E5745" s="17">
        <f>IF($A5745="","",IFERROR(VLOOKUP($A5745,M_Sapi!$A$2:$B$501,2,0),""))</f>
      </c>
      <c r="F5745" s="16">
        <f>IF(OR($A5745="",$C5745=""),"",$C5745-$D5745)</f>
      </c>
      <c r="G5745" s="18">
        <f>IF(OR($A5745="",$B5745=""),"",$B5745-$E5745)</f>
      </c>
      <c r="H5745" s="19">
        <f>IF(OR($G5745="",$G5745=0),"",$F5745/$G5745)</f>
      </c>
    </row>
    <row r="5746">
      <c r="A5746" s="7"/>
      <c r="B5746" s="11"/>
      <c r="C5746" s="10"/>
      <c r="D5746" s="16">
        <f>IF($A5746="","",IFERROR(VLOOKUP($A5746,M_Sapi!$A$2:$D$501,4,0),""))</f>
      </c>
      <c r="E5746" s="17">
        <f>IF($A5746="","",IFERROR(VLOOKUP($A5746,M_Sapi!$A$2:$B$501,2,0),""))</f>
      </c>
      <c r="F5746" s="16">
        <f>IF(OR($A5746="",$C5746=""),"",$C5746-$D5746)</f>
      </c>
      <c r="G5746" s="18">
        <f>IF(OR($A5746="",$B5746=""),"",$B5746-$E5746)</f>
      </c>
      <c r="H5746" s="19">
        <f>IF(OR($G5746="",$G5746=0),"",$F5746/$G5746)</f>
      </c>
    </row>
    <row r="5747">
      <c r="A5747" s="7"/>
      <c r="B5747" s="11"/>
      <c r="C5747" s="10"/>
      <c r="D5747" s="16">
        <f>IF($A5747="","",IFERROR(VLOOKUP($A5747,M_Sapi!$A$2:$D$501,4,0),""))</f>
      </c>
      <c r="E5747" s="17">
        <f>IF($A5747="","",IFERROR(VLOOKUP($A5747,M_Sapi!$A$2:$B$501,2,0),""))</f>
      </c>
      <c r="F5747" s="16">
        <f>IF(OR($A5747="",$C5747=""),"",$C5747-$D5747)</f>
      </c>
      <c r="G5747" s="18">
        <f>IF(OR($A5747="",$B5747=""),"",$B5747-$E5747)</f>
      </c>
      <c r="H5747" s="19">
        <f>IF(OR($G5747="",$G5747=0),"",$F5747/$G5747)</f>
      </c>
    </row>
    <row r="5748">
      <c r="A5748" s="7"/>
      <c r="B5748" s="11"/>
      <c r="C5748" s="10"/>
      <c r="D5748" s="16">
        <f>IF($A5748="","",IFERROR(VLOOKUP($A5748,M_Sapi!$A$2:$D$501,4,0),""))</f>
      </c>
      <c r="E5748" s="17">
        <f>IF($A5748="","",IFERROR(VLOOKUP($A5748,M_Sapi!$A$2:$B$501,2,0),""))</f>
      </c>
      <c r="F5748" s="16">
        <f>IF(OR($A5748="",$C5748=""),"",$C5748-$D5748)</f>
      </c>
      <c r="G5748" s="18">
        <f>IF(OR($A5748="",$B5748=""),"",$B5748-$E5748)</f>
      </c>
      <c r="H5748" s="19">
        <f>IF(OR($G5748="",$G5748=0),"",$F5748/$G5748)</f>
      </c>
    </row>
    <row r="5749">
      <c r="A5749" s="7"/>
      <c r="B5749" s="11"/>
      <c r="C5749" s="10"/>
      <c r="D5749" s="16">
        <f>IF($A5749="","",IFERROR(VLOOKUP($A5749,M_Sapi!$A$2:$D$501,4,0),""))</f>
      </c>
      <c r="E5749" s="17">
        <f>IF($A5749="","",IFERROR(VLOOKUP($A5749,M_Sapi!$A$2:$B$501,2,0),""))</f>
      </c>
      <c r="F5749" s="16">
        <f>IF(OR($A5749="",$C5749=""),"",$C5749-$D5749)</f>
      </c>
      <c r="G5749" s="18">
        <f>IF(OR($A5749="",$B5749=""),"",$B5749-$E5749)</f>
      </c>
      <c r="H5749" s="19">
        <f>IF(OR($G5749="",$G5749=0),"",$F5749/$G5749)</f>
      </c>
    </row>
    <row r="5750">
      <c r="A5750" s="7"/>
      <c r="B5750" s="11"/>
      <c r="C5750" s="10"/>
      <c r="D5750" s="16">
        <f>IF($A5750="","",IFERROR(VLOOKUP($A5750,M_Sapi!$A$2:$D$501,4,0),""))</f>
      </c>
      <c r="E5750" s="17">
        <f>IF($A5750="","",IFERROR(VLOOKUP($A5750,M_Sapi!$A$2:$B$501,2,0),""))</f>
      </c>
      <c r="F5750" s="16">
        <f>IF(OR($A5750="",$C5750=""),"",$C5750-$D5750)</f>
      </c>
      <c r="G5750" s="18">
        <f>IF(OR($A5750="",$B5750=""),"",$B5750-$E5750)</f>
      </c>
      <c r="H5750" s="19">
        <f>IF(OR($G5750="",$G5750=0),"",$F5750/$G5750)</f>
      </c>
    </row>
    <row r="5751">
      <c r="A5751" s="7"/>
      <c r="B5751" s="11"/>
      <c r="C5751" s="10"/>
      <c r="D5751" s="16">
        <f>IF($A5751="","",IFERROR(VLOOKUP($A5751,M_Sapi!$A$2:$D$501,4,0),""))</f>
      </c>
      <c r="E5751" s="17">
        <f>IF($A5751="","",IFERROR(VLOOKUP($A5751,M_Sapi!$A$2:$B$501,2,0),""))</f>
      </c>
      <c r="F5751" s="16">
        <f>IF(OR($A5751="",$C5751=""),"",$C5751-$D5751)</f>
      </c>
      <c r="G5751" s="18">
        <f>IF(OR($A5751="",$B5751=""),"",$B5751-$E5751)</f>
      </c>
      <c r="H5751" s="19">
        <f>IF(OR($G5751="",$G5751=0),"",$F5751/$G5751)</f>
      </c>
    </row>
    <row r="5752">
      <c r="A5752" s="7"/>
      <c r="B5752" s="11"/>
      <c r="C5752" s="10"/>
      <c r="D5752" s="16">
        <f>IF($A5752="","",IFERROR(VLOOKUP($A5752,M_Sapi!$A$2:$D$501,4,0),""))</f>
      </c>
      <c r="E5752" s="17">
        <f>IF($A5752="","",IFERROR(VLOOKUP($A5752,M_Sapi!$A$2:$B$501,2,0),""))</f>
      </c>
      <c r="F5752" s="16">
        <f>IF(OR($A5752="",$C5752=""),"",$C5752-$D5752)</f>
      </c>
      <c r="G5752" s="18">
        <f>IF(OR($A5752="",$B5752=""),"",$B5752-$E5752)</f>
      </c>
      <c r="H5752" s="19">
        <f>IF(OR($G5752="",$G5752=0),"",$F5752/$G5752)</f>
      </c>
    </row>
    <row r="5753">
      <c r="A5753" s="7"/>
      <c r="B5753" s="11"/>
      <c r="C5753" s="10"/>
      <c r="D5753" s="16">
        <f>IF($A5753="","",IFERROR(VLOOKUP($A5753,M_Sapi!$A$2:$D$501,4,0),""))</f>
      </c>
      <c r="E5753" s="17">
        <f>IF($A5753="","",IFERROR(VLOOKUP($A5753,M_Sapi!$A$2:$B$501,2,0),""))</f>
      </c>
      <c r="F5753" s="16">
        <f>IF(OR($A5753="",$C5753=""),"",$C5753-$D5753)</f>
      </c>
      <c r="G5753" s="18">
        <f>IF(OR($A5753="",$B5753=""),"",$B5753-$E5753)</f>
      </c>
      <c r="H5753" s="19">
        <f>IF(OR($G5753="",$G5753=0),"",$F5753/$G5753)</f>
      </c>
    </row>
    <row r="5754">
      <c r="A5754" s="7"/>
      <c r="B5754" s="11"/>
      <c r="C5754" s="10"/>
      <c r="D5754" s="16">
        <f>IF($A5754="","",IFERROR(VLOOKUP($A5754,M_Sapi!$A$2:$D$501,4,0),""))</f>
      </c>
      <c r="E5754" s="17">
        <f>IF($A5754="","",IFERROR(VLOOKUP($A5754,M_Sapi!$A$2:$B$501,2,0),""))</f>
      </c>
      <c r="F5754" s="16">
        <f>IF(OR($A5754="",$C5754=""),"",$C5754-$D5754)</f>
      </c>
      <c r="G5754" s="18">
        <f>IF(OR($A5754="",$B5754=""),"",$B5754-$E5754)</f>
      </c>
      <c r="H5754" s="19">
        <f>IF(OR($G5754="",$G5754=0),"",$F5754/$G5754)</f>
      </c>
    </row>
    <row r="5755">
      <c r="A5755" s="7"/>
      <c r="B5755" s="11"/>
      <c r="C5755" s="10"/>
      <c r="D5755" s="16">
        <f>IF($A5755="","",IFERROR(VLOOKUP($A5755,M_Sapi!$A$2:$D$501,4,0),""))</f>
      </c>
      <c r="E5755" s="17">
        <f>IF($A5755="","",IFERROR(VLOOKUP($A5755,M_Sapi!$A$2:$B$501,2,0),""))</f>
      </c>
      <c r="F5755" s="16">
        <f>IF(OR($A5755="",$C5755=""),"",$C5755-$D5755)</f>
      </c>
      <c r="G5755" s="18">
        <f>IF(OR($A5755="",$B5755=""),"",$B5755-$E5755)</f>
      </c>
      <c r="H5755" s="19">
        <f>IF(OR($G5755="",$G5755=0),"",$F5755/$G5755)</f>
      </c>
    </row>
    <row r="5756">
      <c r="A5756" s="7"/>
      <c r="B5756" s="11"/>
      <c r="C5756" s="10"/>
      <c r="D5756" s="16">
        <f>IF($A5756="","",IFERROR(VLOOKUP($A5756,M_Sapi!$A$2:$D$501,4,0),""))</f>
      </c>
      <c r="E5756" s="17">
        <f>IF($A5756="","",IFERROR(VLOOKUP($A5756,M_Sapi!$A$2:$B$501,2,0),""))</f>
      </c>
      <c r="F5756" s="16">
        <f>IF(OR($A5756="",$C5756=""),"",$C5756-$D5756)</f>
      </c>
      <c r="G5756" s="18">
        <f>IF(OR($A5756="",$B5756=""),"",$B5756-$E5756)</f>
      </c>
      <c r="H5756" s="19">
        <f>IF(OR($G5756="",$G5756=0),"",$F5756/$G5756)</f>
      </c>
    </row>
    <row r="5757">
      <c r="A5757" s="7"/>
      <c r="B5757" s="11"/>
      <c r="C5757" s="10"/>
      <c r="D5757" s="16">
        <f>IF($A5757="","",IFERROR(VLOOKUP($A5757,M_Sapi!$A$2:$D$501,4,0),""))</f>
      </c>
      <c r="E5757" s="17">
        <f>IF($A5757="","",IFERROR(VLOOKUP($A5757,M_Sapi!$A$2:$B$501,2,0),""))</f>
      </c>
      <c r="F5757" s="16">
        <f>IF(OR($A5757="",$C5757=""),"",$C5757-$D5757)</f>
      </c>
      <c r="G5757" s="18">
        <f>IF(OR($A5757="",$B5757=""),"",$B5757-$E5757)</f>
      </c>
      <c r="H5757" s="19">
        <f>IF(OR($G5757="",$G5757=0),"",$F5757/$G5757)</f>
      </c>
    </row>
    <row r="5758">
      <c r="A5758" s="7"/>
      <c r="B5758" s="11"/>
      <c r="C5758" s="10"/>
      <c r="D5758" s="16">
        <f>IF($A5758="","",IFERROR(VLOOKUP($A5758,M_Sapi!$A$2:$D$501,4,0),""))</f>
      </c>
      <c r="E5758" s="17">
        <f>IF($A5758="","",IFERROR(VLOOKUP($A5758,M_Sapi!$A$2:$B$501,2,0),""))</f>
      </c>
      <c r="F5758" s="16">
        <f>IF(OR($A5758="",$C5758=""),"",$C5758-$D5758)</f>
      </c>
      <c r="G5758" s="18">
        <f>IF(OR($A5758="",$B5758=""),"",$B5758-$E5758)</f>
      </c>
      <c r="H5758" s="19">
        <f>IF(OR($G5758="",$G5758=0),"",$F5758/$G5758)</f>
      </c>
    </row>
    <row r="5759">
      <c r="A5759" s="7"/>
      <c r="B5759" s="11"/>
      <c r="C5759" s="10"/>
      <c r="D5759" s="16">
        <f>IF($A5759="","",IFERROR(VLOOKUP($A5759,M_Sapi!$A$2:$D$501,4,0),""))</f>
      </c>
      <c r="E5759" s="17">
        <f>IF($A5759="","",IFERROR(VLOOKUP($A5759,M_Sapi!$A$2:$B$501,2,0),""))</f>
      </c>
      <c r="F5759" s="16">
        <f>IF(OR($A5759="",$C5759=""),"",$C5759-$D5759)</f>
      </c>
      <c r="G5759" s="18">
        <f>IF(OR($A5759="",$B5759=""),"",$B5759-$E5759)</f>
      </c>
      <c r="H5759" s="19">
        <f>IF(OR($G5759="",$G5759=0),"",$F5759/$G5759)</f>
      </c>
    </row>
    <row r="5760">
      <c r="A5760" s="7"/>
      <c r="B5760" s="11"/>
      <c r="C5760" s="10"/>
      <c r="D5760" s="16">
        <f>IF($A5760="","",IFERROR(VLOOKUP($A5760,M_Sapi!$A$2:$D$501,4,0),""))</f>
      </c>
      <c r="E5760" s="17">
        <f>IF($A5760="","",IFERROR(VLOOKUP($A5760,M_Sapi!$A$2:$B$501,2,0),""))</f>
      </c>
      <c r="F5760" s="16">
        <f>IF(OR($A5760="",$C5760=""),"",$C5760-$D5760)</f>
      </c>
      <c r="G5760" s="18">
        <f>IF(OR($A5760="",$B5760=""),"",$B5760-$E5760)</f>
      </c>
      <c r="H5760" s="19">
        <f>IF(OR($G5760="",$G5760=0),"",$F5760/$G5760)</f>
      </c>
    </row>
    <row r="5761">
      <c r="A5761" s="7"/>
      <c r="B5761" s="11"/>
      <c r="C5761" s="10"/>
      <c r="D5761" s="16">
        <f>IF($A5761="","",IFERROR(VLOOKUP($A5761,M_Sapi!$A$2:$D$501,4,0),""))</f>
      </c>
      <c r="E5761" s="17">
        <f>IF($A5761="","",IFERROR(VLOOKUP($A5761,M_Sapi!$A$2:$B$501,2,0),""))</f>
      </c>
      <c r="F5761" s="16">
        <f>IF(OR($A5761="",$C5761=""),"",$C5761-$D5761)</f>
      </c>
      <c r="G5761" s="18">
        <f>IF(OR($A5761="",$B5761=""),"",$B5761-$E5761)</f>
      </c>
      <c r="H5761" s="19">
        <f>IF(OR($G5761="",$G5761=0),"",$F5761/$G5761)</f>
      </c>
    </row>
    <row r="5762">
      <c r="A5762" s="7"/>
      <c r="B5762" s="11"/>
      <c r="C5762" s="10"/>
      <c r="D5762" s="16">
        <f>IF($A5762="","",IFERROR(VLOOKUP($A5762,M_Sapi!$A$2:$D$501,4,0),""))</f>
      </c>
      <c r="E5762" s="17">
        <f>IF($A5762="","",IFERROR(VLOOKUP($A5762,M_Sapi!$A$2:$B$501,2,0),""))</f>
      </c>
      <c r="F5762" s="16">
        <f>IF(OR($A5762="",$C5762=""),"",$C5762-$D5762)</f>
      </c>
      <c r="G5762" s="18">
        <f>IF(OR($A5762="",$B5762=""),"",$B5762-$E5762)</f>
      </c>
      <c r="H5762" s="19">
        <f>IF(OR($G5762="",$G5762=0),"",$F5762/$G5762)</f>
      </c>
    </row>
    <row r="5763">
      <c r="A5763" s="7"/>
      <c r="B5763" s="11"/>
      <c r="C5763" s="10"/>
      <c r="D5763" s="16">
        <f>IF($A5763="","",IFERROR(VLOOKUP($A5763,M_Sapi!$A$2:$D$501,4,0),""))</f>
      </c>
      <c r="E5763" s="17">
        <f>IF($A5763="","",IFERROR(VLOOKUP($A5763,M_Sapi!$A$2:$B$501,2,0),""))</f>
      </c>
      <c r="F5763" s="16">
        <f>IF(OR($A5763="",$C5763=""),"",$C5763-$D5763)</f>
      </c>
      <c r="G5763" s="18">
        <f>IF(OR($A5763="",$B5763=""),"",$B5763-$E5763)</f>
      </c>
      <c r="H5763" s="19">
        <f>IF(OR($G5763="",$G5763=0),"",$F5763/$G5763)</f>
      </c>
    </row>
    <row r="5764">
      <c r="A5764" s="7"/>
      <c r="B5764" s="11"/>
      <c r="C5764" s="10"/>
      <c r="D5764" s="16">
        <f>IF($A5764="","",IFERROR(VLOOKUP($A5764,M_Sapi!$A$2:$D$501,4,0),""))</f>
      </c>
      <c r="E5764" s="17">
        <f>IF($A5764="","",IFERROR(VLOOKUP($A5764,M_Sapi!$A$2:$B$501,2,0),""))</f>
      </c>
      <c r="F5764" s="16">
        <f>IF(OR($A5764="",$C5764=""),"",$C5764-$D5764)</f>
      </c>
      <c r="G5764" s="18">
        <f>IF(OR($A5764="",$B5764=""),"",$B5764-$E5764)</f>
      </c>
      <c r="H5764" s="19">
        <f>IF(OR($G5764="",$G5764=0),"",$F5764/$G5764)</f>
      </c>
    </row>
    <row r="5765">
      <c r="A5765" s="7"/>
      <c r="B5765" s="11"/>
      <c r="C5765" s="10"/>
      <c r="D5765" s="16">
        <f>IF($A5765="","",IFERROR(VLOOKUP($A5765,M_Sapi!$A$2:$D$501,4,0),""))</f>
      </c>
      <c r="E5765" s="17">
        <f>IF($A5765="","",IFERROR(VLOOKUP($A5765,M_Sapi!$A$2:$B$501,2,0),""))</f>
      </c>
      <c r="F5765" s="16">
        <f>IF(OR($A5765="",$C5765=""),"",$C5765-$D5765)</f>
      </c>
      <c r="G5765" s="18">
        <f>IF(OR($A5765="",$B5765=""),"",$B5765-$E5765)</f>
      </c>
      <c r="H5765" s="19">
        <f>IF(OR($G5765="",$G5765=0),"",$F5765/$G5765)</f>
      </c>
    </row>
    <row r="5766">
      <c r="A5766" s="7"/>
      <c r="B5766" s="11"/>
      <c r="C5766" s="10"/>
      <c r="D5766" s="16">
        <f>IF($A5766="","",IFERROR(VLOOKUP($A5766,M_Sapi!$A$2:$D$501,4,0),""))</f>
      </c>
      <c r="E5766" s="17">
        <f>IF($A5766="","",IFERROR(VLOOKUP($A5766,M_Sapi!$A$2:$B$501,2,0),""))</f>
      </c>
      <c r="F5766" s="16">
        <f>IF(OR($A5766="",$C5766=""),"",$C5766-$D5766)</f>
      </c>
      <c r="G5766" s="18">
        <f>IF(OR($A5766="",$B5766=""),"",$B5766-$E5766)</f>
      </c>
      <c r="H5766" s="19">
        <f>IF(OR($G5766="",$G5766=0),"",$F5766/$G5766)</f>
      </c>
    </row>
    <row r="5767">
      <c r="A5767" s="7"/>
      <c r="B5767" s="11"/>
      <c r="C5767" s="10"/>
      <c r="D5767" s="16">
        <f>IF($A5767="","",IFERROR(VLOOKUP($A5767,M_Sapi!$A$2:$D$501,4,0),""))</f>
      </c>
      <c r="E5767" s="17">
        <f>IF($A5767="","",IFERROR(VLOOKUP($A5767,M_Sapi!$A$2:$B$501,2,0),""))</f>
      </c>
      <c r="F5767" s="16">
        <f>IF(OR($A5767="",$C5767=""),"",$C5767-$D5767)</f>
      </c>
      <c r="G5767" s="18">
        <f>IF(OR($A5767="",$B5767=""),"",$B5767-$E5767)</f>
      </c>
      <c r="H5767" s="19">
        <f>IF(OR($G5767="",$G5767=0),"",$F5767/$G5767)</f>
      </c>
    </row>
    <row r="5768">
      <c r="A5768" s="7"/>
      <c r="B5768" s="11"/>
      <c r="C5768" s="10"/>
      <c r="D5768" s="16">
        <f>IF($A5768="","",IFERROR(VLOOKUP($A5768,M_Sapi!$A$2:$D$501,4,0),""))</f>
      </c>
      <c r="E5768" s="17">
        <f>IF($A5768="","",IFERROR(VLOOKUP($A5768,M_Sapi!$A$2:$B$501,2,0),""))</f>
      </c>
      <c r="F5768" s="16">
        <f>IF(OR($A5768="",$C5768=""),"",$C5768-$D5768)</f>
      </c>
      <c r="G5768" s="18">
        <f>IF(OR($A5768="",$B5768=""),"",$B5768-$E5768)</f>
      </c>
      <c r="H5768" s="19">
        <f>IF(OR($G5768="",$G5768=0),"",$F5768/$G5768)</f>
      </c>
    </row>
    <row r="5769">
      <c r="A5769" s="7"/>
      <c r="B5769" s="11"/>
      <c r="C5769" s="10"/>
      <c r="D5769" s="16">
        <f>IF($A5769="","",IFERROR(VLOOKUP($A5769,M_Sapi!$A$2:$D$501,4,0),""))</f>
      </c>
      <c r="E5769" s="17">
        <f>IF($A5769="","",IFERROR(VLOOKUP($A5769,M_Sapi!$A$2:$B$501,2,0),""))</f>
      </c>
      <c r="F5769" s="16">
        <f>IF(OR($A5769="",$C5769=""),"",$C5769-$D5769)</f>
      </c>
      <c r="G5769" s="18">
        <f>IF(OR($A5769="",$B5769=""),"",$B5769-$E5769)</f>
      </c>
      <c r="H5769" s="19">
        <f>IF(OR($G5769="",$G5769=0),"",$F5769/$G5769)</f>
      </c>
    </row>
    <row r="5770">
      <c r="A5770" s="7"/>
      <c r="B5770" s="11"/>
      <c r="C5770" s="10"/>
      <c r="D5770" s="16">
        <f>IF($A5770="","",IFERROR(VLOOKUP($A5770,M_Sapi!$A$2:$D$501,4,0),""))</f>
      </c>
      <c r="E5770" s="17">
        <f>IF($A5770="","",IFERROR(VLOOKUP($A5770,M_Sapi!$A$2:$B$501,2,0),""))</f>
      </c>
      <c r="F5770" s="16">
        <f>IF(OR($A5770="",$C5770=""),"",$C5770-$D5770)</f>
      </c>
      <c r="G5770" s="18">
        <f>IF(OR($A5770="",$B5770=""),"",$B5770-$E5770)</f>
      </c>
      <c r="H5770" s="19">
        <f>IF(OR($G5770="",$G5770=0),"",$F5770/$G5770)</f>
      </c>
    </row>
    <row r="5771">
      <c r="A5771" s="7"/>
      <c r="B5771" s="11"/>
      <c r="C5771" s="10"/>
      <c r="D5771" s="16">
        <f>IF($A5771="","",IFERROR(VLOOKUP($A5771,M_Sapi!$A$2:$D$501,4,0),""))</f>
      </c>
      <c r="E5771" s="17">
        <f>IF($A5771="","",IFERROR(VLOOKUP($A5771,M_Sapi!$A$2:$B$501,2,0),""))</f>
      </c>
      <c r="F5771" s="16">
        <f>IF(OR($A5771="",$C5771=""),"",$C5771-$D5771)</f>
      </c>
      <c r="G5771" s="18">
        <f>IF(OR($A5771="",$B5771=""),"",$B5771-$E5771)</f>
      </c>
      <c r="H5771" s="19">
        <f>IF(OR($G5771="",$G5771=0),"",$F5771/$G5771)</f>
      </c>
    </row>
    <row r="5772">
      <c r="A5772" s="7"/>
      <c r="B5772" s="11"/>
      <c r="C5772" s="10"/>
      <c r="D5772" s="16">
        <f>IF($A5772="","",IFERROR(VLOOKUP($A5772,M_Sapi!$A$2:$D$501,4,0),""))</f>
      </c>
      <c r="E5772" s="17">
        <f>IF($A5772="","",IFERROR(VLOOKUP($A5772,M_Sapi!$A$2:$B$501,2,0),""))</f>
      </c>
      <c r="F5772" s="16">
        <f>IF(OR($A5772="",$C5772=""),"",$C5772-$D5772)</f>
      </c>
      <c r="G5772" s="18">
        <f>IF(OR($A5772="",$B5772=""),"",$B5772-$E5772)</f>
      </c>
      <c r="H5772" s="19">
        <f>IF(OR($G5772="",$G5772=0),"",$F5772/$G5772)</f>
      </c>
    </row>
    <row r="5773">
      <c r="A5773" s="7"/>
      <c r="B5773" s="11"/>
      <c r="C5773" s="10"/>
      <c r="D5773" s="16">
        <f>IF($A5773="","",IFERROR(VLOOKUP($A5773,M_Sapi!$A$2:$D$501,4,0),""))</f>
      </c>
      <c r="E5773" s="17">
        <f>IF($A5773="","",IFERROR(VLOOKUP($A5773,M_Sapi!$A$2:$B$501,2,0),""))</f>
      </c>
      <c r="F5773" s="16">
        <f>IF(OR($A5773="",$C5773=""),"",$C5773-$D5773)</f>
      </c>
      <c r="G5773" s="18">
        <f>IF(OR($A5773="",$B5773=""),"",$B5773-$E5773)</f>
      </c>
      <c r="H5773" s="19">
        <f>IF(OR($G5773="",$G5773=0),"",$F5773/$G5773)</f>
      </c>
    </row>
    <row r="5774">
      <c r="A5774" s="7"/>
      <c r="B5774" s="11"/>
      <c r="C5774" s="10"/>
      <c r="D5774" s="16">
        <f>IF($A5774="","",IFERROR(VLOOKUP($A5774,M_Sapi!$A$2:$D$501,4,0),""))</f>
      </c>
      <c r="E5774" s="17">
        <f>IF($A5774="","",IFERROR(VLOOKUP($A5774,M_Sapi!$A$2:$B$501,2,0),""))</f>
      </c>
      <c r="F5774" s="16">
        <f>IF(OR($A5774="",$C5774=""),"",$C5774-$D5774)</f>
      </c>
      <c r="G5774" s="18">
        <f>IF(OR($A5774="",$B5774=""),"",$B5774-$E5774)</f>
      </c>
      <c r="H5774" s="19">
        <f>IF(OR($G5774="",$G5774=0),"",$F5774/$G5774)</f>
      </c>
    </row>
    <row r="5775">
      <c r="A5775" s="7"/>
      <c r="B5775" s="11"/>
      <c r="C5775" s="10"/>
      <c r="D5775" s="16">
        <f>IF($A5775="","",IFERROR(VLOOKUP($A5775,M_Sapi!$A$2:$D$501,4,0),""))</f>
      </c>
      <c r="E5775" s="17">
        <f>IF($A5775="","",IFERROR(VLOOKUP($A5775,M_Sapi!$A$2:$B$501,2,0),""))</f>
      </c>
      <c r="F5775" s="16">
        <f>IF(OR($A5775="",$C5775=""),"",$C5775-$D5775)</f>
      </c>
      <c r="G5775" s="18">
        <f>IF(OR($A5775="",$B5775=""),"",$B5775-$E5775)</f>
      </c>
      <c r="H5775" s="19">
        <f>IF(OR($G5775="",$G5775=0),"",$F5775/$G5775)</f>
      </c>
    </row>
    <row r="5776">
      <c r="A5776" s="7"/>
      <c r="B5776" s="11"/>
      <c r="C5776" s="10"/>
      <c r="D5776" s="16">
        <f>IF($A5776="","",IFERROR(VLOOKUP($A5776,M_Sapi!$A$2:$D$501,4,0),""))</f>
      </c>
      <c r="E5776" s="17">
        <f>IF($A5776="","",IFERROR(VLOOKUP($A5776,M_Sapi!$A$2:$B$501,2,0),""))</f>
      </c>
      <c r="F5776" s="16">
        <f>IF(OR($A5776="",$C5776=""),"",$C5776-$D5776)</f>
      </c>
      <c r="G5776" s="18">
        <f>IF(OR($A5776="",$B5776=""),"",$B5776-$E5776)</f>
      </c>
      <c r="H5776" s="19">
        <f>IF(OR($G5776="",$G5776=0),"",$F5776/$G5776)</f>
      </c>
    </row>
    <row r="5777">
      <c r="A5777" s="7"/>
      <c r="B5777" s="11"/>
      <c r="C5777" s="10"/>
      <c r="D5777" s="16">
        <f>IF($A5777="","",IFERROR(VLOOKUP($A5777,M_Sapi!$A$2:$D$501,4,0),""))</f>
      </c>
      <c r="E5777" s="17">
        <f>IF($A5777="","",IFERROR(VLOOKUP($A5777,M_Sapi!$A$2:$B$501,2,0),""))</f>
      </c>
      <c r="F5777" s="16">
        <f>IF(OR($A5777="",$C5777=""),"",$C5777-$D5777)</f>
      </c>
      <c r="G5777" s="18">
        <f>IF(OR($A5777="",$B5777=""),"",$B5777-$E5777)</f>
      </c>
      <c r="H5777" s="19">
        <f>IF(OR($G5777="",$G5777=0),"",$F5777/$G5777)</f>
      </c>
    </row>
    <row r="5778">
      <c r="A5778" s="7"/>
      <c r="B5778" s="11"/>
      <c r="C5778" s="10"/>
      <c r="D5778" s="16">
        <f>IF($A5778="","",IFERROR(VLOOKUP($A5778,M_Sapi!$A$2:$D$501,4,0),""))</f>
      </c>
      <c r="E5778" s="17">
        <f>IF($A5778="","",IFERROR(VLOOKUP($A5778,M_Sapi!$A$2:$B$501,2,0),""))</f>
      </c>
      <c r="F5778" s="16">
        <f>IF(OR($A5778="",$C5778=""),"",$C5778-$D5778)</f>
      </c>
      <c r="G5778" s="18">
        <f>IF(OR($A5778="",$B5778=""),"",$B5778-$E5778)</f>
      </c>
      <c r="H5778" s="19">
        <f>IF(OR($G5778="",$G5778=0),"",$F5778/$G5778)</f>
      </c>
    </row>
    <row r="5779">
      <c r="A5779" s="7"/>
      <c r="B5779" s="11"/>
      <c r="C5779" s="10"/>
      <c r="D5779" s="16">
        <f>IF($A5779="","",IFERROR(VLOOKUP($A5779,M_Sapi!$A$2:$D$501,4,0),""))</f>
      </c>
      <c r="E5779" s="17">
        <f>IF($A5779="","",IFERROR(VLOOKUP($A5779,M_Sapi!$A$2:$B$501,2,0),""))</f>
      </c>
      <c r="F5779" s="16">
        <f>IF(OR($A5779="",$C5779=""),"",$C5779-$D5779)</f>
      </c>
      <c r="G5779" s="18">
        <f>IF(OR($A5779="",$B5779=""),"",$B5779-$E5779)</f>
      </c>
      <c r="H5779" s="19">
        <f>IF(OR($G5779="",$G5779=0),"",$F5779/$G5779)</f>
      </c>
    </row>
    <row r="5780">
      <c r="A5780" s="7"/>
      <c r="B5780" s="11"/>
      <c r="C5780" s="10"/>
      <c r="D5780" s="16">
        <f>IF($A5780="","",IFERROR(VLOOKUP($A5780,M_Sapi!$A$2:$D$501,4,0),""))</f>
      </c>
      <c r="E5780" s="17">
        <f>IF($A5780="","",IFERROR(VLOOKUP($A5780,M_Sapi!$A$2:$B$501,2,0),""))</f>
      </c>
      <c r="F5780" s="16">
        <f>IF(OR($A5780="",$C5780=""),"",$C5780-$D5780)</f>
      </c>
      <c r="G5780" s="18">
        <f>IF(OR($A5780="",$B5780=""),"",$B5780-$E5780)</f>
      </c>
      <c r="H5780" s="19">
        <f>IF(OR($G5780="",$G5780=0),"",$F5780/$G5780)</f>
      </c>
    </row>
    <row r="5781">
      <c r="A5781" s="7"/>
      <c r="B5781" s="11"/>
      <c r="C5781" s="10"/>
      <c r="D5781" s="16">
        <f>IF($A5781="","",IFERROR(VLOOKUP($A5781,M_Sapi!$A$2:$D$501,4,0),""))</f>
      </c>
      <c r="E5781" s="17">
        <f>IF($A5781="","",IFERROR(VLOOKUP($A5781,M_Sapi!$A$2:$B$501,2,0),""))</f>
      </c>
      <c r="F5781" s="16">
        <f>IF(OR($A5781="",$C5781=""),"",$C5781-$D5781)</f>
      </c>
      <c r="G5781" s="18">
        <f>IF(OR($A5781="",$B5781=""),"",$B5781-$E5781)</f>
      </c>
      <c r="H5781" s="19">
        <f>IF(OR($G5781="",$G5781=0),"",$F5781/$G5781)</f>
      </c>
    </row>
    <row r="5782">
      <c r="A5782" s="7"/>
      <c r="B5782" s="11"/>
      <c r="C5782" s="10"/>
      <c r="D5782" s="16">
        <f>IF($A5782="","",IFERROR(VLOOKUP($A5782,M_Sapi!$A$2:$D$501,4,0),""))</f>
      </c>
      <c r="E5782" s="17">
        <f>IF($A5782="","",IFERROR(VLOOKUP($A5782,M_Sapi!$A$2:$B$501,2,0),""))</f>
      </c>
      <c r="F5782" s="16">
        <f>IF(OR($A5782="",$C5782=""),"",$C5782-$D5782)</f>
      </c>
      <c r="G5782" s="18">
        <f>IF(OR($A5782="",$B5782=""),"",$B5782-$E5782)</f>
      </c>
      <c r="H5782" s="19">
        <f>IF(OR($G5782="",$G5782=0),"",$F5782/$G5782)</f>
      </c>
    </row>
    <row r="5783">
      <c r="A5783" s="7"/>
      <c r="B5783" s="11"/>
      <c r="C5783" s="10"/>
      <c r="D5783" s="16">
        <f>IF($A5783="","",IFERROR(VLOOKUP($A5783,M_Sapi!$A$2:$D$501,4,0),""))</f>
      </c>
      <c r="E5783" s="17">
        <f>IF($A5783="","",IFERROR(VLOOKUP($A5783,M_Sapi!$A$2:$B$501,2,0),""))</f>
      </c>
      <c r="F5783" s="16">
        <f>IF(OR($A5783="",$C5783=""),"",$C5783-$D5783)</f>
      </c>
      <c r="G5783" s="18">
        <f>IF(OR($A5783="",$B5783=""),"",$B5783-$E5783)</f>
      </c>
      <c r="H5783" s="19">
        <f>IF(OR($G5783="",$G5783=0),"",$F5783/$G5783)</f>
      </c>
    </row>
    <row r="5784">
      <c r="A5784" s="7"/>
      <c r="B5784" s="11"/>
      <c r="C5784" s="10"/>
      <c r="D5784" s="16">
        <f>IF($A5784="","",IFERROR(VLOOKUP($A5784,M_Sapi!$A$2:$D$501,4,0),""))</f>
      </c>
      <c r="E5784" s="17">
        <f>IF($A5784="","",IFERROR(VLOOKUP($A5784,M_Sapi!$A$2:$B$501,2,0),""))</f>
      </c>
      <c r="F5784" s="16">
        <f>IF(OR($A5784="",$C5784=""),"",$C5784-$D5784)</f>
      </c>
      <c r="G5784" s="18">
        <f>IF(OR($A5784="",$B5784=""),"",$B5784-$E5784)</f>
      </c>
      <c r="H5784" s="19">
        <f>IF(OR($G5784="",$G5784=0),"",$F5784/$G5784)</f>
      </c>
    </row>
    <row r="5785">
      <c r="A5785" s="7"/>
      <c r="B5785" s="11"/>
      <c r="C5785" s="10"/>
      <c r="D5785" s="16">
        <f>IF($A5785="","",IFERROR(VLOOKUP($A5785,M_Sapi!$A$2:$D$501,4,0),""))</f>
      </c>
      <c r="E5785" s="17">
        <f>IF($A5785="","",IFERROR(VLOOKUP($A5785,M_Sapi!$A$2:$B$501,2,0),""))</f>
      </c>
      <c r="F5785" s="16">
        <f>IF(OR($A5785="",$C5785=""),"",$C5785-$D5785)</f>
      </c>
      <c r="G5785" s="18">
        <f>IF(OR($A5785="",$B5785=""),"",$B5785-$E5785)</f>
      </c>
      <c r="H5785" s="19">
        <f>IF(OR($G5785="",$G5785=0),"",$F5785/$G5785)</f>
      </c>
    </row>
    <row r="5786">
      <c r="A5786" s="7"/>
      <c r="B5786" s="11"/>
      <c r="C5786" s="10"/>
      <c r="D5786" s="16">
        <f>IF($A5786="","",IFERROR(VLOOKUP($A5786,M_Sapi!$A$2:$D$501,4,0),""))</f>
      </c>
      <c r="E5786" s="17">
        <f>IF($A5786="","",IFERROR(VLOOKUP($A5786,M_Sapi!$A$2:$B$501,2,0),""))</f>
      </c>
      <c r="F5786" s="16">
        <f>IF(OR($A5786="",$C5786=""),"",$C5786-$D5786)</f>
      </c>
      <c r="G5786" s="18">
        <f>IF(OR($A5786="",$B5786=""),"",$B5786-$E5786)</f>
      </c>
      <c r="H5786" s="19">
        <f>IF(OR($G5786="",$G5786=0),"",$F5786/$G5786)</f>
      </c>
    </row>
    <row r="5787">
      <c r="A5787" s="7"/>
      <c r="B5787" s="11"/>
      <c r="C5787" s="10"/>
      <c r="D5787" s="16">
        <f>IF($A5787="","",IFERROR(VLOOKUP($A5787,M_Sapi!$A$2:$D$501,4,0),""))</f>
      </c>
      <c r="E5787" s="17">
        <f>IF($A5787="","",IFERROR(VLOOKUP($A5787,M_Sapi!$A$2:$B$501,2,0),""))</f>
      </c>
      <c r="F5787" s="16">
        <f>IF(OR($A5787="",$C5787=""),"",$C5787-$D5787)</f>
      </c>
      <c r="G5787" s="18">
        <f>IF(OR($A5787="",$B5787=""),"",$B5787-$E5787)</f>
      </c>
      <c r="H5787" s="19">
        <f>IF(OR($G5787="",$G5787=0),"",$F5787/$G5787)</f>
      </c>
    </row>
    <row r="5788">
      <c r="A5788" s="7"/>
      <c r="B5788" s="11"/>
      <c r="C5788" s="10"/>
      <c r="D5788" s="16">
        <f>IF($A5788="","",IFERROR(VLOOKUP($A5788,M_Sapi!$A$2:$D$501,4,0),""))</f>
      </c>
      <c r="E5788" s="17">
        <f>IF($A5788="","",IFERROR(VLOOKUP($A5788,M_Sapi!$A$2:$B$501,2,0),""))</f>
      </c>
      <c r="F5788" s="16">
        <f>IF(OR($A5788="",$C5788=""),"",$C5788-$D5788)</f>
      </c>
      <c r="G5788" s="18">
        <f>IF(OR($A5788="",$B5788=""),"",$B5788-$E5788)</f>
      </c>
      <c r="H5788" s="19">
        <f>IF(OR($G5788="",$G5788=0),"",$F5788/$G5788)</f>
      </c>
    </row>
    <row r="5789">
      <c r="A5789" s="7"/>
      <c r="B5789" s="11"/>
      <c r="C5789" s="10"/>
      <c r="D5789" s="16">
        <f>IF($A5789="","",IFERROR(VLOOKUP($A5789,M_Sapi!$A$2:$D$501,4,0),""))</f>
      </c>
      <c r="E5789" s="17">
        <f>IF($A5789="","",IFERROR(VLOOKUP($A5789,M_Sapi!$A$2:$B$501,2,0),""))</f>
      </c>
      <c r="F5789" s="16">
        <f>IF(OR($A5789="",$C5789=""),"",$C5789-$D5789)</f>
      </c>
      <c r="G5789" s="18">
        <f>IF(OR($A5789="",$B5789=""),"",$B5789-$E5789)</f>
      </c>
      <c r="H5789" s="19">
        <f>IF(OR($G5789="",$G5789=0),"",$F5789/$G5789)</f>
      </c>
    </row>
    <row r="5790">
      <c r="A5790" s="7"/>
      <c r="B5790" s="11"/>
      <c r="C5790" s="10"/>
      <c r="D5790" s="16">
        <f>IF($A5790="","",IFERROR(VLOOKUP($A5790,M_Sapi!$A$2:$D$501,4,0),""))</f>
      </c>
      <c r="E5790" s="17">
        <f>IF($A5790="","",IFERROR(VLOOKUP($A5790,M_Sapi!$A$2:$B$501,2,0),""))</f>
      </c>
      <c r="F5790" s="16">
        <f>IF(OR($A5790="",$C5790=""),"",$C5790-$D5790)</f>
      </c>
      <c r="G5790" s="18">
        <f>IF(OR($A5790="",$B5790=""),"",$B5790-$E5790)</f>
      </c>
      <c r="H5790" s="19">
        <f>IF(OR($G5790="",$G5790=0),"",$F5790/$G5790)</f>
      </c>
    </row>
    <row r="5791">
      <c r="A5791" s="7"/>
      <c r="B5791" s="11"/>
      <c r="C5791" s="10"/>
      <c r="D5791" s="16">
        <f>IF($A5791="","",IFERROR(VLOOKUP($A5791,M_Sapi!$A$2:$D$501,4,0),""))</f>
      </c>
      <c r="E5791" s="17">
        <f>IF($A5791="","",IFERROR(VLOOKUP($A5791,M_Sapi!$A$2:$B$501,2,0),""))</f>
      </c>
      <c r="F5791" s="16">
        <f>IF(OR($A5791="",$C5791=""),"",$C5791-$D5791)</f>
      </c>
      <c r="G5791" s="18">
        <f>IF(OR($A5791="",$B5791=""),"",$B5791-$E5791)</f>
      </c>
      <c r="H5791" s="19">
        <f>IF(OR($G5791="",$G5791=0),"",$F5791/$G5791)</f>
      </c>
    </row>
    <row r="5792">
      <c r="A5792" s="7"/>
      <c r="B5792" s="11"/>
      <c r="C5792" s="10"/>
      <c r="D5792" s="16">
        <f>IF($A5792="","",IFERROR(VLOOKUP($A5792,M_Sapi!$A$2:$D$501,4,0),""))</f>
      </c>
      <c r="E5792" s="17">
        <f>IF($A5792="","",IFERROR(VLOOKUP($A5792,M_Sapi!$A$2:$B$501,2,0),""))</f>
      </c>
      <c r="F5792" s="16">
        <f>IF(OR($A5792="",$C5792=""),"",$C5792-$D5792)</f>
      </c>
      <c r="G5792" s="18">
        <f>IF(OR($A5792="",$B5792=""),"",$B5792-$E5792)</f>
      </c>
      <c r="H5792" s="19">
        <f>IF(OR($G5792="",$G5792=0),"",$F5792/$G5792)</f>
      </c>
    </row>
    <row r="5793">
      <c r="A5793" s="7"/>
      <c r="B5793" s="11"/>
      <c r="C5793" s="10"/>
      <c r="D5793" s="16">
        <f>IF($A5793="","",IFERROR(VLOOKUP($A5793,M_Sapi!$A$2:$D$501,4,0),""))</f>
      </c>
      <c r="E5793" s="17">
        <f>IF($A5793="","",IFERROR(VLOOKUP($A5793,M_Sapi!$A$2:$B$501,2,0),""))</f>
      </c>
      <c r="F5793" s="16">
        <f>IF(OR($A5793="",$C5793=""),"",$C5793-$D5793)</f>
      </c>
      <c r="G5793" s="18">
        <f>IF(OR($A5793="",$B5793=""),"",$B5793-$E5793)</f>
      </c>
      <c r="H5793" s="19">
        <f>IF(OR($G5793="",$G5793=0),"",$F5793/$G5793)</f>
      </c>
    </row>
    <row r="5794">
      <c r="A5794" s="7"/>
      <c r="B5794" s="11"/>
      <c r="C5794" s="10"/>
      <c r="D5794" s="16">
        <f>IF($A5794="","",IFERROR(VLOOKUP($A5794,M_Sapi!$A$2:$D$501,4,0),""))</f>
      </c>
      <c r="E5794" s="17">
        <f>IF($A5794="","",IFERROR(VLOOKUP($A5794,M_Sapi!$A$2:$B$501,2,0),""))</f>
      </c>
      <c r="F5794" s="16">
        <f>IF(OR($A5794="",$C5794=""),"",$C5794-$D5794)</f>
      </c>
      <c r="G5794" s="18">
        <f>IF(OR($A5794="",$B5794=""),"",$B5794-$E5794)</f>
      </c>
      <c r="H5794" s="19">
        <f>IF(OR($G5794="",$G5794=0),"",$F5794/$G5794)</f>
      </c>
    </row>
    <row r="5795">
      <c r="A5795" s="7"/>
      <c r="B5795" s="11"/>
      <c r="C5795" s="10"/>
      <c r="D5795" s="16">
        <f>IF($A5795="","",IFERROR(VLOOKUP($A5795,M_Sapi!$A$2:$D$501,4,0),""))</f>
      </c>
      <c r="E5795" s="17">
        <f>IF($A5795="","",IFERROR(VLOOKUP($A5795,M_Sapi!$A$2:$B$501,2,0),""))</f>
      </c>
      <c r="F5795" s="16">
        <f>IF(OR($A5795="",$C5795=""),"",$C5795-$D5795)</f>
      </c>
      <c r="G5795" s="18">
        <f>IF(OR($A5795="",$B5795=""),"",$B5795-$E5795)</f>
      </c>
      <c r="H5795" s="19">
        <f>IF(OR($G5795="",$G5795=0),"",$F5795/$G5795)</f>
      </c>
    </row>
    <row r="5796">
      <c r="A5796" s="7"/>
      <c r="B5796" s="11"/>
      <c r="C5796" s="10"/>
      <c r="D5796" s="16">
        <f>IF($A5796="","",IFERROR(VLOOKUP($A5796,M_Sapi!$A$2:$D$501,4,0),""))</f>
      </c>
      <c r="E5796" s="17">
        <f>IF($A5796="","",IFERROR(VLOOKUP($A5796,M_Sapi!$A$2:$B$501,2,0),""))</f>
      </c>
      <c r="F5796" s="16">
        <f>IF(OR($A5796="",$C5796=""),"",$C5796-$D5796)</f>
      </c>
      <c r="G5796" s="18">
        <f>IF(OR($A5796="",$B5796=""),"",$B5796-$E5796)</f>
      </c>
      <c r="H5796" s="19">
        <f>IF(OR($G5796="",$G5796=0),"",$F5796/$G5796)</f>
      </c>
    </row>
    <row r="5797">
      <c r="A5797" s="7"/>
      <c r="B5797" s="11"/>
      <c r="C5797" s="10"/>
      <c r="D5797" s="16">
        <f>IF($A5797="","",IFERROR(VLOOKUP($A5797,M_Sapi!$A$2:$D$501,4,0),""))</f>
      </c>
      <c r="E5797" s="17">
        <f>IF($A5797="","",IFERROR(VLOOKUP($A5797,M_Sapi!$A$2:$B$501,2,0),""))</f>
      </c>
      <c r="F5797" s="16">
        <f>IF(OR($A5797="",$C5797=""),"",$C5797-$D5797)</f>
      </c>
      <c r="G5797" s="18">
        <f>IF(OR($A5797="",$B5797=""),"",$B5797-$E5797)</f>
      </c>
      <c r="H5797" s="19">
        <f>IF(OR($G5797="",$G5797=0),"",$F5797/$G5797)</f>
      </c>
    </row>
    <row r="5798">
      <c r="A5798" s="7"/>
      <c r="B5798" s="11"/>
      <c r="C5798" s="10"/>
      <c r="D5798" s="16">
        <f>IF($A5798="","",IFERROR(VLOOKUP($A5798,M_Sapi!$A$2:$D$501,4,0),""))</f>
      </c>
      <c r="E5798" s="17">
        <f>IF($A5798="","",IFERROR(VLOOKUP($A5798,M_Sapi!$A$2:$B$501,2,0),""))</f>
      </c>
      <c r="F5798" s="16">
        <f>IF(OR($A5798="",$C5798=""),"",$C5798-$D5798)</f>
      </c>
      <c r="G5798" s="18">
        <f>IF(OR($A5798="",$B5798=""),"",$B5798-$E5798)</f>
      </c>
      <c r="H5798" s="19">
        <f>IF(OR($G5798="",$G5798=0),"",$F5798/$G5798)</f>
      </c>
    </row>
    <row r="5799">
      <c r="A5799" s="7"/>
      <c r="B5799" s="11"/>
      <c r="C5799" s="10"/>
      <c r="D5799" s="16">
        <f>IF($A5799="","",IFERROR(VLOOKUP($A5799,M_Sapi!$A$2:$D$501,4,0),""))</f>
      </c>
      <c r="E5799" s="17">
        <f>IF($A5799="","",IFERROR(VLOOKUP($A5799,M_Sapi!$A$2:$B$501,2,0),""))</f>
      </c>
      <c r="F5799" s="16">
        <f>IF(OR($A5799="",$C5799=""),"",$C5799-$D5799)</f>
      </c>
      <c r="G5799" s="18">
        <f>IF(OR($A5799="",$B5799=""),"",$B5799-$E5799)</f>
      </c>
      <c r="H5799" s="19">
        <f>IF(OR($G5799="",$G5799=0),"",$F5799/$G5799)</f>
      </c>
    </row>
    <row r="5800">
      <c r="A5800" s="7"/>
      <c r="B5800" s="11"/>
      <c r="C5800" s="10"/>
      <c r="D5800" s="16">
        <f>IF($A5800="","",IFERROR(VLOOKUP($A5800,M_Sapi!$A$2:$D$501,4,0),""))</f>
      </c>
      <c r="E5800" s="17">
        <f>IF($A5800="","",IFERROR(VLOOKUP($A5800,M_Sapi!$A$2:$B$501,2,0),""))</f>
      </c>
      <c r="F5800" s="16">
        <f>IF(OR($A5800="",$C5800=""),"",$C5800-$D5800)</f>
      </c>
      <c r="G5800" s="18">
        <f>IF(OR($A5800="",$B5800=""),"",$B5800-$E5800)</f>
      </c>
      <c r="H5800" s="19">
        <f>IF(OR($G5800="",$G5800=0),"",$F5800/$G5800)</f>
      </c>
    </row>
    <row r="5801">
      <c r="A5801" s="7"/>
      <c r="B5801" s="11"/>
      <c r="C5801" s="10"/>
      <c r="D5801" s="16">
        <f>IF($A5801="","",IFERROR(VLOOKUP($A5801,M_Sapi!$A$2:$D$501,4,0),""))</f>
      </c>
      <c r="E5801" s="17">
        <f>IF($A5801="","",IFERROR(VLOOKUP($A5801,M_Sapi!$A$2:$B$501,2,0),""))</f>
      </c>
      <c r="F5801" s="16">
        <f>IF(OR($A5801="",$C5801=""),"",$C5801-$D5801)</f>
      </c>
      <c r="G5801" s="18">
        <f>IF(OR($A5801="",$B5801=""),"",$B5801-$E5801)</f>
      </c>
      <c r="H5801" s="19">
        <f>IF(OR($G5801="",$G5801=0),"",$F5801/$G5801)</f>
      </c>
    </row>
    <row r="5802">
      <c r="A5802" s="7"/>
      <c r="B5802" s="11"/>
      <c r="C5802" s="10"/>
      <c r="D5802" s="16">
        <f>IF($A5802="","",IFERROR(VLOOKUP($A5802,M_Sapi!$A$2:$D$501,4,0),""))</f>
      </c>
      <c r="E5802" s="17">
        <f>IF($A5802="","",IFERROR(VLOOKUP($A5802,M_Sapi!$A$2:$B$501,2,0),""))</f>
      </c>
      <c r="F5802" s="16">
        <f>IF(OR($A5802="",$C5802=""),"",$C5802-$D5802)</f>
      </c>
      <c r="G5802" s="18">
        <f>IF(OR($A5802="",$B5802=""),"",$B5802-$E5802)</f>
      </c>
      <c r="H5802" s="19">
        <f>IF(OR($G5802="",$G5802=0),"",$F5802/$G5802)</f>
      </c>
    </row>
    <row r="5803">
      <c r="A5803" s="7"/>
      <c r="B5803" s="11"/>
      <c r="C5803" s="10"/>
      <c r="D5803" s="16">
        <f>IF($A5803="","",IFERROR(VLOOKUP($A5803,M_Sapi!$A$2:$D$501,4,0),""))</f>
      </c>
      <c r="E5803" s="17">
        <f>IF($A5803="","",IFERROR(VLOOKUP($A5803,M_Sapi!$A$2:$B$501,2,0),""))</f>
      </c>
      <c r="F5803" s="16">
        <f>IF(OR($A5803="",$C5803=""),"",$C5803-$D5803)</f>
      </c>
      <c r="G5803" s="18">
        <f>IF(OR($A5803="",$B5803=""),"",$B5803-$E5803)</f>
      </c>
      <c r="H5803" s="19">
        <f>IF(OR($G5803="",$G5803=0),"",$F5803/$G5803)</f>
      </c>
    </row>
    <row r="5804">
      <c r="A5804" s="7"/>
      <c r="B5804" s="11"/>
      <c r="C5804" s="10"/>
      <c r="D5804" s="16">
        <f>IF($A5804="","",IFERROR(VLOOKUP($A5804,M_Sapi!$A$2:$D$501,4,0),""))</f>
      </c>
      <c r="E5804" s="17">
        <f>IF($A5804="","",IFERROR(VLOOKUP($A5804,M_Sapi!$A$2:$B$501,2,0),""))</f>
      </c>
      <c r="F5804" s="16">
        <f>IF(OR($A5804="",$C5804=""),"",$C5804-$D5804)</f>
      </c>
      <c r="G5804" s="18">
        <f>IF(OR($A5804="",$B5804=""),"",$B5804-$E5804)</f>
      </c>
      <c r="H5804" s="19">
        <f>IF(OR($G5804="",$G5804=0),"",$F5804/$G5804)</f>
      </c>
    </row>
    <row r="5805">
      <c r="A5805" s="7"/>
      <c r="B5805" s="11"/>
      <c r="C5805" s="10"/>
      <c r="D5805" s="16">
        <f>IF($A5805="","",IFERROR(VLOOKUP($A5805,M_Sapi!$A$2:$D$501,4,0),""))</f>
      </c>
      <c r="E5805" s="17">
        <f>IF($A5805="","",IFERROR(VLOOKUP($A5805,M_Sapi!$A$2:$B$501,2,0),""))</f>
      </c>
      <c r="F5805" s="16">
        <f>IF(OR($A5805="",$C5805=""),"",$C5805-$D5805)</f>
      </c>
      <c r="G5805" s="18">
        <f>IF(OR($A5805="",$B5805=""),"",$B5805-$E5805)</f>
      </c>
      <c r="H5805" s="19">
        <f>IF(OR($G5805="",$G5805=0),"",$F5805/$G5805)</f>
      </c>
    </row>
    <row r="5806">
      <c r="A5806" s="7"/>
      <c r="B5806" s="11"/>
      <c r="C5806" s="10"/>
      <c r="D5806" s="16">
        <f>IF($A5806="","",IFERROR(VLOOKUP($A5806,M_Sapi!$A$2:$D$501,4,0),""))</f>
      </c>
      <c r="E5806" s="17">
        <f>IF($A5806="","",IFERROR(VLOOKUP($A5806,M_Sapi!$A$2:$B$501,2,0),""))</f>
      </c>
      <c r="F5806" s="16">
        <f>IF(OR($A5806="",$C5806=""),"",$C5806-$D5806)</f>
      </c>
      <c r="G5806" s="18">
        <f>IF(OR($A5806="",$B5806=""),"",$B5806-$E5806)</f>
      </c>
      <c r="H5806" s="19">
        <f>IF(OR($G5806="",$G5806=0),"",$F5806/$G5806)</f>
      </c>
    </row>
    <row r="5807">
      <c r="A5807" s="7"/>
      <c r="B5807" s="11"/>
      <c r="C5807" s="10"/>
      <c r="D5807" s="16">
        <f>IF($A5807="","",IFERROR(VLOOKUP($A5807,M_Sapi!$A$2:$D$501,4,0),""))</f>
      </c>
      <c r="E5807" s="17">
        <f>IF($A5807="","",IFERROR(VLOOKUP($A5807,M_Sapi!$A$2:$B$501,2,0),""))</f>
      </c>
      <c r="F5807" s="16">
        <f>IF(OR($A5807="",$C5807=""),"",$C5807-$D5807)</f>
      </c>
      <c r="G5807" s="18">
        <f>IF(OR($A5807="",$B5807=""),"",$B5807-$E5807)</f>
      </c>
      <c r="H5807" s="19">
        <f>IF(OR($G5807="",$G5807=0),"",$F5807/$G5807)</f>
      </c>
    </row>
    <row r="5808">
      <c r="A5808" s="7"/>
      <c r="B5808" s="11"/>
      <c r="C5808" s="10"/>
      <c r="D5808" s="16">
        <f>IF($A5808="","",IFERROR(VLOOKUP($A5808,M_Sapi!$A$2:$D$501,4,0),""))</f>
      </c>
      <c r="E5808" s="17">
        <f>IF($A5808="","",IFERROR(VLOOKUP($A5808,M_Sapi!$A$2:$B$501,2,0),""))</f>
      </c>
      <c r="F5808" s="16">
        <f>IF(OR($A5808="",$C5808=""),"",$C5808-$D5808)</f>
      </c>
      <c r="G5808" s="18">
        <f>IF(OR($A5808="",$B5808=""),"",$B5808-$E5808)</f>
      </c>
      <c r="H5808" s="19">
        <f>IF(OR($G5808="",$G5808=0),"",$F5808/$G5808)</f>
      </c>
    </row>
    <row r="5809">
      <c r="A5809" s="7"/>
      <c r="B5809" s="11"/>
      <c r="C5809" s="10"/>
      <c r="D5809" s="16">
        <f>IF($A5809="","",IFERROR(VLOOKUP($A5809,M_Sapi!$A$2:$D$501,4,0),""))</f>
      </c>
      <c r="E5809" s="17">
        <f>IF($A5809="","",IFERROR(VLOOKUP($A5809,M_Sapi!$A$2:$B$501,2,0),""))</f>
      </c>
      <c r="F5809" s="16">
        <f>IF(OR($A5809="",$C5809=""),"",$C5809-$D5809)</f>
      </c>
      <c r="G5809" s="18">
        <f>IF(OR($A5809="",$B5809=""),"",$B5809-$E5809)</f>
      </c>
      <c r="H5809" s="19">
        <f>IF(OR($G5809="",$G5809=0),"",$F5809/$G5809)</f>
      </c>
    </row>
    <row r="5810">
      <c r="A5810" s="7"/>
      <c r="B5810" s="11"/>
      <c r="C5810" s="10"/>
      <c r="D5810" s="16">
        <f>IF($A5810="","",IFERROR(VLOOKUP($A5810,M_Sapi!$A$2:$D$501,4,0),""))</f>
      </c>
      <c r="E5810" s="17">
        <f>IF($A5810="","",IFERROR(VLOOKUP($A5810,M_Sapi!$A$2:$B$501,2,0),""))</f>
      </c>
      <c r="F5810" s="16">
        <f>IF(OR($A5810="",$C5810=""),"",$C5810-$D5810)</f>
      </c>
      <c r="G5810" s="18">
        <f>IF(OR($A5810="",$B5810=""),"",$B5810-$E5810)</f>
      </c>
      <c r="H5810" s="19">
        <f>IF(OR($G5810="",$G5810=0),"",$F5810/$G5810)</f>
      </c>
    </row>
    <row r="5811">
      <c r="A5811" s="7"/>
      <c r="B5811" s="11"/>
      <c r="C5811" s="10"/>
      <c r="D5811" s="16">
        <f>IF($A5811="","",IFERROR(VLOOKUP($A5811,M_Sapi!$A$2:$D$501,4,0),""))</f>
      </c>
      <c r="E5811" s="17">
        <f>IF($A5811="","",IFERROR(VLOOKUP($A5811,M_Sapi!$A$2:$B$501,2,0),""))</f>
      </c>
      <c r="F5811" s="16">
        <f>IF(OR($A5811="",$C5811=""),"",$C5811-$D5811)</f>
      </c>
      <c r="G5811" s="18">
        <f>IF(OR($A5811="",$B5811=""),"",$B5811-$E5811)</f>
      </c>
      <c r="H5811" s="19">
        <f>IF(OR($G5811="",$G5811=0),"",$F5811/$G5811)</f>
      </c>
    </row>
    <row r="5812">
      <c r="A5812" s="7"/>
      <c r="B5812" s="11"/>
      <c r="C5812" s="10"/>
      <c r="D5812" s="16">
        <f>IF($A5812="","",IFERROR(VLOOKUP($A5812,M_Sapi!$A$2:$D$501,4,0),""))</f>
      </c>
      <c r="E5812" s="17">
        <f>IF($A5812="","",IFERROR(VLOOKUP($A5812,M_Sapi!$A$2:$B$501,2,0),""))</f>
      </c>
      <c r="F5812" s="16">
        <f>IF(OR($A5812="",$C5812=""),"",$C5812-$D5812)</f>
      </c>
      <c r="G5812" s="18">
        <f>IF(OR($A5812="",$B5812=""),"",$B5812-$E5812)</f>
      </c>
      <c r="H5812" s="19">
        <f>IF(OR($G5812="",$G5812=0),"",$F5812/$G5812)</f>
      </c>
    </row>
    <row r="5813">
      <c r="A5813" s="7"/>
      <c r="B5813" s="11"/>
      <c r="C5813" s="10"/>
      <c r="D5813" s="16">
        <f>IF($A5813="","",IFERROR(VLOOKUP($A5813,M_Sapi!$A$2:$D$501,4,0),""))</f>
      </c>
      <c r="E5813" s="17">
        <f>IF($A5813="","",IFERROR(VLOOKUP($A5813,M_Sapi!$A$2:$B$501,2,0),""))</f>
      </c>
      <c r="F5813" s="16">
        <f>IF(OR($A5813="",$C5813=""),"",$C5813-$D5813)</f>
      </c>
      <c r="G5813" s="18">
        <f>IF(OR($A5813="",$B5813=""),"",$B5813-$E5813)</f>
      </c>
      <c r="H5813" s="19">
        <f>IF(OR($G5813="",$G5813=0),"",$F5813/$G5813)</f>
      </c>
    </row>
    <row r="5814">
      <c r="A5814" s="7"/>
      <c r="B5814" s="11"/>
      <c r="C5814" s="10"/>
      <c r="D5814" s="16">
        <f>IF($A5814="","",IFERROR(VLOOKUP($A5814,M_Sapi!$A$2:$D$501,4,0),""))</f>
      </c>
      <c r="E5814" s="17">
        <f>IF($A5814="","",IFERROR(VLOOKUP($A5814,M_Sapi!$A$2:$B$501,2,0),""))</f>
      </c>
      <c r="F5814" s="16">
        <f>IF(OR($A5814="",$C5814=""),"",$C5814-$D5814)</f>
      </c>
      <c r="G5814" s="18">
        <f>IF(OR($A5814="",$B5814=""),"",$B5814-$E5814)</f>
      </c>
      <c r="H5814" s="19">
        <f>IF(OR($G5814="",$G5814=0),"",$F5814/$G5814)</f>
      </c>
    </row>
    <row r="5815">
      <c r="A5815" s="7"/>
      <c r="B5815" s="11"/>
      <c r="C5815" s="10"/>
      <c r="D5815" s="16">
        <f>IF($A5815="","",IFERROR(VLOOKUP($A5815,M_Sapi!$A$2:$D$501,4,0),""))</f>
      </c>
      <c r="E5815" s="17">
        <f>IF($A5815="","",IFERROR(VLOOKUP($A5815,M_Sapi!$A$2:$B$501,2,0),""))</f>
      </c>
      <c r="F5815" s="16">
        <f>IF(OR($A5815="",$C5815=""),"",$C5815-$D5815)</f>
      </c>
      <c r="G5815" s="18">
        <f>IF(OR($A5815="",$B5815=""),"",$B5815-$E5815)</f>
      </c>
      <c r="H5815" s="19">
        <f>IF(OR($G5815="",$G5815=0),"",$F5815/$G5815)</f>
      </c>
    </row>
    <row r="5816">
      <c r="A5816" s="7"/>
      <c r="B5816" s="11"/>
      <c r="C5816" s="10"/>
      <c r="D5816" s="16">
        <f>IF($A5816="","",IFERROR(VLOOKUP($A5816,M_Sapi!$A$2:$D$501,4,0),""))</f>
      </c>
      <c r="E5816" s="17">
        <f>IF($A5816="","",IFERROR(VLOOKUP($A5816,M_Sapi!$A$2:$B$501,2,0),""))</f>
      </c>
      <c r="F5816" s="16">
        <f>IF(OR($A5816="",$C5816=""),"",$C5816-$D5816)</f>
      </c>
      <c r="G5816" s="18">
        <f>IF(OR($A5816="",$B5816=""),"",$B5816-$E5816)</f>
      </c>
      <c r="H5816" s="19">
        <f>IF(OR($G5816="",$G5816=0),"",$F5816/$G5816)</f>
      </c>
    </row>
    <row r="5817">
      <c r="A5817" s="7"/>
      <c r="B5817" s="11"/>
      <c r="C5817" s="10"/>
      <c r="D5817" s="16">
        <f>IF($A5817="","",IFERROR(VLOOKUP($A5817,M_Sapi!$A$2:$D$501,4,0),""))</f>
      </c>
      <c r="E5817" s="17">
        <f>IF($A5817="","",IFERROR(VLOOKUP($A5817,M_Sapi!$A$2:$B$501,2,0),""))</f>
      </c>
      <c r="F5817" s="16">
        <f>IF(OR($A5817="",$C5817=""),"",$C5817-$D5817)</f>
      </c>
      <c r="G5817" s="18">
        <f>IF(OR($A5817="",$B5817=""),"",$B5817-$E5817)</f>
      </c>
      <c r="H5817" s="19">
        <f>IF(OR($G5817="",$G5817=0),"",$F5817/$G5817)</f>
      </c>
    </row>
    <row r="5818">
      <c r="A5818" s="7"/>
      <c r="B5818" s="11"/>
      <c r="C5818" s="10"/>
      <c r="D5818" s="16">
        <f>IF($A5818="","",IFERROR(VLOOKUP($A5818,M_Sapi!$A$2:$D$501,4,0),""))</f>
      </c>
      <c r="E5818" s="17">
        <f>IF($A5818="","",IFERROR(VLOOKUP($A5818,M_Sapi!$A$2:$B$501,2,0),""))</f>
      </c>
      <c r="F5818" s="16">
        <f>IF(OR($A5818="",$C5818=""),"",$C5818-$D5818)</f>
      </c>
      <c r="G5818" s="18">
        <f>IF(OR($A5818="",$B5818=""),"",$B5818-$E5818)</f>
      </c>
      <c r="H5818" s="19">
        <f>IF(OR($G5818="",$G5818=0),"",$F5818/$G5818)</f>
      </c>
    </row>
    <row r="5819">
      <c r="A5819" s="7"/>
      <c r="B5819" s="11"/>
      <c r="C5819" s="10"/>
      <c r="D5819" s="16">
        <f>IF($A5819="","",IFERROR(VLOOKUP($A5819,M_Sapi!$A$2:$D$501,4,0),""))</f>
      </c>
      <c r="E5819" s="17">
        <f>IF($A5819="","",IFERROR(VLOOKUP($A5819,M_Sapi!$A$2:$B$501,2,0),""))</f>
      </c>
      <c r="F5819" s="16">
        <f>IF(OR($A5819="",$C5819=""),"",$C5819-$D5819)</f>
      </c>
      <c r="G5819" s="18">
        <f>IF(OR($A5819="",$B5819=""),"",$B5819-$E5819)</f>
      </c>
      <c r="H5819" s="19">
        <f>IF(OR($G5819="",$G5819=0),"",$F5819/$G5819)</f>
      </c>
    </row>
    <row r="5820">
      <c r="A5820" s="7"/>
      <c r="B5820" s="11"/>
      <c r="C5820" s="10"/>
      <c r="D5820" s="16">
        <f>IF($A5820="","",IFERROR(VLOOKUP($A5820,M_Sapi!$A$2:$D$501,4,0),""))</f>
      </c>
      <c r="E5820" s="17">
        <f>IF($A5820="","",IFERROR(VLOOKUP($A5820,M_Sapi!$A$2:$B$501,2,0),""))</f>
      </c>
      <c r="F5820" s="16">
        <f>IF(OR($A5820="",$C5820=""),"",$C5820-$D5820)</f>
      </c>
      <c r="G5820" s="18">
        <f>IF(OR($A5820="",$B5820=""),"",$B5820-$E5820)</f>
      </c>
      <c r="H5820" s="19">
        <f>IF(OR($G5820="",$G5820=0),"",$F5820/$G5820)</f>
      </c>
    </row>
    <row r="5821">
      <c r="A5821" s="7"/>
      <c r="B5821" s="11"/>
      <c r="C5821" s="10"/>
      <c r="D5821" s="16">
        <f>IF($A5821="","",IFERROR(VLOOKUP($A5821,M_Sapi!$A$2:$D$501,4,0),""))</f>
      </c>
      <c r="E5821" s="17">
        <f>IF($A5821="","",IFERROR(VLOOKUP($A5821,M_Sapi!$A$2:$B$501,2,0),""))</f>
      </c>
      <c r="F5821" s="16">
        <f>IF(OR($A5821="",$C5821=""),"",$C5821-$D5821)</f>
      </c>
      <c r="G5821" s="18">
        <f>IF(OR($A5821="",$B5821=""),"",$B5821-$E5821)</f>
      </c>
      <c r="H5821" s="19">
        <f>IF(OR($G5821="",$G5821=0),"",$F5821/$G5821)</f>
      </c>
    </row>
    <row r="5822">
      <c r="A5822" s="7"/>
      <c r="B5822" s="11"/>
      <c r="C5822" s="10"/>
      <c r="D5822" s="16">
        <f>IF($A5822="","",IFERROR(VLOOKUP($A5822,M_Sapi!$A$2:$D$501,4,0),""))</f>
      </c>
      <c r="E5822" s="17">
        <f>IF($A5822="","",IFERROR(VLOOKUP($A5822,M_Sapi!$A$2:$B$501,2,0),""))</f>
      </c>
      <c r="F5822" s="16">
        <f>IF(OR($A5822="",$C5822=""),"",$C5822-$D5822)</f>
      </c>
      <c r="G5822" s="18">
        <f>IF(OR($A5822="",$B5822=""),"",$B5822-$E5822)</f>
      </c>
      <c r="H5822" s="19">
        <f>IF(OR($G5822="",$G5822=0),"",$F5822/$G5822)</f>
      </c>
    </row>
    <row r="5823">
      <c r="A5823" s="7"/>
      <c r="B5823" s="11"/>
      <c r="C5823" s="10"/>
      <c r="D5823" s="16">
        <f>IF($A5823="","",IFERROR(VLOOKUP($A5823,M_Sapi!$A$2:$D$501,4,0),""))</f>
      </c>
      <c r="E5823" s="17">
        <f>IF($A5823="","",IFERROR(VLOOKUP($A5823,M_Sapi!$A$2:$B$501,2,0),""))</f>
      </c>
      <c r="F5823" s="16">
        <f>IF(OR($A5823="",$C5823=""),"",$C5823-$D5823)</f>
      </c>
      <c r="G5823" s="18">
        <f>IF(OR($A5823="",$B5823=""),"",$B5823-$E5823)</f>
      </c>
      <c r="H5823" s="19">
        <f>IF(OR($G5823="",$G5823=0),"",$F5823/$G5823)</f>
      </c>
    </row>
    <row r="5824">
      <c r="A5824" s="7"/>
      <c r="B5824" s="11"/>
      <c r="C5824" s="10"/>
      <c r="D5824" s="16">
        <f>IF($A5824="","",IFERROR(VLOOKUP($A5824,M_Sapi!$A$2:$D$501,4,0),""))</f>
      </c>
      <c r="E5824" s="17">
        <f>IF($A5824="","",IFERROR(VLOOKUP($A5824,M_Sapi!$A$2:$B$501,2,0),""))</f>
      </c>
      <c r="F5824" s="16">
        <f>IF(OR($A5824="",$C5824=""),"",$C5824-$D5824)</f>
      </c>
      <c r="G5824" s="18">
        <f>IF(OR($A5824="",$B5824=""),"",$B5824-$E5824)</f>
      </c>
      <c r="H5824" s="19">
        <f>IF(OR($G5824="",$G5824=0),"",$F5824/$G5824)</f>
      </c>
    </row>
    <row r="5825">
      <c r="A5825" s="7"/>
      <c r="B5825" s="11"/>
      <c r="C5825" s="10"/>
      <c r="D5825" s="16">
        <f>IF($A5825="","",IFERROR(VLOOKUP($A5825,M_Sapi!$A$2:$D$501,4,0),""))</f>
      </c>
      <c r="E5825" s="17">
        <f>IF($A5825="","",IFERROR(VLOOKUP($A5825,M_Sapi!$A$2:$B$501,2,0),""))</f>
      </c>
      <c r="F5825" s="16">
        <f>IF(OR($A5825="",$C5825=""),"",$C5825-$D5825)</f>
      </c>
      <c r="G5825" s="18">
        <f>IF(OR($A5825="",$B5825=""),"",$B5825-$E5825)</f>
      </c>
      <c r="H5825" s="19">
        <f>IF(OR($G5825="",$G5825=0),"",$F5825/$G5825)</f>
      </c>
    </row>
    <row r="5826">
      <c r="A5826" s="7"/>
      <c r="B5826" s="11"/>
      <c r="C5826" s="10"/>
      <c r="D5826" s="16">
        <f>IF($A5826="","",IFERROR(VLOOKUP($A5826,M_Sapi!$A$2:$D$501,4,0),""))</f>
      </c>
      <c r="E5826" s="17">
        <f>IF($A5826="","",IFERROR(VLOOKUP($A5826,M_Sapi!$A$2:$B$501,2,0),""))</f>
      </c>
      <c r="F5826" s="16">
        <f>IF(OR($A5826="",$C5826=""),"",$C5826-$D5826)</f>
      </c>
      <c r="G5826" s="18">
        <f>IF(OR($A5826="",$B5826=""),"",$B5826-$E5826)</f>
      </c>
      <c r="H5826" s="19">
        <f>IF(OR($G5826="",$G5826=0),"",$F5826/$G5826)</f>
      </c>
    </row>
    <row r="5827">
      <c r="A5827" s="7"/>
      <c r="B5827" s="11"/>
      <c r="C5827" s="10"/>
      <c r="D5827" s="16">
        <f>IF($A5827="","",IFERROR(VLOOKUP($A5827,M_Sapi!$A$2:$D$501,4,0),""))</f>
      </c>
      <c r="E5827" s="17">
        <f>IF($A5827="","",IFERROR(VLOOKUP($A5827,M_Sapi!$A$2:$B$501,2,0),""))</f>
      </c>
      <c r="F5827" s="16">
        <f>IF(OR($A5827="",$C5827=""),"",$C5827-$D5827)</f>
      </c>
      <c r="G5827" s="18">
        <f>IF(OR($A5827="",$B5827=""),"",$B5827-$E5827)</f>
      </c>
      <c r="H5827" s="19">
        <f>IF(OR($G5827="",$G5827=0),"",$F5827/$G5827)</f>
      </c>
    </row>
    <row r="5828">
      <c r="A5828" s="7"/>
      <c r="B5828" s="11"/>
      <c r="C5828" s="10"/>
      <c r="D5828" s="16">
        <f>IF($A5828="","",IFERROR(VLOOKUP($A5828,M_Sapi!$A$2:$D$501,4,0),""))</f>
      </c>
      <c r="E5828" s="17">
        <f>IF($A5828="","",IFERROR(VLOOKUP($A5828,M_Sapi!$A$2:$B$501,2,0),""))</f>
      </c>
      <c r="F5828" s="16">
        <f>IF(OR($A5828="",$C5828=""),"",$C5828-$D5828)</f>
      </c>
      <c r="G5828" s="18">
        <f>IF(OR($A5828="",$B5828=""),"",$B5828-$E5828)</f>
      </c>
      <c r="H5828" s="19">
        <f>IF(OR($G5828="",$G5828=0),"",$F5828/$G5828)</f>
      </c>
    </row>
    <row r="5829">
      <c r="A5829" s="7"/>
      <c r="B5829" s="11"/>
      <c r="C5829" s="10"/>
      <c r="D5829" s="16">
        <f>IF($A5829="","",IFERROR(VLOOKUP($A5829,M_Sapi!$A$2:$D$501,4,0),""))</f>
      </c>
      <c r="E5829" s="17">
        <f>IF($A5829="","",IFERROR(VLOOKUP($A5829,M_Sapi!$A$2:$B$501,2,0),""))</f>
      </c>
      <c r="F5829" s="16">
        <f>IF(OR($A5829="",$C5829=""),"",$C5829-$D5829)</f>
      </c>
      <c r="G5829" s="18">
        <f>IF(OR($A5829="",$B5829=""),"",$B5829-$E5829)</f>
      </c>
      <c r="H5829" s="19">
        <f>IF(OR($G5829="",$G5829=0),"",$F5829/$G5829)</f>
      </c>
    </row>
    <row r="5830">
      <c r="A5830" s="7"/>
      <c r="B5830" s="11"/>
      <c r="C5830" s="10"/>
      <c r="D5830" s="16">
        <f>IF($A5830="","",IFERROR(VLOOKUP($A5830,M_Sapi!$A$2:$D$501,4,0),""))</f>
      </c>
      <c r="E5830" s="17">
        <f>IF($A5830="","",IFERROR(VLOOKUP($A5830,M_Sapi!$A$2:$B$501,2,0),""))</f>
      </c>
      <c r="F5830" s="16">
        <f>IF(OR($A5830="",$C5830=""),"",$C5830-$D5830)</f>
      </c>
      <c r="G5830" s="18">
        <f>IF(OR($A5830="",$B5830=""),"",$B5830-$E5830)</f>
      </c>
      <c r="H5830" s="19">
        <f>IF(OR($G5830="",$G5830=0),"",$F5830/$G5830)</f>
      </c>
    </row>
    <row r="5831">
      <c r="A5831" s="7"/>
      <c r="B5831" s="11"/>
      <c r="C5831" s="10"/>
      <c r="D5831" s="16">
        <f>IF($A5831="","",IFERROR(VLOOKUP($A5831,M_Sapi!$A$2:$D$501,4,0),""))</f>
      </c>
      <c r="E5831" s="17">
        <f>IF($A5831="","",IFERROR(VLOOKUP($A5831,M_Sapi!$A$2:$B$501,2,0),""))</f>
      </c>
      <c r="F5831" s="16">
        <f>IF(OR($A5831="",$C5831=""),"",$C5831-$D5831)</f>
      </c>
      <c r="G5831" s="18">
        <f>IF(OR($A5831="",$B5831=""),"",$B5831-$E5831)</f>
      </c>
      <c r="H5831" s="19">
        <f>IF(OR($G5831="",$G5831=0),"",$F5831/$G5831)</f>
      </c>
    </row>
    <row r="5832">
      <c r="A5832" s="7"/>
      <c r="B5832" s="11"/>
      <c r="C5832" s="10"/>
      <c r="D5832" s="16">
        <f>IF($A5832="","",IFERROR(VLOOKUP($A5832,M_Sapi!$A$2:$D$501,4,0),""))</f>
      </c>
      <c r="E5832" s="17">
        <f>IF($A5832="","",IFERROR(VLOOKUP($A5832,M_Sapi!$A$2:$B$501,2,0),""))</f>
      </c>
      <c r="F5832" s="16">
        <f>IF(OR($A5832="",$C5832=""),"",$C5832-$D5832)</f>
      </c>
      <c r="G5832" s="18">
        <f>IF(OR($A5832="",$B5832=""),"",$B5832-$E5832)</f>
      </c>
      <c r="H5832" s="19">
        <f>IF(OR($G5832="",$G5832=0),"",$F5832/$G5832)</f>
      </c>
    </row>
    <row r="5833">
      <c r="A5833" s="7"/>
      <c r="B5833" s="11"/>
      <c r="C5833" s="10"/>
      <c r="D5833" s="16">
        <f>IF($A5833="","",IFERROR(VLOOKUP($A5833,M_Sapi!$A$2:$D$501,4,0),""))</f>
      </c>
      <c r="E5833" s="17">
        <f>IF($A5833="","",IFERROR(VLOOKUP($A5833,M_Sapi!$A$2:$B$501,2,0),""))</f>
      </c>
      <c r="F5833" s="16">
        <f>IF(OR($A5833="",$C5833=""),"",$C5833-$D5833)</f>
      </c>
      <c r="G5833" s="18">
        <f>IF(OR($A5833="",$B5833=""),"",$B5833-$E5833)</f>
      </c>
      <c r="H5833" s="19">
        <f>IF(OR($G5833="",$G5833=0),"",$F5833/$G5833)</f>
      </c>
    </row>
    <row r="5834">
      <c r="A5834" s="7"/>
      <c r="B5834" s="11"/>
      <c r="C5834" s="10"/>
      <c r="D5834" s="16">
        <f>IF($A5834="","",IFERROR(VLOOKUP($A5834,M_Sapi!$A$2:$D$501,4,0),""))</f>
      </c>
      <c r="E5834" s="17">
        <f>IF($A5834="","",IFERROR(VLOOKUP($A5834,M_Sapi!$A$2:$B$501,2,0),""))</f>
      </c>
      <c r="F5834" s="16">
        <f>IF(OR($A5834="",$C5834=""),"",$C5834-$D5834)</f>
      </c>
      <c r="G5834" s="18">
        <f>IF(OR($A5834="",$B5834=""),"",$B5834-$E5834)</f>
      </c>
      <c r="H5834" s="19">
        <f>IF(OR($G5834="",$G5834=0),"",$F5834/$G5834)</f>
      </c>
    </row>
    <row r="5835">
      <c r="A5835" s="7"/>
      <c r="B5835" s="11"/>
      <c r="C5835" s="10"/>
      <c r="D5835" s="16">
        <f>IF($A5835="","",IFERROR(VLOOKUP($A5835,M_Sapi!$A$2:$D$501,4,0),""))</f>
      </c>
      <c r="E5835" s="17">
        <f>IF($A5835="","",IFERROR(VLOOKUP($A5835,M_Sapi!$A$2:$B$501,2,0),""))</f>
      </c>
      <c r="F5835" s="16">
        <f>IF(OR($A5835="",$C5835=""),"",$C5835-$D5835)</f>
      </c>
      <c r="G5835" s="18">
        <f>IF(OR($A5835="",$B5835=""),"",$B5835-$E5835)</f>
      </c>
      <c r="H5835" s="19">
        <f>IF(OR($G5835="",$G5835=0),"",$F5835/$G5835)</f>
      </c>
    </row>
    <row r="5836">
      <c r="A5836" s="7"/>
      <c r="B5836" s="11"/>
      <c r="C5836" s="10"/>
      <c r="D5836" s="16">
        <f>IF($A5836="","",IFERROR(VLOOKUP($A5836,M_Sapi!$A$2:$D$501,4,0),""))</f>
      </c>
      <c r="E5836" s="17">
        <f>IF($A5836="","",IFERROR(VLOOKUP($A5836,M_Sapi!$A$2:$B$501,2,0),""))</f>
      </c>
      <c r="F5836" s="16">
        <f>IF(OR($A5836="",$C5836=""),"",$C5836-$D5836)</f>
      </c>
      <c r="G5836" s="18">
        <f>IF(OR($A5836="",$B5836=""),"",$B5836-$E5836)</f>
      </c>
      <c r="H5836" s="19">
        <f>IF(OR($G5836="",$G5836=0),"",$F5836/$G5836)</f>
      </c>
    </row>
    <row r="5837">
      <c r="A5837" s="7"/>
      <c r="B5837" s="11"/>
      <c r="C5837" s="10"/>
      <c r="D5837" s="16">
        <f>IF($A5837="","",IFERROR(VLOOKUP($A5837,M_Sapi!$A$2:$D$501,4,0),""))</f>
      </c>
      <c r="E5837" s="17">
        <f>IF($A5837="","",IFERROR(VLOOKUP($A5837,M_Sapi!$A$2:$B$501,2,0),""))</f>
      </c>
      <c r="F5837" s="16">
        <f>IF(OR($A5837="",$C5837=""),"",$C5837-$D5837)</f>
      </c>
      <c r="G5837" s="18">
        <f>IF(OR($A5837="",$B5837=""),"",$B5837-$E5837)</f>
      </c>
      <c r="H5837" s="19">
        <f>IF(OR($G5837="",$G5837=0),"",$F5837/$G5837)</f>
      </c>
    </row>
    <row r="5838">
      <c r="A5838" s="7"/>
      <c r="B5838" s="11"/>
      <c r="C5838" s="10"/>
      <c r="D5838" s="16">
        <f>IF($A5838="","",IFERROR(VLOOKUP($A5838,M_Sapi!$A$2:$D$501,4,0),""))</f>
      </c>
      <c r="E5838" s="17">
        <f>IF($A5838="","",IFERROR(VLOOKUP($A5838,M_Sapi!$A$2:$B$501,2,0),""))</f>
      </c>
      <c r="F5838" s="16">
        <f>IF(OR($A5838="",$C5838=""),"",$C5838-$D5838)</f>
      </c>
      <c r="G5838" s="18">
        <f>IF(OR($A5838="",$B5838=""),"",$B5838-$E5838)</f>
      </c>
      <c r="H5838" s="19">
        <f>IF(OR($G5838="",$G5838=0),"",$F5838/$G5838)</f>
      </c>
    </row>
    <row r="5839">
      <c r="A5839" s="7"/>
      <c r="B5839" s="11"/>
      <c r="C5839" s="10"/>
      <c r="D5839" s="16">
        <f>IF($A5839="","",IFERROR(VLOOKUP($A5839,M_Sapi!$A$2:$D$501,4,0),""))</f>
      </c>
      <c r="E5839" s="17">
        <f>IF($A5839="","",IFERROR(VLOOKUP($A5839,M_Sapi!$A$2:$B$501,2,0),""))</f>
      </c>
      <c r="F5839" s="16">
        <f>IF(OR($A5839="",$C5839=""),"",$C5839-$D5839)</f>
      </c>
      <c r="G5839" s="18">
        <f>IF(OR($A5839="",$B5839=""),"",$B5839-$E5839)</f>
      </c>
      <c r="H5839" s="19">
        <f>IF(OR($G5839="",$G5839=0),"",$F5839/$G5839)</f>
      </c>
    </row>
    <row r="5840">
      <c r="A5840" s="7"/>
      <c r="B5840" s="11"/>
      <c r="C5840" s="10"/>
      <c r="D5840" s="16">
        <f>IF($A5840="","",IFERROR(VLOOKUP($A5840,M_Sapi!$A$2:$D$501,4,0),""))</f>
      </c>
      <c r="E5840" s="17">
        <f>IF($A5840="","",IFERROR(VLOOKUP($A5840,M_Sapi!$A$2:$B$501,2,0),""))</f>
      </c>
      <c r="F5840" s="16">
        <f>IF(OR($A5840="",$C5840=""),"",$C5840-$D5840)</f>
      </c>
      <c r="G5840" s="18">
        <f>IF(OR($A5840="",$B5840=""),"",$B5840-$E5840)</f>
      </c>
      <c r="H5840" s="19">
        <f>IF(OR($G5840="",$G5840=0),"",$F5840/$G5840)</f>
      </c>
    </row>
    <row r="5841">
      <c r="A5841" s="7"/>
      <c r="B5841" s="11"/>
      <c r="C5841" s="10"/>
      <c r="D5841" s="16">
        <f>IF($A5841="","",IFERROR(VLOOKUP($A5841,M_Sapi!$A$2:$D$501,4,0),""))</f>
      </c>
      <c r="E5841" s="17">
        <f>IF($A5841="","",IFERROR(VLOOKUP($A5841,M_Sapi!$A$2:$B$501,2,0),""))</f>
      </c>
      <c r="F5841" s="16">
        <f>IF(OR($A5841="",$C5841=""),"",$C5841-$D5841)</f>
      </c>
      <c r="G5841" s="18">
        <f>IF(OR($A5841="",$B5841=""),"",$B5841-$E5841)</f>
      </c>
      <c r="H5841" s="19">
        <f>IF(OR($G5841="",$G5841=0),"",$F5841/$G5841)</f>
      </c>
    </row>
    <row r="5842">
      <c r="A5842" s="7"/>
      <c r="B5842" s="11"/>
      <c r="C5842" s="10"/>
      <c r="D5842" s="16">
        <f>IF($A5842="","",IFERROR(VLOOKUP($A5842,M_Sapi!$A$2:$D$501,4,0),""))</f>
      </c>
      <c r="E5842" s="17">
        <f>IF($A5842="","",IFERROR(VLOOKUP($A5842,M_Sapi!$A$2:$B$501,2,0),""))</f>
      </c>
      <c r="F5842" s="16">
        <f>IF(OR($A5842="",$C5842=""),"",$C5842-$D5842)</f>
      </c>
      <c r="G5842" s="18">
        <f>IF(OR($A5842="",$B5842=""),"",$B5842-$E5842)</f>
      </c>
      <c r="H5842" s="19">
        <f>IF(OR($G5842="",$G5842=0),"",$F5842/$G5842)</f>
      </c>
    </row>
    <row r="5843">
      <c r="A5843" s="7"/>
      <c r="B5843" s="11"/>
      <c r="C5843" s="10"/>
      <c r="D5843" s="16">
        <f>IF($A5843="","",IFERROR(VLOOKUP($A5843,M_Sapi!$A$2:$D$501,4,0),""))</f>
      </c>
      <c r="E5843" s="17">
        <f>IF($A5843="","",IFERROR(VLOOKUP($A5843,M_Sapi!$A$2:$B$501,2,0),""))</f>
      </c>
      <c r="F5843" s="16">
        <f>IF(OR($A5843="",$C5843=""),"",$C5843-$D5843)</f>
      </c>
      <c r="G5843" s="18">
        <f>IF(OR($A5843="",$B5843=""),"",$B5843-$E5843)</f>
      </c>
      <c r="H5843" s="19">
        <f>IF(OR($G5843="",$G5843=0),"",$F5843/$G5843)</f>
      </c>
    </row>
    <row r="5844">
      <c r="A5844" s="7"/>
      <c r="B5844" s="11"/>
      <c r="C5844" s="10"/>
      <c r="D5844" s="16">
        <f>IF($A5844="","",IFERROR(VLOOKUP($A5844,M_Sapi!$A$2:$D$501,4,0),""))</f>
      </c>
      <c r="E5844" s="17">
        <f>IF($A5844="","",IFERROR(VLOOKUP($A5844,M_Sapi!$A$2:$B$501,2,0),""))</f>
      </c>
      <c r="F5844" s="16">
        <f>IF(OR($A5844="",$C5844=""),"",$C5844-$D5844)</f>
      </c>
      <c r="G5844" s="18">
        <f>IF(OR($A5844="",$B5844=""),"",$B5844-$E5844)</f>
      </c>
      <c r="H5844" s="19">
        <f>IF(OR($G5844="",$G5844=0),"",$F5844/$G5844)</f>
      </c>
    </row>
    <row r="5845">
      <c r="A5845" s="7"/>
      <c r="B5845" s="11"/>
      <c r="C5845" s="10"/>
      <c r="D5845" s="16">
        <f>IF($A5845="","",IFERROR(VLOOKUP($A5845,M_Sapi!$A$2:$D$501,4,0),""))</f>
      </c>
      <c r="E5845" s="17">
        <f>IF($A5845="","",IFERROR(VLOOKUP($A5845,M_Sapi!$A$2:$B$501,2,0),""))</f>
      </c>
      <c r="F5845" s="16">
        <f>IF(OR($A5845="",$C5845=""),"",$C5845-$D5845)</f>
      </c>
      <c r="G5845" s="18">
        <f>IF(OR($A5845="",$B5845=""),"",$B5845-$E5845)</f>
      </c>
      <c r="H5845" s="19">
        <f>IF(OR($G5845="",$G5845=0),"",$F5845/$G5845)</f>
      </c>
    </row>
    <row r="5846">
      <c r="A5846" s="7"/>
      <c r="B5846" s="11"/>
      <c r="C5846" s="10"/>
      <c r="D5846" s="16">
        <f>IF($A5846="","",IFERROR(VLOOKUP($A5846,M_Sapi!$A$2:$D$501,4,0),""))</f>
      </c>
      <c r="E5846" s="17">
        <f>IF($A5846="","",IFERROR(VLOOKUP($A5846,M_Sapi!$A$2:$B$501,2,0),""))</f>
      </c>
      <c r="F5846" s="16">
        <f>IF(OR($A5846="",$C5846=""),"",$C5846-$D5846)</f>
      </c>
      <c r="G5846" s="18">
        <f>IF(OR($A5846="",$B5846=""),"",$B5846-$E5846)</f>
      </c>
      <c r="H5846" s="19">
        <f>IF(OR($G5846="",$G5846=0),"",$F5846/$G5846)</f>
      </c>
    </row>
    <row r="5847">
      <c r="A5847" s="7"/>
      <c r="B5847" s="11"/>
      <c r="C5847" s="10"/>
      <c r="D5847" s="16">
        <f>IF($A5847="","",IFERROR(VLOOKUP($A5847,M_Sapi!$A$2:$D$501,4,0),""))</f>
      </c>
      <c r="E5847" s="17">
        <f>IF($A5847="","",IFERROR(VLOOKUP($A5847,M_Sapi!$A$2:$B$501,2,0),""))</f>
      </c>
      <c r="F5847" s="16">
        <f>IF(OR($A5847="",$C5847=""),"",$C5847-$D5847)</f>
      </c>
      <c r="G5847" s="18">
        <f>IF(OR($A5847="",$B5847=""),"",$B5847-$E5847)</f>
      </c>
      <c r="H5847" s="19">
        <f>IF(OR($G5847="",$G5847=0),"",$F5847/$G5847)</f>
      </c>
    </row>
    <row r="5848">
      <c r="A5848" s="7"/>
      <c r="B5848" s="11"/>
      <c r="C5848" s="10"/>
      <c r="D5848" s="16">
        <f>IF($A5848="","",IFERROR(VLOOKUP($A5848,M_Sapi!$A$2:$D$501,4,0),""))</f>
      </c>
      <c r="E5848" s="17">
        <f>IF($A5848="","",IFERROR(VLOOKUP($A5848,M_Sapi!$A$2:$B$501,2,0),""))</f>
      </c>
      <c r="F5848" s="16">
        <f>IF(OR($A5848="",$C5848=""),"",$C5848-$D5848)</f>
      </c>
      <c r="G5848" s="18">
        <f>IF(OR($A5848="",$B5848=""),"",$B5848-$E5848)</f>
      </c>
      <c r="H5848" s="19">
        <f>IF(OR($G5848="",$G5848=0),"",$F5848/$G5848)</f>
      </c>
    </row>
    <row r="5849">
      <c r="A5849" s="7"/>
      <c r="B5849" s="11"/>
      <c r="C5849" s="10"/>
      <c r="D5849" s="16">
        <f>IF($A5849="","",IFERROR(VLOOKUP($A5849,M_Sapi!$A$2:$D$501,4,0),""))</f>
      </c>
      <c r="E5849" s="17">
        <f>IF($A5849="","",IFERROR(VLOOKUP($A5849,M_Sapi!$A$2:$B$501,2,0),""))</f>
      </c>
      <c r="F5849" s="16">
        <f>IF(OR($A5849="",$C5849=""),"",$C5849-$D5849)</f>
      </c>
      <c r="G5849" s="18">
        <f>IF(OR($A5849="",$B5849=""),"",$B5849-$E5849)</f>
      </c>
      <c r="H5849" s="19">
        <f>IF(OR($G5849="",$G5849=0),"",$F5849/$G5849)</f>
      </c>
    </row>
    <row r="5850">
      <c r="A5850" s="7"/>
      <c r="B5850" s="11"/>
      <c r="C5850" s="10"/>
      <c r="D5850" s="16">
        <f>IF($A5850="","",IFERROR(VLOOKUP($A5850,M_Sapi!$A$2:$D$501,4,0),""))</f>
      </c>
      <c r="E5850" s="17">
        <f>IF($A5850="","",IFERROR(VLOOKUP($A5850,M_Sapi!$A$2:$B$501,2,0),""))</f>
      </c>
      <c r="F5850" s="16">
        <f>IF(OR($A5850="",$C5850=""),"",$C5850-$D5850)</f>
      </c>
      <c r="G5850" s="18">
        <f>IF(OR($A5850="",$B5850=""),"",$B5850-$E5850)</f>
      </c>
      <c r="H5850" s="19">
        <f>IF(OR($G5850="",$G5850=0),"",$F5850/$G5850)</f>
      </c>
    </row>
    <row r="5851">
      <c r="A5851" s="7"/>
      <c r="B5851" s="11"/>
      <c r="C5851" s="10"/>
      <c r="D5851" s="16">
        <f>IF($A5851="","",IFERROR(VLOOKUP($A5851,M_Sapi!$A$2:$D$501,4,0),""))</f>
      </c>
      <c r="E5851" s="17">
        <f>IF($A5851="","",IFERROR(VLOOKUP($A5851,M_Sapi!$A$2:$B$501,2,0),""))</f>
      </c>
      <c r="F5851" s="16">
        <f>IF(OR($A5851="",$C5851=""),"",$C5851-$D5851)</f>
      </c>
      <c r="G5851" s="18">
        <f>IF(OR($A5851="",$B5851=""),"",$B5851-$E5851)</f>
      </c>
      <c r="H5851" s="19">
        <f>IF(OR($G5851="",$G5851=0),"",$F5851/$G5851)</f>
      </c>
    </row>
    <row r="5852">
      <c r="A5852" s="7"/>
      <c r="B5852" s="11"/>
      <c r="C5852" s="10"/>
      <c r="D5852" s="16">
        <f>IF($A5852="","",IFERROR(VLOOKUP($A5852,M_Sapi!$A$2:$D$501,4,0),""))</f>
      </c>
      <c r="E5852" s="17">
        <f>IF($A5852="","",IFERROR(VLOOKUP($A5852,M_Sapi!$A$2:$B$501,2,0),""))</f>
      </c>
      <c r="F5852" s="16">
        <f>IF(OR($A5852="",$C5852=""),"",$C5852-$D5852)</f>
      </c>
      <c r="G5852" s="18">
        <f>IF(OR($A5852="",$B5852=""),"",$B5852-$E5852)</f>
      </c>
      <c r="H5852" s="19">
        <f>IF(OR($G5852="",$G5852=0),"",$F5852/$G5852)</f>
      </c>
    </row>
    <row r="5853">
      <c r="A5853" s="7"/>
      <c r="B5853" s="11"/>
      <c r="C5853" s="10"/>
      <c r="D5853" s="16">
        <f>IF($A5853="","",IFERROR(VLOOKUP($A5853,M_Sapi!$A$2:$D$501,4,0),""))</f>
      </c>
      <c r="E5853" s="17">
        <f>IF($A5853="","",IFERROR(VLOOKUP($A5853,M_Sapi!$A$2:$B$501,2,0),""))</f>
      </c>
      <c r="F5853" s="16">
        <f>IF(OR($A5853="",$C5853=""),"",$C5853-$D5853)</f>
      </c>
      <c r="G5853" s="18">
        <f>IF(OR($A5853="",$B5853=""),"",$B5853-$E5853)</f>
      </c>
      <c r="H5853" s="19">
        <f>IF(OR($G5853="",$G5853=0),"",$F5853/$G5853)</f>
      </c>
    </row>
    <row r="5854">
      <c r="A5854" s="7"/>
      <c r="B5854" s="11"/>
      <c r="C5854" s="10"/>
      <c r="D5854" s="16">
        <f>IF($A5854="","",IFERROR(VLOOKUP($A5854,M_Sapi!$A$2:$D$501,4,0),""))</f>
      </c>
      <c r="E5854" s="17">
        <f>IF($A5854="","",IFERROR(VLOOKUP($A5854,M_Sapi!$A$2:$B$501,2,0),""))</f>
      </c>
      <c r="F5854" s="16">
        <f>IF(OR($A5854="",$C5854=""),"",$C5854-$D5854)</f>
      </c>
      <c r="G5854" s="18">
        <f>IF(OR($A5854="",$B5854=""),"",$B5854-$E5854)</f>
      </c>
      <c r="H5854" s="19">
        <f>IF(OR($G5854="",$G5854=0),"",$F5854/$G5854)</f>
      </c>
    </row>
    <row r="5855">
      <c r="A5855" s="7"/>
      <c r="B5855" s="11"/>
      <c r="C5855" s="10"/>
      <c r="D5855" s="16">
        <f>IF($A5855="","",IFERROR(VLOOKUP($A5855,M_Sapi!$A$2:$D$501,4,0),""))</f>
      </c>
      <c r="E5855" s="17">
        <f>IF($A5855="","",IFERROR(VLOOKUP($A5855,M_Sapi!$A$2:$B$501,2,0),""))</f>
      </c>
      <c r="F5855" s="16">
        <f>IF(OR($A5855="",$C5855=""),"",$C5855-$D5855)</f>
      </c>
      <c r="G5855" s="18">
        <f>IF(OR($A5855="",$B5855=""),"",$B5855-$E5855)</f>
      </c>
      <c r="H5855" s="19">
        <f>IF(OR($G5855="",$G5855=0),"",$F5855/$G5855)</f>
      </c>
    </row>
    <row r="5856">
      <c r="A5856" s="7"/>
      <c r="B5856" s="11"/>
      <c r="C5856" s="10"/>
      <c r="D5856" s="16">
        <f>IF($A5856="","",IFERROR(VLOOKUP($A5856,M_Sapi!$A$2:$D$501,4,0),""))</f>
      </c>
      <c r="E5856" s="17">
        <f>IF($A5856="","",IFERROR(VLOOKUP($A5856,M_Sapi!$A$2:$B$501,2,0),""))</f>
      </c>
      <c r="F5856" s="16">
        <f>IF(OR($A5856="",$C5856=""),"",$C5856-$D5856)</f>
      </c>
      <c r="G5856" s="18">
        <f>IF(OR($A5856="",$B5856=""),"",$B5856-$E5856)</f>
      </c>
      <c r="H5856" s="19">
        <f>IF(OR($G5856="",$G5856=0),"",$F5856/$G5856)</f>
      </c>
    </row>
    <row r="5857">
      <c r="A5857" s="7"/>
      <c r="B5857" s="11"/>
      <c r="C5857" s="10"/>
      <c r="D5857" s="16">
        <f>IF($A5857="","",IFERROR(VLOOKUP($A5857,M_Sapi!$A$2:$D$501,4,0),""))</f>
      </c>
      <c r="E5857" s="17">
        <f>IF($A5857="","",IFERROR(VLOOKUP($A5857,M_Sapi!$A$2:$B$501,2,0),""))</f>
      </c>
      <c r="F5857" s="16">
        <f>IF(OR($A5857="",$C5857=""),"",$C5857-$D5857)</f>
      </c>
      <c r="G5857" s="18">
        <f>IF(OR($A5857="",$B5857=""),"",$B5857-$E5857)</f>
      </c>
      <c r="H5857" s="19">
        <f>IF(OR($G5857="",$G5857=0),"",$F5857/$G5857)</f>
      </c>
    </row>
    <row r="5858">
      <c r="A5858" s="7"/>
      <c r="B5858" s="11"/>
      <c r="C5858" s="10"/>
      <c r="D5858" s="16">
        <f>IF($A5858="","",IFERROR(VLOOKUP($A5858,M_Sapi!$A$2:$D$501,4,0),""))</f>
      </c>
      <c r="E5858" s="17">
        <f>IF($A5858="","",IFERROR(VLOOKUP($A5858,M_Sapi!$A$2:$B$501,2,0),""))</f>
      </c>
      <c r="F5858" s="16">
        <f>IF(OR($A5858="",$C5858=""),"",$C5858-$D5858)</f>
      </c>
      <c r="G5858" s="18">
        <f>IF(OR($A5858="",$B5858=""),"",$B5858-$E5858)</f>
      </c>
      <c r="H5858" s="19">
        <f>IF(OR($G5858="",$G5858=0),"",$F5858/$G5858)</f>
      </c>
    </row>
    <row r="5859">
      <c r="A5859" s="7"/>
      <c r="B5859" s="11"/>
      <c r="C5859" s="10"/>
      <c r="D5859" s="16">
        <f>IF($A5859="","",IFERROR(VLOOKUP($A5859,M_Sapi!$A$2:$D$501,4,0),""))</f>
      </c>
      <c r="E5859" s="17">
        <f>IF($A5859="","",IFERROR(VLOOKUP($A5859,M_Sapi!$A$2:$B$501,2,0),""))</f>
      </c>
      <c r="F5859" s="16">
        <f>IF(OR($A5859="",$C5859=""),"",$C5859-$D5859)</f>
      </c>
      <c r="G5859" s="18">
        <f>IF(OR($A5859="",$B5859=""),"",$B5859-$E5859)</f>
      </c>
      <c r="H5859" s="19">
        <f>IF(OR($G5859="",$G5859=0),"",$F5859/$G5859)</f>
      </c>
    </row>
    <row r="5860">
      <c r="A5860" s="7"/>
      <c r="B5860" s="11"/>
      <c r="C5860" s="10"/>
      <c r="D5860" s="16">
        <f>IF($A5860="","",IFERROR(VLOOKUP($A5860,M_Sapi!$A$2:$D$501,4,0),""))</f>
      </c>
      <c r="E5860" s="17">
        <f>IF($A5860="","",IFERROR(VLOOKUP($A5860,M_Sapi!$A$2:$B$501,2,0),""))</f>
      </c>
      <c r="F5860" s="16">
        <f>IF(OR($A5860="",$C5860=""),"",$C5860-$D5860)</f>
      </c>
      <c r="G5860" s="18">
        <f>IF(OR($A5860="",$B5860=""),"",$B5860-$E5860)</f>
      </c>
      <c r="H5860" s="19">
        <f>IF(OR($G5860="",$G5860=0),"",$F5860/$G5860)</f>
      </c>
    </row>
    <row r="5861">
      <c r="A5861" s="7"/>
      <c r="B5861" s="11"/>
      <c r="C5861" s="10"/>
      <c r="D5861" s="16">
        <f>IF($A5861="","",IFERROR(VLOOKUP($A5861,M_Sapi!$A$2:$D$501,4,0),""))</f>
      </c>
      <c r="E5861" s="17">
        <f>IF($A5861="","",IFERROR(VLOOKUP($A5861,M_Sapi!$A$2:$B$501,2,0),""))</f>
      </c>
      <c r="F5861" s="16">
        <f>IF(OR($A5861="",$C5861=""),"",$C5861-$D5861)</f>
      </c>
      <c r="G5861" s="18">
        <f>IF(OR($A5861="",$B5861=""),"",$B5861-$E5861)</f>
      </c>
      <c r="H5861" s="19">
        <f>IF(OR($G5861="",$G5861=0),"",$F5861/$G5861)</f>
      </c>
    </row>
    <row r="5862">
      <c r="A5862" s="7"/>
      <c r="B5862" s="11"/>
      <c r="C5862" s="10"/>
      <c r="D5862" s="16">
        <f>IF($A5862="","",IFERROR(VLOOKUP($A5862,M_Sapi!$A$2:$D$501,4,0),""))</f>
      </c>
      <c r="E5862" s="17">
        <f>IF($A5862="","",IFERROR(VLOOKUP($A5862,M_Sapi!$A$2:$B$501,2,0),""))</f>
      </c>
      <c r="F5862" s="16">
        <f>IF(OR($A5862="",$C5862=""),"",$C5862-$D5862)</f>
      </c>
      <c r="G5862" s="18">
        <f>IF(OR($A5862="",$B5862=""),"",$B5862-$E5862)</f>
      </c>
      <c r="H5862" s="19">
        <f>IF(OR($G5862="",$G5862=0),"",$F5862/$G5862)</f>
      </c>
    </row>
    <row r="5863">
      <c r="A5863" s="7"/>
      <c r="B5863" s="11"/>
      <c r="C5863" s="10"/>
      <c r="D5863" s="16">
        <f>IF($A5863="","",IFERROR(VLOOKUP($A5863,M_Sapi!$A$2:$D$501,4,0),""))</f>
      </c>
      <c r="E5863" s="17">
        <f>IF($A5863="","",IFERROR(VLOOKUP($A5863,M_Sapi!$A$2:$B$501,2,0),""))</f>
      </c>
      <c r="F5863" s="16">
        <f>IF(OR($A5863="",$C5863=""),"",$C5863-$D5863)</f>
      </c>
      <c r="G5863" s="18">
        <f>IF(OR($A5863="",$B5863=""),"",$B5863-$E5863)</f>
      </c>
      <c r="H5863" s="19">
        <f>IF(OR($G5863="",$G5863=0),"",$F5863/$G5863)</f>
      </c>
    </row>
    <row r="5864">
      <c r="A5864" s="7"/>
      <c r="B5864" s="11"/>
      <c r="C5864" s="10"/>
      <c r="D5864" s="16">
        <f>IF($A5864="","",IFERROR(VLOOKUP($A5864,M_Sapi!$A$2:$D$501,4,0),""))</f>
      </c>
      <c r="E5864" s="17">
        <f>IF($A5864="","",IFERROR(VLOOKUP($A5864,M_Sapi!$A$2:$B$501,2,0),""))</f>
      </c>
      <c r="F5864" s="16">
        <f>IF(OR($A5864="",$C5864=""),"",$C5864-$D5864)</f>
      </c>
      <c r="G5864" s="18">
        <f>IF(OR($A5864="",$B5864=""),"",$B5864-$E5864)</f>
      </c>
      <c r="H5864" s="19">
        <f>IF(OR($G5864="",$G5864=0),"",$F5864/$G5864)</f>
      </c>
    </row>
    <row r="5865">
      <c r="A5865" s="7"/>
      <c r="B5865" s="11"/>
      <c r="C5865" s="10"/>
      <c r="D5865" s="16">
        <f>IF($A5865="","",IFERROR(VLOOKUP($A5865,M_Sapi!$A$2:$D$501,4,0),""))</f>
      </c>
      <c r="E5865" s="17">
        <f>IF($A5865="","",IFERROR(VLOOKUP($A5865,M_Sapi!$A$2:$B$501,2,0),""))</f>
      </c>
      <c r="F5865" s="16">
        <f>IF(OR($A5865="",$C5865=""),"",$C5865-$D5865)</f>
      </c>
      <c r="G5865" s="18">
        <f>IF(OR($A5865="",$B5865=""),"",$B5865-$E5865)</f>
      </c>
      <c r="H5865" s="19">
        <f>IF(OR($G5865="",$G5865=0),"",$F5865/$G5865)</f>
      </c>
    </row>
    <row r="5866">
      <c r="A5866" s="7"/>
      <c r="B5866" s="11"/>
      <c r="C5866" s="10"/>
      <c r="D5866" s="16">
        <f>IF($A5866="","",IFERROR(VLOOKUP($A5866,M_Sapi!$A$2:$D$501,4,0),""))</f>
      </c>
      <c r="E5866" s="17">
        <f>IF($A5866="","",IFERROR(VLOOKUP($A5866,M_Sapi!$A$2:$B$501,2,0),""))</f>
      </c>
      <c r="F5866" s="16">
        <f>IF(OR($A5866="",$C5866=""),"",$C5866-$D5866)</f>
      </c>
      <c r="G5866" s="18">
        <f>IF(OR($A5866="",$B5866=""),"",$B5866-$E5866)</f>
      </c>
      <c r="H5866" s="19">
        <f>IF(OR($G5866="",$G5866=0),"",$F5866/$G5866)</f>
      </c>
    </row>
    <row r="5867">
      <c r="A5867" s="7"/>
      <c r="B5867" s="11"/>
      <c r="C5867" s="10"/>
      <c r="D5867" s="16">
        <f>IF($A5867="","",IFERROR(VLOOKUP($A5867,M_Sapi!$A$2:$D$501,4,0),""))</f>
      </c>
      <c r="E5867" s="17">
        <f>IF($A5867="","",IFERROR(VLOOKUP($A5867,M_Sapi!$A$2:$B$501,2,0),""))</f>
      </c>
      <c r="F5867" s="16">
        <f>IF(OR($A5867="",$C5867=""),"",$C5867-$D5867)</f>
      </c>
      <c r="G5867" s="18">
        <f>IF(OR($A5867="",$B5867=""),"",$B5867-$E5867)</f>
      </c>
      <c r="H5867" s="19">
        <f>IF(OR($G5867="",$G5867=0),"",$F5867/$G5867)</f>
      </c>
    </row>
    <row r="5868">
      <c r="A5868" s="7"/>
      <c r="B5868" s="11"/>
      <c r="C5868" s="10"/>
      <c r="D5868" s="16">
        <f>IF($A5868="","",IFERROR(VLOOKUP($A5868,M_Sapi!$A$2:$D$501,4,0),""))</f>
      </c>
      <c r="E5868" s="17">
        <f>IF($A5868="","",IFERROR(VLOOKUP($A5868,M_Sapi!$A$2:$B$501,2,0),""))</f>
      </c>
      <c r="F5868" s="16">
        <f>IF(OR($A5868="",$C5868=""),"",$C5868-$D5868)</f>
      </c>
      <c r="G5868" s="18">
        <f>IF(OR($A5868="",$B5868=""),"",$B5868-$E5868)</f>
      </c>
      <c r="H5868" s="19">
        <f>IF(OR($G5868="",$G5868=0),"",$F5868/$G5868)</f>
      </c>
    </row>
    <row r="5869">
      <c r="A5869" s="7"/>
      <c r="B5869" s="11"/>
      <c r="C5869" s="10"/>
      <c r="D5869" s="16">
        <f>IF($A5869="","",IFERROR(VLOOKUP($A5869,M_Sapi!$A$2:$D$501,4,0),""))</f>
      </c>
      <c r="E5869" s="17">
        <f>IF($A5869="","",IFERROR(VLOOKUP($A5869,M_Sapi!$A$2:$B$501,2,0),""))</f>
      </c>
      <c r="F5869" s="16">
        <f>IF(OR($A5869="",$C5869=""),"",$C5869-$D5869)</f>
      </c>
      <c r="G5869" s="18">
        <f>IF(OR($A5869="",$B5869=""),"",$B5869-$E5869)</f>
      </c>
      <c r="H5869" s="19">
        <f>IF(OR($G5869="",$G5869=0),"",$F5869/$G5869)</f>
      </c>
    </row>
    <row r="5870">
      <c r="A5870" s="7"/>
      <c r="B5870" s="11"/>
      <c r="C5870" s="10"/>
      <c r="D5870" s="16">
        <f>IF($A5870="","",IFERROR(VLOOKUP($A5870,M_Sapi!$A$2:$D$501,4,0),""))</f>
      </c>
      <c r="E5870" s="17">
        <f>IF($A5870="","",IFERROR(VLOOKUP($A5870,M_Sapi!$A$2:$B$501,2,0),""))</f>
      </c>
      <c r="F5870" s="16">
        <f>IF(OR($A5870="",$C5870=""),"",$C5870-$D5870)</f>
      </c>
      <c r="G5870" s="18">
        <f>IF(OR($A5870="",$B5870=""),"",$B5870-$E5870)</f>
      </c>
      <c r="H5870" s="19">
        <f>IF(OR($G5870="",$G5870=0),"",$F5870/$G5870)</f>
      </c>
    </row>
    <row r="5871">
      <c r="A5871" s="7"/>
      <c r="B5871" s="11"/>
      <c r="C5871" s="10"/>
      <c r="D5871" s="16">
        <f>IF($A5871="","",IFERROR(VLOOKUP($A5871,M_Sapi!$A$2:$D$501,4,0),""))</f>
      </c>
      <c r="E5871" s="17">
        <f>IF($A5871="","",IFERROR(VLOOKUP($A5871,M_Sapi!$A$2:$B$501,2,0),""))</f>
      </c>
      <c r="F5871" s="16">
        <f>IF(OR($A5871="",$C5871=""),"",$C5871-$D5871)</f>
      </c>
      <c r="G5871" s="18">
        <f>IF(OR($A5871="",$B5871=""),"",$B5871-$E5871)</f>
      </c>
      <c r="H5871" s="19">
        <f>IF(OR($G5871="",$G5871=0),"",$F5871/$G5871)</f>
      </c>
    </row>
    <row r="5872">
      <c r="A5872" s="7"/>
      <c r="B5872" s="11"/>
      <c r="C5872" s="10"/>
      <c r="D5872" s="16">
        <f>IF($A5872="","",IFERROR(VLOOKUP($A5872,M_Sapi!$A$2:$D$501,4,0),""))</f>
      </c>
      <c r="E5872" s="17">
        <f>IF($A5872="","",IFERROR(VLOOKUP($A5872,M_Sapi!$A$2:$B$501,2,0),""))</f>
      </c>
      <c r="F5872" s="16">
        <f>IF(OR($A5872="",$C5872=""),"",$C5872-$D5872)</f>
      </c>
      <c r="G5872" s="18">
        <f>IF(OR($A5872="",$B5872=""),"",$B5872-$E5872)</f>
      </c>
      <c r="H5872" s="19">
        <f>IF(OR($G5872="",$G5872=0),"",$F5872/$G5872)</f>
      </c>
    </row>
    <row r="5873">
      <c r="A5873" s="7"/>
      <c r="B5873" s="11"/>
      <c r="C5873" s="10"/>
      <c r="D5873" s="16">
        <f>IF($A5873="","",IFERROR(VLOOKUP($A5873,M_Sapi!$A$2:$D$501,4,0),""))</f>
      </c>
      <c r="E5873" s="17">
        <f>IF($A5873="","",IFERROR(VLOOKUP($A5873,M_Sapi!$A$2:$B$501,2,0),""))</f>
      </c>
      <c r="F5873" s="16">
        <f>IF(OR($A5873="",$C5873=""),"",$C5873-$D5873)</f>
      </c>
      <c r="G5873" s="18">
        <f>IF(OR($A5873="",$B5873=""),"",$B5873-$E5873)</f>
      </c>
      <c r="H5873" s="19">
        <f>IF(OR($G5873="",$G5873=0),"",$F5873/$G5873)</f>
      </c>
    </row>
    <row r="5874">
      <c r="A5874" s="7"/>
      <c r="B5874" s="11"/>
      <c r="C5874" s="10"/>
      <c r="D5874" s="16">
        <f>IF($A5874="","",IFERROR(VLOOKUP($A5874,M_Sapi!$A$2:$D$501,4,0),""))</f>
      </c>
      <c r="E5874" s="17">
        <f>IF($A5874="","",IFERROR(VLOOKUP($A5874,M_Sapi!$A$2:$B$501,2,0),""))</f>
      </c>
      <c r="F5874" s="16">
        <f>IF(OR($A5874="",$C5874=""),"",$C5874-$D5874)</f>
      </c>
      <c r="G5874" s="18">
        <f>IF(OR($A5874="",$B5874=""),"",$B5874-$E5874)</f>
      </c>
      <c r="H5874" s="19">
        <f>IF(OR($G5874="",$G5874=0),"",$F5874/$G5874)</f>
      </c>
    </row>
    <row r="5875">
      <c r="A5875" s="7"/>
      <c r="B5875" s="11"/>
      <c r="C5875" s="10"/>
      <c r="D5875" s="16">
        <f>IF($A5875="","",IFERROR(VLOOKUP($A5875,M_Sapi!$A$2:$D$501,4,0),""))</f>
      </c>
      <c r="E5875" s="17">
        <f>IF($A5875="","",IFERROR(VLOOKUP($A5875,M_Sapi!$A$2:$B$501,2,0),""))</f>
      </c>
      <c r="F5875" s="16">
        <f>IF(OR($A5875="",$C5875=""),"",$C5875-$D5875)</f>
      </c>
      <c r="G5875" s="18">
        <f>IF(OR($A5875="",$B5875=""),"",$B5875-$E5875)</f>
      </c>
      <c r="H5875" s="19">
        <f>IF(OR($G5875="",$G5875=0),"",$F5875/$G5875)</f>
      </c>
    </row>
    <row r="5876">
      <c r="A5876" s="7"/>
      <c r="B5876" s="11"/>
      <c r="C5876" s="10"/>
      <c r="D5876" s="16">
        <f>IF($A5876="","",IFERROR(VLOOKUP($A5876,M_Sapi!$A$2:$D$501,4,0),""))</f>
      </c>
      <c r="E5876" s="17">
        <f>IF($A5876="","",IFERROR(VLOOKUP($A5876,M_Sapi!$A$2:$B$501,2,0),""))</f>
      </c>
      <c r="F5876" s="16">
        <f>IF(OR($A5876="",$C5876=""),"",$C5876-$D5876)</f>
      </c>
      <c r="G5876" s="18">
        <f>IF(OR($A5876="",$B5876=""),"",$B5876-$E5876)</f>
      </c>
      <c r="H5876" s="19">
        <f>IF(OR($G5876="",$G5876=0),"",$F5876/$G5876)</f>
      </c>
    </row>
    <row r="5877">
      <c r="A5877" s="7"/>
      <c r="B5877" s="11"/>
      <c r="C5877" s="10"/>
      <c r="D5877" s="16">
        <f>IF($A5877="","",IFERROR(VLOOKUP($A5877,M_Sapi!$A$2:$D$501,4,0),""))</f>
      </c>
      <c r="E5877" s="17">
        <f>IF($A5877="","",IFERROR(VLOOKUP($A5877,M_Sapi!$A$2:$B$501,2,0),""))</f>
      </c>
      <c r="F5877" s="16">
        <f>IF(OR($A5877="",$C5877=""),"",$C5877-$D5877)</f>
      </c>
      <c r="G5877" s="18">
        <f>IF(OR($A5877="",$B5877=""),"",$B5877-$E5877)</f>
      </c>
      <c r="H5877" s="19">
        <f>IF(OR($G5877="",$G5877=0),"",$F5877/$G5877)</f>
      </c>
    </row>
    <row r="5878">
      <c r="A5878" s="7"/>
      <c r="B5878" s="11"/>
      <c r="C5878" s="10"/>
      <c r="D5878" s="16">
        <f>IF($A5878="","",IFERROR(VLOOKUP($A5878,M_Sapi!$A$2:$D$501,4,0),""))</f>
      </c>
      <c r="E5878" s="17">
        <f>IF($A5878="","",IFERROR(VLOOKUP($A5878,M_Sapi!$A$2:$B$501,2,0),""))</f>
      </c>
      <c r="F5878" s="16">
        <f>IF(OR($A5878="",$C5878=""),"",$C5878-$D5878)</f>
      </c>
      <c r="G5878" s="18">
        <f>IF(OR($A5878="",$B5878=""),"",$B5878-$E5878)</f>
      </c>
      <c r="H5878" s="19">
        <f>IF(OR($G5878="",$G5878=0),"",$F5878/$G5878)</f>
      </c>
    </row>
    <row r="5879">
      <c r="A5879" s="7"/>
      <c r="B5879" s="11"/>
      <c r="C5879" s="10"/>
      <c r="D5879" s="16">
        <f>IF($A5879="","",IFERROR(VLOOKUP($A5879,M_Sapi!$A$2:$D$501,4,0),""))</f>
      </c>
      <c r="E5879" s="17">
        <f>IF($A5879="","",IFERROR(VLOOKUP($A5879,M_Sapi!$A$2:$B$501,2,0),""))</f>
      </c>
      <c r="F5879" s="16">
        <f>IF(OR($A5879="",$C5879=""),"",$C5879-$D5879)</f>
      </c>
      <c r="G5879" s="18">
        <f>IF(OR($A5879="",$B5879=""),"",$B5879-$E5879)</f>
      </c>
      <c r="H5879" s="19">
        <f>IF(OR($G5879="",$G5879=0),"",$F5879/$G5879)</f>
      </c>
    </row>
    <row r="5880">
      <c r="A5880" s="7"/>
      <c r="B5880" s="11"/>
      <c r="C5880" s="10"/>
      <c r="D5880" s="16">
        <f>IF($A5880="","",IFERROR(VLOOKUP($A5880,M_Sapi!$A$2:$D$501,4,0),""))</f>
      </c>
      <c r="E5880" s="17">
        <f>IF($A5880="","",IFERROR(VLOOKUP($A5880,M_Sapi!$A$2:$B$501,2,0),""))</f>
      </c>
      <c r="F5880" s="16">
        <f>IF(OR($A5880="",$C5880=""),"",$C5880-$D5880)</f>
      </c>
      <c r="G5880" s="18">
        <f>IF(OR($A5880="",$B5880=""),"",$B5880-$E5880)</f>
      </c>
      <c r="H5880" s="19">
        <f>IF(OR($G5880="",$G5880=0),"",$F5880/$G5880)</f>
      </c>
    </row>
    <row r="5881">
      <c r="A5881" s="7"/>
      <c r="B5881" s="11"/>
      <c r="C5881" s="10"/>
      <c r="D5881" s="16">
        <f>IF($A5881="","",IFERROR(VLOOKUP($A5881,M_Sapi!$A$2:$D$501,4,0),""))</f>
      </c>
      <c r="E5881" s="17">
        <f>IF($A5881="","",IFERROR(VLOOKUP($A5881,M_Sapi!$A$2:$B$501,2,0),""))</f>
      </c>
      <c r="F5881" s="16">
        <f>IF(OR($A5881="",$C5881=""),"",$C5881-$D5881)</f>
      </c>
      <c r="G5881" s="18">
        <f>IF(OR($A5881="",$B5881=""),"",$B5881-$E5881)</f>
      </c>
      <c r="H5881" s="19">
        <f>IF(OR($G5881="",$G5881=0),"",$F5881/$G5881)</f>
      </c>
    </row>
    <row r="5882">
      <c r="A5882" s="7"/>
      <c r="B5882" s="11"/>
      <c r="C5882" s="10"/>
      <c r="D5882" s="16">
        <f>IF($A5882="","",IFERROR(VLOOKUP($A5882,M_Sapi!$A$2:$D$501,4,0),""))</f>
      </c>
      <c r="E5882" s="17">
        <f>IF($A5882="","",IFERROR(VLOOKUP($A5882,M_Sapi!$A$2:$B$501,2,0),""))</f>
      </c>
      <c r="F5882" s="16">
        <f>IF(OR($A5882="",$C5882=""),"",$C5882-$D5882)</f>
      </c>
      <c r="G5882" s="18">
        <f>IF(OR($A5882="",$B5882=""),"",$B5882-$E5882)</f>
      </c>
      <c r="H5882" s="19">
        <f>IF(OR($G5882="",$G5882=0),"",$F5882/$G5882)</f>
      </c>
    </row>
    <row r="5883">
      <c r="A5883" s="7"/>
      <c r="B5883" s="11"/>
      <c r="C5883" s="10"/>
      <c r="D5883" s="16">
        <f>IF($A5883="","",IFERROR(VLOOKUP($A5883,M_Sapi!$A$2:$D$501,4,0),""))</f>
      </c>
      <c r="E5883" s="17">
        <f>IF($A5883="","",IFERROR(VLOOKUP($A5883,M_Sapi!$A$2:$B$501,2,0),""))</f>
      </c>
      <c r="F5883" s="16">
        <f>IF(OR($A5883="",$C5883=""),"",$C5883-$D5883)</f>
      </c>
      <c r="G5883" s="18">
        <f>IF(OR($A5883="",$B5883=""),"",$B5883-$E5883)</f>
      </c>
      <c r="H5883" s="19">
        <f>IF(OR($G5883="",$G5883=0),"",$F5883/$G5883)</f>
      </c>
    </row>
    <row r="5884">
      <c r="A5884" s="7"/>
      <c r="B5884" s="11"/>
      <c r="C5884" s="10"/>
      <c r="D5884" s="16">
        <f>IF($A5884="","",IFERROR(VLOOKUP($A5884,M_Sapi!$A$2:$D$501,4,0),""))</f>
      </c>
      <c r="E5884" s="17">
        <f>IF($A5884="","",IFERROR(VLOOKUP($A5884,M_Sapi!$A$2:$B$501,2,0),""))</f>
      </c>
      <c r="F5884" s="16">
        <f>IF(OR($A5884="",$C5884=""),"",$C5884-$D5884)</f>
      </c>
      <c r="G5884" s="18">
        <f>IF(OR($A5884="",$B5884=""),"",$B5884-$E5884)</f>
      </c>
      <c r="H5884" s="19">
        <f>IF(OR($G5884="",$G5884=0),"",$F5884/$G5884)</f>
      </c>
    </row>
    <row r="5885">
      <c r="A5885" s="7"/>
      <c r="B5885" s="11"/>
      <c r="C5885" s="10"/>
      <c r="D5885" s="16">
        <f>IF($A5885="","",IFERROR(VLOOKUP($A5885,M_Sapi!$A$2:$D$501,4,0),""))</f>
      </c>
      <c r="E5885" s="17">
        <f>IF($A5885="","",IFERROR(VLOOKUP($A5885,M_Sapi!$A$2:$B$501,2,0),""))</f>
      </c>
      <c r="F5885" s="16">
        <f>IF(OR($A5885="",$C5885=""),"",$C5885-$D5885)</f>
      </c>
      <c r="G5885" s="18">
        <f>IF(OR($A5885="",$B5885=""),"",$B5885-$E5885)</f>
      </c>
      <c r="H5885" s="19">
        <f>IF(OR($G5885="",$G5885=0),"",$F5885/$G5885)</f>
      </c>
    </row>
    <row r="5886">
      <c r="A5886" s="7"/>
      <c r="B5886" s="11"/>
      <c r="C5886" s="10"/>
      <c r="D5886" s="16">
        <f>IF($A5886="","",IFERROR(VLOOKUP($A5886,M_Sapi!$A$2:$D$501,4,0),""))</f>
      </c>
      <c r="E5886" s="17">
        <f>IF($A5886="","",IFERROR(VLOOKUP($A5886,M_Sapi!$A$2:$B$501,2,0),""))</f>
      </c>
      <c r="F5886" s="16">
        <f>IF(OR($A5886="",$C5886=""),"",$C5886-$D5886)</f>
      </c>
      <c r="G5886" s="18">
        <f>IF(OR($A5886="",$B5886=""),"",$B5886-$E5886)</f>
      </c>
      <c r="H5886" s="19">
        <f>IF(OR($G5886="",$G5886=0),"",$F5886/$G5886)</f>
      </c>
    </row>
    <row r="5887">
      <c r="A5887" s="7"/>
      <c r="B5887" s="11"/>
      <c r="C5887" s="10"/>
      <c r="D5887" s="16">
        <f>IF($A5887="","",IFERROR(VLOOKUP($A5887,M_Sapi!$A$2:$D$501,4,0),""))</f>
      </c>
      <c r="E5887" s="17">
        <f>IF($A5887="","",IFERROR(VLOOKUP($A5887,M_Sapi!$A$2:$B$501,2,0),""))</f>
      </c>
      <c r="F5887" s="16">
        <f>IF(OR($A5887="",$C5887=""),"",$C5887-$D5887)</f>
      </c>
      <c r="G5887" s="18">
        <f>IF(OR($A5887="",$B5887=""),"",$B5887-$E5887)</f>
      </c>
      <c r="H5887" s="19">
        <f>IF(OR($G5887="",$G5887=0),"",$F5887/$G5887)</f>
      </c>
    </row>
    <row r="5888">
      <c r="A5888" s="7"/>
      <c r="B5888" s="11"/>
      <c r="C5888" s="10"/>
      <c r="D5888" s="16">
        <f>IF($A5888="","",IFERROR(VLOOKUP($A5888,M_Sapi!$A$2:$D$501,4,0),""))</f>
      </c>
      <c r="E5888" s="17">
        <f>IF($A5888="","",IFERROR(VLOOKUP($A5888,M_Sapi!$A$2:$B$501,2,0),""))</f>
      </c>
      <c r="F5888" s="16">
        <f>IF(OR($A5888="",$C5888=""),"",$C5888-$D5888)</f>
      </c>
      <c r="G5888" s="18">
        <f>IF(OR($A5888="",$B5888=""),"",$B5888-$E5888)</f>
      </c>
      <c r="H5888" s="19">
        <f>IF(OR($G5888="",$G5888=0),"",$F5888/$G5888)</f>
      </c>
    </row>
    <row r="5889">
      <c r="A5889" s="7"/>
      <c r="B5889" s="11"/>
      <c r="C5889" s="10"/>
      <c r="D5889" s="16">
        <f>IF($A5889="","",IFERROR(VLOOKUP($A5889,M_Sapi!$A$2:$D$501,4,0),""))</f>
      </c>
      <c r="E5889" s="17">
        <f>IF($A5889="","",IFERROR(VLOOKUP($A5889,M_Sapi!$A$2:$B$501,2,0),""))</f>
      </c>
      <c r="F5889" s="16">
        <f>IF(OR($A5889="",$C5889=""),"",$C5889-$D5889)</f>
      </c>
      <c r="G5889" s="18">
        <f>IF(OR($A5889="",$B5889=""),"",$B5889-$E5889)</f>
      </c>
      <c r="H5889" s="19">
        <f>IF(OR($G5889="",$G5889=0),"",$F5889/$G5889)</f>
      </c>
    </row>
    <row r="5890">
      <c r="A5890" s="7"/>
      <c r="B5890" s="11"/>
      <c r="C5890" s="10"/>
      <c r="D5890" s="16">
        <f>IF($A5890="","",IFERROR(VLOOKUP($A5890,M_Sapi!$A$2:$D$501,4,0),""))</f>
      </c>
      <c r="E5890" s="17">
        <f>IF($A5890="","",IFERROR(VLOOKUP($A5890,M_Sapi!$A$2:$B$501,2,0),""))</f>
      </c>
      <c r="F5890" s="16">
        <f>IF(OR($A5890="",$C5890=""),"",$C5890-$D5890)</f>
      </c>
      <c r="G5890" s="18">
        <f>IF(OR($A5890="",$B5890=""),"",$B5890-$E5890)</f>
      </c>
      <c r="H5890" s="19">
        <f>IF(OR($G5890="",$G5890=0),"",$F5890/$G5890)</f>
      </c>
    </row>
    <row r="5891">
      <c r="A5891" s="7"/>
      <c r="B5891" s="11"/>
      <c r="C5891" s="10"/>
      <c r="D5891" s="16">
        <f>IF($A5891="","",IFERROR(VLOOKUP($A5891,M_Sapi!$A$2:$D$501,4,0),""))</f>
      </c>
      <c r="E5891" s="17">
        <f>IF($A5891="","",IFERROR(VLOOKUP($A5891,M_Sapi!$A$2:$B$501,2,0),""))</f>
      </c>
      <c r="F5891" s="16">
        <f>IF(OR($A5891="",$C5891=""),"",$C5891-$D5891)</f>
      </c>
      <c r="G5891" s="18">
        <f>IF(OR($A5891="",$B5891=""),"",$B5891-$E5891)</f>
      </c>
      <c r="H5891" s="19">
        <f>IF(OR($G5891="",$G5891=0),"",$F5891/$G5891)</f>
      </c>
    </row>
    <row r="5892">
      <c r="A5892" s="7"/>
      <c r="B5892" s="11"/>
      <c r="C5892" s="10"/>
      <c r="D5892" s="16">
        <f>IF($A5892="","",IFERROR(VLOOKUP($A5892,M_Sapi!$A$2:$D$501,4,0),""))</f>
      </c>
      <c r="E5892" s="17">
        <f>IF($A5892="","",IFERROR(VLOOKUP($A5892,M_Sapi!$A$2:$B$501,2,0),""))</f>
      </c>
      <c r="F5892" s="16">
        <f>IF(OR($A5892="",$C5892=""),"",$C5892-$D5892)</f>
      </c>
      <c r="G5892" s="18">
        <f>IF(OR($A5892="",$B5892=""),"",$B5892-$E5892)</f>
      </c>
      <c r="H5892" s="19">
        <f>IF(OR($G5892="",$G5892=0),"",$F5892/$G5892)</f>
      </c>
    </row>
    <row r="5893">
      <c r="A5893" s="7"/>
      <c r="B5893" s="11"/>
      <c r="C5893" s="10"/>
      <c r="D5893" s="16">
        <f>IF($A5893="","",IFERROR(VLOOKUP($A5893,M_Sapi!$A$2:$D$501,4,0),""))</f>
      </c>
      <c r="E5893" s="17">
        <f>IF($A5893="","",IFERROR(VLOOKUP($A5893,M_Sapi!$A$2:$B$501,2,0),""))</f>
      </c>
      <c r="F5893" s="16">
        <f>IF(OR($A5893="",$C5893=""),"",$C5893-$D5893)</f>
      </c>
      <c r="G5893" s="18">
        <f>IF(OR($A5893="",$B5893=""),"",$B5893-$E5893)</f>
      </c>
      <c r="H5893" s="19">
        <f>IF(OR($G5893="",$G5893=0),"",$F5893/$G5893)</f>
      </c>
    </row>
    <row r="5894">
      <c r="A5894" s="7"/>
      <c r="B5894" s="11"/>
      <c r="C5894" s="10"/>
      <c r="D5894" s="16">
        <f>IF($A5894="","",IFERROR(VLOOKUP($A5894,M_Sapi!$A$2:$D$501,4,0),""))</f>
      </c>
      <c r="E5894" s="17">
        <f>IF($A5894="","",IFERROR(VLOOKUP($A5894,M_Sapi!$A$2:$B$501,2,0),""))</f>
      </c>
      <c r="F5894" s="16">
        <f>IF(OR($A5894="",$C5894=""),"",$C5894-$D5894)</f>
      </c>
      <c r="G5894" s="18">
        <f>IF(OR($A5894="",$B5894=""),"",$B5894-$E5894)</f>
      </c>
      <c r="H5894" s="19">
        <f>IF(OR($G5894="",$G5894=0),"",$F5894/$G5894)</f>
      </c>
    </row>
    <row r="5895">
      <c r="A5895" s="7"/>
      <c r="B5895" s="11"/>
      <c r="C5895" s="10"/>
      <c r="D5895" s="16">
        <f>IF($A5895="","",IFERROR(VLOOKUP($A5895,M_Sapi!$A$2:$D$501,4,0),""))</f>
      </c>
      <c r="E5895" s="17">
        <f>IF($A5895="","",IFERROR(VLOOKUP($A5895,M_Sapi!$A$2:$B$501,2,0),""))</f>
      </c>
      <c r="F5895" s="16">
        <f>IF(OR($A5895="",$C5895=""),"",$C5895-$D5895)</f>
      </c>
      <c r="G5895" s="18">
        <f>IF(OR($A5895="",$B5895=""),"",$B5895-$E5895)</f>
      </c>
      <c r="H5895" s="19">
        <f>IF(OR($G5895="",$G5895=0),"",$F5895/$G5895)</f>
      </c>
    </row>
    <row r="5896">
      <c r="A5896" s="7"/>
      <c r="B5896" s="11"/>
      <c r="C5896" s="10"/>
      <c r="D5896" s="16">
        <f>IF($A5896="","",IFERROR(VLOOKUP($A5896,M_Sapi!$A$2:$D$501,4,0),""))</f>
      </c>
      <c r="E5896" s="17">
        <f>IF($A5896="","",IFERROR(VLOOKUP($A5896,M_Sapi!$A$2:$B$501,2,0),""))</f>
      </c>
      <c r="F5896" s="16">
        <f>IF(OR($A5896="",$C5896=""),"",$C5896-$D5896)</f>
      </c>
      <c r="G5896" s="18">
        <f>IF(OR($A5896="",$B5896=""),"",$B5896-$E5896)</f>
      </c>
      <c r="H5896" s="19">
        <f>IF(OR($G5896="",$G5896=0),"",$F5896/$G5896)</f>
      </c>
    </row>
    <row r="5897">
      <c r="A5897" s="7"/>
      <c r="B5897" s="11"/>
      <c r="C5897" s="10"/>
      <c r="D5897" s="16">
        <f>IF($A5897="","",IFERROR(VLOOKUP($A5897,M_Sapi!$A$2:$D$501,4,0),""))</f>
      </c>
      <c r="E5897" s="17">
        <f>IF($A5897="","",IFERROR(VLOOKUP($A5897,M_Sapi!$A$2:$B$501,2,0),""))</f>
      </c>
      <c r="F5897" s="16">
        <f>IF(OR($A5897="",$C5897=""),"",$C5897-$D5897)</f>
      </c>
      <c r="G5897" s="18">
        <f>IF(OR($A5897="",$B5897=""),"",$B5897-$E5897)</f>
      </c>
      <c r="H5897" s="19">
        <f>IF(OR($G5897="",$G5897=0),"",$F5897/$G5897)</f>
      </c>
    </row>
    <row r="5898">
      <c r="A5898" s="7"/>
      <c r="B5898" s="11"/>
      <c r="C5898" s="10"/>
      <c r="D5898" s="16">
        <f>IF($A5898="","",IFERROR(VLOOKUP($A5898,M_Sapi!$A$2:$D$501,4,0),""))</f>
      </c>
      <c r="E5898" s="17">
        <f>IF($A5898="","",IFERROR(VLOOKUP($A5898,M_Sapi!$A$2:$B$501,2,0),""))</f>
      </c>
      <c r="F5898" s="16">
        <f>IF(OR($A5898="",$C5898=""),"",$C5898-$D5898)</f>
      </c>
      <c r="G5898" s="18">
        <f>IF(OR($A5898="",$B5898=""),"",$B5898-$E5898)</f>
      </c>
      <c r="H5898" s="19">
        <f>IF(OR($G5898="",$G5898=0),"",$F5898/$G5898)</f>
      </c>
    </row>
    <row r="5899">
      <c r="A5899" s="7"/>
      <c r="B5899" s="11"/>
      <c r="C5899" s="10"/>
      <c r="D5899" s="16">
        <f>IF($A5899="","",IFERROR(VLOOKUP($A5899,M_Sapi!$A$2:$D$501,4,0),""))</f>
      </c>
      <c r="E5899" s="17">
        <f>IF($A5899="","",IFERROR(VLOOKUP($A5899,M_Sapi!$A$2:$B$501,2,0),""))</f>
      </c>
      <c r="F5899" s="16">
        <f>IF(OR($A5899="",$C5899=""),"",$C5899-$D5899)</f>
      </c>
      <c r="G5899" s="18">
        <f>IF(OR($A5899="",$B5899=""),"",$B5899-$E5899)</f>
      </c>
      <c r="H5899" s="19">
        <f>IF(OR($G5899="",$G5899=0),"",$F5899/$G5899)</f>
      </c>
    </row>
    <row r="5900">
      <c r="A5900" s="7"/>
      <c r="B5900" s="11"/>
      <c r="C5900" s="10"/>
      <c r="D5900" s="16">
        <f>IF($A5900="","",IFERROR(VLOOKUP($A5900,M_Sapi!$A$2:$D$501,4,0),""))</f>
      </c>
      <c r="E5900" s="17">
        <f>IF($A5900="","",IFERROR(VLOOKUP($A5900,M_Sapi!$A$2:$B$501,2,0),""))</f>
      </c>
      <c r="F5900" s="16">
        <f>IF(OR($A5900="",$C5900=""),"",$C5900-$D5900)</f>
      </c>
      <c r="G5900" s="18">
        <f>IF(OR($A5900="",$B5900=""),"",$B5900-$E5900)</f>
      </c>
      <c r="H5900" s="19">
        <f>IF(OR($G5900="",$G5900=0),"",$F5900/$G5900)</f>
      </c>
    </row>
    <row r="5901">
      <c r="A5901" s="7"/>
      <c r="B5901" s="11"/>
      <c r="C5901" s="10"/>
      <c r="D5901" s="16">
        <f>IF($A5901="","",IFERROR(VLOOKUP($A5901,M_Sapi!$A$2:$D$501,4,0),""))</f>
      </c>
      <c r="E5901" s="17">
        <f>IF($A5901="","",IFERROR(VLOOKUP($A5901,M_Sapi!$A$2:$B$501,2,0),""))</f>
      </c>
      <c r="F5901" s="16">
        <f>IF(OR($A5901="",$C5901=""),"",$C5901-$D5901)</f>
      </c>
      <c r="G5901" s="18">
        <f>IF(OR($A5901="",$B5901=""),"",$B5901-$E5901)</f>
      </c>
      <c r="H5901" s="19">
        <f>IF(OR($G5901="",$G5901=0),"",$F5901/$G5901)</f>
      </c>
    </row>
    <row r="5902">
      <c r="A5902" s="7"/>
      <c r="B5902" s="11"/>
      <c r="C5902" s="10"/>
      <c r="D5902" s="16">
        <f>IF($A5902="","",IFERROR(VLOOKUP($A5902,M_Sapi!$A$2:$D$501,4,0),""))</f>
      </c>
      <c r="E5902" s="17">
        <f>IF($A5902="","",IFERROR(VLOOKUP($A5902,M_Sapi!$A$2:$B$501,2,0),""))</f>
      </c>
      <c r="F5902" s="16">
        <f>IF(OR($A5902="",$C5902=""),"",$C5902-$D5902)</f>
      </c>
      <c r="G5902" s="18">
        <f>IF(OR($A5902="",$B5902=""),"",$B5902-$E5902)</f>
      </c>
      <c r="H5902" s="19">
        <f>IF(OR($G5902="",$G5902=0),"",$F5902/$G5902)</f>
      </c>
    </row>
    <row r="5903">
      <c r="A5903" s="7"/>
      <c r="B5903" s="11"/>
      <c r="C5903" s="10"/>
      <c r="D5903" s="16">
        <f>IF($A5903="","",IFERROR(VLOOKUP($A5903,M_Sapi!$A$2:$D$501,4,0),""))</f>
      </c>
      <c r="E5903" s="17">
        <f>IF($A5903="","",IFERROR(VLOOKUP($A5903,M_Sapi!$A$2:$B$501,2,0),""))</f>
      </c>
      <c r="F5903" s="16">
        <f>IF(OR($A5903="",$C5903=""),"",$C5903-$D5903)</f>
      </c>
      <c r="G5903" s="18">
        <f>IF(OR($A5903="",$B5903=""),"",$B5903-$E5903)</f>
      </c>
      <c r="H5903" s="19">
        <f>IF(OR($G5903="",$G5903=0),"",$F5903/$G5903)</f>
      </c>
    </row>
    <row r="5904">
      <c r="A5904" s="7"/>
      <c r="B5904" s="11"/>
      <c r="C5904" s="10"/>
      <c r="D5904" s="16">
        <f>IF($A5904="","",IFERROR(VLOOKUP($A5904,M_Sapi!$A$2:$D$501,4,0),""))</f>
      </c>
      <c r="E5904" s="17">
        <f>IF($A5904="","",IFERROR(VLOOKUP($A5904,M_Sapi!$A$2:$B$501,2,0),""))</f>
      </c>
      <c r="F5904" s="16">
        <f>IF(OR($A5904="",$C5904=""),"",$C5904-$D5904)</f>
      </c>
      <c r="G5904" s="18">
        <f>IF(OR($A5904="",$B5904=""),"",$B5904-$E5904)</f>
      </c>
      <c r="H5904" s="19">
        <f>IF(OR($G5904="",$G5904=0),"",$F5904/$G5904)</f>
      </c>
    </row>
    <row r="5905">
      <c r="A5905" s="7"/>
      <c r="B5905" s="11"/>
      <c r="C5905" s="10"/>
      <c r="D5905" s="16">
        <f>IF($A5905="","",IFERROR(VLOOKUP($A5905,M_Sapi!$A$2:$D$501,4,0),""))</f>
      </c>
      <c r="E5905" s="17">
        <f>IF($A5905="","",IFERROR(VLOOKUP($A5905,M_Sapi!$A$2:$B$501,2,0),""))</f>
      </c>
      <c r="F5905" s="16">
        <f>IF(OR($A5905="",$C5905=""),"",$C5905-$D5905)</f>
      </c>
      <c r="G5905" s="18">
        <f>IF(OR($A5905="",$B5905=""),"",$B5905-$E5905)</f>
      </c>
      <c r="H5905" s="19">
        <f>IF(OR($G5905="",$G5905=0),"",$F5905/$G5905)</f>
      </c>
    </row>
    <row r="5906">
      <c r="A5906" s="7"/>
      <c r="B5906" s="11"/>
      <c r="C5906" s="10"/>
      <c r="D5906" s="16">
        <f>IF($A5906="","",IFERROR(VLOOKUP($A5906,M_Sapi!$A$2:$D$501,4,0),""))</f>
      </c>
      <c r="E5906" s="17">
        <f>IF($A5906="","",IFERROR(VLOOKUP($A5906,M_Sapi!$A$2:$B$501,2,0),""))</f>
      </c>
      <c r="F5906" s="16">
        <f>IF(OR($A5906="",$C5906=""),"",$C5906-$D5906)</f>
      </c>
      <c r="G5906" s="18">
        <f>IF(OR($A5906="",$B5906=""),"",$B5906-$E5906)</f>
      </c>
      <c r="H5906" s="19">
        <f>IF(OR($G5906="",$G5906=0),"",$F5906/$G5906)</f>
      </c>
    </row>
    <row r="5907">
      <c r="A5907" s="7"/>
      <c r="B5907" s="11"/>
      <c r="C5907" s="10"/>
      <c r="D5907" s="16">
        <f>IF($A5907="","",IFERROR(VLOOKUP($A5907,M_Sapi!$A$2:$D$501,4,0),""))</f>
      </c>
      <c r="E5907" s="17">
        <f>IF($A5907="","",IFERROR(VLOOKUP($A5907,M_Sapi!$A$2:$B$501,2,0),""))</f>
      </c>
      <c r="F5907" s="16">
        <f>IF(OR($A5907="",$C5907=""),"",$C5907-$D5907)</f>
      </c>
      <c r="G5907" s="18">
        <f>IF(OR($A5907="",$B5907=""),"",$B5907-$E5907)</f>
      </c>
      <c r="H5907" s="19">
        <f>IF(OR($G5907="",$G5907=0),"",$F5907/$G5907)</f>
      </c>
    </row>
    <row r="5908">
      <c r="A5908" s="7"/>
      <c r="B5908" s="11"/>
      <c r="C5908" s="10"/>
      <c r="D5908" s="16">
        <f>IF($A5908="","",IFERROR(VLOOKUP($A5908,M_Sapi!$A$2:$D$501,4,0),""))</f>
      </c>
      <c r="E5908" s="17">
        <f>IF($A5908="","",IFERROR(VLOOKUP($A5908,M_Sapi!$A$2:$B$501,2,0),""))</f>
      </c>
      <c r="F5908" s="16">
        <f>IF(OR($A5908="",$C5908=""),"",$C5908-$D5908)</f>
      </c>
      <c r="G5908" s="18">
        <f>IF(OR($A5908="",$B5908=""),"",$B5908-$E5908)</f>
      </c>
      <c r="H5908" s="19">
        <f>IF(OR($G5908="",$G5908=0),"",$F5908/$G5908)</f>
      </c>
    </row>
    <row r="5909">
      <c r="A5909" s="7"/>
      <c r="B5909" s="11"/>
      <c r="C5909" s="10"/>
      <c r="D5909" s="16">
        <f>IF($A5909="","",IFERROR(VLOOKUP($A5909,M_Sapi!$A$2:$D$501,4,0),""))</f>
      </c>
      <c r="E5909" s="17">
        <f>IF($A5909="","",IFERROR(VLOOKUP($A5909,M_Sapi!$A$2:$B$501,2,0),""))</f>
      </c>
      <c r="F5909" s="16">
        <f>IF(OR($A5909="",$C5909=""),"",$C5909-$D5909)</f>
      </c>
      <c r="G5909" s="18">
        <f>IF(OR($A5909="",$B5909=""),"",$B5909-$E5909)</f>
      </c>
      <c r="H5909" s="19">
        <f>IF(OR($G5909="",$G5909=0),"",$F5909/$G5909)</f>
      </c>
    </row>
    <row r="5910">
      <c r="A5910" s="7"/>
      <c r="B5910" s="11"/>
      <c r="C5910" s="10"/>
      <c r="D5910" s="16">
        <f>IF($A5910="","",IFERROR(VLOOKUP($A5910,M_Sapi!$A$2:$D$501,4,0),""))</f>
      </c>
      <c r="E5910" s="17">
        <f>IF($A5910="","",IFERROR(VLOOKUP($A5910,M_Sapi!$A$2:$B$501,2,0),""))</f>
      </c>
      <c r="F5910" s="16">
        <f>IF(OR($A5910="",$C5910=""),"",$C5910-$D5910)</f>
      </c>
      <c r="G5910" s="18">
        <f>IF(OR($A5910="",$B5910=""),"",$B5910-$E5910)</f>
      </c>
      <c r="H5910" s="19">
        <f>IF(OR($G5910="",$G5910=0),"",$F5910/$G5910)</f>
      </c>
    </row>
    <row r="5911">
      <c r="A5911" s="7"/>
      <c r="B5911" s="11"/>
      <c r="C5911" s="10"/>
      <c r="D5911" s="16">
        <f>IF($A5911="","",IFERROR(VLOOKUP($A5911,M_Sapi!$A$2:$D$501,4,0),""))</f>
      </c>
      <c r="E5911" s="17">
        <f>IF($A5911="","",IFERROR(VLOOKUP($A5911,M_Sapi!$A$2:$B$501,2,0),""))</f>
      </c>
      <c r="F5911" s="16">
        <f>IF(OR($A5911="",$C5911=""),"",$C5911-$D5911)</f>
      </c>
      <c r="G5911" s="18">
        <f>IF(OR($A5911="",$B5911=""),"",$B5911-$E5911)</f>
      </c>
      <c r="H5911" s="19">
        <f>IF(OR($G5911="",$G5911=0),"",$F5911/$G5911)</f>
      </c>
    </row>
    <row r="5912">
      <c r="A5912" s="7"/>
      <c r="B5912" s="11"/>
      <c r="C5912" s="10"/>
      <c r="D5912" s="16">
        <f>IF($A5912="","",IFERROR(VLOOKUP($A5912,M_Sapi!$A$2:$D$501,4,0),""))</f>
      </c>
      <c r="E5912" s="17">
        <f>IF($A5912="","",IFERROR(VLOOKUP($A5912,M_Sapi!$A$2:$B$501,2,0),""))</f>
      </c>
      <c r="F5912" s="16">
        <f>IF(OR($A5912="",$C5912=""),"",$C5912-$D5912)</f>
      </c>
      <c r="G5912" s="18">
        <f>IF(OR($A5912="",$B5912=""),"",$B5912-$E5912)</f>
      </c>
      <c r="H5912" s="19">
        <f>IF(OR($G5912="",$G5912=0),"",$F5912/$G5912)</f>
      </c>
    </row>
    <row r="5913">
      <c r="A5913" s="7"/>
      <c r="B5913" s="11"/>
      <c r="C5913" s="10"/>
      <c r="D5913" s="16">
        <f>IF($A5913="","",IFERROR(VLOOKUP($A5913,M_Sapi!$A$2:$D$501,4,0),""))</f>
      </c>
      <c r="E5913" s="17">
        <f>IF($A5913="","",IFERROR(VLOOKUP($A5913,M_Sapi!$A$2:$B$501,2,0),""))</f>
      </c>
      <c r="F5913" s="16">
        <f>IF(OR($A5913="",$C5913=""),"",$C5913-$D5913)</f>
      </c>
      <c r="G5913" s="18">
        <f>IF(OR($A5913="",$B5913=""),"",$B5913-$E5913)</f>
      </c>
      <c r="H5913" s="19">
        <f>IF(OR($G5913="",$G5913=0),"",$F5913/$G5913)</f>
      </c>
    </row>
    <row r="5914">
      <c r="A5914" s="7"/>
      <c r="B5914" s="11"/>
      <c r="C5914" s="10"/>
      <c r="D5914" s="16">
        <f>IF($A5914="","",IFERROR(VLOOKUP($A5914,M_Sapi!$A$2:$D$501,4,0),""))</f>
      </c>
      <c r="E5914" s="17">
        <f>IF($A5914="","",IFERROR(VLOOKUP($A5914,M_Sapi!$A$2:$B$501,2,0),""))</f>
      </c>
      <c r="F5914" s="16">
        <f>IF(OR($A5914="",$C5914=""),"",$C5914-$D5914)</f>
      </c>
      <c r="G5914" s="18">
        <f>IF(OR($A5914="",$B5914=""),"",$B5914-$E5914)</f>
      </c>
      <c r="H5914" s="19">
        <f>IF(OR($G5914="",$G5914=0),"",$F5914/$G5914)</f>
      </c>
    </row>
    <row r="5915">
      <c r="A5915" s="7"/>
      <c r="B5915" s="11"/>
      <c r="C5915" s="10"/>
      <c r="D5915" s="16">
        <f>IF($A5915="","",IFERROR(VLOOKUP($A5915,M_Sapi!$A$2:$D$501,4,0),""))</f>
      </c>
      <c r="E5915" s="17">
        <f>IF($A5915="","",IFERROR(VLOOKUP($A5915,M_Sapi!$A$2:$B$501,2,0),""))</f>
      </c>
      <c r="F5915" s="16">
        <f>IF(OR($A5915="",$C5915=""),"",$C5915-$D5915)</f>
      </c>
      <c r="G5915" s="18">
        <f>IF(OR($A5915="",$B5915=""),"",$B5915-$E5915)</f>
      </c>
      <c r="H5915" s="19">
        <f>IF(OR($G5915="",$G5915=0),"",$F5915/$G5915)</f>
      </c>
    </row>
    <row r="5916">
      <c r="A5916" s="7"/>
      <c r="B5916" s="11"/>
      <c r="C5916" s="10"/>
      <c r="D5916" s="16">
        <f>IF($A5916="","",IFERROR(VLOOKUP($A5916,M_Sapi!$A$2:$D$501,4,0),""))</f>
      </c>
      <c r="E5916" s="17">
        <f>IF($A5916="","",IFERROR(VLOOKUP($A5916,M_Sapi!$A$2:$B$501,2,0),""))</f>
      </c>
      <c r="F5916" s="16">
        <f>IF(OR($A5916="",$C5916=""),"",$C5916-$D5916)</f>
      </c>
      <c r="G5916" s="18">
        <f>IF(OR($A5916="",$B5916=""),"",$B5916-$E5916)</f>
      </c>
      <c r="H5916" s="19">
        <f>IF(OR($G5916="",$G5916=0),"",$F5916/$G5916)</f>
      </c>
    </row>
    <row r="5917">
      <c r="A5917" s="7"/>
      <c r="B5917" s="11"/>
      <c r="C5917" s="10"/>
      <c r="D5917" s="16">
        <f>IF($A5917="","",IFERROR(VLOOKUP($A5917,M_Sapi!$A$2:$D$501,4,0),""))</f>
      </c>
      <c r="E5917" s="17">
        <f>IF($A5917="","",IFERROR(VLOOKUP($A5917,M_Sapi!$A$2:$B$501,2,0),""))</f>
      </c>
      <c r="F5917" s="16">
        <f>IF(OR($A5917="",$C5917=""),"",$C5917-$D5917)</f>
      </c>
      <c r="G5917" s="18">
        <f>IF(OR($A5917="",$B5917=""),"",$B5917-$E5917)</f>
      </c>
      <c r="H5917" s="19">
        <f>IF(OR($G5917="",$G5917=0),"",$F5917/$G5917)</f>
      </c>
    </row>
    <row r="5918">
      <c r="A5918" s="7"/>
      <c r="B5918" s="11"/>
      <c r="C5918" s="10"/>
      <c r="D5918" s="16">
        <f>IF($A5918="","",IFERROR(VLOOKUP($A5918,M_Sapi!$A$2:$D$501,4,0),""))</f>
      </c>
      <c r="E5918" s="17">
        <f>IF($A5918="","",IFERROR(VLOOKUP($A5918,M_Sapi!$A$2:$B$501,2,0),""))</f>
      </c>
      <c r="F5918" s="16">
        <f>IF(OR($A5918="",$C5918=""),"",$C5918-$D5918)</f>
      </c>
      <c r="G5918" s="18">
        <f>IF(OR($A5918="",$B5918=""),"",$B5918-$E5918)</f>
      </c>
      <c r="H5918" s="19">
        <f>IF(OR($G5918="",$G5918=0),"",$F5918/$G5918)</f>
      </c>
    </row>
    <row r="5919">
      <c r="A5919" s="7"/>
      <c r="B5919" s="11"/>
      <c r="C5919" s="10"/>
      <c r="D5919" s="16">
        <f>IF($A5919="","",IFERROR(VLOOKUP($A5919,M_Sapi!$A$2:$D$501,4,0),""))</f>
      </c>
      <c r="E5919" s="17">
        <f>IF($A5919="","",IFERROR(VLOOKUP($A5919,M_Sapi!$A$2:$B$501,2,0),""))</f>
      </c>
      <c r="F5919" s="16">
        <f>IF(OR($A5919="",$C5919=""),"",$C5919-$D5919)</f>
      </c>
      <c r="G5919" s="18">
        <f>IF(OR($A5919="",$B5919=""),"",$B5919-$E5919)</f>
      </c>
      <c r="H5919" s="19">
        <f>IF(OR($G5919="",$G5919=0),"",$F5919/$G5919)</f>
      </c>
    </row>
    <row r="5920">
      <c r="A5920" s="7"/>
      <c r="B5920" s="11"/>
      <c r="C5920" s="10"/>
      <c r="D5920" s="16">
        <f>IF($A5920="","",IFERROR(VLOOKUP($A5920,M_Sapi!$A$2:$D$501,4,0),""))</f>
      </c>
      <c r="E5920" s="17">
        <f>IF($A5920="","",IFERROR(VLOOKUP($A5920,M_Sapi!$A$2:$B$501,2,0),""))</f>
      </c>
      <c r="F5920" s="16">
        <f>IF(OR($A5920="",$C5920=""),"",$C5920-$D5920)</f>
      </c>
      <c r="G5920" s="18">
        <f>IF(OR($A5920="",$B5920=""),"",$B5920-$E5920)</f>
      </c>
      <c r="H5920" s="19">
        <f>IF(OR($G5920="",$G5920=0),"",$F5920/$G5920)</f>
      </c>
    </row>
    <row r="5921">
      <c r="A5921" s="7"/>
      <c r="B5921" s="11"/>
      <c r="C5921" s="10"/>
      <c r="D5921" s="16">
        <f>IF($A5921="","",IFERROR(VLOOKUP($A5921,M_Sapi!$A$2:$D$501,4,0),""))</f>
      </c>
      <c r="E5921" s="17">
        <f>IF($A5921="","",IFERROR(VLOOKUP($A5921,M_Sapi!$A$2:$B$501,2,0),""))</f>
      </c>
      <c r="F5921" s="16">
        <f>IF(OR($A5921="",$C5921=""),"",$C5921-$D5921)</f>
      </c>
      <c r="G5921" s="18">
        <f>IF(OR($A5921="",$B5921=""),"",$B5921-$E5921)</f>
      </c>
      <c r="H5921" s="19">
        <f>IF(OR($G5921="",$G5921=0),"",$F5921/$G5921)</f>
      </c>
    </row>
    <row r="5922">
      <c r="A5922" s="7"/>
      <c r="B5922" s="11"/>
      <c r="C5922" s="10"/>
      <c r="D5922" s="16">
        <f>IF($A5922="","",IFERROR(VLOOKUP($A5922,M_Sapi!$A$2:$D$501,4,0),""))</f>
      </c>
      <c r="E5922" s="17">
        <f>IF($A5922="","",IFERROR(VLOOKUP($A5922,M_Sapi!$A$2:$B$501,2,0),""))</f>
      </c>
      <c r="F5922" s="16">
        <f>IF(OR($A5922="",$C5922=""),"",$C5922-$D5922)</f>
      </c>
      <c r="G5922" s="18">
        <f>IF(OR($A5922="",$B5922=""),"",$B5922-$E5922)</f>
      </c>
      <c r="H5922" s="19">
        <f>IF(OR($G5922="",$G5922=0),"",$F5922/$G5922)</f>
      </c>
    </row>
    <row r="5923">
      <c r="A5923" s="7"/>
      <c r="B5923" s="11"/>
      <c r="C5923" s="10"/>
      <c r="D5923" s="16">
        <f>IF($A5923="","",IFERROR(VLOOKUP($A5923,M_Sapi!$A$2:$D$501,4,0),""))</f>
      </c>
      <c r="E5923" s="17">
        <f>IF($A5923="","",IFERROR(VLOOKUP($A5923,M_Sapi!$A$2:$B$501,2,0),""))</f>
      </c>
      <c r="F5923" s="16">
        <f>IF(OR($A5923="",$C5923=""),"",$C5923-$D5923)</f>
      </c>
      <c r="G5923" s="18">
        <f>IF(OR($A5923="",$B5923=""),"",$B5923-$E5923)</f>
      </c>
      <c r="H5923" s="19">
        <f>IF(OR($G5923="",$G5923=0),"",$F5923/$G5923)</f>
      </c>
    </row>
    <row r="5924">
      <c r="A5924" s="7"/>
      <c r="B5924" s="11"/>
      <c r="C5924" s="10"/>
      <c r="D5924" s="16">
        <f>IF($A5924="","",IFERROR(VLOOKUP($A5924,M_Sapi!$A$2:$D$501,4,0),""))</f>
      </c>
      <c r="E5924" s="17">
        <f>IF($A5924="","",IFERROR(VLOOKUP($A5924,M_Sapi!$A$2:$B$501,2,0),""))</f>
      </c>
      <c r="F5924" s="16">
        <f>IF(OR($A5924="",$C5924=""),"",$C5924-$D5924)</f>
      </c>
      <c r="G5924" s="18">
        <f>IF(OR($A5924="",$B5924=""),"",$B5924-$E5924)</f>
      </c>
      <c r="H5924" s="19">
        <f>IF(OR($G5924="",$G5924=0),"",$F5924/$G5924)</f>
      </c>
    </row>
    <row r="5925">
      <c r="A5925" s="7"/>
      <c r="B5925" s="11"/>
      <c r="C5925" s="10"/>
      <c r="D5925" s="16">
        <f>IF($A5925="","",IFERROR(VLOOKUP($A5925,M_Sapi!$A$2:$D$501,4,0),""))</f>
      </c>
      <c r="E5925" s="17">
        <f>IF($A5925="","",IFERROR(VLOOKUP($A5925,M_Sapi!$A$2:$B$501,2,0),""))</f>
      </c>
      <c r="F5925" s="16">
        <f>IF(OR($A5925="",$C5925=""),"",$C5925-$D5925)</f>
      </c>
      <c r="G5925" s="18">
        <f>IF(OR($A5925="",$B5925=""),"",$B5925-$E5925)</f>
      </c>
      <c r="H5925" s="19">
        <f>IF(OR($G5925="",$G5925=0),"",$F5925/$G5925)</f>
      </c>
    </row>
    <row r="5926">
      <c r="A5926" s="7"/>
      <c r="B5926" s="11"/>
      <c r="C5926" s="10"/>
      <c r="D5926" s="16">
        <f>IF($A5926="","",IFERROR(VLOOKUP($A5926,M_Sapi!$A$2:$D$501,4,0),""))</f>
      </c>
      <c r="E5926" s="17">
        <f>IF($A5926="","",IFERROR(VLOOKUP($A5926,M_Sapi!$A$2:$B$501,2,0),""))</f>
      </c>
      <c r="F5926" s="16">
        <f>IF(OR($A5926="",$C5926=""),"",$C5926-$D5926)</f>
      </c>
      <c r="G5926" s="18">
        <f>IF(OR($A5926="",$B5926=""),"",$B5926-$E5926)</f>
      </c>
      <c r="H5926" s="19">
        <f>IF(OR($G5926="",$G5926=0),"",$F5926/$G5926)</f>
      </c>
    </row>
    <row r="5927">
      <c r="A5927" s="7"/>
      <c r="B5927" s="11"/>
      <c r="C5927" s="10"/>
      <c r="D5927" s="16">
        <f>IF($A5927="","",IFERROR(VLOOKUP($A5927,M_Sapi!$A$2:$D$501,4,0),""))</f>
      </c>
      <c r="E5927" s="17">
        <f>IF($A5927="","",IFERROR(VLOOKUP($A5927,M_Sapi!$A$2:$B$501,2,0),""))</f>
      </c>
      <c r="F5927" s="16">
        <f>IF(OR($A5927="",$C5927=""),"",$C5927-$D5927)</f>
      </c>
      <c r="G5927" s="18">
        <f>IF(OR($A5927="",$B5927=""),"",$B5927-$E5927)</f>
      </c>
      <c r="H5927" s="19">
        <f>IF(OR($G5927="",$G5927=0),"",$F5927/$G5927)</f>
      </c>
    </row>
    <row r="5928">
      <c r="A5928" s="7"/>
      <c r="B5928" s="11"/>
      <c r="C5928" s="10"/>
      <c r="D5928" s="16">
        <f>IF($A5928="","",IFERROR(VLOOKUP($A5928,M_Sapi!$A$2:$D$501,4,0),""))</f>
      </c>
      <c r="E5928" s="17">
        <f>IF($A5928="","",IFERROR(VLOOKUP($A5928,M_Sapi!$A$2:$B$501,2,0),""))</f>
      </c>
      <c r="F5928" s="16">
        <f>IF(OR($A5928="",$C5928=""),"",$C5928-$D5928)</f>
      </c>
      <c r="G5928" s="18">
        <f>IF(OR($A5928="",$B5928=""),"",$B5928-$E5928)</f>
      </c>
      <c r="H5928" s="19">
        <f>IF(OR($G5928="",$G5928=0),"",$F5928/$G5928)</f>
      </c>
    </row>
    <row r="5929">
      <c r="A5929" s="7"/>
      <c r="B5929" s="11"/>
      <c r="C5929" s="10"/>
      <c r="D5929" s="16">
        <f>IF($A5929="","",IFERROR(VLOOKUP($A5929,M_Sapi!$A$2:$D$501,4,0),""))</f>
      </c>
      <c r="E5929" s="17">
        <f>IF($A5929="","",IFERROR(VLOOKUP($A5929,M_Sapi!$A$2:$B$501,2,0),""))</f>
      </c>
      <c r="F5929" s="16">
        <f>IF(OR($A5929="",$C5929=""),"",$C5929-$D5929)</f>
      </c>
      <c r="G5929" s="18">
        <f>IF(OR($A5929="",$B5929=""),"",$B5929-$E5929)</f>
      </c>
      <c r="H5929" s="19">
        <f>IF(OR($G5929="",$G5929=0),"",$F5929/$G5929)</f>
      </c>
    </row>
    <row r="5930">
      <c r="A5930" s="7"/>
      <c r="B5930" s="11"/>
      <c r="C5930" s="10"/>
      <c r="D5930" s="16">
        <f>IF($A5930="","",IFERROR(VLOOKUP($A5930,M_Sapi!$A$2:$D$501,4,0),""))</f>
      </c>
      <c r="E5930" s="17">
        <f>IF($A5930="","",IFERROR(VLOOKUP($A5930,M_Sapi!$A$2:$B$501,2,0),""))</f>
      </c>
      <c r="F5930" s="16">
        <f>IF(OR($A5930="",$C5930=""),"",$C5930-$D5930)</f>
      </c>
      <c r="G5930" s="18">
        <f>IF(OR($A5930="",$B5930=""),"",$B5930-$E5930)</f>
      </c>
      <c r="H5930" s="19">
        <f>IF(OR($G5930="",$G5930=0),"",$F5930/$G5930)</f>
      </c>
    </row>
    <row r="5931">
      <c r="A5931" s="7"/>
      <c r="B5931" s="11"/>
      <c r="C5931" s="10"/>
      <c r="D5931" s="16">
        <f>IF($A5931="","",IFERROR(VLOOKUP($A5931,M_Sapi!$A$2:$D$501,4,0),""))</f>
      </c>
      <c r="E5931" s="17">
        <f>IF($A5931="","",IFERROR(VLOOKUP($A5931,M_Sapi!$A$2:$B$501,2,0),""))</f>
      </c>
      <c r="F5931" s="16">
        <f>IF(OR($A5931="",$C5931=""),"",$C5931-$D5931)</f>
      </c>
      <c r="G5931" s="18">
        <f>IF(OR($A5931="",$B5931=""),"",$B5931-$E5931)</f>
      </c>
      <c r="H5931" s="19">
        <f>IF(OR($G5931="",$G5931=0),"",$F5931/$G5931)</f>
      </c>
    </row>
    <row r="5932">
      <c r="A5932" s="7"/>
      <c r="B5932" s="11"/>
      <c r="C5932" s="10"/>
      <c r="D5932" s="16">
        <f>IF($A5932="","",IFERROR(VLOOKUP($A5932,M_Sapi!$A$2:$D$501,4,0),""))</f>
      </c>
      <c r="E5932" s="17">
        <f>IF($A5932="","",IFERROR(VLOOKUP($A5932,M_Sapi!$A$2:$B$501,2,0),""))</f>
      </c>
      <c r="F5932" s="16">
        <f>IF(OR($A5932="",$C5932=""),"",$C5932-$D5932)</f>
      </c>
      <c r="G5932" s="18">
        <f>IF(OR($A5932="",$B5932=""),"",$B5932-$E5932)</f>
      </c>
      <c r="H5932" s="19">
        <f>IF(OR($G5932="",$G5932=0),"",$F5932/$G5932)</f>
      </c>
    </row>
    <row r="5933">
      <c r="A5933" s="7"/>
      <c r="B5933" s="11"/>
      <c r="C5933" s="10"/>
      <c r="D5933" s="16">
        <f>IF($A5933="","",IFERROR(VLOOKUP($A5933,M_Sapi!$A$2:$D$501,4,0),""))</f>
      </c>
      <c r="E5933" s="17">
        <f>IF($A5933="","",IFERROR(VLOOKUP($A5933,M_Sapi!$A$2:$B$501,2,0),""))</f>
      </c>
      <c r="F5933" s="16">
        <f>IF(OR($A5933="",$C5933=""),"",$C5933-$D5933)</f>
      </c>
      <c r="G5933" s="18">
        <f>IF(OR($A5933="",$B5933=""),"",$B5933-$E5933)</f>
      </c>
      <c r="H5933" s="19">
        <f>IF(OR($G5933="",$G5933=0),"",$F5933/$G5933)</f>
      </c>
    </row>
    <row r="5934">
      <c r="A5934" s="7"/>
      <c r="B5934" s="11"/>
      <c r="C5934" s="10"/>
      <c r="D5934" s="16">
        <f>IF($A5934="","",IFERROR(VLOOKUP($A5934,M_Sapi!$A$2:$D$501,4,0),""))</f>
      </c>
      <c r="E5934" s="17">
        <f>IF($A5934="","",IFERROR(VLOOKUP($A5934,M_Sapi!$A$2:$B$501,2,0),""))</f>
      </c>
      <c r="F5934" s="16">
        <f>IF(OR($A5934="",$C5934=""),"",$C5934-$D5934)</f>
      </c>
      <c r="G5934" s="18">
        <f>IF(OR($A5934="",$B5934=""),"",$B5934-$E5934)</f>
      </c>
      <c r="H5934" s="19">
        <f>IF(OR($G5934="",$G5934=0),"",$F5934/$G5934)</f>
      </c>
    </row>
    <row r="5935">
      <c r="A5935" s="7"/>
      <c r="B5935" s="11"/>
      <c r="C5935" s="10"/>
      <c r="D5935" s="16">
        <f>IF($A5935="","",IFERROR(VLOOKUP($A5935,M_Sapi!$A$2:$D$501,4,0),""))</f>
      </c>
      <c r="E5935" s="17">
        <f>IF($A5935="","",IFERROR(VLOOKUP($A5935,M_Sapi!$A$2:$B$501,2,0),""))</f>
      </c>
      <c r="F5935" s="16">
        <f>IF(OR($A5935="",$C5935=""),"",$C5935-$D5935)</f>
      </c>
      <c r="G5935" s="18">
        <f>IF(OR($A5935="",$B5935=""),"",$B5935-$E5935)</f>
      </c>
      <c r="H5935" s="19">
        <f>IF(OR($G5935="",$G5935=0),"",$F5935/$G5935)</f>
      </c>
    </row>
    <row r="5936">
      <c r="A5936" s="7"/>
      <c r="B5936" s="11"/>
      <c r="C5936" s="10"/>
      <c r="D5936" s="16">
        <f>IF($A5936="","",IFERROR(VLOOKUP($A5936,M_Sapi!$A$2:$D$501,4,0),""))</f>
      </c>
      <c r="E5936" s="17">
        <f>IF($A5936="","",IFERROR(VLOOKUP($A5936,M_Sapi!$A$2:$B$501,2,0),""))</f>
      </c>
      <c r="F5936" s="16">
        <f>IF(OR($A5936="",$C5936=""),"",$C5936-$D5936)</f>
      </c>
      <c r="G5936" s="18">
        <f>IF(OR($A5936="",$B5936=""),"",$B5936-$E5936)</f>
      </c>
      <c r="H5936" s="19">
        <f>IF(OR($G5936="",$G5936=0),"",$F5936/$G5936)</f>
      </c>
    </row>
    <row r="5937">
      <c r="A5937" s="7"/>
      <c r="B5937" s="11"/>
      <c r="C5937" s="10"/>
      <c r="D5937" s="16">
        <f>IF($A5937="","",IFERROR(VLOOKUP($A5937,M_Sapi!$A$2:$D$501,4,0),""))</f>
      </c>
      <c r="E5937" s="17">
        <f>IF($A5937="","",IFERROR(VLOOKUP($A5937,M_Sapi!$A$2:$B$501,2,0),""))</f>
      </c>
      <c r="F5937" s="16">
        <f>IF(OR($A5937="",$C5937=""),"",$C5937-$D5937)</f>
      </c>
      <c r="G5937" s="18">
        <f>IF(OR($A5937="",$B5937=""),"",$B5937-$E5937)</f>
      </c>
      <c r="H5937" s="19">
        <f>IF(OR($G5937="",$G5937=0),"",$F5937/$G5937)</f>
      </c>
    </row>
    <row r="5938">
      <c r="A5938" s="7"/>
      <c r="B5938" s="11"/>
      <c r="C5938" s="10"/>
      <c r="D5938" s="16">
        <f>IF($A5938="","",IFERROR(VLOOKUP($A5938,M_Sapi!$A$2:$D$501,4,0),""))</f>
      </c>
      <c r="E5938" s="17">
        <f>IF($A5938="","",IFERROR(VLOOKUP($A5938,M_Sapi!$A$2:$B$501,2,0),""))</f>
      </c>
      <c r="F5938" s="16">
        <f>IF(OR($A5938="",$C5938=""),"",$C5938-$D5938)</f>
      </c>
      <c r="G5938" s="18">
        <f>IF(OR($A5938="",$B5938=""),"",$B5938-$E5938)</f>
      </c>
      <c r="H5938" s="19">
        <f>IF(OR($G5938="",$G5938=0),"",$F5938/$G5938)</f>
      </c>
    </row>
    <row r="5939">
      <c r="A5939" s="7"/>
      <c r="B5939" s="11"/>
      <c r="C5939" s="10"/>
      <c r="D5939" s="16">
        <f>IF($A5939="","",IFERROR(VLOOKUP($A5939,M_Sapi!$A$2:$D$501,4,0),""))</f>
      </c>
      <c r="E5939" s="17">
        <f>IF($A5939="","",IFERROR(VLOOKUP($A5939,M_Sapi!$A$2:$B$501,2,0),""))</f>
      </c>
      <c r="F5939" s="16">
        <f>IF(OR($A5939="",$C5939=""),"",$C5939-$D5939)</f>
      </c>
      <c r="G5939" s="18">
        <f>IF(OR($A5939="",$B5939=""),"",$B5939-$E5939)</f>
      </c>
      <c r="H5939" s="19">
        <f>IF(OR($G5939="",$G5939=0),"",$F5939/$G5939)</f>
      </c>
    </row>
    <row r="5940">
      <c r="A5940" s="7"/>
      <c r="B5940" s="11"/>
      <c r="C5940" s="10"/>
      <c r="D5940" s="16">
        <f>IF($A5940="","",IFERROR(VLOOKUP($A5940,M_Sapi!$A$2:$D$501,4,0),""))</f>
      </c>
      <c r="E5940" s="17">
        <f>IF($A5940="","",IFERROR(VLOOKUP($A5940,M_Sapi!$A$2:$B$501,2,0),""))</f>
      </c>
      <c r="F5940" s="16">
        <f>IF(OR($A5940="",$C5940=""),"",$C5940-$D5940)</f>
      </c>
      <c r="G5940" s="18">
        <f>IF(OR($A5940="",$B5940=""),"",$B5940-$E5940)</f>
      </c>
      <c r="H5940" s="19">
        <f>IF(OR($G5940="",$G5940=0),"",$F5940/$G5940)</f>
      </c>
    </row>
    <row r="5941">
      <c r="A5941" s="7"/>
      <c r="B5941" s="11"/>
      <c r="C5941" s="10"/>
      <c r="D5941" s="16">
        <f>IF($A5941="","",IFERROR(VLOOKUP($A5941,M_Sapi!$A$2:$D$501,4,0),""))</f>
      </c>
      <c r="E5941" s="17">
        <f>IF($A5941="","",IFERROR(VLOOKUP($A5941,M_Sapi!$A$2:$B$501,2,0),""))</f>
      </c>
      <c r="F5941" s="16">
        <f>IF(OR($A5941="",$C5941=""),"",$C5941-$D5941)</f>
      </c>
      <c r="G5941" s="18">
        <f>IF(OR($A5941="",$B5941=""),"",$B5941-$E5941)</f>
      </c>
      <c r="H5941" s="19">
        <f>IF(OR($G5941="",$G5941=0),"",$F5941/$G5941)</f>
      </c>
    </row>
    <row r="5942">
      <c r="A5942" s="7"/>
      <c r="B5942" s="11"/>
      <c r="C5942" s="10"/>
      <c r="D5942" s="16">
        <f>IF($A5942="","",IFERROR(VLOOKUP($A5942,M_Sapi!$A$2:$D$501,4,0),""))</f>
      </c>
      <c r="E5942" s="17">
        <f>IF($A5942="","",IFERROR(VLOOKUP($A5942,M_Sapi!$A$2:$B$501,2,0),""))</f>
      </c>
      <c r="F5942" s="16">
        <f>IF(OR($A5942="",$C5942=""),"",$C5942-$D5942)</f>
      </c>
      <c r="G5942" s="18">
        <f>IF(OR($A5942="",$B5942=""),"",$B5942-$E5942)</f>
      </c>
      <c r="H5942" s="19">
        <f>IF(OR($G5942="",$G5942=0),"",$F5942/$G5942)</f>
      </c>
    </row>
    <row r="5943">
      <c r="A5943" s="7"/>
      <c r="B5943" s="11"/>
      <c r="C5943" s="10"/>
      <c r="D5943" s="16">
        <f>IF($A5943="","",IFERROR(VLOOKUP($A5943,M_Sapi!$A$2:$D$501,4,0),""))</f>
      </c>
      <c r="E5943" s="17">
        <f>IF($A5943="","",IFERROR(VLOOKUP($A5943,M_Sapi!$A$2:$B$501,2,0),""))</f>
      </c>
      <c r="F5943" s="16">
        <f>IF(OR($A5943="",$C5943=""),"",$C5943-$D5943)</f>
      </c>
      <c r="G5943" s="18">
        <f>IF(OR($A5943="",$B5943=""),"",$B5943-$E5943)</f>
      </c>
      <c r="H5943" s="19">
        <f>IF(OR($G5943="",$G5943=0),"",$F5943/$G5943)</f>
      </c>
    </row>
    <row r="5944">
      <c r="A5944" s="7"/>
      <c r="B5944" s="11"/>
      <c r="C5944" s="10"/>
      <c r="D5944" s="16">
        <f>IF($A5944="","",IFERROR(VLOOKUP($A5944,M_Sapi!$A$2:$D$501,4,0),""))</f>
      </c>
      <c r="E5944" s="17">
        <f>IF($A5944="","",IFERROR(VLOOKUP($A5944,M_Sapi!$A$2:$B$501,2,0),""))</f>
      </c>
      <c r="F5944" s="16">
        <f>IF(OR($A5944="",$C5944=""),"",$C5944-$D5944)</f>
      </c>
      <c r="G5944" s="18">
        <f>IF(OR($A5944="",$B5944=""),"",$B5944-$E5944)</f>
      </c>
      <c r="H5944" s="19">
        <f>IF(OR($G5944="",$G5944=0),"",$F5944/$G5944)</f>
      </c>
    </row>
    <row r="5945">
      <c r="A5945" s="7"/>
      <c r="B5945" s="11"/>
      <c r="C5945" s="10"/>
      <c r="D5945" s="16">
        <f>IF($A5945="","",IFERROR(VLOOKUP($A5945,M_Sapi!$A$2:$D$501,4,0),""))</f>
      </c>
      <c r="E5945" s="17">
        <f>IF($A5945="","",IFERROR(VLOOKUP($A5945,M_Sapi!$A$2:$B$501,2,0),""))</f>
      </c>
      <c r="F5945" s="16">
        <f>IF(OR($A5945="",$C5945=""),"",$C5945-$D5945)</f>
      </c>
      <c r="G5945" s="18">
        <f>IF(OR($A5945="",$B5945=""),"",$B5945-$E5945)</f>
      </c>
      <c r="H5945" s="19">
        <f>IF(OR($G5945="",$G5945=0),"",$F5945/$G5945)</f>
      </c>
    </row>
    <row r="5946">
      <c r="A5946" s="7"/>
      <c r="B5946" s="11"/>
      <c r="C5946" s="10"/>
      <c r="D5946" s="16">
        <f>IF($A5946="","",IFERROR(VLOOKUP($A5946,M_Sapi!$A$2:$D$501,4,0),""))</f>
      </c>
      <c r="E5946" s="17">
        <f>IF($A5946="","",IFERROR(VLOOKUP($A5946,M_Sapi!$A$2:$B$501,2,0),""))</f>
      </c>
      <c r="F5946" s="16">
        <f>IF(OR($A5946="",$C5946=""),"",$C5946-$D5946)</f>
      </c>
      <c r="G5946" s="18">
        <f>IF(OR($A5946="",$B5946=""),"",$B5946-$E5946)</f>
      </c>
      <c r="H5946" s="19">
        <f>IF(OR($G5946="",$G5946=0),"",$F5946/$G5946)</f>
      </c>
    </row>
    <row r="5947">
      <c r="A5947" s="7"/>
      <c r="B5947" s="11"/>
      <c r="C5947" s="10"/>
      <c r="D5947" s="16">
        <f>IF($A5947="","",IFERROR(VLOOKUP($A5947,M_Sapi!$A$2:$D$501,4,0),""))</f>
      </c>
      <c r="E5947" s="17">
        <f>IF($A5947="","",IFERROR(VLOOKUP($A5947,M_Sapi!$A$2:$B$501,2,0),""))</f>
      </c>
      <c r="F5947" s="16">
        <f>IF(OR($A5947="",$C5947=""),"",$C5947-$D5947)</f>
      </c>
      <c r="G5947" s="18">
        <f>IF(OR($A5947="",$B5947=""),"",$B5947-$E5947)</f>
      </c>
      <c r="H5947" s="19">
        <f>IF(OR($G5947="",$G5947=0),"",$F5947/$G5947)</f>
      </c>
    </row>
    <row r="5948">
      <c r="A5948" s="7"/>
      <c r="B5948" s="11"/>
      <c r="C5948" s="10"/>
      <c r="D5948" s="16">
        <f>IF($A5948="","",IFERROR(VLOOKUP($A5948,M_Sapi!$A$2:$D$501,4,0),""))</f>
      </c>
      <c r="E5948" s="17">
        <f>IF($A5948="","",IFERROR(VLOOKUP($A5948,M_Sapi!$A$2:$B$501,2,0),""))</f>
      </c>
      <c r="F5948" s="16">
        <f>IF(OR($A5948="",$C5948=""),"",$C5948-$D5948)</f>
      </c>
      <c r="G5948" s="18">
        <f>IF(OR($A5948="",$B5948=""),"",$B5948-$E5948)</f>
      </c>
      <c r="H5948" s="19">
        <f>IF(OR($G5948="",$G5948=0),"",$F5948/$G5948)</f>
      </c>
    </row>
    <row r="5949">
      <c r="A5949" s="7"/>
      <c r="B5949" s="11"/>
      <c r="C5949" s="10"/>
      <c r="D5949" s="16">
        <f>IF($A5949="","",IFERROR(VLOOKUP($A5949,M_Sapi!$A$2:$D$501,4,0),""))</f>
      </c>
      <c r="E5949" s="17">
        <f>IF($A5949="","",IFERROR(VLOOKUP($A5949,M_Sapi!$A$2:$B$501,2,0),""))</f>
      </c>
      <c r="F5949" s="16">
        <f>IF(OR($A5949="",$C5949=""),"",$C5949-$D5949)</f>
      </c>
      <c r="G5949" s="18">
        <f>IF(OR($A5949="",$B5949=""),"",$B5949-$E5949)</f>
      </c>
      <c r="H5949" s="19">
        <f>IF(OR($G5949="",$G5949=0),"",$F5949/$G5949)</f>
      </c>
    </row>
    <row r="5950">
      <c r="A5950" s="7"/>
      <c r="B5950" s="11"/>
      <c r="C5950" s="10"/>
      <c r="D5950" s="16">
        <f>IF($A5950="","",IFERROR(VLOOKUP($A5950,M_Sapi!$A$2:$D$501,4,0),""))</f>
      </c>
      <c r="E5950" s="17">
        <f>IF($A5950="","",IFERROR(VLOOKUP($A5950,M_Sapi!$A$2:$B$501,2,0),""))</f>
      </c>
      <c r="F5950" s="16">
        <f>IF(OR($A5950="",$C5950=""),"",$C5950-$D5950)</f>
      </c>
      <c r="G5950" s="18">
        <f>IF(OR($A5950="",$B5950=""),"",$B5950-$E5950)</f>
      </c>
      <c r="H5950" s="19">
        <f>IF(OR($G5950="",$G5950=0),"",$F5950/$G5950)</f>
      </c>
    </row>
    <row r="5951">
      <c r="A5951" s="7"/>
      <c r="B5951" s="11"/>
      <c r="C5951" s="10"/>
      <c r="D5951" s="16">
        <f>IF($A5951="","",IFERROR(VLOOKUP($A5951,M_Sapi!$A$2:$D$501,4,0),""))</f>
      </c>
      <c r="E5951" s="17">
        <f>IF($A5951="","",IFERROR(VLOOKUP($A5951,M_Sapi!$A$2:$B$501,2,0),""))</f>
      </c>
      <c r="F5951" s="16">
        <f>IF(OR($A5951="",$C5951=""),"",$C5951-$D5951)</f>
      </c>
      <c r="G5951" s="18">
        <f>IF(OR($A5951="",$B5951=""),"",$B5951-$E5951)</f>
      </c>
      <c r="H5951" s="19">
        <f>IF(OR($G5951="",$G5951=0),"",$F5951/$G5951)</f>
      </c>
    </row>
    <row r="5952">
      <c r="A5952" s="7"/>
      <c r="B5952" s="11"/>
      <c r="C5952" s="10"/>
      <c r="D5952" s="16">
        <f>IF($A5952="","",IFERROR(VLOOKUP($A5952,M_Sapi!$A$2:$D$501,4,0),""))</f>
      </c>
      <c r="E5952" s="17">
        <f>IF($A5952="","",IFERROR(VLOOKUP($A5952,M_Sapi!$A$2:$B$501,2,0),""))</f>
      </c>
      <c r="F5952" s="16">
        <f>IF(OR($A5952="",$C5952=""),"",$C5952-$D5952)</f>
      </c>
      <c r="G5952" s="18">
        <f>IF(OR($A5952="",$B5952=""),"",$B5952-$E5952)</f>
      </c>
      <c r="H5952" s="19">
        <f>IF(OR($G5952="",$G5952=0),"",$F5952/$G5952)</f>
      </c>
    </row>
    <row r="5953">
      <c r="A5953" s="7"/>
      <c r="B5953" s="11"/>
      <c r="C5953" s="10"/>
      <c r="D5953" s="16">
        <f>IF($A5953="","",IFERROR(VLOOKUP($A5953,M_Sapi!$A$2:$D$501,4,0),""))</f>
      </c>
      <c r="E5953" s="17">
        <f>IF($A5953="","",IFERROR(VLOOKUP($A5953,M_Sapi!$A$2:$B$501,2,0),""))</f>
      </c>
      <c r="F5953" s="16">
        <f>IF(OR($A5953="",$C5953=""),"",$C5953-$D5953)</f>
      </c>
      <c r="G5953" s="18">
        <f>IF(OR($A5953="",$B5953=""),"",$B5953-$E5953)</f>
      </c>
      <c r="H5953" s="19">
        <f>IF(OR($G5953="",$G5953=0),"",$F5953/$G5953)</f>
      </c>
    </row>
    <row r="5954">
      <c r="A5954" s="7"/>
      <c r="B5954" s="11"/>
      <c r="C5954" s="10"/>
      <c r="D5954" s="16">
        <f>IF($A5954="","",IFERROR(VLOOKUP($A5954,M_Sapi!$A$2:$D$501,4,0),""))</f>
      </c>
      <c r="E5954" s="17">
        <f>IF($A5954="","",IFERROR(VLOOKUP($A5954,M_Sapi!$A$2:$B$501,2,0),""))</f>
      </c>
      <c r="F5954" s="16">
        <f>IF(OR($A5954="",$C5954=""),"",$C5954-$D5954)</f>
      </c>
      <c r="G5954" s="18">
        <f>IF(OR($A5954="",$B5954=""),"",$B5954-$E5954)</f>
      </c>
      <c r="H5954" s="19">
        <f>IF(OR($G5954="",$G5954=0),"",$F5954/$G5954)</f>
      </c>
    </row>
    <row r="5955">
      <c r="A5955" s="7"/>
      <c r="B5955" s="11"/>
      <c r="C5955" s="10"/>
      <c r="D5955" s="16">
        <f>IF($A5955="","",IFERROR(VLOOKUP($A5955,M_Sapi!$A$2:$D$501,4,0),""))</f>
      </c>
      <c r="E5955" s="17">
        <f>IF($A5955="","",IFERROR(VLOOKUP($A5955,M_Sapi!$A$2:$B$501,2,0),""))</f>
      </c>
      <c r="F5955" s="16">
        <f>IF(OR($A5955="",$C5955=""),"",$C5955-$D5955)</f>
      </c>
      <c r="G5955" s="18">
        <f>IF(OR($A5955="",$B5955=""),"",$B5955-$E5955)</f>
      </c>
      <c r="H5955" s="19">
        <f>IF(OR($G5955="",$G5955=0),"",$F5955/$G5955)</f>
      </c>
    </row>
    <row r="5956">
      <c r="A5956" s="7"/>
      <c r="B5956" s="11"/>
      <c r="C5956" s="10"/>
      <c r="D5956" s="16">
        <f>IF($A5956="","",IFERROR(VLOOKUP($A5956,M_Sapi!$A$2:$D$501,4,0),""))</f>
      </c>
      <c r="E5956" s="17">
        <f>IF($A5956="","",IFERROR(VLOOKUP($A5956,M_Sapi!$A$2:$B$501,2,0),""))</f>
      </c>
      <c r="F5956" s="16">
        <f>IF(OR($A5956="",$C5956=""),"",$C5956-$D5956)</f>
      </c>
      <c r="G5956" s="18">
        <f>IF(OR($A5956="",$B5956=""),"",$B5956-$E5956)</f>
      </c>
      <c r="H5956" s="19">
        <f>IF(OR($G5956="",$G5956=0),"",$F5956/$G5956)</f>
      </c>
    </row>
    <row r="5957">
      <c r="A5957" s="7"/>
      <c r="B5957" s="11"/>
      <c r="C5957" s="10"/>
      <c r="D5957" s="16">
        <f>IF($A5957="","",IFERROR(VLOOKUP($A5957,M_Sapi!$A$2:$D$501,4,0),""))</f>
      </c>
      <c r="E5957" s="17">
        <f>IF($A5957="","",IFERROR(VLOOKUP($A5957,M_Sapi!$A$2:$B$501,2,0),""))</f>
      </c>
      <c r="F5957" s="16">
        <f>IF(OR($A5957="",$C5957=""),"",$C5957-$D5957)</f>
      </c>
      <c r="G5957" s="18">
        <f>IF(OR($A5957="",$B5957=""),"",$B5957-$E5957)</f>
      </c>
      <c r="H5957" s="19">
        <f>IF(OR($G5957="",$G5957=0),"",$F5957/$G5957)</f>
      </c>
    </row>
    <row r="5958">
      <c r="A5958" s="7"/>
      <c r="B5958" s="11"/>
      <c r="C5958" s="10"/>
      <c r="D5958" s="16">
        <f>IF($A5958="","",IFERROR(VLOOKUP($A5958,M_Sapi!$A$2:$D$501,4,0),""))</f>
      </c>
      <c r="E5958" s="17">
        <f>IF($A5958="","",IFERROR(VLOOKUP($A5958,M_Sapi!$A$2:$B$501,2,0),""))</f>
      </c>
      <c r="F5958" s="16">
        <f>IF(OR($A5958="",$C5958=""),"",$C5958-$D5958)</f>
      </c>
      <c r="G5958" s="18">
        <f>IF(OR($A5958="",$B5958=""),"",$B5958-$E5958)</f>
      </c>
      <c r="H5958" s="19">
        <f>IF(OR($G5958="",$G5958=0),"",$F5958/$G5958)</f>
      </c>
    </row>
    <row r="5959">
      <c r="A5959" s="7"/>
      <c r="B5959" s="11"/>
      <c r="C5959" s="10"/>
      <c r="D5959" s="16">
        <f>IF($A5959="","",IFERROR(VLOOKUP($A5959,M_Sapi!$A$2:$D$501,4,0),""))</f>
      </c>
      <c r="E5959" s="17">
        <f>IF($A5959="","",IFERROR(VLOOKUP($A5959,M_Sapi!$A$2:$B$501,2,0),""))</f>
      </c>
      <c r="F5959" s="16">
        <f>IF(OR($A5959="",$C5959=""),"",$C5959-$D5959)</f>
      </c>
      <c r="G5959" s="18">
        <f>IF(OR($A5959="",$B5959=""),"",$B5959-$E5959)</f>
      </c>
      <c r="H5959" s="19">
        <f>IF(OR($G5959="",$G5959=0),"",$F5959/$G5959)</f>
      </c>
    </row>
    <row r="5960">
      <c r="A5960" s="7"/>
      <c r="B5960" s="11"/>
      <c r="C5960" s="10"/>
      <c r="D5960" s="16">
        <f>IF($A5960="","",IFERROR(VLOOKUP($A5960,M_Sapi!$A$2:$D$501,4,0),""))</f>
      </c>
      <c r="E5960" s="17">
        <f>IF($A5960="","",IFERROR(VLOOKUP($A5960,M_Sapi!$A$2:$B$501,2,0),""))</f>
      </c>
      <c r="F5960" s="16">
        <f>IF(OR($A5960="",$C5960=""),"",$C5960-$D5960)</f>
      </c>
      <c r="G5960" s="18">
        <f>IF(OR($A5960="",$B5960=""),"",$B5960-$E5960)</f>
      </c>
      <c r="H5960" s="19">
        <f>IF(OR($G5960="",$G5960=0),"",$F5960/$G5960)</f>
      </c>
    </row>
    <row r="5961">
      <c r="A5961" s="7"/>
      <c r="B5961" s="11"/>
      <c r="C5961" s="10"/>
      <c r="D5961" s="16">
        <f>IF($A5961="","",IFERROR(VLOOKUP($A5961,M_Sapi!$A$2:$D$501,4,0),""))</f>
      </c>
      <c r="E5961" s="17">
        <f>IF($A5961="","",IFERROR(VLOOKUP($A5961,M_Sapi!$A$2:$B$501,2,0),""))</f>
      </c>
      <c r="F5961" s="16">
        <f>IF(OR($A5961="",$C5961=""),"",$C5961-$D5961)</f>
      </c>
      <c r="G5961" s="18">
        <f>IF(OR($A5961="",$B5961=""),"",$B5961-$E5961)</f>
      </c>
      <c r="H5961" s="19">
        <f>IF(OR($G5961="",$G5961=0),"",$F5961/$G5961)</f>
      </c>
    </row>
    <row r="5962">
      <c r="A5962" s="7"/>
      <c r="B5962" s="11"/>
      <c r="C5962" s="10"/>
      <c r="D5962" s="16">
        <f>IF($A5962="","",IFERROR(VLOOKUP($A5962,M_Sapi!$A$2:$D$501,4,0),""))</f>
      </c>
      <c r="E5962" s="17">
        <f>IF($A5962="","",IFERROR(VLOOKUP($A5962,M_Sapi!$A$2:$B$501,2,0),""))</f>
      </c>
      <c r="F5962" s="16">
        <f>IF(OR($A5962="",$C5962=""),"",$C5962-$D5962)</f>
      </c>
      <c r="G5962" s="18">
        <f>IF(OR($A5962="",$B5962=""),"",$B5962-$E5962)</f>
      </c>
      <c r="H5962" s="19">
        <f>IF(OR($G5962="",$G5962=0),"",$F5962/$G5962)</f>
      </c>
    </row>
    <row r="5963">
      <c r="A5963" s="7"/>
      <c r="B5963" s="11"/>
      <c r="C5963" s="10"/>
      <c r="D5963" s="16">
        <f>IF($A5963="","",IFERROR(VLOOKUP($A5963,M_Sapi!$A$2:$D$501,4,0),""))</f>
      </c>
      <c r="E5963" s="17">
        <f>IF($A5963="","",IFERROR(VLOOKUP($A5963,M_Sapi!$A$2:$B$501,2,0),""))</f>
      </c>
      <c r="F5963" s="16">
        <f>IF(OR($A5963="",$C5963=""),"",$C5963-$D5963)</f>
      </c>
      <c r="G5963" s="18">
        <f>IF(OR($A5963="",$B5963=""),"",$B5963-$E5963)</f>
      </c>
      <c r="H5963" s="19">
        <f>IF(OR($G5963="",$G5963=0),"",$F5963/$G5963)</f>
      </c>
    </row>
    <row r="5964">
      <c r="A5964" s="7"/>
      <c r="B5964" s="11"/>
      <c r="C5964" s="10"/>
      <c r="D5964" s="16">
        <f>IF($A5964="","",IFERROR(VLOOKUP($A5964,M_Sapi!$A$2:$D$501,4,0),""))</f>
      </c>
      <c r="E5964" s="17">
        <f>IF($A5964="","",IFERROR(VLOOKUP($A5964,M_Sapi!$A$2:$B$501,2,0),""))</f>
      </c>
      <c r="F5964" s="16">
        <f>IF(OR($A5964="",$C5964=""),"",$C5964-$D5964)</f>
      </c>
      <c r="G5964" s="18">
        <f>IF(OR($A5964="",$B5964=""),"",$B5964-$E5964)</f>
      </c>
      <c r="H5964" s="19">
        <f>IF(OR($G5964="",$G5964=0),"",$F5964/$G5964)</f>
      </c>
    </row>
    <row r="5965">
      <c r="A5965" s="7"/>
      <c r="B5965" s="11"/>
      <c r="C5965" s="10"/>
      <c r="D5965" s="16">
        <f>IF($A5965="","",IFERROR(VLOOKUP($A5965,M_Sapi!$A$2:$D$501,4,0),""))</f>
      </c>
      <c r="E5965" s="17">
        <f>IF($A5965="","",IFERROR(VLOOKUP($A5965,M_Sapi!$A$2:$B$501,2,0),""))</f>
      </c>
      <c r="F5965" s="16">
        <f>IF(OR($A5965="",$C5965=""),"",$C5965-$D5965)</f>
      </c>
      <c r="G5965" s="18">
        <f>IF(OR($A5965="",$B5965=""),"",$B5965-$E5965)</f>
      </c>
      <c r="H5965" s="19">
        <f>IF(OR($G5965="",$G5965=0),"",$F5965/$G5965)</f>
      </c>
    </row>
    <row r="5966">
      <c r="A5966" s="7"/>
      <c r="B5966" s="11"/>
      <c r="C5966" s="10"/>
      <c r="D5966" s="16">
        <f>IF($A5966="","",IFERROR(VLOOKUP($A5966,M_Sapi!$A$2:$D$501,4,0),""))</f>
      </c>
      <c r="E5966" s="17">
        <f>IF($A5966="","",IFERROR(VLOOKUP($A5966,M_Sapi!$A$2:$B$501,2,0),""))</f>
      </c>
      <c r="F5966" s="16">
        <f>IF(OR($A5966="",$C5966=""),"",$C5966-$D5966)</f>
      </c>
      <c r="G5966" s="18">
        <f>IF(OR($A5966="",$B5966=""),"",$B5966-$E5966)</f>
      </c>
      <c r="H5966" s="19">
        <f>IF(OR($G5966="",$G5966=0),"",$F5966/$G5966)</f>
      </c>
    </row>
    <row r="5967">
      <c r="A5967" s="7"/>
      <c r="B5967" s="11"/>
      <c r="C5967" s="10"/>
      <c r="D5967" s="16">
        <f>IF($A5967="","",IFERROR(VLOOKUP($A5967,M_Sapi!$A$2:$D$501,4,0),""))</f>
      </c>
      <c r="E5967" s="17">
        <f>IF($A5967="","",IFERROR(VLOOKUP($A5967,M_Sapi!$A$2:$B$501,2,0),""))</f>
      </c>
      <c r="F5967" s="16">
        <f>IF(OR($A5967="",$C5967=""),"",$C5967-$D5967)</f>
      </c>
      <c r="G5967" s="18">
        <f>IF(OR($A5967="",$B5967=""),"",$B5967-$E5967)</f>
      </c>
      <c r="H5967" s="19">
        <f>IF(OR($G5967="",$G5967=0),"",$F5967/$G5967)</f>
      </c>
    </row>
    <row r="5968">
      <c r="A5968" s="7"/>
      <c r="B5968" s="11"/>
      <c r="C5968" s="10"/>
      <c r="D5968" s="16">
        <f>IF($A5968="","",IFERROR(VLOOKUP($A5968,M_Sapi!$A$2:$D$501,4,0),""))</f>
      </c>
      <c r="E5968" s="17">
        <f>IF($A5968="","",IFERROR(VLOOKUP($A5968,M_Sapi!$A$2:$B$501,2,0),""))</f>
      </c>
      <c r="F5968" s="16">
        <f>IF(OR($A5968="",$C5968=""),"",$C5968-$D5968)</f>
      </c>
      <c r="G5968" s="18">
        <f>IF(OR($A5968="",$B5968=""),"",$B5968-$E5968)</f>
      </c>
      <c r="H5968" s="19">
        <f>IF(OR($G5968="",$G5968=0),"",$F5968/$G5968)</f>
      </c>
    </row>
    <row r="5969">
      <c r="A5969" s="7"/>
      <c r="B5969" s="11"/>
      <c r="C5969" s="10"/>
      <c r="D5969" s="16">
        <f>IF($A5969="","",IFERROR(VLOOKUP($A5969,M_Sapi!$A$2:$D$501,4,0),""))</f>
      </c>
      <c r="E5969" s="17">
        <f>IF($A5969="","",IFERROR(VLOOKUP($A5969,M_Sapi!$A$2:$B$501,2,0),""))</f>
      </c>
      <c r="F5969" s="16">
        <f>IF(OR($A5969="",$C5969=""),"",$C5969-$D5969)</f>
      </c>
      <c r="G5969" s="18">
        <f>IF(OR($A5969="",$B5969=""),"",$B5969-$E5969)</f>
      </c>
      <c r="H5969" s="19">
        <f>IF(OR($G5969="",$G5969=0),"",$F5969/$G5969)</f>
      </c>
    </row>
    <row r="5970">
      <c r="A5970" s="7"/>
      <c r="B5970" s="11"/>
      <c r="C5970" s="10"/>
      <c r="D5970" s="16">
        <f>IF($A5970="","",IFERROR(VLOOKUP($A5970,M_Sapi!$A$2:$D$501,4,0),""))</f>
      </c>
      <c r="E5970" s="17">
        <f>IF($A5970="","",IFERROR(VLOOKUP($A5970,M_Sapi!$A$2:$B$501,2,0),""))</f>
      </c>
      <c r="F5970" s="16">
        <f>IF(OR($A5970="",$C5970=""),"",$C5970-$D5970)</f>
      </c>
      <c r="G5970" s="18">
        <f>IF(OR($A5970="",$B5970=""),"",$B5970-$E5970)</f>
      </c>
      <c r="H5970" s="19">
        <f>IF(OR($G5970="",$G5970=0),"",$F5970/$G5970)</f>
      </c>
    </row>
    <row r="5971">
      <c r="A5971" s="7"/>
      <c r="B5971" s="11"/>
      <c r="C5971" s="10"/>
      <c r="D5971" s="16">
        <f>IF($A5971="","",IFERROR(VLOOKUP($A5971,M_Sapi!$A$2:$D$501,4,0),""))</f>
      </c>
      <c r="E5971" s="17">
        <f>IF($A5971="","",IFERROR(VLOOKUP($A5971,M_Sapi!$A$2:$B$501,2,0),""))</f>
      </c>
      <c r="F5971" s="16">
        <f>IF(OR($A5971="",$C5971=""),"",$C5971-$D5971)</f>
      </c>
      <c r="G5971" s="18">
        <f>IF(OR($A5971="",$B5971=""),"",$B5971-$E5971)</f>
      </c>
      <c r="H5971" s="19">
        <f>IF(OR($G5971="",$G5971=0),"",$F5971/$G5971)</f>
      </c>
    </row>
    <row r="5972">
      <c r="A5972" s="7"/>
      <c r="B5972" s="11"/>
      <c r="C5972" s="10"/>
      <c r="D5972" s="16">
        <f>IF($A5972="","",IFERROR(VLOOKUP($A5972,M_Sapi!$A$2:$D$501,4,0),""))</f>
      </c>
      <c r="E5972" s="17">
        <f>IF($A5972="","",IFERROR(VLOOKUP($A5972,M_Sapi!$A$2:$B$501,2,0),""))</f>
      </c>
      <c r="F5972" s="16">
        <f>IF(OR($A5972="",$C5972=""),"",$C5972-$D5972)</f>
      </c>
      <c r="G5972" s="18">
        <f>IF(OR($A5972="",$B5972=""),"",$B5972-$E5972)</f>
      </c>
      <c r="H5972" s="19">
        <f>IF(OR($G5972="",$G5972=0),"",$F5972/$G5972)</f>
      </c>
    </row>
    <row r="5973">
      <c r="A5973" s="7"/>
      <c r="B5973" s="11"/>
      <c r="C5973" s="10"/>
      <c r="D5973" s="16">
        <f>IF($A5973="","",IFERROR(VLOOKUP($A5973,M_Sapi!$A$2:$D$501,4,0),""))</f>
      </c>
      <c r="E5973" s="17">
        <f>IF($A5973="","",IFERROR(VLOOKUP($A5973,M_Sapi!$A$2:$B$501,2,0),""))</f>
      </c>
      <c r="F5973" s="16">
        <f>IF(OR($A5973="",$C5973=""),"",$C5973-$D5973)</f>
      </c>
      <c r="G5973" s="18">
        <f>IF(OR($A5973="",$B5973=""),"",$B5973-$E5973)</f>
      </c>
      <c r="H5973" s="19">
        <f>IF(OR($G5973="",$G5973=0),"",$F5973/$G5973)</f>
      </c>
    </row>
    <row r="5974">
      <c r="A5974" s="7"/>
      <c r="B5974" s="11"/>
      <c r="C5974" s="10"/>
      <c r="D5974" s="16">
        <f>IF($A5974="","",IFERROR(VLOOKUP($A5974,M_Sapi!$A$2:$D$501,4,0),""))</f>
      </c>
      <c r="E5974" s="17">
        <f>IF($A5974="","",IFERROR(VLOOKUP($A5974,M_Sapi!$A$2:$B$501,2,0),""))</f>
      </c>
      <c r="F5974" s="16">
        <f>IF(OR($A5974="",$C5974=""),"",$C5974-$D5974)</f>
      </c>
      <c r="G5974" s="18">
        <f>IF(OR($A5974="",$B5974=""),"",$B5974-$E5974)</f>
      </c>
      <c r="H5974" s="19">
        <f>IF(OR($G5974="",$G5974=0),"",$F5974/$G5974)</f>
      </c>
    </row>
    <row r="5975">
      <c r="A5975" s="7"/>
      <c r="B5975" s="11"/>
      <c r="C5975" s="10"/>
      <c r="D5975" s="16">
        <f>IF($A5975="","",IFERROR(VLOOKUP($A5975,M_Sapi!$A$2:$D$501,4,0),""))</f>
      </c>
      <c r="E5975" s="17">
        <f>IF($A5975="","",IFERROR(VLOOKUP($A5975,M_Sapi!$A$2:$B$501,2,0),""))</f>
      </c>
      <c r="F5975" s="16">
        <f>IF(OR($A5975="",$C5975=""),"",$C5975-$D5975)</f>
      </c>
      <c r="G5975" s="18">
        <f>IF(OR($A5975="",$B5975=""),"",$B5975-$E5975)</f>
      </c>
      <c r="H5975" s="19">
        <f>IF(OR($G5975="",$G5975=0),"",$F5975/$G5975)</f>
      </c>
    </row>
    <row r="5976">
      <c r="A5976" s="7"/>
      <c r="B5976" s="11"/>
      <c r="C5976" s="10"/>
      <c r="D5976" s="16">
        <f>IF($A5976="","",IFERROR(VLOOKUP($A5976,M_Sapi!$A$2:$D$501,4,0),""))</f>
      </c>
      <c r="E5976" s="17">
        <f>IF($A5976="","",IFERROR(VLOOKUP($A5976,M_Sapi!$A$2:$B$501,2,0),""))</f>
      </c>
      <c r="F5976" s="16">
        <f>IF(OR($A5976="",$C5976=""),"",$C5976-$D5976)</f>
      </c>
      <c r="G5976" s="18">
        <f>IF(OR($A5976="",$B5976=""),"",$B5976-$E5976)</f>
      </c>
      <c r="H5976" s="19">
        <f>IF(OR($G5976="",$G5976=0),"",$F5976/$G5976)</f>
      </c>
    </row>
    <row r="5977">
      <c r="A5977" s="7"/>
      <c r="B5977" s="11"/>
      <c r="C5977" s="10"/>
      <c r="D5977" s="16">
        <f>IF($A5977="","",IFERROR(VLOOKUP($A5977,M_Sapi!$A$2:$D$501,4,0),""))</f>
      </c>
      <c r="E5977" s="17">
        <f>IF($A5977="","",IFERROR(VLOOKUP($A5977,M_Sapi!$A$2:$B$501,2,0),""))</f>
      </c>
      <c r="F5977" s="16">
        <f>IF(OR($A5977="",$C5977=""),"",$C5977-$D5977)</f>
      </c>
      <c r="G5977" s="18">
        <f>IF(OR($A5977="",$B5977=""),"",$B5977-$E5977)</f>
      </c>
      <c r="H5977" s="19">
        <f>IF(OR($G5977="",$G5977=0),"",$F5977/$G5977)</f>
      </c>
    </row>
    <row r="5978">
      <c r="A5978" s="7"/>
      <c r="B5978" s="11"/>
      <c r="C5978" s="10"/>
      <c r="D5978" s="16">
        <f>IF($A5978="","",IFERROR(VLOOKUP($A5978,M_Sapi!$A$2:$D$501,4,0),""))</f>
      </c>
      <c r="E5978" s="17">
        <f>IF($A5978="","",IFERROR(VLOOKUP($A5978,M_Sapi!$A$2:$B$501,2,0),""))</f>
      </c>
      <c r="F5978" s="16">
        <f>IF(OR($A5978="",$C5978=""),"",$C5978-$D5978)</f>
      </c>
      <c r="G5978" s="18">
        <f>IF(OR($A5978="",$B5978=""),"",$B5978-$E5978)</f>
      </c>
      <c r="H5978" s="19">
        <f>IF(OR($G5978="",$G5978=0),"",$F5978/$G5978)</f>
      </c>
    </row>
    <row r="5979">
      <c r="A5979" s="7"/>
      <c r="B5979" s="11"/>
      <c r="C5979" s="10"/>
      <c r="D5979" s="16">
        <f>IF($A5979="","",IFERROR(VLOOKUP($A5979,M_Sapi!$A$2:$D$501,4,0),""))</f>
      </c>
      <c r="E5979" s="17">
        <f>IF($A5979="","",IFERROR(VLOOKUP($A5979,M_Sapi!$A$2:$B$501,2,0),""))</f>
      </c>
      <c r="F5979" s="16">
        <f>IF(OR($A5979="",$C5979=""),"",$C5979-$D5979)</f>
      </c>
      <c r="G5979" s="18">
        <f>IF(OR($A5979="",$B5979=""),"",$B5979-$E5979)</f>
      </c>
      <c r="H5979" s="19">
        <f>IF(OR($G5979="",$G5979=0),"",$F5979/$G5979)</f>
      </c>
    </row>
    <row r="5980">
      <c r="A5980" s="7"/>
      <c r="B5980" s="11"/>
      <c r="C5980" s="10"/>
      <c r="D5980" s="16">
        <f>IF($A5980="","",IFERROR(VLOOKUP($A5980,M_Sapi!$A$2:$D$501,4,0),""))</f>
      </c>
      <c r="E5980" s="17">
        <f>IF($A5980="","",IFERROR(VLOOKUP($A5980,M_Sapi!$A$2:$B$501,2,0),""))</f>
      </c>
      <c r="F5980" s="16">
        <f>IF(OR($A5980="",$C5980=""),"",$C5980-$D5980)</f>
      </c>
      <c r="G5980" s="18">
        <f>IF(OR($A5980="",$B5980=""),"",$B5980-$E5980)</f>
      </c>
      <c r="H5980" s="19">
        <f>IF(OR($G5980="",$G5980=0),"",$F5980/$G5980)</f>
      </c>
    </row>
    <row r="5981">
      <c r="A5981" s="7"/>
      <c r="B5981" s="11"/>
      <c r="C5981" s="10"/>
      <c r="D5981" s="16">
        <f>IF($A5981="","",IFERROR(VLOOKUP($A5981,M_Sapi!$A$2:$D$501,4,0),""))</f>
      </c>
      <c r="E5981" s="17">
        <f>IF($A5981="","",IFERROR(VLOOKUP($A5981,M_Sapi!$A$2:$B$501,2,0),""))</f>
      </c>
      <c r="F5981" s="16">
        <f>IF(OR($A5981="",$C5981=""),"",$C5981-$D5981)</f>
      </c>
      <c r="G5981" s="18">
        <f>IF(OR($A5981="",$B5981=""),"",$B5981-$E5981)</f>
      </c>
      <c r="H5981" s="19">
        <f>IF(OR($G5981="",$G5981=0),"",$F5981/$G5981)</f>
      </c>
    </row>
    <row r="5982">
      <c r="A5982" s="7"/>
      <c r="B5982" s="11"/>
      <c r="C5982" s="10"/>
      <c r="D5982" s="16">
        <f>IF($A5982="","",IFERROR(VLOOKUP($A5982,M_Sapi!$A$2:$D$501,4,0),""))</f>
      </c>
      <c r="E5982" s="17">
        <f>IF($A5982="","",IFERROR(VLOOKUP($A5982,M_Sapi!$A$2:$B$501,2,0),""))</f>
      </c>
      <c r="F5982" s="16">
        <f>IF(OR($A5982="",$C5982=""),"",$C5982-$D5982)</f>
      </c>
      <c r="G5982" s="18">
        <f>IF(OR($A5982="",$B5982=""),"",$B5982-$E5982)</f>
      </c>
      <c r="H5982" s="19">
        <f>IF(OR($G5982="",$G5982=0),"",$F5982/$G5982)</f>
      </c>
    </row>
    <row r="5983">
      <c r="A5983" s="7"/>
      <c r="B5983" s="11"/>
      <c r="C5983" s="10"/>
      <c r="D5983" s="16">
        <f>IF($A5983="","",IFERROR(VLOOKUP($A5983,M_Sapi!$A$2:$D$501,4,0),""))</f>
      </c>
      <c r="E5983" s="17">
        <f>IF($A5983="","",IFERROR(VLOOKUP($A5983,M_Sapi!$A$2:$B$501,2,0),""))</f>
      </c>
      <c r="F5983" s="16">
        <f>IF(OR($A5983="",$C5983=""),"",$C5983-$D5983)</f>
      </c>
      <c r="G5983" s="18">
        <f>IF(OR($A5983="",$B5983=""),"",$B5983-$E5983)</f>
      </c>
      <c r="H5983" s="19">
        <f>IF(OR($G5983="",$G5983=0),"",$F5983/$G5983)</f>
      </c>
    </row>
    <row r="5984">
      <c r="A5984" s="7"/>
      <c r="B5984" s="11"/>
      <c r="C5984" s="10"/>
      <c r="D5984" s="16">
        <f>IF($A5984="","",IFERROR(VLOOKUP($A5984,M_Sapi!$A$2:$D$501,4,0),""))</f>
      </c>
      <c r="E5984" s="17">
        <f>IF($A5984="","",IFERROR(VLOOKUP($A5984,M_Sapi!$A$2:$B$501,2,0),""))</f>
      </c>
      <c r="F5984" s="16">
        <f>IF(OR($A5984="",$C5984=""),"",$C5984-$D5984)</f>
      </c>
      <c r="G5984" s="18">
        <f>IF(OR($A5984="",$B5984=""),"",$B5984-$E5984)</f>
      </c>
      <c r="H5984" s="19">
        <f>IF(OR($G5984="",$G5984=0),"",$F5984/$G5984)</f>
      </c>
    </row>
    <row r="5985">
      <c r="A5985" s="7"/>
      <c r="B5985" s="11"/>
      <c r="C5985" s="10"/>
      <c r="D5985" s="16">
        <f>IF($A5985="","",IFERROR(VLOOKUP($A5985,M_Sapi!$A$2:$D$501,4,0),""))</f>
      </c>
      <c r="E5985" s="17">
        <f>IF($A5985="","",IFERROR(VLOOKUP($A5985,M_Sapi!$A$2:$B$501,2,0),""))</f>
      </c>
      <c r="F5985" s="16">
        <f>IF(OR($A5985="",$C5985=""),"",$C5985-$D5985)</f>
      </c>
      <c r="G5985" s="18">
        <f>IF(OR($A5985="",$B5985=""),"",$B5985-$E5985)</f>
      </c>
      <c r="H5985" s="19">
        <f>IF(OR($G5985="",$G5985=0),"",$F5985/$G5985)</f>
      </c>
    </row>
    <row r="5986">
      <c r="A5986" s="7"/>
      <c r="B5986" s="11"/>
      <c r="C5986" s="10"/>
      <c r="D5986" s="16">
        <f>IF($A5986="","",IFERROR(VLOOKUP($A5986,M_Sapi!$A$2:$D$501,4,0),""))</f>
      </c>
      <c r="E5986" s="17">
        <f>IF($A5986="","",IFERROR(VLOOKUP($A5986,M_Sapi!$A$2:$B$501,2,0),""))</f>
      </c>
      <c r="F5986" s="16">
        <f>IF(OR($A5986="",$C5986=""),"",$C5986-$D5986)</f>
      </c>
      <c r="G5986" s="18">
        <f>IF(OR($A5986="",$B5986=""),"",$B5986-$E5986)</f>
      </c>
      <c r="H5986" s="19">
        <f>IF(OR($G5986="",$G5986=0),"",$F5986/$G5986)</f>
      </c>
    </row>
    <row r="5987">
      <c r="A5987" s="7"/>
      <c r="B5987" s="11"/>
      <c r="C5987" s="10"/>
      <c r="D5987" s="16">
        <f>IF($A5987="","",IFERROR(VLOOKUP($A5987,M_Sapi!$A$2:$D$501,4,0),""))</f>
      </c>
      <c r="E5987" s="17">
        <f>IF($A5987="","",IFERROR(VLOOKUP($A5987,M_Sapi!$A$2:$B$501,2,0),""))</f>
      </c>
      <c r="F5987" s="16">
        <f>IF(OR($A5987="",$C5987=""),"",$C5987-$D5987)</f>
      </c>
      <c r="G5987" s="18">
        <f>IF(OR($A5987="",$B5987=""),"",$B5987-$E5987)</f>
      </c>
      <c r="H5987" s="19">
        <f>IF(OR($G5987="",$G5987=0),"",$F5987/$G5987)</f>
      </c>
    </row>
    <row r="5988">
      <c r="A5988" s="7"/>
      <c r="B5988" s="11"/>
      <c r="C5988" s="10"/>
      <c r="D5988" s="16">
        <f>IF($A5988="","",IFERROR(VLOOKUP($A5988,M_Sapi!$A$2:$D$501,4,0),""))</f>
      </c>
      <c r="E5988" s="17">
        <f>IF($A5988="","",IFERROR(VLOOKUP($A5988,M_Sapi!$A$2:$B$501,2,0),""))</f>
      </c>
      <c r="F5988" s="16">
        <f>IF(OR($A5988="",$C5988=""),"",$C5988-$D5988)</f>
      </c>
      <c r="G5988" s="18">
        <f>IF(OR($A5988="",$B5988=""),"",$B5988-$E5988)</f>
      </c>
      <c r="H5988" s="19">
        <f>IF(OR($G5988="",$G5988=0),"",$F5988/$G5988)</f>
      </c>
    </row>
    <row r="5989">
      <c r="A5989" s="7"/>
      <c r="B5989" s="11"/>
      <c r="C5989" s="10"/>
      <c r="D5989" s="16">
        <f>IF($A5989="","",IFERROR(VLOOKUP($A5989,M_Sapi!$A$2:$D$501,4,0),""))</f>
      </c>
      <c r="E5989" s="17">
        <f>IF($A5989="","",IFERROR(VLOOKUP($A5989,M_Sapi!$A$2:$B$501,2,0),""))</f>
      </c>
      <c r="F5989" s="16">
        <f>IF(OR($A5989="",$C5989=""),"",$C5989-$D5989)</f>
      </c>
      <c r="G5989" s="18">
        <f>IF(OR($A5989="",$B5989=""),"",$B5989-$E5989)</f>
      </c>
      <c r="H5989" s="19">
        <f>IF(OR($G5989="",$G5989=0),"",$F5989/$G5989)</f>
      </c>
    </row>
    <row r="5990">
      <c r="A5990" s="7"/>
      <c r="B5990" s="11"/>
      <c r="C5990" s="10"/>
      <c r="D5990" s="16">
        <f>IF($A5990="","",IFERROR(VLOOKUP($A5990,M_Sapi!$A$2:$D$501,4,0),""))</f>
      </c>
      <c r="E5990" s="17">
        <f>IF($A5990="","",IFERROR(VLOOKUP($A5990,M_Sapi!$A$2:$B$501,2,0),""))</f>
      </c>
      <c r="F5990" s="16">
        <f>IF(OR($A5990="",$C5990=""),"",$C5990-$D5990)</f>
      </c>
      <c r="G5990" s="18">
        <f>IF(OR($A5990="",$B5990=""),"",$B5990-$E5990)</f>
      </c>
      <c r="H5990" s="19">
        <f>IF(OR($G5990="",$G5990=0),"",$F5990/$G5990)</f>
      </c>
    </row>
    <row r="5991">
      <c r="A5991" s="7"/>
      <c r="B5991" s="11"/>
      <c r="C5991" s="10"/>
      <c r="D5991" s="16">
        <f>IF($A5991="","",IFERROR(VLOOKUP($A5991,M_Sapi!$A$2:$D$501,4,0),""))</f>
      </c>
      <c r="E5991" s="17">
        <f>IF($A5991="","",IFERROR(VLOOKUP($A5991,M_Sapi!$A$2:$B$501,2,0),""))</f>
      </c>
      <c r="F5991" s="16">
        <f>IF(OR($A5991="",$C5991=""),"",$C5991-$D5991)</f>
      </c>
      <c r="G5991" s="18">
        <f>IF(OR($A5991="",$B5991=""),"",$B5991-$E5991)</f>
      </c>
      <c r="H5991" s="19">
        <f>IF(OR($G5991="",$G5991=0),"",$F5991/$G5991)</f>
      </c>
    </row>
    <row r="5992">
      <c r="A5992" s="7"/>
      <c r="B5992" s="11"/>
      <c r="C5992" s="10"/>
      <c r="D5992" s="16">
        <f>IF($A5992="","",IFERROR(VLOOKUP($A5992,M_Sapi!$A$2:$D$501,4,0),""))</f>
      </c>
      <c r="E5992" s="17">
        <f>IF($A5992="","",IFERROR(VLOOKUP($A5992,M_Sapi!$A$2:$B$501,2,0),""))</f>
      </c>
      <c r="F5992" s="16">
        <f>IF(OR($A5992="",$C5992=""),"",$C5992-$D5992)</f>
      </c>
      <c r="G5992" s="18">
        <f>IF(OR($A5992="",$B5992=""),"",$B5992-$E5992)</f>
      </c>
      <c r="H5992" s="19">
        <f>IF(OR($G5992="",$G5992=0),"",$F5992/$G5992)</f>
      </c>
    </row>
    <row r="5993">
      <c r="A5993" s="7"/>
      <c r="B5993" s="11"/>
      <c r="C5993" s="10"/>
      <c r="D5993" s="16">
        <f>IF($A5993="","",IFERROR(VLOOKUP($A5993,M_Sapi!$A$2:$D$501,4,0),""))</f>
      </c>
      <c r="E5993" s="17">
        <f>IF($A5993="","",IFERROR(VLOOKUP($A5993,M_Sapi!$A$2:$B$501,2,0),""))</f>
      </c>
      <c r="F5993" s="16">
        <f>IF(OR($A5993="",$C5993=""),"",$C5993-$D5993)</f>
      </c>
      <c r="G5993" s="18">
        <f>IF(OR($A5993="",$B5993=""),"",$B5993-$E5993)</f>
      </c>
      <c r="H5993" s="19">
        <f>IF(OR($G5993="",$G5993=0),"",$F5993/$G5993)</f>
      </c>
    </row>
    <row r="5994">
      <c r="A5994" s="7"/>
      <c r="B5994" s="11"/>
      <c r="C5994" s="10"/>
      <c r="D5994" s="16">
        <f>IF($A5994="","",IFERROR(VLOOKUP($A5994,M_Sapi!$A$2:$D$501,4,0),""))</f>
      </c>
      <c r="E5994" s="17">
        <f>IF($A5994="","",IFERROR(VLOOKUP($A5994,M_Sapi!$A$2:$B$501,2,0),""))</f>
      </c>
      <c r="F5994" s="16">
        <f>IF(OR($A5994="",$C5994=""),"",$C5994-$D5994)</f>
      </c>
      <c r="G5994" s="18">
        <f>IF(OR($A5994="",$B5994=""),"",$B5994-$E5994)</f>
      </c>
      <c r="H5994" s="19">
        <f>IF(OR($G5994="",$G5994=0),"",$F5994/$G5994)</f>
      </c>
    </row>
    <row r="5995">
      <c r="A5995" s="7"/>
      <c r="B5995" s="11"/>
      <c r="C5995" s="10"/>
      <c r="D5995" s="16">
        <f>IF($A5995="","",IFERROR(VLOOKUP($A5995,M_Sapi!$A$2:$D$501,4,0),""))</f>
      </c>
      <c r="E5995" s="17">
        <f>IF($A5995="","",IFERROR(VLOOKUP($A5995,M_Sapi!$A$2:$B$501,2,0),""))</f>
      </c>
      <c r="F5995" s="16">
        <f>IF(OR($A5995="",$C5995=""),"",$C5995-$D5995)</f>
      </c>
      <c r="G5995" s="18">
        <f>IF(OR($A5995="",$B5995=""),"",$B5995-$E5995)</f>
      </c>
      <c r="H5995" s="19">
        <f>IF(OR($G5995="",$G5995=0),"",$F5995/$G5995)</f>
      </c>
    </row>
    <row r="5996">
      <c r="A5996" s="7"/>
      <c r="B5996" s="11"/>
      <c r="C5996" s="10"/>
      <c r="D5996" s="16">
        <f>IF($A5996="","",IFERROR(VLOOKUP($A5996,M_Sapi!$A$2:$D$501,4,0),""))</f>
      </c>
      <c r="E5996" s="17">
        <f>IF($A5996="","",IFERROR(VLOOKUP($A5996,M_Sapi!$A$2:$B$501,2,0),""))</f>
      </c>
      <c r="F5996" s="16">
        <f>IF(OR($A5996="",$C5996=""),"",$C5996-$D5996)</f>
      </c>
      <c r="G5996" s="18">
        <f>IF(OR($A5996="",$B5996=""),"",$B5996-$E5996)</f>
      </c>
      <c r="H5996" s="19">
        <f>IF(OR($G5996="",$G5996=0),"",$F5996/$G5996)</f>
      </c>
    </row>
    <row r="5997">
      <c r="A5997" s="7"/>
      <c r="B5997" s="11"/>
      <c r="C5997" s="10"/>
      <c r="D5997" s="16">
        <f>IF($A5997="","",IFERROR(VLOOKUP($A5997,M_Sapi!$A$2:$D$501,4,0),""))</f>
      </c>
      <c r="E5997" s="17">
        <f>IF($A5997="","",IFERROR(VLOOKUP($A5997,M_Sapi!$A$2:$B$501,2,0),""))</f>
      </c>
      <c r="F5997" s="16">
        <f>IF(OR($A5997="",$C5997=""),"",$C5997-$D5997)</f>
      </c>
      <c r="G5997" s="18">
        <f>IF(OR($A5997="",$B5997=""),"",$B5997-$E5997)</f>
      </c>
      <c r="H5997" s="19">
        <f>IF(OR($G5997="",$G5997=0),"",$F5997/$G5997)</f>
      </c>
    </row>
    <row r="5998">
      <c r="A5998" s="7"/>
      <c r="B5998" s="11"/>
      <c r="C5998" s="10"/>
      <c r="D5998" s="16">
        <f>IF($A5998="","",IFERROR(VLOOKUP($A5998,M_Sapi!$A$2:$D$501,4,0),""))</f>
      </c>
      <c r="E5998" s="17">
        <f>IF($A5998="","",IFERROR(VLOOKUP($A5998,M_Sapi!$A$2:$B$501,2,0),""))</f>
      </c>
      <c r="F5998" s="16">
        <f>IF(OR($A5998="",$C5998=""),"",$C5998-$D5998)</f>
      </c>
      <c r="G5998" s="18">
        <f>IF(OR($A5998="",$B5998=""),"",$B5998-$E5998)</f>
      </c>
      <c r="H5998" s="19">
        <f>IF(OR($G5998="",$G5998=0),"",$F5998/$G5998)</f>
      </c>
    </row>
    <row r="5999">
      <c r="A5999" s="7"/>
      <c r="B5999" s="11"/>
      <c r="C5999" s="10"/>
      <c r="D5999" s="16">
        <f>IF($A5999="","",IFERROR(VLOOKUP($A5999,M_Sapi!$A$2:$D$501,4,0),""))</f>
      </c>
      <c r="E5999" s="17">
        <f>IF($A5999="","",IFERROR(VLOOKUP($A5999,M_Sapi!$A$2:$B$501,2,0),""))</f>
      </c>
      <c r="F5999" s="16">
        <f>IF(OR($A5999="",$C5999=""),"",$C5999-$D5999)</f>
      </c>
      <c r="G5999" s="18">
        <f>IF(OR($A5999="",$B5999=""),"",$B5999-$E5999)</f>
      </c>
      <c r="H5999" s="19">
        <f>IF(OR($G5999="",$G5999=0),"",$F5999/$G5999)</f>
      </c>
    </row>
    <row r="6000">
      <c r="A6000" s="7"/>
      <c r="B6000" s="11"/>
      <c r="C6000" s="10"/>
      <c r="D6000" s="16">
        <f>IF($A6000="","",IFERROR(VLOOKUP($A6000,M_Sapi!$A$2:$D$501,4,0),""))</f>
      </c>
      <c r="E6000" s="17">
        <f>IF($A6000="","",IFERROR(VLOOKUP($A6000,M_Sapi!$A$2:$B$501,2,0),""))</f>
      </c>
      <c r="F6000" s="16">
        <f>IF(OR($A6000="",$C6000=""),"",$C6000-$D6000)</f>
      </c>
      <c r="G6000" s="18">
        <f>IF(OR($A6000="",$B6000=""),"",$B6000-$E6000)</f>
      </c>
      <c r="H6000" s="19">
        <f>IF(OR($G6000="",$G6000=0),"",$F6000/$G6000)</f>
      </c>
    </row>
    <row r="6001">
      <c r="A6001" s="7"/>
      <c r="B6001" s="11"/>
      <c r="C6001" s="10"/>
      <c r="D6001" s="16">
        <f>IF($A6001="","",IFERROR(VLOOKUP($A6001,M_Sapi!$A$2:$D$501,4,0),""))</f>
      </c>
      <c r="E6001" s="17">
        <f>IF($A6001="","",IFERROR(VLOOKUP($A6001,M_Sapi!$A$2:$B$501,2,0),""))</f>
      </c>
      <c r="F6001" s="16">
        <f>IF(OR($A6001="",$C6001=""),"",$C6001-$D6001)</f>
      </c>
      <c r="G6001" s="18">
        <f>IF(OR($A6001="",$B6001=""),"",$B6001-$E6001)</f>
      </c>
      <c r="H6001" s="19">
        <f>IF(OR($G6001="",$G6001=0),"",$F6001/$G6001)</f>
      </c>
    </row>
  </sheetData>
  <sheetProtection sheet="1" objects="1" scenarios="1" formatCells="0" formatColumns="0" formatRows="0" insertRows="0" sort="0" autoFilter="0" selectLockedCells="0" selectUnlockedCells="0"/>
  <dataValidations count="6000"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  <dataValidation type="list" allowBlank="1" showInputMessage="1" showErrorMessage="1" sqref="A2:A6001">
      <formula1>M_Sapi!$A$2:$A$501</formula1>
    </dataValidation>
  </dataValidations>
  <pageMargins left="0.5" right="0.5" top="0.5" bottom="0.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548235"/>
  </sheetPr>
  <dimension ref="A1:E300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0" customWidth="1"/>
    <col min="3" max="3" width="18" customWidth="1"/>
    <col min="4" max="4" width="15" customWidth="1"/>
    <col min="5" max="5" width="30" customWidth="1"/>
  </cols>
  <sheetData>
    <row r="1">
      <c r="A1" s="1" t="inlineStr">
        <is>
          <t xml:space="preserve">Tgl</t>
        </is>
      </c>
      <c r="B1" s="1" t="inlineStr">
        <is>
          <t xml:space="preserve">Batch</t>
        </is>
      </c>
      <c r="C1" s="1" t="inlineStr">
        <is>
          <t xml:space="preserve">Jenis Biaya</t>
        </is>
      </c>
      <c r="D1" s="1" t="inlineStr">
        <is>
          <t xml:space="preserve">Jumlah</t>
        </is>
      </c>
      <c r="E1" s="1" t="inlineStr">
        <is>
          <t xml:space="preserve">Keterangan</t>
        </is>
      </c>
    </row>
    <row r="2">
      <c r="A2" s="11">
        <v>45930</v>
      </c>
      <c r="B2" s="7" t="inlineStr">
        <is>
          <t xml:space="preserve">B001</t>
        </is>
      </c>
      <c r="C2" s="7" t="inlineStr">
        <is>
          <t xml:space="preserve">Gaji Karyawan</t>
        </is>
      </c>
      <c r="D2" s="9">
        <v>4500000</v>
      </c>
      <c r="E2" s="7" t="inlineStr">
        <is>
          <t xml:space="preserve">Gaji 2 karyawan</t>
        </is>
      </c>
    </row>
    <row r="3">
      <c r="A3" s="11">
        <v>45930</v>
      </c>
      <c r="B3" s="7" t="inlineStr">
        <is>
          <t xml:space="preserve">B001</t>
        </is>
      </c>
      <c r="C3" s="7" t="inlineStr">
        <is>
          <t xml:space="preserve">Listrik</t>
        </is>
      </c>
      <c r="D3" s="9">
        <v>650000</v>
      </c>
      <c r="E3" s="7" t="inlineStr">
        <is>
          <t xml:space="preserve">Tagihan bulanan</t>
        </is>
      </c>
    </row>
    <row r="4">
      <c r="A4" s="11">
        <v>45930</v>
      </c>
      <c r="B4" s="7" t="inlineStr">
        <is>
          <t xml:space="preserve">B001</t>
        </is>
      </c>
      <c r="C4" s="7" t="inlineStr">
        <is>
          <t xml:space="preserve">BBM</t>
        </is>
      </c>
      <c r="D4" s="9">
        <v>500000</v>
      </c>
      <c r="E4" s="7" t="inlineStr">
        <is>
          <t xml:space="preserve">Solar chopper</t>
        </is>
      </c>
    </row>
    <row r="5">
      <c r="A5" s="11">
        <v>45910</v>
      </c>
      <c r="B5" s="7" t="inlineStr">
        <is>
          <t xml:space="preserve">B001</t>
        </is>
      </c>
      <c r="C5" s="7" t="inlineStr">
        <is>
          <t xml:space="preserve">Obat &amp; Vitamin</t>
        </is>
      </c>
      <c r="D5" s="9">
        <v>800000</v>
      </c>
      <c r="E5" s="7" t="inlineStr">
        <is>
          <t xml:space="preserve">Vitamin B-complex</t>
        </is>
      </c>
    </row>
    <row r="6">
      <c r="A6" s="11"/>
      <c r="B6" s="7"/>
      <c r="C6" s="7"/>
      <c r="D6" s="9"/>
      <c r="E6" s="7"/>
    </row>
    <row r="7">
      <c r="A7" s="11"/>
      <c r="B7" s="7"/>
      <c r="C7" s="7"/>
      <c r="D7" s="9"/>
      <c r="E7" s="7"/>
    </row>
    <row r="8">
      <c r="A8" s="11"/>
      <c r="B8" s="7"/>
      <c r="C8" s="7"/>
      <c r="D8" s="9"/>
      <c r="E8" s="7"/>
    </row>
    <row r="9">
      <c r="A9" s="11"/>
      <c r="B9" s="7"/>
      <c r="C9" s="7"/>
      <c r="D9" s="9"/>
      <c r="E9" s="7"/>
    </row>
    <row r="10">
      <c r="A10" s="11"/>
      <c r="B10" s="7"/>
      <c r="C10" s="7"/>
      <c r="D10" s="9"/>
      <c r="E10" s="7"/>
    </row>
    <row r="11">
      <c r="A11" s="11"/>
      <c r="B11" s="7"/>
      <c r="C11" s="7"/>
      <c r="D11" s="9"/>
      <c r="E11" s="7"/>
    </row>
    <row r="12">
      <c r="A12" s="11"/>
      <c r="B12" s="7"/>
      <c r="C12" s="7"/>
      <c r="D12" s="9"/>
      <c r="E12" s="7"/>
    </row>
    <row r="13">
      <c r="A13" s="11"/>
      <c r="B13" s="7"/>
      <c r="C13" s="7"/>
      <c r="D13" s="9"/>
      <c r="E13" s="7"/>
    </row>
    <row r="14">
      <c r="A14" s="11"/>
      <c r="B14" s="7"/>
      <c r="C14" s="7"/>
      <c r="D14" s="9"/>
      <c r="E14" s="7"/>
    </row>
    <row r="15">
      <c r="A15" s="11"/>
      <c r="B15" s="7"/>
      <c r="C15" s="7"/>
      <c r="D15" s="9"/>
      <c r="E15" s="7"/>
    </row>
    <row r="16">
      <c r="A16" s="11"/>
      <c r="B16" s="7"/>
      <c r="C16" s="7"/>
      <c r="D16" s="9"/>
      <c r="E16" s="7"/>
    </row>
    <row r="17">
      <c r="A17" s="11"/>
      <c r="B17" s="7"/>
      <c r="C17" s="7"/>
      <c r="D17" s="9"/>
      <c r="E17" s="7"/>
    </row>
    <row r="18">
      <c r="A18" s="11"/>
      <c r="B18" s="7"/>
      <c r="C18" s="7"/>
      <c r="D18" s="9"/>
      <c r="E18" s="7"/>
    </row>
    <row r="19">
      <c r="A19" s="11"/>
      <c r="B19" s="7"/>
      <c r="C19" s="7"/>
      <c r="D19" s="9"/>
      <c r="E19" s="7"/>
    </row>
    <row r="20">
      <c r="A20" s="11"/>
      <c r="B20" s="7"/>
      <c r="C20" s="7"/>
      <c r="D20" s="9"/>
      <c r="E20" s="7"/>
    </row>
    <row r="21">
      <c r="A21" s="11"/>
      <c r="B21" s="7"/>
      <c r="C21" s="7"/>
      <c r="D21" s="9"/>
      <c r="E21" s="7"/>
    </row>
    <row r="22">
      <c r="A22" s="11"/>
      <c r="B22" s="7"/>
      <c r="C22" s="7"/>
      <c r="D22" s="9"/>
      <c r="E22" s="7"/>
    </row>
    <row r="23">
      <c r="A23" s="11"/>
      <c r="B23" s="7"/>
      <c r="C23" s="7"/>
      <c r="D23" s="9"/>
      <c r="E23" s="7"/>
    </row>
    <row r="24">
      <c r="A24" s="11"/>
      <c r="B24" s="7"/>
      <c r="C24" s="7"/>
      <c r="D24" s="9"/>
      <c r="E24" s="7"/>
    </row>
    <row r="25">
      <c r="A25" s="11"/>
      <c r="B25" s="7"/>
      <c r="C25" s="7"/>
      <c r="D25" s="9"/>
      <c r="E25" s="7"/>
    </row>
    <row r="26">
      <c r="A26" s="11"/>
      <c r="B26" s="7"/>
      <c r="C26" s="7"/>
      <c r="D26" s="9"/>
      <c r="E26" s="7"/>
    </row>
    <row r="27">
      <c r="A27" s="11"/>
      <c r="B27" s="7"/>
      <c r="C27" s="7"/>
      <c r="D27" s="9"/>
      <c r="E27" s="7"/>
    </row>
    <row r="28">
      <c r="A28" s="11"/>
      <c r="B28" s="7"/>
      <c r="C28" s="7"/>
      <c r="D28" s="9"/>
      <c r="E28" s="7"/>
    </row>
    <row r="29">
      <c r="A29" s="11"/>
      <c r="B29" s="7"/>
      <c r="C29" s="7"/>
      <c r="D29" s="9"/>
      <c r="E29" s="7"/>
    </row>
    <row r="30">
      <c r="A30" s="11"/>
      <c r="B30" s="7"/>
      <c r="C30" s="7"/>
      <c r="D30" s="9"/>
      <c r="E30" s="7"/>
    </row>
    <row r="31">
      <c r="A31" s="11"/>
      <c r="B31" s="7"/>
      <c r="C31" s="7"/>
      <c r="D31" s="9"/>
      <c r="E31" s="7"/>
    </row>
    <row r="32">
      <c r="A32" s="11"/>
      <c r="B32" s="7"/>
      <c r="C32" s="7"/>
      <c r="D32" s="9"/>
      <c r="E32" s="7"/>
    </row>
    <row r="33">
      <c r="A33" s="11"/>
      <c r="B33" s="7"/>
      <c r="C33" s="7"/>
      <c r="D33" s="9"/>
      <c r="E33" s="7"/>
    </row>
    <row r="34">
      <c r="A34" s="11"/>
      <c r="B34" s="7"/>
      <c r="C34" s="7"/>
      <c r="D34" s="9"/>
      <c r="E34" s="7"/>
    </row>
    <row r="35">
      <c r="A35" s="11"/>
      <c r="B35" s="7"/>
      <c r="C35" s="7"/>
      <c r="D35" s="9"/>
      <c r="E35" s="7"/>
    </row>
    <row r="36">
      <c r="A36" s="11"/>
      <c r="B36" s="7"/>
      <c r="C36" s="7"/>
      <c r="D36" s="9"/>
      <c r="E36" s="7"/>
    </row>
    <row r="37">
      <c r="A37" s="11"/>
      <c r="B37" s="7"/>
      <c r="C37" s="7"/>
      <c r="D37" s="9"/>
      <c r="E37" s="7"/>
    </row>
    <row r="38">
      <c r="A38" s="11"/>
      <c r="B38" s="7"/>
      <c r="C38" s="7"/>
      <c r="D38" s="9"/>
      <c r="E38" s="7"/>
    </row>
    <row r="39">
      <c r="A39" s="11"/>
      <c r="B39" s="7"/>
      <c r="C39" s="7"/>
      <c r="D39" s="9"/>
      <c r="E39" s="7"/>
    </row>
    <row r="40">
      <c r="A40" s="11"/>
      <c r="B40" s="7"/>
      <c r="C40" s="7"/>
      <c r="D40" s="9"/>
      <c r="E40" s="7"/>
    </row>
    <row r="41">
      <c r="A41" s="11"/>
      <c r="B41" s="7"/>
      <c r="C41" s="7"/>
      <c r="D41" s="9"/>
      <c r="E41" s="7"/>
    </row>
    <row r="42">
      <c r="A42" s="11"/>
      <c r="B42" s="7"/>
      <c r="C42" s="7"/>
      <c r="D42" s="9"/>
      <c r="E42" s="7"/>
    </row>
    <row r="43">
      <c r="A43" s="11"/>
      <c r="B43" s="7"/>
      <c r="C43" s="7"/>
      <c r="D43" s="9"/>
      <c r="E43" s="7"/>
    </row>
    <row r="44">
      <c r="A44" s="11"/>
      <c r="B44" s="7"/>
      <c r="C44" s="7"/>
      <c r="D44" s="9"/>
      <c r="E44" s="7"/>
    </row>
    <row r="45">
      <c r="A45" s="11"/>
      <c r="B45" s="7"/>
      <c r="C45" s="7"/>
      <c r="D45" s="9"/>
      <c r="E45" s="7"/>
    </row>
    <row r="46">
      <c r="A46" s="11"/>
      <c r="B46" s="7"/>
      <c r="C46" s="7"/>
      <c r="D46" s="9"/>
      <c r="E46" s="7"/>
    </row>
    <row r="47">
      <c r="A47" s="11"/>
      <c r="B47" s="7"/>
      <c r="C47" s="7"/>
      <c r="D47" s="9"/>
      <c r="E47" s="7"/>
    </row>
    <row r="48">
      <c r="A48" s="11"/>
      <c r="B48" s="7"/>
      <c r="C48" s="7"/>
      <c r="D48" s="9"/>
      <c r="E48" s="7"/>
    </row>
    <row r="49">
      <c r="A49" s="11"/>
      <c r="B49" s="7"/>
      <c r="C49" s="7"/>
      <c r="D49" s="9"/>
      <c r="E49" s="7"/>
    </row>
    <row r="50">
      <c r="A50" s="11"/>
      <c r="B50" s="7"/>
      <c r="C50" s="7"/>
      <c r="D50" s="9"/>
      <c r="E50" s="7"/>
    </row>
    <row r="51">
      <c r="A51" s="11"/>
      <c r="B51" s="7"/>
      <c r="C51" s="7"/>
      <c r="D51" s="9"/>
      <c r="E51" s="7"/>
    </row>
    <row r="52">
      <c r="A52" s="11"/>
      <c r="B52" s="7"/>
      <c r="C52" s="7"/>
      <c r="D52" s="9"/>
      <c r="E52" s="7"/>
    </row>
    <row r="53">
      <c r="A53" s="11"/>
      <c r="B53" s="7"/>
      <c r="C53" s="7"/>
      <c r="D53" s="9"/>
      <c r="E53" s="7"/>
    </row>
    <row r="54">
      <c r="A54" s="11"/>
      <c r="B54" s="7"/>
      <c r="C54" s="7"/>
      <c r="D54" s="9"/>
      <c r="E54" s="7"/>
    </row>
    <row r="55">
      <c r="A55" s="11"/>
      <c r="B55" s="7"/>
      <c r="C55" s="7"/>
      <c r="D55" s="9"/>
      <c r="E55" s="7"/>
    </row>
    <row r="56">
      <c r="A56" s="11"/>
      <c r="B56" s="7"/>
      <c r="C56" s="7"/>
      <c r="D56" s="9"/>
      <c r="E56" s="7"/>
    </row>
    <row r="57">
      <c r="A57" s="11"/>
      <c r="B57" s="7"/>
      <c r="C57" s="7"/>
      <c r="D57" s="9"/>
      <c r="E57" s="7"/>
    </row>
    <row r="58">
      <c r="A58" s="11"/>
      <c r="B58" s="7"/>
      <c r="C58" s="7"/>
      <c r="D58" s="9"/>
      <c r="E58" s="7"/>
    </row>
    <row r="59">
      <c r="A59" s="11"/>
      <c r="B59" s="7"/>
      <c r="C59" s="7"/>
      <c r="D59" s="9"/>
      <c r="E59" s="7"/>
    </row>
    <row r="60">
      <c r="A60" s="11"/>
      <c r="B60" s="7"/>
      <c r="C60" s="7"/>
      <c r="D60" s="9"/>
      <c r="E60" s="7"/>
    </row>
    <row r="61">
      <c r="A61" s="11"/>
      <c r="B61" s="7"/>
      <c r="C61" s="7"/>
      <c r="D61" s="9"/>
      <c r="E61" s="7"/>
    </row>
    <row r="62">
      <c r="A62" s="11"/>
      <c r="B62" s="7"/>
      <c r="C62" s="7"/>
      <c r="D62" s="9"/>
      <c r="E62" s="7"/>
    </row>
    <row r="63">
      <c r="A63" s="11"/>
      <c r="B63" s="7"/>
      <c r="C63" s="7"/>
      <c r="D63" s="9"/>
      <c r="E63" s="7"/>
    </row>
    <row r="64">
      <c r="A64" s="11"/>
      <c r="B64" s="7"/>
      <c r="C64" s="7"/>
      <c r="D64" s="9"/>
      <c r="E64" s="7"/>
    </row>
    <row r="65">
      <c r="A65" s="11"/>
      <c r="B65" s="7"/>
      <c r="C65" s="7"/>
      <c r="D65" s="9"/>
      <c r="E65" s="7"/>
    </row>
    <row r="66">
      <c r="A66" s="11"/>
      <c r="B66" s="7"/>
      <c r="C66" s="7"/>
      <c r="D66" s="9"/>
      <c r="E66" s="7"/>
    </row>
    <row r="67">
      <c r="A67" s="11"/>
      <c r="B67" s="7"/>
      <c r="C67" s="7"/>
      <c r="D67" s="9"/>
      <c r="E67" s="7"/>
    </row>
    <row r="68">
      <c r="A68" s="11"/>
      <c r="B68" s="7"/>
      <c r="C68" s="7"/>
      <c r="D68" s="9"/>
      <c r="E68" s="7"/>
    </row>
    <row r="69">
      <c r="A69" s="11"/>
      <c r="B69" s="7"/>
      <c r="C69" s="7"/>
      <c r="D69" s="9"/>
      <c r="E69" s="7"/>
    </row>
    <row r="70">
      <c r="A70" s="11"/>
      <c r="B70" s="7"/>
      <c r="C70" s="7"/>
      <c r="D70" s="9"/>
      <c r="E70" s="7"/>
    </row>
    <row r="71">
      <c r="A71" s="11"/>
      <c r="B71" s="7"/>
      <c r="C71" s="7"/>
      <c r="D71" s="9"/>
      <c r="E71" s="7"/>
    </row>
    <row r="72">
      <c r="A72" s="11"/>
      <c r="B72" s="7"/>
      <c r="C72" s="7"/>
      <c r="D72" s="9"/>
      <c r="E72" s="7"/>
    </row>
    <row r="73">
      <c r="A73" s="11"/>
      <c r="B73" s="7"/>
      <c r="C73" s="7"/>
      <c r="D73" s="9"/>
      <c r="E73" s="7"/>
    </row>
    <row r="74">
      <c r="A74" s="11"/>
      <c r="B74" s="7"/>
      <c r="C74" s="7"/>
      <c r="D74" s="9"/>
      <c r="E74" s="7"/>
    </row>
    <row r="75">
      <c r="A75" s="11"/>
      <c r="B75" s="7"/>
      <c r="C75" s="7"/>
      <c r="D75" s="9"/>
      <c r="E75" s="7"/>
    </row>
    <row r="76">
      <c r="A76" s="11"/>
      <c r="B76" s="7"/>
      <c r="C76" s="7"/>
      <c r="D76" s="9"/>
      <c r="E76" s="7"/>
    </row>
    <row r="77">
      <c r="A77" s="11"/>
      <c r="B77" s="7"/>
      <c r="C77" s="7"/>
      <c r="D77" s="9"/>
      <c r="E77" s="7"/>
    </row>
    <row r="78">
      <c r="A78" s="11"/>
      <c r="B78" s="7"/>
      <c r="C78" s="7"/>
      <c r="D78" s="9"/>
      <c r="E78" s="7"/>
    </row>
    <row r="79">
      <c r="A79" s="11"/>
      <c r="B79" s="7"/>
      <c r="C79" s="7"/>
      <c r="D79" s="9"/>
      <c r="E79" s="7"/>
    </row>
    <row r="80">
      <c r="A80" s="11"/>
      <c r="B80" s="7"/>
      <c r="C80" s="7"/>
      <c r="D80" s="9"/>
      <c r="E80" s="7"/>
    </row>
    <row r="81">
      <c r="A81" s="11"/>
      <c r="B81" s="7"/>
      <c r="C81" s="7"/>
      <c r="D81" s="9"/>
      <c r="E81" s="7"/>
    </row>
    <row r="82">
      <c r="A82" s="11"/>
      <c r="B82" s="7"/>
      <c r="C82" s="7"/>
      <c r="D82" s="9"/>
      <c r="E82" s="7"/>
    </row>
    <row r="83">
      <c r="A83" s="11"/>
      <c r="B83" s="7"/>
      <c r="C83" s="7"/>
      <c r="D83" s="9"/>
      <c r="E83" s="7"/>
    </row>
    <row r="84">
      <c r="A84" s="11"/>
      <c r="B84" s="7"/>
      <c r="C84" s="7"/>
      <c r="D84" s="9"/>
      <c r="E84" s="7"/>
    </row>
    <row r="85">
      <c r="A85" s="11"/>
      <c r="B85" s="7"/>
      <c r="C85" s="7"/>
      <c r="D85" s="9"/>
      <c r="E85" s="7"/>
    </row>
    <row r="86">
      <c r="A86" s="11"/>
      <c r="B86" s="7"/>
      <c r="C86" s="7"/>
      <c r="D86" s="9"/>
      <c r="E86" s="7"/>
    </row>
    <row r="87">
      <c r="A87" s="11"/>
      <c r="B87" s="7"/>
      <c r="C87" s="7"/>
      <c r="D87" s="9"/>
      <c r="E87" s="7"/>
    </row>
    <row r="88">
      <c r="A88" s="11"/>
      <c r="B88" s="7"/>
      <c r="C88" s="7"/>
      <c r="D88" s="9"/>
      <c r="E88" s="7"/>
    </row>
    <row r="89">
      <c r="A89" s="11"/>
      <c r="B89" s="7"/>
      <c r="C89" s="7"/>
      <c r="D89" s="9"/>
      <c r="E89" s="7"/>
    </row>
    <row r="90">
      <c r="A90" s="11"/>
      <c r="B90" s="7"/>
      <c r="C90" s="7"/>
      <c r="D90" s="9"/>
      <c r="E90" s="7"/>
    </row>
    <row r="91">
      <c r="A91" s="11"/>
      <c r="B91" s="7"/>
      <c r="C91" s="7"/>
      <c r="D91" s="9"/>
      <c r="E91" s="7"/>
    </row>
    <row r="92">
      <c r="A92" s="11"/>
      <c r="B92" s="7"/>
      <c r="C92" s="7"/>
      <c r="D92" s="9"/>
      <c r="E92" s="7"/>
    </row>
    <row r="93">
      <c r="A93" s="11"/>
      <c r="B93" s="7"/>
      <c r="C93" s="7"/>
      <c r="D93" s="9"/>
      <c r="E93" s="7"/>
    </row>
    <row r="94">
      <c r="A94" s="11"/>
      <c r="B94" s="7"/>
      <c r="C94" s="7"/>
      <c r="D94" s="9"/>
      <c r="E94" s="7"/>
    </row>
    <row r="95">
      <c r="A95" s="11"/>
      <c r="B95" s="7"/>
      <c r="C95" s="7"/>
      <c r="D95" s="9"/>
      <c r="E95" s="7"/>
    </row>
    <row r="96">
      <c r="A96" s="11"/>
      <c r="B96" s="7"/>
      <c r="C96" s="7"/>
      <c r="D96" s="9"/>
      <c r="E96" s="7"/>
    </row>
    <row r="97">
      <c r="A97" s="11"/>
      <c r="B97" s="7"/>
      <c r="C97" s="7"/>
      <c r="D97" s="9"/>
      <c r="E97" s="7"/>
    </row>
    <row r="98">
      <c r="A98" s="11"/>
      <c r="B98" s="7"/>
      <c r="C98" s="7"/>
      <c r="D98" s="9"/>
      <c r="E98" s="7"/>
    </row>
    <row r="99">
      <c r="A99" s="11"/>
      <c r="B99" s="7"/>
      <c r="C99" s="7"/>
      <c r="D99" s="9"/>
      <c r="E99" s="7"/>
    </row>
    <row r="100">
      <c r="A100" s="11"/>
      <c r="B100" s="7"/>
      <c r="C100" s="7"/>
      <c r="D100" s="9"/>
      <c r="E100" s="7"/>
    </row>
    <row r="101">
      <c r="A101" s="11"/>
      <c r="B101" s="7"/>
      <c r="C101" s="7"/>
      <c r="D101" s="9"/>
      <c r="E101" s="7"/>
    </row>
    <row r="102">
      <c r="A102" s="11"/>
      <c r="B102" s="7"/>
      <c r="C102" s="7"/>
      <c r="D102" s="9"/>
      <c r="E102" s="7"/>
    </row>
    <row r="103">
      <c r="A103" s="11"/>
      <c r="B103" s="7"/>
      <c r="C103" s="7"/>
      <c r="D103" s="9"/>
      <c r="E103" s="7"/>
    </row>
    <row r="104">
      <c r="A104" s="11"/>
      <c r="B104" s="7"/>
      <c r="C104" s="7"/>
      <c r="D104" s="9"/>
      <c r="E104" s="7"/>
    </row>
    <row r="105">
      <c r="A105" s="11"/>
      <c r="B105" s="7"/>
      <c r="C105" s="7"/>
      <c r="D105" s="9"/>
      <c r="E105" s="7"/>
    </row>
    <row r="106">
      <c r="A106" s="11"/>
      <c r="B106" s="7"/>
      <c r="C106" s="7"/>
      <c r="D106" s="9"/>
      <c r="E106" s="7"/>
    </row>
    <row r="107">
      <c r="A107" s="11"/>
      <c r="B107" s="7"/>
      <c r="C107" s="7"/>
      <c r="D107" s="9"/>
      <c r="E107" s="7"/>
    </row>
    <row r="108">
      <c r="A108" s="11"/>
      <c r="B108" s="7"/>
      <c r="C108" s="7"/>
      <c r="D108" s="9"/>
      <c r="E108" s="7"/>
    </row>
    <row r="109">
      <c r="A109" s="11"/>
      <c r="B109" s="7"/>
      <c r="C109" s="7"/>
      <c r="D109" s="9"/>
      <c r="E109" s="7"/>
    </row>
    <row r="110">
      <c r="A110" s="11"/>
      <c r="B110" s="7"/>
      <c r="C110" s="7"/>
      <c r="D110" s="9"/>
      <c r="E110" s="7"/>
    </row>
    <row r="111">
      <c r="A111" s="11"/>
      <c r="B111" s="7"/>
      <c r="C111" s="7"/>
      <c r="D111" s="9"/>
      <c r="E111" s="7"/>
    </row>
    <row r="112">
      <c r="A112" s="11"/>
      <c r="B112" s="7"/>
      <c r="C112" s="7"/>
      <c r="D112" s="9"/>
      <c r="E112" s="7"/>
    </row>
    <row r="113">
      <c r="A113" s="11"/>
      <c r="B113" s="7"/>
      <c r="C113" s="7"/>
      <c r="D113" s="9"/>
      <c r="E113" s="7"/>
    </row>
    <row r="114">
      <c r="A114" s="11"/>
      <c r="B114" s="7"/>
      <c r="C114" s="7"/>
      <c r="D114" s="9"/>
      <c r="E114" s="7"/>
    </row>
    <row r="115">
      <c r="A115" s="11"/>
      <c r="B115" s="7"/>
      <c r="C115" s="7"/>
      <c r="D115" s="9"/>
      <c r="E115" s="7"/>
    </row>
    <row r="116">
      <c r="A116" s="11"/>
      <c r="B116" s="7"/>
      <c r="C116" s="7"/>
      <c r="D116" s="9"/>
      <c r="E116" s="7"/>
    </row>
    <row r="117">
      <c r="A117" s="11"/>
      <c r="B117" s="7"/>
      <c r="C117" s="7"/>
      <c r="D117" s="9"/>
      <c r="E117" s="7"/>
    </row>
    <row r="118">
      <c r="A118" s="11"/>
      <c r="B118" s="7"/>
      <c r="C118" s="7"/>
      <c r="D118" s="9"/>
      <c r="E118" s="7"/>
    </row>
    <row r="119">
      <c r="A119" s="11"/>
      <c r="B119" s="7"/>
      <c r="C119" s="7"/>
      <c r="D119" s="9"/>
      <c r="E119" s="7"/>
    </row>
    <row r="120">
      <c r="A120" s="11"/>
      <c r="B120" s="7"/>
      <c r="C120" s="7"/>
      <c r="D120" s="9"/>
      <c r="E120" s="7"/>
    </row>
    <row r="121">
      <c r="A121" s="11"/>
      <c r="B121" s="7"/>
      <c r="C121" s="7"/>
      <c r="D121" s="9"/>
      <c r="E121" s="7"/>
    </row>
    <row r="122">
      <c r="A122" s="11"/>
      <c r="B122" s="7"/>
      <c r="C122" s="7"/>
      <c r="D122" s="9"/>
      <c r="E122" s="7"/>
    </row>
    <row r="123">
      <c r="A123" s="11"/>
      <c r="B123" s="7"/>
      <c r="C123" s="7"/>
      <c r="D123" s="9"/>
      <c r="E123" s="7"/>
    </row>
    <row r="124">
      <c r="A124" s="11"/>
      <c r="B124" s="7"/>
      <c r="C124" s="7"/>
      <c r="D124" s="9"/>
      <c r="E124" s="7"/>
    </row>
    <row r="125">
      <c r="A125" s="11"/>
      <c r="B125" s="7"/>
      <c r="C125" s="7"/>
      <c r="D125" s="9"/>
      <c r="E125" s="7"/>
    </row>
    <row r="126">
      <c r="A126" s="11"/>
      <c r="B126" s="7"/>
      <c r="C126" s="7"/>
      <c r="D126" s="9"/>
      <c r="E126" s="7"/>
    </row>
    <row r="127">
      <c r="A127" s="11"/>
      <c r="B127" s="7"/>
      <c r="C127" s="7"/>
      <c r="D127" s="9"/>
      <c r="E127" s="7"/>
    </row>
    <row r="128">
      <c r="A128" s="11"/>
      <c r="B128" s="7"/>
      <c r="C128" s="7"/>
      <c r="D128" s="9"/>
      <c r="E128" s="7"/>
    </row>
    <row r="129">
      <c r="A129" s="11"/>
      <c r="B129" s="7"/>
      <c r="C129" s="7"/>
      <c r="D129" s="9"/>
      <c r="E129" s="7"/>
    </row>
    <row r="130">
      <c r="A130" s="11"/>
      <c r="B130" s="7"/>
      <c r="C130" s="7"/>
      <c r="D130" s="9"/>
      <c r="E130" s="7"/>
    </row>
    <row r="131">
      <c r="A131" s="11"/>
      <c r="B131" s="7"/>
      <c r="C131" s="7"/>
      <c r="D131" s="9"/>
      <c r="E131" s="7"/>
    </row>
    <row r="132">
      <c r="A132" s="11"/>
      <c r="B132" s="7"/>
      <c r="C132" s="7"/>
      <c r="D132" s="9"/>
      <c r="E132" s="7"/>
    </row>
    <row r="133">
      <c r="A133" s="11"/>
      <c r="B133" s="7"/>
      <c r="C133" s="7"/>
      <c r="D133" s="9"/>
      <c r="E133" s="7"/>
    </row>
    <row r="134">
      <c r="A134" s="11"/>
      <c r="B134" s="7"/>
      <c r="C134" s="7"/>
      <c r="D134" s="9"/>
      <c r="E134" s="7"/>
    </row>
    <row r="135">
      <c r="A135" s="11"/>
      <c r="B135" s="7"/>
      <c r="C135" s="7"/>
      <c r="D135" s="9"/>
      <c r="E135" s="7"/>
    </row>
    <row r="136">
      <c r="A136" s="11"/>
      <c r="B136" s="7"/>
      <c r="C136" s="7"/>
      <c r="D136" s="9"/>
      <c r="E136" s="7"/>
    </row>
    <row r="137">
      <c r="A137" s="11"/>
      <c r="B137" s="7"/>
      <c r="C137" s="7"/>
      <c r="D137" s="9"/>
      <c r="E137" s="7"/>
    </row>
    <row r="138">
      <c r="A138" s="11"/>
      <c r="B138" s="7"/>
      <c r="C138" s="7"/>
      <c r="D138" s="9"/>
      <c r="E138" s="7"/>
    </row>
    <row r="139">
      <c r="A139" s="11"/>
      <c r="B139" s="7"/>
      <c r="C139" s="7"/>
      <c r="D139" s="9"/>
      <c r="E139" s="7"/>
    </row>
    <row r="140">
      <c r="A140" s="11"/>
      <c r="B140" s="7"/>
      <c r="C140" s="7"/>
      <c r="D140" s="9"/>
      <c r="E140" s="7"/>
    </row>
    <row r="141">
      <c r="A141" s="11"/>
      <c r="B141" s="7"/>
      <c r="C141" s="7"/>
      <c r="D141" s="9"/>
      <c r="E141" s="7"/>
    </row>
    <row r="142">
      <c r="A142" s="11"/>
      <c r="B142" s="7"/>
      <c r="C142" s="7"/>
      <c r="D142" s="9"/>
      <c r="E142" s="7"/>
    </row>
    <row r="143">
      <c r="A143" s="11"/>
      <c r="B143" s="7"/>
      <c r="C143" s="7"/>
      <c r="D143" s="9"/>
      <c r="E143" s="7"/>
    </row>
    <row r="144">
      <c r="A144" s="11"/>
      <c r="B144" s="7"/>
      <c r="C144" s="7"/>
      <c r="D144" s="9"/>
      <c r="E144" s="7"/>
    </row>
    <row r="145">
      <c r="A145" s="11"/>
      <c r="B145" s="7"/>
      <c r="C145" s="7"/>
      <c r="D145" s="9"/>
      <c r="E145" s="7"/>
    </row>
    <row r="146">
      <c r="A146" s="11"/>
      <c r="B146" s="7"/>
      <c r="C146" s="7"/>
      <c r="D146" s="9"/>
      <c r="E146" s="7"/>
    </row>
    <row r="147">
      <c r="A147" s="11"/>
      <c r="B147" s="7"/>
      <c r="C147" s="7"/>
      <c r="D147" s="9"/>
      <c r="E147" s="7"/>
    </row>
    <row r="148">
      <c r="A148" s="11"/>
      <c r="B148" s="7"/>
      <c r="C148" s="7"/>
      <c r="D148" s="9"/>
      <c r="E148" s="7"/>
    </row>
    <row r="149">
      <c r="A149" s="11"/>
      <c r="B149" s="7"/>
      <c r="C149" s="7"/>
      <c r="D149" s="9"/>
      <c r="E149" s="7"/>
    </row>
    <row r="150">
      <c r="A150" s="11"/>
      <c r="B150" s="7"/>
      <c r="C150" s="7"/>
      <c r="D150" s="9"/>
      <c r="E150" s="7"/>
    </row>
    <row r="151">
      <c r="A151" s="11"/>
      <c r="B151" s="7"/>
      <c r="C151" s="7"/>
      <c r="D151" s="9"/>
      <c r="E151" s="7"/>
    </row>
    <row r="152">
      <c r="A152" s="11"/>
      <c r="B152" s="7"/>
      <c r="C152" s="7"/>
      <c r="D152" s="9"/>
      <c r="E152" s="7"/>
    </row>
    <row r="153">
      <c r="A153" s="11"/>
      <c r="B153" s="7"/>
      <c r="C153" s="7"/>
      <c r="D153" s="9"/>
      <c r="E153" s="7"/>
    </row>
    <row r="154">
      <c r="A154" s="11"/>
      <c r="B154" s="7"/>
      <c r="C154" s="7"/>
      <c r="D154" s="9"/>
      <c r="E154" s="7"/>
    </row>
    <row r="155">
      <c r="A155" s="11"/>
      <c r="B155" s="7"/>
      <c r="C155" s="7"/>
      <c r="D155" s="9"/>
      <c r="E155" s="7"/>
    </row>
    <row r="156">
      <c r="A156" s="11"/>
      <c r="B156" s="7"/>
      <c r="C156" s="7"/>
      <c r="D156" s="9"/>
      <c r="E156" s="7"/>
    </row>
    <row r="157">
      <c r="A157" s="11"/>
      <c r="B157" s="7"/>
      <c r="C157" s="7"/>
      <c r="D157" s="9"/>
      <c r="E157" s="7"/>
    </row>
    <row r="158">
      <c r="A158" s="11"/>
      <c r="B158" s="7"/>
      <c r="C158" s="7"/>
      <c r="D158" s="9"/>
      <c r="E158" s="7"/>
    </row>
    <row r="159">
      <c r="A159" s="11"/>
      <c r="B159" s="7"/>
      <c r="C159" s="7"/>
      <c r="D159" s="9"/>
      <c r="E159" s="7"/>
    </row>
    <row r="160">
      <c r="A160" s="11"/>
      <c r="B160" s="7"/>
      <c r="C160" s="7"/>
      <c r="D160" s="9"/>
      <c r="E160" s="7"/>
    </row>
    <row r="161">
      <c r="A161" s="11"/>
      <c r="B161" s="7"/>
      <c r="C161" s="7"/>
      <c r="D161" s="9"/>
      <c r="E161" s="7"/>
    </row>
    <row r="162">
      <c r="A162" s="11"/>
      <c r="B162" s="7"/>
      <c r="C162" s="7"/>
      <c r="D162" s="9"/>
      <c r="E162" s="7"/>
    </row>
    <row r="163">
      <c r="A163" s="11"/>
      <c r="B163" s="7"/>
      <c r="C163" s="7"/>
      <c r="D163" s="9"/>
      <c r="E163" s="7"/>
    </row>
    <row r="164">
      <c r="A164" s="11"/>
      <c r="B164" s="7"/>
      <c r="C164" s="7"/>
      <c r="D164" s="9"/>
      <c r="E164" s="7"/>
    </row>
    <row r="165">
      <c r="A165" s="11"/>
      <c r="B165" s="7"/>
      <c r="C165" s="7"/>
      <c r="D165" s="9"/>
      <c r="E165" s="7"/>
    </row>
    <row r="166">
      <c r="A166" s="11"/>
      <c r="B166" s="7"/>
      <c r="C166" s="7"/>
      <c r="D166" s="9"/>
      <c r="E166" s="7"/>
    </row>
    <row r="167">
      <c r="A167" s="11"/>
      <c r="B167" s="7"/>
      <c r="C167" s="7"/>
      <c r="D167" s="9"/>
      <c r="E167" s="7"/>
    </row>
    <row r="168">
      <c r="A168" s="11"/>
      <c r="B168" s="7"/>
      <c r="C168" s="7"/>
      <c r="D168" s="9"/>
      <c r="E168" s="7"/>
    </row>
    <row r="169">
      <c r="A169" s="11"/>
      <c r="B169" s="7"/>
      <c r="C169" s="7"/>
      <c r="D169" s="9"/>
      <c r="E169" s="7"/>
    </row>
    <row r="170">
      <c r="A170" s="11"/>
      <c r="B170" s="7"/>
      <c r="C170" s="7"/>
      <c r="D170" s="9"/>
      <c r="E170" s="7"/>
    </row>
    <row r="171">
      <c r="A171" s="11"/>
      <c r="B171" s="7"/>
      <c r="C171" s="7"/>
      <c r="D171" s="9"/>
      <c r="E171" s="7"/>
    </row>
    <row r="172">
      <c r="A172" s="11"/>
      <c r="B172" s="7"/>
      <c r="C172" s="7"/>
      <c r="D172" s="9"/>
      <c r="E172" s="7"/>
    </row>
    <row r="173">
      <c r="A173" s="11"/>
      <c r="B173" s="7"/>
      <c r="C173" s="7"/>
      <c r="D173" s="9"/>
      <c r="E173" s="7"/>
    </row>
    <row r="174">
      <c r="A174" s="11"/>
      <c r="B174" s="7"/>
      <c r="C174" s="7"/>
      <c r="D174" s="9"/>
      <c r="E174" s="7"/>
    </row>
    <row r="175">
      <c r="A175" s="11"/>
      <c r="B175" s="7"/>
      <c r="C175" s="7"/>
      <c r="D175" s="9"/>
      <c r="E175" s="7"/>
    </row>
    <row r="176">
      <c r="A176" s="11"/>
      <c r="B176" s="7"/>
      <c r="C176" s="7"/>
      <c r="D176" s="9"/>
      <c r="E176" s="7"/>
    </row>
    <row r="177">
      <c r="A177" s="11"/>
      <c r="B177" s="7"/>
      <c r="C177" s="7"/>
      <c r="D177" s="9"/>
      <c r="E177" s="7"/>
    </row>
    <row r="178">
      <c r="A178" s="11"/>
      <c r="B178" s="7"/>
      <c r="C178" s="7"/>
      <c r="D178" s="9"/>
      <c r="E178" s="7"/>
    </row>
    <row r="179">
      <c r="A179" s="11"/>
      <c r="B179" s="7"/>
      <c r="C179" s="7"/>
      <c r="D179" s="9"/>
      <c r="E179" s="7"/>
    </row>
    <row r="180">
      <c r="A180" s="11"/>
      <c r="B180" s="7"/>
      <c r="C180" s="7"/>
      <c r="D180" s="9"/>
      <c r="E180" s="7"/>
    </row>
    <row r="181">
      <c r="A181" s="11"/>
      <c r="B181" s="7"/>
      <c r="C181" s="7"/>
      <c r="D181" s="9"/>
      <c r="E181" s="7"/>
    </row>
    <row r="182">
      <c r="A182" s="11"/>
      <c r="B182" s="7"/>
      <c r="C182" s="7"/>
      <c r="D182" s="9"/>
      <c r="E182" s="7"/>
    </row>
    <row r="183">
      <c r="A183" s="11"/>
      <c r="B183" s="7"/>
      <c r="C183" s="7"/>
      <c r="D183" s="9"/>
      <c r="E183" s="7"/>
    </row>
    <row r="184">
      <c r="A184" s="11"/>
      <c r="B184" s="7"/>
      <c r="C184" s="7"/>
      <c r="D184" s="9"/>
      <c r="E184" s="7"/>
    </row>
    <row r="185">
      <c r="A185" s="11"/>
      <c r="B185" s="7"/>
      <c r="C185" s="7"/>
      <c r="D185" s="9"/>
      <c r="E185" s="7"/>
    </row>
    <row r="186">
      <c r="A186" s="11"/>
      <c r="B186" s="7"/>
      <c r="C186" s="7"/>
      <c r="D186" s="9"/>
      <c r="E186" s="7"/>
    </row>
    <row r="187">
      <c r="A187" s="11"/>
      <c r="B187" s="7"/>
      <c r="C187" s="7"/>
      <c r="D187" s="9"/>
      <c r="E187" s="7"/>
    </row>
    <row r="188">
      <c r="A188" s="11"/>
      <c r="B188" s="7"/>
      <c r="C188" s="7"/>
      <c r="D188" s="9"/>
      <c r="E188" s="7"/>
    </row>
    <row r="189">
      <c r="A189" s="11"/>
      <c r="B189" s="7"/>
      <c r="C189" s="7"/>
      <c r="D189" s="9"/>
      <c r="E189" s="7"/>
    </row>
    <row r="190">
      <c r="A190" s="11"/>
      <c r="B190" s="7"/>
      <c r="C190" s="7"/>
      <c r="D190" s="9"/>
      <c r="E190" s="7"/>
    </row>
    <row r="191">
      <c r="A191" s="11"/>
      <c r="B191" s="7"/>
      <c r="C191" s="7"/>
      <c r="D191" s="9"/>
      <c r="E191" s="7"/>
    </row>
    <row r="192">
      <c r="A192" s="11"/>
      <c r="B192" s="7"/>
      <c r="C192" s="7"/>
      <c r="D192" s="9"/>
      <c r="E192" s="7"/>
    </row>
    <row r="193">
      <c r="A193" s="11"/>
      <c r="B193" s="7"/>
      <c r="C193" s="7"/>
      <c r="D193" s="9"/>
      <c r="E193" s="7"/>
    </row>
    <row r="194">
      <c r="A194" s="11"/>
      <c r="B194" s="7"/>
      <c r="C194" s="7"/>
      <c r="D194" s="9"/>
      <c r="E194" s="7"/>
    </row>
    <row r="195">
      <c r="A195" s="11"/>
      <c r="B195" s="7"/>
      <c r="C195" s="7"/>
      <c r="D195" s="9"/>
      <c r="E195" s="7"/>
    </row>
    <row r="196">
      <c r="A196" s="11"/>
      <c r="B196" s="7"/>
      <c r="C196" s="7"/>
      <c r="D196" s="9"/>
      <c r="E196" s="7"/>
    </row>
    <row r="197">
      <c r="A197" s="11"/>
      <c r="B197" s="7"/>
      <c r="C197" s="7"/>
      <c r="D197" s="9"/>
      <c r="E197" s="7"/>
    </row>
    <row r="198">
      <c r="A198" s="11"/>
      <c r="B198" s="7"/>
      <c r="C198" s="7"/>
      <c r="D198" s="9"/>
      <c r="E198" s="7"/>
    </row>
    <row r="199">
      <c r="A199" s="11"/>
      <c r="B199" s="7"/>
      <c r="C199" s="7"/>
      <c r="D199" s="9"/>
      <c r="E199" s="7"/>
    </row>
    <row r="200">
      <c r="A200" s="11"/>
      <c r="B200" s="7"/>
      <c r="C200" s="7"/>
      <c r="D200" s="9"/>
      <c r="E200" s="7"/>
    </row>
    <row r="201">
      <c r="A201" s="11"/>
      <c r="B201" s="7"/>
      <c r="C201" s="7"/>
      <c r="D201" s="9"/>
      <c r="E201" s="7"/>
    </row>
    <row r="202">
      <c r="A202" s="11"/>
      <c r="B202" s="7"/>
      <c r="C202" s="7"/>
      <c r="D202" s="9"/>
      <c r="E202" s="7"/>
    </row>
    <row r="203">
      <c r="A203" s="11"/>
      <c r="B203" s="7"/>
      <c r="C203" s="7"/>
      <c r="D203" s="9"/>
      <c r="E203" s="7"/>
    </row>
    <row r="204">
      <c r="A204" s="11"/>
      <c r="B204" s="7"/>
      <c r="C204" s="7"/>
      <c r="D204" s="9"/>
      <c r="E204" s="7"/>
    </row>
    <row r="205">
      <c r="A205" s="11"/>
      <c r="B205" s="7"/>
      <c r="C205" s="7"/>
      <c r="D205" s="9"/>
      <c r="E205" s="7"/>
    </row>
    <row r="206">
      <c r="A206" s="11"/>
      <c r="B206" s="7"/>
      <c r="C206" s="7"/>
      <c r="D206" s="9"/>
      <c r="E206" s="7"/>
    </row>
    <row r="207">
      <c r="A207" s="11"/>
      <c r="B207" s="7"/>
      <c r="C207" s="7"/>
      <c r="D207" s="9"/>
      <c r="E207" s="7"/>
    </row>
    <row r="208">
      <c r="A208" s="11"/>
      <c r="B208" s="7"/>
      <c r="C208" s="7"/>
      <c r="D208" s="9"/>
      <c r="E208" s="7"/>
    </row>
    <row r="209">
      <c r="A209" s="11"/>
      <c r="B209" s="7"/>
      <c r="C209" s="7"/>
      <c r="D209" s="9"/>
      <c r="E209" s="7"/>
    </row>
    <row r="210">
      <c r="A210" s="11"/>
      <c r="B210" s="7"/>
      <c r="C210" s="7"/>
      <c r="D210" s="9"/>
      <c r="E210" s="7"/>
    </row>
    <row r="211">
      <c r="A211" s="11"/>
      <c r="B211" s="7"/>
      <c r="C211" s="7"/>
      <c r="D211" s="9"/>
      <c r="E211" s="7"/>
    </row>
    <row r="212">
      <c r="A212" s="11"/>
      <c r="B212" s="7"/>
      <c r="C212" s="7"/>
      <c r="D212" s="9"/>
      <c r="E212" s="7"/>
    </row>
    <row r="213">
      <c r="A213" s="11"/>
      <c r="B213" s="7"/>
      <c r="C213" s="7"/>
      <c r="D213" s="9"/>
      <c r="E213" s="7"/>
    </row>
    <row r="214">
      <c r="A214" s="11"/>
      <c r="B214" s="7"/>
      <c r="C214" s="7"/>
      <c r="D214" s="9"/>
      <c r="E214" s="7"/>
    </row>
    <row r="215">
      <c r="A215" s="11"/>
      <c r="B215" s="7"/>
      <c r="C215" s="7"/>
      <c r="D215" s="9"/>
      <c r="E215" s="7"/>
    </row>
    <row r="216">
      <c r="A216" s="11"/>
      <c r="B216" s="7"/>
      <c r="C216" s="7"/>
      <c r="D216" s="9"/>
      <c r="E216" s="7"/>
    </row>
    <row r="217">
      <c r="A217" s="11"/>
      <c r="B217" s="7"/>
      <c r="C217" s="7"/>
      <c r="D217" s="9"/>
      <c r="E217" s="7"/>
    </row>
    <row r="218">
      <c r="A218" s="11"/>
      <c r="B218" s="7"/>
      <c r="C218" s="7"/>
      <c r="D218" s="9"/>
      <c r="E218" s="7"/>
    </row>
    <row r="219">
      <c r="A219" s="11"/>
      <c r="B219" s="7"/>
      <c r="C219" s="7"/>
      <c r="D219" s="9"/>
      <c r="E219" s="7"/>
    </row>
    <row r="220">
      <c r="A220" s="11"/>
      <c r="B220" s="7"/>
      <c r="C220" s="7"/>
      <c r="D220" s="9"/>
      <c r="E220" s="7"/>
    </row>
    <row r="221">
      <c r="A221" s="11"/>
      <c r="B221" s="7"/>
      <c r="C221" s="7"/>
      <c r="D221" s="9"/>
      <c r="E221" s="7"/>
    </row>
    <row r="222">
      <c r="A222" s="11"/>
      <c r="B222" s="7"/>
      <c r="C222" s="7"/>
      <c r="D222" s="9"/>
      <c r="E222" s="7"/>
    </row>
    <row r="223">
      <c r="A223" s="11"/>
      <c r="B223" s="7"/>
      <c r="C223" s="7"/>
      <c r="D223" s="9"/>
      <c r="E223" s="7"/>
    </row>
    <row r="224">
      <c r="A224" s="11"/>
      <c r="B224" s="7"/>
      <c r="C224" s="7"/>
      <c r="D224" s="9"/>
      <c r="E224" s="7"/>
    </row>
    <row r="225">
      <c r="A225" s="11"/>
      <c r="B225" s="7"/>
      <c r="C225" s="7"/>
      <c r="D225" s="9"/>
      <c r="E225" s="7"/>
    </row>
    <row r="226">
      <c r="A226" s="11"/>
      <c r="B226" s="7"/>
      <c r="C226" s="7"/>
      <c r="D226" s="9"/>
      <c r="E226" s="7"/>
    </row>
    <row r="227">
      <c r="A227" s="11"/>
      <c r="B227" s="7"/>
      <c r="C227" s="7"/>
      <c r="D227" s="9"/>
      <c r="E227" s="7"/>
    </row>
    <row r="228">
      <c r="A228" s="11"/>
      <c r="B228" s="7"/>
      <c r="C228" s="7"/>
      <c r="D228" s="9"/>
      <c r="E228" s="7"/>
    </row>
    <row r="229">
      <c r="A229" s="11"/>
      <c r="B229" s="7"/>
      <c r="C229" s="7"/>
      <c r="D229" s="9"/>
      <c r="E229" s="7"/>
    </row>
    <row r="230">
      <c r="A230" s="11"/>
      <c r="B230" s="7"/>
      <c r="C230" s="7"/>
      <c r="D230" s="9"/>
      <c r="E230" s="7"/>
    </row>
    <row r="231">
      <c r="A231" s="11"/>
      <c r="B231" s="7"/>
      <c r="C231" s="7"/>
      <c r="D231" s="9"/>
      <c r="E231" s="7"/>
    </row>
    <row r="232">
      <c r="A232" s="11"/>
      <c r="B232" s="7"/>
      <c r="C232" s="7"/>
      <c r="D232" s="9"/>
      <c r="E232" s="7"/>
    </row>
    <row r="233">
      <c r="A233" s="11"/>
      <c r="B233" s="7"/>
      <c r="C233" s="7"/>
      <c r="D233" s="9"/>
      <c r="E233" s="7"/>
    </row>
    <row r="234">
      <c r="A234" s="11"/>
      <c r="B234" s="7"/>
      <c r="C234" s="7"/>
      <c r="D234" s="9"/>
      <c r="E234" s="7"/>
    </row>
    <row r="235">
      <c r="A235" s="11"/>
      <c r="B235" s="7"/>
      <c r="C235" s="7"/>
      <c r="D235" s="9"/>
      <c r="E235" s="7"/>
    </row>
    <row r="236">
      <c r="A236" s="11"/>
      <c r="B236" s="7"/>
      <c r="C236" s="7"/>
      <c r="D236" s="9"/>
      <c r="E236" s="7"/>
    </row>
    <row r="237">
      <c r="A237" s="11"/>
      <c r="B237" s="7"/>
      <c r="C237" s="7"/>
      <c r="D237" s="9"/>
      <c r="E237" s="7"/>
    </row>
    <row r="238">
      <c r="A238" s="11"/>
      <c r="B238" s="7"/>
      <c r="C238" s="7"/>
      <c r="D238" s="9"/>
      <c r="E238" s="7"/>
    </row>
    <row r="239">
      <c r="A239" s="11"/>
      <c r="B239" s="7"/>
      <c r="C239" s="7"/>
      <c r="D239" s="9"/>
      <c r="E239" s="7"/>
    </row>
    <row r="240">
      <c r="A240" s="11"/>
      <c r="B240" s="7"/>
      <c r="C240" s="7"/>
      <c r="D240" s="9"/>
      <c r="E240" s="7"/>
    </row>
    <row r="241">
      <c r="A241" s="11"/>
      <c r="B241" s="7"/>
      <c r="C241" s="7"/>
      <c r="D241" s="9"/>
      <c r="E241" s="7"/>
    </row>
    <row r="242">
      <c r="A242" s="11"/>
      <c r="B242" s="7"/>
      <c r="C242" s="7"/>
      <c r="D242" s="9"/>
      <c r="E242" s="7"/>
    </row>
    <row r="243">
      <c r="A243" s="11"/>
      <c r="B243" s="7"/>
      <c r="C243" s="7"/>
      <c r="D243" s="9"/>
      <c r="E243" s="7"/>
    </row>
    <row r="244">
      <c r="A244" s="11"/>
      <c r="B244" s="7"/>
      <c r="C244" s="7"/>
      <c r="D244" s="9"/>
      <c r="E244" s="7"/>
    </row>
    <row r="245">
      <c r="A245" s="11"/>
      <c r="B245" s="7"/>
      <c r="C245" s="7"/>
      <c r="D245" s="9"/>
      <c r="E245" s="7"/>
    </row>
    <row r="246">
      <c r="A246" s="11"/>
      <c r="B246" s="7"/>
      <c r="C246" s="7"/>
      <c r="D246" s="9"/>
      <c r="E246" s="7"/>
    </row>
    <row r="247">
      <c r="A247" s="11"/>
      <c r="B247" s="7"/>
      <c r="C247" s="7"/>
      <c r="D247" s="9"/>
      <c r="E247" s="7"/>
    </row>
    <row r="248">
      <c r="A248" s="11"/>
      <c r="B248" s="7"/>
      <c r="C248" s="7"/>
      <c r="D248" s="9"/>
      <c r="E248" s="7"/>
    </row>
    <row r="249">
      <c r="A249" s="11"/>
      <c r="B249" s="7"/>
      <c r="C249" s="7"/>
      <c r="D249" s="9"/>
      <c r="E249" s="7"/>
    </row>
    <row r="250">
      <c r="A250" s="11"/>
      <c r="B250" s="7"/>
      <c r="C250" s="7"/>
      <c r="D250" s="9"/>
      <c r="E250" s="7"/>
    </row>
    <row r="251">
      <c r="A251" s="11"/>
      <c r="B251" s="7"/>
      <c r="C251" s="7"/>
      <c r="D251" s="9"/>
      <c r="E251" s="7"/>
    </row>
    <row r="252">
      <c r="A252" s="11"/>
      <c r="B252" s="7"/>
      <c r="C252" s="7"/>
      <c r="D252" s="9"/>
      <c r="E252" s="7"/>
    </row>
    <row r="253">
      <c r="A253" s="11"/>
      <c r="B253" s="7"/>
      <c r="C253" s="7"/>
      <c r="D253" s="9"/>
      <c r="E253" s="7"/>
    </row>
    <row r="254">
      <c r="A254" s="11"/>
      <c r="B254" s="7"/>
      <c r="C254" s="7"/>
      <c r="D254" s="9"/>
      <c r="E254" s="7"/>
    </row>
    <row r="255">
      <c r="A255" s="11"/>
      <c r="B255" s="7"/>
      <c r="C255" s="7"/>
      <c r="D255" s="9"/>
      <c r="E255" s="7"/>
    </row>
    <row r="256">
      <c r="A256" s="11"/>
      <c r="B256" s="7"/>
      <c r="C256" s="7"/>
      <c r="D256" s="9"/>
      <c r="E256" s="7"/>
    </row>
    <row r="257">
      <c r="A257" s="11"/>
      <c r="B257" s="7"/>
      <c r="C257" s="7"/>
      <c r="D257" s="9"/>
      <c r="E257" s="7"/>
    </row>
    <row r="258">
      <c r="A258" s="11"/>
      <c r="B258" s="7"/>
      <c r="C258" s="7"/>
      <c r="D258" s="9"/>
      <c r="E258" s="7"/>
    </row>
    <row r="259">
      <c r="A259" s="11"/>
      <c r="B259" s="7"/>
      <c r="C259" s="7"/>
      <c r="D259" s="9"/>
      <c r="E259" s="7"/>
    </row>
    <row r="260">
      <c r="A260" s="11"/>
      <c r="B260" s="7"/>
      <c r="C260" s="7"/>
      <c r="D260" s="9"/>
      <c r="E260" s="7"/>
    </row>
    <row r="261">
      <c r="A261" s="11"/>
      <c r="B261" s="7"/>
      <c r="C261" s="7"/>
      <c r="D261" s="9"/>
      <c r="E261" s="7"/>
    </row>
    <row r="262">
      <c r="A262" s="11"/>
      <c r="B262" s="7"/>
      <c r="C262" s="7"/>
      <c r="D262" s="9"/>
      <c r="E262" s="7"/>
    </row>
    <row r="263">
      <c r="A263" s="11"/>
      <c r="B263" s="7"/>
      <c r="C263" s="7"/>
      <c r="D263" s="9"/>
      <c r="E263" s="7"/>
    </row>
    <row r="264">
      <c r="A264" s="11"/>
      <c r="B264" s="7"/>
      <c r="C264" s="7"/>
      <c r="D264" s="9"/>
      <c r="E264" s="7"/>
    </row>
    <row r="265">
      <c r="A265" s="11"/>
      <c r="B265" s="7"/>
      <c r="C265" s="7"/>
      <c r="D265" s="9"/>
      <c r="E265" s="7"/>
    </row>
    <row r="266">
      <c r="A266" s="11"/>
      <c r="B266" s="7"/>
      <c r="C266" s="7"/>
      <c r="D266" s="9"/>
      <c r="E266" s="7"/>
    </row>
    <row r="267">
      <c r="A267" s="11"/>
      <c r="B267" s="7"/>
      <c r="C267" s="7"/>
      <c r="D267" s="9"/>
      <c r="E267" s="7"/>
    </row>
    <row r="268">
      <c r="A268" s="11"/>
      <c r="B268" s="7"/>
      <c r="C268" s="7"/>
      <c r="D268" s="9"/>
      <c r="E268" s="7"/>
    </row>
    <row r="269">
      <c r="A269" s="11"/>
      <c r="B269" s="7"/>
      <c r="C269" s="7"/>
      <c r="D269" s="9"/>
      <c r="E269" s="7"/>
    </row>
    <row r="270">
      <c r="A270" s="11"/>
      <c r="B270" s="7"/>
      <c r="C270" s="7"/>
      <c r="D270" s="9"/>
      <c r="E270" s="7"/>
    </row>
    <row r="271">
      <c r="A271" s="11"/>
      <c r="B271" s="7"/>
      <c r="C271" s="7"/>
      <c r="D271" s="9"/>
      <c r="E271" s="7"/>
    </row>
    <row r="272">
      <c r="A272" s="11"/>
      <c r="B272" s="7"/>
      <c r="C272" s="7"/>
      <c r="D272" s="9"/>
      <c r="E272" s="7"/>
    </row>
    <row r="273">
      <c r="A273" s="11"/>
      <c r="B273" s="7"/>
      <c r="C273" s="7"/>
      <c r="D273" s="9"/>
      <c r="E273" s="7"/>
    </row>
    <row r="274">
      <c r="A274" s="11"/>
      <c r="B274" s="7"/>
      <c r="C274" s="7"/>
      <c r="D274" s="9"/>
      <c r="E274" s="7"/>
    </row>
    <row r="275">
      <c r="A275" s="11"/>
      <c r="B275" s="7"/>
      <c r="C275" s="7"/>
      <c r="D275" s="9"/>
      <c r="E275" s="7"/>
    </row>
    <row r="276">
      <c r="A276" s="11"/>
      <c r="B276" s="7"/>
      <c r="C276" s="7"/>
      <c r="D276" s="9"/>
      <c r="E276" s="7"/>
    </row>
    <row r="277">
      <c r="A277" s="11"/>
      <c r="B277" s="7"/>
      <c r="C277" s="7"/>
      <c r="D277" s="9"/>
      <c r="E277" s="7"/>
    </row>
    <row r="278">
      <c r="A278" s="11"/>
      <c r="B278" s="7"/>
      <c r="C278" s="7"/>
      <c r="D278" s="9"/>
      <c r="E278" s="7"/>
    </row>
    <row r="279">
      <c r="A279" s="11"/>
      <c r="B279" s="7"/>
      <c r="C279" s="7"/>
      <c r="D279" s="9"/>
      <c r="E279" s="7"/>
    </row>
    <row r="280">
      <c r="A280" s="11"/>
      <c r="B280" s="7"/>
      <c r="C280" s="7"/>
      <c r="D280" s="9"/>
      <c r="E280" s="7"/>
    </row>
    <row r="281">
      <c r="A281" s="11"/>
      <c r="B281" s="7"/>
      <c r="C281" s="7"/>
      <c r="D281" s="9"/>
      <c r="E281" s="7"/>
    </row>
    <row r="282">
      <c r="A282" s="11"/>
      <c r="B282" s="7"/>
      <c r="C282" s="7"/>
      <c r="D282" s="9"/>
      <c r="E282" s="7"/>
    </row>
    <row r="283">
      <c r="A283" s="11"/>
      <c r="B283" s="7"/>
      <c r="C283" s="7"/>
      <c r="D283" s="9"/>
      <c r="E283" s="7"/>
    </row>
    <row r="284">
      <c r="A284" s="11"/>
      <c r="B284" s="7"/>
      <c r="C284" s="7"/>
      <c r="D284" s="9"/>
      <c r="E284" s="7"/>
    </row>
    <row r="285">
      <c r="A285" s="11"/>
      <c r="B285" s="7"/>
      <c r="C285" s="7"/>
      <c r="D285" s="9"/>
      <c r="E285" s="7"/>
    </row>
    <row r="286">
      <c r="A286" s="11"/>
      <c r="B286" s="7"/>
      <c r="C286" s="7"/>
      <c r="D286" s="9"/>
      <c r="E286" s="7"/>
    </row>
    <row r="287">
      <c r="A287" s="11"/>
      <c r="B287" s="7"/>
      <c r="C287" s="7"/>
      <c r="D287" s="9"/>
      <c r="E287" s="7"/>
    </row>
    <row r="288">
      <c r="A288" s="11"/>
      <c r="B288" s="7"/>
      <c r="C288" s="7"/>
      <c r="D288" s="9"/>
      <c r="E288" s="7"/>
    </row>
    <row r="289">
      <c r="A289" s="11"/>
      <c r="B289" s="7"/>
      <c r="C289" s="7"/>
      <c r="D289" s="9"/>
      <c r="E289" s="7"/>
    </row>
    <row r="290">
      <c r="A290" s="11"/>
      <c r="B290" s="7"/>
      <c r="C290" s="7"/>
      <c r="D290" s="9"/>
      <c r="E290" s="7"/>
    </row>
    <row r="291">
      <c r="A291" s="11"/>
      <c r="B291" s="7"/>
      <c r="C291" s="7"/>
      <c r="D291" s="9"/>
      <c r="E291" s="7"/>
    </row>
    <row r="292">
      <c r="A292" s="11"/>
      <c r="B292" s="7"/>
      <c r="C292" s="7"/>
      <c r="D292" s="9"/>
      <c r="E292" s="7"/>
    </row>
    <row r="293">
      <c r="A293" s="11"/>
      <c r="B293" s="7"/>
      <c r="C293" s="7"/>
      <c r="D293" s="9"/>
      <c r="E293" s="7"/>
    </row>
    <row r="294">
      <c r="A294" s="11"/>
      <c r="B294" s="7"/>
      <c r="C294" s="7"/>
      <c r="D294" s="9"/>
      <c r="E294" s="7"/>
    </row>
    <row r="295">
      <c r="A295" s="11"/>
      <c r="B295" s="7"/>
      <c r="C295" s="7"/>
      <c r="D295" s="9"/>
      <c r="E295" s="7"/>
    </row>
    <row r="296">
      <c r="A296" s="11"/>
      <c r="B296" s="7"/>
      <c r="C296" s="7"/>
      <c r="D296" s="9"/>
      <c r="E296" s="7"/>
    </row>
    <row r="297">
      <c r="A297" s="11"/>
      <c r="B297" s="7"/>
      <c r="C297" s="7"/>
      <c r="D297" s="9"/>
      <c r="E297" s="7"/>
    </row>
    <row r="298">
      <c r="A298" s="11"/>
      <c r="B298" s="7"/>
      <c r="C298" s="7"/>
      <c r="D298" s="9"/>
      <c r="E298" s="7"/>
    </row>
    <row r="299">
      <c r="A299" s="11"/>
      <c r="B299" s="7"/>
      <c r="C299" s="7"/>
      <c r="D299" s="9"/>
      <c r="E299" s="7"/>
    </row>
    <row r="300">
      <c r="A300" s="11"/>
      <c r="B300" s="7"/>
      <c r="C300" s="7"/>
      <c r="D300" s="9"/>
      <c r="E300" s="7"/>
    </row>
    <row r="301">
      <c r="A301" s="11"/>
      <c r="B301" s="7"/>
      <c r="C301" s="7"/>
      <c r="D301" s="9"/>
      <c r="E301" s="7"/>
    </row>
    <row r="302">
      <c r="A302" s="11"/>
      <c r="B302" s="7"/>
      <c r="C302" s="7"/>
      <c r="D302" s="9"/>
      <c r="E302" s="7"/>
    </row>
    <row r="303">
      <c r="A303" s="11"/>
      <c r="B303" s="7"/>
      <c r="C303" s="7"/>
      <c r="D303" s="9"/>
      <c r="E303" s="7"/>
    </row>
    <row r="304">
      <c r="A304" s="11"/>
      <c r="B304" s="7"/>
      <c r="C304" s="7"/>
      <c r="D304" s="9"/>
      <c r="E304" s="7"/>
    </row>
    <row r="305">
      <c r="A305" s="11"/>
      <c r="B305" s="7"/>
      <c r="C305" s="7"/>
      <c r="D305" s="9"/>
      <c r="E305" s="7"/>
    </row>
    <row r="306">
      <c r="A306" s="11"/>
      <c r="B306" s="7"/>
      <c r="C306" s="7"/>
      <c r="D306" s="9"/>
      <c r="E306" s="7"/>
    </row>
    <row r="307">
      <c r="A307" s="11"/>
      <c r="B307" s="7"/>
      <c r="C307" s="7"/>
      <c r="D307" s="9"/>
      <c r="E307" s="7"/>
    </row>
    <row r="308">
      <c r="A308" s="11"/>
      <c r="B308" s="7"/>
      <c r="C308" s="7"/>
      <c r="D308" s="9"/>
      <c r="E308" s="7"/>
    </row>
    <row r="309">
      <c r="A309" s="11"/>
      <c r="B309" s="7"/>
      <c r="C309" s="7"/>
      <c r="D309" s="9"/>
      <c r="E309" s="7"/>
    </row>
    <row r="310">
      <c r="A310" s="11"/>
      <c r="B310" s="7"/>
      <c r="C310" s="7"/>
      <c r="D310" s="9"/>
      <c r="E310" s="7"/>
    </row>
    <row r="311">
      <c r="A311" s="11"/>
      <c r="B311" s="7"/>
      <c r="C311" s="7"/>
      <c r="D311" s="9"/>
      <c r="E311" s="7"/>
    </row>
    <row r="312">
      <c r="A312" s="11"/>
      <c r="B312" s="7"/>
      <c r="C312" s="7"/>
      <c r="D312" s="9"/>
      <c r="E312" s="7"/>
    </row>
    <row r="313">
      <c r="A313" s="11"/>
      <c r="B313" s="7"/>
      <c r="C313" s="7"/>
      <c r="D313" s="9"/>
      <c r="E313" s="7"/>
    </row>
    <row r="314">
      <c r="A314" s="11"/>
      <c r="B314" s="7"/>
      <c r="C314" s="7"/>
      <c r="D314" s="9"/>
      <c r="E314" s="7"/>
    </row>
    <row r="315">
      <c r="A315" s="11"/>
      <c r="B315" s="7"/>
      <c r="C315" s="7"/>
      <c r="D315" s="9"/>
      <c r="E315" s="7"/>
    </row>
    <row r="316">
      <c r="A316" s="11"/>
      <c r="B316" s="7"/>
      <c r="C316" s="7"/>
      <c r="D316" s="9"/>
      <c r="E316" s="7"/>
    </row>
    <row r="317">
      <c r="A317" s="11"/>
      <c r="B317" s="7"/>
      <c r="C317" s="7"/>
      <c r="D317" s="9"/>
      <c r="E317" s="7"/>
    </row>
    <row r="318">
      <c r="A318" s="11"/>
      <c r="B318" s="7"/>
      <c r="C318" s="7"/>
      <c r="D318" s="9"/>
      <c r="E318" s="7"/>
    </row>
    <row r="319">
      <c r="A319" s="11"/>
      <c r="B319" s="7"/>
      <c r="C319" s="7"/>
      <c r="D319" s="9"/>
      <c r="E319" s="7"/>
    </row>
    <row r="320">
      <c r="A320" s="11"/>
      <c r="B320" s="7"/>
      <c r="C320" s="7"/>
      <c r="D320" s="9"/>
      <c r="E320" s="7"/>
    </row>
    <row r="321">
      <c r="A321" s="11"/>
      <c r="B321" s="7"/>
      <c r="C321" s="7"/>
      <c r="D321" s="9"/>
      <c r="E321" s="7"/>
    </row>
    <row r="322">
      <c r="A322" s="11"/>
      <c r="B322" s="7"/>
      <c r="C322" s="7"/>
      <c r="D322" s="9"/>
      <c r="E322" s="7"/>
    </row>
    <row r="323">
      <c r="A323" s="11"/>
      <c r="B323" s="7"/>
      <c r="C323" s="7"/>
      <c r="D323" s="9"/>
      <c r="E323" s="7"/>
    </row>
    <row r="324">
      <c r="A324" s="11"/>
      <c r="B324" s="7"/>
      <c r="C324" s="7"/>
      <c r="D324" s="9"/>
      <c r="E324" s="7"/>
    </row>
    <row r="325">
      <c r="A325" s="11"/>
      <c r="B325" s="7"/>
      <c r="C325" s="7"/>
      <c r="D325" s="9"/>
      <c r="E325" s="7"/>
    </row>
    <row r="326">
      <c r="A326" s="11"/>
      <c r="B326" s="7"/>
      <c r="C326" s="7"/>
      <c r="D326" s="9"/>
      <c r="E326" s="7"/>
    </row>
    <row r="327">
      <c r="A327" s="11"/>
      <c r="B327" s="7"/>
      <c r="C327" s="7"/>
      <c r="D327" s="9"/>
      <c r="E327" s="7"/>
    </row>
    <row r="328">
      <c r="A328" s="11"/>
      <c r="B328" s="7"/>
      <c r="C328" s="7"/>
      <c r="D328" s="9"/>
      <c r="E328" s="7"/>
    </row>
    <row r="329">
      <c r="A329" s="11"/>
      <c r="B329" s="7"/>
      <c r="C329" s="7"/>
      <c r="D329" s="9"/>
      <c r="E329" s="7"/>
    </row>
    <row r="330">
      <c r="A330" s="11"/>
      <c r="B330" s="7"/>
      <c r="C330" s="7"/>
      <c r="D330" s="9"/>
      <c r="E330" s="7"/>
    </row>
    <row r="331">
      <c r="A331" s="11"/>
      <c r="B331" s="7"/>
      <c r="C331" s="7"/>
      <c r="D331" s="9"/>
      <c r="E331" s="7"/>
    </row>
    <row r="332">
      <c r="A332" s="11"/>
      <c r="B332" s="7"/>
      <c r="C332" s="7"/>
      <c r="D332" s="9"/>
      <c r="E332" s="7"/>
    </row>
    <row r="333">
      <c r="A333" s="11"/>
      <c r="B333" s="7"/>
      <c r="C333" s="7"/>
      <c r="D333" s="9"/>
      <c r="E333" s="7"/>
    </row>
    <row r="334">
      <c r="A334" s="11"/>
      <c r="B334" s="7"/>
      <c r="C334" s="7"/>
      <c r="D334" s="9"/>
      <c r="E334" s="7"/>
    </row>
    <row r="335">
      <c r="A335" s="11"/>
      <c r="B335" s="7"/>
      <c r="C335" s="7"/>
      <c r="D335" s="9"/>
      <c r="E335" s="7"/>
    </row>
    <row r="336">
      <c r="A336" s="11"/>
      <c r="B336" s="7"/>
      <c r="C336" s="7"/>
      <c r="D336" s="9"/>
      <c r="E336" s="7"/>
    </row>
    <row r="337">
      <c r="A337" s="11"/>
      <c r="B337" s="7"/>
      <c r="C337" s="7"/>
      <c r="D337" s="9"/>
      <c r="E337" s="7"/>
    </row>
    <row r="338">
      <c r="A338" s="11"/>
      <c r="B338" s="7"/>
      <c r="C338" s="7"/>
      <c r="D338" s="9"/>
      <c r="E338" s="7"/>
    </row>
    <row r="339">
      <c r="A339" s="11"/>
      <c r="B339" s="7"/>
      <c r="C339" s="7"/>
      <c r="D339" s="9"/>
      <c r="E339" s="7"/>
    </row>
    <row r="340">
      <c r="A340" s="11"/>
      <c r="B340" s="7"/>
      <c r="C340" s="7"/>
      <c r="D340" s="9"/>
      <c r="E340" s="7"/>
    </row>
    <row r="341">
      <c r="A341" s="11"/>
      <c r="B341" s="7"/>
      <c r="C341" s="7"/>
      <c r="D341" s="9"/>
      <c r="E341" s="7"/>
    </row>
    <row r="342">
      <c r="A342" s="11"/>
      <c r="B342" s="7"/>
      <c r="C342" s="7"/>
      <c r="D342" s="9"/>
      <c r="E342" s="7"/>
    </row>
    <row r="343">
      <c r="A343" s="11"/>
      <c r="B343" s="7"/>
      <c r="C343" s="7"/>
      <c r="D343" s="9"/>
      <c r="E343" s="7"/>
    </row>
    <row r="344">
      <c r="A344" s="11"/>
      <c r="B344" s="7"/>
      <c r="C344" s="7"/>
      <c r="D344" s="9"/>
      <c r="E344" s="7"/>
    </row>
    <row r="345">
      <c r="A345" s="11"/>
      <c r="B345" s="7"/>
      <c r="C345" s="7"/>
      <c r="D345" s="9"/>
      <c r="E345" s="7"/>
    </row>
    <row r="346">
      <c r="A346" s="11"/>
      <c r="B346" s="7"/>
      <c r="C346" s="7"/>
      <c r="D346" s="9"/>
      <c r="E346" s="7"/>
    </row>
    <row r="347">
      <c r="A347" s="11"/>
      <c r="B347" s="7"/>
      <c r="C347" s="7"/>
      <c r="D347" s="9"/>
      <c r="E347" s="7"/>
    </row>
    <row r="348">
      <c r="A348" s="11"/>
      <c r="B348" s="7"/>
      <c r="C348" s="7"/>
      <c r="D348" s="9"/>
      <c r="E348" s="7"/>
    </row>
    <row r="349">
      <c r="A349" s="11"/>
      <c r="B349" s="7"/>
      <c r="C349" s="7"/>
      <c r="D349" s="9"/>
      <c r="E349" s="7"/>
    </row>
    <row r="350">
      <c r="A350" s="11"/>
      <c r="B350" s="7"/>
      <c r="C350" s="7"/>
      <c r="D350" s="9"/>
      <c r="E350" s="7"/>
    </row>
    <row r="351">
      <c r="A351" s="11"/>
      <c r="B351" s="7"/>
      <c r="C351" s="7"/>
      <c r="D351" s="9"/>
      <c r="E351" s="7"/>
    </row>
    <row r="352">
      <c r="A352" s="11"/>
      <c r="B352" s="7"/>
      <c r="C352" s="7"/>
      <c r="D352" s="9"/>
      <c r="E352" s="7"/>
    </row>
    <row r="353">
      <c r="A353" s="11"/>
      <c r="B353" s="7"/>
      <c r="C353" s="7"/>
      <c r="D353" s="9"/>
      <c r="E353" s="7"/>
    </row>
    <row r="354">
      <c r="A354" s="11"/>
      <c r="B354" s="7"/>
      <c r="C354" s="7"/>
      <c r="D354" s="9"/>
      <c r="E354" s="7"/>
    </row>
    <row r="355">
      <c r="A355" s="11"/>
      <c r="B355" s="7"/>
      <c r="C355" s="7"/>
      <c r="D355" s="9"/>
      <c r="E355" s="7"/>
    </row>
    <row r="356">
      <c r="A356" s="11"/>
      <c r="B356" s="7"/>
      <c r="C356" s="7"/>
      <c r="D356" s="9"/>
      <c r="E356" s="7"/>
    </row>
    <row r="357">
      <c r="A357" s="11"/>
      <c r="B357" s="7"/>
      <c r="C357" s="7"/>
      <c r="D357" s="9"/>
      <c r="E357" s="7"/>
    </row>
    <row r="358">
      <c r="A358" s="11"/>
      <c r="B358" s="7"/>
      <c r="C358" s="7"/>
      <c r="D358" s="9"/>
      <c r="E358" s="7"/>
    </row>
    <row r="359">
      <c r="A359" s="11"/>
      <c r="B359" s="7"/>
      <c r="C359" s="7"/>
      <c r="D359" s="9"/>
      <c r="E359" s="7"/>
    </row>
    <row r="360">
      <c r="A360" s="11"/>
      <c r="B360" s="7"/>
      <c r="C360" s="7"/>
      <c r="D360" s="9"/>
      <c r="E360" s="7"/>
    </row>
    <row r="361">
      <c r="A361" s="11"/>
      <c r="B361" s="7"/>
      <c r="C361" s="7"/>
      <c r="D361" s="9"/>
      <c r="E361" s="7"/>
    </row>
    <row r="362">
      <c r="A362" s="11"/>
      <c r="B362" s="7"/>
      <c r="C362" s="7"/>
      <c r="D362" s="9"/>
      <c r="E362" s="7"/>
    </row>
    <row r="363">
      <c r="A363" s="11"/>
      <c r="B363" s="7"/>
      <c r="C363" s="7"/>
      <c r="D363" s="9"/>
      <c r="E363" s="7"/>
    </row>
    <row r="364">
      <c r="A364" s="11"/>
      <c r="B364" s="7"/>
      <c r="C364" s="7"/>
      <c r="D364" s="9"/>
      <c r="E364" s="7"/>
    </row>
    <row r="365">
      <c r="A365" s="11"/>
      <c r="B365" s="7"/>
      <c r="C365" s="7"/>
      <c r="D365" s="9"/>
      <c r="E365" s="7"/>
    </row>
    <row r="366">
      <c r="A366" s="11"/>
      <c r="B366" s="7"/>
      <c r="C366" s="7"/>
      <c r="D366" s="9"/>
      <c r="E366" s="7"/>
    </row>
    <row r="367">
      <c r="A367" s="11"/>
      <c r="B367" s="7"/>
      <c r="C367" s="7"/>
      <c r="D367" s="9"/>
      <c r="E367" s="7"/>
    </row>
    <row r="368">
      <c r="A368" s="11"/>
      <c r="B368" s="7"/>
      <c r="C368" s="7"/>
      <c r="D368" s="9"/>
      <c r="E368" s="7"/>
    </row>
    <row r="369">
      <c r="A369" s="11"/>
      <c r="B369" s="7"/>
      <c r="C369" s="7"/>
      <c r="D369" s="9"/>
      <c r="E369" s="7"/>
    </row>
    <row r="370">
      <c r="A370" s="11"/>
      <c r="B370" s="7"/>
      <c r="C370" s="7"/>
      <c r="D370" s="9"/>
      <c r="E370" s="7"/>
    </row>
    <row r="371">
      <c r="A371" s="11"/>
      <c r="B371" s="7"/>
      <c r="C371" s="7"/>
      <c r="D371" s="9"/>
      <c r="E371" s="7"/>
    </row>
    <row r="372">
      <c r="A372" s="11"/>
      <c r="B372" s="7"/>
      <c r="C372" s="7"/>
      <c r="D372" s="9"/>
      <c r="E372" s="7"/>
    </row>
    <row r="373">
      <c r="A373" s="11"/>
      <c r="B373" s="7"/>
      <c r="C373" s="7"/>
      <c r="D373" s="9"/>
      <c r="E373" s="7"/>
    </row>
    <row r="374">
      <c r="A374" s="11"/>
      <c r="B374" s="7"/>
      <c r="C374" s="7"/>
      <c r="D374" s="9"/>
      <c r="E374" s="7"/>
    </row>
    <row r="375">
      <c r="A375" s="11"/>
      <c r="B375" s="7"/>
      <c r="C375" s="7"/>
      <c r="D375" s="9"/>
      <c r="E375" s="7"/>
    </row>
    <row r="376">
      <c r="A376" s="11"/>
      <c r="B376" s="7"/>
      <c r="C376" s="7"/>
      <c r="D376" s="9"/>
      <c r="E376" s="7"/>
    </row>
    <row r="377">
      <c r="A377" s="11"/>
      <c r="B377" s="7"/>
      <c r="C377" s="7"/>
      <c r="D377" s="9"/>
      <c r="E377" s="7"/>
    </row>
    <row r="378">
      <c r="A378" s="11"/>
      <c r="B378" s="7"/>
      <c r="C378" s="7"/>
      <c r="D378" s="9"/>
      <c r="E378" s="7"/>
    </row>
    <row r="379">
      <c r="A379" s="11"/>
      <c r="B379" s="7"/>
      <c r="C379" s="7"/>
      <c r="D379" s="9"/>
      <c r="E379" s="7"/>
    </row>
    <row r="380">
      <c r="A380" s="11"/>
      <c r="B380" s="7"/>
      <c r="C380" s="7"/>
      <c r="D380" s="9"/>
      <c r="E380" s="7"/>
    </row>
    <row r="381">
      <c r="A381" s="11"/>
      <c r="B381" s="7"/>
      <c r="C381" s="7"/>
      <c r="D381" s="9"/>
      <c r="E381" s="7"/>
    </row>
    <row r="382">
      <c r="A382" s="11"/>
      <c r="B382" s="7"/>
      <c r="C382" s="7"/>
      <c r="D382" s="9"/>
      <c r="E382" s="7"/>
    </row>
    <row r="383">
      <c r="A383" s="11"/>
      <c r="B383" s="7"/>
      <c r="C383" s="7"/>
      <c r="D383" s="9"/>
      <c r="E383" s="7"/>
    </row>
    <row r="384">
      <c r="A384" s="11"/>
      <c r="B384" s="7"/>
      <c r="C384" s="7"/>
      <c r="D384" s="9"/>
      <c r="E384" s="7"/>
    </row>
    <row r="385">
      <c r="A385" s="11"/>
      <c r="B385" s="7"/>
      <c r="C385" s="7"/>
      <c r="D385" s="9"/>
      <c r="E385" s="7"/>
    </row>
    <row r="386">
      <c r="A386" s="11"/>
      <c r="B386" s="7"/>
      <c r="C386" s="7"/>
      <c r="D386" s="9"/>
      <c r="E386" s="7"/>
    </row>
    <row r="387">
      <c r="A387" s="11"/>
      <c r="B387" s="7"/>
      <c r="C387" s="7"/>
      <c r="D387" s="9"/>
      <c r="E387" s="7"/>
    </row>
    <row r="388">
      <c r="A388" s="11"/>
      <c r="B388" s="7"/>
      <c r="C388" s="7"/>
      <c r="D388" s="9"/>
      <c r="E388" s="7"/>
    </row>
    <row r="389">
      <c r="A389" s="11"/>
      <c r="B389" s="7"/>
      <c r="C389" s="7"/>
      <c r="D389" s="9"/>
      <c r="E389" s="7"/>
    </row>
    <row r="390">
      <c r="A390" s="11"/>
      <c r="B390" s="7"/>
      <c r="C390" s="7"/>
      <c r="D390" s="9"/>
      <c r="E390" s="7"/>
    </row>
    <row r="391">
      <c r="A391" s="11"/>
      <c r="B391" s="7"/>
      <c r="C391" s="7"/>
      <c r="D391" s="9"/>
      <c r="E391" s="7"/>
    </row>
    <row r="392">
      <c r="A392" s="11"/>
      <c r="B392" s="7"/>
      <c r="C392" s="7"/>
      <c r="D392" s="9"/>
      <c r="E392" s="7"/>
    </row>
    <row r="393">
      <c r="A393" s="11"/>
      <c r="B393" s="7"/>
      <c r="C393" s="7"/>
      <c r="D393" s="9"/>
      <c r="E393" s="7"/>
    </row>
    <row r="394">
      <c r="A394" s="11"/>
      <c r="B394" s="7"/>
      <c r="C394" s="7"/>
      <c r="D394" s="9"/>
      <c r="E394" s="7"/>
    </row>
    <row r="395">
      <c r="A395" s="11"/>
      <c r="B395" s="7"/>
      <c r="C395" s="7"/>
      <c r="D395" s="9"/>
      <c r="E395" s="7"/>
    </row>
    <row r="396">
      <c r="A396" s="11"/>
      <c r="B396" s="7"/>
      <c r="C396" s="7"/>
      <c r="D396" s="9"/>
      <c r="E396" s="7"/>
    </row>
    <row r="397">
      <c r="A397" s="11"/>
      <c r="B397" s="7"/>
      <c r="C397" s="7"/>
      <c r="D397" s="9"/>
      <c r="E397" s="7"/>
    </row>
    <row r="398">
      <c r="A398" s="11"/>
      <c r="B398" s="7"/>
      <c r="C398" s="7"/>
      <c r="D398" s="9"/>
      <c r="E398" s="7"/>
    </row>
    <row r="399">
      <c r="A399" s="11"/>
      <c r="B399" s="7"/>
      <c r="C399" s="7"/>
      <c r="D399" s="9"/>
      <c r="E399" s="7"/>
    </row>
    <row r="400">
      <c r="A400" s="11"/>
      <c r="B400" s="7"/>
      <c r="C400" s="7"/>
      <c r="D400" s="9"/>
      <c r="E400" s="7"/>
    </row>
    <row r="401">
      <c r="A401" s="11"/>
      <c r="B401" s="7"/>
      <c r="C401" s="7"/>
      <c r="D401" s="9"/>
      <c r="E401" s="7"/>
    </row>
    <row r="402">
      <c r="A402" s="11"/>
      <c r="B402" s="7"/>
      <c r="C402" s="7"/>
      <c r="D402" s="9"/>
      <c r="E402" s="7"/>
    </row>
    <row r="403">
      <c r="A403" s="11"/>
      <c r="B403" s="7"/>
      <c r="C403" s="7"/>
      <c r="D403" s="9"/>
      <c r="E403" s="7"/>
    </row>
    <row r="404">
      <c r="A404" s="11"/>
      <c r="B404" s="7"/>
      <c r="C404" s="7"/>
      <c r="D404" s="9"/>
      <c r="E404" s="7"/>
    </row>
    <row r="405">
      <c r="A405" s="11"/>
      <c r="B405" s="7"/>
      <c r="C405" s="7"/>
      <c r="D405" s="9"/>
      <c r="E405" s="7"/>
    </row>
    <row r="406">
      <c r="A406" s="11"/>
      <c r="B406" s="7"/>
      <c r="C406" s="7"/>
      <c r="D406" s="9"/>
      <c r="E406" s="7"/>
    </row>
    <row r="407">
      <c r="A407" s="11"/>
      <c r="B407" s="7"/>
      <c r="C407" s="7"/>
      <c r="D407" s="9"/>
      <c r="E407" s="7"/>
    </row>
    <row r="408">
      <c r="A408" s="11"/>
      <c r="B408" s="7"/>
      <c r="C408" s="7"/>
      <c r="D408" s="9"/>
      <c r="E408" s="7"/>
    </row>
    <row r="409">
      <c r="A409" s="11"/>
      <c r="B409" s="7"/>
      <c r="C409" s="7"/>
      <c r="D409" s="9"/>
      <c r="E409" s="7"/>
    </row>
    <row r="410">
      <c r="A410" s="11"/>
      <c r="B410" s="7"/>
      <c r="C410" s="7"/>
      <c r="D410" s="9"/>
      <c r="E410" s="7"/>
    </row>
    <row r="411">
      <c r="A411" s="11"/>
      <c r="B411" s="7"/>
      <c r="C411" s="7"/>
      <c r="D411" s="9"/>
      <c r="E411" s="7"/>
    </row>
    <row r="412">
      <c r="A412" s="11"/>
      <c r="B412" s="7"/>
      <c r="C412" s="7"/>
      <c r="D412" s="9"/>
      <c r="E412" s="7"/>
    </row>
    <row r="413">
      <c r="A413" s="11"/>
      <c r="B413" s="7"/>
      <c r="C413" s="7"/>
      <c r="D413" s="9"/>
      <c r="E413" s="7"/>
    </row>
    <row r="414">
      <c r="A414" s="11"/>
      <c r="B414" s="7"/>
      <c r="C414" s="7"/>
      <c r="D414" s="9"/>
      <c r="E414" s="7"/>
    </row>
    <row r="415">
      <c r="A415" s="11"/>
      <c r="B415" s="7"/>
      <c r="C415" s="7"/>
      <c r="D415" s="9"/>
      <c r="E415" s="7"/>
    </row>
    <row r="416">
      <c r="A416" s="11"/>
      <c r="B416" s="7"/>
      <c r="C416" s="7"/>
      <c r="D416" s="9"/>
      <c r="E416" s="7"/>
    </row>
    <row r="417">
      <c r="A417" s="11"/>
      <c r="B417" s="7"/>
      <c r="C417" s="7"/>
      <c r="D417" s="9"/>
      <c r="E417" s="7"/>
    </row>
    <row r="418">
      <c r="A418" s="11"/>
      <c r="B418" s="7"/>
      <c r="C418" s="7"/>
      <c r="D418" s="9"/>
      <c r="E418" s="7"/>
    </row>
    <row r="419">
      <c r="A419" s="11"/>
      <c r="B419" s="7"/>
      <c r="C419" s="7"/>
      <c r="D419" s="9"/>
      <c r="E419" s="7"/>
    </row>
    <row r="420">
      <c r="A420" s="11"/>
      <c r="B420" s="7"/>
      <c r="C420" s="7"/>
      <c r="D420" s="9"/>
      <c r="E420" s="7"/>
    </row>
    <row r="421">
      <c r="A421" s="11"/>
      <c r="B421" s="7"/>
      <c r="C421" s="7"/>
      <c r="D421" s="9"/>
      <c r="E421" s="7"/>
    </row>
    <row r="422">
      <c r="A422" s="11"/>
      <c r="B422" s="7"/>
      <c r="C422" s="7"/>
      <c r="D422" s="9"/>
      <c r="E422" s="7"/>
    </row>
    <row r="423">
      <c r="A423" s="11"/>
      <c r="B423" s="7"/>
      <c r="C423" s="7"/>
      <c r="D423" s="9"/>
      <c r="E423" s="7"/>
    </row>
    <row r="424">
      <c r="A424" s="11"/>
      <c r="B424" s="7"/>
      <c r="C424" s="7"/>
      <c r="D424" s="9"/>
      <c r="E424" s="7"/>
    </row>
    <row r="425">
      <c r="A425" s="11"/>
      <c r="B425" s="7"/>
      <c r="C425" s="7"/>
      <c r="D425" s="9"/>
      <c r="E425" s="7"/>
    </row>
    <row r="426">
      <c r="A426" s="11"/>
      <c r="B426" s="7"/>
      <c r="C426" s="7"/>
      <c r="D426" s="9"/>
      <c r="E426" s="7"/>
    </row>
    <row r="427">
      <c r="A427" s="11"/>
      <c r="B427" s="7"/>
      <c r="C427" s="7"/>
      <c r="D427" s="9"/>
      <c r="E427" s="7"/>
    </row>
    <row r="428">
      <c r="A428" s="11"/>
      <c r="B428" s="7"/>
      <c r="C428" s="7"/>
      <c r="D428" s="9"/>
      <c r="E428" s="7"/>
    </row>
    <row r="429">
      <c r="A429" s="11"/>
      <c r="B429" s="7"/>
      <c r="C429" s="7"/>
      <c r="D429" s="9"/>
      <c r="E429" s="7"/>
    </row>
    <row r="430">
      <c r="A430" s="11"/>
      <c r="B430" s="7"/>
      <c r="C430" s="7"/>
      <c r="D430" s="9"/>
      <c r="E430" s="7"/>
    </row>
    <row r="431">
      <c r="A431" s="11"/>
      <c r="B431" s="7"/>
      <c r="C431" s="7"/>
      <c r="D431" s="9"/>
      <c r="E431" s="7"/>
    </row>
    <row r="432">
      <c r="A432" s="11"/>
      <c r="B432" s="7"/>
      <c r="C432" s="7"/>
      <c r="D432" s="9"/>
      <c r="E432" s="7"/>
    </row>
    <row r="433">
      <c r="A433" s="11"/>
      <c r="B433" s="7"/>
      <c r="C433" s="7"/>
      <c r="D433" s="9"/>
      <c r="E433" s="7"/>
    </row>
    <row r="434">
      <c r="A434" s="11"/>
      <c r="B434" s="7"/>
      <c r="C434" s="7"/>
      <c r="D434" s="9"/>
      <c r="E434" s="7"/>
    </row>
    <row r="435">
      <c r="A435" s="11"/>
      <c r="B435" s="7"/>
      <c r="C435" s="7"/>
      <c r="D435" s="9"/>
      <c r="E435" s="7"/>
    </row>
    <row r="436">
      <c r="A436" s="11"/>
      <c r="B436" s="7"/>
      <c r="C436" s="7"/>
      <c r="D436" s="9"/>
      <c r="E436" s="7"/>
    </row>
    <row r="437">
      <c r="A437" s="11"/>
      <c r="B437" s="7"/>
      <c r="C437" s="7"/>
      <c r="D437" s="9"/>
      <c r="E437" s="7"/>
    </row>
    <row r="438">
      <c r="A438" s="11"/>
      <c r="B438" s="7"/>
      <c r="C438" s="7"/>
      <c r="D438" s="9"/>
      <c r="E438" s="7"/>
    </row>
    <row r="439">
      <c r="A439" s="11"/>
      <c r="B439" s="7"/>
      <c r="C439" s="7"/>
      <c r="D439" s="9"/>
      <c r="E439" s="7"/>
    </row>
    <row r="440">
      <c r="A440" s="11"/>
      <c r="B440" s="7"/>
      <c r="C440" s="7"/>
      <c r="D440" s="9"/>
      <c r="E440" s="7"/>
    </row>
    <row r="441">
      <c r="A441" s="11"/>
      <c r="B441" s="7"/>
      <c r="C441" s="7"/>
      <c r="D441" s="9"/>
      <c r="E441" s="7"/>
    </row>
    <row r="442">
      <c r="A442" s="11"/>
      <c r="B442" s="7"/>
      <c r="C442" s="7"/>
      <c r="D442" s="9"/>
      <c r="E442" s="7"/>
    </row>
    <row r="443">
      <c r="A443" s="11"/>
      <c r="B443" s="7"/>
      <c r="C443" s="7"/>
      <c r="D443" s="9"/>
      <c r="E443" s="7"/>
    </row>
    <row r="444">
      <c r="A444" s="11"/>
      <c r="B444" s="7"/>
      <c r="C444" s="7"/>
      <c r="D444" s="9"/>
      <c r="E444" s="7"/>
    </row>
    <row r="445">
      <c r="A445" s="11"/>
      <c r="B445" s="7"/>
      <c r="C445" s="7"/>
      <c r="D445" s="9"/>
      <c r="E445" s="7"/>
    </row>
    <row r="446">
      <c r="A446" s="11"/>
      <c r="B446" s="7"/>
      <c r="C446" s="7"/>
      <c r="D446" s="9"/>
      <c r="E446" s="7"/>
    </row>
    <row r="447">
      <c r="A447" s="11"/>
      <c r="B447" s="7"/>
      <c r="C447" s="7"/>
      <c r="D447" s="9"/>
      <c r="E447" s="7"/>
    </row>
    <row r="448">
      <c r="A448" s="11"/>
      <c r="B448" s="7"/>
      <c r="C448" s="7"/>
      <c r="D448" s="9"/>
      <c r="E448" s="7"/>
    </row>
    <row r="449">
      <c r="A449" s="11"/>
      <c r="B449" s="7"/>
      <c r="C449" s="7"/>
      <c r="D449" s="9"/>
      <c r="E449" s="7"/>
    </row>
    <row r="450">
      <c r="A450" s="11"/>
      <c r="B450" s="7"/>
      <c r="C450" s="7"/>
      <c r="D450" s="9"/>
      <c r="E450" s="7"/>
    </row>
    <row r="451">
      <c r="A451" s="11"/>
      <c r="B451" s="7"/>
      <c r="C451" s="7"/>
      <c r="D451" s="9"/>
      <c r="E451" s="7"/>
    </row>
    <row r="452">
      <c r="A452" s="11"/>
      <c r="B452" s="7"/>
      <c r="C452" s="7"/>
      <c r="D452" s="9"/>
      <c r="E452" s="7"/>
    </row>
    <row r="453">
      <c r="A453" s="11"/>
      <c r="B453" s="7"/>
      <c r="C453" s="7"/>
      <c r="D453" s="9"/>
      <c r="E453" s="7"/>
    </row>
    <row r="454">
      <c r="A454" s="11"/>
      <c r="B454" s="7"/>
      <c r="C454" s="7"/>
      <c r="D454" s="9"/>
      <c r="E454" s="7"/>
    </row>
    <row r="455">
      <c r="A455" s="11"/>
      <c r="B455" s="7"/>
      <c r="C455" s="7"/>
      <c r="D455" s="9"/>
      <c r="E455" s="7"/>
    </row>
    <row r="456">
      <c r="A456" s="11"/>
      <c r="B456" s="7"/>
      <c r="C456" s="7"/>
      <c r="D456" s="9"/>
      <c r="E456" s="7"/>
    </row>
    <row r="457">
      <c r="A457" s="11"/>
      <c r="B457" s="7"/>
      <c r="C457" s="7"/>
      <c r="D457" s="9"/>
      <c r="E457" s="7"/>
    </row>
    <row r="458">
      <c r="A458" s="11"/>
      <c r="B458" s="7"/>
      <c r="C458" s="7"/>
      <c r="D458" s="9"/>
      <c r="E458" s="7"/>
    </row>
    <row r="459">
      <c r="A459" s="11"/>
      <c r="B459" s="7"/>
      <c r="C459" s="7"/>
      <c r="D459" s="9"/>
      <c r="E459" s="7"/>
    </row>
    <row r="460">
      <c r="A460" s="11"/>
      <c r="B460" s="7"/>
      <c r="C460" s="7"/>
      <c r="D460" s="9"/>
      <c r="E460" s="7"/>
    </row>
    <row r="461">
      <c r="A461" s="11"/>
      <c r="B461" s="7"/>
      <c r="C461" s="7"/>
      <c r="D461" s="9"/>
      <c r="E461" s="7"/>
    </row>
    <row r="462">
      <c r="A462" s="11"/>
      <c r="B462" s="7"/>
      <c r="C462" s="7"/>
      <c r="D462" s="9"/>
      <c r="E462" s="7"/>
    </row>
    <row r="463">
      <c r="A463" s="11"/>
      <c r="B463" s="7"/>
      <c r="C463" s="7"/>
      <c r="D463" s="9"/>
      <c r="E463" s="7"/>
    </row>
    <row r="464">
      <c r="A464" s="11"/>
      <c r="B464" s="7"/>
      <c r="C464" s="7"/>
      <c r="D464" s="9"/>
      <c r="E464" s="7"/>
    </row>
    <row r="465">
      <c r="A465" s="11"/>
      <c r="B465" s="7"/>
      <c r="C465" s="7"/>
      <c r="D465" s="9"/>
      <c r="E465" s="7"/>
    </row>
    <row r="466">
      <c r="A466" s="11"/>
      <c r="B466" s="7"/>
      <c r="C466" s="7"/>
      <c r="D466" s="9"/>
      <c r="E466" s="7"/>
    </row>
    <row r="467">
      <c r="A467" s="11"/>
      <c r="B467" s="7"/>
      <c r="C467" s="7"/>
      <c r="D467" s="9"/>
      <c r="E467" s="7"/>
    </row>
    <row r="468">
      <c r="A468" s="11"/>
      <c r="B468" s="7"/>
      <c r="C468" s="7"/>
      <c r="D468" s="9"/>
      <c r="E468" s="7"/>
    </row>
    <row r="469">
      <c r="A469" s="11"/>
      <c r="B469" s="7"/>
      <c r="C469" s="7"/>
      <c r="D469" s="9"/>
      <c r="E469" s="7"/>
    </row>
    <row r="470">
      <c r="A470" s="11"/>
      <c r="B470" s="7"/>
      <c r="C470" s="7"/>
      <c r="D470" s="9"/>
      <c r="E470" s="7"/>
    </row>
    <row r="471">
      <c r="A471" s="11"/>
      <c r="B471" s="7"/>
      <c r="C471" s="7"/>
      <c r="D471" s="9"/>
      <c r="E471" s="7"/>
    </row>
    <row r="472">
      <c r="A472" s="11"/>
      <c r="B472" s="7"/>
      <c r="C472" s="7"/>
      <c r="D472" s="9"/>
      <c r="E472" s="7"/>
    </row>
    <row r="473">
      <c r="A473" s="11"/>
      <c r="B473" s="7"/>
      <c r="C473" s="7"/>
      <c r="D473" s="9"/>
      <c r="E473" s="7"/>
    </row>
    <row r="474">
      <c r="A474" s="11"/>
      <c r="B474" s="7"/>
      <c r="C474" s="7"/>
      <c r="D474" s="9"/>
      <c r="E474" s="7"/>
    </row>
    <row r="475">
      <c r="A475" s="11"/>
      <c r="B475" s="7"/>
      <c r="C475" s="7"/>
      <c r="D475" s="9"/>
      <c r="E475" s="7"/>
    </row>
    <row r="476">
      <c r="A476" s="11"/>
      <c r="B476" s="7"/>
      <c r="C476" s="7"/>
      <c r="D476" s="9"/>
      <c r="E476" s="7"/>
    </row>
    <row r="477">
      <c r="A477" s="11"/>
      <c r="B477" s="7"/>
      <c r="C477" s="7"/>
      <c r="D477" s="9"/>
      <c r="E477" s="7"/>
    </row>
    <row r="478">
      <c r="A478" s="11"/>
      <c r="B478" s="7"/>
      <c r="C478" s="7"/>
      <c r="D478" s="9"/>
      <c r="E478" s="7"/>
    </row>
    <row r="479">
      <c r="A479" s="11"/>
      <c r="B479" s="7"/>
      <c r="C479" s="7"/>
      <c r="D479" s="9"/>
      <c r="E479" s="7"/>
    </row>
    <row r="480">
      <c r="A480" s="11"/>
      <c r="B480" s="7"/>
      <c r="C480" s="7"/>
      <c r="D480" s="9"/>
      <c r="E480" s="7"/>
    </row>
    <row r="481">
      <c r="A481" s="11"/>
      <c r="B481" s="7"/>
      <c r="C481" s="7"/>
      <c r="D481" s="9"/>
      <c r="E481" s="7"/>
    </row>
    <row r="482">
      <c r="A482" s="11"/>
      <c r="B482" s="7"/>
      <c r="C482" s="7"/>
      <c r="D482" s="9"/>
      <c r="E482" s="7"/>
    </row>
    <row r="483">
      <c r="A483" s="11"/>
      <c r="B483" s="7"/>
      <c r="C483" s="7"/>
      <c r="D483" s="9"/>
      <c r="E483" s="7"/>
    </row>
    <row r="484">
      <c r="A484" s="11"/>
      <c r="B484" s="7"/>
      <c r="C484" s="7"/>
      <c r="D484" s="9"/>
      <c r="E484" s="7"/>
    </row>
    <row r="485">
      <c r="A485" s="11"/>
      <c r="B485" s="7"/>
      <c r="C485" s="7"/>
      <c r="D485" s="9"/>
      <c r="E485" s="7"/>
    </row>
    <row r="486">
      <c r="A486" s="11"/>
      <c r="B486" s="7"/>
      <c r="C486" s="7"/>
      <c r="D486" s="9"/>
      <c r="E486" s="7"/>
    </row>
    <row r="487">
      <c r="A487" s="11"/>
      <c r="B487" s="7"/>
      <c r="C487" s="7"/>
      <c r="D487" s="9"/>
      <c r="E487" s="7"/>
    </row>
    <row r="488">
      <c r="A488" s="11"/>
      <c r="B488" s="7"/>
      <c r="C488" s="7"/>
      <c r="D488" s="9"/>
      <c r="E488" s="7"/>
    </row>
    <row r="489">
      <c r="A489" s="11"/>
      <c r="B489" s="7"/>
      <c r="C489" s="7"/>
      <c r="D489" s="9"/>
      <c r="E489" s="7"/>
    </row>
    <row r="490">
      <c r="A490" s="11"/>
      <c r="B490" s="7"/>
      <c r="C490" s="7"/>
      <c r="D490" s="9"/>
      <c r="E490" s="7"/>
    </row>
    <row r="491">
      <c r="A491" s="11"/>
      <c r="B491" s="7"/>
      <c r="C491" s="7"/>
      <c r="D491" s="9"/>
      <c r="E491" s="7"/>
    </row>
    <row r="492">
      <c r="A492" s="11"/>
      <c r="B492" s="7"/>
      <c r="C492" s="7"/>
      <c r="D492" s="9"/>
      <c r="E492" s="7"/>
    </row>
    <row r="493">
      <c r="A493" s="11"/>
      <c r="B493" s="7"/>
      <c r="C493" s="7"/>
      <c r="D493" s="9"/>
      <c r="E493" s="7"/>
    </row>
    <row r="494">
      <c r="A494" s="11"/>
      <c r="B494" s="7"/>
      <c r="C494" s="7"/>
      <c r="D494" s="9"/>
      <c r="E494" s="7"/>
    </row>
    <row r="495">
      <c r="A495" s="11"/>
      <c r="B495" s="7"/>
      <c r="C495" s="7"/>
      <c r="D495" s="9"/>
      <c r="E495" s="7"/>
    </row>
    <row r="496">
      <c r="A496" s="11"/>
      <c r="B496" s="7"/>
      <c r="C496" s="7"/>
      <c r="D496" s="9"/>
      <c r="E496" s="7"/>
    </row>
    <row r="497">
      <c r="A497" s="11"/>
      <c r="B497" s="7"/>
      <c r="C497" s="7"/>
      <c r="D497" s="9"/>
      <c r="E497" s="7"/>
    </row>
    <row r="498">
      <c r="A498" s="11"/>
      <c r="B498" s="7"/>
      <c r="C498" s="7"/>
      <c r="D498" s="9"/>
      <c r="E498" s="7"/>
    </row>
    <row r="499">
      <c r="A499" s="11"/>
      <c r="B499" s="7"/>
      <c r="C499" s="7"/>
      <c r="D499" s="9"/>
      <c r="E499" s="7"/>
    </row>
    <row r="500">
      <c r="A500" s="11"/>
      <c r="B500" s="7"/>
      <c r="C500" s="7"/>
      <c r="D500" s="9"/>
      <c r="E500" s="7"/>
    </row>
    <row r="501">
      <c r="A501" s="11"/>
      <c r="B501" s="7"/>
      <c r="C501" s="7"/>
      <c r="D501" s="9"/>
      <c r="E501" s="7"/>
    </row>
    <row r="502">
      <c r="A502" s="11"/>
      <c r="B502" s="7"/>
      <c r="C502" s="7"/>
      <c r="D502" s="9"/>
      <c r="E502" s="7"/>
    </row>
    <row r="503">
      <c r="A503" s="11"/>
      <c r="B503" s="7"/>
      <c r="C503" s="7"/>
      <c r="D503" s="9"/>
      <c r="E503" s="7"/>
    </row>
    <row r="504">
      <c r="A504" s="11"/>
      <c r="B504" s="7"/>
      <c r="C504" s="7"/>
      <c r="D504" s="9"/>
      <c r="E504" s="7"/>
    </row>
    <row r="505">
      <c r="A505" s="11"/>
      <c r="B505" s="7"/>
      <c r="C505" s="7"/>
      <c r="D505" s="9"/>
      <c r="E505" s="7"/>
    </row>
    <row r="506">
      <c r="A506" s="11"/>
      <c r="B506" s="7"/>
      <c r="C506" s="7"/>
      <c r="D506" s="9"/>
      <c r="E506" s="7"/>
    </row>
    <row r="507">
      <c r="A507" s="11"/>
      <c r="B507" s="7"/>
      <c r="C507" s="7"/>
      <c r="D507" s="9"/>
      <c r="E507" s="7"/>
    </row>
    <row r="508">
      <c r="A508" s="11"/>
      <c r="B508" s="7"/>
      <c r="C508" s="7"/>
      <c r="D508" s="9"/>
      <c r="E508" s="7"/>
    </row>
    <row r="509">
      <c r="A509" s="11"/>
      <c r="B509" s="7"/>
      <c r="C509" s="7"/>
      <c r="D509" s="9"/>
      <c r="E509" s="7"/>
    </row>
    <row r="510">
      <c r="A510" s="11"/>
      <c r="B510" s="7"/>
      <c r="C510" s="7"/>
      <c r="D510" s="9"/>
      <c r="E510" s="7"/>
    </row>
    <row r="511">
      <c r="A511" s="11"/>
      <c r="B511" s="7"/>
      <c r="C511" s="7"/>
      <c r="D511" s="9"/>
      <c r="E511" s="7"/>
    </row>
    <row r="512">
      <c r="A512" s="11"/>
      <c r="B512" s="7"/>
      <c r="C512" s="7"/>
      <c r="D512" s="9"/>
      <c r="E512" s="7"/>
    </row>
    <row r="513">
      <c r="A513" s="11"/>
      <c r="B513" s="7"/>
      <c r="C513" s="7"/>
      <c r="D513" s="9"/>
      <c r="E513" s="7"/>
    </row>
    <row r="514">
      <c r="A514" s="11"/>
      <c r="B514" s="7"/>
      <c r="C514" s="7"/>
      <c r="D514" s="9"/>
      <c r="E514" s="7"/>
    </row>
    <row r="515">
      <c r="A515" s="11"/>
      <c r="B515" s="7"/>
      <c r="C515" s="7"/>
      <c r="D515" s="9"/>
      <c r="E515" s="7"/>
    </row>
    <row r="516">
      <c r="A516" s="11"/>
      <c r="B516" s="7"/>
      <c r="C516" s="7"/>
      <c r="D516" s="9"/>
      <c r="E516" s="7"/>
    </row>
    <row r="517">
      <c r="A517" s="11"/>
      <c r="B517" s="7"/>
      <c r="C517" s="7"/>
      <c r="D517" s="9"/>
      <c r="E517" s="7"/>
    </row>
    <row r="518">
      <c r="A518" s="11"/>
      <c r="B518" s="7"/>
      <c r="C518" s="7"/>
      <c r="D518" s="9"/>
      <c r="E518" s="7"/>
    </row>
    <row r="519">
      <c r="A519" s="11"/>
      <c r="B519" s="7"/>
      <c r="C519" s="7"/>
      <c r="D519" s="9"/>
      <c r="E519" s="7"/>
    </row>
    <row r="520">
      <c r="A520" s="11"/>
      <c r="B520" s="7"/>
      <c r="C520" s="7"/>
      <c r="D520" s="9"/>
      <c r="E520" s="7"/>
    </row>
    <row r="521">
      <c r="A521" s="11"/>
      <c r="B521" s="7"/>
      <c r="C521" s="7"/>
      <c r="D521" s="9"/>
      <c r="E521" s="7"/>
    </row>
    <row r="522">
      <c r="A522" s="11"/>
      <c r="B522" s="7"/>
      <c r="C522" s="7"/>
      <c r="D522" s="9"/>
      <c r="E522" s="7"/>
    </row>
    <row r="523">
      <c r="A523" s="11"/>
      <c r="B523" s="7"/>
      <c r="C523" s="7"/>
      <c r="D523" s="9"/>
      <c r="E523" s="7"/>
    </row>
    <row r="524">
      <c r="A524" s="11"/>
      <c r="B524" s="7"/>
      <c r="C524" s="7"/>
      <c r="D524" s="9"/>
      <c r="E524" s="7"/>
    </row>
    <row r="525">
      <c r="A525" s="11"/>
      <c r="B525" s="7"/>
      <c r="C525" s="7"/>
      <c r="D525" s="9"/>
      <c r="E525" s="7"/>
    </row>
    <row r="526">
      <c r="A526" s="11"/>
      <c r="B526" s="7"/>
      <c r="C526" s="7"/>
      <c r="D526" s="9"/>
      <c r="E526" s="7"/>
    </row>
    <row r="527">
      <c r="A527" s="11"/>
      <c r="B527" s="7"/>
      <c r="C527" s="7"/>
      <c r="D527" s="9"/>
      <c r="E527" s="7"/>
    </row>
    <row r="528">
      <c r="A528" s="11"/>
      <c r="B528" s="7"/>
      <c r="C528" s="7"/>
      <c r="D528" s="9"/>
      <c r="E528" s="7"/>
    </row>
    <row r="529">
      <c r="A529" s="11"/>
      <c r="B529" s="7"/>
      <c r="C529" s="7"/>
      <c r="D529" s="9"/>
      <c r="E529" s="7"/>
    </row>
    <row r="530">
      <c r="A530" s="11"/>
      <c r="B530" s="7"/>
      <c r="C530" s="7"/>
      <c r="D530" s="9"/>
      <c r="E530" s="7"/>
    </row>
    <row r="531">
      <c r="A531" s="11"/>
      <c r="B531" s="7"/>
      <c r="C531" s="7"/>
      <c r="D531" s="9"/>
      <c r="E531" s="7"/>
    </row>
    <row r="532">
      <c r="A532" s="11"/>
      <c r="B532" s="7"/>
      <c r="C532" s="7"/>
      <c r="D532" s="9"/>
      <c r="E532" s="7"/>
    </row>
    <row r="533">
      <c r="A533" s="11"/>
      <c r="B533" s="7"/>
      <c r="C533" s="7"/>
      <c r="D533" s="9"/>
      <c r="E533" s="7"/>
    </row>
    <row r="534">
      <c r="A534" s="11"/>
      <c r="B534" s="7"/>
      <c r="C534" s="7"/>
      <c r="D534" s="9"/>
      <c r="E534" s="7"/>
    </row>
    <row r="535">
      <c r="A535" s="11"/>
      <c r="B535" s="7"/>
      <c r="C535" s="7"/>
      <c r="D535" s="9"/>
      <c r="E535" s="7"/>
    </row>
    <row r="536">
      <c r="A536" s="11"/>
      <c r="B536" s="7"/>
      <c r="C536" s="7"/>
      <c r="D536" s="9"/>
      <c r="E536" s="7"/>
    </row>
    <row r="537">
      <c r="A537" s="11"/>
      <c r="B537" s="7"/>
      <c r="C537" s="7"/>
      <c r="D537" s="9"/>
      <c r="E537" s="7"/>
    </row>
    <row r="538">
      <c r="A538" s="11"/>
      <c r="B538" s="7"/>
      <c r="C538" s="7"/>
      <c r="D538" s="9"/>
      <c r="E538" s="7"/>
    </row>
    <row r="539">
      <c r="A539" s="11"/>
      <c r="B539" s="7"/>
      <c r="C539" s="7"/>
      <c r="D539" s="9"/>
      <c r="E539" s="7"/>
    </row>
    <row r="540">
      <c r="A540" s="11"/>
      <c r="B540" s="7"/>
      <c r="C540" s="7"/>
      <c r="D540" s="9"/>
      <c r="E540" s="7"/>
    </row>
    <row r="541">
      <c r="A541" s="11"/>
      <c r="B541" s="7"/>
      <c r="C541" s="7"/>
      <c r="D541" s="9"/>
      <c r="E541" s="7"/>
    </row>
    <row r="542">
      <c r="A542" s="11"/>
      <c r="B542" s="7"/>
      <c r="C542" s="7"/>
      <c r="D542" s="9"/>
      <c r="E542" s="7"/>
    </row>
    <row r="543">
      <c r="A543" s="11"/>
      <c r="B543" s="7"/>
      <c r="C543" s="7"/>
      <c r="D543" s="9"/>
      <c r="E543" s="7"/>
    </row>
    <row r="544">
      <c r="A544" s="11"/>
      <c r="B544" s="7"/>
      <c r="C544" s="7"/>
      <c r="D544" s="9"/>
      <c r="E544" s="7"/>
    </row>
    <row r="545">
      <c r="A545" s="11"/>
      <c r="B545" s="7"/>
      <c r="C545" s="7"/>
      <c r="D545" s="9"/>
      <c r="E545" s="7"/>
    </row>
    <row r="546">
      <c r="A546" s="11"/>
      <c r="B546" s="7"/>
      <c r="C546" s="7"/>
      <c r="D546" s="9"/>
      <c r="E546" s="7"/>
    </row>
    <row r="547">
      <c r="A547" s="11"/>
      <c r="B547" s="7"/>
      <c r="C547" s="7"/>
      <c r="D547" s="9"/>
      <c r="E547" s="7"/>
    </row>
    <row r="548">
      <c r="A548" s="11"/>
      <c r="B548" s="7"/>
      <c r="C548" s="7"/>
      <c r="D548" s="9"/>
      <c r="E548" s="7"/>
    </row>
    <row r="549">
      <c r="A549" s="11"/>
      <c r="B549" s="7"/>
      <c r="C549" s="7"/>
      <c r="D549" s="9"/>
      <c r="E549" s="7"/>
    </row>
    <row r="550">
      <c r="A550" s="11"/>
      <c r="B550" s="7"/>
      <c r="C550" s="7"/>
      <c r="D550" s="9"/>
      <c r="E550" s="7"/>
    </row>
    <row r="551">
      <c r="A551" s="11"/>
      <c r="B551" s="7"/>
      <c r="C551" s="7"/>
      <c r="D551" s="9"/>
      <c r="E551" s="7"/>
    </row>
    <row r="552">
      <c r="A552" s="11"/>
      <c r="B552" s="7"/>
      <c r="C552" s="7"/>
      <c r="D552" s="9"/>
      <c r="E552" s="7"/>
    </row>
    <row r="553">
      <c r="A553" s="11"/>
      <c r="B553" s="7"/>
      <c r="C553" s="7"/>
      <c r="D553" s="9"/>
      <c r="E553" s="7"/>
    </row>
    <row r="554">
      <c r="A554" s="11"/>
      <c r="B554" s="7"/>
      <c r="C554" s="7"/>
      <c r="D554" s="9"/>
      <c r="E554" s="7"/>
    </row>
    <row r="555">
      <c r="A555" s="11"/>
      <c r="B555" s="7"/>
      <c r="C555" s="7"/>
      <c r="D555" s="9"/>
      <c r="E555" s="7"/>
    </row>
    <row r="556">
      <c r="A556" s="11"/>
      <c r="B556" s="7"/>
      <c r="C556" s="7"/>
      <c r="D556" s="9"/>
      <c r="E556" s="7"/>
    </row>
    <row r="557">
      <c r="A557" s="11"/>
      <c r="B557" s="7"/>
      <c r="C557" s="7"/>
      <c r="D557" s="9"/>
      <c r="E557" s="7"/>
    </row>
    <row r="558">
      <c r="A558" s="11"/>
      <c r="B558" s="7"/>
      <c r="C558" s="7"/>
      <c r="D558" s="9"/>
      <c r="E558" s="7"/>
    </row>
    <row r="559">
      <c r="A559" s="11"/>
      <c r="B559" s="7"/>
      <c r="C559" s="7"/>
      <c r="D559" s="9"/>
      <c r="E559" s="7"/>
    </row>
    <row r="560">
      <c r="A560" s="11"/>
      <c r="B560" s="7"/>
      <c r="C560" s="7"/>
      <c r="D560" s="9"/>
      <c r="E560" s="7"/>
    </row>
    <row r="561">
      <c r="A561" s="11"/>
      <c r="B561" s="7"/>
      <c r="C561" s="7"/>
      <c r="D561" s="9"/>
      <c r="E561" s="7"/>
    </row>
    <row r="562">
      <c r="A562" s="11"/>
      <c r="B562" s="7"/>
      <c r="C562" s="7"/>
      <c r="D562" s="9"/>
      <c r="E562" s="7"/>
    </row>
    <row r="563">
      <c r="A563" s="11"/>
      <c r="B563" s="7"/>
      <c r="C563" s="7"/>
      <c r="D563" s="9"/>
      <c r="E563" s="7"/>
    </row>
    <row r="564">
      <c r="A564" s="11"/>
      <c r="B564" s="7"/>
      <c r="C564" s="7"/>
      <c r="D564" s="9"/>
      <c r="E564" s="7"/>
    </row>
    <row r="565">
      <c r="A565" s="11"/>
      <c r="B565" s="7"/>
      <c r="C565" s="7"/>
      <c r="D565" s="9"/>
      <c r="E565" s="7"/>
    </row>
    <row r="566">
      <c r="A566" s="11"/>
      <c r="B566" s="7"/>
      <c r="C566" s="7"/>
      <c r="D566" s="9"/>
      <c r="E566" s="7"/>
    </row>
    <row r="567">
      <c r="A567" s="11"/>
      <c r="B567" s="7"/>
      <c r="C567" s="7"/>
      <c r="D567" s="9"/>
      <c r="E567" s="7"/>
    </row>
    <row r="568">
      <c r="A568" s="11"/>
      <c r="B568" s="7"/>
      <c r="C568" s="7"/>
      <c r="D568" s="9"/>
      <c r="E568" s="7"/>
    </row>
    <row r="569">
      <c r="A569" s="11"/>
      <c r="B569" s="7"/>
      <c r="C569" s="7"/>
      <c r="D569" s="9"/>
      <c r="E569" s="7"/>
    </row>
    <row r="570">
      <c r="A570" s="11"/>
      <c r="B570" s="7"/>
      <c r="C570" s="7"/>
      <c r="D570" s="9"/>
      <c r="E570" s="7"/>
    </row>
    <row r="571">
      <c r="A571" s="11"/>
      <c r="B571" s="7"/>
      <c r="C571" s="7"/>
      <c r="D571" s="9"/>
      <c r="E571" s="7"/>
    </row>
    <row r="572">
      <c r="A572" s="11"/>
      <c r="B572" s="7"/>
      <c r="C572" s="7"/>
      <c r="D572" s="9"/>
      <c r="E572" s="7"/>
    </row>
    <row r="573">
      <c r="A573" s="11"/>
      <c r="B573" s="7"/>
      <c r="C573" s="7"/>
      <c r="D573" s="9"/>
      <c r="E573" s="7"/>
    </row>
    <row r="574">
      <c r="A574" s="11"/>
      <c r="B574" s="7"/>
      <c r="C574" s="7"/>
      <c r="D574" s="9"/>
      <c r="E574" s="7"/>
    </row>
    <row r="575">
      <c r="A575" s="11"/>
      <c r="B575" s="7"/>
      <c r="C575" s="7"/>
      <c r="D575" s="9"/>
      <c r="E575" s="7"/>
    </row>
    <row r="576">
      <c r="A576" s="11"/>
      <c r="B576" s="7"/>
      <c r="C576" s="7"/>
      <c r="D576" s="9"/>
      <c r="E576" s="7"/>
    </row>
    <row r="577">
      <c r="A577" s="11"/>
      <c r="B577" s="7"/>
      <c r="C577" s="7"/>
      <c r="D577" s="9"/>
      <c r="E577" s="7"/>
    </row>
    <row r="578">
      <c r="A578" s="11"/>
      <c r="B578" s="7"/>
      <c r="C578" s="7"/>
      <c r="D578" s="9"/>
      <c r="E578" s="7"/>
    </row>
    <row r="579">
      <c r="A579" s="11"/>
      <c r="B579" s="7"/>
      <c r="C579" s="7"/>
      <c r="D579" s="9"/>
      <c r="E579" s="7"/>
    </row>
    <row r="580">
      <c r="A580" s="11"/>
      <c r="B580" s="7"/>
      <c r="C580" s="7"/>
      <c r="D580" s="9"/>
      <c r="E580" s="7"/>
    </row>
    <row r="581">
      <c r="A581" s="11"/>
      <c r="B581" s="7"/>
      <c r="C581" s="7"/>
      <c r="D581" s="9"/>
      <c r="E581" s="7"/>
    </row>
    <row r="582">
      <c r="A582" s="11"/>
      <c r="B582" s="7"/>
      <c r="C582" s="7"/>
      <c r="D582" s="9"/>
      <c r="E582" s="7"/>
    </row>
    <row r="583">
      <c r="A583" s="11"/>
      <c r="B583" s="7"/>
      <c r="C583" s="7"/>
      <c r="D583" s="9"/>
      <c r="E583" s="7"/>
    </row>
    <row r="584">
      <c r="A584" s="11"/>
      <c r="B584" s="7"/>
      <c r="C584" s="7"/>
      <c r="D584" s="9"/>
      <c r="E584" s="7"/>
    </row>
    <row r="585">
      <c r="A585" s="11"/>
      <c r="B585" s="7"/>
      <c r="C585" s="7"/>
      <c r="D585" s="9"/>
      <c r="E585" s="7"/>
    </row>
    <row r="586">
      <c r="A586" s="11"/>
      <c r="B586" s="7"/>
      <c r="C586" s="7"/>
      <c r="D586" s="9"/>
      <c r="E586" s="7"/>
    </row>
    <row r="587">
      <c r="A587" s="11"/>
      <c r="B587" s="7"/>
      <c r="C587" s="7"/>
      <c r="D587" s="9"/>
      <c r="E587" s="7"/>
    </row>
    <row r="588">
      <c r="A588" s="11"/>
      <c r="B588" s="7"/>
      <c r="C588" s="7"/>
      <c r="D588" s="9"/>
      <c r="E588" s="7"/>
    </row>
    <row r="589">
      <c r="A589" s="11"/>
      <c r="B589" s="7"/>
      <c r="C589" s="7"/>
      <c r="D589" s="9"/>
      <c r="E589" s="7"/>
    </row>
    <row r="590">
      <c r="A590" s="11"/>
      <c r="B590" s="7"/>
      <c r="C590" s="7"/>
      <c r="D590" s="9"/>
      <c r="E590" s="7"/>
    </row>
    <row r="591">
      <c r="A591" s="11"/>
      <c r="B591" s="7"/>
      <c r="C591" s="7"/>
      <c r="D591" s="9"/>
      <c r="E591" s="7"/>
    </row>
    <row r="592">
      <c r="A592" s="11"/>
      <c r="B592" s="7"/>
      <c r="C592" s="7"/>
      <c r="D592" s="9"/>
      <c r="E592" s="7"/>
    </row>
    <row r="593">
      <c r="A593" s="11"/>
      <c r="B593" s="7"/>
      <c r="C593" s="7"/>
      <c r="D593" s="9"/>
      <c r="E593" s="7"/>
    </row>
    <row r="594">
      <c r="A594" s="11"/>
      <c r="B594" s="7"/>
      <c r="C594" s="7"/>
      <c r="D594" s="9"/>
      <c r="E594" s="7"/>
    </row>
    <row r="595">
      <c r="A595" s="11"/>
      <c r="B595" s="7"/>
      <c r="C595" s="7"/>
      <c r="D595" s="9"/>
      <c r="E595" s="7"/>
    </row>
    <row r="596">
      <c r="A596" s="11"/>
      <c r="B596" s="7"/>
      <c r="C596" s="7"/>
      <c r="D596" s="9"/>
      <c r="E596" s="7"/>
    </row>
    <row r="597">
      <c r="A597" s="11"/>
      <c r="B597" s="7"/>
      <c r="C597" s="7"/>
      <c r="D597" s="9"/>
      <c r="E597" s="7"/>
    </row>
    <row r="598">
      <c r="A598" s="11"/>
      <c r="B598" s="7"/>
      <c r="C598" s="7"/>
      <c r="D598" s="9"/>
      <c r="E598" s="7"/>
    </row>
    <row r="599">
      <c r="A599" s="11"/>
      <c r="B599" s="7"/>
      <c r="C599" s="7"/>
      <c r="D599" s="9"/>
      <c r="E599" s="7"/>
    </row>
    <row r="600">
      <c r="A600" s="11"/>
      <c r="B600" s="7"/>
      <c r="C600" s="7"/>
      <c r="D600" s="9"/>
      <c r="E600" s="7"/>
    </row>
    <row r="601">
      <c r="A601" s="11"/>
      <c r="B601" s="7"/>
      <c r="C601" s="7"/>
      <c r="D601" s="9"/>
      <c r="E601" s="7"/>
    </row>
    <row r="602">
      <c r="A602" s="11"/>
      <c r="B602" s="7"/>
      <c r="C602" s="7"/>
      <c r="D602" s="9"/>
      <c r="E602" s="7"/>
    </row>
    <row r="603">
      <c r="A603" s="11"/>
      <c r="B603" s="7"/>
      <c r="C603" s="7"/>
      <c r="D603" s="9"/>
      <c r="E603" s="7"/>
    </row>
    <row r="604">
      <c r="A604" s="11"/>
      <c r="B604" s="7"/>
      <c r="C604" s="7"/>
      <c r="D604" s="9"/>
      <c r="E604" s="7"/>
    </row>
    <row r="605">
      <c r="A605" s="11"/>
      <c r="B605" s="7"/>
      <c r="C605" s="7"/>
      <c r="D605" s="9"/>
      <c r="E605" s="7"/>
    </row>
    <row r="606">
      <c r="A606" s="11"/>
      <c r="B606" s="7"/>
      <c r="C606" s="7"/>
      <c r="D606" s="9"/>
      <c r="E606" s="7"/>
    </row>
    <row r="607">
      <c r="A607" s="11"/>
      <c r="B607" s="7"/>
      <c r="C607" s="7"/>
      <c r="D607" s="9"/>
      <c r="E607" s="7"/>
    </row>
    <row r="608">
      <c r="A608" s="11"/>
      <c r="B608" s="7"/>
      <c r="C608" s="7"/>
      <c r="D608" s="9"/>
      <c r="E608" s="7"/>
    </row>
    <row r="609">
      <c r="A609" s="11"/>
      <c r="B609" s="7"/>
      <c r="C609" s="7"/>
      <c r="D609" s="9"/>
      <c r="E609" s="7"/>
    </row>
    <row r="610">
      <c r="A610" s="11"/>
      <c r="B610" s="7"/>
      <c r="C610" s="7"/>
      <c r="D610" s="9"/>
      <c r="E610" s="7"/>
    </row>
    <row r="611">
      <c r="A611" s="11"/>
      <c r="B611" s="7"/>
      <c r="C611" s="7"/>
      <c r="D611" s="9"/>
      <c r="E611" s="7"/>
    </row>
    <row r="612">
      <c r="A612" s="11"/>
      <c r="B612" s="7"/>
      <c r="C612" s="7"/>
      <c r="D612" s="9"/>
      <c r="E612" s="7"/>
    </row>
    <row r="613">
      <c r="A613" s="11"/>
      <c r="B613" s="7"/>
      <c r="C613" s="7"/>
      <c r="D613" s="9"/>
      <c r="E613" s="7"/>
    </row>
    <row r="614">
      <c r="A614" s="11"/>
      <c r="B614" s="7"/>
      <c r="C614" s="7"/>
      <c r="D614" s="9"/>
      <c r="E614" s="7"/>
    </row>
    <row r="615">
      <c r="A615" s="11"/>
      <c r="B615" s="7"/>
      <c r="C615" s="7"/>
      <c r="D615" s="9"/>
      <c r="E615" s="7"/>
    </row>
    <row r="616">
      <c r="A616" s="11"/>
      <c r="B616" s="7"/>
      <c r="C616" s="7"/>
      <c r="D616" s="9"/>
      <c r="E616" s="7"/>
    </row>
    <row r="617">
      <c r="A617" s="11"/>
      <c r="B617" s="7"/>
      <c r="C617" s="7"/>
      <c r="D617" s="9"/>
      <c r="E617" s="7"/>
    </row>
    <row r="618">
      <c r="A618" s="11"/>
      <c r="B618" s="7"/>
      <c r="C618" s="7"/>
      <c r="D618" s="9"/>
      <c r="E618" s="7"/>
    </row>
    <row r="619">
      <c r="A619" s="11"/>
      <c r="B619" s="7"/>
      <c r="C619" s="7"/>
      <c r="D619" s="9"/>
      <c r="E619" s="7"/>
    </row>
    <row r="620">
      <c r="A620" s="11"/>
      <c r="B620" s="7"/>
      <c r="C620" s="7"/>
      <c r="D620" s="9"/>
      <c r="E620" s="7"/>
    </row>
    <row r="621">
      <c r="A621" s="11"/>
      <c r="B621" s="7"/>
      <c r="C621" s="7"/>
      <c r="D621" s="9"/>
      <c r="E621" s="7"/>
    </row>
    <row r="622">
      <c r="A622" s="11"/>
      <c r="B622" s="7"/>
      <c r="C622" s="7"/>
      <c r="D622" s="9"/>
      <c r="E622" s="7"/>
    </row>
    <row r="623">
      <c r="A623" s="11"/>
      <c r="B623" s="7"/>
      <c r="C623" s="7"/>
      <c r="D623" s="9"/>
      <c r="E623" s="7"/>
    </row>
    <row r="624">
      <c r="A624" s="11"/>
      <c r="B624" s="7"/>
      <c r="C624" s="7"/>
      <c r="D624" s="9"/>
      <c r="E624" s="7"/>
    </row>
    <row r="625">
      <c r="A625" s="11"/>
      <c r="B625" s="7"/>
      <c r="C625" s="7"/>
      <c r="D625" s="9"/>
      <c r="E625" s="7"/>
    </row>
    <row r="626">
      <c r="A626" s="11"/>
      <c r="B626" s="7"/>
      <c r="C626" s="7"/>
      <c r="D626" s="9"/>
      <c r="E626" s="7"/>
    </row>
    <row r="627">
      <c r="A627" s="11"/>
      <c r="B627" s="7"/>
      <c r="C627" s="7"/>
      <c r="D627" s="9"/>
      <c r="E627" s="7"/>
    </row>
    <row r="628">
      <c r="A628" s="11"/>
      <c r="B628" s="7"/>
      <c r="C628" s="7"/>
      <c r="D628" s="9"/>
      <c r="E628" s="7"/>
    </row>
    <row r="629">
      <c r="A629" s="11"/>
      <c r="B629" s="7"/>
      <c r="C629" s="7"/>
      <c r="D629" s="9"/>
      <c r="E629" s="7"/>
    </row>
    <row r="630">
      <c r="A630" s="11"/>
      <c r="B630" s="7"/>
      <c r="C630" s="7"/>
      <c r="D630" s="9"/>
      <c r="E630" s="7"/>
    </row>
    <row r="631">
      <c r="A631" s="11"/>
      <c r="B631" s="7"/>
      <c r="C631" s="7"/>
      <c r="D631" s="9"/>
      <c r="E631" s="7"/>
    </row>
    <row r="632">
      <c r="A632" s="11"/>
      <c r="B632" s="7"/>
      <c r="C632" s="7"/>
      <c r="D632" s="9"/>
      <c r="E632" s="7"/>
    </row>
    <row r="633">
      <c r="A633" s="11"/>
      <c r="B633" s="7"/>
      <c r="C633" s="7"/>
      <c r="D633" s="9"/>
      <c r="E633" s="7"/>
    </row>
    <row r="634">
      <c r="A634" s="11"/>
      <c r="B634" s="7"/>
      <c r="C634" s="7"/>
      <c r="D634" s="9"/>
      <c r="E634" s="7"/>
    </row>
    <row r="635">
      <c r="A635" s="11"/>
      <c r="B635" s="7"/>
      <c r="C635" s="7"/>
      <c r="D635" s="9"/>
      <c r="E635" s="7"/>
    </row>
    <row r="636">
      <c r="A636" s="11"/>
      <c r="B636" s="7"/>
      <c r="C636" s="7"/>
      <c r="D636" s="9"/>
      <c r="E636" s="7"/>
    </row>
    <row r="637">
      <c r="A637" s="11"/>
      <c r="B637" s="7"/>
      <c r="C637" s="7"/>
      <c r="D637" s="9"/>
      <c r="E637" s="7"/>
    </row>
    <row r="638">
      <c r="A638" s="11"/>
      <c r="B638" s="7"/>
      <c r="C638" s="7"/>
      <c r="D638" s="9"/>
      <c r="E638" s="7"/>
    </row>
    <row r="639">
      <c r="A639" s="11"/>
      <c r="B639" s="7"/>
      <c r="C639" s="7"/>
      <c r="D639" s="9"/>
      <c r="E639" s="7"/>
    </row>
    <row r="640">
      <c r="A640" s="11"/>
      <c r="B640" s="7"/>
      <c r="C640" s="7"/>
      <c r="D640" s="9"/>
      <c r="E640" s="7"/>
    </row>
    <row r="641">
      <c r="A641" s="11"/>
      <c r="B641" s="7"/>
      <c r="C641" s="7"/>
      <c r="D641" s="9"/>
      <c r="E641" s="7"/>
    </row>
    <row r="642">
      <c r="A642" s="11"/>
      <c r="B642" s="7"/>
      <c r="C642" s="7"/>
      <c r="D642" s="9"/>
      <c r="E642" s="7"/>
    </row>
    <row r="643">
      <c r="A643" s="11"/>
      <c r="B643" s="7"/>
      <c r="C643" s="7"/>
      <c r="D643" s="9"/>
      <c r="E643" s="7"/>
    </row>
    <row r="644">
      <c r="A644" s="11"/>
      <c r="B644" s="7"/>
      <c r="C644" s="7"/>
      <c r="D644" s="9"/>
      <c r="E644" s="7"/>
    </row>
    <row r="645">
      <c r="A645" s="11"/>
      <c r="B645" s="7"/>
      <c r="C645" s="7"/>
      <c r="D645" s="9"/>
      <c r="E645" s="7"/>
    </row>
    <row r="646">
      <c r="A646" s="11"/>
      <c r="B646" s="7"/>
      <c r="C646" s="7"/>
      <c r="D646" s="9"/>
      <c r="E646" s="7"/>
    </row>
    <row r="647">
      <c r="A647" s="11"/>
      <c r="B647" s="7"/>
      <c r="C647" s="7"/>
      <c r="D647" s="9"/>
      <c r="E647" s="7"/>
    </row>
    <row r="648">
      <c r="A648" s="11"/>
      <c r="B648" s="7"/>
      <c r="C648" s="7"/>
      <c r="D648" s="9"/>
      <c r="E648" s="7"/>
    </row>
    <row r="649">
      <c r="A649" s="11"/>
      <c r="B649" s="7"/>
      <c r="C649" s="7"/>
      <c r="D649" s="9"/>
      <c r="E649" s="7"/>
    </row>
    <row r="650">
      <c r="A650" s="11"/>
      <c r="B650" s="7"/>
      <c r="C650" s="7"/>
      <c r="D650" s="9"/>
      <c r="E650" s="7"/>
    </row>
    <row r="651">
      <c r="A651" s="11"/>
      <c r="B651" s="7"/>
      <c r="C651" s="7"/>
      <c r="D651" s="9"/>
      <c r="E651" s="7"/>
    </row>
    <row r="652">
      <c r="A652" s="11"/>
      <c r="B652" s="7"/>
      <c r="C652" s="7"/>
      <c r="D652" s="9"/>
      <c r="E652" s="7"/>
    </row>
    <row r="653">
      <c r="A653" s="11"/>
      <c r="B653" s="7"/>
      <c r="C653" s="7"/>
      <c r="D653" s="9"/>
      <c r="E653" s="7"/>
    </row>
    <row r="654">
      <c r="A654" s="11"/>
      <c r="B654" s="7"/>
      <c r="C654" s="7"/>
      <c r="D654" s="9"/>
      <c r="E654" s="7"/>
    </row>
    <row r="655">
      <c r="A655" s="11"/>
      <c r="B655" s="7"/>
      <c r="C655" s="7"/>
      <c r="D655" s="9"/>
      <c r="E655" s="7"/>
    </row>
    <row r="656">
      <c r="A656" s="11"/>
      <c r="B656" s="7"/>
      <c r="C656" s="7"/>
      <c r="D656" s="9"/>
      <c r="E656" s="7"/>
    </row>
    <row r="657">
      <c r="A657" s="11"/>
      <c r="B657" s="7"/>
      <c r="C657" s="7"/>
      <c r="D657" s="9"/>
      <c r="E657" s="7"/>
    </row>
    <row r="658">
      <c r="A658" s="11"/>
      <c r="B658" s="7"/>
      <c r="C658" s="7"/>
      <c r="D658" s="9"/>
      <c r="E658" s="7"/>
    </row>
    <row r="659">
      <c r="A659" s="11"/>
      <c r="B659" s="7"/>
      <c r="C659" s="7"/>
      <c r="D659" s="9"/>
      <c r="E659" s="7"/>
    </row>
    <row r="660">
      <c r="A660" s="11"/>
      <c r="B660" s="7"/>
      <c r="C660" s="7"/>
      <c r="D660" s="9"/>
      <c r="E660" s="7"/>
    </row>
    <row r="661">
      <c r="A661" s="11"/>
      <c r="B661" s="7"/>
      <c r="C661" s="7"/>
      <c r="D661" s="9"/>
      <c r="E661" s="7"/>
    </row>
    <row r="662">
      <c r="A662" s="11"/>
      <c r="B662" s="7"/>
      <c r="C662" s="7"/>
      <c r="D662" s="9"/>
      <c r="E662" s="7"/>
    </row>
    <row r="663">
      <c r="A663" s="11"/>
      <c r="B663" s="7"/>
      <c r="C663" s="7"/>
      <c r="D663" s="9"/>
      <c r="E663" s="7"/>
    </row>
    <row r="664">
      <c r="A664" s="11"/>
      <c r="B664" s="7"/>
      <c r="C664" s="7"/>
      <c r="D664" s="9"/>
      <c r="E664" s="7"/>
    </row>
    <row r="665">
      <c r="A665" s="11"/>
      <c r="B665" s="7"/>
      <c r="C665" s="7"/>
      <c r="D665" s="9"/>
      <c r="E665" s="7"/>
    </row>
    <row r="666">
      <c r="A666" s="11"/>
      <c r="B666" s="7"/>
      <c r="C666" s="7"/>
      <c r="D666" s="9"/>
      <c r="E666" s="7"/>
    </row>
    <row r="667">
      <c r="A667" s="11"/>
      <c r="B667" s="7"/>
      <c r="C667" s="7"/>
      <c r="D667" s="9"/>
      <c r="E667" s="7"/>
    </row>
    <row r="668">
      <c r="A668" s="11"/>
      <c r="B668" s="7"/>
      <c r="C668" s="7"/>
      <c r="D668" s="9"/>
      <c r="E668" s="7"/>
    </row>
    <row r="669">
      <c r="A669" s="11"/>
      <c r="B669" s="7"/>
      <c r="C669" s="7"/>
      <c r="D669" s="9"/>
      <c r="E669" s="7"/>
    </row>
    <row r="670">
      <c r="A670" s="11"/>
      <c r="B670" s="7"/>
      <c r="C670" s="7"/>
      <c r="D670" s="9"/>
      <c r="E670" s="7"/>
    </row>
    <row r="671">
      <c r="A671" s="11"/>
      <c r="B671" s="7"/>
      <c r="C671" s="7"/>
      <c r="D671" s="9"/>
      <c r="E671" s="7"/>
    </row>
    <row r="672">
      <c r="A672" s="11"/>
      <c r="B672" s="7"/>
      <c r="C672" s="7"/>
      <c r="D672" s="9"/>
      <c r="E672" s="7"/>
    </row>
    <row r="673">
      <c r="A673" s="11"/>
      <c r="B673" s="7"/>
      <c r="C673" s="7"/>
      <c r="D673" s="9"/>
      <c r="E673" s="7"/>
    </row>
    <row r="674">
      <c r="A674" s="11"/>
      <c r="B674" s="7"/>
      <c r="C674" s="7"/>
      <c r="D674" s="9"/>
      <c r="E674" s="7"/>
    </row>
    <row r="675">
      <c r="A675" s="11"/>
      <c r="B675" s="7"/>
      <c r="C675" s="7"/>
      <c r="D675" s="9"/>
      <c r="E675" s="7"/>
    </row>
    <row r="676">
      <c r="A676" s="11"/>
      <c r="B676" s="7"/>
      <c r="C676" s="7"/>
      <c r="D676" s="9"/>
      <c r="E676" s="7"/>
    </row>
    <row r="677">
      <c r="A677" s="11"/>
      <c r="B677" s="7"/>
      <c r="C677" s="7"/>
      <c r="D677" s="9"/>
      <c r="E677" s="7"/>
    </row>
    <row r="678">
      <c r="A678" s="11"/>
      <c r="B678" s="7"/>
      <c r="C678" s="7"/>
      <c r="D678" s="9"/>
      <c r="E678" s="7"/>
    </row>
    <row r="679">
      <c r="A679" s="11"/>
      <c r="B679" s="7"/>
      <c r="C679" s="7"/>
      <c r="D679" s="9"/>
      <c r="E679" s="7"/>
    </row>
    <row r="680">
      <c r="A680" s="11"/>
      <c r="B680" s="7"/>
      <c r="C680" s="7"/>
      <c r="D680" s="9"/>
      <c r="E680" s="7"/>
    </row>
    <row r="681">
      <c r="A681" s="11"/>
      <c r="B681" s="7"/>
      <c r="C681" s="7"/>
      <c r="D681" s="9"/>
      <c r="E681" s="7"/>
    </row>
    <row r="682">
      <c r="A682" s="11"/>
      <c r="B682" s="7"/>
      <c r="C682" s="7"/>
      <c r="D682" s="9"/>
      <c r="E682" s="7"/>
    </row>
    <row r="683">
      <c r="A683" s="11"/>
      <c r="B683" s="7"/>
      <c r="C683" s="7"/>
      <c r="D683" s="9"/>
      <c r="E683" s="7"/>
    </row>
    <row r="684">
      <c r="A684" s="11"/>
      <c r="B684" s="7"/>
      <c r="C684" s="7"/>
      <c r="D684" s="9"/>
      <c r="E684" s="7"/>
    </row>
    <row r="685">
      <c r="A685" s="11"/>
      <c r="B685" s="7"/>
      <c r="C685" s="7"/>
      <c r="D685" s="9"/>
      <c r="E685" s="7"/>
    </row>
    <row r="686">
      <c r="A686" s="11"/>
      <c r="B686" s="7"/>
      <c r="C686" s="7"/>
      <c r="D686" s="9"/>
      <c r="E686" s="7"/>
    </row>
    <row r="687">
      <c r="A687" s="11"/>
      <c r="B687" s="7"/>
      <c r="C687" s="7"/>
      <c r="D687" s="9"/>
      <c r="E687" s="7"/>
    </row>
    <row r="688">
      <c r="A688" s="11"/>
      <c r="B688" s="7"/>
      <c r="C688" s="7"/>
      <c r="D688" s="9"/>
      <c r="E688" s="7"/>
    </row>
    <row r="689">
      <c r="A689" s="11"/>
      <c r="B689" s="7"/>
      <c r="C689" s="7"/>
      <c r="D689" s="9"/>
      <c r="E689" s="7"/>
    </row>
    <row r="690">
      <c r="A690" s="11"/>
      <c r="B690" s="7"/>
      <c r="C690" s="7"/>
      <c r="D690" s="9"/>
      <c r="E690" s="7"/>
    </row>
    <row r="691">
      <c r="A691" s="11"/>
      <c r="B691" s="7"/>
      <c r="C691" s="7"/>
      <c r="D691" s="9"/>
      <c r="E691" s="7"/>
    </row>
    <row r="692">
      <c r="A692" s="11"/>
      <c r="B692" s="7"/>
      <c r="C692" s="7"/>
      <c r="D692" s="9"/>
      <c r="E692" s="7"/>
    </row>
    <row r="693">
      <c r="A693" s="11"/>
      <c r="B693" s="7"/>
      <c r="C693" s="7"/>
      <c r="D693" s="9"/>
      <c r="E693" s="7"/>
    </row>
    <row r="694">
      <c r="A694" s="11"/>
      <c r="B694" s="7"/>
      <c r="C694" s="7"/>
      <c r="D694" s="9"/>
      <c r="E694" s="7"/>
    </row>
    <row r="695">
      <c r="A695" s="11"/>
      <c r="B695" s="7"/>
      <c r="C695" s="7"/>
      <c r="D695" s="9"/>
      <c r="E695" s="7"/>
    </row>
    <row r="696">
      <c r="A696" s="11"/>
      <c r="B696" s="7"/>
      <c r="C696" s="7"/>
      <c r="D696" s="9"/>
      <c r="E696" s="7"/>
    </row>
    <row r="697">
      <c r="A697" s="11"/>
      <c r="B697" s="7"/>
      <c r="C697" s="7"/>
      <c r="D697" s="9"/>
      <c r="E697" s="7"/>
    </row>
    <row r="698">
      <c r="A698" s="11"/>
      <c r="B698" s="7"/>
      <c r="C698" s="7"/>
      <c r="D698" s="9"/>
      <c r="E698" s="7"/>
    </row>
    <row r="699">
      <c r="A699" s="11"/>
      <c r="B699" s="7"/>
      <c r="C699" s="7"/>
      <c r="D699" s="9"/>
      <c r="E699" s="7"/>
    </row>
    <row r="700">
      <c r="A700" s="11"/>
      <c r="B700" s="7"/>
      <c r="C700" s="7"/>
      <c r="D700" s="9"/>
      <c r="E700" s="7"/>
    </row>
    <row r="701">
      <c r="A701" s="11"/>
      <c r="B701" s="7"/>
      <c r="C701" s="7"/>
      <c r="D701" s="9"/>
      <c r="E701" s="7"/>
    </row>
    <row r="702">
      <c r="A702" s="11"/>
      <c r="B702" s="7"/>
      <c r="C702" s="7"/>
      <c r="D702" s="9"/>
      <c r="E702" s="7"/>
    </row>
    <row r="703">
      <c r="A703" s="11"/>
      <c r="B703" s="7"/>
      <c r="C703" s="7"/>
      <c r="D703" s="9"/>
      <c r="E703" s="7"/>
    </row>
    <row r="704">
      <c r="A704" s="11"/>
      <c r="B704" s="7"/>
      <c r="C704" s="7"/>
      <c r="D704" s="9"/>
      <c r="E704" s="7"/>
    </row>
    <row r="705">
      <c r="A705" s="11"/>
      <c r="B705" s="7"/>
      <c r="C705" s="7"/>
      <c r="D705" s="9"/>
      <c r="E705" s="7"/>
    </row>
    <row r="706">
      <c r="A706" s="11"/>
      <c r="B706" s="7"/>
      <c r="C706" s="7"/>
      <c r="D706" s="9"/>
      <c r="E706" s="7"/>
    </row>
    <row r="707">
      <c r="A707" s="11"/>
      <c r="B707" s="7"/>
      <c r="C707" s="7"/>
      <c r="D707" s="9"/>
      <c r="E707" s="7"/>
    </row>
    <row r="708">
      <c r="A708" s="11"/>
      <c r="B708" s="7"/>
      <c r="C708" s="7"/>
      <c r="D708" s="9"/>
      <c r="E708" s="7"/>
    </row>
    <row r="709">
      <c r="A709" s="11"/>
      <c r="B709" s="7"/>
      <c r="C709" s="7"/>
      <c r="D709" s="9"/>
      <c r="E709" s="7"/>
    </row>
    <row r="710">
      <c r="A710" s="11"/>
      <c r="B710" s="7"/>
      <c r="C710" s="7"/>
      <c r="D710" s="9"/>
      <c r="E710" s="7"/>
    </row>
    <row r="711">
      <c r="A711" s="11"/>
      <c r="B711" s="7"/>
      <c r="C711" s="7"/>
      <c r="D711" s="9"/>
      <c r="E711" s="7"/>
    </row>
    <row r="712">
      <c r="A712" s="11"/>
      <c r="B712" s="7"/>
      <c r="C712" s="7"/>
      <c r="D712" s="9"/>
      <c r="E712" s="7"/>
    </row>
    <row r="713">
      <c r="A713" s="11"/>
      <c r="B713" s="7"/>
      <c r="C713" s="7"/>
      <c r="D713" s="9"/>
      <c r="E713" s="7"/>
    </row>
    <row r="714">
      <c r="A714" s="11"/>
      <c r="B714" s="7"/>
      <c r="C714" s="7"/>
      <c r="D714" s="9"/>
      <c r="E714" s="7"/>
    </row>
    <row r="715">
      <c r="A715" s="11"/>
      <c r="B715" s="7"/>
      <c r="C715" s="7"/>
      <c r="D715" s="9"/>
      <c r="E715" s="7"/>
    </row>
    <row r="716">
      <c r="A716" s="11"/>
      <c r="B716" s="7"/>
      <c r="C716" s="7"/>
      <c r="D716" s="9"/>
      <c r="E716" s="7"/>
    </row>
    <row r="717">
      <c r="A717" s="11"/>
      <c r="B717" s="7"/>
      <c r="C717" s="7"/>
      <c r="D717" s="9"/>
      <c r="E717" s="7"/>
    </row>
    <row r="718">
      <c r="A718" s="11"/>
      <c r="B718" s="7"/>
      <c r="C718" s="7"/>
      <c r="D718" s="9"/>
      <c r="E718" s="7"/>
    </row>
    <row r="719">
      <c r="A719" s="11"/>
      <c r="B719" s="7"/>
      <c r="C719" s="7"/>
      <c r="D719" s="9"/>
      <c r="E719" s="7"/>
    </row>
    <row r="720">
      <c r="A720" s="11"/>
      <c r="B720" s="7"/>
      <c r="C720" s="7"/>
      <c r="D720" s="9"/>
      <c r="E720" s="7"/>
    </row>
    <row r="721">
      <c r="A721" s="11"/>
      <c r="B721" s="7"/>
      <c r="C721" s="7"/>
      <c r="D721" s="9"/>
      <c r="E721" s="7"/>
    </row>
    <row r="722">
      <c r="A722" s="11"/>
      <c r="B722" s="7"/>
      <c r="C722" s="7"/>
      <c r="D722" s="9"/>
      <c r="E722" s="7"/>
    </row>
    <row r="723">
      <c r="A723" s="11"/>
      <c r="B723" s="7"/>
      <c r="C723" s="7"/>
      <c r="D723" s="9"/>
      <c r="E723" s="7"/>
    </row>
    <row r="724">
      <c r="A724" s="11"/>
      <c r="B724" s="7"/>
      <c r="C724" s="7"/>
      <c r="D724" s="9"/>
      <c r="E724" s="7"/>
    </row>
    <row r="725">
      <c r="A725" s="11"/>
      <c r="B725" s="7"/>
      <c r="C725" s="7"/>
      <c r="D725" s="9"/>
      <c r="E725" s="7"/>
    </row>
    <row r="726">
      <c r="A726" s="11"/>
      <c r="B726" s="7"/>
      <c r="C726" s="7"/>
      <c r="D726" s="9"/>
      <c r="E726" s="7"/>
    </row>
    <row r="727">
      <c r="A727" s="11"/>
      <c r="B727" s="7"/>
      <c r="C727" s="7"/>
      <c r="D727" s="9"/>
      <c r="E727" s="7"/>
    </row>
    <row r="728">
      <c r="A728" s="11"/>
      <c r="B728" s="7"/>
      <c r="C728" s="7"/>
      <c r="D728" s="9"/>
      <c r="E728" s="7"/>
    </row>
    <row r="729">
      <c r="A729" s="11"/>
      <c r="B729" s="7"/>
      <c r="C729" s="7"/>
      <c r="D729" s="9"/>
      <c r="E729" s="7"/>
    </row>
    <row r="730">
      <c r="A730" s="11"/>
      <c r="B730" s="7"/>
      <c r="C730" s="7"/>
      <c r="D730" s="9"/>
      <c r="E730" s="7"/>
    </row>
    <row r="731">
      <c r="A731" s="11"/>
      <c r="B731" s="7"/>
      <c r="C731" s="7"/>
      <c r="D731" s="9"/>
      <c r="E731" s="7"/>
    </row>
    <row r="732">
      <c r="A732" s="11"/>
      <c r="B732" s="7"/>
      <c r="C732" s="7"/>
      <c r="D732" s="9"/>
      <c r="E732" s="7"/>
    </row>
    <row r="733">
      <c r="A733" s="11"/>
      <c r="B733" s="7"/>
      <c r="C733" s="7"/>
      <c r="D733" s="9"/>
      <c r="E733" s="7"/>
    </row>
    <row r="734">
      <c r="A734" s="11"/>
      <c r="B734" s="7"/>
      <c r="C734" s="7"/>
      <c r="D734" s="9"/>
      <c r="E734" s="7"/>
    </row>
    <row r="735">
      <c r="A735" s="11"/>
      <c r="B735" s="7"/>
      <c r="C735" s="7"/>
      <c r="D735" s="9"/>
      <c r="E735" s="7"/>
    </row>
    <row r="736">
      <c r="A736" s="11"/>
      <c r="B736" s="7"/>
      <c r="C736" s="7"/>
      <c r="D736" s="9"/>
      <c r="E736" s="7"/>
    </row>
    <row r="737">
      <c r="A737" s="11"/>
      <c r="B737" s="7"/>
      <c r="C737" s="7"/>
      <c r="D737" s="9"/>
      <c r="E737" s="7"/>
    </row>
    <row r="738">
      <c r="A738" s="11"/>
      <c r="B738" s="7"/>
      <c r="C738" s="7"/>
      <c r="D738" s="9"/>
      <c r="E738" s="7"/>
    </row>
    <row r="739">
      <c r="A739" s="11"/>
      <c r="B739" s="7"/>
      <c r="C739" s="7"/>
      <c r="D739" s="9"/>
      <c r="E739" s="7"/>
    </row>
    <row r="740">
      <c r="A740" s="11"/>
      <c r="B740" s="7"/>
      <c r="C740" s="7"/>
      <c r="D740" s="9"/>
      <c r="E740" s="7"/>
    </row>
    <row r="741">
      <c r="A741" s="11"/>
      <c r="B741" s="7"/>
      <c r="C741" s="7"/>
      <c r="D741" s="9"/>
      <c r="E741" s="7"/>
    </row>
    <row r="742">
      <c r="A742" s="11"/>
      <c r="B742" s="7"/>
      <c r="C742" s="7"/>
      <c r="D742" s="9"/>
      <c r="E742" s="7"/>
    </row>
    <row r="743">
      <c r="A743" s="11"/>
      <c r="B743" s="7"/>
      <c r="C743" s="7"/>
      <c r="D743" s="9"/>
      <c r="E743" s="7"/>
    </row>
    <row r="744">
      <c r="A744" s="11"/>
      <c r="B744" s="7"/>
      <c r="C744" s="7"/>
      <c r="D744" s="9"/>
      <c r="E744" s="7"/>
    </row>
    <row r="745">
      <c r="A745" s="11"/>
      <c r="B745" s="7"/>
      <c r="C745" s="7"/>
      <c r="D745" s="9"/>
      <c r="E745" s="7"/>
    </row>
    <row r="746">
      <c r="A746" s="11"/>
      <c r="B746" s="7"/>
      <c r="C746" s="7"/>
      <c r="D746" s="9"/>
      <c r="E746" s="7"/>
    </row>
    <row r="747">
      <c r="A747" s="11"/>
      <c r="B747" s="7"/>
      <c r="C747" s="7"/>
      <c r="D747" s="9"/>
      <c r="E747" s="7"/>
    </row>
    <row r="748">
      <c r="A748" s="11"/>
      <c r="B748" s="7"/>
      <c r="C748" s="7"/>
      <c r="D748" s="9"/>
      <c r="E748" s="7"/>
    </row>
    <row r="749">
      <c r="A749" s="11"/>
      <c r="B749" s="7"/>
      <c r="C749" s="7"/>
      <c r="D749" s="9"/>
      <c r="E749" s="7"/>
    </row>
    <row r="750">
      <c r="A750" s="11"/>
      <c r="B750" s="7"/>
      <c r="C750" s="7"/>
      <c r="D750" s="9"/>
      <c r="E750" s="7"/>
    </row>
    <row r="751">
      <c r="A751" s="11"/>
      <c r="B751" s="7"/>
      <c r="C751" s="7"/>
      <c r="D751" s="9"/>
      <c r="E751" s="7"/>
    </row>
    <row r="752">
      <c r="A752" s="11"/>
      <c r="B752" s="7"/>
      <c r="C752" s="7"/>
      <c r="D752" s="9"/>
      <c r="E752" s="7"/>
    </row>
    <row r="753">
      <c r="A753" s="11"/>
      <c r="B753" s="7"/>
      <c r="C753" s="7"/>
      <c r="D753" s="9"/>
      <c r="E753" s="7"/>
    </row>
    <row r="754">
      <c r="A754" s="11"/>
      <c r="B754" s="7"/>
      <c r="C754" s="7"/>
      <c r="D754" s="9"/>
      <c r="E754" s="7"/>
    </row>
    <row r="755">
      <c r="A755" s="11"/>
      <c r="B755" s="7"/>
      <c r="C755" s="7"/>
      <c r="D755" s="9"/>
      <c r="E755" s="7"/>
    </row>
    <row r="756">
      <c r="A756" s="11"/>
      <c r="B756" s="7"/>
      <c r="C756" s="7"/>
      <c r="D756" s="9"/>
      <c r="E756" s="7"/>
    </row>
    <row r="757">
      <c r="A757" s="11"/>
      <c r="B757" s="7"/>
      <c r="C757" s="7"/>
      <c r="D757" s="9"/>
      <c r="E757" s="7"/>
    </row>
    <row r="758">
      <c r="A758" s="11"/>
      <c r="B758" s="7"/>
      <c r="C758" s="7"/>
      <c r="D758" s="9"/>
      <c r="E758" s="7"/>
    </row>
    <row r="759">
      <c r="A759" s="11"/>
      <c r="B759" s="7"/>
      <c r="C759" s="7"/>
      <c r="D759" s="9"/>
      <c r="E759" s="7"/>
    </row>
    <row r="760">
      <c r="A760" s="11"/>
      <c r="B760" s="7"/>
      <c r="C760" s="7"/>
      <c r="D760" s="9"/>
      <c r="E760" s="7"/>
    </row>
    <row r="761">
      <c r="A761" s="11"/>
      <c r="B761" s="7"/>
      <c r="C761" s="7"/>
      <c r="D761" s="9"/>
      <c r="E761" s="7"/>
    </row>
    <row r="762">
      <c r="A762" s="11"/>
      <c r="B762" s="7"/>
      <c r="C762" s="7"/>
      <c r="D762" s="9"/>
      <c r="E762" s="7"/>
    </row>
    <row r="763">
      <c r="A763" s="11"/>
      <c r="B763" s="7"/>
      <c r="C763" s="7"/>
      <c r="D763" s="9"/>
      <c r="E763" s="7"/>
    </row>
    <row r="764">
      <c r="A764" s="11"/>
      <c r="B764" s="7"/>
      <c r="C764" s="7"/>
      <c r="D764" s="9"/>
      <c r="E764" s="7"/>
    </row>
    <row r="765">
      <c r="A765" s="11"/>
      <c r="B765" s="7"/>
      <c r="C765" s="7"/>
      <c r="D765" s="9"/>
      <c r="E765" s="7"/>
    </row>
    <row r="766">
      <c r="A766" s="11"/>
      <c r="B766" s="7"/>
      <c r="C766" s="7"/>
      <c r="D766" s="9"/>
      <c r="E766" s="7"/>
    </row>
    <row r="767">
      <c r="A767" s="11"/>
      <c r="B767" s="7"/>
      <c r="C767" s="7"/>
      <c r="D767" s="9"/>
      <c r="E767" s="7"/>
    </row>
    <row r="768">
      <c r="A768" s="11"/>
      <c r="B768" s="7"/>
      <c r="C768" s="7"/>
      <c r="D768" s="9"/>
      <c r="E768" s="7"/>
    </row>
    <row r="769">
      <c r="A769" s="11"/>
      <c r="B769" s="7"/>
      <c r="C769" s="7"/>
      <c r="D769" s="9"/>
      <c r="E769" s="7"/>
    </row>
    <row r="770">
      <c r="A770" s="11"/>
      <c r="B770" s="7"/>
      <c r="C770" s="7"/>
      <c r="D770" s="9"/>
      <c r="E770" s="7"/>
    </row>
    <row r="771">
      <c r="A771" s="11"/>
      <c r="B771" s="7"/>
      <c r="C771" s="7"/>
      <c r="D771" s="9"/>
      <c r="E771" s="7"/>
    </row>
    <row r="772">
      <c r="A772" s="11"/>
      <c r="B772" s="7"/>
      <c r="C772" s="7"/>
      <c r="D772" s="9"/>
      <c r="E772" s="7"/>
    </row>
    <row r="773">
      <c r="A773" s="11"/>
      <c r="B773" s="7"/>
      <c r="C773" s="7"/>
      <c r="D773" s="9"/>
      <c r="E773" s="7"/>
    </row>
    <row r="774">
      <c r="A774" s="11"/>
      <c r="B774" s="7"/>
      <c r="C774" s="7"/>
      <c r="D774" s="9"/>
      <c r="E774" s="7"/>
    </row>
    <row r="775">
      <c r="A775" s="11"/>
      <c r="B775" s="7"/>
      <c r="C775" s="7"/>
      <c r="D775" s="9"/>
      <c r="E775" s="7"/>
    </row>
    <row r="776">
      <c r="A776" s="11"/>
      <c r="B776" s="7"/>
      <c r="C776" s="7"/>
      <c r="D776" s="9"/>
      <c r="E776" s="7"/>
    </row>
    <row r="777">
      <c r="A777" s="11"/>
      <c r="B777" s="7"/>
      <c r="C777" s="7"/>
      <c r="D777" s="9"/>
      <c r="E777" s="7"/>
    </row>
    <row r="778">
      <c r="A778" s="11"/>
      <c r="B778" s="7"/>
      <c r="C778" s="7"/>
      <c r="D778" s="9"/>
      <c r="E778" s="7"/>
    </row>
    <row r="779">
      <c r="A779" s="11"/>
      <c r="B779" s="7"/>
      <c r="C779" s="7"/>
      <c r="D779" s="9"/>
      <c r="E779" s="7"/>
    </row>
    <row r="780">
      <c r="A780" s="11"/>
      <c r="B780" s="7"/>
      <c r="C780" s="7"/>
      <c r="D780" s="9"/>
      <c r="E780" s="7"/>
    </row>
    <row r="781">
      <c r="A781" s="11"/>
      <c r="B781" s="7"/>
      <c r="C781" s="7"/>
      <c r="D781" s="9"/>
      <c r="E781" s="7"/>
    </row>
    <row r="782">
      <c r="A782" s="11"/>
      <c r="B782" s="7"/>
      <c r="C782" s="7"/>
      <c r="D782" s="9"/>
      <c r="E782" s="7"/>
    </row>
    <row r="783">
      <c r="A783" s="11"/>
      <c r="B783" s="7"/>
      <c r="C783" s="7"/>
      <c r="D783" s="9"/>
      <c r="E783" s="7"/>
    </row>
    <row r="784">
      <c r="A784" s="11"/>
      <c r="B784" s="7"/>
      <c r="C784" s="7"/>
      <c r="D784" s="9"/>
      <c r="E784" s="7"/>
    </row>
    <row r="785">
      <c r="A785" s="11"/>
      <c r="B785" s="7"/>
      <c r="C785" s="7"/>
      <c r="D785" s="9"/>
      <c r="E785" s="7"/>
    </row>
    <row r="786">
      <c r="A786" s="11"/>
      <c r="B786" s="7"/>
      <c r="C786" s="7"/>
      <c r="D786" s="9"/>
      <c r="E786" s="7"/>
    </row>
    <row r="787">
      <c r="A787" s="11"/>
      <c r="B787" s="7"/>
      <c r="C787" s="7"/>
      <c r="D787" s="9"/>
      <c r="E787" s="7"/>
    </row>
    <row r="788">
      <c r="A788" s="11"/>
      <c r="B788" s="7"/>
      <c r="C788" s="7"/>
      <c r="D788" s="9"/>
      <c r="E788" s="7"/>
    </row>
    <row r="789">
      <c r="A789" s="11"/>
      <c r="B789" s="7"/>
      <c r="C789" s="7"/>
      <c r="D789" s="9"/>
      <c r="E789" s="7"/>
    </row>
    <row r="790">
      <c r="A790" s="11"/>
      <c r="B790" s="7"/>
      <c r="C790" s="7"/>
      <c r="D790" s="9"/>
      <c r="E790" s="7"/>
    </row>
    <row r="791">
      <c r="A791" s="11"/>
      <c r="B791" s="7"/>
      <c r="C791" s="7"/>
      <c r="D791" s="9"/>
      <c r="E791" s="7"/>
    </row>
    <row r="792">
      <c r="A792" s="11"/>
      <c r="B792" s="7"/>
      <c r="C792" s="7"/>
      <c r="D792" s="9"/>
      <c r="E792" s="7"/>
    </row>
    <row r="793">
      <c r="A793" s="11"/>
      <c r="B793" s="7"/>
      <c r="C793" s="7"/>
      <c r="D793" s="9"/>
      <c r="E793" s="7"/>
    </row>
    <row r="794">
      <c r="A794" s="11"/>
      <c r="B794" s="7"/>
      <c r="C794" s="7"/>
      <c r="D794" s="9"/>
      <c r="E794" s="7"/>
    </row>
    <row r="795">
      <c r="A795" s="11"/>
      <c r="B795" s="7"/>
      <c r="C795" s="7"/>
      <c r="D795" s="9"/>
      <c r="E795" s="7"/>
    </row>
    <row r="796">
      <c r="A796" s="11"/>
      <c r="B796" s="7"/>
      <c r="C796" s="7"/>
      <c r="D796" s="9"/>
      <c r="E796" s="7"/>
    </row>
    <row r="797">
      <c r="A797" s="11"/>
      <c r="B797" s="7"/>
      <c r="C797" s="7"/>
      <c r="D797" s="9"/>
      <c r="E797" s="7"/>
    </row>
    <row r="798">
      <c r="A798" s="11"/>
      <c r="B798" s="7"/>
      <c r="C798" s="7"/>
      <c r="D798" s="9"/>
      <c r="E798" s="7"/>
    </row>
    <row r="799">
      <c r="A799" s="11"/>
      <c r="B799" s="7"/>
      <c r="C799" s="7"/>
      <c r="D799" s="9"/>
      <c r="E799" s="7"/>
    </row>
    <row r="800">
      <c r="A800" s="11"/>
      <c r="B800" s="7"/>
      <c r="C800" s="7"/>
      <c r="D800" s="9"/>
      <c r="E800" s="7"/>
    </row>
    <row r="801">
      <c r="A801" s="11"/>
      <c r="B801" s="7"/>
      <c r="C801" s="7"/>
      <c r="D801" s="9"/>
      <c r="E801" s="7"/>
    </row>
    <row r="802">
      <c r="A802" s="11"/>
      <c r="B802" s="7"/>
      <c r="C802" s="7"/>
      <c r="D802" s="9"/>
      <c r="E802" s="7"/>
    </row>
    <row r="803">
      <c r="A803" s="11"/>
      <c r="B803" s="7"/>
      <c r="C803" s="7"/>
      <c r="D803" s="9"/>
      <c r="E803" s="7"/>
    </row>
    <row r="804">
      <c r="A804" s="11"/>
      <c r="B804" s="7"/>
      <c r="C804" s="7"/>
      <c r="D804" s="9"/>
      <c r="E804" s="7"/>
    </row>
    <row r="805">
      <c r="A805" s="11"/>
      <c r="B805" s="7"/>
      <c r="C805" s="7"/>
      <c r="D805" s="9"/>
      <c r="E805" s="7"/>
    </row>
    <row r="806">
      <c r="A806" s="11"/>
      <c r="B806" s="7"/>
      <c r="C806" s="7"/>
      <c r="D806" s="9"/>
      <c r="E806" s="7"/>
    </row>
    <row r="807">
      <c r="A807" s="11"/>
      <c r="B807" s="7"/>
      <c r="C807" s="7"/>
      <c r="D807" s="9"/>
      <c r="E807" s="7"/>
    </row>
    <row r="808">
      <c r="A808" s="11"/>
      <c r="B808" s="7"/>
      <c r="C808" s="7"/>
      <c r="D808" s="9"/>
      <c r="E808" s="7"/>
    </row>
    <row r="809">
      <c r="A809" s="11"/>
      <c r="B809" s="7"/>
      <c r="C809" s="7"/>
      <c r="D809" s="9"/>
      <c r="E809" s="7"/>
    </row>
    <row r="810">
      <c r="A810" s="11"/>
      <c r="B810" s="7"/>
      <c r="C810" s="7"/>
      <c r="D810" s="9"/>
      <c r="E810" s="7"/>
    </row>
    <row r="811">
      <c r="A811" s="11"/>
      <c r="B811" s="7"/>
      <c r="C811" s="7"/>
      <c r="D811" s="9"/>
      <c r="E811" s="7"/>
    </row>
    <row r="812">
      <c r="A812" s="11"/>
      <c r="B812" s="7"/>
      <c r="C812" s="7"/>
      <c r="D812" s="9"/>
      <c r="E812" s="7"/>
    </row>
    <row r="813">
      <c r="A813" s="11"/>
      <c r="B813" s="7"/>
      <c r="C813" s="7"/>
      <c r="D813" s="9"/>
      <c r="E813" s="7"/>
    </row>
    <row r="814">
      <c r="A814" s="11"/>
      <c r="B814" s="7"/>
      <c r="C814" s="7"/>
      <c r="D814" s="9"/>
      <c r="E814" s="7"/>
    </row>
    <row r="815">
      <c r="A815" s="11"/>
      <c r="B815" s="7"/>
      <c r="C815" s="7"/>
      <c r="D815" s="9"/>
      <c r="E815" s="7"/>
    </row>
    <row r="816">
      <c r="A816" s="11"/>
      <c r="B816" s="7"/>
      <c r="C816" s="7"/>
      <c r="D816" s="9"/>
      <c r="E816" s="7"/>
    </row>
    <row r="817">
      <c r="A817" s="11"/>
      <c r="B817" s="7"/>
      <c r="C817" s="7"/>
      <c r="D817" s="9"/>
      <c r="E817" s="7"/>
    </row>
    <row r="818">
      <c r="A818" s="11"/>
      <c r="B818" s="7"/>
      <c r="C818" s="7"/>
      <c r="D818" s="9"/>
      <c r="E818" s="7"/>
    </row>
    <row r="819">
      <c r="A819" s="11"/>
      <c r="B819" s="7"/>
      <c r="C819" s="7"/>
      <c r="D819" s="9"/>
      <c r="E819" s="7"/>
    </row>
    <row r="820">
      <c r="A820" s="11"/>
      <c r="B820" s="7"/>
      <c r="C820" s="7"/>
      <c r="D820" s="9"/>
      <c r="E820" s="7"/>
    </row>
    <row r="821">
      <c r="A821" s="11"/>
      <c r="B821" s="7"/>
      <c r="C821" s="7"/>
      <c r="D821" s="9"/>
      <c r="E821" s="7"/>
    </row>
    <row r="822">
      <c r="A822" s="11"/>
      <c r="B822" s="7"/>
      <c r="C822" s="7"/>
      <c r="D822" s="9"/>
      <c r="E822" s="7"/>
    </row>
    <row r="823">
      <c r="A823" s="11"/>
      <c r="B823" s="7"/>
      <c r="C823" s="7"/>
      <c r="D823" s="9"/>
      <c r="E823" s="7"/>
    </row>
    <row r="824">
      <c r="A824" s="11"/>
      <c r="B824" s="7"/>
      <c r="C824" s="7"/>
      <c r="D824" s="9"/>
      <c r="E824" s="7"/>
    </row>
    <row r="825">
      <c r="A825" s="11"/>
      <c r="B825" s="7"/>
      <c r="C825" s="7"/>
      <c r="D825" s="9"/>
      <c r="E825" s="7"/>
    </row>
    <row r="826">
      <c r="A826" s="11"/>
      <c r="B826" s="7"/>
      <c r="C826" s="7"/>
      <c r="D826" s="9"/>
      <c r="E826" s="7"/>
    </row>
    <row r="827">
      <c r="A827" s="11"/>
      <c r="B827" s="7"/>
      <c r="C827" s="7"/>
      <c r="D827" s="9"/>
      <c r="E827" s="7"/>
    </row>
    <row r="828">
      <c r="A828" s="11"/>
      <c r="B828" s="7"/>
      <c r="C828" s="7"/>
      <c r="D828" s="9"/>
      <c r="E828" s="7"/>
    </row>
    <row r="829">
      <c r="A829" s="11"/>
      <c r="B829" s="7"/>
      <c r="C829" s="7"/>
      <c r="D829" s="9"/>
      <c r="E829" s="7"/>
    </row>
    <row r="830">
      <c r="A830" s="11"/>
      <c r="B830" s="7"/>
      <c r="C830" s="7"/>
      <c r="D830" s="9"/>
      <c r="E830" s="7"/>
    </row>
    <row r="831">
      <c r="A831" s="11"/>
      <c r="B831" s="7"/>
      <c r="C831" s="7"/>
      <c r="D831" s="9"/>
      <c r="E831" s="7"/>
    </row>
    <row r="832">
      <c r="A832" s="11"/>
      <c r="B832" s="7"/>
      <c r="C832" s="7"/>
      <c r="D832" s="9"/>
      <c r="E832" s="7"/>
    </row>
    <row r="833">
      <c r="A833" s="11"/>
      <c r="B833" s="7"/>
      <c r="C833" s="7"/>
      <c r="D833" s="9"/>
      <c r="E833" s="7"/>
    </row>
    <row r="834">
      <c r="A834" s="11"/>
      <c r="B834" s="7"/>
      <c r="C834" s="7"/>
      <c r="D834" s="9"/>
      <c r="E834" s="7"/>
    </row>
    <row r="835">
      <c r="A835" s="11"/>
      <c r="B835" s="7"/>
      <c r="C835" s="7"/>
      <c r="D835" s="9"/>
      <c r="E835" s="7"/>
    </row>
    <row r="836">
      <c r="A836" s="11"/>
      <c r="B836" s="7"/>
      <c r="C836" s="7"/>
      <c r="D836" s="9"/>
      <c r="E836" s="7"/>
    </row>
    <row r="837">
      <c r="A837" s="11"/>
      <c r="B837" s="7"/>
      <c r="C837" s="7"/>
      <c r="D837" s="9"/>
      <c r="E837" s="7"/>
    </row>
    <row r="838">
      <c r="A838" s="11"/>
      <c r="B838" s="7"/>
      <c r="C838" s="7"/>
      <c r="D838" s="9"/>
      <c r="E838" s="7"/>
    </row>
    <row r="839">
      <c r="A839" s="11"/>
      <c r="B839" s="7"/>
      <c r="C839" s="7"/>
      <c r="D839" s="9"/>
      <c r="E839" s="7"/>
    </row>
    <row r="840">
      <c r="A840" s="11"/>
      <c r="B840" s="7"/>
      <c r="C840" s="7"/>
      <c r="D840" s="9"/>
      <c r="E840" s="7"/>
    </row>
    <row r="841">
      <c r="A841" s="11"/>
      <c r="B841" s="7"/>
      <c r="C841" s="7"/>
      <c r="D841" s="9"/>
      <c r="E841" s="7"/>
    </row>
    <row r="842">
      <c r="A842" s="11"/>
      <c r="B842" s="7"/>
      <c r="C842" s="7"/>
      <c r="D842" s="9"/>
      <c r="E842" s="7"/>
    </row>
    <row r="843">
      <c r="A843" s="11"/>
      <c r="B843" s="7"/>
      <c r="C843" s="7"/>
      <c r="D843" s="9"/>
      <c r="E843" s="7"/>
    </row>
    <row r="844">
      <c r="A844" s="11"/>
      <c r="B844" s="7"/>
      <c r="C844" s="7"/>
      <c r="D844" s="9"/>
      <c r="E844" s="7"/>
    </row>
    <row r="845">
      <c r="A845" s="11"/>
      <c r="B845" s="7"/>
      <c r="C845" s="7"/>
      <c r="D845" s="9"/>
      <c r="E845" s="7"/>
    </row>
    <row r="846">
      <c r="A846" s="11"/>
      <c r="B846" s="7"/>
      <c r="C846" s="7"/>
      <c r="D846" s="9"/>
      <c r="E846" s="7"/>
    </row>
    <row r="847">
      <c r="A847" s="11"/>
      <c r="B847" s="7"/>
      <c r="C847" s="7"/>
      <c r="D847" s="9"/>
      <c r="E847" s="7"/>
    </row>
    <row r="848">
      <c r="A848" s="11"/>
      <c r="B848" s="7"/>
      <c r="C848" s="7"/>
      <c r="D848" s="9"/>
      <c r="E848" s="7"/>
    </row>
    <row r="849">
      <c r="A849" s="11"/>
      <c r="B849" s="7"/>
      <c r="C849" s="7"/>
      <c r="D849" s="9"/>
      <c r="E849" s="7"/>
    </row>
    <row r="850">
      <c r="A850" s="11"/>
      <c r="B850" s="7"/>
      <c r="C850" s="7"/>
      <c r="D850" s="9"/>
      <c r="E850" s="7"/>
    </row>
    <row r="851">
      <c r="A851" s="11"/>
      <c r="B851" s="7"/>
      <c r="C851" s="7"/>
      <c r="D851" s="9"/>
      <c r="E851" s="7"/>
    </row>
    <row r="852">
      <c r="A852" s="11"/>
      <c r="B852" s="7"/>
      <c r="C852" s="7"/>
      <c r="D852" s="9"/>
      <c r="E852" s="7"/>
    </row>
    <row r="853">
      <c r="A853" s="11"/>
      <c r="B853" s="7"/>
      <c r="C853" s="7"/>
      <c r="D853" s="9"/>
      <c r="E853" s="7"/>
    </row>
    <row r="854">
      <c r="A854" s="11"/>
      <c r="B854" s="7"/>
      <c r="C854" s="7"/>
      <c r="D854" s="9"/>
      <c r="E854" s="7"/>
    </row>
    <row r="855">
      <c r="A855" s="11"/>
      <c r="B855" s="7"/>
      <c r="C855" s="7"/>
      <c r="D855" s="9"/>
      <c r="E855" s="7"/>
    </row>
    <row r="856">
      <c r="A856" s="11"/>
      <c r="B856" s="7"/>
      <c r="C856" s="7"/>
      <c r="D856" s="9"/>
      <c r="E856" s="7"/>
    </row>
    <row r="857">
      <c r="A857" s="11"/>
      <c r="B857" s="7"/>
      <c r="C857" s="7"/>
      <c r="D857" s="9"/>
      <c r="E857" s="7"/>
    </row>
    <row r="858">
      <c r="A858" s="11"/>
      <c r="B858" s="7"/>
      <c r="C858" s="7"/>
      <c r="D858" s="9"/>
      <c r="E858" s="7"/>
    </row>
    <row r="859">
      <c r="A859" s="11"/>
      <c r="B859" s="7"/>
      <c r="C859" s="7"/>
      <c r="D859" s="9"/>
      <c r="E859" s="7"/>
    </row>
    <row r="860">
      <c r="A860" s="11"/>
      <c r="B860" s="7"/>
      <c r="C860" s="7"/>
      <c r="D860" s="9"/>
      <c r="E860" s="7"/>
    </row>
    <row r="861">
      <c r="A861" s="11"/>
      <c r="B861" s="7"/>
      <c r="C861" s="7"/>
      <c r="D861" s="9"/>
      <c r="E861" s="7"/>
    </row>
    <row r="862">
      <c r="A862" s="11"/>
      <c r="B862" s="7"/>
      <c r="C862" s="7"/>
      <c r="D862" s="9"/>
      <c r="E862" s="7"/>
    </row>
    <row r="863">
      <c r="A863" s="11"/>
      <c r="B863" s="7"/>
      <c r="C863" s="7"/>
      <c r="D863" s="9"/>
      <c r="E863" s="7"/>
    </row>
    <row r="864">
      <c r="A864" s="11"/>
      <c r="B864" s="7"/>
      <c r="C864" s="7"/>
      <c r="D864" s="9"/>
      <c r="E864" s="7"/>
    </row>
    <row r="865">
      <c r="A865" s="11"/>
      <c r="B865" s="7"/>
      <c r="C865" s="7"/>
      <c r="D865" s="9"/>
      <c r="E865" s="7"/>
    </row>
    <row r="866">
      <c r="A866" s="11"/>
      <c r="B866" s="7"/>
      <c r="C866" s="7"/>
      <c r="D866" s="9"/>
      <c r="E866" s="7"/>
    </row>
    <row r="867">
      <c r="A867" s="11"/>
      <c r="B867" s="7"/>
      <c r="C867" s="7"/>
      <c r="D867" s="9"/>
      <c r="E867" s="7"/>
    </row>
    <row r="868">
      <c r="A868" s="11"/>
      <c r="B868" s="7"/>
      <c r="C868" s="7"/>
      <c r="D868" s="9"/>
      <c r="E868" s="7"/>
    </row>
    <row r="869">
      <c r="A869" s="11"/>
      <c r="B869" s="7"/>
      <c r="C869" s="7"/>
      <c r="D869" s="9"/>
      <c r="E869" s="7"/>
    </row>
    <row r="870">
      <c r="A870" s="11"/>
      <c r="B870" s="7"/>
      <c r="C870" s="7"/>
      <c r="D870" s="9"/>
      <c r="E870" s="7"/>
    </row>
    <row r="871">
      <c r="A871" s="11"/>
      <c r="B871" s="7"/>
      <c r="C871" s="7"/>
      <c r="D871" s="9"/>
      <c r="E871" s="7"/>
    </row>
    <row r="872">
      <c r="A872" s="11"/>
      <c r="B872" s="7"/>
      <c r="C872" s="7"/>
      <c r="D872" s="9"/>
      <c r="E872" s="7"/>
    </row>
    <row r="873">
      <c r="A873" s="11"/>
      <c r="B873" s="7"/>
      <c r="C873" s="7"/>
      <c r="D873" s="9"/>
      <c r="E873" s="7"/>
    </row>
    <row r="874">
      <c r="A874" s="11"/>
      <c r="B874" s="7"/>
      <c r="C874" s="7"/>
      <c r="D874" s="9"/>
      <c r="E874" s="7"/>
    </row>
    <row r="875">
      <c r="A875" s="11"/>
      <c r="B875" s="7"/>
      <c r="C875" s="7"/>
      <c r="D875" s="9"/>
      <c r="E875" s="7"/>
    </row>
    <row r="876">
      <c r="A876" s="11"/>
      <c r="B876" s="7"/>
      <c r="C876" s="7"/>
      <c r="D876" s="9"/>
      <c r="E876" s="7"/>
    </row>
    <row r="877">
      <c r="A877" s="11"/>
      <c r="B877" s="7"/>
      <c r="C877" s="7"/>
      <c r="D877" s="9"/>
      <c r="E877" s="7"/>
    </row>
    <row r="878">
      <c r="A878" s="11"/>
      <c r="B878" s="7"/>
      <c r="C878" s="7"/>
      <c r="D878" s="9"/>
      <c r="E878" s="7"/>
    </row>
    <row r="879">
      <c r="A879" s="11"/>
      <c r="B879" s="7"/>
      <c r="C879" s="7"/>
      <c r="D879" s="9"/>
      <c r="E879" s="7"/>
    </row>
    <row r="880">
      <c r="A880" s="11"/>
      <c r="B880" s="7"/>
      <c r="C880" s="7"/>
      <c r="D880" s="9"/>
      <c r="E880" s="7"/>
    </row>
    <row r="881">
      <c r="A881" s="11"/>
      <c r="B881" s="7"/>
      <c r="C881" s="7"/>
      <c r="D881" s="9"/>
      <c r="E881" s="7"/>
    </row>
    <row r="882">
      <c r="A882" s="11"/>
      <c r="B882" s="7"/>
      <c r="C882" s="7"/>
      <c r="D882" s="9"/>
      <c r="E882" s="7"/>
    </row>
    <row r="883">
      <c r="A883" s="11"/>
      <c r="B883" s="7"/>
      <c r="C883" s="7"/>
      <c r="D883" s="9"/>
      <c r="E883" s="7"/>
    </row>
    <row r="884">
      <c r="A884" s="11"/>
      <c r="B884" s="7"/>
      <c r="C884" s="7"/>
      <c r="D884" s="9"/>
      <c r="E884" s="7"/>
    </row>
    <row r="885">
      <c r="A885" s="11"/>
      <c r="B885" s="7"/>
      <c r="C885" s="7"/>
      <c r="D885" s="9"/>
      <c r="E885" s="7"/>
    </row>
    <row r="886">
      <c r="A886" s="11"/>
      <c r="B886" s="7"/>
      <c r="C886" s="7"/>
      <c r="D886" s="9"/>
      <c r="E886" s="7"/>
    </row>
    <row r="887">
      <c r="A887" s="11"/>
      <c r="B887" s="7"/>
      <c r="C887" s="7"/>
      <c r="D887" s="9"/>
      <c r="E887" s="7"/>
    </row>
    <row r="888">
      <c r="A888" s="11"/>
      <c r="B888" s="7"/>
      <c r="C888" s="7"/>
      <c r="D888" s="9"/>
      <c r="E888" s="7"/>
    </row>
    <row r="889">
      <c r="A889" s="11"/>
      <c r="B889" s="7"/>
      <c r="C889" s="7"/>
      <c r="D889" s="9"/>
      <c r="E889" s="7"/>
    </row>
    <row r="890">
      <c r="A890" s="11"/>
      <c r="B890" s="7"/>
      <c r="C890" s="7"/>
      <c r="D890" s="9"/>
      <c r="E890" s="7"/>
    </row>
    <row r="891">
      <c r="A891" s="11"/>
      <c r="B891" s="7"/>
      <c r="C891" s="7"/>
      <c r="D891" s="9"/>
      <c r="E891" s="7"/>
    </row>
    <row r="892">
      <c r="A892" s="11"/>
      <c r="B892" s="7"/>
      <c r="C892" s="7"/>
      <c r="D892" s="9"/>
      <c r="E892" s="7"/>
    </row>
    <row r="893">
      <c r="A893" s="11"/>
      <c r="B893" s="7"/>
      <c r="C893" s="7"/>
      <c r="D893" s="9"/>
      <c r="E893" s="7"/>
    </row>
    <row r="894">
      <c r="A894" s="11"/>
      <c r="B894" s="7"/>
      <c r="C894" s="7"/>
      <c r="D894" s="9"/>
      <c r="E894" s="7"/>
    </row>
    <row r="895">
      <c r="A895" s="11"/>
      <c r="B895" s="7"/>
      <c r="C895" s="7"/>
      <c r="D895" s="9"/>
      <c r="E895" s="7"/>
    </row>
    <row r="896">
      <c r="A896" s="11"/>
      <c r="B896" s="7"/>
      <c r="C896" s="7"/>
      <c r="D896" s="9"/>
      <c r="E896" s="7"/>
    </row>
    <row r="897">
      <c r="A897" s="11"/>
      <c r="B897" s="7"/>
      <c r="C897" s="7"/>
      <c r="D897" s="9"/>
      <c r="E897" s="7"/>
    </row>
    <row r="898">
      <c r="A898" s="11"/>
      <c r="B898" s="7"/>
      <c r="C898" s="7"/>
      <c r="D898" s="9"/>
      <c r="E898" s="7"/>
    </row>
    <row r="899">
      <c r="A899" s="11"/>
      <c r="B899" s="7"/>
      <c r="C899" s="7"/>
      <c r="D899" s="9"/>
      <c r="E899" s="7"/>
    </row>
    <row r="900">
      <c r="A900" s="11"/>
      <c r="B900" s="7"/>
      <c r="C900" s="7"/>
      <c r="D900" s="9"/>
      <c r="E900" s="7"/>
    </row>
    <row r="901">
      <c r="A901" s="11"/>
      <c r="B901" s="7"/>
      <c r="C901" s="7"/>
      <c r="D901" s="9"/>
      <c r="E901" s="7"/>
    </row>
    <row r="902">
      <c r="A902" s="11"/>
      <c r="B902" s="7"/>
      <c r="C902" s="7"/>
      <c r="D902" s="9"/>
      <c r="E902" s="7"/>
    </row>
    <row r="903">
      <c r="A903" s="11"/>
      <c r="B903" s="7"/>
      <c r="C903" s="7"/>
      <c r="D903" s="9"/>
      <c r="E903" s="7"/>
    </row>
    <row r="904">
      <c r="A904" s="11"/>
      <c r="B904" s="7"/>
      <c r="C904" s="7"/>
      <c r="D904" s="9"/>
      <c r="E904" s="7"/>
    </row>
    <row r="905">
      <c r="A905" s="11"/>
      <c r="B905" s="7"/>
      <c r="C905" s="7"/>
      <c r="D905" s="9"/>
      <c r="E905" s="7"/>
    </row>
    <row r="906">
      <c r="A906" s="11"/>
      <c r="B906" s="7"/>
      <c r="C906" s="7"/>
      <c r="D906" s="9"/>
      <c r="E906" s="7"/>
    </row>
    <row r="907">
      <c r="A907" s="11"/>
      <c r="B907" s="7"/>
      <c r="C907" s="7"/>
      <c r="D907" s="9"/>
      <c r="E907" s="7"/>
    </row>
    <row r="908">
      <c r="A908" s="11"/>
      <c r="B908" s="7"/>
      <c r="C908" s="7"/>
      <c r="D908" s="9"/>
      <c r="E908" s="7"/>
    </row>
    <row r="909">
      <c r="A909" s="11"/>
      <c r="B909" s="7"/>
      <c r="C909" s="7"/>
      <c r="D909" s="9"/>
      <c r="E909" s="7"/>
    </row>
    <row r="910">
      <c r="A910" s="11"/>
      <c r="B910" s="7"/>
      <c r="C910" s="7"/>
      <c r="D910" s="9"/>
      <c r="E910" s="7"/>
    </row>
    <row r="911">
      <c r="A911" s="11"/>
      <c r="B911" s="7"/>
      <c r="C911" s="7"/>
      <c r="D911" s="9"/>
      <c r="E911" s="7"/>
    </row>
    <row r="912">
      <c r="A912" s="11"/>
      <c r="B912" s="7"/>
      <c r="C912" s="7"/>
      <c r="D912" s="9"/>
      <c r="E912" s="7"/>
    </row>
    <row r="913">
      <c r="A913" s="11"/>
      <c r="B913" s="7"/>
      <c r="C913" s="7"/>
      <c r="D913" s="9"/>
      <c r="E913" s="7"/>
    </row>
    <row r="914">
      <c r="A914" s="11"/>
      <c r="B914" s="7"/>
      <c r="C914" s="7"/>
      <c r="D914" s="9"/>
      <c r="E914" s="7"/>
    </row>
    <row r="915">
      <c r="A915" s="11"/>
      <c r="B915" s="7"/>
      <c r="C915" s="7"/>
      <c r="D915" s="9"/>
      <c r="E915" s="7"/>
    </row>
    <row r="916">
      <c r="A916" s="11"/>
      <c r="B916" s="7"/>
      <c r="C916" s="7"/>
      <c r="D916" s="9"/>
      <c r="E916" s="7"/>
    </row>
    <row r="917">
      <c r="A917" s="11"/>
      <c r="B917" s="7"/>
      <c r="C917" s="7"/>
      <c r="D917" s="9"/>
      <c r="E917" s="7"/>
    </row>
    <row r="918">
      <c r="A918" s="11"/>
      <c r="B918" s="7"/>
      <c r="C918" s="7"/>
      <c r="D918" s="9"/>
      <c r="E918" s="7"/>
    </row>
    <row r="919">
      <c r="A919" s="11"/>
      <c r="B919" s="7"/>
      <c r="C919" s="7"/>
      <c r="D919" s="9"/>
      <c r="E919" s="7"/>
    </row>
    <row r="920">
      <c r="A920" s="11"/>
      <c r="B920" s="7"/>
      <c r="C920" s="7"/>
      <c r="D920" s="9"/>
      <c r="E920" s="7"/>
    </row>
    <row r="921">
      <c r="A921" s="11"/>
      <c r="B921" s="7"/>
      <c r="C921" s="7"/>
      <c r="D921" s="9"/>
      <c r="E921" s="7"/>
    </row>
    <row r="922">
      <c r="A922" s="11"/>
      <c r="B922" s="7"/>
      <c r="C922" s="7"/>
      <c r="D922" s="9"/>
      <c r="E922" s="7"/>
    </row>
    <row r="923">
      <c r="A923" s="11"/>
      <c r="B923" s="7"/>
      <c r="C923" s="7"/>
      <c r="D923" s="9"/>
      <c r="E923" s="7"/>
    </row>
    <row r="924">
      <c r="A924" s="11"/>
      <c r="B924" s="7"/>
      <c r="C924" s="7"/>
      <c r="D924" s="9"/>
      <c r="E924" s="7"/>
    </row>
    <row r="925">
      <c r="A925" s="11"/>
      <c r="B925" s="7"/>
      <c r="C925" s="7"/>
      <c r="D925" s="9"/>
      <c r="E925" s="7"/>
    </row>
    <row r="926">
      <c r="A926" s="11"/>
      <c r="B926" s="7"/>
      <c r="C926" s="7"/>
      <c r="D926" s="9"/>
      <c r="E926" s="7"/>
    </row>
    <row r="927">
      <c r="A927" s="11"/>
      <c r="B927" s="7"/>
      <c r="C927" s="7"/>
      <c r="D927" s="9"/>
      <c r="E927" s="7"/>
    </row>
    <row r="928">
      <c r="A928" s="11"/>
      <c r="B928" s="7"/>
      <c r="C928" s="7"/>
      <c r="D928" s="9"/>
      <c r="E928" s="7"/>
    </row>
    <row r="929">
      <c r="A929" s="11"/>
      <c r="B929" s="7"/>
      <c r="C929" s="7"/>
      <c r="D929" s="9"/>
      <c r="E929" s="7"/>
    </row>
    <row r="930">
      <c r="A930" s="11"/>
      <c r="B930" s="7"/>
      <c r="C930" s="7"/>
      <c r="D930" s="9"/>
      <c r="E930" s="7"/>
    </row>
    <row r="931">
      <c r="A931" s="11"/>
      <c r="B931" s="7"/>
      <c r="C931" s="7"/>
      <c r="D931" s="9"/>
      <c r="E931" s="7"/>
    </row>
    <row r="932">
      <c r="A932" s="11"/>
      <c r="B932" s="7"/>
      <c r="C932" s="7"/>
      <c r="D932" s="9"/>
      <c r="E932" s="7"/>
    </row>
    <row r="933">
      <c r="A933" s="11"/>
      <c r="B933" s="7"/>
      <c r="C933" s="7"/>
      <c r="D933" s="9"/>
      <c r="E933" s="7"/>
    </row>
    <row r="934">
      <c r="A934" s="11"/>
      <c r="B934" s="7"/>
      <c r="C934" s="7"/>
      <c r="D934" s="9"/>
      <c r="E934" s="7"/>
    </row>
    <row r="935">
      <c r="A935" s="11"/>
      <c r="B935" s="7"/>
      <c r="C935" s="7"/>
      <c r="D935" s="9"/>
      <c r="E935" s="7"/>
    </row>
    <row r="936">
      <c r="A936" s="11"/>
      <c r="B936" s="7"/>
      <c r="C936" s="7"/>
      <c r="D936" s="9"/>
      <c r="E936" s="7"/>
    </row>
    <row r="937">
      <c r="A937" s="11"/>
      <c r="B937" s="7"/>
      <c r="C937" s="7"/>
      <c r="D937" s="9"/>
      <c r="E937" s="7"/>
    </row>
    <row r="938">
      <c r="A938" s="11"/>
      <c r="B938" s="7"/>
      <c r="C938" s="7"/>
      <c r="D938" s="9"/>
      <c r="E938" s="7"/>
    </row>
    <row r="939">
      <c r="A939" s="11"/>
      <c r="B939" s="7"/>
      <c r="C939" s="7"/>
      <c r="D939" s="9"/>
      <c r="E939" s="7"/>
    </row>
    <row r="940">
      <c r="A940" s="11"/>
      <c r="B940" s="7"/>
      <c r="C940" s="7"/>
      <c r="D940" s="9"/>
      <c r="E940" s="7"/>
    </row>
    <row r="941">
      <c r="A941" s="11"/>
      <c r="B941" s="7"/>
      <c r="C941" s="7"/>
      <c r="D941" s="9"/>
      <c r="E941" s="7"/>
    </row>
    <row r="942">
      <c r="A942" s="11"/>
      <c r="B942" s="7"/>
      <c r="C942" s="7"/>
      <c r="D942" s="9"/>
      <c r="E942" s="7"/>
    </row>
    <row r="943">
      <c r="A943" s="11"/>
      <c r="B943" s="7"/>
      <c r="C943" s="7"/>
      <c r="D943" s="9"/>
      <c r="E943" s="7"/>
    </row>
    <row r="944">
      <c r="A944" s="11"/>
      <c r="B944" s="7"/>
      <c r="C944" s="7"/>
      <c r="D944" s="9"/>
      <c r="E944" s="7"/>
    </row>
    <row r="945">
      <c r="A945" s="11"/>
      <c r="B945" s="7"/>
      <c r="C945" s="7"/>
      <c r="D945" s="9"/>
      <c r="E945" s="7"/>
    </row>
    <row r="946">
      <c r="A946" s="11"/>
      <c r="B946" s="7"/>
      <c r="C946" s="7"/>
      <c r="D946" s="9"/>
      <c r="E946" s="7"/>
    </row>
    <row r="947">
      <c r="A947" s="11"/>
      <c r="B947" s="7"/>
      <c r="C947" s="7"/>
      <c r="D947" s="9"/>
      <c r="E947" s="7"/>
    </row>
    <row r="948">
      <c r="A948" s="11"/>
      <c r="B948" s="7"/>
      <c r="C948" s="7"/>
      <c r="D948" s="9"/>
      <c r="E948" s="7"/>
    </row>
    <row r="949">
      <c r="A949" s="11"/>
      <c r="B949" s="7"/>
      <c r="C949" s="7"/>
      <c r="D949" s="9"/>
      <c r="E949" s="7"/>
    </row>
    <row r="950">
      <c r="A950" s="11"/>
      <c r="B950" s="7"/>
      <c r="C950" s="7"/>
      <c r="D950" s="9"/>
      <c r="E950" s="7"/>
    </row>
    <row r="951">
      <c r="A951" s="11"/>
      <c r="B951" s="7"/>
      <c r="C951" s="7"/>
      <c r="D951" s="9"/>
      <c r="E951" s="7"/>
    </row>
    <row r="952">
      <c r="A952" s="11"/>
      <c r="B952" s="7"/>
      <c r="C952" s="7"/>
      <c r="D952" s="9"/>
      <c r="E952" s="7"/>
    </row>
    <row r="953">
      <c r="A953" s="11"/>
      <c r="B953" s="7"/>
      <c r="C953" s="7"/>
      <c r="D953" s="9"/>
      <c r="E953" s="7"/>
    </row>
    <row r="954">
      <c r="A954" s="11"/>
      <c r="B954" s="7"/>
      <c r="C954" s="7"/>
      <c r="D954" s="9"/>
      <c r="E954" s="7"/>
    </row>
    <row r="955">
      <c r="A955" s="11"/>
      <c r="B955" s="7"/>
      <c r="C955" s="7"/>
      <c r="D955" s="9"/>
      <c r="E955" s="7"/>
    </row>
    <row r="956">
      <c r="A956" s="11"/>
      <c r="B956" s="7"/>
      <c r="C956" s="7"/>
      <c r="D956" s="9"/>
      <c r="E956" s="7"/>
    </row>
    <row r="957">
      <c r="A957" s="11"/>
      <c r="B957" s="7"/>
      <c r="C957" s="7"/>
      <c r="D957" s="9"/>
      <c r="E957" s="7"/>
    </row>
    <row r="958">
      <c r="A958" s="11"/>
      <c r="B958" s="7"/>
      <c r="C958" s="7"/>
      <c r="D958" s="9"/>
      <c r="E958" s="7"/>
    </row>
    <row r="959">
      <c r="A959" s="11"/>
      <c r="B959" s="7"/>
      <c r="C959" s="7"/>
      <c r="D959" s="9"/>
      <c r="E959" s="7"/>
    </row>
    <row r="960">
      <c r="A960" s="11"/>
      <c r="B960" s="7"/>
      <c r="C960" s="7"/>
      <c r="D960" s="9"/>
      <c r="E960" s="7"/>
    </row>
    <row r="961">
      <c r="A961" s="11"/>
      <c r="B961" s="7"/>
      <c r="C961" s="7"/>
      <c r="D961" s="9"/>
      <c r="E961" s="7"/>
    </row>
    <row r="962">
      <c r="A962" s="11"/>
      <c r="B962" s="7"/>
      <c r="C962" s="7"/>
      <c r="D962" s="9"/>
      <c r="E962" s="7"/>
    </row>
    <row r="963">
      <c r="A963" s="11"/>
      <c r="B963" s="7"/>
      <c r="C963" s="7"/>
      <c r="D963" s="9"/>
      <c r="E963" s="7"/>
    </row>
    <row r="964">
      <c r="A964" s="11"/>
      <c r="B964" s="7"/>
      <c r="C964" s="7"/>
      <c r="D964" s="9"/>
      <c r="E964" s="7"/>
    </row>
    <row r="965">
      <c r="A965" s="11"/>
      <c r="B965" s="7"/>
      <c r="C965" s="7"/>
      <c r="D965" s="9"/>
      <c r="E965" s="7"/>
    </row>
    <row r="966">
      <c r="A966" s="11"/>
      <c r="B966" s="7"/>
      <c r="C966" s="7"/>
      <c r="D966" s="9"/>
      <c r="E966" s="7"/>
    </row>
    <row r="967">
      <c r="A967" s="11"/>
      <c r="B967" s="7"/>
      <c r="C967" s="7"/>
      <c r="D967" s="9"/>
      <c r="E967" s="7"/>
    </row>
    <row r="968">
      <c r="A968" s="11"/>
      <c r="B968" s="7"/>
      <c r="C968" s="7"/>
      <c r="D968" s="9"/>
      <c r="E968" s="7"/>
    </row>
    <row r="969">
      <c r="A969" s="11"/>
      <c r="B969" s="7"/>
      <c r="C969" s="7"/>
      <c r="D969" s="9"/>
      <c r="E969" s="7"/>
    </row>
    <row r="970">
      <c r="A970" s="11"/>
      <c r="B970" s="7"/>
      <c r="C970" s="7"/>
      <c r="D970" s="9"/>
      <c r="E970" s="7"/>
    </row>
    <row r="971">
      <c r="A971" s="11"/>
      <c r="B971" s="7"/>
      <c r="C971" s="7"/>
      <c r="D971" s="9"/>
      <c r="E971" s="7"/>
    </row>
    <row r="972">
      <c r="A972" s="11"/>
      <c r="B972" s="7"/>
      <c r="C972" s="7"/>
      <c r="D972" s="9"/>
      <c r="E972" s="7"/>
    </row>
    <row r="973">
      <c r="A973" s="11"/>
      <c r="B973" s="7"/>
      <c r="C973" s="7"/>
      <c r="D973" s="9"/>
      <c r="E973" s="7"/>
    </row>
    <row r="974">
      <c r="A974" s="11"/>
      <c r="B974" s="7"/>
      <c r="C974" s="7"/>
      <c r="D974" s="9"/>
      <c r="E974" s="7"/>
    </row>
    <row r="975">
      <c r="A975" s="11"/>
      <c r="B975" s="7"/>
      <c r="C975" s="7"/>
      <c r="D975" s="9"/>
      <c r="E975" s="7"/>
    </row>
    <row r="976">
      <c r="A976" s="11"/>
      <c r="B976" s="7"/>
      <c r="C976" s="7"/>
      <c r="D976" s="9"/>
      <c r="E976" s="7"/>
    </row>
    <row r="977">
      <c r="A977" s="11"/>
      <c r="B977" s="7"/>
      <c r="C977" s="7"/>
      <c r="D977" s="9"/>
      <c r="E977" s="7"/>
    </row>
    <row r="978">
      <c r="A978" s="11"/>
      <c r="B978" s="7"/>
      <c r="C978" s="7"/>
      <c r="D978" s="9"/>
      <c r="E978" s="7"/>
    </row>
    <row r="979">
      <c r="A979" s="11"/>
      <c r="B979" s="7"/>
      <c r="C979" s="7"/>
      <c r="D979" s="9"/>
      <c r="E979" s="7"/>
    </row>
    <row r="980">
      <c r="A980" s="11"/>
      <c r="B980" s="7"/>
      <c r="C980" s="7"/>
      <c r="D980" s="9"/>
      <c r="E980" s="7"/>
    </row>
    <row r="981">
      <c r="A981" s="11"/>
      <c r="B981" s="7"/>
      <c r="C981" s="7"/>
      <c r="D981" s="9"/>
      <c r="E981" s="7"/>
    </row>
    <row r="982">
      <c r="A982" s="11"/>
      <c r="B982" s="7"/>
      <c r="C982" s="7"/>
      <c r="D982" s="9"/>
      <c r="E982" s="7"/>
    </row>
    <row r="983">
      <c r="A983" s="11"/>
      <c r="B983" s="7"/>
      <c r="C983" s="7"/>
      <c r="D983" s="9"/>
      <c r="E983" s="7"/>
    </row>
    <row r="984">
      <c r="A984" s="11"/>
      <c r="B984" s="7"/>
      <c r="C984" s="7"/>
      <c r="D984" s="9"/>
      <c r="E984" s="7"/>
    </row>
    <row r="985">
      <c r="A985" s="11"/>
      <c r="B985" s="7"/>
      <c r="C985" s="7"/>
      <c r="D985" s="9"/>
      <c r="E985" s="7"/>
    </row>
    <row r="986">
      <c r="A986" s="11"/>
      <c r="B986" s="7"/>
      <c r="C986" s="7"/>
      <c r="D986" s="9"/>
      <c r="E986" s="7"/>
    </row>
    <row r="987">
      <c r="A987" s="11"/>
      <c r="B987" s="7"/>
      <c r="C987" s="7"/>
      <c r="D987" s="9"/>
      <c r="E987" s="7"/>
    </row>
    <row r="988">
      <c r="A988" s="11"/>
      <c r="B988" s="7"/>
      <c r="C988" s="7"/>
      <c r="D988" s="9"/>
      <c r="E988" s="7"/>
    </row>
    <row r="989">
      <c r="A989" s="11"/>
      <c r="B989" s="7"/>
      <c r="C989" s="7"/>
      <c r="D989" s="9"/>
      <c r="E989" s="7"/>
    </row>
    <row r="990">
      <c r="A990" s="11"/>
      <c r="B990" s="7"/>
      <c r="C990" s="7"/>
      <c r="D990" s="9"/>
      <c r="E990" s="7"/>
    </row>
    <row r="991">
      <c r="A991" s="11"/>
      <c r="B991" s="7"/>
      <c r="C991" s="7"/>
      <c r="D991" s="9"/>
      <c r="E991" s="7"/>
    </row>
    <row r="992">
      <c r="A992" s="11"/>
      <c r="B992" s="7"/>
      <c r="C992" s="7"/>
      <c r="D992" s="9"/>
      <c r="E992" s="7"/>
    </row>
    <row r="993">
      <c r="A993" s="11"/>
      <c r="B993" s="7"/>
      <c r="C993" s="7"/>
      <c r="D993" s="9"/>
      <c r="E993" s="7"/>
    </row>
    <row r="994">
      <c r="A994" s="11"/>
      <c r="B994" s="7"/>
      <c r="C994" s="7"/>
      <c r="D994" s="9"/>
      <c r="E994" s="7"/>
    </row>
    <row r="995">
      <c r="A995" s="11"/>
      <c r="B995" s="7"/>
      <c r="C995" s="7"/>
      <c r="D995" s="9"/>
      <c r="E995" s="7"/>
    </row>
    <row r="996">
      <c r="A996" s="11"/>
      <c r="B996" s="7"/>
      <c r="C996" s="7"/>
      <c r="D996" s="9"/>
      <c r="E996" s="7"/>
    </row>
    <row r="997">
      <c r="A997" s="11"/>
      <c r="B997" s="7"/>
      <c r="C997" s="7"/>
      <c r="D997" s="9"/>
      <c r="E997" s="7"/>
    </row>
    <row r="998">
      <c r="A998" s="11"/>
      <c r="B998" s="7"/>
      <c r="C998" s="7"/>
      <c r="D998" s="9"/>
      <c r="E998" s="7"/>
    </row>
    <row r="999">
      <c r="A999" s="11"/>
      <c r="B999" s="7"/>
      <c r="C999" s="7"/>
      <c r="D999" s="9"/>
      <c r="E999" s="7"/>
    </row>
    <row r="1000">
      <c r="A1000" s="11"/>
      <c r="B1000" s="7"/>
      <c r="C1000" s="7"/>
      <c r="D1000" s="9"/>
      <c r="E1000" s="7"/>
    </row>
    <row r="1001">
      <c r="A1001" s="11"/>
      <c r="B1001" s="7"/>
      <c r="C1001" s="7"/>
      <c r="D1001" s="9"/>
      <c r="E1001" s="7"/>
    </row>
    <row r="1002">
      <c r="A1002" s="11"/>
      <c r="B1002" s="7"/>
      <c r="C1002" s="7"/>
      <c r="D1002" s="9"/>
      <c r="E1002" s="7"/>
    </row>
    <row r="1003">
      <c r="A1003" s="11"/>
      <c r="B1003" s="7"/>
      <c r="C1003" s="7"/>
      <c r="D1003" s="9"/>
      <c r="E1003" s="7"/>
    </row>
    <row r="1004">
      <c r="A1004" s="11"/>
      <c r="B1004" s="7"/>
      <c r="C1004" s="7"/>
      <c r="D1004" s="9"/>
      <c r="E1004" s="7"/>
    </row>
    <row r="1005">
      <c r="A1005" s="11"/>
      <c r="B1005" s="7"/>
      <c r="C1005" s="7"/>
      <c r="D1005" s="9"/>
      <c r="E1005" s="7"/>
    </row>
    <row r="1006">
      <c r="A1006" s="11"/>
      <c r="B1006" s="7"/>
      <c r="C1006" s="7"/>
      <c r="D1006" s="9"/>
      <c r="E1006" s="7"/>
    </row>
    <row r="1007">
      <c r="A1007" s="11"/>
      <c r="B1007" s="7"/>
      <c r="C1007" s="7"/>
      <c r="D1007" s="9"/>
      <c r="E1007" s="7"/>
    </row>
    <row r="1008">
      <c r="A1008" s="11"/>
      <c r="B1008" s="7"/>
      <c r="C1008" s="7"/>
      <c r="D1008" s="9"/>
      <c r="E1008" s="7"/>
    </row>
    <row r="1009">
      <c r="A1009" s="11"/>
      <c r="B1009" s="7"/>
      <c r="C1009" s="7"/>
      <c r="D1009" s="9"/>
      <c r="E1009" s="7"/>
    </row>
    <row r="1010">
      <c r="A1010" s="11"/>
      <c r="B1010" s="7"/>
      <c r="C1010" s="7"/>
      <c r="D1010" s="9"/>
      <c r="E1010" s="7"/>
    </row>
    <row r="1011">
      <c r="A1011" s="11"/>
      <c r="B1011" s="7"/>
      <c r="C1011" s="7"/>
      <c r="D1011" s="9"/>
      <c r="E1011" s="7"/>
    </row>
    <row r="1012">
      <c r="A1012" s="11"/>
      <c r="B1012" s="7"/>
      <c r="C1012" s="7"/>
      <c r="D1012" s="9"/>
      <c r="E1012" s="7"/>
    </row>
    <row r="1013">
      <c r="A1013" s="11"/>
      <c r="B1013" s="7"/>
      <c r="C1013" s="7"/>
      <c r="D1013" s="9"/>
      <c r="E1013" s="7"/>
    </row>
    <row r="1014">
      <c r="A1014" s="11"/>
      <c r="B1014" s="7"/>
      <c r="C1014" s="7"/>
      <c r="D1014" s="9"/>
      <c r="E1014" s="7"/>
    </row>
    <row r="1015">
      <c r="A1015" s="11"/>
      <c r="B1015" s="7"/>
      <c r="C1015" s="7"/>
      <c r="D1015" s="9"/>
      <c r="E1015" s="7"/>
    </row>
    <row r="1016">
      <c r="A1016" s="11"/>
      <c r="B1016" s="7"/>
      <c r="C1016" s="7"/>
      <c r="D1016" s="9"/>
      <c r="E1016" s="7"/>
    </row>
    <row r="1017">
      <c r="A1017" s="11"/>
      <c r="B1017" s="7"/>
      <c r="C1017" s="7"/>
      <c r="D1017" s="9"/>
      <c r="E1017" s="7"/>
    </row>
    <row r="1018">
      <c r="A1018" s="11"/>
      <c r="B1018" s="7"/>
      <c r="C1018" s="7"/>
      <c r="D1018" s="9"/>
      <c r="E1018" s="7"/>
    </row>
    <row r="1019">
      <c r="A1019" s="11"/>
      <c r="B1019" s="7"/>
      <c r="C1019" s="7"/>
      <c r="D1019" s="9"/>
      <c r="E1019" s="7"/>
    </row>
    <row r="1020">
      <c r="A1020" s="11"/>
      <c r="B1020" s="7"/>
      <c r="C1020" s="7"/>
      <c r="D1020" s="9"/>
      <c r="E1020" s="7"/>
    </row>
    <row r="1021">
      <c r="A1021" s="11"/>
      <c r="B1021" s="7"/>
      <c r="C1021" s="7"/>
      <c r="D1021" s="9"/>
      <c r="E1021" s="7"/>
    </row>
    <row r="1022">
      <c r="A1022" s="11"/>
      <c r="B1022" s="7"/>
      <c r="C1022" s="7"/>
      <c r="D1022" s="9"/>
      <c r="E1022" s="7"/>
    </row>
    <row r="1023">
      <c r="A1023" s="11"/>
      <c r="B1023" s="7"/>
      <c r="C1023" s="7"/>
      <c r="D1023" s="9"/>
      <c r="E1023" s="7"/>
    </row>
    <row r="1024">
      <c r="A1024" s="11"/>
      <c r="B1024" s="7"/>
      <c r="C1024" s="7"/>
      <c r="D1024" s="9"/>
      <c r="E1024" s="7"/>
    </row>
    <row r="1025">
      <c r="A1025" s="11"/>
      <c r="B1025" s="7"/>
      <c r="C1025" s="7"/>
      <c r="D1025" s="9"/>
      <c r="E1025" s="7"/>
    </row>
    <row r="1026">
      <c r="A1026" s="11"/>
      <c r="B1026" s="7"/>
      <c r="C1026" s="7"/>
      <c r="D1026" s="9"/>
      <c r="E1026" s="7"/>
    </row>
    <row r="1027">
      <c r="A1027" s="11"/>
      <c r="B1027" s="7"/>
      <c r="C1027" s="7"/>
      <c r="D1027" s="9"/>
      <c r="E1027" s="7"/>
    </row>
    <row r="1028">
      <c r="A1028" s="11"/>
      <c r="B1028" s="7"/>
      <c r="C1028" s="7"/>
      <c r="D1028" s="9"/>
      <c r="E1028" s="7"/>
    </row>
    <row r="1029">
      <c r="A1029" s="11"/>
      <c r="B1029" s="7"/>
      <c r="C1029" s="7"/>
      <c r="D1029" s="9"/>
      <c r="E1029" s="7"/>
    </row>
    <row r="1030">
      <c r="A1030" s="11"/>
      <c r="B1030" s="7"/>
      <c r="C1030" s="7"/>
      <c r="D1030" s="9"/>
      <c r="E1030" s="7"/>
    </row>
    <row r="1031">
      <c r="A1031" s="11"/>
      <c r="B1031" s="7"/>
      <c r="C1031" s="7"/>
      <c r="D1031" s="9"/>
      <c r="E1031" s="7"/>
    </row>
    <row r="1032">
      <c r="A1032" s="11"/>
      <c r="B1032" s="7"/>
      <c r="C1032" s="7"/>
      <c r="D1032" s="9"/>
      <c r="E1032" s="7"/>
    </row>
    <row r="1033">
      <c r="A1033" s="11"/>
      <c r="B1033" s="7"/>
      <c r="C1033" s="7"/>
      <c r="D1033" s="9"/>
      <c r="E1033" s="7"/>
    </row>
    <row r="1034">
      <c r="A1034" s="11"/>
      <c r="B1034" s="7"/>
      <c r="C1034" s="7"/>
      <c r="D1034" s="9"/>
      <c r="E1034" s="7"/>
    </row>
    <row r="1035">
      <c r="A1035" s="11"/>
      <c r="B1035" s="7"/>
      <c r="C1035" s="7"/>
      <c r="D1035" s="9"/>
      <c r="E1035" s="7"/>
    </row>
    <row r="1036">
      <c r="A1036" s="11"/>
      <c r="B1036" s="7"/>
      <c r="C1036" s="7"/>
      <c r="D1036" s="9"/>
      <c r="E1036" s="7"/>
    </row>
    <row r="1037">
      <c r="A1037" s="11"/>
      <c r="B1037" s="7"/>
      <c r="C1037" s="7"/>
      <c r="D1037" s="9"/>
      <c r="E1037" s="7"/>
    </row>
    <row r="1038">
      <c r="A1038" s="11"/>
      <c r="B1038" s="7"/>
      <c r="C1038" s="7"/>
      <c r="D1038" s="9"/>
      <c r="E1038" s="7"/>
    </row>
    <row r="1039">
      <c r="A1039" s="11"/>
      <c r="B1039" s="7"/>
      <c r="C1039" s="7"/>
      <c r="D1039" s="9"/>
      <c r="E1039" s="7"/>
    </row>
    <row r="1040">
      <c r="A1040" s="11"/>
      <c r="B1040" s="7"/>
      <c r="C1040" s="7"/>
      <c r="D1040" s="9"/>
      <c r="E1040" s="7"/>
    </row>
    <row r="1041">
      <c r="A1041" s="11"/>
      <c r="B1041" s="7"/>
      <c r="C1041" s="7"/>
      <c r="D1041" s="9"/>
      <c r="E1041" s="7"/>
    </row>
    <row r="1042">
      <c r="A1042" s="11"/>
      <c r="B1042" s="7"/>
      <c r="C1042" s="7"/>
      <c r="D1042" s="9"/>
      <c r="E1042" s="7"/>
    </row>
    <row r="1043">
      <c r="A1043" s="11"/>
      <c r="B1043" s="7"/>
      <c r="C1043" s="7"/>
      <c r="D1043" s="9"/>
      <c r="E1043" s="7"/>
    </row>
    <row r="1044">
      <c r="A1044" s="11"/>
      <c r="B1044" s="7"/>
      <c r="C1044" s="7"/>
      <c r="D1044" s="9"/>
      <c r="E1044" s="7"/>
    </row>
    <row r="1045">
      <c r="A1045" s="11"/>
      <c r="B1045" s="7"/>
      <c r="C1045" s="7"/>
      <c r="D1045" s="9"/>
      <c r="E1045" s="7"/>
    </row>
    <row r="1046">
      <c r="A1046" s="11"/>
      <c r="B1046" s="7"/>
      <c r="C1046" s="7"/>
      <c r="D1046" s="9"/>
      <c r="E1046" s="7"/>
    </row>
    <row r="1047">
      <c r="A1047" s="11"/>
      <c r="B1047" s="7"/>
      <c r="C1047" s="7"/>
      <c r="D1047" s="9"/>
      <c r="E1047" s="7"/>
    </row>
    <row r="1048">
      <c r="A1048" s="11"/>
      <c r="B1048" s="7"/>
      <c r="C1048" s="7"/>
      <c r="D1048" s="9"/>
      <c r="E1048" s="7"/>
    </row>
    <row r="1049">
      <c r="A1049" s="11"/>
      <c r="B1049" s="7"/>
      <c r="C1049" s="7"/>
      <c r="D1049" s="9"/>
      <c r="E1049" s="7"/>
    </row>
    <row r="1050">
      <c r="A1050" s="11"/>
      <c r="B1050" s="7"/>
      <c r="C1050" s="7"/>
      <c r="D1050" s="9"/>
      <c r="E1050" s="7"/>
    </row>
    <row r="1051">
      <c r="A1051" s="11"/>
      <c r="B1051" s="7"/>
      <c r="C1051" s="7"/>
      <c r="D1051" s="9"/>
      <c r="E1051" s="7"/>
    </row>
    <row r="1052">
      <c r="A1052" s="11"/>
      <c r="B1052" s="7"/>
      <c r="C1052" s="7"/>
      <c r="D1052" s="9"/>
      <c r="E1052" s="7"/>
    </row>
    <row r="1053">
      <c r="A1053" s="11"/>
      <c r="B1053" s="7"/>
      <c r="C1053" s="7"/>
      <c r="D1053" s="9"/>
      <c r="E1053" s="7"/>
    </row>
    <row r="1054">
      <c r="A1054" s="11"/>
      <c r="B1054" s="7"/>
      <c r="C1054" s="7"/>
      <c r="D1054" s="9"/>
      <c r="E1054" s="7"/>
    </row>
    <row r="1055">
      <c r="A1055" s="11"/>
      <c r="B1055" s="7"/>
      <c r="C1055" s="7"/>
      <c r="D1055" s="9"/>
      <c r="E1055" s="7"/>
    </row>
    <row r="1056">
      <c r="A1056" s="11"/>
      <c r="B1056" s="7"/>
      <c r="C1056" s="7"/>
      <c r="D1056" s="9"/>
      <c r="E1056" s="7"/>
    </row>
    <row r="1057">
      <c r="A1057" s="11"/>
      <c r="B1057" s="7"/>
      <c r="C1057" s="7"/>
      <c r="D1057" s="9"/>
      <c r="E1057" s="7"/>
    </row>
    <row r="1058">
      <c r="A1058" s="11"/>
      <c r="B1058" s="7"/>
      <c r="C1058" s="7"/>
      <c r="D1058" s="9"/>
      <c r="E1058" s="7"/>
    </row>
    <row r="1059">
      <c r="A1059" s="11"/>
      <c r="B1059" s="7"/>
      <c r="C1059" s="7"/>
      <c r="D1059" s="9"/>
      <c r="E1059" s="7"/>
    </row>
    <row r="1060">
      <c r="A1060" s="11"/>
      <c r="B1060" s="7"/>
      <c r="C1060" s="7"/>
      <c r="D1060" s="9"/>
      <c r="E1060" s="7"/>
    </row>
    <row r="1061">
      <c r="A1061" s="11"/>
      <c r="B1061" s="7"/>
      <c r="C1061" s="7"/>
      <c r="D1061" s="9"/>
      <c r="E1061" s="7"/>
    </row>
    <row r="1062">
      <c r="A1062" s="11"/>
      <c r="B1062" s="7"/>
      <c r="C1062" s="7"/>
      <c r="D1062" s="9"/>
      <c r="E1062" s="7"/>
    </row>
    <row r="1063">
      <c r="A1063" s="11"/>
      <c r="B1063" s="7"/>
      <c r="C1063" s="7"/>
      <c r="D1063" s="9"/>
      <c r="E1063" s="7"/>
    </row>
    <row r="1064">
      <c r="A1064" s="11"/>
      <c r="B1064" s="7"/>
      <c r="C1064" s="7"/>
      <c r="D1064" s="9"/>
      <c r="E1064" s="7"/>
    </row>
    <row r="1065">
      <c r="A1065" s="11"/>
      <c r="B1065" s="7"/>
      <c r="C1065" s="7"/>
      <c r="D1065" s="9"/>
      <c r="E1065" s="7"/>
    </row>
    <row r="1066">
      <c r="A1066" s="11"/>
      <c r="B1066" s="7"/>
      <c r="C1066" s="7"/>
      <c r="D1066" s="9"/>
      <c r="E1066" s="7"/>
    </row>
    <row r="1067">
      <c r="A1067" s="11"/>
      <c r="B1067" s="7"/>
      <c r="C1067" s="7"/>
      <c r="D1067" s="9"/>
      <c r="E1067" s="7"/>
    </row>
    <row r="1068">
      <c r="A1068" s="11"/>
      <c r="B1068" s="7"/>
      <c r="C1068" s="7"/>
      <c r="D1068" s="9"/>
      <c r="E1068" s="7"/>
    </row>
    <row r="1069">
      <c r="A1069" s="11"/>
      <c r="B1069" s="7"/>
      <c r="C1069" s="7"/>
      <c r="D1069" s="9"/>
      <c r="E1069" s="7"/>
    </row>
    <row r="1070">
      <c r="A1070" s="11"/>
      <c r="B1070" s="7"/>
      <c r="C1070" s="7"/>
      <c r="D1070" s="9"/>
      <c r="E1070" s="7"/>
    </row>
    <row r="1071">
      <c r="A1071" s="11"/>
      <c r="B1071" s="7"/>
      <c r="C1071" s="7"/>
      <c r="D1071" s="9"/>
      <c r="E1071" s="7"/>
    </row>
    <row r="1072">
      <c r="A1072" s="11"/>
      <c r="B1072" s="7"/>
      <c r="C1072" s="7"/>
      <c r="D1072" s="9"/>
      <c r="E1072" s="7"/>
    </row>
    <row r="1073">
      <c r="A1073" s="11"/>
      <c r="B1073" s="7"/>
      <c r="C1073" s="7"/>
      <c r="D1073" s="9"/>
      <c r="E1073" s="7"/>
    </row>
    <row r="1074">
      <c r="A1074" s="11"/>
      <c r="B1074" s="7"/>
      <c r="C1074" s="7"/>
      <c r="D1074" s="9"/>
      <c r="E1074" s="7"/>
    </row>
    <row r="1075">
      <c r="A1075" s="11"/>
      <c r="B1075" s="7"/>
      <c r="C1075" s="7"/>
      <c r="D1075" s="9"/>
      <c r="E1075" s="7"/>
    </row>
    <row r="1076">
      <c r="A1076" s="11"/>
      <c r="B1076" s="7"/>
      <c r="C1076" s="7"/>
      <c r="D1076" s="9"/>
      <c r="E1076" s="7"/>
    </row>
    <row r="1077">
      <c r="A1077" s="11"/>
      <c r="B1077" s="7"/>
      <c r="C1077" s="7"/>
      <c r="D1077" s="9"/>
      <c r="E1077" s="7"/>
    </row>
    <row r="1078">
      <c r="A1078" s="11"/>
      <c r="B1078" s="7"/>
      <c r="C1078" s="7"/>
      <c r="D1078" s="9"/>
      <c r="E1078" s="7"/>
    </row>
    <row r="1079">
      <c r="A1079" s="11"/>
      <c r="B1079" s="7"/>
      <c r="C1079" s="7"/>
      <c r="D1079" s="9"/>
      <c r="E1079" s="7"/>
    </row>
    <row r="1080">
      <c r="A1080" s="11"/>
      <c r="B1080" s="7"/>
      <c r="C1080" s="7"/>
      <c r="D1080" s="9"/>
      <c r="E1080" s="7"/>
    </row>
    <row r="1081">
      <c r="A1081" s="11"/>
      <c r="B1081" s="7"/>
      <c r="C1081" s="7"/>
      <c r="D1081" s="9"/>
      <c r="E1081" s="7"/>
    </row>
    <row r="1082">
      <c r="A1082" s="11"/>
      <c r="B1082" s="7"/>
      <c r="C1082" s="7"/>
      <c r="D1082" s="9"/>
      <c r="E1082" s="7"/>
    </row>
    <row r="1083">
      <c r="A1083" s="11"/>
      <c r="B1083" s="7"/>
      <c r="C1083" s="7"/>
      <c r="D1083" s="9"/>
      <c r="E1083" s="7"/>
    </row>
    <row r="1084">
      <c r="A1084" s="11"/>
      <c r="B1084" s="7"/>
      <c r="C1084" s="7"/>
      <c r="D1084" s="9"/>
      <c r="E1084" s="7"/>
    </row>
    <row r="1085">
      <c r="A1085" s="11"/>
      <c r="B1085" s="7"/>
      <c r="C1085" s="7"/>
      <c r="D1085" s="9"/>
      <c r="E1085" s="7"/>
    </row>
    <row r="1086">
      <c r="A1086" s="11"/>
      <c r="B1086" s="7"/>
      <c r="C1086" s="7"/>
      <c r="D1086" s="9"/>
      <c r="E1086" s="7"/>
    </row>
    <row r="1087">
      <c r="A1087" s="11"/>
      <c r="B1087" s="7"/>
      <c r="C1087" s="7"/>
      <c r="D1087" s="9"/>
      <c r="E1087" s="7"/>
    </row>
    <row r="1088">
      <c r="A1088" s="11"/>
      <c r="B1088" s="7"/>
      <c r="C1088" s="7"/>
      <c r="D1088" s="9"/>
      <c r="E1088" s="7"/>
    </row>
    <row r="1089">
      <c r="A1089" s="11"/>
      <c r="B1089" s="7"/>
      <c r="C1089" s="7"/>
      <c r="D1089" s="9"/>
      <c r="E1089" s="7"/>
    </row>
    <row r="1090">
      <c r="A1090" s="11"/>
      <c r="B1090" s="7"/>
      <c r="C1090" s="7"/>
      <c r="D1090" s="9"/>
      <c r="E1090" s="7"/>
    </row>
    <row r="1091">
      <c r="A1091" s="11"/>
      <c r="B1091" s="7"/>
      <c r="C1091" s="7"/>
      <c r="D1091" s="9"/>
      <c r="E1091" s="7"/>
    </row>
    <row r="1092">
      <c r="A1092" s="11"/>
      <c r="B1092" s="7"/>
      <c r="C1092" s="7"/>
      <c r="D1092" s="9"/>
      <c r="E1092" s="7"/>
    </row>
    <row r="1093">
      <c r="A1093" s="11"/>
      <c r="B1093" s="7"/>
      <c r="C1093" s="7"/>
      <c r="D1093" s="9"/>
      <c r="E1093" s="7"/>
    </row>
    <row r="1094">
      <c r="A1094" s="11"/>
      <c r="B1094" s="7"/>
      <c r="C1094" s="7"/>
      <c r="D1094" s="9"/>
      <c r="E1094" s="7"/>
    </row>
    <row r="1095">
      <c r="A1095" s="11"/>
      <c r="B1095" s="7"/>
      <c r="C1095" s="7"/>
      <c r="D1095" s="9"/>
      <c r="E1095" s="7"/>
    </row>
    <row r="1096">
      <c r="A1096" s="11"/>
      <c r="B1096" s="7"/>
      <c r="C1096" s="7"/>
      <c r="D1096" s="9"/>
      <c r="E1096" s="7"/>
    </row>
    <row r="1097">
      <c r="A1097" s="11"/>
      <c r="B1097" s="7"/>
      <c r="C1097" s="7"/>
      <c r="D1097" s="9"/>
      <c r="E1097" s="7"/>
    </row>
    <row r="1098">
      <c r="A1098" s="11"/>
      <c r="B1098" s="7"/>
      <c r="C1098" s="7"/>
      <c r="D1098" s="9"/>
      <c r="E1098" s="7"/>
    </row>
    <row r="1099">
      <c r="A1099" s="11"/>
      <c r="B1099" s="7"/>
      <c r="C1099" s="7"/>
      <c r="D1099" s="9"/>
      <c r="E1099" s="7"/>
    </row>
    <row r="1100">
      <c r="A1100" s="11"/>
      <c r="B1100" s="7"/>
      <c r="C1100" s="7"/>
      <c r="D1100" s="9"/>
      <c r="E1100" s="7"/>
    </row>
    <row r="1101">
      <c r="A1101" s="11"/>
      <c r="B1101" s="7"/>
      <c r="C1101" s="7"/>
      <c r="D1101" s="9"/>
      <c r="E1101" s="7"/>
    </row>
    <row r="1102">
      <c r="A1102" s="11"/>
      <c r="B1102" s="7"/>
      <c r="C1102" s="7"/>
      <c r="D1102" s="9"/>
      <c r="E1102" s="7"/>
    </row>
    <row r="1103">
      <c r="A1103" s="11"/>
      <c r="B1103" s="7"/>
      <c r="C1103" s="7"/>
      <c r="D1103" s="9"/>
      <c r="E1103" s="7"/>
    </row>
    <row r="1104">
      <c r="A1104" s="11"/>
      <c r="B1104" s="7"/>
      <c r="C1104" s="7"/>
      <c r="D1104" s="9"/>
      <c r="E1104" s="7"/>
    </row>
    <row r="1105">
      <c r="A1105" s="11"/>
      <c r="B1105" s="7"/>
      <c r="C1105" s="7"/>
      <c r="D1105" s="9"/>
      <c r="E1105" s="7"/>
    </row>
    <row r="1106">
      <c r="A1106" s="11"/>
      <c r="B1106" s="7"/>
      <c r="C1106" s="7"/>
      <c r="D1106" s="9"/>
      <c r="E1106" s="7"/>
    </row>
    <row r="1107">
      <c r="A1107" s="11"/>
      <c r="B1107" s="7"/>
      <c r="C1107" s="7"/>
      <c r="D1107" s="9"/>
      <c r="E1107" s="7"/>
    </row>
    <row r="1108">
      <c r="A1108" s="11"/>
      <c r="B1108" s="7"/>
      <c r="C1108" s="7"/>
      <c r="D1108" s="9"/>
      <c r="E1108" s="7"/>
    </row>
    <row r="1109">
      <c r="A1109" s="11"/>
      <c r="B1109" s="7"/>
      <c r="C1109" s="7"/>
      <c r="D1109" s="9"/>
      <c r="E1109" s="7"/>
    </row>
    <row r="1110">
      <c r="A1110" s="11"/>
      <c r="B1110" s="7"/>
      <c r="C1110" s="7"/>
      <c r="D1110" s="9"/>
      <c r="E1110" s="7"/>
    </row>
    <row r="1111">
      <c r="A1111" s="11"/>
      <c r="B1111" s="7"/>
      <c r="C1111" s="7"/>
      <c r="D1111" s="9"/>
      <c r="E1111" s="7"/>
    </row>
    <row r="1112">
      <c r="A1112" s="11"/>
      <c r="B1112" s="7"/>
      <c r="C1112" s="7"/>
      <c r="D1112" s="9"/>
      <c r="E1112" s="7"/>
    </row>
    <row r="1113">
      <c r="A1113" s="11"/>
      <c r="B1113" s="7"/>
      <c r="C1113" s="7"/>
      <c r="D1113" s="9"/>
      <c r="E1113" s="7"/>
    </row>
    <row r="1114">
      <c r="A1114" s="11"/>
      <c r="B1114" s="7"/>
      <c r="C1114" s="7"/>
      <c r="D1114" s="9"/>
      <c r="E1114" s="7"/>
    </row>
    <row r="1115">
      <c r="A1115" s="11"/>
      <c r="B1115" s="7"/>
      <c r="C1115" s="7"/>
      <c r="D1115" s="9"/>
      <c r="E1115" s="7"/>
    </row>
    <row r="1116">
      <c r="A1116" s="11"/>
      <c r="B1116" s="7"/>
      <c r="C1116" s="7"/>
      <c r="D1116" s="9"/>
      <c r="E1116" s="7"/>
    </row>
    <row r="1117">
      <c r="A1117" s="11"/>
      <c r="B1117" s="7"/>
      <c r="C1117" s="7"/>
      <c r="D1117" s="9"/>
      <c r="E1117" s="7"/>
    </row>
    <row r="1118">
      <c r="A1118" s="11"/>
      <c r="B1118" s="7"/>
      <c r="C1118" s="7"/>
      <c r="D1118" s="9"/>
      <c r="E1118" s="7"/>
    </row>
    <row r="1119">
      <c r="A1119" s="11"/>
      <c r="B1119" s="7"/>
      <c r="C1119" s="7"/>
      <c r="D1119" s="9"/>
      <c r="E1119" s="7"/>
    </row>
    <row r="1120">
      <c r="A1120" s="11"/>
      <c r="B1120" s="7"/>
      <c r="C1120" s="7"/>
      <c r="D1120" s="9"/>
      <c r="E1120" s="7"/>
    </row>
    <row r="1121">
      <c r="A1121" s="11"/>
      <c r="B1121" s="7"/>
      <c r="C1121" s="7"/>
      <c r="D1121" s="9"/>
      <c r="E1121" s="7"/>
    </row>
    <row r="1122">
      <c r="A1122" s="11"/>
      <c r="B1122" s="7"/>
      <c r="C1122" s="7"/>
      <c r="D1122" s="9"/>
      <c r="E1122" s="7"/>
    </row>
    <row r="1123">
      <c r="A1123" s="11"/>
      <c r="B1123" s="7"/>
      <c r="C1123" s="7"/>
      <c r="D1123" s="9"/>
      <c r="E1123" s="7"/>
    </row>
    <row r="1124">
      <c r="A1124" s="11"/>
      <c r="B1124" s="7"/>
      <c r="C1124" s="7"/>
      <c r="D1124" s="9"/>
      <c r="E1124" s="7"/>
    </row>
    <row r="1125">
      <c r="A1125" s="11"/>
      <c r="B1125" s="7"/>
      <c r="C1125" s="7"/>
      <c r="D1125" s="9"/>
      <c r="E1125" s="7"/>
    </row>
    <row r="1126">
      <c r="A1126" s="11"/>
      <c r="B1126" s="7"/>
      <c r="C1126" s="7"/>
      <c r="D1126" s="9"/>
      <c r="E1126" s="7"/>
    </row>
    <row r="1127">
      <c r="A1127" s="11"/>
      <c r="B1127" s="7"/>
      <c r="C1127" s="7"/>
      <c r="D1127" s="9"/>
      <c r="E1127" s="7"/>
    </row>
    <row r="1128">
      <c r="A1128" s="11"/>
      <c r="B1128" s="7"/>
      <c r="C1128" s="7"/>
      <c r="D1128" s="9"/>
      <c r="E1128" s="7"/>
    </row>
    <row r="1129">
      <c r="A1129" s="11"/>
      <c r="B1129" s="7"/>
      <c r="C1129" s="7"/>
      <c r="D1129" s="9"/>
      <c r="E1129" s="7"/>
    </row>
    <row r="1130">
      <c r="A1130" s="11"/>
      <c r="B1130" s="7"/>
      <c r="C1130" s="7"/>
      <c r="D1130" s="9"/>
      <c r="E1130" s="7"/>
    </row>
    <row r="1131">
      <c r="A1131" s="11"/>
      <c r="B1131" s="7"/>
      <c r="C1131" s="7"/>
      <c r="D1131" s="9"/>
      <c r="E1131" s="7"/>
    </row>
    <row r="1132">
      <c r="A1132" s="11"/>
      <c r="B1132" s="7"/>
      <c r="C1132" s="7"/>
      <c r="D1132" s="9"/>
      <c r="E1132" s="7"/>
    </row>
    <row r="1133">
      <c r="A1133" s="11"/>
      <c r="B1133" s="7"/>
      <c r="C1133" s="7"/>
      <c r="D1133" s="9"/>
      <c r="E1133" s="7"/>
    </row>
    <row r="1134">
      <c r="A1134" s="11"/>
      <c r="B1134" s="7"/>
      <c r="C1134" s="7"/>
      <c r="D1134" s="9"/>
      <c r="E1134" s="7"/>
    </row>
    <row r="1135">
      <c r="A1135" s="11"/>
      <c r="B1135" s="7"/>
      <c r="C1135" s="7"/>
      <c r="D1135" s="9"/>
      <c r="E1135" s="7"/>
    </row>
    <row r="1136">
      <c r="A1136" s="11"/>
      <c r="B1136" s="7"/>
      <c r="C1136" s="7"/>
      <c r="D1136" s="9"/>
      <c r="E1136" s="7"/>
    </row>
    <row r="1137">
      <c r="A1137" s="11"/>
      <c r="B1137" s="7"/>
      <c r="C1137" s="7"/>
      <c r="D1137" s="9"/>
      <c r="E1137" s="7"/>
    </row>
    <row r="1138">
      <c r="A1138" s="11"/>
      <c r="B1138" s="7"/>
      <c r="C1138" s="7"/>
      <c r="D1138" s="9"/>
      <c r="E1138" s="7"/>
    </row>
    <row r="1139">
      <c r="A1139" s="11"/>
      <c r="B1139" s="7"/>
      <c r="C1139" s="7"/>
      <c r="D1139" s="9"/>
      <c r="E1139" s="7"/>
    </row>
    <row r="1140">
      <c r="A1140" s="11"/>
      <c r="B1140" s="7"/>
      <c r="C1140" s="7"/>
      <c r="D1140" s="9"/>
      <c r="E1140" s="7"/>
    </row>
    <row r="1141">
      <c r="A1141" s="11"/>
      <c r="B1141" s="7"/>
      <c r="C1141" s="7"/>
      <c r="D1141" s="9"/>
      <c r="E1141" s="7"/>
    </row>
    <row r="1142">
      <c r="A1142" s="11"/>
      <c r="B1142" s="7"/>
      <c r="C1142" s="7"/>
      <c r="D1142" s="9"/>
      <c r="E1142" s="7"/>
    </row>
    <row r="1143">
      <c r="A1143" s="11"/>
      <c r="B1143" s="7"/>
      <c r="C1143" s="7"/>
      <c r="D1143" s="9"/>
      <c r="E1143" s="7"/>
    </row>
    <row r="1144">
      <c r="A1144" s="11"/>
      <c r="B1144" s="7"/>
      <c r="C1144" s="7"/>
      <c r="D1144" s="9"/>
      <c r="E1144" s="7"/>
    </row>
    <row r="1145">
      <c r="A1145" s="11"/>
      <c r="B1145" s="7"/>
      <c r="C1145" s="7"/>
      <c r="D1145" s="9"/>
      <c r="E1145" s="7"/>
    </row>
    <row r="1146">
      <c r="A1146" s="11"/>
      <c r="B1146" s="7"/>
      <c r="C1146" s="7"/>
      <c r="D1146" s="9"/>
      <c r="E1146" s="7"/>
    </row>
    <row r="1147">
      <c r="A1147" s="11"/>
      <c r="B1147" s="7"/>
      <c r="C1147" s="7"/>
      <c r="D1147" s="9"/>
      <c r="E1147" s="7"/>
    </row>
    <row r="1148">
      <c r="A1148" s="11"/>
      <c r="B1148" s="7"/>
      <c r="C1148" s="7"/>
      <c r="D1148" s="9"/>
      <c r="E1148" s="7"/>
    </row>
    <row r="1149">
      <c r="A1149" s="11"/>
      <c r="B1149" s="7"/>
      <c r="C1149" s="7"/>
      <c r="D1149" s="9"/>
      <c r="E1149" s="7"/>
    </row>
    <row r="1150">
      <c r="A1150" s="11"/>
      <c r="B1150" s="7"/>
      <c r="C1150" s="7"/>
      <c r="D1150" s="9"/>
      <c r="E1150" s="7"/>
    </row>
    <row r="1151">
      <c r="A1151" s="11"/>
      <c r="B1151" s="7"/>
      <c r="C1151" s="7"/>
      <c r="D1151" s="9"/>
      <c r="E1151" s="7"/>
    </row>
    <row r="1152">
      <c r="A1152" s="11"/>
      <c r="B1152" s="7"/>
      <c r="C1152" s="7"/>
      <c r="D1152" s="9"/>
      <c r="E1152" s="7"/>
    </row>
    <row r="1153">
      <c r="A1153" s="11"/>
      <c r="B1153" s="7"/>
      <c r="C1153" s="7"/>
      <c r="D1153" s="9"/>
      <c r="E1153" s="7"/>
    </row>
    <row r="1154">
      <c r="A1154" s="11"/>
      <c r="B1154" s="7"/>
      <c r="C1154" s="7"/>
      <c r="D1154" s="9"/>
      <c r="E1154" s="7"/>
    </row>
    <row r="1155">
      <c r="A1155" s="11"/>
      <c r="B1155" s="7"/>
      <c r="C1155" s="7"/>
      <c r="D1155" s="9"/>
      <c r="E1155" s="7"/>
    </row>
    <row r="1156">
      <c r="A1156" s="11"/>
      <c r="B1156" s="7"/>
      <c r="C1156" s="7"/>
      <c r="D1156" s="9"/>
      <c r="E1156" s="7"/>
    </row>
    <row r="1157">
      <c r="A1157" s="11"/>
      <c r="B1157" s="7"/>
      <c r="C1157" s="7"/>
      <c r="D1157" s="9"/>
      <c r="E1157" s="7"/>
    </row>
    <row r="1158">
      <c r="A1158" s="11"/>
      <c r="B1158" s="7"/>
      <c r="C1158" s="7"/>
      <c r="D1158" s="9"/>
      <c r="E1158" s="7"/>
    </row>
    <row r="1159">
      <c r="A1159" s="11"/>
      <c r="B1159" s="7"/>
      <c r="C1159" s="7"/>
      <c r="D1159" s="9"/>
      <c r="E1159" s="7"/>
    </row>
    <row r="1160">
      <c r="A1160" s="11"/>
      <c r="B1160" s="7"/>
      <c r="C1160" s="7"/>
      <c r="D1160" s="9"/>
      <c r="E1160" s="7"/>
    </row>
    <row r="1161">
      <c r="A1161" s="11"/>
      <c r="B1161" s="7"/>
      <c r="C1161" s="7"/>
      <c r="D1161" s="9"/>
      <c r="E1161" s="7"/>
    </row>
    <row r="1162">
      <c r="A1162" s="11"/>
      <c r="B1162" s="7"/>
      <c r="C1162" s="7"/>
      <c r="D1162" s="9"/>
      <c r="E1162" s="7"/>
    </row>
    <row r="1163">
      <c r="A1163" s="11"/>
      <c r="B1163" s="7"/>
      <c r="C1163" s="7"/>
      <c r="D1163" s="9"/>
      <c r="E1163" s="7"/>
    </row>
    <row r="1164">
      <c r="A1164" s="11"/>
      <c r="B1164" s="7"/>
      <c r="C1164" s="7"/>
      <c r="D1164" s="9"/>
      <c r="E1164" s="7"/>
    </row>
    <row r="1165">
      <c r="A1165" s="11"/>
      <c r="B1165" s="7"/>
      <c r="C1165" s="7"/>
      <c r="D1165" s="9"/>
      <c r="E1165" s="7"/>
    </row>
    <row r="1166">
      <c r="A1166" s="11"/>
      <c r="B1166" s="7"/>
      <c r="C1166" s="7"/>
      <c r="D1166" s="9"/>
      <c r="E1166" s="7"/>
    </row>
    <row r="1167">
      <c r="A1167" s="11"/>
      <c r="B1167" s="7"/>
      <c r="C1167" s="7"/>
      <c r="D1167" s="9"/>
      <c r="E1167" s="7"/>
    </row>
    <row r="1168">
      <c r="A1168" s="11"/>
      <c r="B1168" s="7"/>
      <c r="C1168" s="7"/>
      <c r="D1168" s="9"/>
      <c r="E1168" s="7"/>
    </row>
    <row r="1169">
      <c r="A1169" s="11"/>
      <c r="B1169" s="7"/>
      <c r="C1169" s="7"/>
      <c r="D1169" s="9"/>
      <c r="E1169" s="7"/>
    </row>
    <row r="1170">
      <c r="A1170" s="11"/>
      <c r="B1170" s="7"/>
      <c r="C1170" s="7"/>
      <c r="D1170" s="9"/>
      <c r="E1170" s="7"/>
    </row>
    <row r="1171">
      <c r="A1171" s="11"/>
      <c r="B1171" s="7"/>
      <c r="C1171" s="7"/>
      <c r="D1171" s="9"/>
      <c r="E1171" s="7"/>
    </row>
    <row r="1172">
      <c r="A1172" s="11"/>
      <c r="B1172" s="7"/>
      <c r="C1172" s="7"/>
      <c r="D1172" s="9"/>
      <c r="E1172" s="7"/>
    </row>
    <row r="1173">
      <c r="A1173" s="11"/>
      <c r="B1173" s="7"/>
      <c r="C1173" s="7"/>
      <c r="D1173" s="9"/>
      <c r="E1173" s="7"/>
    </row>
    <row r="1174">
      <c r="A1174" s="11"/>
      <c r="B1174" s="7"/>
      <c r="C1174" s="7"/>
      <c r="D1174" s="9"/>
      <c r="E1174" s="7"/>
    </row>
    <row r="1175">
      <c r="A1175" s="11"/>
      <c r="B1175" s="7"/>
      <c r="C1175" s="7"/>
      <c r="D1175" s="9"/>
      <c r="E1175" s="7"/>
    </row>
    <row r="1176">
      <c r="A1176" s="11"/>
      <c r="B1176" s="7"/>
      <c r="C1176" s="7"/>
      <c r="D1176" s="9"/>
      <c r="E1176" s="7"/>
    </row>
    <row r="1177">
      <c r="A1177" s="11"/>
      <c r="B1177" s="7"/>
      <c r="C1177" s="7"/>
      <c r="D1177" s="9"/>
      <c r="E1177" s="7"/>
    </row>
    <row r="1178">
      <c r="A1178" s="11"/>
      <c r="B1178" s="7"/>
      <c r="C1178" s="7"/>
      <c r="D1178" s="9"/>
      <c r="E1178" s="7"/>
    </row>
    <row r="1179">
      <c r="A1179" s="11"/>
      <c r="B1179" s="7"/>
      <c r="C1179" s="7"/>
      <c r="D1179" s="9"/>
      <c r="E1179" s="7"/>
    </row>
    <row r="1180">
      <c r="A1180" s="11"/>
      <c r="B1180" s="7"/>
      <c r="C1180" s="7"/>
      <c r="D1180" s="9"/>
      <c r="E1180" s="7"/>
    </row>
    <row r="1181">
      <c r="A1181" s="11"/>
      <c r="B1181" s="7"/>
      <c r="C1181" s="7"/>
      <c r="D1181" s="9"/>
      <c r="E1181" s="7"/>
    </row>
    <row r="1182">
      <c r="A1182" s="11"/>
      <c r="B1182" s="7"/>
      <c r="C1182" s="7"/>
      <c r="D1182" s="9"/>
      <c r="E1182" s="7"/>
    </row>
    <row r="1183">
      <c r="A1183" s="11"/>
      <c r="B1183" s="7"/>
      <c r="C1183" s="7"/>
      <c r="D1183" s="9"/>
      <c r="E1183" s="7"/>
    </row>
    <row r="1184">
      <c r="A1184" s="11"/>
      <c r="B1184" s="7"/>
      <c r="C1184" s="7"/>
      <c r="D1184" s="9"/>
      <c r="E1184" s="7"/>
    </row>
    <row r="1185">
      <c r="A1185" s="11"/>
      <c r="B1185" s="7"/>
      <c r="C1185" s="7"/>
      <c r="D1185" s="9"/>
      <c r="E1185" s="7"/>
    </row>
    <row r="1186">
      <c r="A1186" s="11"/>
      <c r="B1186" s="7"/>
      <c r="C1186" s="7"/>
      <c r="D1186" s="9"/>
      <c r="E1186" s="7"/>
    </row>
    <row r="1187">
      <c r="A1187" s="11"/>
      <c r="B1187" s="7"/>
      <c r="C1187" s="7"/>
      <c r="D1187" s="9"/>
      <c r="E1187" s="7"/>
    </row>
    <row r="1188">
      <c r="A1188" s="11"/>
      <c r="B1188" s="7"/>
      <c r="C1188" s="7"/>
      <c r="D1188" s="9"/>
      <c r="E1188" s="7"/>
    </row>
    <row r="1189">
      <c r="A1189" s="11"/>
      <c r="B1189" s="7"/>
      <c r="C1189" s="7"/>
      <c r="D1189" s="9"/>
      <c r="E1189" s="7"/>
    </row>
    <row r="1190">
      <c r="A1190" s="11"/>
      <c r="B1190" s="7"/>
      <c r="C1190" s="7"/>
      <c r="D1190" s="9"/>
      <c r="E1190" s="7"/>
    </row>
    <row r="1191">
      <c r="A1191" s="11"/>
      <c r="B1191" s="7"/>
      <c r="C1191" s="7"/>
      <c r="D1191" s="9"/>
      <c r="E1191" s="7"/>
    </row>
    <row r="1192">
      <c r="A1192" s="11"/>
      <c r="B1192" s="7"/>
      <c r="C1192" s="7"/>
      <c r="D1192" s="9"/>
      <c r="E1192" s="7"/>
    </row>
    <row r="1193">
      <c r="A1193" s="11"/>
      <c r="B1193" s="7"/>
      <c r="C1193" s="7"/>
      <c r="D1193" s="9"/>
      <c r="E1193" s="7"/>
    </row>
    <row r="1194">
      <c r="A1194" s="11"/>
      <c r="B1194" s="7"/>
      <c r="C1194" s="7"/>
      <c r="D1194" s="9"/>
      <c r="E1194" s="7"/>
    </row>
    <row r="1195">
      <c r="A1195" s="11"/>
      <c r="B1195" s="7"/>
      <c r="C1195" s="7"/>
      <c r="D1195" s="9"/>
      <c r="E1195" s="7"/>
    </row>
    <row r="1196">
      <c r="A1196" s="11"/>
      <c r="B1196" s="7"/>
      <c r="C1196" s="7"/>
      <c r="D1196" s="9"/>
      <c r="E1196" s="7"/>
    </row>
    <row r="1197">
      <c r="A1197" s="11"/>
      <c r="B1197" s="7"/>
      <c r="C1197" s="7"/>
      <c r="D1197" s="9"/>
      <c r="E1197" s="7"/>
    </row>
    <row r="1198">
      <c r="A1198" s="11"/>
      <c r="B1198" s="7"/>
      <c r="C1198" s="7"/>
      <c r="D1198" s="9"/>
      <c r="E1198" s="7"/>
    </row>
    <row r="1199">
      <c r="A1199" s="11"/>
      <c r="B1199" s="7"/>
      <c r="C1199" s="7"/>
      <c r="D1199" s="9"/>
      <c r="E1199" s="7"/>
    </row>
    <row r="1200">
      <c r="A1200" s="11"/>
      <c r="B1200" s="7"/>
      <c r="C1200" s="7"/>
      <c r="D1200" s="9"/>
      <c r="E1200" s="7"/>
    </row>
    <row r="1201">
      <c r="A1201" s="11"/>
      <c r="B1201" s="7"/>
      <c r="C1201" s="7"/>
      <c r="D1201" s="9"/>
      <c r="E1201" s="7"/>
    </row>
    <row r="1202">
      <c r="A1202" s="11"/>
      <c r="B1202" s="7"/>
      <c r="C1202" s="7"/>
      <c r="D1202" s="9"/>
      <c r="E1202" s="7"/>
    </row>
    <row r="1203">
      <c r="A1203" s="11"/>
      <c r="B1203" s="7"/>
      <c r="C1203" s="7"/>
      <c r="D1203" s="9"/>
      <c r="E1203" s="7"/>
    </row>
    <row r="1204">
      <c r="A1204" s="11"/>
      <c r="B1204" s="7"/>
      <c r="C1204" s="7"/>
      <c r="D1204" s="9"/>
      <c r="E1204" s="7"/>
    </row>
    <row r="1205">
      <c r="A1205" s="11"/>
      <c r="B1205" s="7"/>
      <c r="C1205" s="7"/>
      <c r="D1205" s="9"/>
      <c r="E1205" s="7"/>
    </row>
    <row r="1206">
      <c r="A1206" s="11"/>
      <c r="B1206" s="7"/>
      <c r="C1206" s="7"/>
      <c r="D1206" s="9"/>
      <c r="E1206" s="7"/>
    </row>
    <row r="1207">
      <c r="A1207" s="11"/>
      <c r="B1207" s="7"/>
      <c r="C1207" s="7"/>
      <c r="D1207" s="9"/>
      <c r="E1207" s="7"/>
    </row>
    <row r="1208">
      <c r="A1208" s="11"/>
      <c r="B1208" s="7"/>
      <c r="C1208" s="7"/>
      <c r="D1208" s="9"/>
      <c r="E1208" s="7"/>
    </row>
    <row r="1209">
      <c r="A1209" s="11"/>
      <c r="B1209" s="7"/>
      <c r="C1209" s="7"/>
      <c r="D1209" s="9"/>
      <c r="E1209" s="7"/>
    </row>
    <row r="1210">
      <c r="A1210" s="11"/>
      <c r="B1210" s="7"/>
      <c r="C1210" s="7"/>
      <c r="D1210" s="9"/>
      <c r="E1210" s="7"/>
    </row>
    <row r="1211">
      <c r="A1211" s="11"/>
      <c r="B1211" s="7"/>
      <c r="C1211" s="7"/>
      <c r="D1211" s="9"/>
      <c r="E1211" s="7"/>
    </row>
    <row r="1212">
      <c r="A1212" s="11"/>
      <c r="B1212" s="7"/>
      <c r="C1212" s="7"/>
      <c r="D1212" s="9"/>
      <c r="E1212" s="7"/>
    </row>
    <row r="1213">
      <c r="A1213" s="11"/>
      <c r="B1213" s="7"/>
      <c r="C1213" s="7"/>
      <c r="D1213" s="9"/>
      <c r="E1213" s="7"/>
    </row>
    <row r="1214">
      <c r="A1214" s="11"/>
      <c r="B1214" s="7"/>
      <c r="C1214" s="7"/>
      <c r="D1214" s="9"/>
      <c r="E1214" s="7"/>
    </row>
    <row r="1215">
      <c r="A1215" s="11"/>
      <c r="B1215" s="7"/>
      <c r="C1215" s="7"/>
      <c r="D1215" s="9"/>
      <c r="E1215" s="7"/>
    </row>
    <row r="1216">
      <c r="A1216" s="11"/>
      <c r="B1216" s="7"/>
      <c r="C1216" s="7"/>
      <c r="D1216" s="9"/>
      <c r="E1216" s="7"/>
    </row>
    <row r="1217">
      <c r="A1217" s="11"/>
      <c r="B1217" s="7"/>
      <c r="C1217" s="7"/>
      <c r="D1217" s="9"/>
      <c r="E1217" s="7"/>
    </row>
    <row r="1218">
      <c r="A1218" s="11"/>
      <c r="B1218" s="7"/>
      <c r="C1218" s="7"/>
      <c r="D1218" s="9"/>
      <c r="E1218" s="7"/>
    </row>
    <row r="1219">
      <c r="A1219" s="11"/>
      <c r="B1219" s="7"/>
      <c r="C1219" s="7"/>
      <c r="D1219" s="9"/>
      <c r="E1219" s="7"/>
    </row>
    <row r="1220">
      <c r="A1220" s="11"/>
      <c r="B1220" s="7"/>
      <c r="C1220" s="7"/>
      <c r="D1220" s="9"/>
      <c r="E1220" s="7"/>
    </row>
    <row r="1221">
      <c r="A1221" s="11"/>
      <c r="B1221" s="7"/>
      <c r="C1221" s="7"/>
      <c r="D1221" s="9"/>
      <c r="E1221" s="7"/>
    </row>
    <row r="1222">
      <c r="A1222" s="11"/>
      <c r="B1222" s="7"/>
      <c r="C1222" s="7"/>
      <c r="D1222" s="9"/>
      <c r="E1222" s="7"/>
    </row>
    <row r="1223">
      <c r="A1223" s="11"/>
      <c r="B1223" s="7"/>
      <c r="C1223" s="7"/>
      <c r="D1223" s="9"/>
      <c r="E1223" s="7"/>
    </row>
    <row r="1224">
      <c r="A1224" s="11"/>
      <c r="B1224" s="7"/>
      <c r="C1224" s="7"/>
      <c r="D1224" s="9"/>
      <c r="E1224" s="7"/>
    </row>
    <row r="1225">
      <c r="A1225" s="11"/>
      <c r="B1225" s="7"/>
      <c r="C1225" s="7"/>
      <c r="D1225" s="9"/>
      <c r="E1225" s="7"/>
    </row>
    <row r="1226">
      <c r="A1226" s="11"/>
      <c r="B1226" s="7"/>
      <c r="C1226" s="7"/>
      <c r="D1226" s="9"/>
      <c r="E1226" s="7"/>
    </row>
    <row r="1227">
      <c r="A1227" s="11"/>
      <c r="B1227" s="7"/>
      <c r="C1227" s="7"/>
      <c r="D1227" s="9"/>
      <c r="E1227" s="7"/>
    </row>
    <row r="1228">
      <c r="A1228" s="11"/>
      <c r="B1228" s="7"/>
      <c r="C1228" s="7"/>
      <c r="D1228" s="9"/>
      <c r="E1228" s="7"/>
    </row>
    <row r="1229">
      <c r="A1229" s="11"/>
      <c r="B1229" s="7"/>
      <c r="C1229" s="7"/>
      <c r="D1229" s="9"/>
      <c r="E1229" s="7"/>
    </row>
    <row r="1230">
      <c r="A1230" s="11"/>
      <c r="B1230" s="7"/>
      <c r="C1230" s="7"/>
      <c r="D1230" s="9"/>
      <c r="E1230" s="7"/>
    </row>
    <row r="1231">
      <c r="A1231" s="11"/>
      <c r="B1231" s="7"/>
      <c r="C1231" s="7"/>
      <c r="D1231" s="9"/>
      <c r="E1231" s="7"/>
    </row>
    <row r="1232">
      <c r="A1232" s="11"/>
      <c r="B1232" s="7"/>
      <c r="C1232" s="7"/>
      <c r="D1232" s="9"/>
      <c r="E1232" s="7"/>
    </row>
    <row r="1233">
      <c r="A1233" s="11"/>
      <c r="B1233" s="7"/>
      <c r="C1233" s="7"/>
      <c r="D1233" s="9"/>
      <c r="E1233" s="7"/>
    </row>
    <row r="1234">
      <c r="A1234" s="11"/>
      <c r="B1234" s="7"/>
      <c r="C1234" s="7"/>
      <c r="D1234" s="9"/>
      <c r="E1234" s="7"/>
    </row>
    <row r="1235">
      <c r="A1235" s="11"/>
      <c r="B1235" s="7"/>
      <c r="C1235" s="7"/>
      <c r="D1235" s="9"/>
      <c r="E1235" s="7"/>
    </row>
    <row r="1236">
      <c r="A1236" s="11"/>
      <c r="B1236" s="7"/>
      <c r="C1236" s="7"/>
      <c r="D1236" s="9"/>
      <c r="E1236" s="7"/>
    </row>
    <row r="1237">
      <c r="A1237" s="11"/>
      <c r="B1237" s="7"/>
      <c r="C1237" s="7"/>
      <c r="D1237" s="9"/>
      <c r="E1237" s="7"/>
    </row>
    <row r="1238">
      <c r="A1238" s="11"/>
      <c r="B1238" s="7"/>
      <c r="C1238" s="7"/>
      <c r="D1238" s="9"/>
      <c r="E1238" s="7"/>
    </row>
    <row r="1239">
      <c r="A1239" s="11"/>
      <c r="B1239" s="7"/>
      <c r="C1239" s="7"/>
      <c r="D1239" s="9"/>
      <c r="E1239" s="7"/>
    </row>
    <row r="1240">
      <c r="A1240" s="11"/>
      <c r="B1240" s="7"/>
      <c r="C1240" s="7"/>
      <c r="D1240" s="9"/>
      <c r="E1240" s="7"/>
    </row>
    <row r="1241">
      <c r="A1241" s="11"/>
      <c r="B1241" s="7"/>
      <c r="C1241" s="7"/>
      <c r="D1241" s="9"/>
      <c r="E1241" s="7"/>
    </row>
    <row r="1242">
      <c r="A1242" s="11"/>
      <c r="B1242" s="7"/>
      <c r="C1242" s="7"/>
      <c r="D1242" s="9"/>
      <c r="E1242" s="7"/>
    </row>
    <row r="1243">
      <c r="A1243" s="11"/>
      <c r="B1243" s="7"/>
      <c r="C1243" s="7"/>
      <c r="D1243" s="9"/>
      <c r="E1243" s="7"/>
    </row>
    <row r="1244">
      <c r="A1244" s="11"/>
      <c r="B1244" s="7"/>
      <c r="C1244" s="7"/>
      <c r="D1244" s="9"/>
      <c r="E1244" s="7"/>
    </row>
    <row r="1245">
      <c r="A1245" s="11"/>
      <c r="B1245" s="7"/>
      <c r="C1245" s="7"/>
      <c r="D1245" s="9"/>
      <c r="E1245" s="7"/>
    </row>
    <row r="1246">
      <c r="A1246" s="11"/>
      <c r="B1246" s="7"/>
      <c r="C1246" s="7"/>
      <c r="D1246" s="9"/>
      <c r="E1246" s="7"/>
    </row>
    <row r="1247">
      <c r="A1247" s="11"/>
      <c r="B1247" s="7"/>
      <c r="C1247" s="7"/>
      <c r="D1247" s="9"/>
      <c r="E1247" s="7"/>
    </row>
    <row r="1248">
      <c r="A1248" s="11"/>
      <c r="B1248" s="7"/>
      <c r="C1248" s="7"/>
      <c r="D1248" s="9"/>
      <c r="E1248" s="7"/>
    </row>
    <row r="1249">
      <c r="A1249" s="11"/>
      <c r="B1249" s="7"/>
      <c r="C1249" s="7"/>
      <c r="D1249" s="9"/>
      <c r="E1249" s="7"/>
    </row>
    <row r="1250">
      <c r="A1250" s="11"/>
      <c r="B1250" s="7"/>
      <c r="C1250" s="7"/>
      <c r="D1250" s="9"/>
      <c r="E1250" s="7"/>
    </row>
    <row r="1251">
      <c r="A1251" s="11"/>
      <c r="B1251" s="7"/>
      <c r="C1251" s="7"/>
      <c r="D1251" s="9"/>
      <c r="E1251" s="7"/>
    </row>
    <row r="1252">
      <c r="A1252" s="11"/>
      <c r="B1252" s="7"/>
      <c r="C1252" s="7"/>
      <c r="D1252" s="9"/>
      <c r="E1252" s="7"/>
    </row>
    <row r="1253">
      <c r="A1253" s="11"/>
      <c r="B1253" s="7"/>
      <c r="C1253" s="7"/>
      <c r="D1253" s="9"/>
      <c r="E1253" s="7"/>
    </row>
    <row r="1254">
      <c r="A1254" s="11"/>
      <c r="B1254" s="7"/>
      <c r="C1254" s="7"/>
      <c r="D1254" s="9"/>
      <c r="E1254" s="7"/>
    </row>
    <row r="1255">
      <c r="A1255" s="11"/>
      <c r="B1255" s="7"/>
      <c r="C1255" s="7"/>
      <c r="D1255" s="9"/>
      <c r="E1255" s="7"/>
    </row>
    <row r="1256">
      <c r="A1256" s="11"/>
      <c r="B1256" s="7"/>
      <c r="C1256" s="7"/>
      <c r="D1256" s="9"/>
      <c r="E1256" s="7"/>
    </row>
    <row r="1257">
      <c r="A1257" s="11"/>
      <c r="B1257" s="7"/>
      <c r="C1257" s="7"/>
      <c r="D1257" s="9"/>
      <c r="E1257" s="7"/>
    </row>
    <row r="1258">
      <c r="A1258" s="11"/>
      <c r="B1258" s="7"/>
      <c r="C1258" s="7"/>
      <c r="D1258" s="9"/>
      <c r="E1258" s="7"/>
    </row>
    <row r="1259">
      <c r="A1259" s="11"/>
      <c r="B1259" s="7"/>
      <c r="C1259" s="7"/>
      <c r="D1259" s="9"/>
      <c r="E1259" s="7"/>
    </row>
    <row r="1260">
      <c r="A1260" s="11"/>
      <c r="B1260" s="7"/>
      <c r="C1260" s="7"/>
      <c r="D1260" s="9"/>
      <c r="E1260" s="7"/>
    </row>
    <row r="1261">
      <c r="A1261" s="11"/>
      <c r="B1261" s="7"/>
      <c r="C1261" s="7"/>
      <c r="D1261" s="9"/>
      <c r="E1261" s="7"/>
    </row>
    <row r="1262">
      <c r="A1262" s="11"/>
      <c r="B1262" s="7"/>
      <c r="C1262" s="7"/>
      <c r="D1262" s="9"/>
      <c r="E1262" s="7"/>
    </row>
    <row r="1263">
      <c r="A1263" s="11"/>
      <c r="B1263" s="7"/>
      <c r="C1263" s="7"/>
      <c r="D1263" s="9"/>
      <c r="E1263" s="7"/>
    </row>
    <row r="1264">
      <c r="A1264" s="11"/>
      <c r="B1264" s="7"/>
      <c r="C1264" s="7"/>
      <c r="D1264" s="9"/>
      <c r="E1264" s="7"/>
    </row>
    <row r="1265">
      <c r="A1265" s="11"/>
      <c r="B1265" s="7"/>
      <c r="C1265" s="7"/>
      <c r="D1265" s="9"/>
      <c r="E1265" s="7"/>
    </row>
    <row r="1266">
      <c r="A1266" s="11"/>
      <c r="B1266" s="7"/>
      <c r="C1266" s="7"/>
      <c r="D1266" s="9"/>
      <c r="E1266" s="7"/>
    </row>
    <row r="1267">
      <c r="A1267" s="11"/>
      <c r="B1267" s="7"/>
      <c r="C1267" s="7"/>
      <c r="D1267" s="9"/>
      <c r="E1267" s="7"/>
    </row>
    <row r="1268">
      <c r="A1268" s="11"/>
      <c r="B1268" s="7"/>
      <c r="C1268" s="7"/>
      <c r="D1268" s="9"/>
      <c r="E1268" s="7"/>
    </row>
    <row r="1269">
      <c r="A1269" s="11"/>
      <c r="B1269" s="7"/>
      <c r="C1269" s="7"/>
      <c r="D1269" s="9"/>
      <c r="E1269" s="7"/>
    </row>
    <row r="1270">
      <c r="A1270" s="11"/>
      <c r="B1270" s="7"/>
      <c r="C1270" s="7"/>
      <c r="D1270" s="9"/>
      <c r="E1270" s="7"/>
    </row>
    <row r="1271">
      <c r="A1271" s="11"/>
      <c r="B1271" s="7"/>
      <c r="C1271" s="7"/>
      <c r="D1271" s="9"/>
      <c r="E1271" s="7"/>
    </row>
    <row r="1272">
      <c r="A1272" s="11"/>
      <c r="B1272" s="7"/>
      <c r="C1272" s="7"/>
      <c r="D1272" s="9"/>
      <c r="E1272" s="7"/>
    </row>
    <row r="1273">
      <c r="A1273" s="11"/>
      <c r="B1273" s="7"/>
      <c r="C1273" s="7"/>
      <c r="D1273" s="9"/>
      <c r="E1273" s="7"/>
    </row>
    <row r="1274">
      <c r="A1274" s="11"/>
      <c r="B1274" s="7"/>
      <c r="C1274" s="7"/>
      <c r="D1274" s="9"/>
      <c r="E1274" s="7"/>
    </row>
    <row r="1275">
      <c r="A1275" s="11"/>
      <c r="B1275" s="7"/>
      <c r="C1275" s="7"/>
      <c r="D1275" s="9"/>
      <c r="E1275" s="7"/>
    </row>
    <row r="1276">
      <c r="A1276" s="11"/>
      <c r="B1276" s="7"/>
      <c r="C1276" s="7"/>
      <c r="D1276" s="9"/>
      <c r="E1276" s="7"/>
    </row>
    <row r="1277">
      <c r="A1277" s="11"/>
      <c r="B1277" s="7"/>
      <c r="C1277" s="7"/>
      <c r="D1277" s="9"/>
      <c r="E1277" s="7"/>
    </row>
    <row r="1278">
      <c r="A1278" s="11"/>
      <c r="B1278" s="7"/>
      <c r="C1278" s="7"/>
      <c r="D1278" s="9"/>
      <c r="E1278" s="7"/>
    </row>
    <row r="1279">
      <c r="A1279" s="11"/>
      <c r="B1279" s="7"/>
      <c r="C1279" s="7"/>
      <c r="D1279" s="9"/>
      <c r="E1279" s="7"/>
    </row>
    <row r="1280">
      <c r="A1280" s="11"/>
      <c r="B1280" s="7"/>
      <c r="C1280" s="7"/>
      <c r="D1280" s="9"/>
      <c r="E1280" s="7"/>
    </row>
    <row r="1281">
      <c r="A1281" s="11"/>
      <c r="B1281" s="7"/>
      <c r="C1281" s="7"/>
      <c r="D1281" s="9"/>
      <c r="E1281" s="7"/>
    </row>
    <row r="1282">
      <c r="A1282" s="11"/>
      <c r="B1282" s="7"/>
      <c r="C1282" s="7"/>
      <c r="D1282" s="9"/>
      <c r="E1282" s="7"/>
    </row>
    <row r="1283">
      <c r="A1283" s="11"/>
      <c r="B1283" s="7"/>
      <c r="C1283" s="7"/>
      <c r="D1283" s="9"/>
      <c r="E1283" s="7"/>
    </row>
    <row r="1284">
      <c r="A1284" s="11"/>
      <c r="B1284" s="7"/>
      <c r="C1284" s="7"/>
      <c r="D1284" s="9"/>
      <c r="E1284" s="7"/>
    </row>
    <row r="1285">
      <c r="A1285" s="11"/>
      <c r="B1285" s="7"/>
      <c r="C1285" s="7"/>
      <c r="D1285" s="9"/>
      <c r="E1285" s="7"/>
    </row>
    <row r="1286">
      <c r="A1286" s="11"/>
      <c r="B1286" s="7"/>
      <c r="C1286" s="7"/>
      <c r="D1286" s="9"/>
      <c r="E1286" s="7"/>
    </row>
    <row r="1287">
      <c r="A1287" s="11"/>
      <c r="B1287" s="7"/>
      <c r="C1287" s="7"/>
      <c r="D1287" s="9"/>
      <c r="E1287" s="7"/>
    </row>
    <row r="1288">
      <c r="A1288" s="11"/>
      <c r="B1288" s="7"/>
      <c r="C1288" s="7"/>
      <c r="D1288" s="9"/>
      <c r="E1288" s="7"/>
    </row>
    <row r="1289">
      <c r="A1289" s="11"/>
      <c r="B1289" s="7"/>
      <c r="C1289" s="7"/>
      <c r="D1289" s="9"/>
      <c r="E1289" s="7"/>
    </row>
    <row r="1290">
      <c r="A1290" s="11"/>
      <c r="B1290" s="7"/>
      <c r="C1290" s="7"/>
      <c r="D1290" s="9"/>
      <c r="E1290" s="7"/>
    </row>
    <row r="1291">
      <c r="A1291" s="11"/>
      <c r="B1291" s="7"/>
      <c r="C1291" s="7"/>
      <c r="D1291" s="9"/>
      <c r="E1291" s="7"/>
    </row>
    <row r="1292">
      <c r="A1292" s="11"/>
      <c r="B1292" s="7"/>
      <c r="C1292" s="7"/>
      <c r="D1292" s="9"/>
      <c r="E1292" s="7"/>
    </row>
    <row r="1293">
      <c r="A1293" s="11"/>
      <c r="B1293" s="7"/>
      <c r="C1293" s="7"/>
      <c r="D1293" s="9"/>
      <c r="E1293" s="7"/>
    </row>
    <row r="1294">
      <c r="A1294" s="11"/>
      <c r="B1294" s="7"/>
      <c r="C1294" s="7"/>
      <c r="D1294" s="9"/>
      <c r="E1294" s="7"/>
    </row>
    <row r="1295">
      <c r="A1295" s="11"/>
      <c r="B1295" s="7"/>
      <c r="C1295" s="7"/>
      <c r="D1295" s="9"/>
      <c r="E1295" s="7"/>
    </row>
    <row r="1296">
      <c r="A1296" s="11"/>
      <c r="B1296" s="7"/>
      <c r="C1296" s="7"/>
      <c r="D1296" s="9"/>
      <c r="E1296" s="7"/>
    </row>
    <row r="1297">
      <c r="A1297" s="11"/>
      <c r="B1297" s="7"/>
      <c r="C1297" s="7"/>
      <c r="D1297" s="9"/>
      <c r="E1297" s="7"/>
    </row>
    <row r="1298">
      <c r="A1298" s="11"/>
      <c r="B1298" s="7"/>
      <c r="C1298" s="7"/>
      <c r="D1298" s="9"/>
      <c r="E1298" s="7"/>
    </row>
    <row r="1299">
      <c r="A1299" s="11"/>
      <c r="B1299" s="7"/>
      <c r="C1299" s="7"/>
      <c r="D1299" s="9"/>
      <c r="E1299" s="7"/>
    </row>
    <row r="1300">
      <c r="A1300" s="11"/>
      <c r="B1300" s="7"/>
      <c r="C1300" s="7"/>
      <c r="D1300" s="9"/>
      <c r="E1300" s="7"/>
    </row>
    <row r="1301">
      <c r="A1301" s="11"/>
      <c r="B1301" s="7"/>
      <c r="C1301" s="7"/>
      <c r="D1301" s="9"/>
      <c r="E1301" s="7"/>
    </row>
    <row r="1302">
      <c r="A1302" s="11"/>
      <c r="B1302" s="7"/>
      <c r="C1302" s="7"/>
      <c r="D1302" s="9"/>
      <c r="E1302" s="7"/>
    </row>
    <row r="1303">
      <c r="A1303" s="11"/>
      <c r="B1303" s="7"/>
      <c r="C1303" s="7"/>
      <c r="D1303" s="9"/>
      <c r="E1303" s="7"/>
    </row>
    <row r="1304">
      <c r="A1304" s="11"/>
      <c r="B1304" s="7"/>
      <c r="C1304" s="7"/>
      <c r="D1304" s="9"/>
      <c r="E1304" s="7"/>
    </row>
    <row r="1305">
      <c r="A1305" s="11"/>
      <c r="B1305" s="7"/>
      <c r="C1305" s="7"/>
      <c r="D1305" s="9"/>
      <c r="E1305" s="7"/>
    </row>
    <row r="1306">
      <c r="A1306" s="11"/>
      <c r="B1306" s="7"/>
      <c r="C1306" s="7"/>
      <c r="D1306" s="9"/>
      <c r="E1306" s="7"/>
    </row>
    <row r="1307">
      <c r="A1307" s="11"/>
      <c r="B1307" s="7"/>
      <c r="C1307" s="7"/>
      <c r="D1307" s="9"/>
      <c r="E1307" s="7"/>
    </row>
    <row r="1308">
      <c r="A1308" s="11"/>
      <c r="B1308" s="7"/>
      <c r="C1308" s="7"/>
      <c r="D1308" s="9"/>
      <c r="E1308" s="7"/>
    </row>
    <row r="1309">
      <c r="A1309" s="11"/>
      <c r="B1309" s="7"/>
      <c r="C1309" s="7"/>
      <c r="D1309" s="9"/>
      <c r="E1309" s="7"/>
    </row>
    <row r="1310">
      <c r="A1310" s="11"/>
      <c r="B1310" s="7"/>
      <c r="C1310" s="7"/>
      <c r="D1310" s="9"/>
      <c r="E1310" s="7"/>
    </row>
    <row r="1311">
      <c r="A1311" s="11"/>
      <c r="B1311" s="7"/>
      <c r="C1311" s="7"/>
      <c r="D1311" s="9"/>
      <c r="E1311" s="7"/>
    </row>
    <row r="1312">
      <c r="A1312" s="11"/>
      <c r="B1312" s="7"/>
      <c r="C1312" s="7"/>
      <c r="D1312" s="9"/>
      <c r="E1312" s="7"/>
    </row>
    <row r="1313">
      <c r="A1313" s="11"/>
      <c r="B1313" s="7"/>
      <c r="C1313" s="7"/>
      <c r="D1313" s="9"/>
      <c r="E1313" s="7"/>
    </row>
    <row r="1314">
      <c r="A1314" s="11"/>
      <c r="B1314" s="7"/>
      <c r="C1314" s="7"/>
      <c r="D1314" s="9"/>
      <c r="E1314" s="7"/>
    </row>
    <row r="1315">
      <c r="A1315" s="11"/>
      <c r="B1315" s="7"/>
      <c r="C1315" s="7"/>
      <c r="D1315" s="9"/>
      <c r="E1315" s="7"/>
    </row>
    <row r="1316">
      <c r="A1316" s="11"/>
      <c r="B1316" s="7"/>
      <c r="C1316" s="7"/>
      <c r="D1316" s="9"/>
      <c r="E1316" s="7"/>
    </row>
    <row r="1317">
      <c r="A1317" s="11"/>
      <c r="B1317" s="7"/>
      <c r="C1317" s="7"/>
      <c r="D1317" s="9"/>
      <c r="E1317" s="7"/>
    </row>
    <row r="1318">
      <c r="A1318" s="11"/>
      <c r="B1318" s="7"/>
      <c r="C1318" s="7"/>
      <c r="D1318" s="9"/>
      <c r="E1318" s="7"/>
    </row>
    <row r="1319">
      <c r="A1319" s="11"/>
      <c r="B1319" s="7"/>
      <c r="C1319" s="7"/>
      <c r="D1319" s="9"/>
      <c r="E1319" s="7"/>
    </row>
    <row r="1320">
      <c r="A1320" s="11"/>
      <c r="B1320" s="7"/>
      <c r="C1320" s="7"/>
      <c r="D1320" s="9"/>
      <c r="E1320" s="7"/>
    </row>
    <row r="1321">
      <c r="A1321" s="11"/>
      <c r="B1321" s="7"/>
      <c r="C1321" s="7"/>
      <c r="D1321" s="9"/>
      <c r="E1321" s="7"/>
    </row>
    <row r="1322">
      <c r="A1322" s="11"/>
      <c r="B1322" s="7"/>
      <c r="C1322" s="7"/>
      <c r="D1322" s="9"/>
      <c r="E1322" s="7"/>
    </row>
    <row r="1323">
      <c r="A1323" s="11"/>
      <c r="B1323" s="7"/>
      <c r="C1323" s="7"/>
      <c r="D1323" s="9"/>
      <c r="E1323" s="7"/>
    </row>
    <row r="1324">
      <c r="A1324" s="11"/>
      <c r="B1324" s="7"/>
      <c r="C1324" s="7"/>
      <c r="D1324" s="9"/>
      <c r="E1324" s="7"/>
    </row>
    <row r="1325">
      <c r="A1325" s="11"/>
      <c r="B1325" s="7"/>
      <c r="C1325" s="7"/>
      <c r="D1325" s="9"/>
      <c r="E1325" s="7"/>
    </row>
    <row r="1326">
      <c r="A1326" s="11"/>
      <c r="B1326" s="7"/>
      <c r="C1326" s="7"/>
      <c r="D1326" s="9"/>
      <c r="E1326" s="7"/>
    </row>
    <row r="1327">
      <c r="A1327" s="11"/>
      <c r="B1327" s="7"/>
      <c r="C1327" s="7"/>
      <c r="D1327" s="9"/>
      <c r="E1327" s="7"/>
    </row>
    <row r="1328">
      <c r="A1328" s="11"/>
      <c r="B1328" s="7"/>
      <c r="C1328" s="7"/>
      <c r="D1328" s="9"/>
      <c r="E1328" s="7"/>
    </row>
    <row r="1329">
      <c r="A1329" s="11"/>
      <c r="B1329" s="7"/>
      <c r="C1329" s="7"/>
      <c r="D1329" s="9"/>
      <c r="E1329" s="7"/>
    </row>
    <row r="1330">
      <c r="A1330" s="11"/>
      <c r="B1330" s="7"/>
      <c r="C1330" s="7"/>
      <c r="D1330" s="9"/>
      <c r="E1330" s="7"/>
    </row>
    <row r="1331">
      <c r="A1331" s="11"/>
      <c r="B1331" s="7"/>
      <c r="C1331" s="7"/>
      <c r="D1331" s="9"/>
      <c r="E1331" s="7"/>
    </row>
    <row r="1332">
      <c r="A1332" s="11"/>
      <c r="B1332" s="7"/>
      <c r="C1332" s="7"/>
      <c r="D1332" s="9"/>
      <c r="E1332" s="7"/>
    </row>
    <row r="1333">
      <c r="A1333" s="11"/>
      <c r="B1333" s="7"/>
      <c r="C1333" s="7"/>
      <c r="D1333" s="9"/>
      <c r="E1333" s="7"/>
    </row>
    <row r="1334">
      <c r="A1334" s="11"/>
      <c r="B1334" s="7"/>
      <c r="C1334" s="7"/>
      <c r="D1334" s="9"/>
      <c r="E1334" s="7"/>
    </row>
    <row r="1335">
      <c r="A1335" s="11"/>
      <c r="B1335" s="7"/>
      <c r="C1335" s="7"/>
      <c r="D1335" s="9"/>
      <c r="E1335" s="7"/>
    </row>
    <row r="1336">
      <c r="A1336" s="11"/>
      <c r="B1336" s="7"/>
      <c r="C1336" s="7"/>
      <c r="D1336" s="9"/>
      <c r="E1336" s="7"/>
    </row>
    <row r="1337">
      <c r="A1337" s="11"/>
      <c r="B1337" s="7"/>
      <c r="C1337" s="7"/>
      <c r="D1337" s="9"/>
      <c r="E1337" s="7"/>
    </row>
    <row r="1338">
      <c r="A1338" s="11"/>
      <c r="B1338" s="7"/>
      <c r="C1338" s="7"/>
      <c r="D1338" s="9"/>
      <c r="E1338" s="7"/>
    </row>
    <row r="1339">
      <c r="A1339" s="11"/>
      <c r="B1339" s="7"/>
      <c r="C1339" s="7"/>
      <c r="D1339" s="9"/>
      <c r="E1339" s="7"/>
    </row>
    <row r="1340">
      <c r="A1340" s="11"/>
      <c r="B1340" s="7"/>
      <c r="C1340" s="7"/>
      <c r="D1340" s="9"/>
      <c r="E1340" s="7"/>
    </row>
    <row r="1341">
      <c r="A1341" s="11"/>
      <c r="B1341" s="7"/>
      <c r="C1341" s="7"/>
      <c r="D1341" s="9"/>
      <c r="E1341" s="7"/>
    </row>
    <row r="1342">
      <c r="A1342" s="11"/>
      <c r="B1342" s="7"/>
      <c r="C1342" s="7"/>
      <c r="D1342" s="9"/>
      <c r="E1342" s="7"/>
    </row>
    <row r="1343">
      <c r="A1343" s="11"/>
      <c r="B1343" s="7"/>
      <c r="C1343" s="7"/>
      <c r="D1343" s="9"/>
      <c r="E1343" s="7"/>
    </row>
    <row r="1344">
      <c r="A1344" s="11"/>
      <c r="B1344" s="7"/>
      <c r="C1344" s="7"/>
      <c r="D1344" s="9"/>
      <c r="E1344" s="7"/>
    </row>
    <row r="1345">
      <c r="A1345" s="11"/>
      <c r="B1345" s="7"/>
      <c r="C1345" s="7"/>
      <c r="D1345" s="9"/>
      <c r="E1345" s="7"/>
    </row>
    <row r="1346">
      <c r="A1346" s="11"/>
      <c r="B1346" s="7"/>
      <c r="C1346" s="7"/>
      <c r="D1346" s="9"/>
      <c r="E1346" s="7"/>
    </row>
    <row r="1347">
      <c r="A1347" s="11"/>
      <c r="B1347" s="7"/>
      <c r="C1347" s="7"/>
      <c r="D1347" s="9"/>
      <c r="E1347" s="7"/>
    </row>
    <row r="1348">
      <c r="A1348" s="11"/>
      <c r="B1348" s="7"/>
      <c r="C1348" s="7"/>
      <c r="D1348" s="9"/>
      <c r="E1348" s="7"/>
    </row>
    <row r="1349">
      <c r="A1349" s="11"/>
      <c r="B1349" s="7"/>
      <c r="C1349" s="7"/>
      <c r="D1349" s="9"/>
      <c r="E1349" s="7"/>
    </row>
    <row r="1350">
      <c r="A1350" s="11"/>
      <c r="B1350" s="7"/>
      <c r="C1350" s="7"/>
      <c r="D1350" s="9"/>
      <c r="E1350" s="7"/>
    </row>
    <row r="1351">
      <c r="A1351" s="11"/>
      <c r="B1351" s="7"/>
      <c r="C1351" s="7"/>
      <c r="D1351" s="9"/>
      <c r="E1351" s="7"/>
    </row>
    <row r="1352">
      <c r="A1352" s="11"/>
      <c r="B1352" s="7"/>
      <c r="C1352" s="7"/>
      <c r="D1352" s="9"/>
      <c r="E1352" s="7"/>
    </row>
    <row r="1353">
      <c r="A1353" s="11"/>
      <c r="B1353" s="7"/>
      <c r="C1353" s="7"/>
      <c r="D1353" s="9"/>
      <c r="E1353" s="7"/>
    </row>
    <row r="1354">
      <c r="A1354" s="11"/>
      <c r="B1354" s="7"/>
      <c r="C1354" s="7"/>
      <c r="D1354" s="9"/>
      <c r="E1354" s="7"/>
    </row>
    <row r="1355">
      <c r="A1355" s="11"/>
      <c r="B1355" s="7"/>
      <c r="C1355" s="7"/>
      <c r="D1355" s="9"/>
      <c r="E1355" s="7"/>
    </row>
    <row r="1356">
      <c r="A1356" s="11"/>
      <c r="B1356" s="7"/>
      <c r="C1356" s="7"/>
      <c r="D1356" s="9"/>
      <c r="E1356" s="7"/>
    </row>
    <row r="1357">
      <c r="A1357" s="11"/>
      <c r="B1357" s="7"/>
      <c r="C1357" s="7"/>
      <c r="D1357" s="9"/>
      <c r="E1357" s="7"/>
    </row>
    <row r="1358">
      <c r="A1358" s="11"/>
      <c r="B1358" s="7"/>
      <c r="C1358" s="7"/>
      <c r="D1358" s="9"/>
      <c r="E1358" s="7"/>
    </row>
    <row r="1359">
      <c r="A1359" s="11"/>
      <c r="B1359" s="7"/>
      <c r="C1359" s="7"/>
      <c r="D1359" s="9"/>
      <c r="E1359" s="7"/>
    </row>
    <row r="1360">
      <c r="A1360" s="11"/>
      <c r="B1360" s="7"/>
      <c r="C1360" s="7"/>
      <c r="D1360" s="9"/>
      <c r="E1360" s="7"/>
    </row>
    <row r="1361">
      <c r="A1361" s="11"/>
      <c r="B1361" s="7"/>
      <c r="C1361" s="7"/>
      <c r="D1361" s="9"/>
      <c r="E1361" s="7"/>
    </row>
    <row r="1362">
      <c r="A1362" s="11"/>
      <c r="B1362" s="7"/>
      <c r="C1362" s="7"/>
      <c r="D1362" s="9"/>
      <c r="E1362" s="7"/>
    </row>
    <row r="1363">
      <c r="A1363" s="11"/>
      <c r="B1363" s="7"/>
      <c r="C1363" s="7"/>
      <c r="D1363" s="9"/>
      <c r="E1363" s="7"/>
    </row>
    <row r="1364">
      <c r="A1364" s="11"/>
      <c r="B1364" s="7"/>
      <c r="C1364" s="7"/>
      <c r="D1364" s="9"/>
      <c r="E1364" s="7"/>
    </row>
    <row r="1365">
      <c r="A1365" s="11"/>
      <c r="B1365" s="7"/>
      <c r="C1365" s="7"/>
      <c r="D1365" s="9"/>
      <c r="E1365" s="7"/>
    </row>
    <row r="1366">
      <c r="A1366" s="11"/>
      <c r="B1366" s="7"/>
      <c r="C1366" s="7"/>
      <c r="D1366" s="9"/>
      <c r="E1366" s="7"/>
    </row>
    <row r="1367">
      <c r="A1367" s="11"/>
      <c r="B1367" s="7"/>
      <c r="C1367" s="7"/>
      <c r="D1367" s="9"/>
      <c r="E1367" s="7"/>
    </row>
    <row r="1368">
      <c r="A1368" s="11"/>
      <c r="B1368" s="7"/>
      <c r="C1368" s="7"/>
      <c r="D1368" s="9"/>
      <c r="E1368" s="7"/>
    </row>
    <row r="1369">
      <c r="A1369" s="11"/>
      <c r="B1369" s="7"/>
      <c r="C1369" s="7"/>
      <c r="D1369" s="9"/>
      <c r="E1369" s="7"/>
    </row>
    <row r="1370">
      <c r="A1370" s="11"/>
      <c r="B1370" s="7"/>
      <c r="C1370" s="7"/>
      <c r="D1370" s="9"/>
      <c r="E1370" s="7"/>
    </row>
    <row r="1371">
      <c r="A1371" s="11"/>
      <c r="B1371" s="7"/>
      <c r="C1371" s="7"/>
      <c r="D1371" s="9"/>
      <c r="E1371" s="7"/>
    </row>
    <row r="1372">
      <c r="A1372" s="11"/>
      <c r="B1372" s="7"/>
      <c r="C1372" s="7"/>
      <c r="D1372" s="9"/>
      <c r="E1372" s="7"/>
    </row>
    <row r="1373">
      <c r="A1373" s="11"/>
      <c r="B1373" s="7"/>
      <c r="C1373" s="7"/>
      <c r="D1373" s="9"/>
      <c r="E1373" s="7"/>
    </row>
    <row r="1374">
      <c r="A1374" s="11"/>
      <c r="B1374" s="7"/>
      <c r="C1374" s="7"/>
      <c r="D1374" s="9"/>
      <c r="E1374" s="7"/>
    </row>
    <row r="1375">
      <c r="A1375" s="11"/>
      <c r="B1375" s="7"/>
      <c r="C1375" s="7"/>
      <c r="D1375" s="9"/>
      <c r="E1375" s="7"/>
    </row>
    <row r="1376">
      <c r="A1376" s="11"/>
      <c r="B1376" s="7"/>
      <c r="C1376" s="7"/>
      <c r="D1376" s="9"/>
      <c r="E1376" s="7"/>
    </row>
    <row r="1377">
      <c r="A1377" s="11"/>
      <c r="B1377" s="7"/>
      <c r="C1377" s="7"/>
      <c r="D1377" s="9"/>
      <c r="E1377" s="7"/>
    </row>
    <row r="1378">
      <c r="A1378" s="11"/>
      <c r="B1378" s="7"/>
      <c r="C1378" s="7"/>
      <c r="D1378" s="9"/>
      <c r="E1378" s="7"/>
    </row>
    <row r="1379">
      <c r="A1379" s="11"/>
      <c r="B1379" s="7"/>
      <c r="C1379" s="7"/>
      <c r="D1379" s="9"/>
      <c r="E1379" s="7"/>
    </row>
    <row r="1380">
      <c r="A1380" s="11"/>
      <c r="B1380" s="7"/>
      <c r="C1380" s="7"/>
      <c r="D1380" s="9"/>
      <c r="E1380" s="7"/>
    </row>
    <row r="1381">
      <c r="A1381" s="11"/>
      <c r="B1381" s="7"/>
      <c r="C1381" s="7"/>
      <c r="D1381" s="9"/>
      <c r="E1381" s="7"/>
    </row>
    <row r="1382">
      <c r="A1382" s="11"/>
      <c r="B1382" s="7"/>
      <c r="C1382" s="7"/>
      <c r="D1382" s="9"/>
      <c r="E1382" s="7"/>
    </row>
    <row r="1383">
      <c r="A1383" s="11"/>
      <c r="B1383" s="7"/>
      <c r="C1383" s="7"/>
      <c r="D1383" s="9"/>
      <c r="E1383" s="7"/>
    </row>
    <row r="1384">
      <c r="A1384" s="11"/>
      <c r="B1384" s="7"/>
      <c r="C1384" s="7"/>
      <c r="D1384" s="9"/>
      <c r="E1384" s="7"/>
    </row>
    <row r="1385">
      <c r="A1385" s="11"/>
      <c r="B1385" s="7"/>
      <c r="C1385" s="7"/>
      <c r="D1385" s="9"/>
      <c r="E1385" s="7"/>
    </row>
    <row r="1386">
      <c r="A1386" s="11"/>
      <c r="B1386" s="7"/>
      <c r="C1386" s="7"/>
      <c r="D1386" s="9"/>
      <c r="E1386" s="7"/>
    </row>
    <row r="1387">
      <c r="A1387" s="11"/>
      <c r="B1387" s="7"/>
      <c r="C1387" s="7"/>
      <c r="D1387" s="9"/>
      <c r="E1387" s="7"/>
    </row>
    <row r="1388">
      <c r="A1388" s="11"/>
      <c r="B1388" s="7"/>
      <c r="C1388" s="7"/>
      <c r="D1388" s="9"/>
      <c r="E1388" s="7"/>
    </row>
    <row r="1389">
      <c r="A1389" s="11"/>
      <c r="B1389" s="7"/>
      <c r="C1389" s="7"/>
      <c r="D1389" s="9"/>
      <c r="E1389" s="7"/>
    </row>
    <row r="1390">
      <c r="A1390" s="11"/>
      <c r="B1390" s="7"/>
      <c r="C1390" s="7"/>
      <c r="D1390" s="9"/>
      <c r="E1390" s="7"/>
    </row>
    <row r="1391">
      <c r="A1391" s="11"/>
      <c r="B1391" s="7"/>
      <c r="C1391" s="7"/>
      <c r="D1391" s="9"/>
      <c r="E1391" s="7"/>
    </row>
    <row r="1392">
      <c r="A1392" s="11"/>
      <c r="B1392" s="7"/>
      <c r="C1392" s="7"/>
      <c r="D1392" s="9"/>
      <c r="E1392" s="7"/>
    </row>
    <row r="1393">
      <c r="A1393" s="11"/>
      <c r="B1393" s="7"/>
      <c r="C1393" s="7"/>
      <c r="D1393" s="9"/>
      <c r="E1393" s="7"/>
    </row>
    <row r="1394">
      <c r="A1394" s="11"/>
      <c r="B1394" s="7"/>
      <c r="C1394" s="7"/>
      <c r="D1394" s="9"/>
      <c r="E1394" s="7"/>
    </row>
    <row r="1395">
      <c r="A1395" s="11"/>
      <c r="B1395" s="7"/>
      <c r="C1395" s="7"/>
      <c r="D1395" s="9"/>
      <c r="E1395" s="7"/>
    </row>
    <row r="1396">
      <c r="A1396" s="11"/>
      <c r="B1396" s="7"/>
      <c r="C1396" s="7"/>
      <c r="D1396" s="9"/>
      <c r="E1396" s="7"/>
    </row>
    <row r="1397">
      <c r="A1397" s="11"/>
      <c r="B1397" s="7"/>
      <c r="C1397" s="7"/>
      <c r="D1397" s="9"/>
      <c r="E1397" s="7"/>
    </row>
    <row r="1398">
      <c r="A1398" s="11"/>
      <c r="B1398" s="7"/>
      <c r="C1398" s="7"/>
      <c r="D1398" s="9"/>
      <c r="E1398" s="7"/>
    </row>
    <row r="1399">
      <c r="A1399" s="11"/>
      <c r="B1399" s="7"/>
      <c r="C1399" s="7"/>
      <c r="D1399" s="9"/>
      <c r="E1399" s="7"/>
    </row>
    <row r="1400">
      <c r="A1400" s="11"/>
      <c r="B1400" s="7"/>
      <c r="C1400" s="7"/>
      <c r="D1400" s="9"/>
      <c r="E1400" s="7"/>
    </row>
    <row r="1401">
      <c r="A1401" s="11"/>
      <c r="B1401" s="7"/>
      <c r="C1401" s="7"/>
      <c r="D1401" s="9"/>
      <c r="E1401" s="7"/>
    </row>
    <row r="1402">
      <c r="A1402" s="11"/>
      <c r="B1402" s="7"/>
      <c r="C1402" s="7"/>
      <c r="D1402" s="9"/>
      <c r="E1402" s="7"/>
    </row>
    <row r="1403">
      <c r="A1403" s="11"/>
      <c r="B1403" s="7"/>
      <c r="C1403" s="7"/>
      <c r="D1403" s="9"/>
      <c r="E1403" s="7"/>
    </row>
    <row r="1404">
      <c r="A1404" s="11"/>
      <c r="B1404" s="7"/>
      <c r="C1404" s="7"/>
      <c r="D1404" s="9"/>
      <c r="E1404" s="7"/>
    </row>
    <row r="1405">
      <c r="A1405" s="11"/>
      <c r="B1405" s="7"/>
      <c r="C1405" s="7"/>
      <c r="D1405" s="9"/>
      <c r="E1405" s="7"/>
    </row>
    <row r="1406">
      <c r="A1406" s="11"/>
      <c r="B1406" s="7"/>
      <c r="C1406" s="7"/>
      <c r="D1406" s="9"/>
      <c r="E1406" s="7"/>
    </row>
    <row r="1407">
      <c r="A1407" s="11"/>
      <c r="B1407" s="7"/>
      <c r="C1407" s="7"/>
      <c r="D1407" s="9"/>
      <c r="E1407" s="7"/>
    </row>
    <row r="1408">
      <c r="A1408" s="11"/>
      <c r="B1408" s="7"/>
      <c r="C1408" s="7"/>
      <c r="D1408" s="9"/>
      <c r="E1408" s="7"/>
    </row>
    <row r="1409">
      <c r="A1409" s="11"/>
      <c r="B1409" s="7"/>
      <c r="C1409" s="7"/>
      <c r="D1409" s="9"/>
      <c r="E1409" s="7"/>
    </row>
    <row r="1410">
      <c r="A1410" s="11"/>
      <c r="B1410" s="7"/>
      <c r="C1410" s="7"/>
      <c r="D1410" s="9"/>
      <c r="E1410" s="7"/>
    </row>
    <row r="1411">
      <c r="A1411" s="11"/>
      <c r="B1411" s="7"/>
      <c r="C1411" s="7"/>
      <c r="D1411" s="9"/>
      <c r="E1411" s="7"/>
    </row>
    <row r="1412">
      <c r="A1412" s="11"/>
      <c r="B1412" s="7"/>
      <c r="C1412" s="7"/>
      <c r="D1412" s="9"/>
      <c r="E1412" s="7"/>
    </row>
    <row r="1413">
      <c r="A1413" s="11"/>
      <c r="B1413" s="7"/>
      <c r="C1413" s="7"/>
      <c r="D1413" s="9"/>
      <c r="E1413" s="7"/>
    </row>
    <row r="1414">
      <c r="A1414" s="11"/>
      <c r="B1414" s="7"/>
      <c r="C1414" s="7"/>
      <c r="D1414" s="9"/>
      <c r="E1414" s="7"/>
    </row>
    <row r="1415">
      <c r="A1415" s="11"/>
      <c r="B1415" s="7"/>
      <c r="C1415" s="7"/>
      <c r="D1415" s="9"/>
      <c r="E1415" s="7"/>
    </row>
    <row r="1416">
      <c r="A1416" s="11"/>
      <c r="B1416" s="7"/>
      <c r="C1416" s="7"/>
      <c r="D1416" s="9"/>
      <c r="E1416" s="7"/>
    </row>
    <row r="1417">
      <c r="A1417" s="11"/>
      <c r="B1417" s="7"/>
      <c r="C1417" s="7"/>
      <c r="D1417" s="9"/>
      <c r="E1417" s="7"/>
    </row>
    <row r="1418">
      <c r="A1418" s="11"/>
      <c r="B1418" s="7"/>
      <c r="C1418" s="7"/>
      <c r="D1418" s="9"/>
      <c r="E1418" s="7"/>
    </row>
    <row r="1419">
      <c r="A1419" s="11"/>
      <c r="B1419" s="7"/>
      <c r="C1419" s="7"/>
      <c r="D1419" s="9"/>
      <c r="E1419" s="7"/>
    </row>
    <row r="1420">
      <c r="A1420" s="11"/>
      <c r="B1420" s="7"/>
      <c r="C1420" s="7"/>
      <c r="D1420" s="9"/>
      <c r="E1420" s="7"/>
    </row>
    <row r="1421">
      <c r="A1421" s="11"/>
      <c r="B1421" s="7"/>
      <c r="C1421" s="7"/>
      <c r="D1421" s="9"/>
      <c r="E1421" s="7"/>
    </row>
    <row r="1422">
      <c r="A1422" s="11"/>
      <c r="B1422" s="7"/>
      <c r="C1422" s="7"/>
      <c r="D1422" s="9"/>
      <c r="E1422" s="7"/>
    </row>
    <row r="1423">
      <c r="A1423" s="11"/>
      <c r="B1423" s="7"/>
      <c r="C1423" s="7"/>
      <c r="D1423" s="9"/>
      <c r="E1423" s="7"/>
    </row>
    <row r="1424">
      <c r="A1424" s="11"/>
      <c r="B1424" s="7"/>
      <c r="C1424" s="7"/>
      <c r="D1424" s="9"/>
      <c r="E1424" s="7"/>
    </row>
    <row r="1425">
      <c r="A1425" s="11"/>
      <c r="B1425" s="7"/>
      <c r="C1425" s="7"/>
      <c r="D1425" s="9"/>
      <c r="E1425" s="7"/>
    </row>
    <row r="1426">
      <c r="A1426" s="11"/>
      <c r="B1426" s="7"/>
      <c r="C1426" s="7"/>
      <c r="D1426" s="9"/>
      <c r="E1426" s="7"/>
    </row>
    <row r="1427">
      <c r="A1427" s="11"/>
      <c r="B1427" s="7"/>
      <c r="C1427" s="7"/>
      <c r="D1427" s="9"/>
      <c r="E1427" s="7"/>
    </row>
    <row r="1428">
      <c r="A1428" s="11"/>
      <c r="B1428" s="7"/>
      <c r="C1428" s="7"/>
      <c r="D1428" s="9"/>
      <c r="E1428" s="7"/>
    </row>
    <row r="1429">
      <c r="A1429" s="11"/>
      <c r="B1429" s="7"/>
      <c r="C1429" s="7"/>
      <c r="D1429" s="9"/>
      <c r="E1429" s="7"/>
    </row>
    <row r="1430">
      <c r="A1430" s="11"/>
      <c r="B1430" s="7"/>
      <c r="C1430" s="7"/>
      <c r="D1430" s="9"/>
      <c r="E1430" s="7"/>
    </row>
    <row r="1431">
      <c r="A1431" s="11"/>
      <c r="B1431" s="7"/>
      <c r="C1431" s="7"/>
      <c r="D1431" s="9"/>
      <c r="E1431" s="7"/>
    </row>
    <row r="1432">
      <c r="A1432" s="11"/>
      <c r="B1432" s="7"/>
      <c r="C1432" s="7"/>
      <c r="D1432" s="9"/>
      <c r="E1432" s="7"/>
    </row>
    <row r="1433">
      <c r="A1433" s="11"/>
      <c r="B1433" s="7"/>
      <c r="C1433" s="7"/>
      <c r="D1433" s="9"/>
      <c r="E1433" s="7"/>
    </row>
    <row r="1434">
      <c r="A1434" s="11"/>
      <c r="B1434" s="7"/>
      <c r="C1434" s="7"/>
      <c r="D1434" s="9"/>
      <c r="E1434" s="7"/>
    </row>
    <row r="1435">
      <c r="A1435" s="11"/>
      <c r="B1435" s="7"/>
      <c r="C1435" s="7"/>
      <c r="D1435" s="9"/>
      <c r="E1435" s="7"/>
    </row>
    <row r="1436">
      <c r="A1436" s="11"/>
      <c r="B1436" s="7"/>
      <c r="C1436" s="7"/>
      <c r="D1436" s="9"/>
      <c r="E1436" s="7"/>
    </row>
    <row r="1437">
      <c r="A1437" s="11"/>
      <c r="B1437" s="7"/>
      <c r="C1437" s="7"/>
      <c r="D1437" s="9"/>
      <c r="E1437" s="7"/>
    </row>
    <row r="1438">
      <c r="A1438" s="11"/>
      <c r="B1438" s="7"/>
      <c r="C1438" s="7"/>
      <c r="D1438" s="9"/>
      <c r="E1438" s="7"/>
    </row>
    <row r="1439">
      <c r="A1439" s="11"/>
      <c r="B1439" s="7"/>
      <c r="C1439" s="7"/>
      <c r="D1439" s="9"/>
      <c r="E1439" s="7"/>
    </row>
    <row r="1440">
      <c r="A1440" s="11"/>
      <c r="B1440" s="7"/>
      <c r="C1440" s="7"/>
      <c r="D1440" s="9"/>
      <c r="E1440" s="7"/>
    </row>
    <row r="1441">
      <c r="A1441" s="11"/>
      <c r="B1441" s="7"/>
      <c r="C1441" s="7"/>
      <c r="D1441" s="9"/>
      <c r="E1441" s="7"/>
    </row>
    <row r="1442">
      <c r="A1442" s="11"/>
      <c r="B1442" s="7"/>
      <c r="C1442" s="7"/>
      <c r="D1442" s="9"/>
      <c r="E1442" s="7"/>
    </row>
    <row r="1443">
      <c r="A1443" s="11"/>
      <c r="B1443" s="7"/>
      <c r="C1443" s="7"/>
      <c r="D1443" s="9"/>
      <c r="E1443" s="7"/>
    </row>
    <row r="1444">
      <c r="A1444" s="11"/>
      <c r="B1444" s="7"/>
      <c r="C1444" s="7"/>
      <c r="D1444" s="9"/>
      <c r="E1444" s="7"/>
    </row>
    <row r="1445">
      <c r="A1445" s="11"/>
      <c r="B1445" s="7"/>
      <c r="C1445" s="7"/>
      <c r="D1445" s="9"/>
      <c r="E1445" s="7"/>
    </row>
    <row r="1446">
      <c r="A1446" s="11"/>
      <c r="B1446" s="7"/>
      <c r="C1446" s="7"/>
      <c r="D1446" s="9"/>
      <c r="E1446" s="7"/>
    </row>
    <row r="1447">
      <c r="A1447" s="11"/>
      <c r="B1447" s="7"/>
      <c r="C1447" s="7"/>
      <c r="D1447" s="9"/>
      <c r="E1447" s="7"/>
    </row>
    <row r="1448">
      <c r="A1448" s="11"/>
      <c r="B1448" s="7"/>
      <c r="C1448" s="7"/>
      <c r="D1448" s="9"/>
      <c r="E1448" s="7"/>
    </row>
    <row r="1449">
      <c r="A1449" s="11"/>
      <c r="B1449" s="7"/>
      <c r="C1449" s="7"/>
      <c r="D1449" s="9"/>
      <c r="E1449" s="7"/>
    </row>
    <row r="1450">
      <c r="A1450" s="11"/>
      <c r="B1450" s="7"/>
      <c r="C1450" s="7"/>
      <c r="D1450" s="9"/>
      <c r="E1450" s="7"/>
    </row>
    <row r="1451">
      <c r="A1451" s="11"/>
      <c r="B1451" s="7"/>
      <c r="C1451" s="7"/>
      <c r="D1451" s="9"/>
      <c r="E1451" s="7"/>
    </row>
    <row r="1452">
      <c r="A1452" s="11"/>
      <c r="B1452" s="7"/>
      <c r="C1452" s="7"/>
      <c r="D1452" s="9"/>
      <c r="E1452" s="7"/>
    </row>
    <row r="1453">
      <c r="A1453" s="11"/>
      <c r="B1453" s="7"/>
      <c r="C1453" s="7"/>
      <c r="D1453" s="9"/>
      <c r="E1453" s="7"/>
    </row>
    <row r="1454">
      <c r="A1454" s="11"/>
      <c r="B1454" s="7"/>
      <c r="C1454" s="7"/>
      <c r="D1454" s="9"/>
      <c r="E1454" s="7"/>
    </row>
    <row r="1455">
      <c r="A1455" s="11"/>
      <c r="B1455" s="7"/>
      <c r="C1455" s="7"/>
      <c r="D1455" s="9"/>
      <c r="E1455" s="7"/>
    </row>
    <row r="1456">
      <c r="A1456" s="11"/>
      <c r="B1456" s="7"/>
      <c r="C1456" s="7"/>
      <c r="D1456" s="9"/>
      <c r="E1456" s="7"/>
    </row>
    <row r="1457">
      <c r="A1457" s="11"/>
      <c r="B1457" s="7"/>
      <c r="C1457" s="7"/>
      <c r="D1457" s="9"/>
      <c r="E1457" s="7"/>
    </row>
    <row r="1458">
      <c r="A1458" s="11"/>
      <c r="B1458" s="7"/>
      <c r="C1458" s="7"/>
      <c r="D1458" s="9"/>
      <c r="E1458" s="7"/>
    </row>
    <row r="1459">
      <c r="A1459" s="11"/>
      <c r="B1459" s="7"/>
      <c r="C1459" s="7"/>
      <c r="D1459" s="9"/>
      <c r="E1459" s="7"/>
    </row>
    <row r="1460">
      <c r="A1460" s="11"/>
      <c r="B1460" s="7"/>
      <c r="C1460" s="7"/>
      <c r="D1460" s="9"/>
      <c r="E1460" s="7"/>
    </row>
    <row r="1461">
      <c r="A1461" s="11"/>
      <c r="B1461" s="7"/>
      <c r="C1461" s="7"/>
      <c r="D1461" s="9"/>
      <c r="E1461" s="7"/>
    </row>
    <row r="1462">
      <c r="A1462" s="11"/>
      <c r="B1462" s="7"/>
      <c r="C1462" s="7"/>
      <c r="D1462" s="9"/>
      <c r="E1462" s="7"/>
    </row>
    <row r="1463">
      <c r="A1463" s="11"/>
      <c r="B1463" s="7"/>
      <c r="C1463" s="7"/>
      <c r="D1463" s="9"/>
      <c r="E1463" s="7"/>
    </row>
    <row r="1464">
      <c r="A1464" s="11"/>
      <c r="B1464" s="7"/>
      <c r="C1464" s="7"/>
      <c r="D1464" s="9"/>
      <c r="E1464" s="7"/>
    </row>
    <row r="1465">
      <c r="A1465" s="11"/>
      <c r="B1465" s="7"/>
      <c r="C1465" s="7"/>
      <c r="D1465" s="9"/>
      <c r="E1465" s="7"/>
    </row>
    <row r="1466">
      <c r="A1466" s="11"/>
      <c r="B1466" s="7"/>
      <c r="C1466" s="7"/>
      <c r="D1466" s="9"/>
      <c r="E1466" s="7"/>
    </row>
    <row r="1467">
      <c r="A1467" s="11"/>
      <c r="B1467" s="7"/>
      <c r="C1467" s="7"/>
      <c r="D1467" s="9"/>
      <c r="E1467" s="7"/>
    </row>
    <row r="1468">
      <c r="A1468" s="11"/>
      <c r="B1468" s="7"/>
      <c r="C1468" s="7"/>
      <c r="D1468" s="9"/>
      <c r="E1468" s="7"/>
    </row>
    <row r="1469">
      <c r="A1469" s="11"/>
      <c r="B1469" s="7"/>
      <c r="C1469" s="7"/>
      <c r="D1469" s="9"/>
      <c r="E1469" s="7"/>
    </row>
    <row r="1470">
      <c r="A1470" s="11"/>
      <c r="B1470" s="7"/>
      <c r="C1470" s="7"/>
      <c r="D1470" s="9"/>
      <c r="E1470" s="7"/>
    </row>
    <row r="1471">
      <c r="A1471" s="11"/>
      <c r="B1471" s="7"/>
      <c r="C1471" s="7"/>
      <c r="D1471" s="9"/>
      <c r="E1471" s="7"/>
    </row>
    <row r="1472">
      <c r="A1472" s="11"/>
      <c r="B1472" s="7"/>
      <c r="C1472" s="7"/>
      <c r="D1472" s="9"/>
      <c r="E1472" s="7"/>
    </row>
    <row r="1473">
      <c r="A1473" s="11"/>
      <c r="B1473" s="7"/>
      <c r="C1473" s="7"/>
      <c r="D1473" s="9"/>
      <c r="E1473" s="7"/>
    </row>
    <row r="1474">
      <c r="A1474" s="11"/>
      <c r="B1474" s="7"/>
      <c r="C1474" s="7"/>
      <c r="D1474" s="9"/>
      <c r="E1474" s="7"/>
    </row>
    <row r="1475">
      <c r="A1475" s="11"/>
      <c r="B1475" s="7"/>
      <c r="C1475" s="7"/>
      <c r="D1475" s="9"/>
      <c r="E1475" s="7"/>
    </row>
    <row r="1476">
      <c r="A1476" s="11"/>
      <c r="B1476" s="7"/>
      <c r="C1476" s="7"/>
      <c r="D1476" s="9"/>
      <c r="E1476" s="7"/>
    </row>
    <row r="1477">
      <c r="A1477" s="11"/>
      <c r="B1477" s="7"/>
      <c r="C1477" s="7"/>
      <c r="D1477" s="9"/>
      <c r="E1477" s="7"/>
    </row>
    <row r="1478">
      <c r="A1478" s="11"/>
      <c r="B1478" s="7"/>
      <c r="C1478" s="7"/>
      <c r="D1478" s="9"/>
      <c r="E1478" s="7"/>
    </row>
    <row r="1479">
      <c r="A1479" s="11"/>
      <c r="B1479" s="7"/>
      <c r="C1479" s="7"/>
      <c r="D1479" s="9"/>
      <c r="E1479" s="7"/>
    </row>
    <row r="1480">
      <c r="A1480" s="11"/>
      <c r="B1480" s="7"/>
      <c r="C1480" s="7"/>
      <c r="D1480" s="9"/>
      <c r="E1480" s="7"/>
    </row>
    <row r="1481">
      <c r="A1481" s="11"/>
      <c r="B1481" s="7"/>
      <c r="C1481" s="7"/>
      <c r="D1481" s="9"/>
      <c r="E1481" s="7"/>
    </row>
    <row r="1482">
      <c r="A1482" s="11"/>
      <c r="B1482" s="7"/>
      <c r="C1482" s="7"/>
      <c r="D1482" s="9"/>
      <c r="E1482" s="7"/>
    </row>
    <row r="1483">
      <c r="A1483" s="11"/>
      <c r="B1483" s="7"/>
      <c r="C1483" s="7"/>
      <c r="D1483" s="9"/>
      <c r="E1483" s="7"/>
    </row>
    <row r="1484">
      <c r="A1484" s="11"/>
      <c r="B1484" s="7"/>
      <c r="C1484" s="7"/>
      <c r="D1484" s="9"/>
      <c r="E1484" s="7"/>
    </row>
    <row r="1485">
      <c r="A1485" s="11"/>
      <c r="B1485" s="7"/>
      <c r="C1485" s="7"/>
      <c r="D1485" s="9"/>
      <c r="E1485" s="7"/>
    </row>
    <row r="1486">
      <c r="A1486" s="11"/>
      <c r="B1486" s="7"/>
      <c r="C1486" s="7"/>
      <c r="D1486" s="9"/>
      <c r="E1486" s="7"/>
    </row>
    <row r="1487">
      <c r="A1487" s="11"/>
      <c r="B1487" s="7"/>
      <c r="C1487" s="7"/>
      <c r="D1487" s="9"/>
      <c r="E1487" s="7"/>
    </row>
    <row r="1488">
      <c r="A1488" s="11"/>
      <c r="B1488" s="7"/>
      <c r="C1488" s="7"/>
      <c r="D1488" s="9"/>
      <c r="E1488" s="7"/>
    </row>
    <row r="1489">
      <c r="A1489" s="11"/>
      <c r="B1489" s="7"/>
      <c r="C1489" s="7"/>
      <c r="D1489" s="9"/>
      <c r="E1489" s="7"/>
    </row>
    <row r="1490">
      <c r="A1490" s="11"/>
      <c r="B1490" s="7"/>
      <c r="C1490" s="7"/>
      <c r="D1490" s="9"/>
      <c r="E1490" s="7"/>
    </row>
    <row r="1491">
      <c r="A1491" s="11"/>
      <c r="B1491" s="7"/>
      <c r="C1491" s="7"/>
      <c r="D1491" s="9"/>
      <c r="E1491" s="7"/>
    </row>
    <row r="1492">
      <c r="A1492" s="11"/>
      <c r="B1492" s="7"/>
      <c r="C1492" s="7"/>
      <c r="D1492" s="9"/>
      <c r="E1492" s="7"/>
    </row>
    <row r="1493">
      <c r="A1493" s="11"/>
      <c r="B1493" s="7"/>
      <c r="C1493" s="7"/>
      <c r="D1493" s="9"/>
      <c r="E1493" s="7"/>
    </row>
    <row r="1494">
      <c r="A1494" s="11"/>
      <c r="B1494" s="7"/>
      <c r="C1494" s="7"/>
      <c r="D1494" s="9"/>
      <c r="E1494" s="7"/>
    </row>
    <row r="1495">
      <c r="A1495" s="11"/>
      <c r="B1495" s="7"/>
      <c r="C1495" s="7"/>
      <c r="D1495" s="9"/>
      <c r="E1495" s="7"/>
    </row>
    <row r="1496">
      <c r="A1496" s="11"/>
      <c r="B1496" s="7"/>
      <c r="C1496" s="7"/>
      <c r="D1496" s="9"/>
      <c r="E1496" s="7"/>
    </row>
    <row r="1497">
      <c r="A1497" s="11"/>
      <c r="B1497" s="7"/>
      <c r="C1497" s="7"/>
      <c r="D1497" s="9"/>
      <c r="E1497" s="7"/>
    </row>
    <row r="1498">
      <c r="A1498" s="11"/>
      <c r="B1498" s="7"/>
      <c r="C1498" s="7"/>
      <c r="D1498" s="9"/>
      <c r="E1498" s="7"/>
    </row>
    <row r="1499">
      <c r="A1499" s="11"/>
      <c r="B1499" s="7"/>
      <c r="C1499" s="7"/>
      <c r="D1499" s="9"/>
      <c r="E1499" s="7"/>
    </row>
    <row r="1500">
      <c r="A1500" s="11"/>
      <c r="B1500" s="7"/>
      <c r="C1500" s="7"/>
      <c r="D1500" s="9"/>
      <c r="E1500" s="7"/>
    </row>
    <row r="1501">
      <c r="A1501" s="11"/>
      <c r="B1501" s="7"/>
      <c r="C1501" s="7"/>
      <c r="D1501" s="9"/>
      <c r="E1501" s="7"/>
    </row>
    <row r="1502">
      <c r="A1502" s="11"/>
      <c r="B1502" s="7"/>
      <c r="C1502" s="7"/>
      <c r="D1502" s="9"/>
      <c r="E1502" s="7"/>
    </row>
    <row r="1503">
      <c r="A1503" s="11"/>
      <c r="B1503" s="7"/>
      <c r="C1503" s="7"/>
      <c r="D1503" s="9"/>
      <c r="E1503" s="7"/>
    </row>
    <row r="1504">
      <c r="A1504" s="11"/>
      <c r="B1504" s="7"/>
      <c r="C1504" s="7"/>
      <c r="D1504" s="9"/>
      <c r="E1504" s="7"/>
    </row>
    <row r="1505">
      <c r="A1505" s="11"/>
      <c r="B1505" s="7"/>
      <c r="C1505" s="7"/>
      <c r="D1505" s="9"/>
      <c r="E1505" s="7"/>
    </row>
    <row r="1506">
      <c r="A1506" s="11"/>
      <c r="B1506" s="7"/>
      <c r="C1506" s="7"/>
      <c r="D1506" s="9"/>
      <c r="E1506" s="7"/>
    </row>
    <row r="1507">
      <c r="A1507" s="11"/>
      <c r="B1507" s="7"/>
      <c r="C1507" s="7"/>
      <c r="D1507" s="9"/>
      <c r="E1507" s="7"/>
    </row>
    <row r="1508">
      <c r="A1508" s="11"/>
      <c r="B1508" s="7"/>
      <c r="C1508" s="7"/>
      <c r="D1508" s="9"/>
      <c r="E1508" s="7"/>
    </row>
    <row r="1509">
      <c r="A1509" s="11"/>
      <c r="B1509" s="7"/>
      <c r="C1509" s="7"/>
      <c r="D1509" s="9"/>
      <c r="E1509" s="7"/>
    </row>
    <row r="1510">
      <c r="A1510" s="11"/>
      <c r="B1510" s="7"/>
      <c r="C1510" s="7"/>
      <c r="D1510" s="9"/>
      <c r="E1510" s="7"/>
    </row>
    <row r="1511">
      <c r="A1511" s="11"/>
      <c r="B1511" s="7"/>
      <c r="C1511" s="7"/>
      <c r="D1511" s="9"/>
      <c r="E1511" s="7"/>
    </row>
    <row r="1512">
      <c r="A1512" s="11"/>
      <c r="B1512" s="7"/>
      <c r="C1512" s="7"/>
      <c r="D1512" s="9"/>
      <c r="E1512" s="7"/>
    </row>
    <row r="1513">
      <c r="A1513" s="11"/>
      <c r="B1513" s="7"/>
      <c r="C1513" s="7"/>
      <c r="D1513" s="9"/>
      <c r="E1513" s="7"/>
    </row>
    <row r="1514">
      <c r="A1514" s="11"/>
      <c r="B1514" s="7"/>
      <c r="C1514" s="7"/>
      <c r="D1514" s="9"/>
      <c r="E1514" s="7"/>
    </row>
    <row r="1515">
      <c r="A1515" s="11"/>
      <c r="B1515" s="7"/>
      <c r="C1515" s="7"/>
      <c r="D1515" s="9"/>
      <c r="E1515" s="7"/>
    </row>
    <row r="1516">
      <c r="A1516" s="11"/>
      <c r="B1516" s="7"/>
      <c r="C1516" s="7"/>
      <c r="D1516" s="9"/>
      <c r="E1516" s="7"/>
    </row>
    <row r="1517">
      <c r="A1517" s="11"/>
      <c r="B1517" s="7"/>
      <c r="C1517" s="7"/>
      <c r="D1517" s="9"/>
      <c r="E1517" s="7"/>
    </row>
    <row r="1518">
      <c r="A1518" s="11"/>
      <c r="B1518" s="7"/>
      <c r="C1518" s="7"/>
      <c r="D1518" s="9"/>
      <c r="E1518" s="7"/>
    </row>
    <row r="1519">
      <c r="A1519" s="11"/>
      <c r="B1519" s="7"/>
      <c r="C1519" s="7"/>
      <c r="D1519" s="9"/>
      <c r="E1519" s="7"/>
    </row>
    <row r="1520">
      <c r="A1520" s="11"/>
      <c r="B1520" s="7"/>
      <c r="C1520" s="7"/>
      <c r="D1520" s="9"/>
      <c r="E1520" s="7"/>
    </row>
    <row r="1521">
      <c r="A1521" s="11"/>
      <c r="B1521" s="7"/>
      <c r="C1521" s="7"/>
      <c r="D1521" s="9"/>
      <c r="E1521" s="7"/>
    </row>
    <row r="1522">
      <c r="A1522" s="11"/>
      <c r="B1522" s="7"/>
      <c r="C1522" s="7"/>
      <c r="D1522" s="9"/>
      <c r="E1522" s="7"/>
    </row>
    <row r="1523">
      <c r="A1523" s="11"/>
      <c r="B1523" s="7"/>
      <c r="C1523" s="7"/>
      <c r="D1523" s="9"/>
      <c r="E1523" s="7"/>
    </row>
    <row r="1524">
      <c r="A1524" s="11"/>
      <c r="B1524" s="7"/>
      <c r="C1524" s="7"/>
      <c r="D1524" s="9"/>
      <c r="E1524" s="7"/>
    </row>
    <row r="1525">
      <c r="A1525" s="11"/>
      <c r="B1525" s="7"/>
      <c r="C1525" s="7"/>
      <c r="D1525" s="9"/>
      <c r="E1525" s="7"/>
    </row>
    <row r="1526">
      <c r="A1526" s="11"/>
      <c r="B1526" s="7"/>
      <c r="C1526" s="7"/>
      <c r="D1526" s="9"/>
      <c r="E1526" s="7"/>
    </row>
    <row r="1527">
      <c r="A1527" s="11"/>
      <c r="B1527" s="7"/>
      <c r="C1527" s="7"/>
      <c r="D1527" s="9"/>
      <c r="E1527" s="7"/>
    </row>
    <row r="1528">
      <c r="A1528" s="11"/>
      <c r="B1528" s="7"/>
      <c r="C1528" s="7"/>
      <c r="D1528" s="9"/>
      <c r="E1528" s="7"/>
    </row>
    <row r="1529">
      <c r="A1529" s="11"/>
      <c r="B1529" s="7"/>
      <c r="C1529" s="7"/>
      <c r="D1529" s="9"/>
      <c r="E1529" s="7"/>
    </row>
    <row r="1530">
      <c r="A1530" s="11"/>
      <c r="B1530" s="7"/>
      <c r="C1530" s="7"/>
      <c r="D1530" s="9"/>
      <c r="E1530" s="7"/>
    </row>
    <row r="1531">
      <c r="A1531" s="11"/>
      <c r="B1531" s="7"/>
      <c r="C1531" s="7"/>
      <c r="D1531" s="9"/>
      <c r="E1531" s="7"/>
    </row>
    <row r="1532">
      <c r="A1532" s="11"/>
      <c r="B1532" s="7"/>
      <c r="C1532" s="7"/>
      <c r="D1532" s="9"/>
      <c r="E1532" s="7"/>
    </row>
    <row r="1533">
      <c r="A1533" s="11"/>
      <c r="B1533" s="7"/>
      <c r="C1533" s="7"/>
      <c r="D1533" s="9"/>
      <c r="E1533" s="7"/>
    </row>
    <row r="1534">
      <c r="A1534" s="11"/>
      <c r="B1534" s="7"/>
      <c r="C1534" s="7"/>
      <c r="D1534" s="9"/>
      <c r="E1534" s="7"/>
    </row>
    <row r="1535">
      <c r="A1535" s="11"/>
      <c r="B1535" s="7"/>
      <c r="C1535" s="7"/>
      <c r="D1535" s="9"/>
      <c r="E1535" s="7"/>
    </row>
    <row r="1536">
      <c r="A1536" s="11"/>
      <c r="B1536" s="7"/>
      <c r="C1536" s="7"/>
      <c r="D1536" s="9"/>
      <c r="E1536" s="7"/>
    </row>
    <row r="1537">
      <c r="A1537" s="11"/>
      <c r="B1537" s="7"/>
      <c r="C1537" s="7"/>
      <c r="D1537" s="9"/>
      <c r="E1537" s="7"/>
    </row>
    <row r="1538">
      <c r="A1538" s="11"/>
      <c r="B1538" s="7"/>
      <c r="C1538" s="7"/>
      <c r="D1538" s="9"/>
      <c r="E1538" s="7"/>
    </row>
    <row r="1539">
      <c r="A1539" s="11"/>
      <c r="B1539" s="7"/>
      <c r="C1539" s="7"/>
      <c r="D1539" s="9"/>
      <c r="E1539" s="7"/>
    </row>
    <row r="1540">
      <c r="A1540" s="11"/>
      <c r="B1540" s="7"/>
      <c r="C1540" s="7"/>
      <c r="D1540" s="9"/>
      <c r="E1540" s="7"/>
    </row>
    <row r="1541">
      <c r="A1541" s="11"/>
      <c r="B1541" s="7"/>
      <c r="C1541" s="7"/>
      <c r="D1541" s="9"/>
      <c r="E1541" s="7"/>
    </row>
    <row r="1542">
      <c r="A1542" s="11"/>
      <c r="B1542" s="7"/>
      <c r="C1542" s="7"/>
      <c r="D1542" s="9"/>
      <c r="E1542" s="7"/>
    </row>
    <row r="1543">
      <c r="A1543" s="11"/>
      <c r="B1543" s="7"/>
      <c r="C1543" s="7"/>
      <c r="D1543" s="9"/>
      <c r="E1543" s="7"/>
    </row>
    <row r="1544">
      <c r="A1544" s="11"/>
      <c r="B1544" s="7"/>
      <c r="C1544" s="7"/>
      <c r="D1544" s="9"/>
      <c r="E1544" s="7"/>
    </row>
    <row r="1545">
      <c r="A1545" s="11"/>
      <c r="B1545" s="7"/>
      <c r="C1545" s="7"/>
      <c r="D1545" s="9"/>
      <c r="E1545" s="7"/>
    </row>
    <row r="1546">
      <c r="A1546" s="11"/>
      <c r="B1546" s="7"/>
      <c r="C1546" s="7"/>
      <c r="D1546" s="9"/>
      <c r="E1546" s="7"/>
    </row>
    <row r="1547">
      <c r="A1547" s="11"/>
      <c r="B1547" s="7"/>
      <c r="C1547" s="7"/>
      <c r="D1547" s="9"/>
      <c r="E1547" s="7"/>
    </row>
    <row r="1548">
      <c r="A1548" s="11"/>
      <c r="B1548" s="7"/>
      <c r="C1548" s="7"/>
      <c r="D1548" s="9"/>
      <c r="E1548" s="7"/>
    </row>
    <row r="1549">
      <c r="A1549" s="11"/>
      <c r="B1549" s="7"/>
      <c r="C1549" s="7"/>
      <c r="D1549" s="9"/>
      <c r="E1549" s="7"/>
    </row>
    <row r="1550">
      <c r="A1550" s="11"/>
      <c r="B1550" s="7"/>
      <c r="C1550" s="7"/>
      <c r="D1550" s="9"/>
      <c r="E1550" s="7"/>
    </row>
    <row r="1551">
      <c r="A1551" s="11"/>
      <c r="B1551" s="7"/>
      <c r="C1551" s="7"/>
      <c r="D1551" s="9"/>
      <c r="E1551" s="7"/>
    </row>
    <row r="1552">
      <c r="A1552" s="11"/>
      <c r="B1552" s="7"/>
      <c r="C1552" s="7"/>
      <c r="D1552" s="9"/>
      <c r="E1552" s="7"/>
    </row>
    <row r="1553">
      <c r="A1553" s="11"/>
      <c r="B1553" s="7"/>
      <c r="C1553" s="7"/>
      <c r="D1553" s="9"/>
      <c r="E1553" s="7"/>
    </row>
    <row r="1554">
      <c r="A1554" s="11"/>
      <c r="B1554" s="7"/>
      <c r="C1554" s="7"/>
      <c r="D1554" s="9"/>
      <c r="E1554" s="7"/>
    </row>
    <row r="1555">
      <c r="A1555" s="11"/>
      <c r="B1555" s="7"/>
      <c r="C1555" s="7"/>
      <c r="D1555" s="9"/>
      <c r="E1555" s="7"/>
    </row>
    <row r="1556">
      <c r="A1556" s="11"/>
      <c r="B1556" s="7"/>
      <c r="C1556" s="7"/>
      <c r="D1556" s="9"/>
      <c r="E1556" s="7"/>
    </row>
    <row r="1557">
      <c r="A1557" s="11"/>
      <c r="B1557" s="7"/>
      <c r="C1557" s="7"/>
      <c r="D1557" s="9"/>
      <c r="E1557" s="7"/>
    </row>
    <row r="1558">
      <c r="A1558" s="11"/>
      <c r="B1558" s="7"/>
      <c r="C1558" s="7"/>
      <c r="D1558" s="9"/>
      <c r="E1558" s="7"/>
    </row>
    <row r="1559">
      <c r="A1559" s="11"/>
      <c r="B1559" s="7"/>
      <c r="C1559" s="7"/>
      <c r="D1559" s="9"/>
      <c r="E1559" s="7"/>
    </row>
    <row r="1560">
      <c r="A1560" s="11"/>
      <c r="B1560" s="7"/>
      <c r="C1560" s="7"/>
      <c r="D1560" s="9"/>
      <c r="E1560" s="7"/>
    </row>
    <row r="1561">
      <c r="A1561" s="11"/>
      <c r="B1561" s="7"/>
      <c r="C1561" s="7"/>
      <c r="D1561" s="9"/>
      <c r="E1561" s="7"/>
    </row>
    <row r="1562">
      <c r="A1562" s="11"/>
      <c r="B1562" s="7"/>
      <c r="C1562" s="7"/>
      <c r="D1562" s="9"/>
      <c r="E1562" s="7"/>
    </row>
    <row r="1563">
      <c r="A1563" s="11"/>
      <c r="B1563" s="7"/>
      <c r="C1563" s="7"/>
      <c r="D1563" s="9"/>
      <c r="E1563" s="7"/>
    </row>
    <row r="1564">
      <c r="A1564" s="11"/>
      <c r="B1564" s="7"/>
      <c r="C1564" s="7"/>
      <c r="D1564" s="9"/>
      <c r="E1564" s="7"/>
    </row>
    <row r="1565">
      <c r="A1565" s="11"/>
      <c r="B1565" s="7"/>
      <c r="C1565" s="7"/>
      <c r="D1565" s="9"/>
      <c r="E1565" s="7"/>
    </row>
    <row r="1566">
      <c r="A1566" s="11"/>
      <c r="B1566" s="7"/>
      <c r="C1566" s="7"/>
      <c r="D1566" s="9"/>
      <c r="E1566" s="7"/>
    </row>
    <row r="1567">
      <c r="A1567" s="11"/>
      <c r="B1567" s="7"/>
      <c r="C1567" s="7"/>
      <c r="D1567" s="9"/>
      <c r="E1567" s="7"/>
    </row>
    <row r="1568">
      <c r="A1568" s="11"/>
      <c r="B1568" s="7"/>
      <c r="C1568" s="7"/>
      <c r="D1568" s="9"/>
      <c r="E1568" s="7"/>
    </row>
    <row r="1569">
      <c r="A1569" s="11"/>
      <c r="B1569" s="7"/>
      <c r="C1569" s="7"/>
      <c r="D1569" s="9"/>
      <c r="E1569" s="7"/>
    </row>
    <row r="1570">
      <c r="A1570" s="11"/>
      <c r="B1570" s="7"/>
      <c r="C1570" s="7"/>
      <c r="D1570" s="9"/>
      <c r="E1570" s="7"/>
    </row>
    <row r="1571">
      <c r="A1571" s="11"/>
      <c r="B1571" s="7"/>
      <c r="C1571" s="7"/>
      <c r="D1571" s="9"/>
      <c r="E1571" s="7"/>
    </row>
    <row r="1572">
      <c r="A1572" s="11"/>
      <c r="B1572" s="7"/>
      <c r="C1572" s="7"/>
      <c r="D1572" s="9"/>
      <c r="E1572" s="7"/>
    </row>
    <row r="1573">
      <c r="A1573" s="11"/>
      <c r="B1573" s="7"/>
      <c r="C1573" s="7"/>
      <c r="D1573" s="9"/>
      <c r="E1573" s="7"/>
    </row>
    <row r="1574">
      <c r="A1574" s="11"/>
      <c r="B1574" s="7"/>
      <c r="C1574" s="7"/>
      <c r="D1574" s="9"/>
      <c r="E1574" s="7"/>
    </row>
    <row r="1575">
      <c r="A1575" s="11"/>
      <c r="B1575" s="7"/>
      <c r="C1575" s="7"/>
      <c r="D1575" s="9"/>
      <c r="E1575" s="7"/>
    </row>
    <row r="1576">
      <c r="A1576" s="11"/>
      <c r="B1576" s="7"/>
      <c r="C1576" s="7"/>
      <c r="D1576" s="9"/>
      <c r="E1576" s="7"/>
    </row>
    <row r="1577">
      <c r="A1577" s="11"/>
      <c r="B1577" s="7"/>
      <c r="C1577" s="7"/>
      <c r="D1577" s="9"/>
      <c r="E1577" s="7"/>
    </row>
    <row r="1578">
      <c r="A1578" s="11"/>
      <c r="B1578" s="7"/>
      <c r="C1578" s="7"/>
      <c r="D1578" s="9"/>
      <c r="E1578" s="7"/>
    </row>
    <row r="1579">
      <c r="A1579" s="11"/>
      <c r="B1579" s="7"/>
      <c r="C1579" s="7"/>
      <c r="D1579" s="9"/>
      <c r="E1579" s="7"/>
    </row>
    <row r="1580">
      <c r="A1580" s="11"/>
      <c r="B1580" s="7"/>
      <c r="C1580" s="7"/>
      <c r="D1580" s="9"/>
      <c r="E1580" s="7"/>
    </row>
    <row r="1581">
      <c r="A1581" s="11"/>
      <c r="B1581" s="7"/>
      <c r="C1581" s="7"/>
      <c r="D1581" s="9"/>
      <c r="E1581" s="7"/>
    </row>
    <row r="1582">
      <c r="A1582" s="11"/>
      <c r="B1582" s="7"/>
      <c r="C1582" s="7"/>
      <c r="D1582" s="9"/>
      <c r="E1582" s="7"/>
    </row>
    <row r="1583">
      <c r="A1583" s="11"/>
      <c r="B1583" s="7"/>
      <c r="C1583" s="7"/>
      <c r="D1583" s="9"/>
      <c r="E1583" s="7"/>
    </row>
    <row r="1584">
      <c r="A1584" s="11"/>
      <c r="B1584" s="7"/>
      <c r="C1584" s="7"/>
      <c r="D1584" s="9"/>
      <c r="E1584" s="7"/>
    </row>
    <row r="1585">
      <c r="A1585" s="11"/>
      <c r="B1585" s="7"/>
      <c r="C1585" s="7"/>
      <c r="D1585" s="9"/>
      <c r="E1585" s="7"/>
    </row>
    <row r="1586">
      <c r="A1586" s="11"/>
      <c r="B1586" s="7"/>
      <c r="C1586" s="7"/>
      <c r="D1586" s="9"/>
      <c r="E1586" s="7"/>
    </row>
    <row r="1587">
      <c r="A1587" s="11"/>
      <c r="B1587" s="7"/>
      <c r="C1587" s="7"/>
      <c r="D1587" s="9"/>
      <c r="E1587" s="7"/>
    </row>
    <row r="1588">
      <c r="A1588" s="11"/>
      <c r="B1588" s="7"/>
      <c r="C1588" s="7"/>
      <c r="D1588" s="9"/>
      <c r="E1588" s="7"/>
    </row>
    <row r="1589">
      <c r="A1589" s="11"/>
      <c r="B1589" s="7"/>
      <c r="C1589" s="7"/>
      <c r="D1589" s="9"/>
      <c r="E1589" s="7"/>
    </row>
    <row r="1590">
      <c r="A1590" s="11"/>
      <c r="B1590" s="7"/>
      <c r="C1590" s="7"/>
      <c r="D1590" s="9"/>
      <c r="E1590" s="7"/>
    </row>
    <row r="1591">
      <c r="A1591" s="11"/>
      <c r="B1591" s="7"/>
      <c r="C1591" s="7"/>
      <c r="D1591" s="9"/>
      <c r="E1591" s="7"/>
    </row>
    <row r="1592">
      <c r="A1592" s="11"/>
      <c r="B1592" s="7"/>
      <c r="C1592" s="7"/>
      <c r="D1592" s="9"/>
      <c r="E1592" s="7"/>
    </row>
    <row r="1593">
      <c r="A1593" s="11"/>
      <c r="B1593" s="7"/>
      <c r="C1593" s="7"/>
      <c r="D1593" s="9"/>
      <c r="E1593" s="7"/>
    </row>
    <row r="1594">
      <c r="A1594" s="11"/>
      <c r="B1594" s="7"/>
      <c r="C1594" s="7"/>
      <c r="D1594" s="9"/>
      <c r="E1594" s="7"/>
    </row>
    <row r="1595">
      <c r="A1595" s="11"/>
      <c r="B1595" s="7"/>
      <c r="C1595" s="7"/>
      <c r="D1595" s="9"/>
      <c r="E1595" s="7"/>
    </row>
    <row r="1596">
      <c r="A1596" s="11"/>
      <c r="B1596" s="7"/>
      <c r="C1596" s="7"/>
      <c r="D1596" s="9"/>
      <c r="E1596" s="7"/>
    </row>
    <row r="1597">
      <c r="A1597" s="11"/>
      <c r="B1597" s="7"/>
      <c r="C1597" s="7"/>
      <c r="D1597" s="9"/>
      <c r="E1597" s="7"/>
    </row>
    <row r="1598">
      <c r="A1598" s="11"/>
      <c r="B1598" s="7"/>
      <c r="C1598" s="7"/>
      <c r="D1598" s="9"/>
      <c r="E1598" s="7"/>
    </row>
    <row r="1599">
      <c r="A1599" s="11"/>
      <c r="B1599" s="7"/>
      <c r="C1599" s="7"/>
      <c r="D1599" s="9"/>
      <c r="E1599" s="7"/>
    </row>
    <row r="1600">
      <c r="A1600" s="11"/>
      <c r="B1600" s="7"/>
      <c r="C1600" s="7"/>
      <c r="D1600" s="9"/>
      <c r="E1600" s="7"/>
    </row>
    <row r="1601">
      <c r="A1601" s="11"/>
      <c r="B1601" s="7"/>
      <c r="C1601" s="7"/>
      <c r="D1601" s="9"/>
      <c r="E1601" s="7"/>
    </row>
    <row r="1602">
      <c r="A1602" s="11"/>
      <c r="B1602" s="7"/>
      <c r="C1602" s="7"/>
      <c r="D1602" s="9"/>
      <c r="E1602" s="7"/>
    </row>
    <row r="1603">
      <c r="A1603" s="11"/>
      <c r="B1603" s="7"/>
      <c r="C1603" s="7"/>
      <c r="D1603" s="9"/>
      <c r="E1603" s="7"/>
    </row>
    <row r="1604">
      <c r="A1604" s="11"/>
      <c r="B1604" s="7"/>
      <c r="C1604" s="7"/>
      <c r="D1604" s="9"/>
      <c r="E1604" s="7"/>
    </row>
    <row r="1605">
      <c r="A1605" s="11"/>
      <c r="B1605" s="7"/>
      <c r="C1605" s="7"/>
      <c r="D1605" s="9"/>
      <c r="E1605" s="7"/>
    </row>
    <row r="1606">
      <c r="A1606" s="11"/>
      <c r="B1606" s="7"/>
      <c r="C1606" s="7"/>
      <c r="D1606" s="9"/>
      <c r="E1606" s="7"/>
    </row>
    <row r="1607">
      <c r="A1607" s="11"/>
      <c r="B1607" s="7"/>
      <c r="C1607" s="7"/>
      <c r="D1607" s="9"/>
      <c r="E1607" s="7"/>
    </row>
    <row r="1608">
      <c r="A1608" s="11"/>
      <c r="B1608" s="7"/>
      <c r="C1608" s="7"/>
      <c r="D1608" s="9"/>
      <c r="E1608" s="7"/>
    </row>
    <row r="1609">
      <c r="A1609" s="11"/>
      <c r="B1609" s="7"/>
      <c r="C1609" s="7"/>
      <c r="D1609" s="9"/>
      <c r="E1609" s="7"/>
    </row>
    <row r="1610">
      <c r="A1610" s="11"/>
      <c r="B1610" s="7"/>
      <c r="C1610" s="7"/>
      <c r="D1610" s="9"/>
      <c r="E1610" s="7"/>
    </row>
    <row r="1611">
      <c r="A1611" s="11"/>
      <c r="B1611" s="7"/>
      <c r="C1611" s="7"/>
      <c r="D1611" s="9"/>
      <c r="E1611" s="7"/>
    </row>
    <row r="1612">
      <c r="A1612" s="11"/>
      <c r="B1612" s="7"/>
      <c r="C1612" s="7"/>
      <c r="D1612" s="9"/>
      <c r="E1612" s="7"/>
    </row>
    <row r="1613">
      <c r="A1613" s="11"/>
      <c r="B1613" s="7"/>
      <c r="C1613" s="7"/>
      <c r="D1613" s="9"/>
      <c r="E1613" s="7"/>
    </row>
    <row r="1614">
      <c r="A1614" s="11"/>
      <c r="B1614" s="7"/>
      <c r="C1614" s="7"/>
      <c r="D1614" s="9"/>
      <c r="E1614" s="7"/>
    </row>
    <row r="1615">
      <c r="A1615" s="11"/>
      <c r="B1615" s="7"/>
      <c r="C1615" s="7"/>
      <c r="D1615" s="9"/>
      <c r="E1615" s="7"/>
    </row>
    <row r="1616">
      <c r="A1616" s="11"/>
      <c r="B1616" s="7"/>
      <c r="C1616" s="7"/>
      <c r="D1616" s="9"/>
      <c r="E1616" s="7"/>
    </row>
    <row r="1617">
      <c r="A1617" s="11"/>
      <c r="B1617" s="7"/>
      <c r="C1617" s="7"/>
      <c r="D1617" s="9"/>
      <c r="E1617" s="7"/>
    </row>
    <row r="1618">
      <c r="A1618" s="11"/>
      <c r="B1618" s="7"/>
      <c r="C1618" s="7"/>
      <c r="D1618" s="9"/>
      <c r="E1618" s="7"/>
    </row>
    <row r="1619">
      <c r="A1619" s="11"/>
      <c r="B1619" s="7"/>
      <c r="C1619" s="7"/>
      <c r="D1619" s="9"/>
      <c r="E1619" s="7"/>
    </row>
    <row r="1620">
      <c r="A1620" s="11"/>
      <c r="B1620" s="7"/>
      <c r="C1620" s="7"/>
      <c r="D1620" s="9"/>
      <c r="E1620" s="7"/>
    </row>
    <row r="1621">
      <c r="A1621" s="11"/>
      <c r="B1621" s="7"/>
      <c r="C1621" s="7"/>
      <c r="D1621" s="9"/>
      <c r="E1621" s="7"/>
    </row>
    <row r="1622">
      <c r="A1622" s="11"/>
      <c r="B1622" s="7"/>
      <c r="C1622" s="7"/>
      <c r="D1622" s="9"/>
      <c r="E1622" s="7"/>
    </row>
    <row r="1623">
      <c r="A1623" s="11"/>
      <c r="B1623" s="7"/>
      <c r="C1623" s="7"/>
      <c r="D1623" s="9"/>
      <c r="E1623" s="7"/>
    </row>
    <row r="1624">
      <c r="A1624" s="11"/>
      <c r="B1624" s="7"/>
      <c r="C1624" s="7"/>
      <c r="D1624" s="9"/>
      <c r="E1624" s="7"/>
    </row>
    <row r="1625">
      <c r="A1625" s="11"/>
      <c r="B1625" s="7"/>
      <c r="C1625" s="7"/>
      <c r="D1625" s="9"/>
      <c r="E1625" s="7"/>
    </row>
    <row r="1626">
      <c r="A1626" s="11"/>
      <c r="B1626" s="7"/>
      <c r="C1626" s="7"/>
      <c r="D1626" s="9"/>
      <c r="E1626" s="7"/>
    </row>
    <row r="1627">
      <c r="A1627" s="11"/>
      <c r="B1627" s="7"/>
      <c r="C1627" s="7"/>
      <c r="D1627" s="9"/>
      <c r="E1627" s="7"/>
    </row>
    <row r="1628">
      <c r="A1628" s="11"/>
      <c r="B1628" s="7"/>
      <c r="C1628" s="7"/>
      <c r="D1628" s="9"/>
      <c r="E1628" s="7"/>
    </row>
    <row r="1629">
      <c r="A1629" s="11"/>
      <c r="B1629" s="7"/>
      <c r="C1629" s="7"/>
      <c r="D1629" s="9"/>
      <c r="E1629" s="7"/>
    </row>
    <row r="1630">
      <c r="A1630" s="11"/>
      <c r="B1630" s="7"/>
      <c r="C1630" s="7"/>
      <c r="D1630" s="9"/>
      <c r="E1630" s="7"/>
    </row>
    <row r="1631">
      <c r="A1631" s="11"/>
      <c r="B1631" s="7"/>
      <c r="C1631" s="7"/>
      <c r="D1631" s="9"/>
      <c r="E1631" s="7"/>
    </row>
    <row r="1632">
      <c r="A1632" s="11"/>
      <c r="B1632" s="7"/>
      <c r="C1632" s="7"/>
      <c r="D1632" s="9"/>
      <c r="E1632" s="7"/>
    </row>
    <row r="1633">
      <c r="A1633" s="11"/>
      <c r="B1633" s="7"/>
      <c r="C1633" s="7"/>
      <c r="D1633" s="9"/>
      <c r="E1633" s="7"/>
    </row>
    <row r="1634">
      <c r="A1634" s="11"/>
      <c r="B1634" s="7"/>
      <c r="C1634" s="7"/>
      <c r="D1634" s="9"/>
      <c r="E1634" s="7"/>
    </row>
    <row r="1635">
      <c r="A1635" s="11"/>
      <c r="B1635" s="7"/>
      <c r="C1635" s="7"/>
      <c r="D1635" s="9"/>
      <c r="E1635" s="7"/>
    </row>
    <row r="1636">
      <c r="A1636" s="11"/>
      <c r="B1636" s="7"/>
      <c r="C1636" s="7"/>
      <c r="D1636" s="9"/>
      <c r="E1636" s="7"/>
    </row>
    <row r="1637">
      <c r="A1637" s="11"/>
      <c r="B1637" s="7"/>
      <c r="C1637" s="7"/>
      <c r="D1637" s="9"/>
      <c r="E1637" s="7"/>
    </row>
    <row r="1638">
      <c r="A1638" s="11"/>
      <c r="B1638" s="7"/>
      <c r="C1638" s="7"/>
      <c r="D1638" s="9"/>
      <c r="E1638" s="7"/>
    </row>
    <row r="1639">
      <c r="A1639" s="11"/>
      <c r="B1639" s="7"/>
      <c r="C1639" s="7"/>
      <c r="D1639" s="9"/>
      <c r="E1639" s="7"/>
    </row>
    <row r="1640">
      <c r="A1640" s="11"/>
      <c r="B1640" s="7"/>
      <c r="C1640" s="7"/>
      <c r="D1640" s="9"/>
      <c r="E1640" s="7"/>
    </row>
    <row r="1641">
      <c r="A1641" s="11"/>
      <c r="B1641" s="7"/>
      <c r="C1641" s="7"/>
      <c r="D1641" s="9"/>
      <c r="E1641" s="7"/>
    </row>
    <row r="1642">
      <c r="A1642" s="11"/>
      <c r="B1642" s="7"/>
      <c r="C1642" s="7"/>
      <c r="D1642" s="9"/>
      <c r="E1642" s="7"/>
    </row>
    <row r="1643">
      <c r="A1643" s="11"/>
      <c r="B1643" s="7"/>
      <c r="C1643" s="7"/>
      <c r="D1643" s="9"/>
      <c r="E1643" s="7"/>
    </row>
    <row r="1644">
      <c r="A1644" s="11"/>
      <c r="B1644" s="7"/>
      <c r="C1644" s="7"/>
      <c r="D1644" s="9"/>
      <c r="E1644" s="7"/>
    </row>
    <row r="1645">
      <c r="A1645" s="11"/>
      <c r="B1645" s="7"/>
      <c r="C1645" s="7"/>
      <c r="D1645" s="9"/>
      <c r="E1645" s="7"/>
    </row>
    <row r="1646">
      <c r="A1646" s="11"/>
      <c r="B1646" s="7"/>
      <c r="C1646" s="7"/>
      <c r="D1646" s="9"/>
      <c r="E1646" s="7"/>
    </row>
    <row r="1647">
      <c r="A1647" s="11"/>
      <c r="B1647" s="7"/>
      <c r="C1647" s="7"/>
      <c r="D1647" s="9"/>
      <c r="E1647" s="7"/>
    </row>
    <row r="1648">
      <c r="A1648" s="11"/>
      <c r="B1648" s="7"/>
      <c r="C1648" s="7"/>
      <c r="D1648" s="9"/>
      <c r="E1648" s="7"/>
    </row>
    <row r="1649">
      <c r="A1649" s="11"/>
      <c r="B1649" s="7"/>
      <c r="C1649" s="7"/>
      <c r="D1649" s="9"/>
      <c r="E1649" s="7"/>
    </row>
    <row r="1650">
      <c r="A1650" s="11"/>
      <c r="B1650" s="7"/>
      <c r="C1650" s="7"/>
      <c r="D1650" s="9"/>
      <c r="E1650" s="7"/>
    </row>
    <row r="1651">
      <c r="A1651" s="11"/>
      <c r="B1651" s="7"/>
      <c r="C1651" s="7"/>
      <c r="D1651" s="9"/>
      <c r="E1651" s="7"/>
    </row>
    <row r="1652">
      <c r="A1652" s="11"/>
      <c r="B1652" s="7"/>
      <c r="C1652" s="7"/>
      <c r="D1652" s="9"/>
      <c r="E1652" s="7"/>
    </row>
    <row r="1653">
      <c r="A1653" s="11"/>
      <c r="B1653" s="7"/>
      <c r="C1653" s="7"/>
      <c r="D1653" s="9"/>
      <c r="E1653" s="7"/>
    </row>
    <row r="1654">
      <c r="A1654" s="11"/>
      <c r="B1654" s="7"/>
      <c r="C1654" s="7"/>
      <c r="D1654" s="9"/>
      <c r="E1654" s="7"/>
    </row>
    <row r="1655">
      <c r="A1655" s="11"/>
      <c r="B1655" s="7"/>
      <c r="C1655" s="7"/>
      <c r="D1655" s="9"/>
      <c r="E1655" s="7"/>
    </row>
    <row r="1656">
      <c r="A1656" s="11"/>
      <c r="B1656" s="7"/>
      <c r="C1656" s="7"/>
      <c r="D1656" s="9"/>
      <c r="E1656" s="7"/>
    </row>
    <row r="1657">
      <c r="A1657" s="11"/>
      <c r="B1657" s="7"/>
      <c r="C1657" s="7"/>
      <c r="D1657" s="9"/>
      <c r="E1657" s="7"/>
    </row>
    <row r="1658">
      <c r="A1658" s="11"/>
      <c r="B1658" s="7"/>
      <c r="C1658" s="7"/>
      <c r="D1658" s="9"/>
      <c r="E1658" s="7"/>
    </row>
    <row r="1659">
      <c r="A1659" s="11"/>
      <c r="B1659" s="7"/>
      <c r="C1659" s="7"/>
      <c r="D1659" s="9"/>
      <c r="E1659" s="7"/>
    </row>
    <row r="1660">
      <c r="A1660" s="11"/>
      <c r="B1660" s="7"/>
      <c r="C1660" s="7"/>
      <c r="D1660" s="9"/>
      <c r="E1660" s="7"/>
    </row>
    <row r="1661">
      <c r="A1661" s="11"/>
      <c r="B1661" s="7"/>
      <c r="C1661" s="7"/>
      <c r="D1661" s="9"/>
      <c r="E1661" s="7"/>
    </row>
    <row r="1662">
      <c r="A1662" s="11"/>
      <c r="B1662" s="7"/>
      <c r="C1662" s="7"/>
      <c r="D1662" s="9"/>
      <c r="E1662" s="7"/>
    </row>
    <row r="1663">
      <c r="A1663" s="11"/>
      <c r="B1663" s="7"/>
      <c r="C1663" s="7"/>
      <c r="D1663" s="9"/>
      <c r="E1663" s="7"/>
    </row>
    <row r="1664">
      <c r="A1664" s="11"/>
      <c r="B1664" s="7"/>
      <c r="C1664" s="7"/>
      <c r="D1664" s="9"/>
      <c r="E1664" s="7"/>
    </row>
    <row r="1665">
      <c r="A1665" s="11"/>
      <c r="B1665" s="7"/>
      <c r="C1665" s="7"/>
      <c r="D1665" s="9"/>
      <c r="E1665" s="7"/>
    </row>
    <row r="1666">
      <c r="A1666" s="11"/>
      <c r="B1666" s="7"/>
      <c r="C1666" s="7"/>
      <c r="D1666" s="9"/>
      <c r="E1666" s="7"/>
    </row>
    <row r="1667">
      <c r="A1667" s="11"/>
      <c r="B1667" s="7"/>
      <c r="C1667" s="7"/>
      <c r="D1667" s="9"/>
      <c r="E1667" s="7"/>
    </row>
    <row r="1668">
      <c r="A1668" s="11"/>
      <c r="B1668" s="7"/>
      <c r="C1668" s="7"/>
      <c r="D1668" s="9"/>
      <c r="E1668" s="7"/>
    </row>
    <row r="1669">
      <c r="A1669" s="11"/>
      <c r="B1669" s="7"/>
      <c r="C1669" s="7"/>
      <c r="D1669" s="9"/>
      <c r="E1669" s="7"/>
    </row>
    <row r="1670">
      <c r="A1670" s="11"/>
      <c r="B1670" s="7"/>
      <c r="C1670" s="7"/>
      <c r="D1670" s="9"/>
      <c r="E1670" s="7"/>
    </row>
    <row r="1671">
      <c r="A1671" s="11"/>
      <c r="B1671" s="7"/>
      <c r="C1671" s="7"/>
      <c r="D1671" s="9"/>
      <c r="E1671" s="7"/>
    </row>
    <row r="1672">
      <c r="A1672" s="11"/>
      <c r="B1672" s="7"/>
      <c r="C1672" s="7"/>
      <c r="D1672" s="9"/>
      <c r="E1672" s="7"/>
    </row>
    <row r="1673">
      <c r="A1673" s="11"/>
      <c r="B1673" s="7"/>
      <c r="C1673" s="7"/>
      <c r="D1673" s="9"/>
      <c r="E1673" s="7"/>
    </row>
    <row r="1674">
      <c r="A1674" s="11"/>
      <c r="B1674" s="7"/>
      <c r="C1674" s="7"/>
      <c r="D1674" s="9"/>
      <c r="E1674" s="7"/>
    </row>
    <row r="1675">
      <c r="A1675" s="11"/>
      <c r="B1675" s="7"/>
      <c r="C1675" s="7"/>
      <c r="D1675" s="9"/>
      <c r="E1675" s="7"/>
    </row>
    <row r="1676">
      <c r="A1676" s="11"/>
      <c r="B1676" s="7"/>
      <c r="C1676" s="7"/>
      <c r="D1676" s="9"/>
      <c r="E1676" s="7"/>
    </row>
    <row r="1677">
      <c r="A1677" s="11"/>
      <c r="B1677" s="7"/>
      <c r="C1677" s="7"/>
      <c r="D1677" s="9"/>
      <c r="E1677" s="7"/>
    </row>
    <row r="1678">
      <c r="A1678" s="11"/>
      <c r="B1678" s="7"/>
      <c r="C1678" s="7"/>
      <c r="D1678" s="9"/>
      <c r="E1678" s="7"/>
    </row>
    <row r="1679">
      <c r="A1679" s="11"/>
      <c r="B1679" s="7"/>
      <c r="C1679" s="7"/>
      <c r="D1679" s="9"/>
      <c r="E1679" s="7"/>
    </row>
    <row r="1680">
      <c r="A1680" s="11"/>
      <c r="B1680" s="7"/>
      <c r="C1680" s="7"/>
      <c r="D1680" s="9"/>
      <c r="E1680" s="7"/>
    </row>
    <row r="1681">
      <c r="A1681" s="11"/>
      <c r="B1681" s="7"/>
      <c r="C1681" s="7"/>
      <c r="D1681" s="9"/>
      <c r="E1681" s="7"/>
    </row>
    <row r="1682">
      <c r="A1682" s="11"/>
      <c r="B1682" s="7"/>
      <c r="C1682" s="7"/>
      <c r="D1682" s="9"/>
      <c r="E1682" s="7"/>
    </row>
    <row r="1683">
      <c r="A1683" s="11"/>
      <c r="B1683" s="7"/>
      <c r="C1683" s="7"/>
      <c r="D1683" s="9"/>
      <c r="E1683" s="7"/>
    </row>
    <row r="1684">
      <c r="A1684" s="11"/>
      <c r="B1684" s="7"/>
      <c r="C1684" s="7"/>
      <c r="D1684" s="9"/>
      <c r="E1684" s="7"/>
    </row>
    <row r="1685">
      <c r="A1685" s="11"/>
      <c r="B1685" s="7"/>
      <c r="C1685" s="7"/>
      <c r="D1685" s="9"/>
      <c r="E1685" s="7"/>
    </row>
    <row r="1686">
      <c r="A1686" s="11"/>
      <c r="B1686" s="7"/>
      <c r="C1686" s="7"/>
      <c r="D1686" s="9"/>
      <c r="E1686" s="7"/>
    </row>
    <row r="1687">
      <c r="A1687" s="11"/>
      <c r="B1687" s="7"/>
      <c r="C1687" s="7"/>
      <c r="D1687" s="9"/>
      <c r="E1687" s="7"/>
    </row>
    <row r="1688">
      <c r="A1688" s="11"/>
      <c r="B1688" s="7"/>
      <c r="C1688" s="7"/>
      <c r="D1688" s="9"/>
      <c r="E1688" s="7"/>
    </row>
    <row r="1689">
      <c r="A1689" s="11"/>
      <c r="B1689" s="7"/>
      <c r="C1689" s="7"/>
      <c r="D1689" s="9"/>
      <c r="E1689" s="7"/>
    </row>
    <row r="1690">
      <c r="A1690" s="11"/>
      <c r="B1690" s="7"/>
      <c r="C1690" s="7"/>
      <c r="D1690" s="9"/>
      <c r="E1690" s="7"/>
    </row>
    <row r="1691">
      <c r="A1691" s="11"/>
      <c r="B1691" s="7"/>
      <c r="C1691" s="7"/>
      <c r="D1691" s="9"/>
      <c r="E1691" s="7"/>
    </row>
    <row r="1692">
      <c r="A1692" s="11"/>
      <c r="B1692" s="7"/>
      <c r="C1692" s="7"/>
      <c r="D1692" s="9"/>
      <c r="E1692" s="7"/>
    </row>
    <row r="1693">
      <c r="A1693" s="11"/>
      <c r="B1693" s="7"/>
      <c r="C1693" s="7"/>
      <c r="D1693" s="9"/>
      <c r="E1693" s="7"/>
    </row>
    <row r="1694">
      <c r="A1694" s="11"/>
      <c r="B1694" s="7"/>
      <c r="C1694" s="7"/>
      <c r="D1694" s="9"/>
      <c r="E1694" s="7"/>
    </row>
    <row r="1695">
      <c r="A1695" s="11"/>
      <c r="B1695" s="7"/>
      <c r="C1695" s="7"/>
      <c r="D1695" s="9"/>
      <c r="E1695" s="7"/>
    </row>
    <row r="1696">
      <c r="A1696" s="11"/>
      <c r="B1696" s="7"/>
      <c r="C1696" s="7"/>
      <c r="D1696" s="9"/>
      <c r="E1696" s="7"/>
    </row>
    <row r="1697">
      <c r="A1697" s="11"/>
      <c r="B1697" s="7"/>
      <c r="C1697" s="7"/>
      <c r="D1697" s="9"/>
      <c r="E1697" s="7"/>
    </row>
    <row r="1698">
      <c r="A1698" s="11"/>
      <c r="B1698" s="7"/>
      <c r="C1698" s="7"/>
      <c r="D1698" s="9"/>
      <c r="E1698" s="7"/>
    </row>
    <row r="1699">
      <c r="A1699" s="11"/>
      <c r="B1699" s="7"/>
      <c r="C1699" s="7"/>
      <c r="D1699" s="9"/>
      <c r="E1699" s="7"/>
    </row>
    <row r="1700">
      <c r="A1700" s="11"/>
      <c r="B1700" s="7"/>
      <c r="C1700" s="7"/>
      <c r="D1700" s="9"/>
      <c r="E1700" s="7"/>
    </row>
    <row r="1701">
      <c r="A1701" s="11"/>
      <c r="B1701" s="7"/>
      <c r="C1701" s="7"/>
      <c r="D1701" s="9"/>
      <c r="E1701" s="7"/>
    </row>
    <row r="1702">
      <c r="A1702" s="11"/>
      <c r="B1702" s="7"/>
      <c r="C1702" s="7"/>
      <c r="D1702" s="9"/>
      <c r="E1702" s="7"/>
    </row>
    <row r="1703">
      <c r="A1703" s="11"/>
      <c r="B1703" s="7"/>
      <c r="C1703" s="7"/>
      <c r="D1703" s="9"/>
      <c r="E1703" s="7"/>
    </row>
    <row r="1704">
      <c r="A1704" s="11"/>
      <c r="B1704" s="7"/>
      <c r="C1704" s="7"/>
      <c r="D1704" s="9"/>
      <c r="E1704" s="7"/>
    </row>
    <row r="1705">
      <c r="A1705" s="11"/>
      <c r="B1705" s="7"/>
      <c r="C1705" s="7"/>
      <c r="D1705" s="9"/>
      <c r="E1705" s="7"/>
    </row>
    <row r="1706">
      <c r="A1706" s="11"/>
      <c r="B1706" s="7"/>
      <c r="C1706" s="7"/>
      <c r="D1706" s="9"/>
      <c r="E1706" s="7"/>
    </row>
    <row r="1707">
      <c r="A1707" s="11"/>
      <c r="B1707" s="7"/>
      <c r="C1707" s="7"/>
      <c r="D1707" s="9"/>
      <c r="E1707" s="7"/>
    </row>
    <row r="1708">
      <c r="A1708" s="11"/>
      <c r="B1708" s="7"/>
      <c r="C1708" s="7"/>
      <c r="D1708" s="9"/>
      <c r="E1708" s="7"/>
    </row>
    <row r="1709">
      <c r="A1709" s="11"/>
      <c r="B1709" s="7"/>
      <c r="C1709" s="7"/>
      <c r="D1709" s="9"/>
      <c r="E1709" s="7"/>
    </row>
    <row r="1710">
      <c r="A1710" s="11"/>
      <c r="B1710" s="7"/>
      <c r="C1710" s="7"/>
      <c r="D1710" s="9"/>
      <c r="E1710" s="7"/>
    </row>
    <row r="1711">
      <c r="A1711" s="11"/>
      <c r="B1711" s="7"/>
      <c r="C1711" s="7"/>
      <c r="D1711" s="9"/>
      <c r="E1711" s="7"/>
    </row>
    <row r="1712">
      <c r="A1712" s="11"/>
      <c r="B1712" s="7"/>
      <c r="C1712" s="7"/>
      <c r="D1712" s="9"/>
      <c r="E1712" s="7"/>
    </row>
    <row r="1713">
      <c r="A1713" s="11"/>
      <c r="B1713" s="7"/>
      <c r="C1713" s="7"/>
      <c r="D1713" s="9"/>
      <c r="E1713" s="7"/>
    </row>
    <row r="1714">
      <c r="A1714" s="11"/>
      <c r="B1714" s="7"/>
      <c r="C1714" s="7"/>
      <c r="D1714" s="9"/>
      <c r="E1714" s="7"/>
    </row>
    <row r="1715">
      <c r="A1715" s="11"/>
      <c r="B1715" s="7"/>
      <c r="C1715" s="7"/>
      <c r="D1715" s="9"/>
      <c r="E1715" s="7"/>
    </row>
    <row r="1716">
      <c r="A1716" s="11"/>
      <c r="B1716" s="7"/>
      <c r="C1716" s="7"/>
      <c r="D1716" s="9"/>
      <c r="E1716" s="7"/>
    </row>
    <row r="1717">
      <c r="A1717" s="11"/>
      <c r="B1717" s="7"/>
      <c r="C1717" s="7"/>
      <c r="D1717" s="9"/>
      <c r="E1717" s="7"/>
    </row>
    <row r="1718">
      <c r="A1718" s="11"/>
      <c r="B1718" s="7"/>
      <c r="C1718" s="7"/>
      <c r="D1718" s="9"/>
      <c r="E1718" s="7"/>
    </row>
    <row r="1719">
      <c r="A1719" s="11"/>
      <c r="B1719" s="7"/>
      <c r="C1719" s="7"/>
      <c r="D1719" s="9"/>
      <c r="E1719" s="7"/>
    </row>
    <row r="1720">
      <c r="A1720" s="11"/>
      <c r="B1720" s="7"/>
      <c r="C1720" s="7"/>
      <c r="D1720" s="9"/>
      <c r="E1720" s="7"/>
    </row>
    <row r="1721">
      <c r="A1721" s="11"/>
      <c r="B1721" s="7"/>
      <c r="C1721" s="7"/>
      <c r="D1721" s="9"/>
      <c r="E1721" s="7"/>
    </row>
    <row r="1722">
      <c r="A1722" s="11"/>
      <c r="B1722" s="7"/>
      <c r="C1722" s="7"/>
      <c r="D1722" s="9"/>
      <c r="E1722" s="7"/>
    </row>
    <row r="1723">
      <c r="A1723" s="11"/>
      <c r="B1723" s="7"/>
      <c r="C1723" s="7"/>
      <c r="D1723" s="9"/>
      <c r="E1723" s="7"/>
    </row>
    <row r="1724">
      <c r="A1724" s="11"/>
      <c r="B1724" s="7"/>
      <c r="C1724" s="7"/>
      <c r="D1724" s="9"/>
      <c r="E1724" s="7"/>
    </row>
    <row r="1725">
      <c r="A1725" s="11"/>
      <c r="B1725" s="7"/>
      <c r="C1725" s="7"/>
      <c r="D1725" s="9"/>
      <c r="E1725" s="7"/>
    </row>
    <row r="1726">
      <c r="A1726" s="11"/>
      <c r="B1726" s="7"/>
      <c r="C1726" s="7"/>
      <c r="D1726" s="9"/>
      <c r="E1726" s="7"/>
    </row>
    <row r="1727">
      <c r="A1727" s="11"/>
      <c r="B1727" s="7"/>
      <c r="C1727" s="7"/>
      <c r="D1727" s="9"/>
      <c r="E1727" s="7"/>
    </row>
    <row r="1728">
      <c r="A1728" s="11"/>
      <c r="B1728" s="7"/>
      <c r="C1728" s="7"/>
      <c r="D1728" s="9"/>
      <c r="E1728" s="7"/>
    </row>
    <row r="1729">
      <c r="A1729" s="11"/>
      <c r="B1729" s="7"/>
      <c r="C1729" s="7"/>
      <c r="D1729" s="9"/>
      <c r="E1729" s="7"/>
    </row>
    <row r="1730">
      <c r="A1730" s="11"/>
      <c r="B1730" s="7"/>
      <c r="C1730" s="7"/>
      <c r="D1730" s="9"/>
      <c r="E1730" s="7"/>
    </row>
    <row r="1731">
      <c r="A1731" s="11"/>
      <c r="B1731" s="7"/>
      <c r="C1731" s="7"/>
      <c r="D1731" s="9"/>
      <c r="E1731" s="7"/>
    </row>
    <row r="1732">
      <c r="A1732" s="11"/>
      <c r="B1732" s="7"/>
      <c r="C1732" s="7"/>
      <c r="D1732" s="9"/>
      <c r="E1732" s="7"/>
    </row>
    <row r="1733">
      <c r="A1733" s="11"/>
      <c r="B1733" s="7"/>
      <c r="C1733" s="7"/>
      <c r="D1733" s="9"/>
      <c r="E1733" s="7"/>
    </row>
    <row r="1734">
      <c r="A1734" s="11"/>
      <c r="B1734" s="7"/>
      <c r="C1734" s="7"/>
      <c r="D1734" s="9"/>
      <c r="E1734" s="7"/>
    </row>
    <row r="1735">
      <c r="A1735" s="11"/>
      <c r="B1735" s="7"/>
      <c r="C1735" s="7"/>
      <c r="D1735" s="9"/>
      <c r="E1735" s="7"/>
    </row>
    <row r="1736">
      <c r="A1736" s="11"/>
      <c r="B1736" s="7"/>
      <c r="C1736" s="7"/>
      <c r="D1736" s="9"/>
      <c r="E1736" s="7"/>
    </row>
    <row r="1737">
      <c r="A1737" s="11"/>
      <c r="B1737" s="7"/>
      <c r="C1737" s="7"/>
      <c r="D1737" s="9"/>
      <c r="E1737" s="7"/>
    </row>
    <row r="1738">
      <c r="A1738" s="11"/>
      <c r="B1738" s="7"/>
      <c r="C1738" s="7"/>
      <c r="D1738" s="9"/>
      <c r="E1738" s="7"/>
    </row>
    <row r="1739">
      <c r="A1739" s="11"/>
      <c r="B1739" s="7"/>
      <c r="C1739" s="7"/>
      <c r="D1739" s="9"/>
      <c r="E1739" s="7"/>
    </row>
    <row r="1740">
      <c r="A1740" s="11"/>
      <c r="B1740" s="7"/>
      <c r="C1740" s="7"/>
      <c r="D1740" s="9"/>
      <c r="E1740" s="7"/>
    </row>
    <row r="1741">
      <c r="A1741" s="11"/>
      <c r="B1741" s="7"/>
      <c r="C1741" s="7"/>
      <c r="D1741" s="9"/>
      <c r="E1741" s="7"/>
    </row>
    <row r="1742">
      <c r="A1742" s="11"/>
      <c r="B1742" s="7"/>
      <c r="C1742" s="7"/>
      <c r="D1742" s="9"/>
      <c r="E1742" s="7"/>
    </row>
    <row r="1743">
      <c r="A1743" s="11"/>
      <c r="B1743" s="7"/>
      <c r="C1743" s="7"/>
      <c r="D1743" s="9"/>
      <c r="E1743" s="7"/>
    </row>
    <row r="1744">
      <c r="A1744" s="11"/>
      <c r="B1744" s="7"/>
      <c r="C1744" s="7"/>
      <c r="D1744" s="9"/>
      <c r="E1744" s="7"/>
    </row>
    <row r="1745">
      <c r="A1745" s="11"/>
      <c r="B1745" s="7"/>
      <c r="C1745" s="7"/>
      <c r="D1745" s="9"/>
      <c r="E1745" s="7"/>
    </row>
    <row r="1746">
      <c r="A1746" s="11"/>
      <c r="B1746" s="7"/>
      <c r="C1746" s="7"/>
      <c r="D1746" s="9"/>
      <c r="E1746" s="7"/>
    </row>
    <row r="1747">
      <c r="A1747" s="11"/>
      <c r="B1747" s="7"/>
      <c r="C1747" s="7"/>
      <c r="D1747" s="9"/>
      <c r="E1747" s="7"/>
    </row>
    <row r="1748">
      <c r="A1748" s="11"/>
      <c r="B1748" s="7"/>
      <c r="C1748" s="7"/>
      <c r="D1748" s="9"/>
      <c r="E1748" s="7"/>
    </row>
    <row r="1749">
      <c r="A1749" s="11"/>
      <c r="B1749" s="7"/>
      <c r="C1749" s="7"/>
      <c r="D1749" s="9"/>
      <c r="E1749" s="7"/>
    </row>
    <row r="1750">
      <c r="A1750" s="11"/>
      <c r="B1750" s="7"/>
      <c r="C1750" s="7"/>
      <c r="D1750" s="9"/>
      <c r="E1750" s="7"/>
    </row>
    <row r="1751">
      <c r="A1751" s="11"/>
      <c r="B1751" s="7"/>
      <c r="C1751" s="7"/>
      <c r="D1751" s="9"/>
      <c r="E1751" s="7"/>
    </row>
    <row r="1752">
      <c r="A1752" s="11"/>
      <c r="B1752" s="7"/>
      <c r="C1752" s="7"/>
      <c r="D1752" s="9"/>
      <c r="E1752" s="7"/>
    </row>
    <row r="1753">
      <c r="A1753" s="11"/>
      <c r="B1753" s="7"/>
      <c r="C1753" s="7"/>
      <c r="D1753" s="9"/>
      <c r="E1753" s="7"/>
    </row>
    <row r="1754">
      <c r="A1754" s="11"/>
      <c r="B1754" s="7"/>
      <c r="C1754" s="7"/>
      <c r="D1754" s="9"/>
      <c r="E1754" s="7"/>
    </row>
    <row r="1755">
      <c r="A1755" s="11"/>
      <c r="B1755" s="7"/>
      <c r="C1755" s="7"/>
      <c r="D1755" s="9"/>
      <c r="E1755" s="7"/>
    </row>
    <row r="1756">
      <c r="A1756" s="11"/>
      <c r="B1756" s="7"/>
      <c r="C1756" s="7"/>
      <c r="D1756" s="9"/>
      <c r="E1756" s="7"/>
    </row>
    <row r="1757">
      <c r="A1757" s="11"/>
      <c r="B1757" s="7"/>
      <c r="C1757" s="7"/>
      <c r="D1757" s="9"/>
      <c r="E1757" s="7"/>
    </row>
    <row r="1758">
      <c r="A1758" s="11"/>
      <c r="B1758" s="7"/>
      <c r="C1758" s="7"/>
      <c r="D1758" s="9"/>
      <c r="E1758" s="7"/>
    </row>
    <row r="1759">
      <c r="A1759" s="11"/>
      <c r="B1759" s="7"/>
      <c r="C1759" s="7"/>
      <c r="D1759" s="9"/>
      <c r="E1759" s="7"/>
    </row>
    <row r="1760">
      <c r="A1760" s="11"/>
      <c r="B1760" s="7"/>
      <c r="C1760" s="7"/>
      <c r="D1760" s="9"/>
      <c r="E1760" s="7"/>
    </row>
    <row r="1761">
      <c r="A1761" s="11"/>
      <c r="B1761" s="7"/>
      <c r="C1761" s="7"/>
      <c r="D1761" s="9"/>
      <c r="E1761" s="7"/>
    </row>
    <row r="1762">
      <c r="A1762" s="11"/>
      <c r="B1762" s="7"/>
      <c r="C1762" s="7"/>
      <c r="D1762" s="9"/>
      <c r="E1762" s="7"/>
    </row>
    <row r="1763">
      <c r="A1763" s="11"/>
      <c r="B1763" s="7"/>
      <c r="C1763" s="7"/>
      <c r="D1763" s="9"/>
      <c r="E1763" s="7"/>
    </row>
    <row r="1764">
      <c r="A1764" s="11"/>
      <c r="B1764" s="7"/>
      <c r="C1764" s="7"/>
      <c r="D1764" s="9"/>
      <c r="E1764" s="7"/>
    </row>
    <row r="1765">
      <c r="A1765" s="11"/>
      <c r="B1765" s="7"/>
      <c r="C1765" s="7"/>
      <c r="D1765" s="9"/>
      <c r="E1765" s="7"/>
    </row>
    <row r="1766">
      <c r="A1766" s="11"/>
      <c r="B1766" s="7"/>
      <c r="C1766" s="7"/>
      <c r="D1766" s="9"/>
      <c r="E1766" s="7"/>
    </row>
    <row r="1767">
      <c r="A1767" s="11"/>
      <c r="B1767" s="7"/>
      <c r="C1767" s="7"/>
      <c r="D1767" s="9"/>
      <c r="E1767" s="7"/>
    </row>
    <row r="1768">
      <c r="A1768" s="11"/>
      <c r="B1768" s="7"/>
      <c r="C1768" s="7"/>
      <c r="D1768" s="9"/>
      <c r="E1768" s="7"/>
    </row>
    <row r="1769">
      <c r="A1769" s="11"/>
      <c r="B1769" s="7"/>
      <c r="C1769" s="7"/>
      <c r="D1769" s="9"/>
      <c r="E1769" s="7"/>
    </row>
    <row r="1770">
      <c r="A1770" s="11"/>
      <c r="B1770" s="7"/>
      <c r="C1770" s="7"/>
      <c r="D1770" s="9"/>
      <c r="E1770" s="7"/>
    </row>
    <row r="1771">
      <c r="A1771" s="11"/>
      <c r="B1771" s="7"/>
      <c r="C1771" s="7"/>
      <c r="D1771" s="9"/>
      <c r="E1771" s="7"/>
    </row>
    <row r="1772">
      <c r="A1772" s="11"/>
      <c r="B1772" s="7"/>
      <c r="C1772" s="7"/>
      <c r="D1772" s="9"/>
      <c r="E1772" s="7"/>
    </row>
    <row r="1773">
      <c r="A1773" s="11"/>
      <c r="B1773" s="7"/>
      <c r="C1773" s="7"/>
      <c r="D1773" s="9"/>
      <c r="E1773" s="7"/>
    </row>
    <row r="1774">
      <c r="A1774" s="11"/>
      <c r="B1774" s="7"/>
      <c r="C1774" s="7"/>
      <c r="D1774" s="9"/>
      <c r="E1774" s="7"/>
    </row>
    <row r="1775">
      <c r="A1775" s="11"/>
      <c r="B1775" s="7"/>
      <c r="C1775" s="7"/>
      <c r="D1775" s="9"/>
      <c r="E1775" s="7"/>
    </row>
    <row r="1776">
      <c r="A1776" s="11"/>
      <c r="B1776" s="7"/>
      <c r="C1776" s="7"/>
      <c r="D1776" s="9"/>
      <c r="E1776" s="7"/>
    </row>
    <row r="1777">
      <c r="A1777" s="11"/>
      <c r="B1777" s="7"/>
      <c r="C1777" s="7"/>
      <c r="D1777" s="9"/>
      <c r="E1777" s="7"/>
    </row>
    <row r="1778">
      <c r="A1778" s="11"/>
      <c r="B1778" s="7"/>
      <c r="C1778" s="7"/>
      <c r="D1778" s="9"/>
      <c r="E1778" s="7"/>
    </row>
    <row r="1779">
      <c r="A1779" s="11"/>
      <c r="B1779" s="7"/>
      <c r="C1779" s="7"/>
      <c r="D1779" s="9"/>
      <c r="E1779" s="7"/>
    </row>
    <row r="1780">
      <c r="A1780" s="11"/>
      <c r="B1780" s="7"/>
      <c r="C1780" s="7"/>
      <c r="D1780" s="9"/>
      <c r="E1780" s="7"/>
    </row>
    <row r="1781">
      <c r="A1781" s="11"/>
      <c r="B1781" s="7"/>
      <c r="C1781" s="7"/>
      <c r="D1781" s="9"/>
      <c r="E1781" s="7"/>
    </row>
    <row r="1782">
      <c r="A1782" s="11"/>
      <c r="B1782" s="7"/>
      <c r="C1782" s="7"/>
      <c r="D1782" s="9"/>
      <c r="E1782" s="7"/>
    </row>
    <row r="1783">
      <c r="A1783" s="11"/>
      <c r="B1783" s="7"/>
      <c r="C1783" s="7"/>
      <c r="D1783" s="9"/>
      <c r="E1783" s="7"/>
    </row>
    <row r="1784">
      <c r="A1784" s="11"/>
      <c r="B1784" s="7"/>
      <c r="C1784" s="7"/>
      <c r="D1784" s="9"/>
      <c r="E1784" s="7"/>
    </row>
    <row r="1785">
      <c r="A1785" s="11"/>
      <c r="B1785" s="7"/>
      <c r="C1785" s="7"/>
      <c r="D1785" s="9"/>
      <c r="E1785" s="7"/>
    </row>
    <row r="1786">
      <c r="A1786" s="11"/>
      <c r="B1786" s="7"/>
      <c r="C1786" s="7"/>
      <c r="D1786" s="9"/>
      <c r="E1786" s="7"/>
    </row>
    <row r="1787">
      <c r="A1787" s="11"/>
      <c r="B1787" s="7"/>
      <c r="C1787" s="7"/>
      <c r="D1787" s="9"/>
      <c r="E1787" s="7"/>
    </row>
    <row r="1788">
      <c r="A1788" s="11"/>
      <c r="B1788" s="7"/>
      <c r="C1788" s="7"/>
      <c r="D1788" s="9"/>
      <c r="E1788" s="7"/>
    </row>
    <row r="1789">
      <c r="A1789" s="11"/>
      <c r="B1789" s="7"/>
      <c r="C1789" s="7"/>
      <c r="D1789" s="9"/>
      <c r="E1789" s="7"/>
    </row>
    <row r="1790">
      <c r="A1790" s="11"/>
      <c r="B1790" s="7"/>
      <c r="C1790" s="7"/>
      <c r="D1790" s="9"/>
      <c r="E1790" s="7"/>
    </row>
    <row r="1791">
      <c r="A1791" s="11"/>
      <c r="B1791" s="7"/>
      <c r="C1791" s="7"/>
      <c r="D1791" s="9"/>
      <c r="E1791" s="7"/>
    </row>
    <row r="1792">
      <c r="A1792" s="11"/>
      <c r="B1792" s="7"/>
      <c r="C1792" s="7"/>
      <c r="D1792" s="9"/>
      <c r="E1792" s="7"/>
    </row>
    <row r="1793">
      <c r="A1793" s="11"/>
      <c r="B1793" s="7"/>
      <c r="C1793" s="7"/>
      <c r="D1793" s="9"/>
      <c r="E1793" s="7"/>
    </row>
    <row r="1794">
      <c r="A1794" s="11"/>
      <c r="B1794" s="7"/>
      <c r="C1794" s="7"/>
      <c r="D1794" s="9"/>
      <c r="E1794" s="7"/>
    </row>
    <row r="1795">
      <c r="A1795" s="11"/>
      <c r="B1795" s="7"/>
      <c r="C1795" s="7"/>
      <c r="D1795" s="9"/>
      <c r="E1795" s="7"/>
    </row>
    <row r="1796">
      <c r="A1796" s="11"/>
      <c r="B1796" s="7"/>
      <c r="C1796" s="7"/>
      <c r="D1796" s="9"/>
      <c r="E1796" s="7"/>
    </row>
    <row r="1797">
      <c r="A1797" s="11"/>
      <c r="B1797" s="7"/>
      <c r="C1797" s="7"/>
      <c r="D1797" s="9"/>
      <c r="E1797" s="7"/>
    </row>
    <row r="1798">
      <c r="A1798" s="11"/>
      <c r="B1798" s="7"/>
      <c r="C1798" s="7"/>
      <c r="D1798" s="9"/>
      <c r="E1798" s="7"/>
    </row>
    <row r="1799">
      <c r="A1799" s="11"/>
      <c r="B1799" s="7"/>
      <c r="C1799" s="7"/>
      <c r="D1799" s="9"/>
      <c r="E1799" s="7"/>
    </row>
    <row r="1800">
      <c r="A1800" s="11"/>
      <c r="B1800" s="7"/>
      <c r="C1800" s="7"/>
      <c r="D1800" s="9"/>
      <c r="E1800" s="7"/>
    </row>
    <row r="1801">
      <c r="A1801" s="11"/>
      <c r="B1801" s="7"/>
      <c r="C1801" s="7"/>
      <c r="D1801" s="9"/>
      <c r="E1801" s="7"/>
    </row>
    <row r="1802">
      <c r="A1802" s="11"/>
      <c r="B1802" s="7"/>
      <c r="C1802" s="7"/>
      <c r="D1802" s="9"/>
      <c r="E1802" s="7"/>
    </row>
    <row r="1803">
      <c r="A1803" s="11"/>
      <c r="B1803" s="7"/>
      <c r="C1803" s="7"/>
      <c r="D1803" s="9"/>
      <c r="E1803" s="7"/>
    </row>
    <row r="1804">
      <c r="A1804" s="11"/>
      <c r="B1804" s="7"/>
      <c r="C1804" s="7"/>
      <c r="D1804" s="9"/>
      <c r="E1804" s="7"/>
    </row>
    <row r="1805">
      <c r="A1805" s="11"/>
      <c r="B1805" s="7"/>
      <c r="C1805" s="7"/>
      <c r="D1805" s="9"/>
      <c r="E1805" s="7"/>
    </row>
    <row r="1806">
      <c r="A1806" s="11"/>
      <c r="B1806" s="7"/>
      <c r="C1806" s="7"/>
      <c r="D1806" s="9"/>
      <c r="E1806" s="7"/>
    </row>
    <row r="1807">
      <c r="A1807" s="11"/>
      <c r="B1807" s="7"/>
      <c r="C1807" s="7"/>
      <c r="D1807" s="9"/>
      <c r="E1807" s="7"/>
    </row>
    <row r="1808">
      <c r="A1808" s="11"/>
      <c r="B1808" s="7"/>
      <c r="C1808" s="7"/>
      <c r="D1808" s="9"/>
      <c r="E1808" s="7"/>
    </row>
    <row r="1809">
      <c r="A1809" s="11"/>
      <c r="B1809" s="7"/>
      <c r="C1809" s="7"/>
      <c r="D1809" s="9"/>
      <c r="E1809" s="7"/>
    </row>
    <row r="1810">
      <c r="A1810" s="11"/>
      <c r="B1810" s="7"/>
      <c r="C1810" s="7"/>
      <c r="D1810" s="9"/>
      <c r="E1810" s="7"/>
    </row>
    <row r="1811">
      <c r="A1811" s="11"/>
      <c r="B1811" s="7"/>
      <c r="C1811" s="7"/>
      <c r="D1811" s="9"/>
      <c r="E1811" s="7"/>
    </row>
    <row r="1812">
      <c r="A1812" s="11"/>
      <c r="B1812" s="7"/>
      <c r="C1812" s="7"/>
      <c r="D1812" s="9"/>
      <c r="E1812" s="7"/>
    </row>
    <row r="1813">
      <c r="A1813" s="11"/>
      <c r="B1813" s="7"/>
      <c r="C1813" s="7"/>
      <c r="D1813" s="9"/>
      <c r="E1813" s="7"/>
    </row>
    <row r="1814">
      <c r="A1814" s="11"/>
      <c r="B1814" s="7"/>
      <c r="C1814" s="7"/>
      <c r="D1814" s="9"/>
      <c r="E1814" s="7"/>
    </row>
    <row r="1815">
      <c r="A1815" s="11"/>
      <c r="B1815" s="7"/>
      <c r="C1815" s="7"/>
      <c r="D1815" s="9"/>
      <c r="E1815" s="7"/>
    </row>
    <row r="1816">
      <c r="A1816" s="11"/>
      <c r="B1816" s="7"/>
      <c r="C1816" s="7"/>
      <c r="D1816" s="9"/>
      <c r="E1816" s="7"/>
    </row>
    <row r="1817">
      <c r="A1817" s="11"/>
      <c r="B1817" s="7"/>
      <c r="C1817" s="7"/>
      <c r="D1817" s="9"/>
      <c r="E1817" s="7"/>
    </row>
    <row r="1818">
      <c r="A1818" s="11"/>
      <c r="B1818" s="7"/>
      <c r="C1818" s="7"/>
      <c r="D1818" s="9"/>
      <c r="E1818" s="7"/>
    </row>
    <row r="1819">
      <c r="A1819" s="11"/>
      <c r="B1819" s="7"/>
      <c r="C1819" s="7"/>
      <c r="D1819" s="9"/>
      <c r="E1819" s="7"/>
    </row>
    <row r="1820">
      <c r="A1820" s="11"/>
      <c r="B1820" s="7"/>
      <c r="C1820" s="7"/>
      <c r="D1820" s="9"/>
      <c r="E1820" s="7"/>
    </row>
    <row r="1821">
      <c r="A1821" s="11"/>
      <c r="B1821" s="7"/>
      <c r="C1821" s="7"/>
      <c r="D1821" s="9"/>
      <c r="E1821" s="7"/>
    </row>
    <row r="1822">
      <c r="A1822" s="11"/>
      <c r="B1822" s="7"/>
      <c r="C1822" s="7"/>
      <c r="D1822" s="9"/>
      <c r="E1822" s="7"/>
    </row>
    <row r="1823">
      <c r="A1823" s="11"/>
      <c r="B1823" s="7"/>
      <c r="C1823" s="7"/>
      <c r="D1823" s="9"/>
      <c r="E1823" s="7"/>
    </row>
    <row r="1824">
      <c r="A1824" s="11"/>
      <c r="B1824" s="7"/>
      <c r="C1824" s="7"/>
      <c r="D1824" s="9"/>
      <c r="E1824" s="7"/>
    </row>
    <row r="1825">
      <c r="A1825" s="11"/>
      <c r="B1825" s="7"/>
      <c r="C1825" s="7"/>
      <c r="D1825" s="9"/>
      <c r="E1825" s="7"/>
    </row>
    <row r="1826">
      <c r="A1826" s="11"/>
      <c r="B1826" s="7"/>
      <c r="C1826" s="7"/>
      <c r="D1826" s="9"/>
      <c r="E1826" s="7"/>
    </row>
    <row r="1827">
      <c r="A1827" s="11"/>
      <c r="B1827" s="7"/>
      <c r="C1827" s="7"/>
      <c r="D1827" s="9"/>
      <c r="E1827" s="7"/>
    </row>
    <row r="1828">
      <c r="A1828" s="11"/>
      <c r="B1828" s="7"/>
      <c r="C1828" s="7"/>
      <c r="D1828" s="9"/>
      <c r="E1828" s="7"/>
    </row>
    <row r="1829">
      <c r="A1829" s="11"/>
      <c r="B1829" s="7"/>
      <c r="C1829" s="7"/>
      <c r="D1829" s="9"/>
      <c r="E1829" s="7"/>
    </row>
    <row r="1830">
      <c r="A1830" s="11"/>
      <c r="B1830" s="7"/>
      <c r="C1830" s="7"/>
      <c r="D1830" s="9"/>
      <c r="E1830" s="7"/>
    </row>
    <row r="1831">
      <c r="A1831" s="11"/>
      <c r="B1831" s="7"/>
      <c r="C1831" s="7"/>
      <c r="D1831" s="9"/>
      <c r="E1831" s="7"/>
    </row>
    <row r="1832">
      <c r="A1832" s="11"/>
      <c r="B1832" s="7"/>
      <c r="C1832" s="7"/>
      <c r="D1832" s="9"/>
      <c r="E1832" s="7"/>
    </row>
    <row r="1833">
      <c r="A1833" s="11"/>
      <c r="B1833" s="7"/>
      <c r="C1833" s="7"/>
      <c r="D1833" s="9"/>
      <c r="E1833" s="7"/>
    </row>
    <row r="1834">
      <c r="A1834" s="11"/>
      <c r="B1834" s="7"/>
      <c r="C1834" s="7"/>
      <c r="D1834" s="9"/>
      <c r="E1834" s="7"/>
    </row>
    <row r="1835">
      <c r="A1835" s="11"/>
      <c r="B1835" s="7"/>
      <c r="C1835" s="7"/>
      <c r="D1835" s="9"/>
      <c r="E1835" s="7"/>
    </row>
    <row r="1836">
      <c r="A1836" s="11"/>
      <c r="B1836" s="7"/>
      <c r="C1836" s="7"/>
      <c r="D1836" s="9"/>
      <c r="E1836" s="7"/>
    </row>
    <row r="1837">
      <c r="A1837" s="11"/>
      <c r="B1837" s="7"/>
      <c r="C1837" s="7"/>
      <c r="D1837" s="9"/>
      <c r="E1837" s="7"/>
    </row>
    <row r="1838">
      <c r="A1838" s="11"/>
      <c r="B1838" s="7"/>
      <c r="C1838" s="7"/>
      <c r="D1838" s="9"/>
      <c r="E1838" s="7"/>
    </row>
    <row r="1839">
      <c r="A1839" s="11"/>
      <c r="B1839" s="7"/>
      <c r="C1839" s="7"/>
      <c r="D1839" s="9"/>
      <c r="E1839" s="7"/>
    </row>
    <row r="1840">
      <c r="A1840" s="11"/>
      <c r="B1840" s="7"/>
      <c r="C1840" s="7"/>
      <c r="D1840" s="9"/>
      <c r="E1840" s="7"/>
    </row>
    <row r="1841">
      <c r="A1841" s="11"/>
      <c r="B1841" s="7"/>
      <c r="C1841" s="7"/>
      <c r="D1841" s="9"/>
      <c r="E1841" s="7"/>
    </row>
    <row r="1842">
      <c r="A1842" s="11"/>
      <c r="B1842" s="7"/>
      <c r="C1842" s="7"/>
      <c r="D1842" s="9"/>
      <c r="E1842" s="7"/>
    </row>
    <row r="1843">
      <c r="A1843" s="11"/>
      <c r="B1843" s="7"/>
      <c r="C1843" s="7"/>
      <c r="D1843" s="9"/>
      <c r="E1843" s="7"/>
    </row>
    <row r="1844">
      <c r="A1844" s="11"/>
      <c r="B1844" s="7"/>
      <c r="C1844" s="7"/>
      <c r="D1844" s="9"/>
      <c r="E1844" s="7"/>
    </row>
    <row r="1845">
      <c r="A1845" s="11"/>
      <c r="B1845" s="7"/>
      <c r="C1845" s="7"/>
      <c r="D1845" s="9"/>
      <c r="E1845" s="7"/>
    </row>
    <row r="1846">
      <c r="A1846" s="11"/>
      <c r="B1846" s="7"/>
      <c r="C1846" s="7"/>
      <c r="D1846" s="9"/>
      <c r="E1846" s="7"/>
    </row>
    <row r="1847">
      <c r="A1847" s="11"/>
      <c r="B1847" s="7"/>
      <c r="C1847" s="7"/>
      <c r="D1847" s="9"/>
      <c r="E1847" s="7"/>
    </row>
    <row r="1848">
      <c r="A1848" s="11"/>
      <c r="B1848" s="7"/>
      <c r="C1848" s="7"/>
      <c r="D1848" s="9"/>
      <c r="E1848" s="7"/>
    </row>
    <row r="1849">
      <c r="A1849" s="11"/>
      <c r="B1849" s="7"/>
      <c r="C1849" s="7"/>
      <c r="D1849" s="9"/>
      <c r="E1849" s="7"/>
    </row>
    <row r="1850">
      <c r="A1850" s="11"/>
      <c r="B1850" s="7"/>
      <c r="C1850" s="7"/>
      <c r="D1850" s="9"/>
      <c r="E1850" s="7"/>
    </row>
    <row r="1851">
      <c r="A1851" s="11"/>
      <c r="B1851" s="7"/>
      <c r="C1851" s="7"/>
      <c r="D1851" s="9"/>
      <c r="E1851" s="7"/>
    </row>
    <row r="1852">
      <c r="A1852" s="11"/>
      <c r="B1852" s="7"/>
      <c r="C1852" s="7"/>
      <c r="D1852" s="9"/>
      <c r="E1852" s="7"/>
    </row>
    <row r="1853">
      <c r="A1853" s="11"/>
      <c r="B1853" s="7"/>
      <c r="C1853" s="7"/>
      <c r="D1853" s="9"/>
      <c r="E1853" s="7"/>
    </row>
    <row r="1854">
      <c r="A1854" s="11"/>
      <c r="B1854" s="7"/>
      <c r="C1854" s="7"/>
      <c r="D1854" s="9"/>
      <c r="E1854" s="7"/>
    </row>
    <row r="1855">
      <c r="A1855" s="11"/>
      <c r="B1855" s="7"/>
      <c r="C1855" s="7"/>
      <c r="D1855" s="9"/>
      <c r="E1855" s="7"/>
    </row>
    <row r="1856">
      <c r="A1856" s="11"/>
      <c r="B1856" s="7"/>
      <c r="C1856" s="7"/>
      <c r="D1856" s="9"/>
      <c r="E1856" s="7"/>
    </row>
    <row r="1857">
      <c r="A1857" s="11"/>
      <c r="B1857" s="7"/>
      <c r="C1857" s="7"/>
      <c r="D1857" s="9"/>
      <c r="E1857" s="7"/>
    </row>
    <row r="1858">
      <c r="A1858" s="11"/>
      <c r="B1858" s="7"/>
      <c r="C1858" s="7"/>
      <c r="D1858" s="9"/>
      <c r="E1858" s="7"/>
    </row>
    <row r="1859">
      <c r="A1859" s="11"/>
      <c r="B1859" s="7"/>
      <c r="C1859" s="7"/>
      <c r="D1859" s="9"/>
      <c r="E1859" s="7"/>
    </row>
    <row r="1860">
      <c r="A1860" s="11"/>
      <c r="B1860" s="7"/>
      <c r="C1860" s="7"/>
      <c r="D1860" s="9"/>
      <c r="E1860" s="7"/>
    </row>
    <row r="1861">
      <c r="A1861" s="11"/>
      <c r="B1861" s="7"/>
      <c r="C1861" s="7"/>
      <c r="D1861" s="9"/>
      <c r="E1861" s="7"/>
    </row>
    <row r="1862">
      <c r="A1862" s="11"/>
      <c r="B1862" s="7"/>
      <c r="C1862" s="7"/>
      <c r="D1862" s="9"/>
      <c r="E1862" s="7"/>
    </row>
    <row r="1863">
      <c r="A1863" s="11"/>
      <c r="B1863" s="7"/>
      <c r="C1863" s="7"/>
      <c r="D1863" s="9"/>
      <c r="E1863" s="7"/>
    </row>
    <row r="1864">
      <c r="A1864" s="11"/>
      <c r="B1864" s="7"/>
      <c r="C1864" s="7"/>
      <c r="D1864" s="9"/>
      <c r="E1864" s="7"/>
    </row>
    <row r="1865">
      <c r="A1865" s="11"/>
      <c r="B1865" s="7"/>
      <c r="C1865" s="7"/>
      <c r="D1865" s="9"/>
      <c r="E1865" s="7"/>
    </row>
    <row r="1866">
      <c r="A1866" s="11"/>
      <c r="B1866" s="7"/>
      <c r="C1866" s="7"/>
      <c r="D1866" s="9"/>
      <c r="E1866" s="7"/>
    </row>
    <row r="1867">
      <c r="A1867" s="11"/>
      <c r="B1867" s="7"/>
      <c r="C1867" s="7"/>
      <c r="D1867" s="9"/>
      <c r="E1867" s="7"/>
    </row>
    <row r="1868">
      <c r="A1868" s="11"/>
      <c r="B1868" s="7"/>
      <c r="C1868" s="7"/>
      <c r="D1868" s="9"/>
      <c r="E1868" s="7"/>
    </row>
    <row r="1869">
      <c r="A1869" s="11"/>
      <c r="B1869" s="7"/>
      <c r="C1869" s="7"/>
      <c r="D1869" s="9"/>
      <c r="E1869" s="7"/>
    </row>
    <row r="1870">
      <c r="A1870" s="11"/>
      <c r="B1870" s="7"/>
      <c r="C1870" s="7"/>
      <c r="D1870" s="9"/>
      <c r="E1870" s="7"/>
    </row>
    <row r="1871">
      <c r="A1871" s="11"/>
      <c r="B1871" s="7"/>
      <c r="C1871" s="7"/>
      <c r="D1871" s="9"/>
      <c r="E1871" s="7"/>
    </row>
    <row r="1872">
      <c r="A1872" s="11"/>
      <c r="B1872" s="7"/>
      <c r="C1872" s="7"/>
      <c r="D1872" s="9"/>
      <c r="E1872" s="7"/>
    </row>
    <row r="1873">
      <c r="A1873" s="11"/>
      <c r="B1873" s="7"/>
      <c r="C1873" s="7"/>
      <c r="D1873" s="9"/>
      <c r="E1873" s="7"/>
    </row>
    <row r="1874">
      <c r="A1874" s="11"/>
      <c r="B1874" s="7"/>
      <c r="C1874" s="7"/>
      <c r="D1874" s="9"/>
      <c r="E1874" s="7"/>
    </row>
    <row r="1875">
      <c r="A1875" s="11"/>
      <c r="B1875" s="7"/>
      <c r="C1875" s="7"/>
      <c r="D1875" s="9"/>
      <c r="E1875" s="7"/>
    </row>
    <row r="1876">
      <c r="A1876" s="11"/>
      <c r="B1876" s="7"/>
      <c r="C1876" s="7"/>
      <c r="D1876" s="9"/>
      <c r="E1876" s="7"/>
    </row>
    <row r="1877">
      <c r="A1877" s="11"/>
      <c r="B1877" s="7"/>
      <c r="C1877" s="7"/>
      <c r="D1877" s="9"/>
      <c r="E1877" s="7"/>
    </row>
    <row r="1878">
      <c r="A1878" s="11"/>
      <c r="B1878" s="7"/>
      <c r="C1878" s="7"/>
      <c r="D1878" s="9"/>
      <c r="E1878" s="7"/>
    </row>
    <row r="1879">
      <c r="A1879" s="11"/>
      <c r="B1879" s="7"/>
      <c r="C1879" s="7"/>
      <c r="D1879" s="9"/>
      <c r="E1879" s="7"/>
    </row>
    <row r="1880">
      <c r="A1880" s="11"/>
      <c r="B1880" s="7"/>
      <c r="C1880" s="7"/>
      <c r="D1880" s="9"/>
      <c r="E1880" s="7"/>
    </row>
    <row r="1881">
      <c r="A1881" s="11"/>
      <c r="B1881" s="7"/>
      <c r="C1881" s="7"/>
      <c r="D1881" s="9"/>
      <c r="E1881" s="7"/>
    </row>
    <row r="1882">
      <c r="A1882" s="11"/>
      <c r="B1882" s="7"/>
      <c r="C1882" s="7"/>
      <c r="D1882" s="9"/>
      <c r="E1882" s="7"/>
    </row>
    <row r="1883">
      <c r="A1883" s="11"/>
      <c r="B1883" s="7"/>
      <c r="C1883" s="7"/>
      <c r="D1883" s="9"/>
      <c r="E1883" s="7"/>
    </row>
    <row r="1884">
      <c r="A1884" s="11"/>
      <c r="B1884" s="7"/>
      <c r="C1884" s="7"/>
      <c r="D1884" s="9"/>
      <c r="E1884" s="7"/>
    </row>
    <row r="1885">
      <c r="A1885" s="11"/>
      <c r="B1885" s="7"/>
      <c r="C1885" s="7"/>
      <c r="D1885" s="9"/>
      <c r="E1885" s="7"/>
    </row>
    <row r="1886">
      <c r="A1886" s="11"/>
      <c r="B1886" s="7"/>
      <c r="C1886" s="7"/>
      <c r="D1886" s="9"/>
      <c r="E1886" s="7"/>
    </row>
    <row r="1887">
      <c r="A1887" s="11"/>
      <c r="B1887" s="7"/>
      <c r="C1887" s="7"/>
      <c r="D1887" s="9"/>
      <c r="E1887" s="7"/>
    </row>
    <row r="1888">
      <c r="A1888" s="11"/>
      <c r="B1888" s="7"/>
      <c r="C1888" s="7"/>
      <c r="D1888" s="9"/>
      <c r="E1888" s="7"/>
    </row>
    <row r="1889">
      <c r="A1889" s="11"/>
      <c r="B1889" s="7"/>
      <c r="C1889" s="7"/>
      <c r="D1889" s="9"/>
      <c r="E1889" s="7"/>
    </row>
    <row r="1890">
      <c r="A1890" s="11"/>
      <c r="B1890" s="7"/>
      <c r="C1890" s="7"/>
      <c r="D1890" s="9"/>
      <c r="E1890" s="7"/>
    </row>
    <row r="1891">
      <c r="A1891" s="11"/>
      <c r="B1891" s="7"/>
      <c r="C1891" s="7"/>
      <c r="D1891" s="9"/>
      <c r="E1891" s="7"/>
    </row>
    <row r="1892">
      <c r="A1892" s="11"/>
      <c r="B1892" s="7"/>
      <c r="C1892" s="7"/>
      <c r="D1892" s="9"/>
      <c r="E1892" s="7"/>
    </row>
    <row r="1893">
      <c r="A1893" s="11"/>
      <c r="B1893" s="7"/>
      <c r="C1893" s="7"/>
      <c r="D1893" s="9"/>
      <c r="E1893" s="7"/>
    </row>
    <row r="1894">
      <c r="A1894" s="11"/>
      <c r="B1894" s="7"/>
      <c r="C1894" s="7"/>
      <c r="D1894" s="9"/>
      <c r="E1894" s="7"/>
    </row>
    <row r="1895">
      <c r="A1895" s="11"/>
      <c r="B1895" s="7"/>
      <c r="C1895" s="7"/>
      <c r="D1895" s="9"/>
      <c r="E1895" s="7"/>
    </row>
    <row r="1896">
      <c r="A1896" s="11"/>
      <c r="B1896" s="7"/>
      <c r="C1896" s="7"/>
      <c r="D1896" s="9"/>
      <c r="E1896" s="7"/>
    </row>
    <row r="1897">
      <c r="A1897" s="11"/>
      <c r="B1897" s="7"/>
      <c r="C1897" s="7"/>
      <c r="D1897" s="9"/>
      <c r="E1897" s="7"/>
    </row>
    <row r="1898">
      <c r="A1898" s="11"/>
      <c r="B1898" s="7"/>
      <c r="C1898" s="7"/>
      <c r="D1898" s="9"/>
      <c r="E1898" s="7"/>
    </row>
    <row r="1899">
      <c r="A1899" s="11"/>
      <c r="B1899" s="7"/>
      <c r="C1899" s="7"/>
      <c r="D1899" s="9"/>
      <c r="E1899" s="7"/>
    </row>
    <row r="1900">
      <c r="A1900" s="11"/>
      <c r="B1900" s="7"/>
      <c r="C1900" s="7"/>
      <c r="D1900" s="9"/>
      <c r="E1900" s="7"/>
    </row>
    <row r="1901">
      <c r="A1901" s="11"/>
      <c r="B1901" s="7"/>
      <c r="C1901" s="7"/>
      <c r="D1901" s="9"/>
      <c r="E1901" s="7"/>
    </row>
    <row r="1902">
      <c r="A1902" s="11"/>
      <c r="B1902" s="7"/>
      <c r="C1902" s="7"/>
      <c r="D1902" s="9"/>
      <c r="E1902" s="7"/>
    </row>
    <row r="1903">
      <c r="A1903" s="11"/>
      <c r="B1903" s="7"/>
      <c r="C1903" s="7"/>
      <c r="D1903" s="9"/>
      <c r="E1903" s="7"/>
    </row>
    <row r="1904">
      <c r="A1904" s="11"/>
      <c r="B1904" s="7"/>
      <c r="C1904" s="7"/>
      <c r="D1904" s="9"/>
      <c r="E1904" s="7"/>
    </row>
    <row r="1905">
      <c r="A1905" s="11"/>
      <c r="B1905" s="7"/>
      <c r="C1905" s="7"/>
      <c r="D1905" s="9"/>
      <c r="E1905" s="7"/>
    </row>
    <row r="1906">
      <c r="A1906" s="11"/>
      <c r="B1906" s="7"/>
      <c r="C1906" s="7"/>
      <c r="D1906" s="9"/>
      <c r="E1906" s="7"/>
    </row>
    <row r="1907">
      <c r="A1907" s="11"/>
      <c r="B1907" s="7"/>
      <c r="C1907" s="7"/>
      <c r="D1907" s="9"/>
      <c r="E1907" s="7"/>
    </row>
    <row r="1908">
      <c r="A1908" s="11"/>
      <c r="B1908" s="7"/>
      <c r="C1908" s="7"/>
      <c r="D1908" s="9"/>
      <c r="E1908" s="7"/>
    </row>
    <row r="1909">
      <c r="A1909" s="11"/>
      <c r="B1909" s="7"/>
      <c r="C1909" s="7"/>
      <c r="D1909" s="9"/>
      <c r="E1909" s="7"/>
    </row>
    <row r="1910">
      <c r="A1910" s="11"/>
      <c r="B1910" s="7"/>
      <c r="C1910" s="7"/>
      <c r="D1910" s="9"/>
      <c r="E1910" s="7"/>
    </row>
    <row r="1911">
      <c r="A1911" s="11"/>
      <c r="B1911" s="7"/>
      <c r="C1911" s="7"/>
      <c r="D1911" s="9"/>
      <c r="E1911" s="7"/>
    </row>
    <row r="1912">
      <c r="A1912" s="11"/>
      <c r="B1912" s="7"/>
      <c r="C1912" s="7"/>
      <c r="D1912" s="9"/>
      <c r="E1912" s="7"/>
    </row>
    <row r="1913">
      <c r="A1913" s="11"/>
      <c r="B1913" s="7"/>
      <c r="C1913" s="7"/>
      <c r="D1913" s="9"/>
      <c r="E1913" s="7"/>
    </row>
    <row r="1914">
      <c r="A1914" s="11"/>
      <c r="B1914" s="7"/>
      <c r="C1914" s="7"/>
      <c r="D1914" s="9"/>
      <c r="E1914" s="7"/>
    </row>
    <row r="1915">
      <c r="A1915" s="11"/>
      <c r="B1915" s="7"/>
      <c r="C1915" s="7"/>
      <c r="D1915" s="9"/>
      <c r="E1915" s="7"/>
    </row>
    <row r="1916">
      <c r="A1916" s="11"/>
      <c r="B1916" s="7"/>
      <c r="C1916" s="7"/>
      <c r="D1916" s="9"/>
      <c r="E1916" s="7"/>
    </row>
    <row r="1917">
      <c r="A1917" s="11"/>
      <c r="B1917" s="7"/>
      <c r="C1917" s="7"/>
      <c r="D1917" s="9"/>
      <c r="E1917" s="7"/>
    </row>
    <row r="1918">
      <c r="A1918" s="11"/>
      <c r="B1918" s="7"/>
      <c r="C1918" s="7"/>
      <c r="D1918" s="9"/>
      <c r="E1918" s="7"/>
    </row>
    <row r="1919">
      <c r="A1919" s="11"/>
      <c r="B1919" s="7"/>
      <c r="C1919" s="7"/>
      <c r="D1919" s="9"/>
      <c r="E1919" s="7"/>
    </row>
    <row r="1920">
      <c r="A1920" s="11"/>
      <c r="B1920" s="7"/>
      <c r="C1920" s="7"/>
      <c r="D1920" s="9"/>
      <c r="E1920" s="7"/>
    </row>
    <row r="1921">
      <c r="A1921" s="11"/>
      <c r="B1921" s="7"/>
      <c r="C1921" s="7"/>
      <c r="D1921" s="9"/>
      <c r="E1921" s="7"/>
    </row>
    <row r="1922">
      <c r="A1922" s="11"/>
      <c r="B1922" s="7"/>
      <c r="C1922" s="7"/>
      <c r="D1922" s="9"/>
      <c r="E1922" s="7"/>
    </row>
    <row r="1923">
      <c r="A1923" s="11"/>
      <c r="B1923" s="7"/>
      <c r="C1923" s="7"/>
      <c r="D1923" s="9"/>
      <c r="E1923" s="7"/>
    </row>
    <row r="1924">
      <c r="A1924" s="11"/>
      <c r="B1924" s="7"/>
      <c r="C1924" s="7"/>
      <c r="D1924" s="9"/>
      <c r="E1924" s="7"/>
    </row>
    <row r="1925">
      <c r="A1925" s="11"/>
      <c r="B1925" s="7"/>
      <c r="C1925" s="7"/>
      <c r="D1925" s="9"/>
      <c r="E1925" s="7"/>
    </row>
    <row r="1926">
      <c r="A1926" s="11"/>
      <c r="B1926" s="7"/>
      <c r="C1926" s="7"/>
      <c r="D1926" s="9"/>
      <c r="E1926" s="7"/>
    </row>
    <row r="1927">
      <c r="A1927" s="11"/>
      <c r="B1927" s="7"/>
      <c r="C1927" s="7"/>
      <c r="D1927" s="9"/>
      <c r="E1927" s="7"/>
    </row>
    <row r="1928">
      <c r="A1928" s="11"/>
      <c r="B1928" s="7"/>
      <c r="C1928" s="7"/>
      <c r="D1928" s="9"/>
      <c r="E1928" s="7"/>
    </row>
    <row r="1929">
      <c r="A1929" s="11"/>
      <c r="B1929" s="7"/>
      <c r="C1929" s="7"/>
      <c r="D1929" s="9"/>
      <c r="E1929" s="7"/>
    </row>
    <row r="1930">
      <c r="A1930" s="11"/>
      <c r="B1930" s="7"/>
      <c r="C1930" s="7"/>
      <c r="D1930" s="9"/>
      <c r="E1930" s="7"/>
    </row>
    <row r="1931">
      <c r="A1931" s="11"/>
      <c r="B1931" s="7"/>
      <c r="C1931" s="7"/>
      <c r="D1931" s="9"/>
      <c r="E1931" s="7"/>
    </row>
    <row r="1932">
      <c r="A1932" s="11"/>
      <c r="B1932" s="7"/>
      <c r="C1932" s="7"/>
      <c r="D1932" s="9"/>
      <c r="E1932" s="7"/>
    </row>
    <row r="1933">
      <c r="A1933" s="11"/>
      <c r="B1933" s="7"/>
      <c r="C1933" s="7"/>
      <c r="D1933" s="9"/>
      <c r="E1933" s="7"/>
    </row>
    <row r="1934">
      <c r="A1934" s="11"/>
      <c r="B1934" s="7"/>
      <c r="C1934" s="7"/>
      <c r="D1934" s="9"/>
      <c r="E1934" s="7"/>
    </row>
    <row r="1935">
      <c r="A1935" s="11"/>
      <c r="B1935" s="7"/>
      <c r="C1935" s="7"/>
      <c r="D1935" s="9"/>
      <c r="E1935" s="7"/>
    </row>
    <row r="1936">
      <c r="A1936" s="11"/>
      <c r="B1936" s="7"/>
      <c r="C1936" s="7"/>
      <c r="D1936" s="9"/>
      <c r="E1936" s="7"/>
    </row>
    <row r="1937">
      <c r="A1937" s="11"/>
      <c r="B1937" s="7"/>
      <c r="C1937" s="7"/>
      <c r="D1937" s="9"/>
      <c r="E1937" s="7"/>
    </row>
    <row r="1938">
      <c r="A1938" s="11"/>
      <c r="B1938" s="7"/>
      <c r="C1938" s="7"/>
      <c r="D1938" s="9"/>
      <c r="E1938" s="7"/>
    </row>
    <row r="1939">
      <c r="A1939" s="11"/>
      <c r="B1939" s="7"/>
      <c r="C1939" s="7"/>
      <c r="D1939" s="9"/>
      <c r="E1939" s="7"/>
    </row>
    <row r="1940">
      <c r="A1940" s="11"/>
      <c r="B1940" s="7"/>
      <c r="C1940" s="7"/>
      <c r="D1940" s="9"/>
      <c r="E1940" s="7"/>
    </row>
    <row r="1941">
      <c r="A1941" s="11"/>
      <c r="B1941" s="7"/>
      <c r="C1941" s="7"/>
      <c r="D1941" s="9"/>
      <c r="E1941" s="7"/>
    </row>
    <row r="1942">
      <c r="A1942" s="11"/>
      <c r="B1942" s="7"/>
      <c r="C1942" s="7"/>
      <c r="D1942" s="9"/>
      <c r="E1942" s="7"/>
    </row>
    <row r="1943">
      <c r="A1943" s="11"/>
      <c r="B1943" s="7"/>
      <c r="C1943" s="7"/>
      <c r="D1943" s="9"/>
      <c r="E1943" s="7"/>
    </row>
    <row r="1944">
      <c r="A1944" s="11"/>
      <c r="B1944" s="7"/>
      <c r="C1944" s="7"/>
      <c r="D1944" s="9"/>
      <c r="E1944" s="7"/>
    </row>
    <row r="1945">
      <c r="A1945" s="11"/>
      <c r="B1945" s="7"/>
      <c r="C1945" s="7"/>
      <c r="D1945" s="9"/>
      <c r="E1945" s="7"/>
    </row>
    <row r="1946">
      <c r="A1946" s="11"/>
      <c r="B1946" s="7"/>
      <c r="C1946" s="7"/>
      <c r="D1946" s="9"/>
      <c r="E1946" s="7"/>
    </row>
    <row r="1947">
      <c r="A1947" s="11"/>
      <c r="B1947" s="7"/>
      <c r="C1947" s="7"/>
      <c r="D1947" s="9"/>
      <c r="E1947" s="7"/>
    </row>
    <row r="1948">
      <c r="A1948" s="11"/>
      <c r="B1948" s="7"/>
      <c r="C1948" s="7"/>
      <c r="D1948" s="9"/>
      <c r="E1948" s="7"/>
    </row>
    <row r="1949">
      <c r="A1949" s="11"/>
      <c r="B1949" s="7"/>
      <c r="C1949" s="7"/>
      <c r="D1949" s="9"/>
      <c r="E1949" s="7"/>
    </row>
    <row r="1950">
      <c r="A1950" s="11"/>
      <c r="B1950" s="7"/>
      <c r="C1950" s="7"/>
      <c r="D1950" s="9"/>
      <c r="E1950" s="7"/>
    </row>
    <row r="1951">
      <c r="A1951" s="11"/>
      <c r="B1951" s="7"/>
      <c r="C1951" s="7"/>
      <c r="D1951" s="9"/>
      <c r="E1951" s="7"/>
    </row>
    <row r="1952">
      <c r="A1952" s="11"/>
      <c r="B1952" s="7"/>
      <c r="C1952" s="7"/>
      <c r="D1952" s="9"/>
      <c r="E1952" s="7"/>
    </row>
    <row r="1953">
      <c r="A1953" s="11"/>
      <c r="B1953" s="7"/>
      <c r="C1953" s="7"/>
      <c r="D1953" s="9"/>
      <c r="E1953" s="7"/>
    </row>
    <row r="1954">
      <c r="A1954" s="11"/>
      <c r="B1954" s="7"/>
      <c r="C1954" s="7"/>
      <c r="D1954" s="9"/>
      <c r="E1954" s="7"/>
    </row>
    <row r="1955">
      <c r="A1955" s="11"/>
      <c r="B1955" s="7"/>
      <c r="C1955" s="7"/>
      <c r="D1955" s="9"/>
      <c r="E1955" s="7"/>
    </row>
    <row r="1956">
      <c r="A1956" s="11"/>
      <c r="B1956" s="7"/>
      <c r="C1956" s="7"/>
      <c r="D1956" s="9"/>
      <c r="E1956" s="7"/>
    </row>
    <row r="1957">
      <c r="A1957" s="11"/>
      <c r="B1957" s="7"/>
      <c r="C1957" s="7"/>
      <c r="D1957" s="9"/>
      <c r="E1957" s="7"/>
    </row>
    <row r="1958">
      <c r="A1958" s="11"/>
      <c r="B1958" s="7"/>
      <c r="C1958" s="7"/>
      <c r="D1958" s="9"/>
      <c r="E1958" s="7"/>
    </row>
    <row r="1959">
      <c r="A1959" s="11"/>
      <c r="B1959" s="7"/>
      <c r="C1959" s="7"/>
      <c r="D1959" s="9"/>
      <c r="E1959" s="7"/>
    </row>
    <row r="1960">
      <c r="A1960" s="11"/>
      <c r="B1960" s="7"/>
      <c r="C1960" s="7"/>
      <c r="D1960" s="9"/>
      <c r="E1960" s="7"/>
    </row>
    <row r="1961">
      <c r="A1961" s="11"/>
      <c r="B1961" s="7"/>
      <c r="C1961" s="7"/>
      <c r="D1961" s="9"/>
      <c r="E1961" s="7"/>
    </row>
    <row r="1962">
      <c r="A1962" s="11"/>
      <c r="B1962" s="7"/>
      <c r="C1962" s="7"/>
      <c r="D1962" s="9"/>
      <c r="E1962" s="7"/>
    </row>
    <row r="1963">
      <c r="A1963" s="11"/>
      <c r="B1963" s="7"/>
      <c r="C1963" s="7"/>
      <c r="D1963" s="9"/>
      <c r="E1963" s="7"/>
    </row>
    <row r="1964">
      <c r="A1964" s="11"/>
      <c r="B1964" s="7"/>
      <c r="C1964" s="7"/>
      <c r="D1964" s="9"/>
      <c r="E1964" s="7"/>
    </row>
    <row r="1965">
      <c r="A1965" s="11"/>
      <c r="B1965" s="7"/>
      <c r="C1965" s="7"/>
      <c r="D1965" s="9"/>
      <c r="E1965" s="7"/>
    </row>
    <row r="1966">
      <c r="A1966" s="11"/>
      <c r="B1966" s="7"/>
      <c r="C1966" s="7"/>
      <c r="D1966" s="9"/>
      <c r="E1966" s="7"/>
    </row>
    <row r="1967">
      <c r="A1967" s="11"/>
      <c r="B1967" s="7"/>
      <c r="C1967" s="7"/>
      <c r="D1967" s="9"/>
      <c r="E1967" s="7"/>
    </row>
    <row r="1968">
      <c r="A1968" s="11"/>
      <c r="B1968" s="7"/>
      <c r="C1968" s="7"/>
      <c r="D1968" s="9"/>
      <c r="E1968" s="7"/>
    </row>
    <row r="1969">
      <c r="A1969" s="11"/>
      <c r="B1969" s="7"/>
      <c r="C1969" s="7"/>
      <c r="D1969" s="9"/>
      <c r="E1969" s="7"/>
    </row>
    <row r="1970">
      <c r="A1970" s="11"/>
      <c r="B1970" s="7"/>
      <c r="C1970" s="7"/>
      <c r="D1970" s="9"/>
      <c r="E1970" s="7"/>
    </row>
    <row r="1971">
      <c r="A1971" s="11"/>
      <c r="B1971" s="7"/>
      <c r="C1971" s="7"/>
      <c r="D1971" s="9"/>
      <c r="E1971" s="7"/>
    </row>
    <row r="1972">
      <c r="A1972" s="11"/>
      <c r="B1972" s="7"/>
      <c r="C1972" s="7"/>
      <c r="D1972" s="9"/>
      <c r="E1972" s="7"/>
    </row>
    <row r="1973">
      <c r="A1973" s="11"/>
      <c r="B1973" s="7"/>
      <c r="C1973" s="7"/>
      <c r="D1973" s="9"/>
      <c r="E1973" s="7"/>
    </row>
    <row r="1974">
      <c r="A1974" s="11"/>
      <c r="B1974" s="7"/>
      <c r="C1974" s="7"/>
      <c r="D1974" s="9"/>
      <c r="E1974" s="7"/>
    </row>
    <row r="1975">
      <c r="A1975" s="11"/>
      <c r="B1975" s="7"/>
      <c r="C1975" s="7"/>
      <c r="D1975" s="9"/>
      <c r="E1975" s="7"/>
    </row>
    <row r="1976">
      <c r="A1976" s="11"/>
      <c r="B1976" s="7"/>
      <c r="C1976" s="7"/>
      <c r="D1976" s="9"/>
      <c r="E1976" s="7"/>
    </row>
    <row r="1977">
      <c r="A1977" s="11"/>
      <c r="B1977" s="7"/>
      <c r="C1977" s="7"/>
      <c r="D1977" s="9"/>
      <c r="E1977" s="7"/>
    </row>
    <row r="1978">
      <c r="A1978" s="11"/>
      <c r="B1978" s="7"/>
      <c r="C1978" s="7"/>
      <c r="D1978" s="9"/>
      <c r="E1978" s="7"/>
    </row>
    <row r="1979">
      <c r="A1979" s="11"/>
      <c r="B1979" s="7"/>
      <c r="C1979" s="7"/>
      <c r="D1979" s="9"/>
      <c r="E1979" s="7"/>
    </row>
    <row r="1980">
      <c r="A1980" s="11"/>
      <c r="B1980" s="7"/>
      <c r="C1980" s="7"/>
      <c r="D1980" s="9"/>
      <c r="E1980" s="7"/>
    </row>
    <row r="1981">
      <c r="A1981" s="11"/>
      <c r="B1981" s="7"/>
      <c r="C1981" s="7"/>
      <c r="D1981" s="9"/>
      <c r="E1981" s="7"/>
    </row>
    <row r="1982">
      <c r="A1982" s="11"/>
      <c r="B1982" s="7"/>
      <c r="C1982" s="7"/>
      <c r="D1982" s="9"/>
      <c r="E1982" s="7"/>
    </row>
    <row r="1983">
      <c r="A1983" s="11"/>
      <c r="B1983" s="7"/>
      <c r="C1983" s="7"/>
      <c r="D1983" s="9"/>
      <c r="E1983" s="7"/>
    </row>
    <row r="1984">
      <c r="A1984" s="11"/>
      <c r="B1984" s="7"/>
      <c r="C1984" s="7"/>
      <c r="D1984" s="9"/>
      <c r="E1984" s="7"/>
    </row>
    <row r="1985">
      <c r="A1985" s="11"/>
      <c r="B1985" s="7"/>
      <c r="C1985" s="7"/>
      <c r="D1985" s="9"/>
      <c r="E1985" s="7"/>
    </row>
    <row r="1986">
      <c r="A1986" s="11"/>
      <c r="B1986" s="7"/>
      <c r="C1986" s="7"/>
      <c r="D1986" s="9"/>
      <c r="E1986" s="7"/>
    </row>
    <row r="1987">
      <c r="A1987" s="11"/>
      <c r="B1987" s="7"/>
      <c r="C1987" s="7"/>
      <c r="D1987" s="9"/>
      <c r="E1987" s="7"/>
    </row>
    <row r="1988">
      <c r="A1988" s="11"/>
      <c r="B1988" s="7"/>
      <c r="C1988" s="7"/>
      <c r="D1988" s="9"/>
      <c r="E1988" s="7"/>
    </row>
    <row r="1989">
      <c r="A1989" s="11"/>
      <c r="B1989" s="7"/>
      <c r="C1989" s="7"/>
      <c r="D1989" s="9"/>
      <c r="E1989" s="7"/>
    </row>
    <row r="1990">
      <c r="A1990" s="11"/>
      <c r="B1990" s="7"/>
      <c r="C1990" s="7"/>
      <c r="D1990" s="9"/>
      <c r="E1990" s="7"/>
    </row>
    <row r="1991">
      <c r="A1991" s="11"/>
      <c r="B1991" s="7"/>
      <c r="C1991" s="7"/>
      <c r="D1991" s="9"/>
      <c r="E1991" s="7"/>
    </row>
    <row r="1992">
      <c r="A1992" s="11"/>
      <c r="B1992" s="7"/>
      <c r="C1992" s="7"/>
      <c r="D1992" s="9"/>
      <c r="E1992" s="7"/>
    </row>
    <row r="1993">
      <c r="A1993" s="11"/>
      <c r="B1993" s="7"/>
      <c r="C1993" s="7"/>
      <c r="D1993" s="9"/>
      <c r="E1993" s="7"/>
    </row>
    <row r="1994">
      <c r="A1994" s="11"/>
      <c r="B1994" s="7"/>
      <c r="C1994" s="7"/>
      <c r="D1994" s="9"/>
      <c r="E1994" s="7"/>
    </row>
    <row r="1995">
      <c r="A1995" s="11"/>
      <c r="B1995" s="7"/>
      <c r="C1995" s="7"/>
      <c r="D1995" s="9"/>
      <c r="E1995" s="7"/>
    </row>
    <row r="1996">
      <c r="A1996" s="11"/>
      <c r="B1996" s="7"/>
      <c r="C1996" s="7"/>
      <c r="D1996" s="9"/>
      <c r="E1996" s="7"/>
    </row>
    <row r="1997">
      <c r="A1997" s="11"/>
      <c r="B1997" s="7"/>
      <c r="C1997" s="7"/>
      <c r="D1997" s="9"/>
      <c r="E1997" s="7"/>
    </row>
    <row r="1998">
      <c r="A1998" s="11"/>
      <c r="B1998" s="7"/>
      <c r="C1998" s="7"/>
      <c r="D1998" s="9"/>
      <c r="E1998" s="7"/>
    </row>
    <row r="1999">
      <c r="A1999" s="11"/>
      <c r="B1999" s="7"/>
      <c r="C1999" s="7"/>
      <c r="D1999" s="9"/>
      <c r="E1999" s="7"/>
    </row>
    <row r="2000">
      <c r="A2000" s="11"/>
      <c r="B2000" s="7"/>
      <c r="C2000" s="7"/>
      <c r="D2000" s="9"/>
      <c r="E2000" s="7"/>
    </row>
    <row r="2001">
      <c r="A2001" s="11"/>
      <c r="B2001" s="7"/>
      <c r="C2001" s="7"/>
      <c r="D2001" s="9"/>
      <c r="E2001" s="7"/>
    </row>
    <row r="2002">
      <c r="A2002" s="11"/>
      <c r="B2002" s="7"/>
      <c r="C2002" s="7"/>
      <c r="D2002" s="9"/>
      <c r="E2002" s="7"/>
    </row>
    <row r="2003">
      <c r="A2003" s="11"/>
      <c r="B2003" s="7"/>
      <c r="C2003" s="7"/>
      <c r="D2003" s="9"/>
      <c r="E2003" s="7"/>
    </row>
    <row r="2004">
      <c r="A2004" s="11"/>
      <c r="B2004" s="7"/>
      <c r="C2004" s="7"/>
      <c r="D2004" s="9"/>
      <c r="E2004" s="7"/>
    </row>
    <row r="2005">
      <c r="A2005" s="11"/>
      <c r="B2005" s="7"/>
      <c r="C2005" s="7"/>
      <c r="D2005" s="9"/>
      <c r="E2005" s="7"/>
    </row>
    <row r="2006">
      <c r="A2006" s="11"/>
      <c r="B2006" s="7"/>
      <c r="C2006" s="7"/>
      <c r="D2006" s="9"/>
      <c r="E2006" s="7"/>
    </row>
    <row r="2007">
      <c r="A2007" s="11"/>
      <c r="B2007" s="7"/>
      <c r="C2007" s="7"/>
      <c r="D2007" s="9"/>
      <c r="E2007" s="7"/>
    </row>
    <row r="2008">
      <c r="A2008" s="11"/>
      <c r="B2008" s="7"/>
      <c r="C2008" s="7"/>
      <c r="D2008" s="9"/>
      <c r="E2008" s="7"/>
    </row>
    <row r="2009">
      <c r="A2009" s="11"/>
      <c r="B2009" s="7"/>
      <c r="C2009" s="7"/>
      <c r="D2009" s="9"/>
      <c r="E2009" s="7"/>
    </row>
    <row r="2010">
      <c r="A2010" s="11"/>
      <c r="B2010" s="7"/>
      <c r="C2010" s="7"/>
      <c r="D2010" s="9"/>
      <c r="E2010" s="7"/>
    </row>
    <row r="2011">
      <c r="A2011" s="11"/>
      <c r="B2011" s="7"/>
      <c r="C2011" s="7"/>
      <c r="D2011" s="9"/>
      <c r="E2011" s="7"/>
    </row>
    <row r="2012">
      <c r="A2012" s="11"/>
      <c r="B2012" s="7"/>
      <c r="C2012" s="7"/>
      <c r="D2012" s="9"/>
      <c r="E2012" s="7"/>
    </row>
    <row r="2013">
      <c r="A2013" s="11"/>
      <c r="B2013" s="7"/>
      <c r="C2013" s="7"/>
      <c r="D2013" s="9"/>
      <c r="E2013" s="7"/>
    </row>
    <row r="2014">
      <c r="A2014" s="11"/>
      <c r="B2014" s="7"/>
      <c r="C2014" s="7"/>
      <c r="D2014" s="9"/>
      <c r="E2014" s="7"/>
    </row>
    <row r="2015">
      <c r="A2015" s="11"/>
      <c r="B2015" s="7"/>
      <c r="C2015" s="7"/>
      <c r="D2015" s="9"/>
      <c r="E2015" s="7"/>
    </row>
    <row r="2016">
      <c r="A2016" s="11"/>
      <c r="B2016" s="7"/>
      <c r="C2016" s="7"/>
      <c r="D2016" s="9"/>
      <c r="E2016" s="7"/>
    </row>
    <row r="2017">
      <c r="A2017" s="11"/>
      <c r="B2017" s="7"/>
      <c r="C2017" s="7"/>
      <c r="D2017" s="9"/>
      <c r="E2017" s="7"/>
    </row>
    <row r="2018">
      <c r="A2018" s="11"/>
      <c r="B2018" s="7"/>
      <c r="C2018" s="7"/>
      <c r="D2018" s="9"/>
      <c r="E2018" s="7"/>
    </row>
    <row r="2019">
      <c r="A2019" s="11"/>
      <c r="B2019" s="7"/>
      <c r="C2019" s="7"/>
      <c r="D2019" s="9"/>
      <c r="E2019" s="7"/>
    </row>
    <row r="2020">
      <c r="A2020" s="11"/>
      <c r="B2020" s="7"/>
      <c r="C2020" s="7"/>
      <c r="D2020" s="9"/>
      <c r="E2020" s="7"/>
    </row>
    <row r="2021">
      <c r="A2021" s="11"/>
      <c r="B2021" s="7"/>
      <c r="C2021" s="7"/>
      <c r="D2021" s="9"/>
      <c r="E2021" s="7"/>
    </row>
    <row r="2022">
      <c r="A2022" s="11"/>
      <c r="B2022" s="7"/>
      <c r="C2022" s="7"/>
      <c r="D2022" s="9"/>
      <c r="E2022" s="7"/>
    </row>
    <row r="2023">
      <c r="A2023" s="11"/>
      <c r="B2023" s="7"/>
      <c r="C2023" s="7"/>
      <c r="D2023" s="9"/>
      <c r="E2023" s="7"/>
    </row>
    <row r="2024">
      <c r="A2024" s="11"/>
      <c r="B2024" s="7"/>
      <c r="C2024" s="7"/>
      <c r="D2024" s="9"/>
      <c r="E2024" s="7"/>
    </row>
    <row r="2025">
      <c r="A2025" s="11"/>
      <c r="B2025" s="7"/>
      <c r="C2025" s="7"/>
      <c r="D2025" s="9"/>
      <c r="E2025" s="7"/>
    </row>
    <row r="2026">
      <c r="A2026" s="11"/>
      <c r="B2026" s="7"/>
      <c r="C2026" s="7"/>
      <c r="D2026" s="9"/>
      <c r="E2026" s="7"/>
    </row>
    <row r="2027">
      <c r="A2027" s="11"/>
      <c r="B2027" s="7"/>
      <c r="C2027" s="7"/>
      <c r="D2027" s="9"/>
      <c r="E2027" s="7"/>
    </row>
    <row r="2028">
      <c r="A2028" s="11"/>
      <c r="B2028" s="7"/>
      <c r="C2028" s="7"/>
      <c r="D2028" s="9"/>
      <c r="E2028" s="7"/>
    </row>
    <row r="2029">
      <c r="A2029" s="11"/>
      <c r="B2029" s="7"/>
      <c r="C2029" s="7"/>
      <c r="D2029" s="9"/>
      <c r="E2029" s="7"/>
    </row>
    <row r="2030">
      <c r="A2030" s="11"/>
      <c r="B2030" s="7"/>
      <c r="C2030" s="7"/>
      <c r="D2030" s="9"/>
      <c r="E2030" s="7"/>
    </row>
    <row r="2031">
      <c r="A2031" s="11"/>
      <c r="B2031" s="7"/>
      <c r="C2031" s="7"/>
      <c r="D2031" s="9"/>
      <c r="E2031" s="7"/>
    </row>
    <row r="2032">
      <c r="A2032" s="11"/>
      <c r="B2032" s="7"/>
      <c r="C2032" s="7"/>
      <c r="D2032" s="9"/>
      <c r="E2032" s="7"/>
    </row>
    <row r="2033">
      <c r="A2033" s="11"/>
      <c r="B2033" s="7"/>
      <c r="C2033" s="7"/>
      <c r="D2033" s="9"/>
      <c r="E2033" s="7"/>
    </row>
    <row r="2034">
      <c r="A2034" s="11"/>
      <c r="B2034" s="7"/>
      <c r="C2034" s="7"/>
      <c r="D2034" s="9"/>
      <c r="E2034" s="7"/>
    </row>
    <row r="2035">
      <c r="A2035" s="11"/>
      <c r="B2035" s="7"/>
      <c r="C2035" s="7"/>
      <c r="D2035" s="9"/>
      <c r="E2035" s="7"/>
    </row>
    <row r="2036">
      <c r="A2036" s="11"/>
      <c r="B2036" s="7"/>
      <c r="C2036" s="7"/>
      <c r="D2036" s="9"/>
      <c r="E2036" s="7"/>
    </row>
    <row r="2037">
      <c r="A2037" s="11"/>
      <c r="B2037" s="7"/>
      <c r="C2037" s="7"/>
      <c r="D2037" s="9"/>
      <c r="E2037" s="7"/>
    </row>
    <row r="2038">
      <c r="A2038" s="11"/>
      <c r="B2038" s="7"/>
      <c r="C2038" s="7"/>
      <c r="D2038" s="9"/>
      <c r="E2038" s="7"/>
    </row>
    <row r="2039">
      <c r="A2039" s="11"/>
      <c r="B2039" s="7"/>
      <c r="C2039" s="7"/>
      <c r="D2039" s="9"/>
      <c r="E2039" s="7"/>
    </row>
    <row r="2040">
      <c r="A2040" s="11"/>
      <c r="B2040" s="7"/>
      <c r="C2040" s="7"/>
      <c r="D2040" s="9"/>
      <c r="E2040" s="7"/>
    </row>
    <row r="2041">
      <c r="A2041" s="11"/>
      <c r="B2041" s="7"/>
      <c r="C2041" s="7"/>
      <c r="D2041" s="9"/>
      <c r="E2041" s="7"/>
    </row>
    <row r="2042">
      <c r="A2042" s="11"/>
      <c r="B2042" s="7"/>
      <c r="C2042" s="7"/>
      <c r="D2042" s="9"/>
      <c r="E2042" s="7"/>
    </row>
    <row r="2043">
      <c r="A2043" s="11"/>
      <c r="B2043" s="7"/>
      <c r="C2043" s="7"/>
      <c r="D2043" s="9"/>
      <c r="E2043" s="7"/>
    </row>
    <row r="2044">
      <c r="A2044" s="11"/>
      <c r="B2044" s="7"/>
      <c r="C2044" s="7"/>
      <c r="D2044" s="9"/>
      <c r="E2044" s="7"/>
    </row>
    <row r="2045">
      <c r="A2045" s="11"/>
      <c r="B2045" s="7"/>
      <c r="C2045" s="7"/>
      <c r="D2045" s="9"/>
      <c r="E2045" s="7"/>
    </row>
    <row r="2046">
      <c r="A2046" s="11"/>
      <c r="B2046" s="7"/>
      <c r="C2046" s="7"/>
      <c r="D2046" s="9"/>
      <c r="E2046" s="7"/>
    </row>
    <row r="2047">
      <c r="A2047" s="11"/>
      <c r="B2047" s="7"/>
      <c r="C2047" s="7"/>
      <c r="D2047" s="9"/>
      <c r="E2047" s="7"/>
    </row>
    <row r="2048">
      <c r="A2048" s="11"/>
      <c r="B2048" s="7"/>
      <c r="C2048" s="7"/>
      <c r="D2048" s="9"/>
      <c r="E2048" s="7"/>
    </row>
    <row r="2049">
      <c r="A2049" s="11"/>
      <c r="B2049" s="7"/>
      <c r="C2049" s="7"/>
      <c r="D2049" s="9"/>
      <c r="E2049" s="7"/>
    </row>
    <row r="2050">
      <c r="A2050" s="11"/>
      <c r="B2050" s="7"/>
      <c r="C2050" s="7"/>
      <c r="D2050" s="9"/>
      <c r="E2050" s="7"/>
    </row>
    <row r="2051">
      <c r="A2051" s="11"/>
      <c r="B2051" s="7"/>
      <c r="C2051" s="7"/>
      <c r="D2051" s="9"/>
      <c r="E2051" s="7"/>
    </row>
    <row r="2052">
      <c r="A2052" s="11"/>
      <c r="B2052" s="7"/>
      <c r="C2052" s="7"/>
      <c r="D2052" s="9"/>
      <c r="E2052" s="7"/>
    </row>
    <row r="2053">
      <c r="A2053" s="11"/>
      <c r="B2053" s="7"/>
      <c r="C2053" s="7"/>
      <c r="D2053" s="9"/>
      <c r="E2053" s="7"/>
    </row>
    <row r="2054">
      <c r="A2054" s="11"/>
      <c r="B2054" s="7"/>
      <c r="C2054" s="7"/>
      <c r="D2054" s="9"/>
      <c r="E2054" s="7"/>
    </row>
    <row r="2055">
      <c r="A2055" s="11"/>
      <c r="B2055" s="7"/>
      <c r="C2055" s="7"/>
      <c r="D2055" s="9"/>
      <c r="E2055" s="7"/>
    </row>
    <row r="2056">
      <c r="A2056" s="11"/>
      <c r="B2056" s="7"/>
      <c r="C2056" s="7"/>
      <c r="D2056" s="9"/>
      <c r="E2056" s="7"/>
    </row>
    <row r="2057">
      <c r="A2057" s="11"/>
      <c r="B2057" s="7"/>
      <c r="C2057" s="7"/>
      <c r="D2057" s="9"/>
      <c r="E2057" s="7"/>
    </row>
    <row r="2058">
      <c r="A2058" s="11"/>
      <c r="B2058" s="7"/>
      <c r="C2058" s="7"/>
      <c r="D2058" s="9"/>
      <c r="E2058" s="7"/>
    </row>
    <row r="2059">
      <c r="A2059" s="11"/>
      <c r="B2059" s="7"/>
      <c r="C2059" s="7"/>
      <c r="D2059" s="9"/>
      <c r="E2059" s="7"/>
    </row>
    <row r="2060">
      <c r="A2060" s="11"/>
      <c r="B2060" s="7"/>
      <c r="C2060" s="7"/>
      <c r="D2060" s="9"/>
      <c r="E2060" s="7"/>
    </row>
    <row r="2061">
      <c r="A2061" s="11"/>
      <c r="B2061" s="7"/>
      <c r="C2061" s="7"/>
      <c r="D2061" s="9"/>
      <c r="E2061" s="7"/>
    </row>
    <row r="2062">
      <c r="A2062" s="11"/>
      <c r="B2062" s="7"/>
      <c r="C2062" s="7"/>
      <c r="D2062" s="9"/>
      <c r="E2062" s="7"/>
    </row>
    <row r="2063">
      <c r="A2063" s="11"/>
      <c r="B2063" s="7"/>
      <c r="C2063" s="7"/>
      <c r="D2063" s="9"/>
      <c r="E2063" s="7"/>
    </row>
    <row r="2064">
      <c r="A2064" s="11"/>
      <c r="B2064" s="7"/>
      <c r="C2064" s="7"/>
      <c r="D2064" s="9"/>
      <c r="E2064" s="7"/>
    </row>
    <row r="2065">
      <c r="A2065" s="11"/>
      <c r="B2065" s="7"/>
      <c r="C2065" s="7"/>
      <c r="D2065" s="9"/>
      <c r="E2065" s="7"/>
    </row>
    <row r="2066">
      <c r="A2066" s="11"/>
      <c r="B2066" s="7"/>
      <c r="C2066" s="7"/>
      <c r="D2066" s="9"/>
      <c r="E2066" s="7"/>
    </row>
    <row r="2067">
      <c r="A2067" s="11"/>
      <c r="B2067" s="7"/>
      <c r="C2067" s="7"/>
      <c r="D2067" s="9"/>
      <c r="E2067" s="7"/>
    </row>
    <row r="2068">
      <c r="A2068" s="11"/>
      <c r="B2068" s="7"/>
      <c r="C2068" s="7"/>
      <c r="D2068" s="9"/>
      <c r="E2068" s="7"/>
    </row>
    <row r="2069">
      <c r="A2069" s="11"/>
      <c r="B2069" s="7"/>
      <c r="C2069" s="7"/>
      <c r="D2069" s="9"/>
      <c r="E2069" s="7"/>
    </row>
    <row r="2070">
      <c r="A2070" s="11"/>
      <c r="B2070" s="7"/>
      <c r="C2070" s="7"/>
      <c r="D2070" s="9"/>
      <c r="E2070" s="7"/>
    </row>
    <row r="2071">
      <c r="A2071" s="11"/>
      <c r="B2071" s="7"/>
      <c r="C2071" s="7"/>
      <c r="D2071" s="9"/>
      <c r="E2071" s="7"/>
    </row>
    <row r="2072">
      <c r="A2072" s="11"/>
      <c r="B2072" s="7"/>
      <c r="C2072" s="7"/>
      <c r="D2072" s="9"/>
      <c r="E2072" s="7"/>
    </row>
    <row r="2073">
      <c r="A2073" s="11"/>
      <c r="B2073" s="7"/>
      <c r="C2073" s="7"/>
      <c r="D2073" s="9"/>
      <c r="E2073" s="7"/>
    </row>
    <row r="2074">
      <c r="A2074" s="11"/>
      <c r="B2074" s="7"/>
      <c r="C2074" s="7"/>
      <c r="D2074" s="9"/>
      <c r="E2074" s="7"/>
    </row>
    <row r="2075">
      <c r="A2075" s="11"/>
      <c r="B2075" s="7"/>
      <c r="C2075" s="7"/>
      <c r="D2075" s="9"/>
      <c r="E2075" s="7"/>
    </row>
    <row r="2076">
      <c r="A2076" s="11"/>
      <c r="B2076" s="7"/>
      <c r="C2076" s="7"/>
      <c r="D2076" s="9"/>
      <c r="E2076" s="7"/>
    </row>
    <row r="2077">
      <c r="A2077" s="11"/>
      <c r="B2077" s="7"/>
      <c r="C2077" s="7"/>
      <c r="D2077" s="9"/>
      <c r="E2077" s="7"/>
    </row>
    <row r="2078">
      <c r="A2078" s="11"/>
      <c r="B2078" s="7"/>
      <c r="C2078" s="7"/>
      <c r="D2078" s="9"/>
      <c r="E2078" s="7"/>
    </row>
    <row r="2079">
      <c r="A2079" s="11"/>
      <c r="B2079" s="7"/>
      <c r="C2079" s="7"/>
      <c r="D2079" s="9"/>
      <c r="E2079" s="7"/>
    </row>
    <row r="2080">
      <c r="A2080" s="11"/>
      <c r="B2080" s="7"/>
      <c r="C2080" s="7"/>
      <c r="D2080" s="9"/>
      <c r="E2080" s="7"/>
    </row>
    <row r="2081">
      <c r="A2081" s="11"/>
      <c r="B2081" s="7"/>
      <c r="C2081" s="7"/>
      <c r="D2081" s="9"/>
      <c r="E2081" s="7"/>
    </row>
    <row r="2082">
      <c r="A2082" s="11"/>
      <c r="B2082" s="7"/>
      <c r="C2082" s="7"/>
      <c r="D2082" s="9"/>
      <c r="E2082" s="7"/>
    </row>
    <row r="2083">
      <c r="A2083" s="11"/>
      <c r="B2083" s="7"/>
      <c r="C2083" s="7"/>
      <c r="D2083" s="9"/>
      <c r="E2083" s="7"/>
    </row>
    <row r="2084">
      <c r="A2084" s="11"/>
      <c r="B2084" s="7"/>
      <c r="C2084" s="7"/>
      <c r="D2084" s="9"/>
      <c r="E2084" s="7"/>
    </row>
    <row r="2085">
      <c r="A2085" s="11"/>
      <c r="B2085" s="7"/>
      <c r="C2085" s="7"/>
      <c r="D2085" s="9"/>
      <c r="E2085" s="7"/>
    </row>
    <row r="2086">
      <c r="A2086" s="11"/>
      <c r="B2086" s="7"/>
      <c r="C2086" s="7"/>
      <c r="D2086" s="9"/>
      <c r="E2086" s="7"/>
    </row>
    <row r="2087">
      <c r="A2087" s="11"/>
      <c r="B2087" s="7"/>
      <c r="C2087" s="7"/>
      <c r="D2087" s="9"/>
      <c r="E2087" s="7"/>
    </row>
    <row r="2088">
      <c r="A2088" s="11"/>
      <c r="B2088" s="7"/>
      <c r="C2088" s="7"/>
      <c r="D2088" s="9"/>
      <c r="E2088" s="7"/>
    </row>
    <row r="2089">
      <c r="A2089" s="11"/>
      <c r="B2089" s="7"/>
      <c r="C2089" s="7"/>
      <c r="D2089" s="9"/>
      <c r="E2089" s="7"/>
    </row>
    <row r="2090">
      <c r="A2090" s="11"/>
      <c r="B2090" s="7"/>
      <c r="C2090" s="7"/>
      <c r="D2090" s="9"/>
      <c r="E2090" s="7"/>
    </row>
    <row r="2091">
      <c r="A2091" s="11"/>
      <c r="B2091" s="7"/>
      <c r="C2091" s="7"/>
      <c r="D2091" s="9"/>
      <c r="E2091" s="7"/>
    </row>
    <row r="2092">
      <c r="A2092" s="11"/>
      <c r="B2092" s="7"/>
      <c r="C2092" s="7"/>
      <c r="D2092" s="9"/>
      <c r="E2092" s="7"/>
    </row>
    <row r="2093">
      <c r="A2093" s="11"/>
      <c r="B2093" s="7"/>
      <c r="C2093" s="7"/>
      <c r="D2093" s="9"/>
      <c r="E2093" s="7"/>
    </row>
    <row r="2094">
      <c r="A2094" s="11"/>
      <c r="B2094" s="7"/>
      <c r="C2094" s="7"/>
      <c r="D2094" s="9"/>
      <c r="E2094" s="7"/>
    </row>
    <row r="2095">
      <c r="A2095" s="11"/>
      <c r="B2095" s="7"/>
      <c r="C2095" s="7"/>
      <c r="D2095" s="9"/>
      <c r="E2095" s="7"/>
    </row>
    <row r="2096">
      <c r="A2096" s="11"/>
      <c r="B2096" s="7"/>
      <c r="C2096" s="7"/>
      <c r="D2096" s="9"/>
      <c r="E2096" s="7"/>
    </row>
    <row r="2097">
      <c r="A2097" s="11"/>
      <c r="B2097" s="7"/>
      <c r="C2097" s="7"/>
      <c r="D2097" s="9"/>
      <c r="E2097" s="7"/>
    </row>
    <row r="2098">
      <c r="A2098" s="11"/>
      <c r="B2098" s="7"/>
      <c r="C2098" s="7"/>
      <c r="D2098" s="9"/>
      <c r="E2098" s="7"/>
    </row>
    <row r="2099">
      <c r="A2099" s="11"/>
      <c r="B2099" s="7"/>
      <c r="C2099" s="7"/>
      <c r="D2099" s="9"/>
      <c r="E2099" s="7"/>
    </row>
    <row r="2100">
      <c r="A2100" s="11"/>
      <c r="B2100" s="7"/>
      <c r="C2100" s="7"/>
      <c r="D2100" s="9"/>
      <c r="E2100" s="7"/>
    </row>
    <row r="2101">
      <c r="A2101" s="11"/>
      <c r="B2101" s="7"/>
      <c r="C2101" s="7"/>
      <c r="D2101" s="9"/>
      <c r="E2101" s="7"/>
    </row>
    <row r="2102">
      <c r="A2102" s="11"/>
      <c r="B2102" s="7"/>
      <c r="C2102" s="7"/>
      <c r="D2102" s="9"/>
      <c r="E2102" s="7"/>
    </row>
    <row r="2103">
      <c r="A2103" s="11"/>
      <c r="B2103" s="7"/>
      <c r="C2103" s="7"/>
      <c r="D2103" s="9"/>
      <c r="E2103" s="7"/>
    </row>
    <row r="2104">
      <c r="A2104" s="11"/>
      <c r="B2104" s="7"/>
      <c r="C2104" s="7"/>
      <c r="D2104" s="9"/>
      <c r="E2104" s="7"/>
    </row>
    <row r="2105">
      <c r="A2105" s="11"/>
      <c r="B2105" s="7"/>
      <c r="C2105" s="7"/>
      <c r="D2105" s="9"/>
      <c r="E2105" s="7"/>
    </row>
    <row r="2106">
      <c r="A2106" s="11"/>
      <c r="B2106" s="7"/>
      <c r="C2106" s="7"/>
      <c r="D2106" s="9"/>
      <c r="E2106" s="7"/>
    </row>
    <row r="2107">
      <c r="A2107" s="11"/>
      <c r="B2107" s="7"/>
      <c r="C2107" s="7"/>
      <c r="D2107" s="9"/>
      <c r="E2107" s="7"/>
    </row>
    <row r="2108">
      <c r="A2108" s="11"/>
      <c r="B2108" s="7"/>
      <c r="C2108" s="7"/>
      <c r="D2108" s="9"/>
      <c r="E2108" s="7"/>
    </row>
    <row r="2109">
      <c r="A2109" s="11"/>
      <c r="B2109" s="7"/>
      <c r="C2109" s="7"/>
      <c r="D2109" s="9"/>
      <c r="E2109" s="7"/>
    </row>
    <row r="2110">
      <c r="A2110" s="11"/>
      <c r="B2110" s="7"/>
      <c r="C2110" s="7"/>
      <c r="D2110" s="9"/>
      <c r="E2110" s="7"/>
    </row>
    <row r="2111">
      <c r="A2111" s="11"/>
      <c r="B2111" s="7"/>
      <c r="C2111" s="7"/>
      <c r="D2111" s="9"/>
      <c r="E2111" s="7"/>
    </row>
    <row r="2112">
      <c r="A2112" s="11"/>
      <c r="B2112" s="7"/>
      <c r="C2112" s="7"/>
      <c r="D2112" s="9"/>
      <c r="E2112" s="7"/>
    </row>
    <row r="2113">
      <c r="A2113" s="11"/>
      <c r="B2113" s="7"/>
      <c r="C2113" s="7"/>
      <c r="D2113" s="9"/>
      <c r="E2113" s="7"/>
    </row>
    <row r="2114">
      <c r="A2114" s="11"/>
      <c r="B2114" s="7"/>
      <c r="C2114" s="7"/>
      <c r="D2114" s="9"/>
      <c r="E2114" s="7"/>
    </row>
    <row r="2115">
      <c r="A2115" s="11"/>
      <c r="B2115" s="7"/>
      <c r="C2115" s="7"/>
      <c r="D2115" s="9"/>
      <c r="E2115" s="7"/>
    </row>
    <row r="2116">
      <c r="A2116" s="11"/>
      <c r="B2116" s="7"/>
      <c r="C2116" s="7"/>
      <c r="D2116" s="9"/>
      <c r="E2116" s="7"/>
    </row>
    <row r="2117">
      <c r="A2117" s="11"/>
      <c r="B2117" s="7"/>
      <c r="C2117" s="7"/>
      <c r="D2117" s="9"/>
      <c r="E2117" s="7"/>
    </row>
    <row r="2118">
      <c r="A2118" s="11"/>
      <c r="B2118" s="7"/>
      <c r="C2118" s="7"/>
      <c r="D2118" s="9"/>
      <c r="E2118" s="7"/>
    </row>
    <row r="2119">
      <c r="A2119" s="11"/>
      <c r="B2119" s="7"/>
      <c r="C2119" s="7"/>
      <c r="D2119" s="9"/>
      <c r="E2119" s="7"/>
    </row>
    <row r="2120">
      <c r="A2120" s="11"/>
      <c r="B2120" s="7"/>
      <c r="C2120" s="7"/>
      <c r="D2120" s="9"/>
      <c r="E2120" s="7"/>
    </row>
    <row r="2121">
      <c r="A2121" s="11"/>
      <c r="B2121" s="7"/>
      <c r="C2121" s="7"/>
      <c r="D2121" s="9"/>
      <c r="E2121" s="7"/>
    </row>
    <row r="2122">
      <c r="A2122" s="11"/>
      <c r="B2122" s="7"/>
      <c r="C2122" s="7"/>
      <c r="D2122" s="9"/>
      <c r="E2122" s="7"/>
    </row>
    <row r="2123">
      <c r="A2123" s="11"/>
      <c r="B2123" s="7"/>
      <c r="C2123" s="7"/>
      <c r="D2123" s="9"/>
      <c r="E2123" s="7"/>
    </row>
    <row r="2124">
      <c r="A2124" s="11"/>
      <c r="B2124" s="7"/>
      <c r="C2124" s="7"/>
      <c r="D2124" s="9"/>
      <c r="E2124" s="7"/>
    </row>
    <row r="2125">
      <c r="A2125" s="11"/>
      <c r="B2125" s="7"/>
      <c r="C2125" s="7"/>
      <c r="D2125" s="9"/>
      <c r="E2125" s="7"/>
    </row>
    <row r="2126">
      <c r="A2126" s="11"/>
      <c r="B2126" s="7"/>
      <c r="C2126" s="7"/>
      <c r="D2126" s="9"/>
      <c r="E2126" s="7"/>
    </row>
    <row r="2127">
      <c r="A2127" s="11"/>
      <c r="B2127" s="7"/>
      <c r="C2127" s="7"/>
      <c r="D2127" s="9"/>
      <c r="E2127" s="7"/>
    </row>
    <row r="2128">
      <c r="A2128" s="11"/>
      <c r="B2128" s="7"/>
      <c r="C2128" s="7"/>
      <c r="D2128" s="9"/>
      <c r="E2128" s="7"/>
    </row>
    <row r="2129">
      <c r="A2129" s="11"/>
      <c r="B2129" s="7"/>
      <c r="C2129" s="7"/>
      <c r="D2129" s="9"/>
      <c r="E2129" s="7"/>
    </row>
    <row r="2130">
      <c r="A2130" s="11"/>
      <c r="B2130" s="7"/>
      <c r="C2130" s="7"/>
      <c r="D2130" s="9"/>
      <c r="E2130" s="7"/>
    </row>
    <row r="2131">
      <c r="A2131" s="11"/>
      <c r="B2131" s="7"/>
      <c r="C2131" s="7"/>
      <c r="D2131" s="9"/>
      <c r="E2131" s="7"/>
    </row>
    <row r="2132">
      <c r="A2132" s="11"/>
      <c r="B2132" s="7"/>
      <c r="C2132" s="7"/>
      <c r="D2132" s="9"/>
      <c r="E2132" s="7"/>
    </row>
    <row r="2133">
      <c r="A2133" s="11"/>
      <c r="B2133" s="7"/>
      <c r="C2133" s="7"/>
      <c r="D2133" s="9"/>
      <c r="E2133" s="7"/>
    </row>
    <row r="2134">
      <c r="A2134" s="11"/>
      <c r="B2134" s="7"/>
      <c r="C2134" s="7"/>
      <c r="D2134" s="9"/>
      <c r="E2134" s="7"/>
    </row>
    <row r="2135">
      <c r="A2135" s="11"/>
      <c r="B2135" s="7"/>
      <c r="C2135" s="7"/>
      <c r="D2135" s="9"/>
      <c r="E2135" s="7"/>
    </row>
    <row r="2136">
      <c r="A2136" s="11"/>
      <c r="B2136" s="7"/>
      <c r="C2136" s="7"/>
      <c r="D2136" s="9"/>
      <c r="E2136" s="7"/>
    </row>
    <row r="2137">
      <c r="A2137" s="11"/>
      <c r="B2137" s="7"/>
      <c r="C2137" s="7"/>
      <c r="D2137" s="9"/>
      <c r="E2137" s="7"/>
    </row>
    <row r="2138">
      <c r="A2138" s="11"/>
      <c r="B2138" s="7"/>
      <c r="C2138" s="7"/>
      <c r="D2138" s="9"/>
      <c r="E2138" s="7"/>
    </row>
    <row r="2139">
      <c r="A2139" s="11"/>
      <c r="B2139" s="7"/>
      <c r="C2139" s="7"/>
      <c r="D2139" s="9"/>
      <c r="E2139" s="7"/>
    </row>
    <row r="2140">
      <c r="A2140" s="11"/>
      <c r="B2140" s="7"/>
      <c r="C2140" s="7"/>
      <c r="D2140" s="9"/>
      <c r="E2140" s="7"/>
    </row>
    <row r="2141">
      <c r="A2141" s="11"/>
      <c r="B2141" s="7"/>
      <c r="C2141" s="7"/>
      <c r="D2141" s="9"/>
      <c r="E2141" s="7"/>
    </row>
    <row r="2142">
      <c r="A2142" s="11"/>
      <c r="B2142" s="7"/>
      <c r="C2142" s="7"/>
      <c r="D2142" s="9"/>
      <c r="E2142" s="7"/>
    </row>
    <row r="2143">
      <c r="A2143" s="11"/>
      <c r="B2143" s="7"/>
      <c r="C2143" s="7"/>
      <c r="D2143" s="9"/>
      <c r="E2143" s="7"/>
    </row>
    <row r="2144">
      <c r="A2144" s="11"/>
      <c r="B2144" s="7"/>
      <c r="C2144" s="7"/>
      <c r="D2144" s="9"/>
      <c r="E2144" s="7"/>
    </row>
    <row r="2145">
      <c r="A2145" s="11"/>
      <c r="B2145" s="7"/>
      <c r="C2145" s="7"/>
      <c r="D2145" s="9"/>
      <c r="E2145" s="7"/>
    </row>
    <row r="2146">
      <c r="A2146" s="11"/>
      <c r="B2146" s="7"/>
      <c r="C2146" s="7"/>
      <c r="D2146" s="9"/>
      <c r="E2146" s="7"/>
    </row>
    <row r="2147">
      <c r="A2147" s="11"/>
      <c r="B2147" s="7"/>
      <c r="C2147" s="7"/>
      <c r="D2147" s="9"/>
      <c r="E2147" s="7"/>
    </row>
    <row r="2148">
      <c r="A2148" s="11"/>
      <c r="B2148" s="7"/>
      <c r="C2148" s="7"/>
      <c r="D2148" s="9"/>
      <c r="E2148" s="7"/>
    </row>
    <row r="2149">
      <c r="A2149" s="11"/>
      <c r="B2149" s="7"/>
      <c r="C2149" s="7"/>
      <c r="D2149" s="9"/>
      <c r="E2149" s="7"/>
    </row>
    <row r="2150">
      <c r="A2150" s="11"/>
      <c r="B2150" s="7"/>
      <c r="C2150" s="7"/>
      <c r="D2150" s="9"/>
      <c r="E2150" s="7"/>
    </row>
    <row r="2151">
      <c r="A2151" s="11"/>
      <c r="B2151" s="7"/>
      <c r="C2151" s="7"/>
      <c r="D2151" s="9"/>
      <c r="E2151" s="7"/>
    </row>
    <row r="2152">
      <c r="A2152" s="11"/>
      <c r="B2152" s="7"/>
      <c r="C2152" s="7"/>
      <c r="D2152" s="9"/>
      <c r="E2152" s="7"/>
    </row>
    <row r="2153">
      <c r="A2153" s="11"/>
      <c r="B2153" s="7"/>
      <c r="C2153" s="7"/>
      <c r="D2153" s="9"/>
      <c r="E2153" s="7"/>
    </row>
    <row r="2154">
      <c r="A2154" s="11"/>
      <c r="B2154" s="7"/>
      <c r="C2154" s="7"/>
      <c r="D2154" s="9"/>
      <c r="E2154" s="7"/>
    </row>
    <row r="2155">
      <c r="A2155" s="11"/>
      <c r="B2155" s="7"/>
      <c r="C2155" s="7"/>
      <c r="D2155" s="9"/>
      <c r="E2155" s="7"/>
    </row>
    <row r="2156">
      <c r="A2156" s="11"/>
      <c r="B2156" s="7"/>
      <c r="C2156" s="7"/>
      <c r="D2156" s="9"/>
      <c r="E2156" s="7"/>
    </row>
    <row r="2157">
      <c r="A2157" s="11"/>
      <c r="B2157" s="7"/>
      <c r="C2157" s="7"/>
      <c r="D2157" s="9"/>
      <c r="E2157" s="7"/>
    </row>
    <row r="2158">
      <c r="A2158" s="11"/>
      <c r="B2158" s="7"/>
      <c r="C2158" s="7"/>
      <c r="D2158" s="9"/>
      <c r="E2158" s="7"/>
    </row>
    <row r="2159">
      <c r="A2159" s="11"/>
      <c r="B2159" s="7"/>
      <c r="C2159" s="7"/>
      <c r="D2159" s="9"/>
      <c r="E2159" s="7"/>
    </row>
    <row r="2160">
      <c r="A2160" s="11"/>
      <c r="B2160" s="7"/>
      <c r="C2160" s="7"/>
      <c r="D2160" s="9"/>
      <c r="E2160" s="7"/>
    </row>
    <row r="2161">
      <c r="A2161" s="11"/>
      <c r="B2161" s="7"/>
      <c r="C2161" s="7"/>
      <c r="D2161" s="9"/>
      <c r="E2161" s="7"/>
    </row>
    <row r="2162">
      <c r="A2162" s="11"/>
      <c r="B2162" s="7"/>
      <c r="C2162" s="7"/>
      <c r="D2162" s="9"/>
      <c r="E2162" s="7"/>
    </row>
    <row r="2163">
      <c r="A2163" s="11"/>
      <c r="B2163" s="7"/>
      <c r="C2163" s="7"/>
      <c r="D2163" s="9"/>
      <c r="E2163" s="7"/>
    </row>
    <row r="2164">
      <c r="A2164" s="11"/>
      <c r="B2164" s="7"/>
      <c r="C2164" s="7"/>
      <c r="D2164" s="9"/>
      <c r="E2164" s="7"/>
    </row>
    <row r="2165">
      <c r="A2165" s="11"/>
      <c r="B2165" s="7"/>
      <c r="C2165" s="7"/>
      <c r="D2165" s="9"/>
      <c r="E2165" s="7"/>
    </row>
    <row r="2166">
      <c r="A2166" s="11"/>
      <c r="B2166" s="7"/>
      <c r="C2166" s="7"/>
      <c r="D2166" s="9"/>
      <c r="E2166" s="7"/>
    </row>
    <row r="2167">
      <c r="A2167" s="11"/>
      <c r="B2167" s="7"/>
      <c r="C2167" s="7"/>
      <c r="D2167" s="9"/>
      <c r="E2167" s="7"/>
    </row>
    <row r="2168">
      <c r="A2168" s="11"/>
      <c r="B2168" s="7"/>
      <c r="C2168" s="7"/>
      <c r="D2168" s="9"/>
      <c r="E2168" s="7"/>
    </row>
    <row r="2169">
      <c r="A2169" s="11"/>
      <c r="B2169" s="7"/>
      <c r="C2169" s="7"/>
      <c r="D2169" s="9"/>
      <c r="E2169" s="7"/>
    </row>
    <row r="2170">
      <c r="A2170" s="11"/>
      <c r="B2170" s="7"/>
      <c r="C2170" s="7"/>
      <c r="D2170" s="9"/>
      <c r="E2170" s="7"/>
    </row>
    <row r="2171">
      <c r="A2171" s="11"/>
      <c r="B2171" s="7"/>
      <c r="C2171" s="7"/>
      <c r="D2171" s="9"/>
      <c r="E2171" s="7"/>
    </row>
    <row r="2172">
      <c r="A2172" s="11"/>
      <c r="B2172" s="7"/>
      <c r="C2172" s="7"/>
      <c r="D2172" s="9"/>
      <c r="E2172" s="7"/>
    </row>
    <row r="2173">
      <c r="A2173" s="11"/>
      <c r="B2173" s="7"/>
      <c r="C2173" s="7"/>
      <c r="D2173" s="9"/>
      <c r="E2173" s="7"/>
    </row>
    <row r="2174">
      <c r="A2174" s="11"/>
      <c r="B2174" s="7"/>
      <c r="C2174" s="7"/>
      <c r="D2174" s="9"/>
      <c r="E2174" s="7"/>
    </row>
    <row r="2175">
      <c r="A2175" s="11"/>
      <c r="B2175" s="7"/>
      <c r="C2175" s="7"/>
      <c r="D2175" s="9"/>
      <c r="E2175" s="7"/>
    </row>
    <row r="2176">
      <c r="A2176" s="11"/>
      <c r="B2176" s="7"/>
      <c r="C2176" s="7"/>
      <c r="D2176" s="9"/>
      <c r="E2176" s="7"/>
    </row>
    <row r="2177">
      <c r="A2177" s="11"/>
      <c r="B2177" s="7"/>
      <c r="C2177" s="7"/>
      <c r="D2177" s="9"/>
      <c r="E2177" s="7"/>
    </row>
    <row r="2178">
      <c r="A2178" s="11"/>
      <c r="B2178" s="7"/>
      <c r="C2178" s="7"/>
      <c r="D2178" s="9"/>
      <c r="E2178" s="7"/>
    </row>
    <row r="2179">
      <c r="A2179" s="11"/>
      <c r="B2179" s="7"/>
      <c r="C2179" s="7"/>
      <c r="D2179" s="9"/>
      <c r="E2179" s="7"/>
    </row>
    <row r="2180">
      <c r="A2180" s="11"/>
      <c r="B2180" s="7"/>
      <c r="C2180" s="7"/>
      <c r="D2180" s="9"/>
      <c r="E2180" s="7"/>
    </row>
    <row r="2181">
      <c r="A2181" s="11"/>
      <c r="B2181" s="7"/>
      <c r="C2181" s="7"/>
      <c r="D2181" s="9"/>
      <c r="E2181" s="7"/>
    </row>
    <row r="2182">
      <c r="A2182" s="11"/>
      <c r="B2182" s="7"/>
      <c r="C2182" s="7"/>
      <c r="D2182" s="9"/>
      <c r="E2182" s="7"/>
    </row>
    <row r="2183">
      <c r="A2183" s="11"/>
      <c r="B2183" s="7"/>
      <c r="C2183" s="7"/>
      <c r="D2183" s="9"/>
      <c r="E2183" s="7"/>
    </row>
    <row r="2184">
      <c r="A2184" s="11"/>
      <c r="B2184" s="7"/>
      <c r="C2184" s="7"/>
      <c r="D2184" s="9"/>
      <c r="E2184" s="7"/>
    </row>
    <row r="2185">
      <c r="A2185" s="11"/>
      <c r="B2185" s="7"/>
      <c r="C2185" s="7"/>
      <c r="D2185" s="9"/>
      <c r="E2185" s="7"/>
    </row>
    <row r="2186">
      <c r="A2186" s="11"/>
      <c r="B2186" s="7"/>
      <c r="C2186" s="7"/>
      <c r="D2186" s="9"/>
      <c r="E2186" s="7"/>
    </row>
    <row r="2187">
      <c r="A2187" s="11"/>
      <c r="B2187" s="7"/>
      <c r="C2187" s="7"/>
      <c r="D2187" s="9"/>
      <c r="E2187" s="7"/>
    </row>
    <row r="2188">
      <c r="A2188" s="11"/>
      <c r="B2188" s="7"/>
      <c r="C2188" s="7"/>
      <c r="D2188" s="9"/>
      <c r="E2188" s="7"/>
    </row>
    <row r="2189">
      <c r="A2189" s="11"/>
      <c r="B2189" s="7"/>
      <c r="C2189" s="7"/>
      <c r="D2189" s="9"/>
      <c r="E2189" s="7"/>
    </row>
    <row r="2190">
      <c r="A2190" s="11"/>
      <c r="B2190" s="7"/>
      <c r="C2190" s="7"/>
      <c r="D2190" s="9"/>
      <c r="E2190" s="7"/>
    </row>
    <row r="2191">
      <c r="A2191" s="11"/>
      <c r="B2191" s="7"/>
      <c r="C2191" s="7"/>
      <c r="D2191" s="9"/>
      <c r="E2191" s="7"/>
    </row>
    <row r="2192">
      <c r="A2192" s="11"/>
      <c r="B2192" s="7"/>
      <c r="C2192" s="7"/>
      <c r="D2192" s="9"/>
      <c r="E2192" s="7"/>
    </row>
    <row r="2193">
      <c r="A2193" s="11"/>
      <c r="B2193" s="7"/>
      <c r="C2193" s="7"/>
      <c r="D2193" s="9"/>
      <c r="E2193" s="7"/>
    </row>
    <row r="2194">
      <c r="A2194" s="11"/>
      <c r="B2194" s="7"/>
      <c r="C2194" s="7"/>
      <c r="D2194" s="9"/>
      <c r="E2194" s="7"/>
    </row>
    <row r="2195">
      <c r="A2195" s="11"/>
      <c r="B2195" s="7"/>
      <c r="C2195" s="7"/>
      <c r="D2195" s="9"/>
      <c r="E2195" s="7"/>
    </row>
    <row r="2196">
      <c r="A2196" s="11"/>
      <c r="B2196" s="7"/>
      <c r="C2196" s="7"/>
      <c r="D2196" s="9"/>
      <c r="E2196" s="7"/>
    </row>
    <row r="2197">
      <c r="A2197" s="11"/>
      <c r="B2197" s="7"/>
      <c r="C2197" s="7"/>
      <c r="D2197" s="9"/>
      <c r="E2197" s="7"/>
    </row>
    <row r="2198">
      <c r="A2198" s="11"/>
      <c r="B2198" s="7"/>
      <c r="C2198" s="7"/>
      <c r="D2198" s="9"/>
      <c r="E2198" s="7"/>
    </row>
    <row r="2199">
      <c r="A2199" s="11"/>
      <c r="B2199" s="7"/>
      <c r="C2199" s="7"/>
      <c r="D2199" s="9"/>
      <c r="E2199" s="7"/>
    </row>
    <row r="2200">
      <c r="A2200" s="11"/>
      <c r="B2200" s="7"/>
      <c r="C2200" s="7"/>
      <c r="D2200" s="9"/>
      <c r="E2200" s="7"/>
    </row>
    <row r="2201">
      <c r="A2201" s="11"/>
      <c r="B2201" s="7"/>
      <c r="C2201" s="7"/>
      <c r="D2201" s="9"/>
      <c r="E2201" s="7"/>
    </row>
    <row r="2202">
      <c r="A2202" s="11"/>
      <c r="B2202" s="7"/>
      <c r="C2202" s="7"/>
      <c r="D2202" s="9"/>
      <c r="E2202" s="7"/>
    </row>
    <row r="2203">
      <c r="A2203" s="11"/>
      <c r="B2203" s="7"/>
      <c r="C2203" s="7"/>
      <c r="D2203" s="9"/>
      <c r="E2203" s="7"/>
    </row>
    <row r="2204">
      <c r="A2204" s="11"/>
      <c r="B2204" s="7"/>
      <c r="C2204" s="7"/>
      <c r="D2204" s="9"/>
      <c r="E2204" s="7"/>
    </row>
    <row r="2205">
      <c r="A2205" s="11"/>
      <c r="B2205" s="7"/>
      <c r="C2205" s="7"/>
      <c r="D2205" s="9"/>
      <c r="E2205" s="7"/>
    </row>
    <row r="2206">
      <c r="A2206" s="11"/>
      <c r="B2206" s="7"/>
      <c r="C2206" s="7"/>
      <c r="D2206" s="9"/>
      <c r="E2206" s="7"/>
    </row>
    <row r="2207">
      <c r="A2207" s="11"/>
      <c r="B2207" s="7"/>
      <c r="C2207" s="7"/>
      <c r="D2207" s="9"/>
      <c r="E2207" s="7"/>
    </row>
    <row r="2208">
      <c r="A2208" s="11"/>
      <c r="B2208" s="7"/>
      <c r="C2208" s="7"/>
      <c r="D2208" s="9"/>
      <c r="E2208" s="7"/>
    </row>
    <row r="2209">
      <c r="A2209" s="11"/>
      <c r="B2209" s="7"/>
      <c r="C2209" s="7"/>
      <c r="D2209" s="9"/>
      <c r="E2209" s="7"/>
    </row>
    <row r="2210">
      <c r="A2210" s="11"/>
      <c r="B2210" s="7"/>
      <c r="C2210" s="7"/>
      <c r="D2210" s="9"/>
      <c r="E2210" s="7"/>
    </row>
    <row r="2211">
      <c r="A2211" s="11"/>
      <c r="B2211" s="7"/>
      <c r="C2211" s="7"/>
      <c r="D2211" s="9"/>
      <c r="E2211" s="7"/>
    </row>
    <row r="2212">
      <c r="A2212" s="11"/>
      <c r="B2212" s="7"/>
      <c r="C2212" s="7"/>
      <c r="D2212" s="9"/>
      <c r="E2212" s="7"/>
    </row>
    <row r="2213">
      <c r="A2213" s="11"/>
      <c r="B2213" s="7"/>
      <c r="C2213" s="7"/>
      <c r="D2213" s="9"/>
      <c r="E2213" s="7"/>
    </row>
    <row r="2214">
      <c r="A2214" s="11"/>
      <c r="B2214" s="7"/>
      <c r="C2214" s="7"/>
      <c r="D2214" s="9"/>
      <c r="E2214" s="7"/>
    </row>
    <row r="2215">
      <c r="A2215" s="11"/>
      <c r="B2215" s="7"/>
      <c r="C2215" s="7"/>
      <c r="D2215" s="9"/>
      <c r="E2215" s="7"/>
    </row>
    <row r="2216">
      <c r="A2216" s="11"/>
      <c r="B2216" s="7"/>
      <c r="C2216" s="7"/>
      <c r="D2216" s="9"/>
      <c r="E2216" s="7"/>
    </row>
    <row r="2217">
      <c r="A2217" s="11"/>
      <c r="B2217" s="7"/>
      <c r="C2217" s="7"/>
      <c r="D2217" s="9"/>
      <c r="E2217" s="7"/>
    </row>
    <row r="2218">
      <c r="A2218" s="11"/>
      <c r="B2218" s="7"/>
      <c r="C2218" s="7"/>
      <c r="D2218" s="9"/>
      <c r="E2218" s="7"/>
    </row>
    <row r="2219">
      <c r="A2219" s="11"/>
      <c r="B2219" s="7"/>
      <c r="C2219" s="7"/>
      <c r="D2219" s="9"/>
      <c r="E2219" s="7"/>
    </row>
    <row r="2220">
      <c r="A2220" s="11"/>
      <c r="B2220" s="7"/>
      <c r="C2220" s="7"/>
      <c r="D2220" s="9"/>
      <c r="E2220" s="7"/>
    </row>
    <row r="2221">
      <c r="A2221" s="11"/>
      <c r="B2221" s="7"/>
      <c r="C2221" s="7"/>
      <c r="D2221" s="9"/>
      <c r="E2221" s="7"/>
    </row>
    <row r="2222">
      <c r="A2222" s="11"/>
      <c r="B2222" s="7"/>
      <c r="C2222" s="7"/>
      <c r="D2222" s="9"/>
      <c r="E2222" s="7"/>
    </row>
    <row r="2223">
      <c r="A2223" s="11"/>
      <c r="B2223" s="7"/>
      <c r="C2223" s="7"/>
      <c r="D2223" s="9"/>
      <c r="E2223" s="7"/>
    </row>
    <row r="2224">
      <c r="A2224" s="11"/>
      <c r="B2224" s="7"/>
      <c r="C2224" s="7"/>
      <c r="D2224" s="9"/>
      <c r="E2224" s="7"/>
    </row>
    <row r="2225">
      <c r="A2225" s="11"/>
      <c r="B2225" s="7"/>
      <c r="C2225" s="7"/>
      <c r="D2225" s="9"/>
      <c r="E2225" s="7"/>
    </row>
    <row r="2226">
      <c r="A2226" s="11"/>
      <c r="B2226" s="7"/>
      <c r="C2226" s="7"/>
      <c r="D2226" s="9"/>
      <c r="E2226" s="7"/>
    </row>
    <row r="2227">
      <c r="A2227" s="11"/>
      <c r="B2227" s="7"/>
      <c r="C2227" s="7"/>
      <c r="D2227" s="9"/>
      <c r="E2227" s="7"/>
    </row>
    <row r="2228">
      <c r="A2228" s="11"/>
      <c r="B2228" s="7"/>
      <c r="C2228" s="7"/>
      <c r="D2228" s="9"/>
      <c r="E2228" s="7"/>
    </row>
    <row r="2229">
      <c r="A2229" s="11"/>
      <c r="B2229" s="7"/>
      <c r="C2229" s="7"/>
      <c r="D2229" s="9"/>
      <c r="E2229" s="7"/>
    </row>
    <row r="2230">
      <c r="A2230" s="11"/>
      <c r="B2230" s="7"/>
      <c r="C2230" s="7"/>
      <c r="D2230" s="9"/>
      <c r="E2230" s="7"/>
    </row>
    <row r="2231">
      <c r="A2231" s="11"/>
      <c r="B2231" s="7"/>
      <c r="C2231" s="7"/>
      <c r="D2231" s="9"/>
      <c r="E2231" s="7"/>
    </row>
    <row r="2232">
      <c r="A2232" s="11"/>
      <c r="B2232" s="7"/>
      <c r="C2232" s="7"/>
      <c r="D2232" s="9"/>
      <c r="E2232" s="7"/>
    </row>
    <row r="2233">
      <c r="A2233" s="11"/>
      <c r="B2233" s="7"/>
      <c r="C2233" s="7"/>
      <c r="D2233" s="9"/>
      <c r="E2233" s="7"/>
    </row>
    <row r="2234">
      <c r="A2234" s="11"/>
      <c r="B2234" s="7"/>
      <c r="C2234" s="7"/>
      <c r="D2234" s="9"/>
      <c r="E2234" s="7"/>
    </row>
    <row r="2235">
      <c r="A2235" s="11"/>
      <c r="B2235" s="7"/>
      <c r="C2235" s="7"/>
      <c r="D2235" s="9"/>
      <c r="E2235" s="7"/>
    </row>
    <row r="2236">
      <c r="A2236" s="11"/>
      <c r="B2236" s="7"/>
      <c r="C2236" s="7"/>
      <c r="D2236" s="9"/>
      <c r="E2236" s="7"/>
    </row>
    <row r="2237">
      <c r="A2237" s="11"/>
      <c r="B2237" s="7"/>
      <c r="C2237" s="7"/>
      <c r="D2237" s="9"/>
      <c r="E2237" s="7"/>
    </row>
    <row r="2238">
      <c r="A2238" s="11"/>
      <c r="B2238" s="7"/>
      <c r="C2238" s="7"/>
      <c r="D2238" s="9"/>
      <c r="E2238" s="7"/>
    </row>
    <row r="2239">
      <c r="A2239" s="11"/>
      <c r="B2239" s="7"/>
      <c r="C2239" s="7"/>
      <c r="D2239" s="9"/>
      <c r="E2239" s="7"/>
    </row>
    <row r="2240">
      <c r="A2240" s="11"/>
      <c r="B2240" s="7"/>
      <c r="C2240" s="7"/>
      <c r="D2240" s="9"/>
      <c r="E2240" s="7"/>
    </row>
    <row r="2241">
      <c r="A2241" s="11"/>
      <c r="B2241" s="7"/>
      <c r="C2241" s="7"/>
      <c r="D2241" s="9"/>
      <c r="E2241" s="7"/>
    </row>
    <row r="2242">
      <c r="A2242" s="11"/>
      <c r="B2242" s="7"/>
      <c r="C2242" s="7"/>
      <c r="D2242" s="9"/>
      <c r="E2242" s="7"/>
    </row>
    <row r="2243">
      <c r="A2243" s="11"/>
      <c r="B2243" s="7"/>
      <c r="C2243" s="7"/>
      <c r="D2243" s="9"/>
      <c r="E2243" s="7"/>
    </row>
    <row r="2244">
      <c r="A2244" s="11"/>
      <c r="B2244" s="7"/>
      <c r="C2244" s="7"/>
      <c r="D2244" s="9"/>
      <c r="E2244" s="7"/>
    </row>
    <row r="2245">
      <c r="A2245" s="11"/>
      <c r="B2245" s="7"/>
      <c r="C2245" s="7"/>
      <c r="D2245" s="9"/>
      <c r="E2245" s="7"/>
    </row>
    <row r="2246">
      <c r="A2246" s="11"/>
      <c r="B2246" s="7"/>
      <c r="C2246" s="7"/>
      <c r="D2246" s="9"/>
      <c r="E2246" s="7"/>
    </row>
    <row r="2247">
      <c r="A2247" s="11"/>
      <c r="B2247" s="7"/>
      <c r="C2247" s="7"/>
      <c r="D2247" s="9"/>
      <c r="E2247" s="7"/>
    </row>
    <row r="2248">
      <c r="A2248" s="11"/>
      <c r="B2248" s="7"/>
      <c r="C2248" s="7"/>
      <c r="D2248" s="9"/>
      <c r="E2248" s="7"/>
    </row>
    <row r="2249">
      <c r="A2249" s="11"/>
      <c r="B2249" s="7"/>
      <c r="C2249" s="7"/>
      <c r="D2249" s="9"/>
      <c r="E2249" s="7"/>
    </row>
    <row r="2250">
      <c r="A2250" s="11"/>
      <c r="B2250" s="7"/>
      <c r="C2250" s="7"/>
      <c r="D2250" s="9"/>
      <c r="E2250" s="7"/>
    </row>
    <row r="2251">
      <c r="A2251" s="11"/>
      <c r="B2251" s="7"/>
      <c r="C2251" s="7"/>
      <c r="D2251" s="9"/>
      <c r="E2251" s="7"/>
    </row>
    <row r="2252">
      <c r="A2252" s="11"/>
      <c r="B2252" s="7"/>
      <c r="C2252" s="7"/>
      <c r="D2252" s="9"/>
      <c r="E2252" s="7"/>
    </row>
    <row r="2253">
      <c r="A2253" s="11"/>
      <c r="B2253" s="7"/>
      <c r="C2253" s="7"/>
      <c r="D2253" s="9"/>
      <c r="E2253" s="7"/>
    </row>
    <row r="2254">
      <c r="A2254" s="11"/>
      <c r="B2254" s="7"/>
      <c r="C2254" s="7"/>
      <c r="D2254" s="9"/>
      <c r="E2254" s="7"/>
    </row>
    <row r="2255">
      <c r="A2255" s="11"/>
      <c r="B2255" s="7"/>
      <c r="C2255" s="7"/>
      <c r="D2255" s="9"/>
      <c r="E2255" s="7"/>
    </row>
    <row r="2256">
      <c r="A2256" s="11"/>
      <c r="B2256" s="7"/>
      <c r="C2256" s="7"/>
      <c r="D2256" s="9"/>
      <c r="E2256" s="7"/>
    </row>
    <row r="2257">
      <c r="A2257" s="11"/>
      <c r="B2257" s="7"/>
      <c r="C2257" s="7"/>
      <c r="D2257" s="9"/>
      <c r="E2257" s="7"/>
    </row>
    <row r="2258">
      <c r="A2258" s="11"/>
      <c r="B2258" s="7"/>
      <c r="C2258" s="7"/>
      <c r="D2258" s="9"/>
      <c r="E2258" s="7"/>
    </row>
    <row r="2259">
      <c r="A2259" s="11"/>
      <c r="B2259" s="7"/>
      <c r="C2259" s="7"/>
      <c r="D2259" s="9"/>
      <c r="E2259" s="7"/>
    </row>
    <row r="2260">
      <c r="A2260" s="11"/>
      <c r="B2260" s="7"/>
      <c r="C2260" s="7"/>
      <c r="D2260" s="9"/>
      <c r="E2260" s="7"/>
    </row>
    <row r="2261">
      <c r="A2261" s="11"/>
      <c r="B2261" s="7"/>
      <c r="C2261" s="7"/>
      <c r="D2261" s="9"/>
      <c r="E2261" s="7"/>
    </row>
    <row r="2262">
      <c r="A2262" s="11"/>
      <c r="B2262" s="7"/>
      <c r="C2262" s="7"/>
      <c r="D2262" s="9"/>
      <c r="E2262" s="7"/>
    </row>
    <row r="2263">
      <c r="A2263" s="11"/>
      <c r="B2263" s="7"/>
      <c r="C2263" s="7"/>
      <c r="D2263" s="9"/>
      <c r="E2263" s="7"/>
    </row>
    <row r="2264">
      <c r="A2264" s="11"/>
      <c r="B2264" s="7"/>
      <c r="C2264" s="7"/>
      <c r="D2264" s="9"/>
      <c r="E2264" s="7"/>
    </row>
    <row r="2265">
      <c r="A2265" s="11"/>
      <c r="B2265" s="7"/>
      <c r="C2265" s="7"/>
      <c r="D2265" s="9"/>
      <c r="E2265" s="7"/>
    </row>
    <row r="2266">
      <c r="A2266" s="11"/>
      <c r="B2266" s="7"/>
      <c r="C2266" s="7"/>
      <c r="D2266" s="9"/>
      <c r="E2266" s="7"/>
    </row>
    <row r="2267">
      <c r="A2267" s="11"/>
      <c r="B2267" s="7"/>
      <c r="C2267" s="7"/>
      <c r="D2267" s="9"/>
      <c r="E2267" s="7"/>
    </row>
    <row r="2268">
      <c r="A2268" s="11"/>
      <c r="B2268" s="7"/>
      <c r="C2268" s="7"/>
      <c r="D2268" s="9"/>
      <c r="E2268" s="7"/>
    </row>
    <row r="2269">
      <c r="A2269" s="11"/>
      <c r="B2269" s="7"/>
      <c r="C2269" s="7"/>
      <c r="D2269" s="9"/>
      <c r="E2269" s="7"/>
    </row>
    <row r="2270">
      <c r="A2270" s="11"/>
      <c r="B2270" s="7"/>
      <c r="C2270" s="7"/>
      <c r="D2270" s="9"/>
      <c r="E2270" s="7"/>
    </row>
    <row r="2271">
      <c r="A2271" s="11"/>
      <c r="B2271" s="7"/>
      <c r="C2271" s="7"/>
      <c r="D2271" s="9"/>
      <c r="E2271" s="7"/>
    </row>
    <row r="2272">
      <c r="A2272" s="11"/>
      <c r="B2272" s="7"/>
      <c r="C2272" s="7"/>
      <c r="D2272" s="9"/>
      <c r="E2272" s="7"/>
    </row>
    <row r="2273">
      <c r="A2273" s="11"/>
      <c r="B2273" s="7"/>
      <c r="C2273" s="7"/>
      <c r="D2273" s="9"/>
      <c r="E2273" s="7"/>
    </row>
    <row r="2274">
      <c r="A2274" s="11"/>
      <c r="B2274" s="7"/>
      <c r="C2274" s="7"/>
      <c r="D2274" s="9"/>
      <c r="E2274" s="7"/>
    </row>
    <row r="2275">
      <c r="A2275" s="11"/>
      <c r="B2275" s="7"/>
      <c r="C2275" s="7"/>
      <c r="D2275" s="9"/>
      <c r="E2275" s="7"/>
    </row>
    <row r="2276">
      <c r="A2276" s="11"/>
      <c r="B2276" s="7"/>
      <c r="C2276" s="7"/>
      <c r="D2276" s="9"/>
      <c r="E2276" s="7"/>
    </row>
    <row r="2277">
      <c r="A2277" s="11"/>
      <c r="B2277" s="7"/>
      <c r="C2277" s="7"/>
      <c r="D2277" s="9"/>
      <c r="E2277" s="7"/>
    </row>
    <row r="2278">
      <c r="A2278" s="11"/>
      <c r="B2278" s="7"/>
      <c r="C2278" s="7"/>
      <c r="D2278" s="9"/>
      <c r="E2278" s="7"/>
    </row>
    <row r="2279">
      <c r="A2279" s="11"/>
      <c r="B2279" s="7"/>
      <c r="C2279" s="7"/>
      <c r="D2279" s="9"/>
      <c r="E2279" s="7"/>
    </row>
    <row r="2280">
      <c r="A2280" s="11"/>
      <c r="B2280" s="7"/>
      <c r="C2280" s="7"/>
      <c r="D2280" s="9"/>
      <c r="E2280" s="7"/>
    </row>
    <row r="2281">
      <c r="A2281" s="11"/>
      <c r="B2281" s="7"/>
      <c r="C2281" s="7"/>
      <c r="D2281" s="9"/>
      <c r="E2281" s="7"/>
    </row>
    <row r="2282">
      <c r="A2282" s="11"/>
      <c r="B2282" s="7"/>
      <c r="C2282" s="7"/>
      <c r="D2282" s="9"/>
      <c r="E2282" s="7"/>
    </row>
    <row r="2283">
      <c r="A2283" s="11"/>
      <c r="B2283" s="7"/>
      <c r="C2283" s="7"/>
      <c r="D2283" s="9"/>
      <c r="E2283" s="7"/>
    </row>
    <row r="2284">
      <c r="A2284" s="11"/>
      <c r="B2284" s="7"/>
      <c r="C2284" s="7"/>
      <c r="D2284" s="9"/>
      <c r="E2284" s="7"/>
    </row>
    <row r="2285">
      <c r="A2285" s="11"/>
      <c r="B2285" s="7"/>
      <c r="C2285" s="7"/>
      <c r="D2285" s="9"/>
      <c r="E2285" s="7"/>
    </row>
    <row r="2286">
      <c r="A2286" s="11"/>
      <c r="B2286" s="7"/>
      <c r="C2286" s="7"/>
      <c r="D2286" s="9"/>
      <c r="E2286" s="7"/>
    </row>
    <row r="2287">
      <c r="A2287" s="11"/>
      <c r="B2287" s="7"/>
      <c r="C2287" s="7"/>
      <c r="D2287" s="9"/>
      <c r="E2287" s="7"/>
    </row>
    <row r="2288">
      <c r="A2288" s="11"/>
      <c r="B2288" s="7"/>
      <c r="C2288" s="7"/>
      <c r="D2288" s="9"/>
      <c r="E2288" s="7"/>
    </row>
    <row r="2289">
      <c r="A2289" s="11"/>
      <c r="B2289" s="7"/>
      <c r="C2289" s="7"/>
      <c r="D2289" s="9"/>
      <c r="E2289" s="7"/>
    </row>
    <row r="2290">
      <c r="A2290" s="11"/>
      <c r="B2290" s="7"/>
      <c r="C2290" s="7"/>
      <c r="D2290" s="9"/>
      <c r="E2290" s="7"/>
    </row>
    <row r="2291">
      <c r="A2291" s="11"/>
      <c r="B2291" s="7"/>
      <c r="C2291" s="7"/>
      <c r="D2291" s="9"/>
      <c r="E2291" s="7"/>
    </row>
    <row r="2292">
      <c r="A2292" s="11"/>
      <c r="B2292" s="7"/>
      <c r="C2292" s="7"/>
      <c r="D2292" s="9"/>
      <c r="E2292" s="7"/>
    </row>
    <row r="2293">
      <c r="A2293" s="11"/>
      <c r="B2293" s="7"/>
      <c r="C2293" s="7"/>
      <c r="D2293" s="9"/>
      <c r="E2293" s="7"/>
    </row>
    <row r="2294">
      <c r="A2294" s="11"/>
      <c r="B2294" s="7"/>
      <c r="C2294" s="7"/>
      <c r="D2294" s="9"/>
      <c r="E2294" s="7"/>
    </row>
    <row r="2295">
      <c r="A2295" s="11"/>
      <c r="B2295" s="7"/>
      <c r="C2295" s="7"/>
      <c r="D2295" s="9"/>
      <c r="E2295" s="7"/>
    </row>
    <row r="2296">
      <c r="A2296" s="11"/>
      <c r="B2296" s="7"/>
      <c r="C2296" s="7"/>
      <c r="D2296" s="9"/>
      <c r="E2296" s="7"/>
    </row>
    <row r="2297">
      <c r="A2297" s="11"/>
      <c r="B2297" s="7"/>
      <c r="C2297" s="7"/>
      <c r="D2297" s="9"/>
      <c r="E2297" s="7"/>
    </row>
    <row r="2298">
      <c r="A2298" s="11"/>
      <c r="B2298" s="7"/>
      <c r="C2298" s="7"/>
      <c r="D2298" s="9"/>
      <c r="E2298" s="7"/>
    </row>
    <row r="2299">
      <c r="A2299" s="11"/>
      <c r="B2299" s="7"/>
      <c r="C2299" s="7"/>
      <c r="D2299" s="9"/>
      <c r="E2299" s="7"/>
    </row>
    <row r="2300">
      <c r="A2300" s="11"/>
      <c r="B2300" s="7"/>
      <c r="C2300" s="7"/>
      <c r="D2300" s="9"/>
      <c r="E2300" s="7"/>
    </row>
    <row r="2301">
      <c r="A2301" s="11"/>
      <c r="B2301" s="7"/>
      <c r="C2301" s="7"/>
      <c r="D2301" s="9"/>
      <c r="E2301" s="7"/>
    </row>
    <row r="2302">
      <c r="A2302" s="11"/>
      <c r="B2302" s="7"/>
      <c r="C2302" s="7"/>
      <c r="D2302" s="9"/>
      <c r="E2302" s="7"/>
    </row>
    <row r="2303">
      <c r="A2303" s="11"/>
      <c r="B2303" s="7"/>
      <c r="C2303" s="7"/>
      <c r="D2303" s="9"/>
      <c r="E2303" s="7"/>
    </row>
    <row r="2304">
      <c r="A2304" s="11"/>
      <c r="B2304" s="7"/>
      <c r="C2304" s="7"/>
      <c r="D2304" s="9"/>
      <c r="E2304" s="7"/>
    </row>
    <row r="2305">
      <c r="A2305" s="11"/>
      <c r="B2305" s="7"/>
      <c r="C2305" s="7"/>
      <c r="D2305" s="9"/>
      <c r="E2305" s="7"/>
    </row>
    <row r="2306">
      <c r="A2306" s="11"/>
      <c r="B2306" s="7"/>
      <c r="C2306" s="7"/>
      <c r="D2306" s="9"/>
      <c r="E2306" s="7"/>
    </row>
    <row r="2307">
      <c r="A2307" s="11"/>
      <c r="B2307" s="7"/>
      <c r="C2307" s="7"/>
      <c r="D2307" s="9"/>
      <c r="E2307" s="7"/>
    </row>
    <row r="2308">
      <c r="A2308" s="11"/>
      <c r="B2308" s="7"/>
      <c r="C2308" s="7"/>
      <c r="D2308" s="9"/>
      <c r="E2308" s="7"/>
    </row>
    <row r="2309">
      <c r="A2309" s="11"/>
      <c r="B2309" s="7"/>
      <c r="C2309" s="7"/>
      <c r="D2309" s="9"/>
      <c r="E2309" s="7"/>
    </row>
    <row r="2310">
      <c r="A2310" s="11"/>
      <c r="B2310" s="7"/>
      <c r="C2310" s="7"/>
      <c r="D2310" s="9"/>
      <c r="E2310" s="7"/>
    </row>
    <row r="2311">
      <c r="A2311" s="11"/>
      <c r="B2311" s="7"/>
      <c r="C2311" s="7"/>
      <c r="D2311" s="9"/>
      <c r="E2311" s="7"/>
    </row>
    <row r="2312">
      <c r="A2312" s="11"/>
      <c r="B2312" s="7"/>
      <c r="C2312" s="7"/>
      <c r="D2312" s="9"/>
      <c r="E2312" s="7"/>
    </row>
    <row r="2313">
      <c r="A2313" s="11"/>
      <c r="B2313" s="7"/>
      <c r="C2313" s="7"/>
      <c r="D2313" s="9"/>
      <c r="E2313" s="7"/>
    </row>
    <row r="2314">
      <c r="A2314" s="11"/>
      <c r="B2314" s="7"/>
      <c r="C2314" s="7"/>
      <c r="D2314" s="9"/>
      <c r="E2314" s="7"/>
    </row>
    <row r="2315">
      <c r="A2315" s="11"/>
      <c r="B2315" s="7"/>
      <c r="C2315" s="7"/>
      <c r="D2315" s="9"/>
      <c r="E2315" s="7"/>
    </row>
    <row r="2316">
      <c r="A2316" s="11"/>
      <c r="B2316" s="7"/>
      <c r="C2316" s="7"/>
      <c r="D2316" s="9"/>
      <c r="E2316" s="7"/>
    </row>
    <row r="2317">
      <c r="A2317" s="11"/>
      <c r="B2317" s="7"/>
      <c r="C2317" s="7"/>
      <c r="D2317" s="9"/>
      <c r="E2317" s="7"/>
    </row>
    <row r="2318">
      <c r="A2318" s="11"/>
      <c r="B2318" s="7"/>
      <c r="C2318" s="7"/>
      <c r="D2318" s="9"/>
      <c r="E2318" s="7"/>
    </row>
    <row r="2319">
      <c r="A2319" s="11"/>
      <c r="B2319" s="7"/>
      <c r="C2319" s="7"/>
      <c r="D2319" s="9"/>
      <c r="E2319" s="7"/>
    </row>
    <row r="2320">
      <c r="A2320" s="11"/>
      <c r="B2320" s="7"/>
      <c r="C2320" s="7"/>
      <c r="D2320" s="9"/>
      <c r="E2320" s="7"/>
    </row>
    <row r="2321">
      <c r="A2321" s="11"/>
      <c r="B2321" s="7"/>
      <c r="C2321" s="7"/>
      <c r="D2321" s="9"/>
      <c r="E2321" s="7"/>
    </row>
    <row r="2322">
      <c r="A2322" s="11"/>
      <c r="B2322" s="7"/>
      <c r="C2322" s="7"/>
      <c r="D2322" s="9"/>
      <c r="E2322" s="7"/>
    </row>
    <row r="2323">
      <c r="A2323" s="11"/>
      <c r="B2323" s="7"/>
      <c r="C2323" s="7"/>
      <c r="D2323" s="9"/>
      <c r="E2323" s="7"/>
    </row>
    <row r="2324">
      <c r="A2324" s="11"/>
      <c r="B2324" s="7"/>
      <c r="C2324" s="7"/>
      <c r="D2324" s="9"/>
      <c r="E2324" s="7"/>
    </row>
    <row r="2325">
      <c r="A2325" s="11"/>
      <c r="B2325" s="7"/>
      <c r="C2325" s="7"/>
      <c r="D2325" s="9"/>
      <c r="E2325" s="7"/>
    </row>
    <row r="2326">
      <c r="A2326" s="11"/>
      <c r="B2326" s="7"/>
      <c r="C2326" s="7"/>
      <c r="D2326" s="9"/>
      <c r="E2326" s="7"/>
    </row>
    <row r="2327">
      <c r="A2327" s="11"/>
      <c r="B2327" s="7"/>
      <c r="C2327" s="7"/>
      <c r="D2327" s="9"/>
      <c r="E2327" s="7"/>
    </row>
    <row r="2328">
      <c r="A2328" s="11"/>
      <c r="B2328" s="7"/>
      <c r="C2328" s="7"/>
      <c r="D2328" s="9"/>
      <c r="E2328" s="7"/>
    </row>
    <row r="2329">
      <c r="A2329" s="11"/>
      <c r="B2329" s="7"/>
      <c r="C2329" s="7"/>
      <c r="D2329" s="9"/>
      <c r="E2329" s="7"/>
    </row>
    <row r="2330">
      <c r="A2330" s="11"/>
      <c r="B2330" s="7"/>
      <c r="C2330" s="7"/>
      <c r="D2330" s="9"/>
      <c r="E2330" s="7"/>
    </row>
    <row r="2331">
      <c r="A2331" s="11"/>
      <c r="B2331" s="7"/>
      <c r="C2331" s="7"/>
      <c r="D2331" s="9"/>
      <c r="E2331" s="7"/>
    </row>
    <row r="2332">
      <c r="A2332" s="11"/>
      <c r="B2332" s="7"/>
      <c r="C2332" s="7"/>
      <c r="D2332" s="9"/>
      <c r="E2332" s="7"/>
    </row>
    <row r="2333">
      <c r="A2333" s="11"/>
      <c r="B2333" s="7"/>
      <c r="C2333" s="7"/>
      <c r="D2333" s="9"/>
      <c r="E2333" s="7"/>
    </row>
    <row r="2334">
      <c r="A2334" s="11"/>
      <c r="B2334" s="7"/>
      <c r="C2334" s="7"/>
      <c r="D2334" s="9"/>
      <c r="E2334" s="7"/>
    </row>
    <row r="2335">
      <c r="A2335" s="11"/>
      <c r="B2335" s="7"/>
      <c r="C2335" s="7"/>
      <c r="D2335" s="9"/>
      <c r="E2335" s="7"/>
    </row>
    <row r="2336">
      <c r="A2336" s="11"/>
      <c r="B2336" s="7"/>
      <c r="C2336" s="7"/>
      <c r="D2336" s="9"/>
      <c r="E2336" s="7"/>
    </row>
    <row r="2337">
      <c r="A2337" s="11"/>
      <c r="B2337" s="7"/>
      <c r="C2337" s="7"/>
      <c r="D2337" s="9"/>
      <c r="E2337" s="7"/>
    </row>
    <row r="2338">
      <c r="A2338" s="11"/>
      <c r="B2338" s="7"/>
      <c r="C2338" s="7"/>
      <c r="D2338" s="9"/>
      <c r="E2338" s="7"/>
    </row>
    <row r="2339">
      <c r="A2339" s="11"/>
      <c r="B2339" s="7"/>
      <c r="C2339" s="7"/>
      <c r="D2339" s="9"/>
      <c r="E2339" s="7"/>
    </row>
    <row r="2340">
      <c r="A2340" s="11"/>
      <c r="B2340" s="7"/>
      <c r="C2340" s="7"/>
      <c r="D2340" s="9"/>
      <c r="E2340" s="7"/>
    </row>
    <row r="2341">
      <c r="A2341" s="11"/>
      <c r="B2341" s="7"/>
      <c r="C2341" s="7"/>
      <c r="D2341" s="9"/>
      <c r="E2341" s="7"/>
    </row>
    <row r="2342">
      <c r="A2342" s="11"/>
      <c r="B2342" s="7"/>
      <c r="C2342" s="7"/>
      <c r="D2342" s="9"/>
      <c r="E2342" s="7"/>
    </row>
    <row r="2343">
      <c r="A2343" s="11"/>
      <c r="B2343" s="7"/>
      <c r="C2343" s="7"/>
      <c r="D2343" s="9"/>
      <c r="E2343" s="7"/>
    </row>
    <row r="2344">
      <c r="A2344" s="11"/>
      <c r="B2344" s="7"/>
      <c r="C2344" s="7"/>
      <c r="D2344" s="9"/>
      <c r="E2344" s="7"/>
    </row>
    <row r="2345">
      <c r="A2345" s="11"/>
      <c r="B2345" s="7"/>
      <c r="C2345" s="7"/>
      <c r="D2345" s="9"/>
      <c r="E2345" s="7"/>
    </row>
    <row r="2346">
      <c r="A2346" s="11"/>
      <c r="B2346" s="7"/>
      <c r="C2346" s="7"/>
      <c r="D2346" s="9"/>
      <c r="E2346" s="7"/>
    </row>
    <row r="2347">
      <c r="A2347" s="11"/>
      <c r="B2347" s="7"/>
      <c r="C2347" s="7"/>
      <c r="D2347" s="9"/>
      <c r="E2347" s="7"/>
    </row>
    <row r="2348">
      <c r="A2348" s="11"/>
      <c r="B2348" s="7"/>
      <c r="C2348" s="7"/>
      <c r="D2348" s="9"/>
      <c r="E2348" s="7"/>
    </row>
    <row r="2349">
      <c r="A2349" s="11"/>
      <c r="B2349" s="7"/>
      <c r="C2349" s="7"/>
      <c r="D2349" s="9"/>
      <c r="E2349" s="7"/>
    </row>
    <row r="2350">
      <c r="A2350" s="11"/>
      <c r="B2350" s="7"/>
      <c r="C2350" s="7"/>
      <c r="D2350" s="9"/>
      <c r="E2350" s="7"/>
    </row>
    <row r="2351">
      <c r="A2351" s="11"/>
      <c r="B2351" s="7"/>
      <c r="C2351" s="7"/>
      <c r="D2351" s="9"/>
      <c r="E2351" s="7"/>
    </row>
    <row r="2352">
      <c r="A2352" s="11"/>
      <c r="B2352" s="7"/>
      <c r="C2352" s="7"/>
      <c r="D2352" s="9"/>
      <c r="E2352" s="7"/>
    </row>
    <row r="2353">
      <c r="A2353" s="11"/>
      <c r="B2353" s="7"/>
      <c r="C2353" s="7"/>
      <c r="D2353" s="9"/>
      <c r="E2353" s="7"/>
    </row>
    <row r="2354">
      <c r="A2354" s="11"/>
      <c r="B2354" s="7"/>
      <c r="C2354" s="7"/>
      <c r="D2354" s="9"/>
      <c r="E2354" s="7"/>
    </row>
    <row r="2355">
      <c r="A2355" s="11"/>
      <c r="B2355" s="7"/>
      <c r="C2355" s="7"/>
      <c r="D2355" s="9"/>
      <c r="E2355" s="7"/>
    </row>
    <row r="2356">
      <c r="A2356" s="11"/>
      <c r="B2356" s="7"/>
      <c r="C2356" s="7"/>
      <c r="D2356" s="9"/>
      <c r="E2356" s="7"/>
    </row>
    <row r="2357">
      <c r="A2357" s="11"/>
      <c r="B2357" s="7"/>
      <c r="C2357" s="7"/>
      <c r="D2357" s="9"/>
      <c r="E2357" s="7"/>
    </row>
    <row r="2358">
      <c r="A2358" s="11"/>
      <c r="B2358" s="7"/>
      <c r="C2358" s="7"/>
      <c r="D2358" s="9"/>
      <c r="E2358" s="7"/>
    </row>
    <row r="2359">
      <c r="A2359" s="11"/>
      <c r="B2359" s="7"/>
      <c r="C2359" s="7"/>
      <c r="D2359" s="9"/>
      <c r="E2359" s="7"/>
    </row>
    <row r="2360">
      <c r="A2360" s="11"/>
      <c r="B2360" s="7"/>
      <c r="C2360" s="7"/>
      <c r="D2360" s="9"/>
      <c r="E2360" s="7"/>
    </row>
    <row r="2361">
      <c r="A2361" s="11"/>
      <c r="B2361" s="7"/>
      <c r="C2361" s="7"/>
      <c r="D2361" s="9"/>
      <c r="E2361" s="7"/>
    </row>
    <row r="2362">
      <c r="A2362" s="11"/>
      <c r="B2362" s="7"/>
      <c r="C2362" s="7"/>
      <c r="D2362" s="9"/>
      <c r="E2362" s="7"/>
    </row>
    <row r="2363">
      <c r="A2363" s="11"/>
      <c r="B2363" s="7"/>
      <c r="C2363" s="7"/>
      <c r="D2363" s="9"/>
      <c r="E2363" s="7"/>
    </row>
    <row r="2364">
      <c r="A2364" s="11"/>
      <c r="B2364" s="7"/>
      <c r="C2364" s="7"/>
      <c r="D2364" s="9"/>
      <c r="E2364" s="7"/>
    </row>
    <row r="2365">
      <c r="A2365" s="11"/>
      <c r="B2365" s="7"/>
      <c r="C2365" s="7"/>
      <c r="D2365" s="9"/>
      <c r="E2365" s="7"/>
    </row>
    <row r="2366">
      <c r="A2366" s="11"/>
      <c r="B2366" s="7"/>
      <c r="C2366" s="7"/>
      <c r="D2366" s="9"/>
      <c r="E2366" s="7"/>
    </row>
    <row r="2367">
      <c r="A2367" s="11"/>
      <c r="B2367" s="7"/>
      <c r="C2367" s="7"/>
      <c r="D2367" s="9"/>
      <c r="E2367" s="7"/>
    </row>
    <row r="2368">
      <c r="A2368" s="11"/>
      <c r="B2368" s="7"/>
      <c r="C2368" s="7"/>
      <c r="D2368" s="9"/>
      <c r="E2368" s="7"/>
    </row>
    <row r="2369">
      <c r="A2369" s="11"/>
      <c r="B2369" s="7"/>
      <c r="C2369" s="7"/>
      <c r="D2369" s="9"/>
      <c r="E2369" s="7"/>
    </row>
    <row r="2370">
      <c r="A2370" s="11"/>
      <c r="B2370" s="7"/>
      <c r="C2370" s="7"/>
      <c r="D2370" s="9"/>
      <c r="E2370" s="7"/>
    </row>
    <row r="2371">
      <c r="A2371" s="11"/>
      <c r="B2371" s="7"/>
      <c r="C2371" s="7"/>
      <c r="D2371" s="9"/>
      <c r="E2371" s="7"/>
    </row>
    <row r="2372">
      <c r="A2372" s="11"/>
      <c r="B2372" s="7"/>
      <c r="C2372" s="7"/>
      <c r="D2372" s="9"/>
      <c r="E2372" s="7"/>
    </row>
    <row r="2373">
      <c r="A2373" s="11"/>
      <c r="B2373" s="7"/>
      <c r="C2373" s="7"/>
      <c r="D2373" s="9"/>
      <c r="E2373" s="7"/>
    </row>
    <row r="2374">
      <c r="A2374" s="11"/>
      <c r="B2374" s="7"/>
      <c r="C2374" s="7"/>
      <c r="D2374" s="9"/>
      <c r="E2374" s="7"/>
    </row>
    <row r="2375">
      <c r="A2375" s="11"/>
      <c r="B2375" s="7"/>
      <c r="C2375" s="7"/>
      <c r="D2375" s="9"/>
      <c r="E2375" s="7"/>
    </row>
    <row r="2376">
      <c r="A2376" s="11"/>
      <c r="B2376" s="7"/>
      <c r="C2376" s="7"/>
      <c r="D2376" s="9"/>
      <c r="E2376" s="7"/>
    </row>
    <row r="2377">
      <c r="A2377" s="11"/>
      <c r="B2377" s="7"/>
      <c r="C2377" s="7"/>
      <c r="D2377" s="9"/>
      <c r="E2377" s="7"/>
    </row>
    <row r="2378">
      <c r="A2378" s="11"/>
      <c r="B2378" s="7"/>
      <c r="C2378" s="7"/>
      <c r="D2378" s="9"/>
      <c r="E2378" s="7"/>
    </row>
    <row r="2379">
      <c r="A2379" s="11"/>
      <c r="B2379" s="7"/>
      <c r="C2379" s="7"/>
      <c r="D2379" s="9"/>
      <c r="E2379" s="7"/>
    </row>
    <row r="2380">
      <c r="A2380" s="11"/>
      <c r="B2380" s="7"/>
      <c r="C2380" s="7"/>
      <c r="D2380" s="9"/>
      <c r="E2380" s="7"/>
    </row>
    <row r="2381">
      <c r="A2381" s="11"/>
      <c r="B2381" s="7"/>
      <c r="C2381" s="7"/>
      <c r="D2381" s="9"/>
      <c r="E2381" s="7"/>
    </row>
    <row r="2382">
      <c r="A2382" s="11"/>
      <c r="B2382" s="7"/>
      <c r="C2382" s="7"/>
      <c r="D2382" s="9"/>
      <c r="E2382" s="7"/>
    </row>
    <row r="2383">
      <c r="A2383" s="11"/>
      <c r="B2383" s="7"/>
      <c r="C2383" s="7"/>
      <c r="D2383" s="9"/>
      <c r="E2383" s="7"/>
    </row>
    <row r="2384">
      <c r="A2384" s="11"/>
      <c r="B2384" s="7"/>
      <c r="C2384" s="7"/>
      <c r="D2384" s="9"/>
      <c r="E2384" s="7"/>
    </row>
    <row r="2385">
      <c r="A2385" s="11"/>
      <c r="B2385" s="7"/>
      <c r="C2385" s="7"/>
      <c r="D2385" s="9"/>
      <c r="E2385" s="7"/>
    </row>
    <row r="2386">
      <c r="A2386" s="11"/>
      <c r="B2386" s="7"/>
      <c r="C2386" s="7"/>
      <c r="D2386" s="9"/>
      <c r="E2386" s="7"/>
    </row>
    <row r="2387">
      <c r="A2387" s="11"/>
      <c r="B2387" s="7"/>
      <c r="C2387" s="7"/>
      <c r="D2387" s="9"/>
      <c r="E2387" s="7"/>
    </row>
    <row r="2388">
      <c r="A2388" s="11"/>
      <c r="B2388" s="7"/>
      <c r="C2388" s="7"/>
      <c r="D2388" s="9"/>
      <c r="E2388" s="7"/>
    </row>
    <row r="2389">
      <c r="A2389" s="11"/>
      <c r="B2389" s="7"/>
      <c r="C2389" s="7"/>
      <c r="D2389" s="9"/>
      <c r="E2389" s="7"/>
    </row>
    <row r="2390">
      <c r="A2390" s="11"/>
      <c r="B2390" s="7"/>
      <c r="C2390" s="7"/>
      <c r="D2390" s="9"/>
      <c r="E2390" s="7"/>
    </row>
    <row r="2391">
      <c r="A2391" s="11"/>
      <c r="B2391" s="7"/>
      <c r="C2391" s="7"/>
      <c r="D2391" s="9"/>
      <c r="E2391" s="7"/>
    </row>
    <row r="2392">
      <c r="A2392" s="11"/>
      <c r="B2392" s="7"/>
      <c r="C2392" s="7"/>
      <c r="D2392" s="9"/>
      <c r="E2392" s="7"/>
    </row>
    <row r="2393">
      <c r="A2393" s="11"/>
      <c r="B2393" s="7"/>
      <c r="C2393" s="7"/>
      <c r="D2393" s="9"/>
      <c r="E2393" s="7"/>
    </row>
    <row r="2394">
      <c r="A2394" s="11"/>
      <c r="B2394" s="7"/>
      <c r="C2394" s="7"/>
      <c r="D2394" s="9"/>
      <c r="E2394" s="7"/>
    </row>
    <row r="2395">
      <c r="A2395" s="11"/>
      <c r="B2395" s="7"/>
      <c r="C2395" s="7"/>
      <c r="D2395" s="9"/>
      <c r="E2395" s="7"/>
    </row>
    <row r="2396">
      <c r="A2396" s="11"/>
      <c r="B2396" s="7"/>
      <c r="C2396" s="7"/>
      <c r="D2396" s="9"/>
      <c r="E2396" s="7"/>
    </row>
    <row r="2397">
      <c r="A2397" s="11"/>
      <c r="B2397" s="7"/>
      <c r="C2397" s="7"/>
      <c r="D2397" s="9"/>
      <c r="E2397" s="7"/>
    </row>
    <row r="2398">
      <c r="A2398" s="11"/>
      <c r="B2398" s="7"/>
      <c r="C2398" s="7"/>
      <c r="D2398" s="9"/>
      <c r="E2398" s="7"/>
    </row>
    <row r="2399">
      <c r="A2399" s="11"/>
      <c r="B2399" s="7"/>
      <c r="C2399" s="7"/>
      <c r="D2399" s="9"/>
      <c r="E2399" s="7"/>
    </row>
    <row r="2400">
      <c r="A2400" s="11"/>
      <c r="B2400" s="7"/>
      <c r="C2400" s="7"/>
      <c r="D2400" s="9"/>
      <c r="E2400" s="7"/>
    </row>
    <row r="2401">
      <c r="A2401" s="11"/>
      <c r="B2401" s="7"/>
      <c r="C2401" s="7"/>
      <c r="D2401" s="9"/>
      <c r="E2401" s="7"/>
    </row>
    <row r="2402">
      <c r="A2402" s="11"/>
      <c r="B2402" s="7"/>
      <c r="C2402" s="7"/>
      <c r="D2402" s="9"/>
      <c r="E2402" s="7"/>
    </row>
    <row r="2403">
      <c r="A2403" s="11"/>
      <c r="B2403" s="7"/>
      <c r="C2403" s="7"/>
      <c r="D2403" s="9"/>
      <c r="E2403" s="7"/>
    </row>
    <row r="2404">
      <c r="A2404" s="11"/>
      <c r="B2404" s="7"/>
      <c r="C2404" s="7"/>
      <c r="D2404" s="9"/>
      <c r="E2404" s="7"/>
    </row>
    <row r="2405">
      <c r="A2405" s="11"/>
      <c r="B2405" s="7"/>
      <c r="C2405" s="7"/>
      <c r="D2405" s="9"/>
      <c r="E2405" s="7"/>
    </row>
    <row r="2406">
      <c r="A2406" s="11"/>
      <c r="B2406" s="7"/>
      <c r="C2406" s="7"/>
      <c r="D2406" s="9"/>
      <c r="E2406" s="7"/>
    </row>
    <row r="2407">
      <c r="A2407" s="11"/>
      <c r="B2407" s="7"/>
      <c r="C2407" s="7"/>
      <c r="D2407" s="9"/>
      <c r="E2407" s="7"/>
    </row>
    <row r="2408">
      <c r="A2408" s="11"/>
      <c r="B2408" s="7"/>
      <c r="C2408" s="7"/>
      <c r="D2408" s="9"/>
      <c r="E2408" s="7"/>
    </row>
    <row r="2409">
      <c r="A2409" s="11"/>
      <c r="B2409" s="7"/>
      <c r="C2409" s="7"/>
      <c r="D2409" s="9"/>
      <c r="E2409" s="7"/>
    </row>
    <row r="2410">
      <c r="A2410" s="11"/>
      <c r="B2410" s="7"/>
      <c r="C2410" s="7"/>
      <c r="D2410" s="9"/>
      <c r="E2410" s="7"/>
    </row>
    <row r="2411">
      <c r="A2411" s="11"/>
      <c r="B2411" s="7"/>
      <c r="C2411" s="7"/>
      <c r="D2411" s="9"/>
      <c r="E2411" s="7"/>
    </row>
    <row r="2412">
      <c r="A2412" s="11"/>
      <c r="B2412" s="7"/>
      <c r="C2412" s="7"/>
      <c r="D2412" s="9"/>
      <c r="E2412" s="7"/>
    </row>
    <row r="2413">
      <c r="A2413" s="11"/>
      <c r="B2413" s="7"/>
      <c r="C2413" s="7"/>
      <c r="D2413" s="9"/>
      <c r="E2413" s="7"/>
    </row>
    <row r="2414">
      <c r="A2414" s="11"/>
      <c r="B2414" s="7"/>
      <c r="C2414" s="7"/>
      <c r="D2414" s="9"/>
      <c r="E2414" s="7"/>
    </row>
    <row r="2415">
      <c r="A2415" s="11"/>
      <c r="B2415" s="7"/>
      <c r="C2415" s="7"/>
      <c r="D2415" s="9"/>
      <c r="E2415" s="7"/>
    </row>
    <row r="2416">
      <c r="A2416" s="11"/>
      <c r="B2416" s="7"/>
      <c r="C2416" s="7"/>
      <c r="D2416" s="9"/>
      <c r="E2416" s="7"/>
    </row>
    <row r="2417">
      <c r="A2417" s="11"/>
      <c r="B2417" s="7"/>
      <c r="C2417" s="7"/>
      <c r="D2417" s="9"/>
      <c r="E2417" s="7"/>
    </row>
    <row r="2418">
      <c r="A2418" s="11"/>
      <c r="B2418" s="7"/>
      <c r="C2418" s="7"/>
      <c r="D2418" s="9"/>
      <c r="E2418" s="7"/>
    </row>
    <row r="2419">
      <c r="A2419" s="11"/>
      <c r="B2419" s="7"/>
      <c r="C2419" s="7"/>
      <c r="D2419" s="9"/>
      <c r="E2419" s="7"/>
    </row>
    <row r="2420">
      <c r="A2420" s="11"/>
      <c r="B2420" s="7"/>
      <c r="C2420" s="7"/>
      <c r="D2420" s="9"/>
      <c r="E2420" s="7"/>
    </row>
    <row r="2421">
      <c r="A2421" s="11"/>
      <c r="B2421" s="7"/>
      <c r="C2421" s="7"/>
      <c r="D2421" s="9"/>
      <c r="E2421" s="7"/>
    </row>
    <row r="2422">
      <c r="A2422" s="11"/>
      <c r="B2422" s="7"/>
      <c r="C2422" s="7"/>
      <c r="D2422" s="9"/>
      <c r="E2422" s="7"/>
    </row>
    <row r="2423">
      <c r="A2423" s="11"/>
      <c r="B2423" s="7"/>
      <c r="C2423" s="7"/>
      <c r="D2423" s="9"/>
      <c r="E2423" s="7"/>
    </row>
    <row r="2424">
      <c r="A2424" s="11"/>
      <c r="B2424" s="7"/>
      <c r="C2424" s="7"/>
      <c r="D2424" s="9"/>
      <c r="E2424" s="7"/>
    </row>
    <row r="2425">
      <c r="A2425" s="11"/>
      <c r="B2425" s="7"/>
      <c r="C2425" s="7"/>
      <c r="D2425" s="9"/>
      <c r="E2425" s="7"/>
    </row>
    <row r="2426">
      <c r="A2426" s="11"/>
      <c r="B2426" s="7"/>
      <c r="C2426" s="7"/>
      <c r="D2426" s="9"/>
      <c r="E2426" s="7"/>
    </row>
    <row r="2427">
      <c r="A2427" s="11"/>
      <c r="B2427" s="7"/>
      <c r="C2427" s="7"/>
      <c r="D2427" s="9"/>
      <c r="E2427" s="7"/>
    </row>
    <row r="2428">
      <c r="A2428" s="11"/>
      <c r="B2428" s="7"/>
      <c r="C2428" s="7"/>
      <c r="D2428" s="9"/>
      <c r="E2428" s="7"/>
    </row>
    <row r="2429">
      <c r="A2429" s="11"/>
      <c r="B2429" s="7"/>
      <c r="C2429" s="7"/>
      <c r="D2429" s="9"/>
      <c r="E2429" s="7"/>
    </row>
    <row r="2430">
      <c r="A2430" s="11"/>
      <c r="B2430" s="7"/>
      <c r="C2430" s="7"/>
      <c r="D2430" s="9"/>
      <c r="E2430" s="7"/>
    </row>
    <row r="2431">
      <c r="A2431" s="11"/>
      <c r="B2431" s="7"/>
      <c r="C2431" s="7"/>
      <c r="D2431" s="9"/>
      <c r="E2431" s="7"/>
    </row>
    <row r="2432">
      <c r="A2432" s="11"/>
      <c r="B2432" s="7"/>
      <c r="C2432" s="7"/>
      <c r="D2432" s="9"/>
      <c r="E2432" s="7"/>
    </row>
    <row r="2433">
      <c r="A2433" s="11"/>
      <c r="B2433" s="7"/>
      <c r="C2433" s="7"/>
      <c r="D2433" s="9"/>
      <c r="E2433" s="7"/>
    </row>
    <row r="2434">
      <c r="A2434" s="11"/>
      <c r="B2434" s="7"/>
      <c r="C2434" s="7"/>
      <c r="D2434" s="9"/>
      <c r="E2434" s="7"/>
    </row>
    <row r="2435">
      <c r="A2435" s="11"/>
      <c r="B2435" s="7"/>
      <c r="C2435" s="7"/>
      <c r="D2435" s="9"/>
      <c r="E2435" s="7"/>
    </row>
    <row r="2436">
      <c r="A2436" s="11"/>
      <c r="B2436" s="7"/>
      <c r="C2436" s="7"/>
      <c r="D2436" s="9"/>
      <c r="E2436" s="7"/>
    </row>
    <row r="2437">
      <c r="A2437" s="11"/>
      <c r="B2437" s="7"/>
      <c r="C2437" s="7"/>
      <c r="D2437" s="9"/>
      <c r="E2437" s="7"/>
    </row>
    <row r="2438">
      <c r="A2438" s="11"/>
      <c r="B2438" s="7"/>
      <c r="C2438" s="7"/>
      <c r="D2438" s="9"/>
      <c r="E2438" s="7"/>
    </row>
    <row r="2439">
      <c r="A2439" s="11"/>
      <c r="B2439" s="7"/>
      <c r="C2439" s="7"/>
      <c r="D2439" s="9"/>
      <c r="E2439" s="7"/>
    </row>
    <row r="2440">
      <c r="A2440" s="11"/>
      <c r="B2440" s="7"/>
      <c r="C2440" s="7"/>
      <c r="D2440" s="9"/>
      <c r="E2440" s="7"/>
    </row>
    <row r="2441">
      <c r="A2441" s="11"/>
      <c r="B2441" s="7"/>
      <c r="C2441" s="7"/>
      <c r="D2441" s="9"/>
      <c r="E2441" s="7"/>
    </row>
    <row r="2442">
      <c r="A2442" s="11"/>
      <c r="B2442" s="7"/>
      <c r="C2442" s="7"/>
      <c r="D2442" s="9"/>
      <c r="E2442" s="7"/>
    </row>
    <row r="2443">
      <c r="A2443" s="11"/>
      <c r="B2443" s="7"/>
      <c r="C2443" s="7"/>
      <c r="D2443" s="9"/>
      <c r="E2443" s="7"/>
    </row>
    <row r="2444">
      <c r="A2444" s="11"/>
      <c r="B2444" s="7"/>
      <c r="C2444" s="7"/>
      <c r="D2444" s="9"/>
      <c r="E2444" s="7"/>
    </row>
    <row r="2445">
      <c r="A2445" s="11"/>
      <c r="B2445" s="7"/>
      <c r="C2445" s="7"/>
      <c r="D2445" s="9"/>
      <c r="E2445" s="7"/>
    </row>
    <row r="2446">
      <c r="A2446" s="11"/>
      <c r="B2446" s="7"/>
      <c r="C2446" s="7"/>
      <c r="D2446" s="9"/>
      <c r="E2446" s="7"/>
    </row>
    <row r="2447">
      <c r="A2447" s="11"/>
      <c r="B2447" s="7"/>
      <c r="C2447" s="7"/>
      <c r="D2447" s="9"/>
      <c r="E2447" s="7"/>
    </row>
    <row r="2448">
      <c r="A2448" s="11"/>
      <c r="B2448" s="7"/>
      <c r="C2448" s="7"/>
      <c r="D2448" s="9"/>
      <c r="E2448" s="7"/>
    </row>
    <row r="2449">
      <c r="A2449" s="11"/>
      <c r="B2449" s="7"/>
      <c r="C2449" s="7"/>
      <c r="D2449" s="9"/>
      <c r="E2449" s="7"/>
    </row>
    <row r="2450">
      <c r="A2450" s="11"/>
      <c r="B2450" s="7"/>
      <c r="C2450" s="7"/>
      <c r="D2450" s="9"/>
      <c r="E2450" s="7"/>
    </row>
    <row r="2451">
      <c r="A2451" s="11"/>
      <c r="B2451" s="7"/>
      <c r="C2451" s="7"/>
      <c r="D2451" s="9"/>
      <c r="E2451" s="7"/>
    </row>
    <row r="2452">
      <c r="A2452" s="11"/>
      <c r="B2452" s="7"/>
      <c r="C2452" s="7"/>
      <c r="D2452" s="9"/>
      <c r="E2452" s="7"/>
    </row>
    <row r="2453">
      <c r="A2453" s="11"/>
      <c r="B2453" s="7"/>
      <c r="C2453" s="7"/>
      <c r="D2453" s="9"/>
      <c r="E2453" s="7"/>
    </row>
    <row r="2454">
      <c r="A2454" s="11"/>
      <c r="B2454" s="7"/>
      <c r="C2454" s="7"/>
      <c r="D2454" s="9"/>
      <c r="E2454" s="7"/>
    </row>
    <row r="2455">
      <c r="A2455" s="11"/>
      <c r="B2455" s="7"/>
      <c r="C2455" s="7"/>
      <c r="D2455" s="9"/>
      <c r="E2455" s="7"/>
    </row>
    <row r="2456">
      <c r="A2456" s="11"/>
      <c r="B2456" s="7"/>
      <c r="C2456" s="7"/>
      <c r="D2456" s="9"/>
      <c r="E2456" s="7"/>
    </row>
    <row r="2457">
      <c r="A2457" s="11"/>
      <c r="B2457" s="7"/>
      <c r="C2457" s="7"/>
      <c r="D2457" s="9"/>
      <c r="E2457" s="7"/>
    </row>
    <row r="2458">
      <c r="A2458" s="11"/>
      <c r="B2458" s="7"/>
      <c r="C2458" s="7"/>
      <c r="D2458" s="9"/>
      <c r="E2458" s="7"/>
    </row>
    <row r="2459">
      <c r="A2459" s="11"/>
      <c r="B2459" s="7"/>
      <c r="C2459" s="7"/>
      <c r="D2459" s="9"/>
      <c r="E2459" s="7"/>
    </row>
    <row r="2460">
      <c r="A2460" s="11"/>
      <c r="B2460" s="7"/>
      <c r="C2460" s="7"/>
      <c r="D2460" s="9"/>
      <c r="E2460" s="7"/>
    </row>
    <row r="2461">
      <c r="A2461" s="11"/>
      <c r="B2461" s="7"/>
      <c r="C2461" s="7"/>
      <c r="D2461" s="9"/>
      <c r="E2461" s="7"/>
    </row>
    <row r="2462">
      <c r="A2462" s="11"/>
      <c r="B2462" s="7"/>
      <c r="C2462" s="7"/>
      <c r="D2462" s="9"/>
      <c r="E2462" s="7"/>
    </row>
    <row r="2463">
      <c r="A2463" s="11"/>
      <c r="B2463" s="7"/>
      <c r="C2463" s="7"/>
      <c r="D2463" s="9"/>
      <c r="E2463" s="7"/>
    </row>
    <row r="2464">
      <c r="A2464" s="11"/>
      <c r="B2464" s="7"/>
      <c r="C2464" s="7"/>
      <c r="D2464" s="9"/>
      <c r="E2464" s="7"/>
    </row>
    <row r="2465">
      <c r="A2465" s="11"/>
      <c r="B2465" s="7"/>
      <c r="C2465" s="7"/>
      <c r="D2465" s="9"/>
      <c r="E2465" s="7"/>
    </row>
    <row r="2466">
      <c r="A2466" s="11"/>
      <c r="B2466" s="7"/>
      <c r="C2466" s="7"/>
      <c r="D2466" s="9"/>
      <c r="E2466" s="7"/>
    </row>
    <row r="2467">
      <c r="A2467" s="11"/>
      <c r="B2467" s="7"/>
      <c r="C2467" s="7"/>
      <c r="D2467" s="9"/>
      <c r="E2467" s="7"/>
    </row>
    <row r="2468">
      <c r="A2468" s="11"/>
      <c r="B2468" s="7"/>
      <c r="C2468" s="7"/>
      <c r="D2468" s="9"/>
      <c r="E2468" s="7"/>
    </row>
    <row r="2469">
      <c r="A2469" s="11"/>
      <c r="B2469" s="7"/>
      <c r="C2469" s="7"/>
      <c r="D2469" s="9"/>
      <c r="E2469" s="7"/>
    </row>
    <row r="2470">
      <c r="A2470" s="11"/>
      <c r="B2470" s="7"/>
      <c r="C2470" s="7"/>
      <c r="D2470" s="9"/>
      <c r="E2470" s="7"/>
    </row>
    <row r="2471">
      <c r="A2471" s="11"/>
      <c r="B2471" s="7"/>
      <c r="C2471" s="7"/>
      <c r="D2471" s="9"/>
      <c r="E2471" s="7"/>
    </row>
    <row r="2472">
      <c r="A2472" s="11"/>
      <c r="B2472" s="7"/>
      <c r="C2472" s="7"/>
      <c r="D2472" s="9"/>
      <c r="E2472" s="7"/>
    </row>
    <row r="2473">
      <c r="A2473" s="11"/>
      <c r="B2473" s="7"/>
      <c r="C2473" s="7"/>
      <c r="D2473" s="9"/>
      <c r="E2473" s="7"/>
    </row>
    <row r="2474">
      <c r="A2474" s="11"/>
      <c r="B2474" s="7"/>
      <c r="C2474" s="7"/>
      <c r="D2474" s="9"/>
      <c r="E2474" s="7"/>
    </row>
    <row r="2475">
      <c r="A2475" s="11"/>
      <c r="B2475" s="7"/>
      <c r="C2475" s="7"/>
      <c r="D2475" s="9"/>
      <c r="E2475" s="7"/>
    </row>
    <row r="2476">
      <c r="A2476" s="11"/>
      <c r="B2476" s="7"/>
      <c r="C2476" s="7"/>
      <c r="D2476" s="9"/>
      <c r="E2476" s="7"/>
    </row>
    <row r="2477">
      <c r="A2477" s="11"/>
      <c r="B2477" s="7"/>
      <c r="C2477" s="7"/>
      <c r="D2477" s="9"/>
      <c r="E2477" s="7"/>
    </row>
    <row r="2478">
      <c r="A2478" s="11"/>
      <c r="B2478" s="7"/>
      <c r="C2478" s="7"/>
      <c r="D2478" s="9"/>
      <c r="E2478" s="7"/>
    </row>
    <row r="2479">
      <c r="A2479" s="11"/>
      <c r="B2479" s="7"/>
      <c r="C2479" s="7"/>
      <c r="D2479" s="9"/>
      <c r="E2479" s="7"/>
    </row>
    <row r="2480">
      <c r="A2480" s="11"/>
      <c r="B2480" s="7"/>
      <c r="C2480" s="7"/>
      <c r="D2480" s="9"/>
      <c r="E2480" s="7"/>
    </row>
    <row r="2481">
      <c r="A2481" s="11"/>
      <c r="B2481" s="7"/>
      <c r="C2481" s="7"/>
      <c r="D2481" s="9"/>
      <c r="E2481" s="7"/>
    </row>
    <row r="2482">
      <c r="A2482" s="11"/>
      <c r="B2482" s="7"/>
      <c r="C2482" s="7"/>
      <c r="D2482" s="9"/>
      <c r="E2482" s="7"/>
    </row>
    <row r="2483">
      <c r="A2483" s="11"/>
      <c r="B2483" s="7"/>
      <c r="C2483" s="7"/>
      <c r="D2483" s="9"/>
      <c r="E2483" s="7"/>
    </row>
    <row r="2484">
      <c r="A2484" s="11"/>
      <c r="B2484" s="7"/>
      <c r="C2484" s="7"/>
      <c r="D2484" s="9"/>
      <c r="E2484" s="7"/>
    </row>
    <row r="2485">
      <c r="A2485" s="11"/>
      <c r="B2485" s="7"/>
      <c r="C2485" s="7"/>
      <c r="D2485" s="9"/>
      <c r="E2485" s="7"/>
    </row>
    <row r="2486">
      <c r="A2486" s="11"/>
      <c r="B2486" s="7"/>
      <c r="C2486" s="7"/>
      <c r="D2486" s="9"/>
      <c r="E2486" s="7"/>
    </row>
    <row r="2487">
      <c r="A2487" s="11"/>
      <c r="B2487" s="7"/>
      <c r="C2487" s="7"/>
      <c r="D2487" s="9"/>
      <c r="E2487" s="7"/>
    </row>
    <row r="2488">
      <c r="A2488" s="11"/>
      <c r="B2488" s="7"/>
      <c r="C2488" s="7"/>
      <c r="D2488" s="9"/>
      <c r="E2488" s="7"/>
    </row>
    <row r="2489">
      <c r="A2489" s="11"/>
      <c r="B2489" s="7"/>
      <c r="C2489" s="7"/>
      <c r="D2489" s="9"/>
      <c r="E2489" s="7"/>
    </row>
    <row r="2490">
      <c r="A2490" s="11"/>
      <c r="B2490" s="7"/>
      <c r="C2490" s="7"/>
      <c r="D2490" s="9"/>
      <c r="E2490" s="7"/>
    </row>
    <row r="2491">
      <c r="A2491" s="11"/>
      <c r="B2491" s="7"/>
      <c r="C2491" s="7"/>
      <c r="D2491" s="9"/>
      <c r="E2491" s="7"/>
    </row>
    <row r="2492">
      <c r="A2492" s="11"/>
      <c r="B2492" s="7"/>
      <c r="C2492" s="7"/>
      <c r="D2492" s="9"/>
      <c r="E2492" s="7"/>
    </row>
    <row r="2493">
      <c r="A2493" s="11"/>
      <c r="B2493" s="7"/>
      <c r="C2493" s="7"/>
      <c r="D2493" s="9"/>
      <c r="E2493" s="7"/>
    </row>
    <row r="2494">
      <c r="A2494" s="11"/>
      <c r="B2494" s="7"/>
      <c r="C2494" s="7"/>
      <c r="D2494" s="9"/>
      <c r="E2494" s="7"/>
    </row>
    <row r="2495">
      <c r="A2495" s="11"/>
      <c r="B2495" s="7"/>
      <c r="C2495" s="7"/>
      <c r="D2495" s="9"/>
      <c r="E2495" s="7"/>
    </row>
    <row r="2496">
      <c r="A2496" s="11"/>
      <c r="B2496" s="7"/>
      <c r="C2496" s="7"/>
      <c r="D2496" s="9"/>
      <c r="E2496" s="7"/>
    </row>
    <row r="2497">
      <c r="A2497" s="11"/>
      <c r="B2497" s="7"/>
      <c r="C2497" s="7"/>
      <c r="D2497" s="9"/>
      <c r="E2497" s="7"/>
    </row>
    <row r="2498">
      <c r="A2498" s="11"/>
      <c r="B2498" s="7"/>
      <c r="C2498" s="7"/>
      <c r="D2498" s="9"/>
      <c r="E2498" s="7"/>
    </row>
    <row r="2499">
      <c r="A2499" s="11"/>
      <c r="B2499" s="7"/>
      <c r="C2499" s="7"/>
      <c r="D2499" s="9"/>
      <c r="E2499" s="7"/>
    </row>
    <row r="2500">
      <c r="A2500" s="11"/>
      <c r="B2500" s="7"/>
      <c r="C2500" s="7"/>
      <c r="D2500" s="9"/>
      <c r="E2500" s="7"/>
    </row>
    <row r="2501">
      <c r="A2501" s="11"/>
      <c r="B2501" s="7"/>
      <c r="C2501" s="7"/>
      <c r="D2501" s="9"/>
      <c r="E2501" s="7"/>
    </row>
    <row r="2502">
      <c r="A2502" s="11"/>
      <c r="B2502" s="7"/>
      <c r="C2502" s="7"/>
      <c r="D2502" s="9"/>
      <c r="E2502" s="7"/>
    </row>
    <row r="2503">
      <c r="A2503" s="11"/>
      <c r="B2503" s="7"/>
      <c r="C2503" s="7"/>
      <c r="D2503" s="9"/>
      <c r="E2503" s="7"/>
    </row>
    <row r="2504">
      <c r="A2504" s="11"/>
      <c r="B2504" s="7"/>
      <c r="C2504" s="7"/>
      <c r="D2504" s="9"/>
      <c r="E2504" s="7"/>
    </row>
    <row r="2505">
      <c r="A2505" s="11"/>
      <c r="B2505" s="7"/>
      <c r="C2505" s="7"/>
      <c r="D2505" s="9"/>
      <c r="E2505" s="7"/>
    </row>
    <row r="2506">
      <c r="A2506" s="11"/>
      <c r="B2506" s="7"/>
      <c r="C2506" s="7"/>
      <c r="D2506" s="9"/>
      <c r="E2506" s="7"/>
    </row>
    <row r="2507">
      <c r="A2507" s="11"/>
      <c r="B2507" s="7"/>
      <c r="C2507" s="7"/>
      <c r="D2507" s="9"/>
      <c r="E2507" s="7"/>
    </row>
    <row r="2508">
      <c r="A2508" s="11"/>
      <c r="B2508" s="7"/>
      <c r="C2508" s="7"/>
      <c r="D2508" s="9"/>
      <c r="E2508" s="7"/>
    </row>
    <row r="2509">
      <c r="A2509" s="11"/>
      <c r="B2509" s="7"/>
      <c r="C2509" s="7"/>
      <c r="D2509" s="9"/>
      <c r="E2509" s="7"/>
    </row>
    <row r="2510">
      <c r="A2510" s="11"/>
      <c r="B2510" s="7"/>
      <c r="C2510" s="7"/>
      <c r="D2510" s="9"/>
      <c r="E2510" s="7"/>
    </row>
    <row r="2511">
      <c r="A2511" s="11"/>
      <c r="B2511" s="7"/>
      <c r="C2511" s="7"/>
      <c r="D2511" s="9"/>
      <c r="E2511" s="7"/>
    </row>
    <row r="2512">
      <c r="A2512" s="11"/>
      <c r="B2512" s="7"/>
      <c r="C2512" s="7"/>
      <c r="D2512" s="9"/>
      <c r="E2512" s="7"/>
    </row>
    <row r="2513">
      <c r="A2513" s="11"/>
      <c r="B2513" s="7"/>
      <c r="C2513" s="7"/>
      <c r="D2513" s="9"/>
      <c r="E2513" s="7"/>
    </row>
    <row r="2514">
      <c r="A2514" s="11"/>
      <c r="B2514" s="7"/>
      <c r="C2514" s="7"/>
      <c r="D2514" s="9"/>
      <c r="E2514" s="7"/>
    </row>
    <row r="2515">
      <c r="A2515" s="11"/>
      <c r="B2515" s="7"/>
      <c r="C2515" s="7"/>
      <c r="D2515" s="9"/>
      <c r="E2515" s="7"/>
    </row>
    <row r="2516">
      <c r="A2516" s="11"/>
      <c r="B2516" s="7"/>
      <c r="C2516" s="7"/>
      <c r="D2516" s="9"/>
      <c r="E2516" s="7"/>
    </row>
    <row r="2517">
      <c r="A2517" s="11"/>
      <c r="B2517" s="7"/>
      <c r="C2517" s="7"/>
      <c r="D2517" s="9"/>
      <c r="E2517" s="7"/>
    </row>
    <row r="2518">
      <c r="A2518" s="11"/>
      <c r="B2518" s="7"/>
      <c r="C2518" s="7"/>
      <c r="D2518" s="9"/>
      <c r="E2518" s="7"/>
    </row>
    <row r="2519">
      <c r="A2519" s="11"/>
      <c r="B2519" s="7"/>
      <c r="C2519" s="7"/>
      <c r="D2519" s="9"/>
      <c r="E2519" s="7"/>
    </row>
    <row r="2520">
      <c r="A2520" s="11"/>
      <c r="B2520" s="7"/>
      <c r="C2520" s="7"/>
      <c r="D2520" s="9"/>
      <c r="E2520" s="7"/>
    </row>
    <row r="2521">
      <c r="A2521" s="11"/>
      <c r="B2521" s="7"/>
      <c r="C2521" s="7"/>
      <c r="D2521" s="9"/>
      <c r="E2521" s="7"/>
    </row>
    <row r="2522">
      <c r="A2522" s="11"/>
      <c r="B2522" s="7"/>
      <c r="C2522" s="7"/>
      <c r="D2522" s="9"/>
      <c r="E2522" s="7"/>
    </row>
    <row r="2523">
      <c r="A2523" s="11"/>
      <c r="B2523" s="7"/>
      <c r="C2523" s="7"/>
      <c r="D2523" s="9"/>
      <c r="E2523" s="7"/>
    </row>
    <row r="2524">
      <c r="A2524" s="11"/>
      <c r="B2524" s="7"/>
      <c r="C2524" s="7"/>
      <c r="D2524" s="9"/>
      <c r="E2524" s="7"/>
    </row>
    <row r="2525">
      <c r="A2525" s="11"/>
      <c r="B2525" s="7"/>
      <c r="C2525" s="7"/>
      <c r="D2525" s="9"/>
      <c r="E2525" s="7"/>
    </row>
    <row r="2526">
      <c r="A2526" s="11"/>
      <c r="B2526" s="7"/>
      <c r="C2526" s="7"/>
      <c r="D2526" s="9"/>
      <c r="E2526" s="7"/>
    </row>
    <row r="2527">
      <c r="A2527" s="11"/>
      <c r="B2527" s="7"/>
      <c r="C2527" s="7"/>
      <c r="D2527" s="9"/>
      <c r="E2527" s="7"/>
    </row>
    <row r="2528">
      <c r="A2528" s="11"/>
      <c r="B2528" s="7"/>
      <c r="C2528" s="7"/>
      <c r="D2528" s="9"/>
      <c r="E2528" s="7"/>
    </row>
    <row r="2529">
      <c r="A2529" s="11"/>
      <c r="B2529" s="7"/>
      <c r="C2529" s="7"/>
      <c r="D2529" s="9"/>
      <c r="E2529" s="7"/>
    </row>
    <row r="2530">
      <c r="A2530" s="11"/>
      <c r="B2530" s="7"/>
      <c r="C2530" s="7"/>
      <c r="D2530" s="9"/>
      <c r="E2530" s="7"/>
    </row>
    <row r="2531">
      <c r="A2531" s="11"/>
      <c r="B2531" s="7"/>
      <c r="C2531" s="7"/>
      <c r="D2531" s="9"/>
      <c r="E2531" s="7"/>
    </row>
    <row r="2532">
      <c r="A2532" s="11"/>
      <c r="B2532" s="7"/>
      <c r="C2532" s="7"/>
      <c r="D2532" s="9"/>
      <c r="E2532" s="7"/>
    </row>
    <row r="2533">
      <c r="A2533" s="11"/>
      <c r="B2533" s="7"/>
      <c r="C2533" s="7"/>
      <c r="D2533" s="9"/>
      <c r="E2533" s="7"/>
    </row>
    <row r="2534">
      <c r="A2534" s="11"/>
      <c r="B2534" s="7"/>
      <c r="C2534" s="7"/>
      <c r="D2534" s="9"/>
      <c r="E2534" s="7"/>
    </row>
    <row r="2535">
      <c r="A2535" s="11"/>
      <c r="B2535" s="7"/>
      <c r="C2535" s="7"/>
      <c r="D2535" s="9"/>
      <c r="E2535" s="7"/>
    </row>
    <row r="2536">
      <c r="A2536" s="11"/>
      <c r="B2536" s="7"/>
      <c r="C2536" s="7"/>
      <c r="D2536" s="9"/>
      <c r="E2536" s="7"/>
    </row>
    <row r="2537">
      <c r="A2537" s="11"/>
      <c r="B2537" s="7"/>
      <c r="C2537" s="7"/>
      <c r="D2537" s="9"/>
      <c r="E2537" s="7"/>
    </row>
    <row r="2538">
      <c r="A2538" s="11"/>
      <c r="B2538" s="7"/>
      <c r="C2538" s="7"/>
      <c r="D2538" s="9"/>
      <c r="E2538" s="7"/>
    </row>
    <row r="2539">
      <c r="A2539" s="11"/>
      <c r="B2539" s="7"/>
      <c r="C2539" s="7"/>
      <c r="D2539" s="9"/>
      <c r="E2539" s="7"/>
    </row>
    <row r="2540">
      <c r="A2540" s="11"/>
      <c r="B2540" s="7"/>
      <c r="C2540" s="7"/>
      <c r="D2540" s="9"/>
      <c r="E2540" s="7"/>
    </row>
    <row r="2541">
      <c r="A2541" s="11"/>
      <c r="B2541" s="7"/>
      <c r="C2541" s="7"/>
      <c r="D2541" s="9"/>
      <c r="E2541" s="7"/>
    </row>
    <row r="2542">
      <c r="A2542" s="11"/>
      <c r="B2542" s="7"/>
      <c r="C2542" s="7"/>
      <c r="D2542" s="9"/>
      <c r="E2542" s="7"/>
    </row>
    <row r="2543">
      <c r="A2543" s="11"/>
      <c r="B2543" s="7"/>
      <c r="C2543" s="7"/>
      <c r="D2543" s="9"/>
      <c r="E2543" s="7"/>
    </row>
    <row r="2544">
      <c r="A2544" s="11"/>
      <c r="B2544" s="7"/>
      <c r="C2544" s="7"/>
      <c r="D2544" s="9"/>
      <c r="E2544" s="7"/>
    </row>
    <row r="2545">
      <c r="A2545" s="11"/>
      <c r="B2545" s="7"/>
      <c r="C2545" s="7"/>
      <c r="D2545" s="9"/>
      <c r="E2545" s="7"/>
    </row>
    <row r="2546">
      <c r="A2546" s="11"/>
      <c r="B2546" s="7"/>
      <c r="C2546" s="7"/>
      <c r="D2546" s="9"/>
      <c r="E2546" s="7"/>
    </row>
    <row r="2547">
      <c r="A2547" s="11"/>
      <c r="B2547" s="7"/>
      <c r="C2547" s="7"/>
      <c r="D2547" s="9"/>
      <c r="E2547" s="7"/>
    </row>
    <row r="2548">
      <c r="A2548" s="11"/>
      <c r="B2548" s="7"/>
      <c r="C2548" s="7"/>
      <c r="D2548" s="9"/>
      <c r="E2548" s="7"/>
    </row>
    <row r="2549">
      <c r="A2549" s="11"/>
      <c r="B2549" s="7"/>
      <c r="C2549" s="7"/>
      <c r="D2549" s="9"/>
      <c r="E2549" s="7"/>
    </row>
    <row r="2550">
      <c r="A2550" s="11"/>
      <c r="B2550" s="7"/>
      <c r="C2550" s="7"/>
      <c r="D2550" s="9"/>
      <c r="E2550" s="7"/>
    </row>
    <row r="2551">
      <c r="A2551" s="11"/>
      <c r="B2551" s="7"/>
      <c r="C2551" s="7"/>
      <c r="D2551" s="9"/>
      <c r="E2551" s="7"/>
    </row>
    <row r="2552">
      <c r="A2552" s="11"/>
      <c r="B2552" s="7"/>
      <c r="C2552" s="7"/>
      <c r="D2552" s="9"/>
      <c r="E2552" s="7"/>
    </row>
    <row r="2553">
      <c r="A2553" s="11"/>
      <c r="B2553" s="7"/>
      <c r="C2553" s="7"/>
      <c r="D2553" s="9"/>
      <c r="E2553" s="7"/>
    </row>
    <row r="2554">
      <c r="A2554" s="11"/>
      <c r="B2554" s="7"/>
      <c r="C2554" s="7"/>
      <c r="D2554" s="9"/>
      <c r="E2554" s="7"/>
    </row>
    <row r="2555">
      <c r="A2555" s="11"/>
      <c r="B2555" s="7"/>
      <c r="C2555" s="7"/>
      <c r="D2555" s="9"/>
      <c r="E2555" s="7"/>
    </row>
    <row r="2556">
      <c r="A2556" s="11"/>
      <c r="B2556" s="7"/>
      <c r="C2556" s="7"/>
      <c r="D2556" s="9"/>
      <c r="E2556" s="7"/>
    </row>
    <row r="2557">
      <c r="A2557" s="11"/>
      <c r="B2557" s="7"/>
      <c r="C2557" s="7"/>
      <c r="D2557" s="9"/>
      <c r="E2557" s="7"/>
    </row>
    <row r="2558">
      <c r="A2558" s="11"/>
      <c r="B2558" s="7"/>
      <c r="C2558" s="7"/>
      <c r="D2558" s="9"/>
      <c r="E2558" s="7"/>
    </row>
    <row r="2559">
      <c r="A2559" s="11"/>
      <c r="B2559" s="7"/>
      <c r="C2559" s="7"/>
      <c r="D2559" s="9"/>
      <c r="E2559" s="7"/>
    </row>
    <row r="2560">
      <c r="A2560" s="11"/>
      <c r="B2560" s="7"/>
      <c r="C2560" s="7"/>
      <c r="D2560" s="9"/>
      <c r="E2560" s="7"/>
    </row>
    <row r="2561">
      <c r="A2561" s="11"/>
      <c r="B2561" s="7"/>
      <c r="C2561" s="7"/>
      <c r="D2561" s="9"/>
      <c r="E2561" s="7"/>
    </row>
    <row r="2562">
      <c r="A2562" s="11"/>
      <c r="B2562" s="7"/>
      <c r="C2562" s="7"/>
      <c r="D2562" s="9"/>
      <c r="E2562" s="7"/>
    </row>
    <row r="2563">
      <c r="A2563" s="11"/>
      <c r="B2563" s="7"/>
      <c r="C2563" s="7"/>
      <c r="D2563" s="9"/>
      <c r="E2563" s="7"/>
    </row>
    <row r="2564">
      <c r="A2564" s="11"/>
      <c r="B2564" s="7"/>
      <c r="C2564" s="7"/>
      <c r="D2564" s="9"/>
      <c r="E2564" s="7"/>
    </row>
    <row r="2565">
      <c r="A2565" s="11"/>
      <c r="B2565" s="7"/>
      <c r="C2565" s="7"/>
      <c r="D2565" s="9"/>
      <c r="E2565" s="7"/>
    </row>
    <row r="2566">
      <c r="A2566" s="11"/>
      <c r="B2566" s="7"/>
      <c r="C2566" s="7"/>
      <c r="D2566" s="9"/>
      <c r="E2566" s="7"/>
    </row>
    <row r="2567">
      <c r="A2567" s="11"/>
      <c r="B2567" s="7"/>
      <c r="C2567" s="7"/>
      <c r="D2567" s="9"/>
      <c r="E2567" s="7"/>
    </row>
    <row r="2568">
      <c r="A2568" s="11"/>
      <c r="B2568" s="7"/>
      <c r="C2568" s="7"/>
      <c r="D2568" s="9"/>
      <c r="E2568" s="7"/>
    </row>
    <row r="2569">
      <c r="A2569" s="11"/>
      <c r="B2569" s="7"/>
      <c r="C2569" s="7"/>
      <c r="D2569" s="9"/>
      <c r="E2569" s="7"/>
    </row>
    <row r="2570">
      <c r="A2570" s="11"/>
      <c r="B2570" s="7"/>
      <c r="C2570" s="7"/>
      <c r="D2570" s="9"/>
      <c r="E2570" s="7"/>
    </row>
    <row r="2571">
      <c r="A2571" s="11"/>
      <c r="B2571" s="7"/>
      <c r="C2571" s="7"/>
      <c r="D2571" s="9"/>
      <c r="E2571" s="7"/>
    </row>
    <row r="2572">
      <c r="A2572" s="11"/>
      <c r="B2572" s="7"/>
      <c r="C2572" s="7"/>
      <c r="D2572" s="9"/>
      <c r="E2572" s="7"/>
    </row>
    <row r="2573">
      <c r="A2573" s="11"/>
      <c r="B2573" s="7"/>
      <c r="C2573" s="7"/>
      <c r="D2573" s="9"/>
      <c r="E2573" s="7"/>
    </row>
    <row r="2574">
      <c r="A2574" s="11"/>
      <c r="B2574" s="7"/>
      <c r="C2574" s="7"/>
      <c r="D2574" s="9"/>
      <c r="E2574" s="7"/>
    </row>
    <row r="2575">
      <c r="A2575" s="11"/>
      <c r="B2575" s="7"/>
      <c r="C2575" s="7"/>
      <c r="D2575" s="9"/>
      <c r="E2575" s="7"/>
    </row>
    <row r="2576">
      <c r="A2576" s="11"/>
      <c r="B2576" s="7"/>
      <c r="C2576" s="7"/>
      <c r="D2576" s="9"/>
      <c r="E2576" s="7"/>
    </row>
    <row r="2577">
      <c r="A2577" s="11"/>
      <c r="B2577" s="7"/>
      <c r="C2577" s="7"/>
      <c r="D2577" s="9"/>
      <c r="E2577" s="7"/>
    </row>
    <row r="2578">
      <c r="A2578" s="11"/>
      <c r="B2578" s="7"/>
      <c r="C2578" s="7"/>
      <c r="D2578" s="9"/>
      <c r="E2578" s="7"/>
    </row>
    <row r="2579">
      <c r="A2579" s="11"/>
      <c r="B2579" s="7"/>
      <c r="C2579" s="7"/>
      <c r="D2579" s="9"/>
      <c r="E2579" s="7"/>
    </row>
    <row r="2580">
      <c r="A2580" s="11"/>
      <c r="B2580" s="7"/>
      <c r="C2580" s="7"/>
      <c r="D2580" s="9"/>
      <c r="E2580" s="7"/>
    </row>
    <row r="2581">
      <c r="A2581" s="11"/>
      <c r="B2581" s="7"/>
      <c r="C2581" s="7"/>
      <c r="D2581" s="9"/>
      <c r="E2581" s="7"/>
    </row>
    <row r="2582">
      <c r="A2582" s="11"/>
      <c r="B2582" s="7"/>
      <c r="C2582" s="7"/>
      <c r="D2582" s="9"/>
      <c r="E2582" s="7"/>
    </row>
    <row r="2583">
      <c r="A2583" s="11"/>
      <c r="B2583" s="7"/>
      <c r="C2583" s="7"/>
      <c r="D2583" s="9"/>
      <c r="E2583" s="7"/>
    </row>
    <row r="2584">
      <c r="A2584" s="11"/>
      <c r="B2584" s="7"/>
      <c r="C2584" s="7"/>
      <c r="D2584" s="9"/>
      <c r="E2584" s="7"/>
    </row>
    <row r="2585">
      <c r="A2585" s="11"/>
      <c r="B2585" s="7"/>
      <c r="C2585" s="7"/>
      <c r="D2585" s="9"/>
      <c r="E2585" s="7"/>
    </row>
    <row r="2586">
      <c r="A2586" s="11"/>
      <c r="B2586" s="7"/>
      <c r="C2586" s="7"/>
      <c r="D2586" s="9"/>
      <c r="E2586" s="7"/>
    </row>
    <row r="2587">
      <c r="A2587" s="11"/>
      <c r="B2587" s="7"/>
      <c r="C2587" s="7"/>
      <c r="D2587" s="9"/>
      <c r="E2587" s="7"/>
    </row>
    <row r="2588">
      <c r="A2588" s="11"/>
      <c r="B2588" s="7"/>
      <c r="C2588" s="7"/>
      <c r="D2588" s="9"/>
      <c r="E2588" s="7"/>
    </row>
    <row r="2589">
      <c r="A2589" s="11"/>
      <c r="B2589" s="7"/>
      <c r="C2589" s="7"/>
      <c r="D2589" s="9"/>
      <c r="E2589" s="7"/>
    </row>
    <row r="2590">
      <c r="A2590" s="11"/>
      <c r="B2590" s="7"/>
      <c r="C2590" s="7"/>
      <c r="D2590" s="9"/>
      <c r="E2590" s="7"/>
    </row>
    <row r="2591">
      <c r="A2591" s="11"/>
      <c r="B2591" s="7"/>
      <c r="C2591" s="7"/>
      <c r="D2591" s="9"/>
      <c r="E2591" s="7"/>
    </row>
    <row r="2592">
      <c r="A2592" s="11"/>
      <c r="B2592" s="7"/>
      <c r="C2592" s="7"/>
      <c r="D2592" s="9"/>
      <c r="E2592" s="7"/>
    </row>
    <row r="2593">
      <c r="A2593" s="11"/>
      <c r="B2593" s="7"/>
      <c r="C2593" s="7"/>
      <c r="D2593" s="9"/>
      <c r="E2593" s="7"/>
    </row>
    <row r="2594">
      <c r="A2594" s="11"/>
      <c r="B2594" s="7"/>
      <c r="C2594" s="7"/>
      <c r="D2594" s="9"/>
      <c r="E2594" s="7"/>
    </row>
    <row r="2595">
      <c r="A2595" s="11"/>
      <c r="B2595" s="7"/>
      <c r="C2595" s="7"/>
      <c r="D2595" s="9"/>
      <c r="E2595" s="7"/>
    </row>
    <row r="2596">
      <c r="A2596" s="11"/>
      <c r="B2596" s="7"/>
      <c r="C2596" s="7"/>
      <c r="D2596" s="9"/>
      <c r="E2596" s="7"/>
    </row>
    <row r="2597">
      <c r="A2597" s="11"/>
      <c r="B2597" s="7"/>
      <c r="C2597" s="7"/>
      <c r="D2597" s="9"/>
      <c r="E2597" s="7"/>
    </row>
    <row r="2598">
      <c r="A2598" s="11"/>
      <c r="B2598" s="7"/>
      <c r="C2598" s="7"/>
      <c r="D2598" s="9"/>
      <c r="E2598" s="7"/>
    </row>
    <row r="2599">
      <c r="A2599" s="11"/>
      <c r="B2599" s="7"/>
      <c r="C2599" s="7"/>
      <c r="D2599" s="9"/>
      <c r="E2599" s="7"/>
    </row>
    <row r="2600">
      <c r="A2600" s="11"/>
      <c r="B2600" s="7"/>
      <c r="C2600" s="7"/>
      <c r="D2600" s="9"/>
      <c r="E2600" s="7"/>
    </row>
    <row r="2601">
      <c r="A2601" s="11"/>
      <c r="B2601" s="7"/>
      <c r="C2601" s="7"/>
      <c r="D2601" s="9"/>
      <c r="E2601" s="7"/>
    </row>
    <row r="2602">
      <c r="A2602" s="11"/>
      <c r="B2602" s="7"/>
      <c r="C2602" s="7"/>
      <c r="D2602" s="9"/>
      <c r="E2602" s="7"/>
    </row>
    <row r="2603">
      <c r="A2603" s="11"/>
      <c r="B2603" s="7"/>
      <c r="C2603" s="7"/>
      <c r="D2603" s="9"/>
      <c r="E2603" s="7"/>
    </row>
    <row r="2604">
      <c r="A2604" s="11"/>
      <c r="B2604" s="7"/>
      <c r="C2604" s="7"/>
      <c r="D2604" s="9"/>
      <c r="E2604" s="7"/>
    </row>
    <row r="2605">
      <c r="A2605" s="11"/>
      <c r="B2605" s="7"/>
      <c r="C2605" s="7"/>
      <c r="D2605" s="9"/>
      <c r="E2605" s="7"/>
    </row>
    <row r="2606">
      <c r="A2606" s="11"/>
      <c r="B2606" s="7"/>
      <c r="C2606" s="7"/>
      <c r="D2606" s="9"/>
      <c r="E2606" s="7"/>
    </row>
    <row r="2607">
      <c r="A2607" s="11"/>
      <c r="B2607" s="7"/>
      <c r="C2607" s="7"/>
      <c r="D2607" s="9"/>
      <c r="E2607" s="7"/>
    </row>
    <row r="2608">
      <c r="A2608" s="11"/>
      <c r="B2608" s="7"/>
      <c r="C2608" s="7"/>
      <c r="D2608" s="9"/>
      <c r="E2608" s="7"/>
    </row>
    <row r="2609">
      <c r="A2609" s="11"/>
      <c r="B2609" s="7"/>
      <c r="C2609" s="7"/>
      <c r="D2609" s="9"/>
      <c r="E2609" s="7"/>
    </row>
    <row r="2610">
      <c r="A2610" s="11"/>
      <c r="B2610" s="7"/>
      <c r="C2610" s="7"/>
      <c r="D2610" s="9"/>
      <c r="E2610" s="7"/>
    </row>
    <row r="2611">
      <c r="A2611" s="11"/>
      <c r="B2611" s="7"/>
      <c r="C2611" s="7"/>
      <c r="D2611" s="9"/>
      <c r="E2611" s="7"/>
    </row>
    <row r="2612">
      <c r="A2612" s="11"/>
      <c r="B2612" s="7"/>
      <c r="C2612" s="7"/>
      <c r="D2612" s="9"/>
      <c r="E2612" s="7"/>
    </row>
    <row r="2613">
      <c r="A2613" s="11"/>
      <c r="B2613" s="7"/>
      <c r="C2613" s="7"/>
      <c r="D2613" s="9"/>
      <c r="E2613" s="7"/>
    </row>
    <row r="2614">
      <c r="A2614" s="11"/>
      <c r="B2614" s="7"/>
      <c r="C2614" s="7"/>
      <c r="D2614" s="9"/>
      <c r="E2614" s="7"/>
    </row>
    <row r="2615">
      <c r="A2615" s="11"/>
      <c r="B2615" s="7"/>
      <c r="C2615" s="7"/>
      <c r="D2615" s="9"/>
      <c r="E2615" s="7"/>
    </row>
    <row r="2616">
      <c r="A2616" s="11"/>
      <c r="B2616" s="7"/>
      <c r="C2616" s="7"/>
      <c r="D2616" s="9"/>
      <c r="E2616" s="7"/>
    </row>
    <row r="2617">
      <c r="A2617" s="11"/>
      <c r="B2617" s="7"/>
      <c r="C2617" s="7"/>
      <c r="D2617" s="9"/>
      <c r="E2617" s="7"/>
    </row>
    <row r="2618">
      <c r="A2618" s="11"/>
      <c r="B2618" s="7"/>
      <c r="C2618" s="7"/>
      <c r="D2618" s="9"/>
      <c r="E2618" s="7"/>
    </row>
    <row r="2619">
      <c r="A2619" s="11"/>
      <c r="B2619" s="7"/>
      <c r="C2619" s="7"/>
      <c r="D2619" s="9"/>
      <c r="E2619" s="7"/>
    </row>
    <row r="2620">
      <c r="A2620" s="11"/>
      <c r="B2620" s="7"/>
      <c r="C2620" s="7"/>
      <c r="D2620" s="9"/>
      <c r="E2620" s="7"/>
    </row>
    <row r="2621">
      <c r="A2621" s="11"/>
      <c r="B2621" s="7"/>
      <c r="C2621" s="7"/>
      <c r="D2621" s="9"/>
      <c r="E2621" s="7"/>
    </row>
    <row r="2622">
      <c r="A2622" s="11"/>
      <c r="B2622" s="7"/>
      <c r="C2622" s="7"/>
      <c r="D2622" s="9"/>
      <c r="E2622" s="7"/>
    </row>
    <row r="2623">
      <c r="A2623" s="11"/>
      <c r="B2623" s="7"/>
      <c r="C2623" s="7"/>
      <c r="D2623" s="9"/>
      <c r="E2623" s="7"/>
    </row>
    <row r="2624">
      <c r="A2624" s="11"/>
      <c r="B2624" s="7"/>
      <c r="C2624" s="7"/>
      <c r="D2624" s="9"/>
      <c r="E2624" s="7"/>
    </row>
    <row r="2625">
      <c r="A2625" s="11"/>
      <c r="B2625" s="7"/>
      <c r="C2625" s="7"/>
      <c r="D2625" s="9"/>
      <c r="E2625" s="7"/>
    </row>
    <row r="2626">
      <c r="A2626" s="11"/>
      <c r="B2626" s="7"/>
      <c r="C2626" s="7"/>
      <c r="D2626" s="9"/>
      <c r="E2626" s="7"/>
    </row>
    <row r="2627">
      <c r="A2627" s="11"/>
      <c r="B2627" s="7"/>
      <c r="C2627" s="7"/>
      <c r="D2627" s="9"/>
      <c r="E2627" s="7"/>
    </row>
    <row r="2628">
      <c r="A2628" s="11"/>
      <c r="B2628" s="7"/>
      <c r="C2628" s="7"/>
      <c r="D2628" s="9"/>
      <c r="E2628" s="7"/>
    </row>
    <row r="2629">
      <c r="A2629" s="11"/>
      <c r="B2629" s="7"/>
      <c r="C2629" s="7"/>
      <c r="D2629" s="9"/>
      <c r="E2629" s="7"/>
    </row>
    <row r="2630">
      <c r="A2630" s="11"/>
      <c r="B2630" s="7"/>
      <c r="C2630" s="7"/>
      <c r="D2630" s="9"/>
      <c r="E2630" s="7"/>
    </row>
    <row r="2631">
      <c r="A2631" s="11"/>
      <c r="B2631" s="7"/>
      <c r="C2631" s="7"/>
      <c r="D2631" s="9"/>
      <c r="E2631" s="7"/>
    </row>
    <row r="2632">
      <c r="A2632" s="11"/>
      <c r="B2632" s="7"/>
      <c r="C2632" s="7"/>
      <c r="D2632" s="9"/>
      <c r="E2632" s="7"/>
    </row>
    <row r="2633">
      <c r="A2633" s="11"/>
      <c r="B2633" s="7"/>
      <c r="C2633" s="7"/>
      <c r="D2633" s="9"/>
      <c r="E2633" s="7"/>
    </row>
    <row r="2634">
      <c r="A2634" s="11"/>
      <c r="B2634" s="7"/>
      <c r="C2634" s="7"/>
      <c r="D2634" s="9"/>
      <c r="E2634" s="7"/>
    </row>
    <row r="2635">
      <c r="A2635" s="11"/>
      <c r="B2635" s="7"/>
      <c r="C2635" s="7"/>
      <c r="D2635" s="9"/>
      <c r="E2635" s="7"/>
    </row>
    <row r="2636">
      <c r="A2636" s="11"/>
      <c r="B2636" s="7"/>
      <c r="C2636" s="7"/>
      <c r="D2636" s="9"/>
      <c r="E2636" s="7"/>
    </row>
    <row r="2637">
      <c r="A2637" s="11"/>
      <c r="B2637" s="7"/>
      <c r="C2637" s="7"/>
      <c r="D2637" s="9"/>
      <c r="E2637" s="7"/>
    </row>
    <row r="2638">
      <c r="A2638" s="11"/>
      <c r="B2638" s="7"/>
      <c r="C2638" s="7"/>
      <c r="D2638" s="9"/>
      <c r="E2638" s="7"/>
    </row>
    <row r="2639">
      <c r="A2639" s="11"/>
      <c r="B2639" s="7"/>
      <c r="C2639" s="7"/>
      <c r="D2639" s="9"/>
      <c r="E2639" s="7"/>
    </row>
    <row r="2640">
      <c r="A2640" s="11"/>
      <c r="B2640" s="7"/>
      <c r="C2640" s="7"/>
      <c r="D2640" s="9"/>
      <c r="E2640" s="7"/>
    </row>
    <row r="2641">
      <c r="A2641" s="11"/>
      <c r="B2641" s="7"/>
      <c r="C2641" s="7"/>
      <c r="D2641" s="9"/>
      <c r="E2641" s="7"/>
    </row>
    <row r="2642">
      <c r="A2642" s="11"/>
      <c r="B2642" s="7"/>
      <c r="C2642" s="7"/>
      <c r="D2642" s="9"/>
      <c r="E2642" s="7"/>
    </row>
    <row r="2643">
      <c r="A2643" s="11"/>
      <c r="B2643" s="7"/>
      <c r="C2643" s="7"/>
      <c r="D2643" s="9"/>
      <c r="E2643" s="7"/>
    </row>
    <row r="2644">
      <c r="A2644" s="11"/>
      <c r="B2644" s="7"/>
      <c r="C2644" s="7"/>
      <c r="D2644" s="9"/>
      <c r="E2644" s="7"/>
    </row>
    <row r="2645">
      <c r="A2645" s="11"/>
      <c r="B2645" s="7"/>
      <c r="C2645" s="7"/>
      <c r="D2645" s="9"/>
      <c r="E2645" s="7"/>
    </row>
    <row r="2646">
      <c r="A2646" s="11"/>
      <c r="B2646" s="7"/>
      <c r="C2646" s="7"/>
      <c r="D2646" s="9"/>
      <c r="E2646" s="7"/>
    </row>
    <row r="2647">
      <c r="A2647" s="11"/>
      <c r="B2647" s="7"/>
      <c r="C2647" s="7"/>
      <c r="D2647" s="9"/>
      <c r="E2647" s="7"/>
    </row>
    <row r="2648">
      <c r="A2648" s="11"/>
      <c r="B2648" s="7"/>
      <c r="C2648" s="7"/>
      <c r="D2648" s="9"/>
      <c r="E2648" s="7"/>
    </row>
    <row r="2649">
      <c r="A2649" s="11"/>
      <c r="B2649" s="7"/>
      <c r="C2649" s="7"/>
      <c r="D2649" s="9"/>
      <c r="E2649" s="7"/>
    </row>
    <row r="2650">
      <c r="A2650" s="11"/>
      <c r="B2650" s="7"/>
      <c r="C2650" s="7"/>
      <c r="D2650" s="9"/>
      <c r="E2650" s="7"/>
    </row>
    <row r="2651">
      <c r="A2651" s="11"/>
      <c r="B2651" s="7"/>
      <c r="C2651" s="7"/>
      <c r="D2651" s="9"/>
      <c r="E2651" s="7"/>
    </row>
    <row r="2652">
      <c r="A2652" s="11"/>
      <c r="B2652" s="7"/>
      <c r="C2652" s="7"/>
      <c r="D2652" s="9"/>
      <c r="E2652" s="7"/>
    </row>
    <row r="2653">
      <c r="A2653" s="11"/>
      <c r="B2653" s="7"/>
      <c r="C2653" s="7"/>
      <c r="D2653" s="9"/>
      <c r="E2653" s="7"/>
    </row>
    <row r="2654">
      <c r="A2654" s="11"/>
      <c r="B2654" s="7"/>
      <c r="C2654" s="7"/>
      <c r="D2654" s="9"/>
      <c r="E2654" s="7"/>
    </row>
    <row r="2655">
      <c r="A2655" s="11"/>
      <c r="B2655" s="7"/>
      <c r="C2655" s="7"/>
      <c r="D2655" s="9"/>
      <c r="E2655" s="7"/>
    </row>
    <row r="2656">
      <c r="A2656" s="11"/>
      <c r="B2656" s="7"/>
      <c r="C2656" s="7"/>
      <c r="D2656" s="9"/>
      <c r="E2656" s="7"/>
    </row>
    <row r="2657">
      <c r="A2657" s="11"/>
      <c r="B2657" s="7"/>
      <c r="C2657" s="7"/>
      <c r="D2657" s="9"/>
      <c r="E2657" s="7"/>
    </row>
    <row r="2658">
      <c r="A2658" s="11"/>
      <c r="B2658" s="7"/>
      <c r="C2658" s="7"/>
      <c r="D2658" s="9"/>
      <c r="E2658" s="7"/>
    </row>
    <row r="2659">
      <c r="A2659" s="11"/>
      <c r="B2659" s="7"/>
      <c r="C2659" s="7"/>
      <c r="D2659" s="9"/>
      <c r="E2659" s="7"/>
    </row>
    <row r="2660">
      <c r="A2660" s="11"/>
      <c r="B2660" s="7"/>
      <c r="C2660" s="7"/>
      <c r="D2660" s="9"/>
      <c r="E2660" s="7"/>
    </row>
    <row r="2661">
      <c r="A2661" s="11"/>
      <c r="B2661" s="7"/>
      <c r="C2661" s="7"/>
      <c r="D2661" s="9"/>
      <c r="E2661" s="7"/>
    </row>
    <row r="2662">
      <c r="A2662" s="11"/>
      <c r="B2662" s="7"/>
      <c r="C2662" s="7"/>
      <c r="D2662" s="9"/>
      <c r="E2662" s="7"/>
    </row>
    <row r="2663">
      <c r="A2663" s="11"/>
      <c r="B2663" s="7"/>
      <c r="C2663" s="7"/>
      <c r="D2663" s="9"/>
      <c r="E2663" s="7"/>
    </row>
    <row r="2664">
      <c r="A2664" s="11"/>
      <c r="B2664" s="7"/>
      <c r="C2664" s="7"/>
      <c r="D2664" s="9"/>
      <c r="E2664" s="7"/>
    </row>
    <row r="2665">
      <c r="A2665" s="11"/>
      <c r="B2665" s="7"/>
      <c r="C2665" s="7"/>
      <c r="D2665" s="9"/>
      <c r="E2665" s="7"/>
    </row>
    <row r="2666">
      <c r="A2666" s="11"/>
      <c r="B2666" s="7"/>
      <c r="C2666" s="7"/>
      <c r="D2666" s="9"/>
      <c r="E2666" s="7"/>
    </row>
    <row r="2667">
      <c r="A2667" s="11"/>
      <c r="B2667" s="7"/>
      <c r="C2667" s="7"/>
      <c r="D2667" s="9"/>
      <c r="E2667" s="7"/>
    </row>
    <row r="2668">
      <c r="A2668" s="11"/>
      <c r="B2668" s="7"/>
      <c r="C2668" s="7"/>
      <c r="D2668" s="9"/>
      <c r="E2668" s="7"/>
    </row>
    <row r="2669">
      <c r="A2669" s="11"/>
      <c r="B2669" s="7"/>
      <c r="C2669" s="7"/>
      <c r="D2669" s="9"/>
      <c r="E2669" s="7"/>
    </row>
    <row r="2670">
      <c r="A2670" s="11"/>
      <c r="B2670" s="7"/>
      <c r="C2670" s="7"/>
      <c r="D2670" s="9"/>
      <c r="E2670" s="7"/>
    </row>
    <row r="2671">
      <c r="A2671" s="11"/>
      <c r="B2671" s="7"/>
      <c r="C2671" s="7"/>
      <c r="D2671" s="9"/>
      <c r="E2671" s="7"/>
    </row>
    <row r="2672">
      <c r="A2672" s="11"/>
      <c r="B2672" s="7"/>
      <c r="C2672" s="7"/>
      <c r="D2672" s="9"/>
      <c r="E2672" s="7"/>
    </row>
    <row r="2673">
      <c r="A2673" s="11"/>
      <c r="B2673" s="7"/>
      <c r="C2673" s="7"/>
      <c r="D2673" s="9"/>
      <c r="E2673" s="7"/>
    </row>
    <row r="2674">
      <c r="A2674" s="11"/>
      <c r="B2674" s="7"/>
      <c r="C2674" s="7"/>
      <c r="D2674" s="9"/>
      <c r="E2674" s="7"/>
    </row>
    <row r="2675">
      <c r="A2675" s="11"/>
      <c r="B2675" s="7"/>
      <c r="C2675" s="7"/>
      <c r="D2675" s="9"/>
      <c r="E2675" s="7"/>
    </row>
    <row r="2676">
      <c r="A2676" s="11"/>
      <c r="B2676" s="7"/>
      <c r="C2676" s="7"/>
      <c r="D2676" s="9"/>
      <c r="E2676" s="7"/>
    </row>
    <row r="2677">
      <c r="A2677" s="11"/>
      <c r="B2677" s="7"/>
      <c r="C2677" s="7"/>
      <c r="D2677" s="9"/>
      <c r="E2677" s="7"/>
    </row>
    <row r="2678">
      <c r="A2678" s="11"/>
      <c r="B2678" s="7"/>
      <c r="C2678" s="7"/>
      <c r="D2678" s="9"/>
      <c r="E2678" s="7"/>
    </row>
    <row r="2679">
      <c r="A2679" s="11"/>
      <c r="B2679" s="7"/>
      <c r="C2679" s="7"/>
      <c r="D2679" s="9"/>
      <c r="E2679" s="7"/>
    </row>
    <row r="2680">
      <c r="A2680" s="11"/>
      <c r="B2680" s="7"/>
      <c r="C2680" s="7"/>
      <c r="D2680" s="9"/>
      <c r="E2680" s="7"/>
    </row>
    <row r="2681">
      <c r="A2681" s="11"/>
      <c r="B2681" s="7"/>
      <c r="C2681" s="7"/>
      <c r="D2681" s="9"/>
      <c r="E2681" s="7"/>
    </row>
    <row r="2682">
      <c r="A2682" s="11"/>
      <c r="B2682" s="7"/>
      <c r="C2682" s="7"/>
      <c r="D2682" s="9"/>
      <c r="E2682" s="7"/>
    </row>
    <row r="2683">
      <c r="A2683" s="11"/>
      <c r="B2683" s="7"/>
      <c r="C2683" s="7"/>
      <c r="D2683" s="9"/>
      <c r="E2683" s="7"/>
    </row>
    <row r="2684">
      <c r="A2684" s="11"/>
      <c r="B2684" s="7"/>
      <c r="C2684" s="7"/>
      <c r="D2684" s="9"/>
      <c r="E2684" s="7"/>
    </row>
    <row r="2685">
      <c r="A2685" s="11"/>
      <c r="B2685" s="7"/>
      <c r="C2685" s="7"/>
      <c r="D2685" s="9"/>
      <c r="E2685" s="7"/>
    </row>
    <row r="2686">
      <c r="A2686" s="11"/>
      <c r="B2686" s="7"/>
      <c r="C2686" s="7"/>
      <c r="D2686" s="9"/>
      <c r="E2686" s="7"/>
    </row>
    <row r="2687">
      <c r="A2687" s="11"/>
      <c r="B2687" s="7"/>
      <c r="C2687" s="7"/>
      <c r="D2687" s="9"/>
      <c r="E2687" s="7"/>
    </row>
    <row r="2688">
      <c r="A2688" s="11"/>
      <c r="B2688" s="7"/>
      <c r="C2688" s="7"/>
      <c r="D2688" s="9"/>
      <c r="E2688" s="7"/>
    </row>
    <row r="2689">
      <c r="A2689" s="11"/>
      <c r="B2689" s="7"/>
      <c r="C2689" s="7"/>
      <c r="D2689" s="9"/>
      <c r="E2689" s="7"/>
    </row>
    <row r="2690">
      <c r="A2690" s="11"/>
      <c r="B2690" s="7"/>
      <c r="C2690" s="7"/>
      <c r="D2690" s="9"/>
      <c r="E2690" s="7"/>
    </row>
    <row r="2691">
      <c r="A2691" s="11"/>
      <c r="B2691" s="7"/>
      <c r="C2691" s="7"/>
      <c r="D2691" s="9"/>
      <c r="E2691" s="7"/>
    </row>
    <row r="2692">
      <c r="A2692" s="11"/>
      <c r="B2692" s="7"/>
      <c r="C2692" s="7"/>
      <c r="D2692" s="9"/>
      <c r="E2692" s="7"/>
    </row>
    <row r="2693">
      <c r="A2693" s="11"/>
      <c r="B2693" s="7"/>
      <c r="C2693" s="7"/>
      <c r="D2693" s="9"/>
      <c r="E2693" s="7"/>
    </row>
    <row r="2694">
      <c r="A2694" s="11"/>
      <c r="B2694" s="7"/>
      <c r="C2694" s="7"/>
      <c r="D2694" s="9"/>
      <c r="E2694" s="7"/>
    </row>
    <row r="2695">
      <c r="A2695" s="11"/>
      <c r="B2695" s="7"/>
      <c r="C2695" s="7"/>
      <c r="D2695" s="9"/>
      <c r="E2695" s="7"/>
    </row>
    <row r="2696">
      <c r="A2696" s="11"/>
      <c r="B2696" s="7"/>
      <c r="C2696" s="7"/>
      <c r="D2696" s="9"/>
      <c r="E2696" s="7"/>
    </row>
    <row r="2697">
      <c r="A2697" s="11"/>
      <c r="B2697" s="7"/>
      <c r="C2697" s="7"/>
      <c r="D2697" s="9"/>
      <c r="E2697" s="7"/>
    </row>
    <row r="2698">
      <c r="A2698" s="11"/>
      <c r="B2698" s="7"/>
      <c r="C2698" s="7"/>
      <c r="D2698" s="9"/>
      <c r="E2698" s="7"/>
    </row>
    <row r="2699">
      <c r="A2699" s="11"/>
      <c r="B2699" s="7"/>
      <c r="C2699" s="7"/>
      <c r="D2699" s="9"/>
      <c r="E2699" s="7"/>
    </row>
    <row r="2700">
      <c r="A2700" s="11"/>
      <c r="B2700" s="7"/>
      <c r="C2700" s="7"/>
      <c r="D2700" s="9"/>
      <c r="E2700" s="7"/>
    </row>
    <row r="2701">
      <c r="A2701" s="11"/>
      <c r="B2701" s="7"/>
      <c r="C2701" s="7"/>
      <c r="D2701" s="9"/>
      <c r="E2701" s="7"/>
    </row>
    <row r="2702">
      <c r="A2702" s="11"/>
      <c r="B2702" s="7"/>
      <c r="C2702" s="7"/>
      <c r="D2702" s="9"/>
      <c r="E2702" s="7"/>
    </row>
    <row r="2703">
      <c r="A2703" s="11"/>
      <c r="B2703" s="7"/>
      <c r="C2703" s="7"/>
      <c r="D2703" s="9"/>
      <c r="E2703" s="7"/>
    </row>
    <row r="2704">
      <c r="A2704" s="11"/>
      <c r="B2704" s="7"/>
      <c r="C2704" s="7"/>
      <c r="D2704" s="9"/>
      <c r="E2704" s="7"/>
    </row>
    <row r="2705">
      <c r="A2705" s="11"/>
      <c r="B2705" s="7"/>
      <c r="C2705" s="7"/>
      <c r="D2705" s="9"/>
      <c r="E2705" s="7"/>
    </row>
    <row r="2706">
      <c r="A2706" s="11"/>
      <c r="B2706" s="7"/>
      <c r="C2706" s="7"/>
      <c r="D2706" s="9"/>
      <c r="E2706" s="7"/>
    </row>
    <row r="2707">
      <c r="A2707" s="11"/>
      <c r="B2707" s="7"/>
      <c r="C2707" s="7"/>
      <c r="D2707" s="9"/>
      <c r="E2707" s="7"/>
    </row>
    <row r="2708">
      <c r="A2708" s="11"/>
      <c r="B2708" s="7"/>
      <c r="C2708" s="7"/>
      <c r="D2708" s="9"/>
      <c r="E2708" s="7"/>
    </row>
    <row r="2709">
      <c r="A2709" s="11"/>
      <c r="B2709" s="7"/>
      <c r="C2709" s="7"/>
      <c r="D2709" s="9"/>
      <c r="E2709" s="7"/>
    </row>
    <row r="2710">
      <c r="A2710" s="11"/>
      <c r="B2710" s="7"/>
      <c r="C2710" s="7"/>
      <c r="D2710" s="9"/>
      <c r="E2710" s="7"/>
    </row>
    <row r="2711">
      <c r="A2711" s="11"/>
      <c r="B2711" s="7"/>
      <c r="C2711" s="7"/>
      <c r="D2711" s="9"/>
      <c r="E2711" s="7"/>
    </row>
    <row r="2712">
      <c r="A2712" s="11"/>
      <c r="B2712" s="7"/>
      <c r="C2712" s="7"/>
      <c r="D2712" s="9"/>
      <c r="E2712" s="7"/>
    </row>
    <row r="2713">
      <c r="A2713" s="11"/>
      <c r="B2713" s="7"/>
      <c r="C2713" s="7"/>
      <c r="D2713" s="9"/>
      <c r="E2713" s="7"/>
    </row>
    <row r="2714">
      <c r="A2714" s="11"/>
      <c r="B2714" s="7"/>
      <c r="C2714" s="7"/>
      <c r="D2714" s="9"/>
      <c r="E2714" s="7"/>
    </row>
    <row r="2715">
      <c r="A2715" s="11"/>
      <c r="B2715" s="7"/>
      <c r="C2715" s="7"/>
      <c r="D2715" s="9"/>
      <c r="E2715" s="7"/>
    </row>
    <row r="2716">
      <c r="A2716" s="11"/>
      <c r="B2716" s="7"/>
      <c r="C2716" s="7"/>
      <c r="D2716" s="9"/>
      <c r="E2716" s="7"/>
    </row>
    <row r="2717">
      <c r="A2717" s="11"/>
      <c r="B2717" s="7"/>
      <c r="C2717" s="7"/>
      <c r="D2717" s="9"/>
      <c r="E2717" s="7"/>
    </row>
    <row r="2718">
      <c r="A2718" s="11"/>
      <c r="B2718" s="7"/>
      <c r="C2718" s="7"/>
      <c r="D2718" s="9"/>
      <c r="E2718" s="7"/>
    </row>
    <row r="2719">
      <c r="A2719" s="11"/>
      <c r="B2719" s="7"/>
      <c r="C2719" s="7"/>
      <c r="D2719" s="9"/>
      <c r="E2719" s="7"/>
    </row>
    <row r="2720">
      <c r="A2720" s="11"/>
      <c r="B2720" s="7"/>
      <c r="C2720" s="7"/>
      <c r="D2720" s="9"/>
      <c r="E2720" s="7"/>
    </row>
    <row r="2721">
      <c r="A2721" s="11"/>
      <c r="B2721" s="7"/>
      <c r="C2721" s="7"/>
      <c r="D2721" s="9"/>
      <c r="E2721" s="7"/>
    </row>
    <row r="2722">
      <c r="A2722" s="11"/>
      <c r="B2722" s="7"/>
      <c r="C2722" s="7"/>
      <c r="D2722" s="9"/>
      <c r="E2722" s="7"/>
    </row>
    <row r="2723">
      <c r="A2723" s="11"/>
      <c r="B2723" s="7"/>
      <c r="C2723" s="7"/>
      <c r="D2723" s="9"/>
      <c r="E2723" s="7"/>
    </row>
    <row r="2724">
      <c r="A2724" s="11"/>
      <c r="B2724" s="7"/>
      <c r="C2724" s="7"/>
      <c r="D2724" s="9"/>
      <c r="E2724" s="7"/>
    </row>
    <row r="2725">
      <c r="A2725" s="11"/>
      <c r="B2725" s="7"/>
      <c r="C2725" s="7"/>
      <c r="D2725" s="9"/>
      <c r="E2725" s="7"/>
    </row>
    <row r="2726">
      <c r="A2726" s="11"/>
      <c r="B2726" s="7"/>
      <c r="C2726" s="7"/>
      <c r="D2726" s="9"/>
      <c r="E2726" s="7"/>
    </row>
    <row r="2727">
      <c r="A2727" s="11"/>
      <c r="B2727" s="7"/>
      <c r="C2727" s="7"/>
      <c r="D2727" s="9"/>
      <c r="E2727" s="7"/>
    </row>
    <row r="2728">
      <c r="A2728" s="11"/>
      <c r="B2728" s="7"/>
      <c r="C2728" s="7"/>
      <c r="D2728" s="9"/>
      <c r="E2728" s="7"/>
    </row>
    <row r="2729">
      <c r="A2729" s="11"/>
      <c r="B2729" s="7"/>
      <c r="C2729" s="7"/>
      <c r="D2729" s="9"/>
      <c r="E2729" s="7"/>
    </row>
    <row r="2730">
      <c r="A2730" s="11"/>
      <c r="B2730" s="7"/>
      <c r="C2730" s="7"/>
      <c r="D2730" s="9"/>
      <c r="E2730" s="7"/>
    </row>
    <row r="2731">
      <c r="A2731" s="11"/>
      <c r="B2731" s="7"/>
      <c r="C2731" s="7"/>
      <c r="D2731" s="9"/>
      <c r="E2731" s="7"/>
    </row>
    <row r="2732">
      <c r="A2732" s="11"/>
      <c r="B2732" s="7"/>
      <c r="C2732" s="7"/>
      <c r="D2732" s="9"/>
      <c r="E2732" s="7"/>
    </row>
    <row r="2733">
      <c r="A2733" s="11"/>
      <c r="B2733" s="7"/>
      <c r="C2733" s="7"/>
      <c r="D2733" s="9"/>
      <c r="E2733" s="7"/>
    </row>
    <row r="2734">
      <c r="A2734" s="11"/>
      <c r="B2734" s="7"/>
      <c r="C2734" s="7"/>
      <c r="D2734" s="9"/>
      <c r="E2734" s="7"/>
    </row>
    <row r="2735">
      <c r="A2735" s="11"/>
      <c r="B2735" s="7"/>
      <c r="C2735" s="7"/>
      <c r="D2735" s="9"/>
      <c r="E2735" s="7"/>
    </row>
    <row r="2736">
      <c r="A2736" s="11"/>
      <c r="B2736" s="7"/>
      <c r="C2736" s="7"/>
      <c r="D2736" s="9"/>
      <c r="E2736" s="7"/>
    </row>
    <row r="2737">
      <c r="A2737" s="11"/>
      <c r="B2737" s="7"/>
      <c r="C2737" s="7"/>
      <c r="D2737" s="9"/>
      <c r="E2737" s="7"/>
    </row>
    <row r="2738">
      <c r="A2738" s="11"/>
      <c r="B2738" s="7"/>
      <c r="C2738" s="7"/>
      <c r="D2738" s="9"/>
      <c r="E2738" s="7"/>
    </row>
    <row r="2739">
      <c r="A2739" s="11"/>
      <c r="B2739" s="7"/>
      <c r="C2739" s="7"/>
      <c r="D2739" s="9"/>
      <c r="E2739" s="7"/>
    </row>
    <row r="2740">
      <c r="A2740" s="11"/>
      <c r="B2740" s="7"/>
      <c r="C2740" s="7"/>
      <c r="D2740" s="9"/>
      <c r="E2740" s="7"/>
    </row>
    <row r="2741">
      <c r="A2741" s="11"/>
      <c r="B2741" s="7"/>
      <c r="C2741" s="7"/>
      <c r="D2741" s="9"/>
      <c r="E2741" s="7"/>
    </row>
    <row r="2742">
      <c r="A2742" s="11"/>
      <c r="B2742" s="7"/>
      <c r="C2742" s="7"/>
      <c r="D2742" s="9"/>
      <c r="E2742" s="7"/>
    </row>
    <row r="2743">
      <c r="A2743" s="11"/>
      <c r="B2743" s="7"/>
      <c r="C2743" s="7"/>
      <c r="D2743" s="9"/>
      <c r="E2743" s="7"/>
    </row>
    <row r="2744">
      <c r="A2744" s="11"/>
      <c r="B2744" s="7"/>
      <c r="C2744" s="7"/>
      <c r="D2744" s="9"/>
      <c r="E2744" s="7"/>
    </row>
    <row r="2745">
      <c r="A2745" s="11"/>
      <c r="B2745" s="7"/>
      <c r="C2745" s="7"/>
      <c r="D2745" s="9"/>
      <c r="E2745" s="7"/>
    </row>
    <row r="2746">
      <c r="A2746" s="11"/>
      <c r="B2746" s="7"/>
      <c r="C2746" s="7"/>
      <c r="D2746" s="9"/>
      <c r="E2746" s="7"/>
    </row>
    <row r="2747">
      <c r="A2747" s="11"/>
      <c r="B2747" s="7"/>
      <c r="C2747" s="7"/>
      <c r="D2747" s="9"/>
      <c r="E2747" s="7"/>
    </row>
    <row r="2748">
      <c r="A2748" s="11"/>
      <c r="B2748" s="7"/>
      <c r="C2748" s="7"/>
      <c r="D2748" s="9"/>
      <c r="E2748" s="7"/>
    </row>
    <row r="2749">
      <c r="A2749" s="11"/>
      <c r="B2749" s="7"/>
      <c r="C2749" s="7"/>
      <c r="D2749" s="9"/>
      <c r="E2749" s="7"/>
    </row>
    <row r="2750">
      <c r="A2750" s="11"/>
      <c r="B2750" s="7"/>
      <c r="C2750" s="7"/>
      <c r="D2750" s="9"/>
      <c r="E2750" s="7"/>
    </row>
    <row r="2751">
      <c r="A2751" s="11"/>
      <c r="B2751" s="7"/>
      <c r="C2751" s="7"/>
      <c r="D2751" s="9"/>
      <c r="E2751" s="7"/>
    </row>
    <row r="2752">
      <c r="A2752" s="11"/>
      <c r="B2752" s="7"/>
      <c r="C2752" s="7"/>
      <c r="D2752" s="9"/>
      <c r="E2752" s="7"/>
    </row>
    <row r="2753">
      <c r="A2753" s="11"/>
      <c r="B2753" s="7"/>
      <c r="C2753" s="7"/>
      <c r="D2753" s="9"/>
      <c r="E2753" s="7"/>
    </row>
    <row r="2754">
      <c r="A2754" s="11"/>
      <c r="B2754" s="7"/>
      <c r="C2754" s="7"/>
      <c r="D2754" s="9"/>
      <c r="E2754" s="7"/>
    </row>
    <row r="2755">
      <c r="A2755" s="11"/>
      <c r="B2755" s="7"/>
      <c r="C2755" s="7"/>
      <c r="D2755" s="9"/>
      <c r="E2755" s="7"/>
    </row>
    <row r="2756">
      <c r="A2756" s="11"/>
      <c r="B2756" s="7"/>
      <c r="C2756" s="7"/>
      <c r="D2756" s="9"/>
      <c r="E2756" s="7"/>
    </row>
    <row r="2757">
      <c r="A2757" s="11"/>
      <c r="B2757" s="7"/>
      <c r="C2757" s="7"/>
      <c r="D2757" s="9"/>
      <c r="E2757" s="7"/>
    </row>
    <row r="2758">
      <c r="A2758" s="11"/>
      <c r="B2758" s="7"/>
      <c r="C2758" s="7"/>
      <c r="D2758" s="9"/>
      <c r="E2758" s="7"/>
    </row>
    <row r="2759">
      <c r="A2759" s="11"/>
      <c r="B2759" s="7"/>
      <c r="C2759" s="7"/>
      <c r="D2759" s="9"/>
      <c r="E2759" s="7"/>
    </row>
    <row r="2760">
      <c r="A2760" s="11"/>
      <c r="B2760" s="7"/>
      <c r="C2760" s="7"/>
      <c r="D2760" s="9"/>
      <c r="E2760" s="7"/>
    </row>
    <row r="2761">
      <c r="A2761" s="11"/>
      <c r="B2761" s="7"/>
      <c r="C2761" s="7"/>
      <c r="D2761" s="9"/>
      <c r="E2761" s="7"/>
    </row>
    <row r="2762">
      <c r="A2762" s="11"/>
      <c r="B2762" s="7"/>
      <c r="C2762" s="7"/>
      <c r="D2762" s="9"/>
      <c r="E2762" s="7"/>
    </row>
    <row r="2763">
      <c r="A2763" s="11"/>
      <c r="B2763" s="7"/>
      <c r="C2763" s="7"/>
      <c r="D2763" s="9"/>
      <c r="E2763" s="7"/>
    </row>
    <row r="2764">
      <c r="A2764" s="11"/>
      <c r="B2764" s="7"/>
      <c r="C2764" s="7"/>
      <c r="D2764" s="9"/>
      <c r="E2764" s="7"/>
    </row>
    <row r="2765">
      <c r="A2765" s="11"/>
      <c r="B2765" s="7"/>
      <c r="C2765" s="7"/>
      <c r="D2765" s="9"/>
      <c r="E2765" s="7"/>
    </row>
    <row r="2766">
      <c r="A2766" s="11"/>
      <c r="B2766" s="7"/>
      <c r="C2766" s="7"/>
      <c r="D2766" s="9"/>
      <c r="E2766" s="7"/>
    </row>
    <row r="2767">
      <c r="A2767" s="11"/>
      <c r="B2767" s="7"/>
      <c r="C2767" s="7"/>
      <c r="D2767" s="9"/>
      <c r="E2767" s="7"/>
    </row>
    <row r="2768">
      <c r="A2768" s="11"/>
      <c r="B2768" s="7"/>
      <c r="C2768" s="7"/>
      <c r="D2768" s="9"/>
      <c r="E2768" s="7"/>
    </row>
    <row r="2769">
      <c r="A2769" s="11"/>
      <c r="B2769" s="7"/>
      <c r="C2769" s="7"/>
      <c r="D2769" s="9"/>
      <c r="E2769" s="7"/>
    </row>
    <row r="2770">
      <c r="A2770" s="11"/>
      <c r="B2770" s="7"/>
      <c r="C2770" s="7"/>
      <c r="D2770" s="9"/>
      <c r="E2770" s="7"/>
    </row>
    <row r="2771">
      <c r="A2771" s="11"/>
      <c r="B2771" s="7"/>
      <c r="C2771" s="7"/>
      <c r="D2771" s="9"/>
      <c r="E2771" s="7"/>
    </row>
    <row r="2772">
      <c r="A2772" s="11"/>
      <c r="B2772" s="7"/>
      <c r="C2772" s="7"/>
      <c r="D2772" s="9"/>
      <c r="E2772" s="7"/>
    </row>
    <row r="2773">
      <c r="A2773" s="11"/>
      <c r="B2773" s="7"/>
      <c r="C2773" s="7"/>
      <c r="D2773" s="9"/>
      <c r="E2773" s="7"/>
    </row>
    <row r="2774">
      <c r="A2774" s="11"/>
      <c r="B2774" s="7"/>
      <c r="C2774" s="7"/>
      <c r="D2774" s="9"/>
      <c r="E2774" s="7"/>
    </row>
    <row r="2775">
      <c r="A2775" s="11"/>
      <c r="B2775" s="7"/>
      <c r="C2775" s="7"/>
      <c r="D2775" s="9"/>
      <c r="E2775" s="7"/>
    </row>
    <row r="2776">
      <c r="A2776" s="11"/>
      <c r="B2776" s="7"/>
      <c r="C2776" s="7"/>
      <c r="D2776" s="9"/>
      <c r="E2776" s="7"/>
    </row>
    <row r="2777">
      <c r="A2777" s="11"/>
      <c r="B2777" s="7"/>
      <c r="C2777" s="7"/>
      <c r="D2777" s="9"/>
      <c r="E2777" s="7"/>
    </row>
    <row r="2778">
      <c r="A2778" s="11"/>
      <c r="B2778" s="7"/>
      <c r="C2778" s="7"/>
      <c r="D2778" s="9"/>
      <c r="E2778" s="7"/>
    </row>
    <row r="2779">
      <c r="A2779" s="11"/>
      <c r="B2779" s="7"/>
      <c r="C2779" s="7"/>
      <c r="D2779" s="9"/>
      <c r="E2779" s="7"/>
    </row>
    <row r="2780">
      <c r="A2780" s="11"/>
      <c r="B2780" s="7"/>
      <c r="C2780" s="7"/>
      <c r="D2780" s="9"/>
      <c r="E2780" s="7"/>
    </row>
    <row r="2781">
      <c r="A2781" s="11"/>
      <c r="B2781" s="7"/>
      <c r="C2781" s="7"/>
      <c r="D2781" s="9"/>
      <c r="E2781" s="7"/>
    </row>
    <row r="2782">
      <c r="A2782" s="11"/>
      <c r="B2782" s="7"/>
      <c r="C2782" s="7"/>
      <c r="D2782" s="9"/>
      <c r="E2782" s="7"/>
    </row>
    <row r="2783">
      <c r="A2783" s="11"/>
      <c r="B2783" s="7"/>
      <c r="C2783" s="7"/>
      <c r="D2783" s="9"/>
      <c r="E2783" s="7"/>
    </row>
    <row r="2784">
      <c r="A2784" s="11"/>
      <c r="B2784" s="7"/>
      <c r="C2784" s="7"/>
      <c r="D2784" s="9"/>
      <c r="E2784" s="7"/>
    </row>
    <row r="2785">
      <c r="A2785" s="11"/>
      <c r="B2785" s="7"/>
      <c r="C2785" s="7"/>
      <c r="D2785" s="9"/>
      <c r="E2785" s="7"/>
    </row>
    <row r="2786">
      <c r="A2786" s="11"/>
      <c r="B2786" s="7"/>
      <c r="C2786" s="7"/>
      <c r="D2786" s="9"/>
      <c r="E2786" s="7"/>
    </row>
    <row r="2787">
      <c r="A2787" s="11"/>
      <c r="B2787" s="7"/>
      <c r="C2787" s="7"/>
      <c r="D2787" s="9"/>
      <c r="E2787" s="7"/>
    </row>
    <row r="2788">
      <c r="A2788" s="11"/>
      <c r="B2788" s="7"/>
      <c r="C2788" s="7"/>
      <c r="D2788" s="9"/>
      <c r="E2788" s="7"/>
    </row>
    <row r="2789">
      <c r="A2789" s="11"/>
      <c r="B2789" s="7"/>
      <c r="C2789" s="7"/>
      <c r="D2789" s="9"/>
      <c r="E2789" s="7"/>
    </row>
    <row r="2790">
      <c r="A2790" s="11"/>
      <c r="B2790" s="7"/>
      <c r="C2790" s="7"/>
      <c r="D2790" s="9"/>
      <c r="E2790" s="7"/>
    </row>
    <row r="2791">
      <c r="A2791" s="11"/>
      <c r="B2791" s="7"/>
      <c r="C2791" s="7"/>
      <c r="D2791" s="9"/>
      <c r="E2791" s="7"/>
    </row>
    <row r="2792">
      <c r="A2792" s="11"/>
      <c r="B2792" s="7"/>
      <c r="C2792" s="7"/>
      <c r="D2792" s="9"/>
      <c r="E2792" s="7"/>
    </row>
    <row r="2793">
      <c r="A2793" s="11"/>
      <c r="B2793" s="7"/>
      <c r="C2793" s="7"/>
      <c r="D2793" s="9"/>
      <c r="E2793" s="7"/>
    </row>
    <row r="2794">
      <c r="A2794" s="11"/>
      <c r="B2794" s="7"/>
      <c r="C2794" s="7"/>
      <c r="D2794" s="9"/>
      <c r="E2794" s="7"/>
    </row>
    <row r="2795">
      <c r="A2795" s="11"/>
      <c r="B2795" s="7"/>
      <c r="C2795" s="7"/>
      <c r="D2795" s="9"/>
      <c r="E2795" s="7"/>
    </row>
    <row r="2796">
      <c r="A2796" s="11"/>
      <c r="B2796" s="7"/>
      <c r="C2796" s="7"/>
      <c r="D2796" s="9"/>
      <c r="E2796" s="7"/>
    </row>
    <row r="2797">
      <c r="A2797" s="11"/>
      <c r="B2797" s="7"/>
      <c r="C2797" s="7"/>
      <c r="D2797" s="9"/>
      <c r="E2797" s="7"/>
    </row>
    <row r="2798">
      <c r="A2798" s="11"/>
      <c r="B2798" s="7"/>
      <c r="C2798" s="7"/>
      <c r="D2798" s="9"/>
      <c r="E2798" s="7"/>
    </row>
    <row r="2799">
      <c r="A2799" s="11"/>
      <c r="B2799" s="7"/>
      <c r="C2799" s="7"/>
      <c r="D2799" s="9"/>
      <c r="E2799" s="7"/>
    </row>
    <row r="2800">
      <c r="A2800" s="11"/>
      <c r="B2800" s="7"/>
      <c r="C2800" s="7"/>
      <c r="D2800" s="9"/>
      <c r="E2800" s="7"/>
    </row>
    <row r="2801">
      <c r="A2801" s="11"/>
      <c r="B2801" s="7"/>
      <c r="C2801" s="7"/>
      <c r="D2801" s="9"/>
      <c r="E2801" s="7"/>
    </row>
    <row r="2802">
      <c r="A2802" s="11"/>
      <c r="B2802" s="7"/>
      <c r="C2802" s="7"/>
      <c r="D2802" s="9"/>
      <c r="E2802" s="7"/>
    </row>
    <row r="2803">
      <c r="A2803" s="11"/>
      <c r="B2803" s="7"/>
      <c r="C2803" s="7"/>
      <c r="D2803" s="9"/>
      <c r="E2803" s="7"/>
    </row>
    <row r="2804">
      <c r="A2804" s="11"/>
      <c r="B2804" s="7"/>
      <c r="C2804" s="7"/>
      <c r="D2804" s="9"/>
      <c r="E2804" s="7"/>
    </row>
    <row r="2805">
      <c r="A2805" s="11"/>
      <c r="B2805" s="7"/>
      <c r="C2805" s="7"/>
      <c r="D2805" s="9"/>
      <c r="E2805" s="7"/>
    </row>
    <row r="2806">
      <c r="A2806" s="11"/>
      <c r="B2806" s="7"/>
      <c r="C2806" s="7"/>
      <c r="D2806" s="9"/>
      <c r="E2806" s="7"/>
    </row>
    <row r="2807">
      <c r="A2807" s="11"/>
      <c r="B2807" s="7"/>
      <c r="C2807" s="7"/>
      <c r="D2807" s="9"/>
      <c r="E2807" s="7"/>
    </row>
    <row r="2808">
      <c r="A2808" s="11"/>
      <c r="B2808" s="7"/>
      <c r="C2808" s="7"/>
      <c r="D2808" s="9"/>
      <c r="E2808" s="7"/>
    </row>
    <row r="2809">
      <c r="A2809" s="11"/>
      <c r="B2809" s="7"/>
      <c r="C2809" s="7"/>
      <c r="D2809" s="9"/>
      <c r="E2809" s="7"/>
    </row>
    <row r="2810">
      <c r="A2810" s="11"/>
      <c r="B2810" s="7"/>
      <c r="C2810" s="7"/>
      <c r="D2810" s="9"/>
      <c r="E2810" s="7"/>
    </row>
    <row r="2811">
      <c r="A2811" s="11"/>
      <c r="B2811" s="7"/>
      <c r="C2811" s="7"/>
      <c r="D2811" s="9"/>
      <c r="E2811" s="7"/>
    </row>
    <row r="2812">
      <c r="A2812" s="11"/>
      <c r="B2812" s="7"/>
      <c r="C2812" s="7"/>
      <c r="D2812" s="9"/>
      <c r="E2812" s="7"/>
    </row>
    <row r="2813">
      <c r="A2813" s="11"/>
      <c r="B2813" s="7"/>
      <c r="C2813" s="7"/>
      <c r="D2813" s="9"/>
      <c r="E2813" s="7"/>
    </row>
    <row r="2814">
      <c r="A2814" s="11"/>
      <c r="B2814" s="7"/>
      <c r="C2814" s="7"/>
      <c r="D2814" s="9"/>
      <c r="E2814" s="7"/>
    </row>
    <row r="2815">
      <c r="A2815" s="11"/>
      <c r="B2815" s="7"/>
      <c r="C2815" s="7"/>
      <c r="D2815" s="9"/>
      <c r="E2815" s="7"/>
    </row>
    <row r="2816">
      <c r="A2816" s="11"/>
      <c r="B2816" s="7"/>
      <c r="C2816" s="7"/>
      <c r="D2816" s="9"/>
      <c r="E2816" s="7"/>
    </row>
    <row r="2817">
      <c r="A2817" s="11"/>
      <c r="B2817" s="7"/>
      <c r="C2817" s="7"/>
      <c r="D2817" s="9"/>
      <c r="E2817" s="7"/>
    </row>
    <row r="2818">
      <c r="A2818" s="11"/>
      <c r="B2818" s="7"/>
      <c r="C2818" s="7"/>
      <c r="D2818" s="9"/>
      <c r="E2818" s="7"/>
    </row>
    <row r="2819">
      <c r="A2819" s="11"/>
      <c r="B2819" s="7"/>
      <c r="C2819" s="7"/>
      <c r="D2819" s="9"/>
      <c r="E2819" s="7"/>
    </row>
    <row r="2820">
      <c r="A2820" s="11"/>
      <c r="B2820" s="7"/>
      <c r="C2820" s="7"/>
      <c r="D2820" s="9"/>
      <c r="E2820" s="7"/>
    </row>
    <row r="2821">
      <c r="A2821" s="11"/>
      <c r="B2821" s="7"/>
      <c r="C2821" s="7"/>
      <c r="D2821" s="9"/>
      <c r="E2821" s="7"/>
    </row>
    <row r="2822">
      <c r="A2822" s="11"/>
      <c r="B2822" s="7"/>
      <c r="C2822" s="7"/>
      <c r="D2822" s="9"/>
      <c r="E2822" s="7"/>
    </row>
    <row r="2823">
      <c r="A2823" s="11"/>
      <c r="B2823" s="7"/>
      <c r="C2823" s="7"/>
      <c r="D2823" s="9"/>
      <c r="E2823" s="7"/>
    </row>
    <row r="2824">
      <c r="A2824" s="11"/>
      <c r="B2824" s="7"/>
      <c r="C2824" s="7"/>
      <c r="D2824" s="9"/>
      <c r="E2824" s="7"/>
    </row>
    <row r="2825">
      <c r="A2825" s="11"/>
      <c r="B2825" s="7"/>
      <c r="C2825" s="7"/>
      <c r="D2825" s="9"/>
      <c r="E2825" s="7"/>
    </row>
    <row r="2826">
      <c r="A2826" s="11"/>
      <c r="B2826" s="7"/>
      <c r="C2826" s="7"/>
      <c r="D2826" s="9"/>
      <c r="E2826" s="7"/>
    </row>
    <row r="2827">
      <c r="A2827" s="11"/>
      <c r="B2827" s="7"/>
      <c r="C2827" s="7"/>
      <c r="D2827" s="9"/>
      <c r="E2827" s="7"/>
    </row>
    <row r="2828">
      <c r="A2828" s="11"/>
      <c r="B2828" s="7"/>
      <c r="C2828" s="7"/>
      <c r="D2828" s="9"/>
      <c r="E2828" s="7"/>
    </row>
    <row r="2829">
      <c r="A2829" s="11"/>
      <c r="B2829" s="7"/>
      <c r="C2829" s="7"/>
      <c r="D2829" s="9"/>
      <c r="E2829" s="7"/>
    </row>
    <row r="2830">
      <c r="A2830" s="11"/>
      <c r="B2830" s="7"/>
      <c r="C2830" s="7"/>
      <c r="D2830" s="9"/>
      <c r="E2830" s="7"/>
    </row>
    <row r="2831">
      <c r="A2831" s="11"/>
      <c r="B2831" s="7"/>
      <c r="C2831" s="7"/>
      <c r="D2831" s="9"/>
      <c r="E2831" s="7"/>
    </row>
    <row r="2832">
      <c r="A2832" s="11"/>
      <c r="B2832" s="7"/>
      <c r="C2832" s="7"/>
      <c r="D2832" s="9"/>
      <c r="E2832" s="7"/>
    </row>
    <row r="2833">
      <c r="A2833" s="11"/>
      <c r="B2833" s="7"/>
      <c r="C2833" s="7"/>
      <c r="D2833" s="9"/>
      <c r="E2833" s="7"/>
    </row>
    <row r="2834">
      <c r="A2834" s="11"/>
      <c r="B2834" s="7"/>
      <c r="C2834" s="7"/>
      <c r="D2834" s="9"/>
      <c r="E2834" s="7"/>
    </row>
    <row r="2835">
      <c r="A2835" s="11"/>
      <c r="B2835" s="7"/>
      <c r="C2835" s="7"/>
      <c r="D2835" s="9"/>
      <c r="E2835" s="7"/>
    </row>
    <row r="2836">
      <c r="A2836" s="11"/>
      <c r="B2836" s="7"/>
      <c r="C2836" s="7"/>
      <c r="D2836" s="9"/>
      <c r="E2836" s="7"/>
    </row>
    <row r="2837">
      <c r="A2837" s="11"/>
      <c r="B2837" s="7"/>
      <c r="C2837" s="7"/>
      <c r="D2837" s="9"/>
      <c r="E2837" s="7"/>
    </row>
    <row r="2838">
      <c r="A2838" s="11"/>
      <c r="B2838" s="7"/>
      <c r="C2838" s="7"/>
      <c r="D2838" s="9"/>
      <c r="E2838" s="7"/>
    </row>
    <row r="2839">
      <c r="A2839" s="11"/>
      <c r="B2839" s="7"/>
      <c r="C2839" s="7"/>
      <c r="D2839" s="9"/>
      <c r="E2839" s="7"/>
    </row>
    <row r="2840">
      <c r="A2840" s="11"/>
      <c r="B2840" s="7"/>
      <c r="C2840" s="7"/>
      <c r="D2840" s="9"/>
      <c r="E2840" s="7"/>
    </row>
    <row r="2841">
      <c r="A2841" s="11"/>
      <c r="B2841" s="7"/>
      <c r="C2841" s="7"/>
      <c r="D2841" s="9"/>
      <c r="E2841" s="7"/>
    </row>
    <row r="2842">
      <c r="A2842" s="11"/>
      <c r="B2842" s="7"/>
      <c r="C2842" s="7"/>
      <c r="D2842" s="9"/>
      <c r="E2842" s="7"/>
    </row>
    <row r="2843">
      <c r="A2843" s="11"/>
      <c r="B2843" s="7"/>
      <c r="C2843" s="7"/>
      <c r="D2843" s="9"/>
      <c r="E2843" s="7"/>
    </row>
    <row r="2844">
      <c r="A2844" s="11"/>
      <c r="B2844" s="7"/>
      <c r="C2844" s="7"/>
      <c r="D2844" s="9"/>
      <c r="E2844" s="7"/>
    </row>
    <row r="2845">
      <c r="A2845" s="11"/>
      <c r="B2845" s="7"/>
      <c r="C2845" s="7"/>
      <c r="D2845" s="9"/>
      <c r="E2845" s="7"/>
    </row>
    <row r="2846">
      <c r="A2846" s="11"/>
      <c r="B2846" s="7"/>
      <c r="C2846" s="7"/>
      <c r="D2846" s="9"/>
      <c r="E2846" s="7"/>
    </row>
    <row r="2847">
      <c r="A2847" s="11"/>
      <c r="B2847" s="7"/>
      <c r="C2847" s="7"/>
      <c r="D2847" s="9"/>
      <c r="E2847" s="7"/>
    </row>
    <row r="2848">
      <c r="A2848" s="11"/>
      <c r="B2848" s="7"/>
      <c r="C2848" s="7"/>
      <c r="D2848" s="9"/>
      <c r="E2848" s="7"/>
    </row>
    <row r="2849">
      <c r="A2849" s="11"/>
      <c r="B2849" s="7"/>
      <c r="C2849" s="7"/>
      <c r="D2849" s="9"/>
      <c r="E2849" s="7"/>
    </row>
    <row r="2850">
      <c r="A2850" s="11"/>
      <c r="B2850" s="7"/>
      <c r="C2850" s="7"/>
      <c r="D2850" s="9"/>
      <c r="E2850" s="7"/>
    </row>
    <row r="2851">
      <c r="A2851" s="11"/>
      <c r="B2851" s="7"/>
      <c r="C2851" s="7"/>
      <c r="D2851" s="9"/>
      <c r="E2851" s="7"/>
    </row>
    <row r="2852">
      <c r="A2852" s="11"/>
      <c r="B2852" s="7"/>
      <c r="C2852" s="7"/>
      <c r="D2852" s="9"/>
      <c r="E2852" s="7"/>
    </row>
    <row r="2853">
      <c r="A2853" s="11"/>
      <c r="B2853" s="7"/>
      <c r="C2853" s="7"/>
      <c r="D2853" s="9"/>
      <c r="E2853" s="7"/>
    </row>
    <row r="2854">
      <c r="A2854" s="11"/>
      <c r="B2854" s="7"/>
      <c r="C2854" s="7"/>
      <c r="D2854" s="9"/>
      <c r="E2854" s="7"/>
    </row>
    <row r="2855">
      <c r="A2855" s="11"/>
      <c r="B2855" s="7"/>
      <c r="C2855" s="7"/>
      <c r="D2855" s="9"/>
      <c r="E2855" s="7"/>
    </row>
    <row r="2856">
      <c r="A2856" s="11"/>
      <c r="B2856" s="7"/>
      <c r="C2856" s="7"/>
      <c r="D2856" s="9"/>
      <c r="E2856" s="7"/>
    </row>
    <row r="2857">
      <c r="A2857" s="11"/>
      <c r="B2857" s="7"/>
      <c r="C2857" s="7"/>
      <c r="D2857" s="9"/>
      <c r="E2857" s="7"/>
    </row>
    <row r="2858">
      <c r="A2858" s="11"/>
      <c r="B2858" s="7"/>
      <c r="C2858" s="7"/>
      <c r="D2858" s="9"/>
      <c r="E2858" s="7"/>
    </row>
    <row r="2859">
      <c r="A2859" s="11"/>
      <c r="B2859" s="7"/>
      <c r="C2859" s="7"/>
      <c r="D2859" s="9"/>
      <c r="E2859" s="7"/>
    </row>
    <row r="2860">
      <c r="A2860" s="11"/>
      <c r="B2860" s="7"/>
      <c r="C2860" s="7"/>
      <c r="D2860" s="9"/>
      <c r="E2860" s="7"/>
    </row>
    <row r="2861">
      <c r="A2861" s="11"/>
      <c r="B2861" s="7"/>
      <c r="C2861" s="7"/>
      <c r="D2861" s="9"/>
      <c r="E2861" s="7"/>
    </row>
    <row r="2862">
      <c r="A2862" s="11"/>
      <c r="B2862" s="7"/>
      <c r="C2862" s="7"/>
      <c r="D2862" s="9"/>
      <c r="E2862" s="7"/>
    </row>
    <row r="2863">
      <c r="A2863" s="11"/>
      <c r="B2863" s="7"/>
      <c r="C2863" s="7"/>
      <c r="D2863" s="9"/>
      <c r="E2863" s="7"/>
    </row>
    <row r="2864">
      <c r="A2864" s="11"/>
      <c r="B2864" s="7"/>
      <c r="C2864" s="7"/>
      <c r="D2864" s="9"/>
      <c r="E2864" s="7"/>
    </row>
    <row r="2865">
      <c r="A2865" s="11"/>
      <c r="B2865" s="7"/>
      <c r="C2865" s="7"/>
      <c r="D2865" s="9"/>
      <c r="E2865" s="7"/>
    </row>
    <row r="2866">
      <c r="A2866" s="11"/>
      <c r="B2866" s="7"/>
      <c r="C2866" s="7"/>
      <c r="D2866" s="9"/>
      <c r="E2866" s="7"/>
    </row>
    <row r="2867">
      <c r="A2867" s="11"/>
      <c r="B2867" s="7"/>
      <c r="C2867" s="7"/>
      <c r="D2867" s="9"/>
      <c r="E2867" s="7"/>
    </row>
    <row r="2868">
      <c r="A2868" s="11"/>
      <c r="B2868" s="7"/>
      <c r="C2868" s="7"/>
      <c r="D2868" s="9"/>
      <c r="E2868" s="7"/>
    </row>
    <row r="2869">
      <c r="A2869" s="11"/>
      <c r="B2869" s="7"/>
      <c r="C2869" s="7"/>
      <c r="D2869" s="9"/>
      <c r="E2869" s="7"/>
    </row>
    <row r="2870">
      <c r="A2870" s="11"/>
      <c r="B2870" s="7"/>
      <c r="C2870" s="7"/>
      <c r="D2870" s="9"/>
      <c r="E2870" s="7"/>
    </row>
    <row r="2871">
      <c r="A2871" s="11"/>
      <c r="B2871" s="7"/>
      <c r="C2871" s="7"/>
      <c r="D2871" s="9"/>
      <c r="E2871" s="7"/>
    </row>
    <row r="2872">
      <c r="A2872" s="11"/>
      <c r="B2872" s="7"/>
      <c r="C2872" s="7"/>
      <c r="D2872" s="9"/>
      <c r="E2872" s="7"/>
    </row>
    <row r="2873">
      <c r="A2873" s="11"/>
      <c r="B2873" s="7"/>
      <c r="C2873" s="7"/>
      <c r="D2873" s="9"/>
      <c r="E2873" s="7"/>
    </row>
    <row r="2874">
      <c r="A2874" s="11"/>
      <c r="B2874" s="7"/>
      <c r="C2874" s="7"/>
      <c r="D2874" s="9"/>
      <c r="E2874" s="7"/>
    </row>
    <row r="2875">
      <c r="A2875" s="11"/>
      <c r="B2875" s="7"/>
      <c r="C2875" s="7"/>
      <c r="D2875" s="9"/>
      <c r="E2875" s="7"/>
    </row>
    <row r="2876">
      <c r="A2876" s="11"/>
      <c r="B2876" s="7"/>
      <c r="C2876" s="7"/>
      <c r="D2876" s="9"/>
      <c r="E2876" s="7"/>
    </row>
    <row r="2877">
      <c r="A2877" s="11"/>
      <c r="B2877" s="7"/>
      <c r="C2877" s="7"/>
      <c r="D2877" s="9"/>
      <c r="E2877" s="7"/>
    </row>
    <row r="2878">
      <c r="A2878" s="11"/>
      <c r="B2878" s="7"/>
      <c r="C2878" s="7"/>
      <c r="D2878" s="9"/>
      <c r="E2878" s="7"/>
    </row>
    <row r="2879">
      <c r="A2879" s="11"/>
      <c r="B2879" s="7"/>
      <c r="C2879" s="7"/>
      <c r="D2879" s="9"/>
      <c r="E2879" s="7"/>
    </row>
    <row r="2880">
      <c r="A2880" s="11"/>
      <c r="B2880" s="7"/>
      <c r="C2880" s="7"/>
      <c r="D2880" s="9"/>
      <c r="E2880" s="7"/>
    </row>
    <row r="2881">
      <c r="A2881" s="11"/>
      <c r="B2881" s="7"/>
      <c r="C2881" s="7"/>
      <c r="D2881" s="9"/>
      <c r="E2881" s="7"/>
    </row>
    <row r="2882">
      <c r="A2882" s="11"/>
      <c r="B2882" s="7"/>
      <c r="C2882" s="7"/>
      <c r="D2882" s="9"/>
      <c r="E2882" s="7"/>
    </row>
    <row r="2883">
      <c r="A2883" s="11"/>
      <c r="B2883" s="7"/>
      <c r="C2883" s="7"/>
      <c r="D2883" s="9"/>
      <c r="E2883" s="7"/>
    </row>
    <row r="2884">
      <c r="A2884" s="11"/>
      <c r="B2884" s="7"/>
      <c r="C2884" s="7"/>
      <c r="D2884" s="9"/>
      <c r="E2884" s="7"/>
    </row>
    <row r="2885">
      <c r="A2885" s="11"/>
      <c r="B2885" s="7"/>
      <c r="C2885" s="7"/>
      <c r="D2885" s="9"/>
      <c r="E2885" s="7"/>
    </row>
    <row r="2886">
      <c r="A2886" s="11"/>
      <c r="B2886" s="7"/>
      <c r="C2886" s="7"/>
      <c r="D2886" s="9"/>
      <c r="E2886" s="7"/>
    </row>
    <row r="2887">
      <c r="A2887" s="11"/>
      <c r="B2887" s="7"/>
      <c r="C2887" s="7"/>
      <c r="D2887" s="9"/>
      <c r="E2887" s="7"/>
    </row>
    <row r="2888">
      <c r="A2888" s="11"/>
      <c r="B2888" s="7"/>
      <c r="C2888" s="7"/>
      <c r="D2888" s="9"/>
      <c r="E2888" s="7"/>
    </row>
    <row r="2889">
      <c r="A2889" s="11"/>
      <c r="B2889" s="7"/>
      <c r="C2889" s="7"/>
      <c r="D2889" s="9"/>
      <c r="E2889" s="7"/>
    </row>
    <row r="2890">
      <c r="A2890" s="11"/>
      <c r="B2890" s="7"/>
      <c r="C2890" s="7"/>
      <c r="D2890" s="9"/>
      <c r="E2890" s="7"/>
    </row>
    <row r="2891">
      <c r="A2891" s="11"/>
      <c r="B2891" s="7"/>
      <c r="C2891" s="7"/>
      <c r="D2891" s="9"/>
      <c r="E2891" s="7"/>
    </row>
    <row r="2892">
      <c r="A2892" s="11"/>
      <c r="B2892" s="7"/>
      <c r="C2892" s="7"/>
      <c r="D2892" s="9"/>
      <c r="E2892" s="7"/>
    </row>
    <row r="2893">
      <c r="A2893" s="11"/>
      <c r="B2893" s="7"/>
      <c r="C2893" s="7"/>
      <c r="D2893" s="9"/>
      <c r="E2893" s="7"/>
    </row>
    <row r="2894">
      <c r="A2894" s="11"/>
      <c r="B2894" s="7"/>
      <c r="C2894" s="7"/>
      <c r="D2894" s="9"/>
      <c r="E2894" s="7"/>
    </row>
    <row r="2895">
      <c r="A2895" s="11"/>
      <c r="B2895" s="7"/>
      <c r="C2895" s="7"/>
      <c r="D2895" s="9"/>
      <c r="E2895" s="7"/>
    </row>
    <row r="2896">
      <c r="A2896" s="11"/>
      <c r="B2896" s="7"/>
      <c r="C2896" s="7"/>
      <c r="D2896" s="9"/>
      <c r="E2896" s="7"/>
    </row>
    <row r="2897">
      <c r="A2897" s="11"/>
      <c r="B2897" s="7"/>
      <c r="C2897" s="7"/>
      <c r="D2897" s="9"/>
      <c r="E2897" s="7"/>
    </row>
    <row r="2898">
      <c r="A2898" s="11"/>
      <c r="B2898" s="7"/>
      <c r="C2898" s="7"/>
      <c r="D2898" s="9"/>
      <c r="E2898" s="7"/>
    </row>
    <row r="2899">
      <c r="A2899" s="11"/>
      <c r="B2899" s="7"/>
      <c r="C2899" s="7"/>
      <c r="D2899" s="9"/>
      <c r="E2899" s="7"/>
    </row>
    <row r="2900">
      <c r="A2900" s="11"/>
      <c r="B2900" s="7"/>
      <c r="C2900" s="7"/>
      <c r="D2900" s="9"/>
      <c r="E2900" s="7"/>
    </row>
    <row r="2901">
      <c r="A2901" s="11"/>
      <c r="B2901" s="7"/>
      <c r="C2901" s="7"/>
      <c r="D2901" s="9"/>
      <c r="E2901" s="7"/>
    </row>
    <row r="2902">
      <c r="A2902" s="11"/>
      <c r="B2902" s="7"/>
      <c r="C2902" s="7"/>
      <c r="D2902" s="9"/>
      <c r="E2902" s="7"/>
    </row>
    <row r="2903">
      <c r="A2903" s="11"/>
      <c r="B2903" s="7"/>
      <c r="C2903" s="7"/>
      <c r="D2903" s="9"/>
      <c r="E2903" s="7"/>
    </row>
    <row r="2904">
      <c r="A2904" s="11"/>
      <c r="B2904" s="7"/>
      <c r="C2904" s="7"/>
      <c r="D2904" s="9"/>
      <c r="E2904" s="7"/>
    </row>
    <row r="2905">
      <c r="A2905" s="11"/>
      <c r="B2905" s="7"/>
      <c r="C2905" s="7"/>
      <c r="D2905" s="9"/>
      <c r="E2905" s="7"/>
    </row>
    <row r="2906">
      <c r="A2906" s="11"/>
      <c r="B2906" s="7"/>
      <c r="C2906" s="7"/>
      <c r="D2906" s="9"/>
      <c r="E2906" s="7"/>
    </row>
    <row r="2907">
      <c r="A2907" s="11"/>
      <c r="B2907" s="7"/>
      <c r="C2907" s="7"/>
      <c r="D2907" s="9"/>
      <c r="E2907" s="7"/>
    </row>
    <row r="2908">
      <c r="A2908" s="11"/>
      <c r="B2908" s="7"/>
      <c r="C2908" s="7"/>
      <c r="D2908" s="9"/>
      <c r="E2908" s="7"/>
    </row>
    <row r="2909">
      <c r="A2909" s="11"/>
      <c r="B2909" s="7"/>
      <c r="C2909" s="7"/>
      <c r="D2909" s="9"/>
      <c r="E2909" s="7"/>
    </row>
    <row r="2910">
      <c r="A2910" s="11"/>
      <c r="B2910" s="7"/>
      <c r="C2910" s="7"/>
      <c r="D2910" s="9"/>
      <c r="E2910" s="7"/>
    </row>
    <row r="2911">
      <c r="A2911" s="11"/>
      <c r="B2911" s="7"/>
      <c r="C2911" s="7"/>
      <c r="D2911" s="9"/>
      <c r="E2911" s="7"/>
    </row>
    <row r="2912">
      <c r="A2912" s="11"/>
      <c r="B2912" s="7"/>
      <c r="C2912" s="7"/>
      <c r="D2912" s="9"/>
      <c r="E2912" s="7"/>
    </row>
    <row r="2913">
      <c r="A2913" s="11"/>
      <c r="B2913" s="7"/>
      <c r="C2913" s="7"/>
      <c r="D2913" s="9"/>
      <c r="E2913" s="7"/>
    </row>
    <row r="2914">
      <c r="A2914" s="11"/>
      <c r="B2914" s="7"/>
      <c r="C2914" s="7"/>
      <c r="D2914" s="9"/>
      <c r="E2914" s="7"/>
    </row>
    <row r="2915">
      <c r="A2915" s="11"/>
      <c r="B2915" s="7"/>
      <c r="C2915" s="7"/>
      <c r="D2915" s="9"/>
      <c r="E2915" s="7"/>
    </row>
    <row r="2916">
      <c r="A2916" s="11"/>
      <c r="B2916" s="7"/>
      <c r="C2916" s="7"/>
      <c r="D2916" s="9"/>
      <c r="E2916" s="7"/>
    </row>
    <row r="2917">
      <c r="A2917" s="11"/>
      <c r="B2917" s="7"/>
      <c r="C2917" s="7"/>
      <c r="D2917" s="9"/>
      <c r="E2917" s="7"/>
    </row>
    <row r="2918">
      <c r="A2918" s="11"/>
      <c r="B2918" s="7"/>
      <c r="C2918" s="7"/>
      <c r="D2918" s="9"/>
      <c r="E2918" s="7"/>
    </row>
    <row r="2919">
      <c r="A2919" s="11"/>
      <c r="B2919" s="7"/>
      <c r="C2919" s="7"/>
      <c r="D2919" s="9"/>
      <c r="E2919" s="7"/>
    </row>
    <row r="2920">
      <c r="A2920" s="11"/>
      <c r="B2920" s="7"/>
      <c r="C2920" s="7"/>
      <c r="D2920" s="9"/>
      <c r="E2920" s="7"/>
    </row>
    <row r="2921">
      <c r="A2921" s="11"/>
      <c r="B2921" s="7"/>
      <c r="C2921" s="7"/>
      <c r="D2921" s="9"/>
      <c r="E2921" s="7"/>
    </row>
    <row r="2922">
      <c r="A2922" s="11"/>
      <c r="B2922" s="7"/>
      <c r="C2922" s="7"/>
      <c r="D2922" s="9"/>
      <c r="E2922" s="7"/>
    </row>
    <row r="2923">
      <c r="A2923" s="11"/>
      <c r="B2923" s="7"/>
      <c r="C2923" s="7"/>
      <c r="D2923" s="9"/>
      <c r="E2923" s="7"/>
    </row>
    <row r="2924">
      <c r="A2924" s="11"/>
      <c r="B2924" s="7"/>
      <c r="C2924" s="7"/>
      <c r="D2924" s="9"/>
      <c r="E2924" s="7"/>
    </row>
    <row r="2925">
      <c r="A2925" s="11"/>
      <c r="B2925" s="7"/>
      <c r="C2925" s="7"/>
      <c r="D2925" s="9"/>
      <c r="E2925" s="7"/>
    </row>
    <row r="2926">
      <c r="A2926" s="11"/>
      <c r="B2926" s="7"/>
      <c r="C2926" s="7"/>
      <c r="D2926" s="9"/>
      <c r="E2926" s="7"/>
    </row>
    <row r="2927">
      <c r="A2927" s="11"/>
      <c r="B2927" s="7"/>
      <c r="C2927" s="7"/>
      <c r="D2927" s="9"/>
      <c r="E2927" s="7"/>
    </row>
    <row r="2928">
      <c r="A2928" s="11"/>
      <c r="B2928" s="7"/>
      <c r="C2928" s="7"/>
      <c r="D2928" s="9"/>
      <c r="E2928" s="7"/>
    </row>
    <row r="2929">
      <c r="A2929" s="11"/>
      <c r="B2929" s="7"/>
      <c r="C2929" s="7"/>
      <c r="D2929" s="9"/>
      <c r="E2929" s="7"/>
    </row>
    <row r="2930">
      <c r="A2930" s="11"/>
      <c r="B2930" s="7"/>
      <c r="C2930" s="7"/>
      <c r="D2930" s="9"/>
      <c r="E2930" s="7"/>
    </row>
    <row r="2931">
      <c r="A2931" s="11"/>
      <c r="B2931" s="7"/>
      <c r="C2931" s="7"/>
      <c r="D2931" s="9"/>
      <c r="E2931" s="7"/>
    </row>
    <row r="2932">
      <c r="A2932" s="11"/>
      <c r="B2932" s="7"/>
      <c r="C2932" s="7"/>
      <c r="D2932" s="9"/>
      <c r="E2932" s="7"/>
    </row>
    <row r="2933">
      <c r="A2933" s="11"/>
      <c r="B2933" s="7"/>
      <c r="C2933" s="7"/>
      <c r="D2933" s="9"/>
      <c r="E2933" s="7"/>
    </row>
    <row r="2934">
      <c r="A2934" s="11"/>
      <c r="B2934" s="7"/>
      <c r="C2934" s="7"/>
      <c r="D2934" s="9"/>
      <c r="E2934" s="7"/>
    </row>
    <row r="2935">
      <c r="A2935" s="11"/>
      <c r="B2935" s="7"/>
      <c r="C2935" s="7"/>
      <c r="D2935" s="9"/>
      <c r="E2935" s="7"/>
    </row>
    <row r="2936">
      <c r="A2936" s="11"/>
      <c r="B2936" s="7"/>
      <c r="C2936" s="7"/>
      <c r="D2936" s="9"/>
      <c r="E2936" s="7"/>
    </row>
    <row r="2937">
      <c r="A2937" s="11"/>
      <c r="B2937" s="7"/>
      <c r="C2937" s="7"/>
      <c r="D2937" s="9"/>
      <c r="E2937" s="7"/>
    </row>
    <row r="2938">
      <c r="A2938" s="11"/>
      <c r="B2938" s="7"/>
      <c r="C2938" s="7"/>
      <c r="D2938" s="9"/>
      <c r="E2938" s="7"/>
    </row>
    <row r="2939">
      <c r="A2939" s="11"/>
      <c r="B2939" s="7"/>
      <c r="C2939" s="7"/>
      <c r="D2939" s="9"/>
      <c r="E2939" s="7"/>
    </row>
    <row r="2940">
      <c r="A2940" s="11"/>
      <c r="B2940" s="7"/>
      <c r="C2940" s="7"/>
      <c r="D2940" s="9"/>
      <c r="E2940" s="7"/>
    </row>
    <row r="2941">
      <c r="A2941" s="11"/>
      <c r="B2941" s="7"/>
      <c r="C2941" s="7"/>
      <c r="D2941" s="9"/>
      <c r="E2941" s="7"/>
    </row>
    <row r="2942">
      <c r="A2942" s="11"/>
      <c r="B2942" s="7"/>
      <c r="C2942" s="7"/>
      <c r="D2942" s="9"/>
      <c r="E2942" s="7"/>
    </row>
    <row r="2943">
      <c r="A2943" s="11"/>
      <c r="B2943" s="7"/>
      <c r="C2943" s="7"/>
      <c r="D2943" s="9"/>
      <c r="E2943" s="7"/>
    </row>
    <row r="2944">
      <c r="A2944" s="11"/>
      <c r="B2944" s="7"/>
      <c r="C2944" s="7"/>
      <c r="D2944" s="9"/>
      <c r="E2944" s="7"/>
    </row>
    <row r="2945">
      <c r="A2945" s="11"/>
      <c r="B2945" s="7"/>
      <c r="C2945" s="7"/>
      <c r="D2945" s="9"/>
      <c r="E2945" s="7"/>
    </row>
    <row r="2946">
      <c r="A2946" s="11"/>
      <c r="B2946" s="7"/>
      <c r="C2946" s="7"/>
      <c r="D2946" s="9"/>
      <c r="E2946" s="7"/>
    </row>
    <row r="2947">
      <c r="A2947" s="11"/>
      <c r="B2947" s="7"/>
      <c r="C2947" s="7"/>
      <c r="D2947" s="9"/>
      <c r="E2947" s="7"/>
    </row>
    <row r="2948">
      <c r="A2948" s="11"/>
      <c r="B2948" s="7"/>
      <c r="C2948" s="7"/>
      <c r="D2948" s="9"/>
      <c r="E2948" s="7"/>
    </row>
    <row r="2949">
      <c r="A2949" s="11"/>
      <c r="B2949" s="7"/>
      <c r="C2949" s="7"/>
      <c r="D2949" s="9"/>
      <c r="E2949" s="7"/>
    </row>
    <row r="2950">
      <c r="A2950" s="11"/>
      <c r="B2950" s="7"/>
      <c r="C2950" s="7"/>
      <c r="D2950" s="9"/>
      <c r="E2950" s="7"/>
    </row>
    <row r="2951">
      <c r="A2951" s="11"/>
      <c r="B2951" s="7"/>
      <c r="C2951" s="7"/>
      <c r="D2951" s="9"/>
      <c r="E2951" s="7"/>
    </row>
    <row r="2952">
      <c r="A2952" s="11"/>
      <c r="B2952" s="7"/>
      <c r="C2952" s="7"/>
      <c r="D2952" s="9"/>
      <c r="E2952" s="7"/>
    </row>
    <row r="2953">
      <c r="A2953" s="11"/>
      <c r="B2953" s="7"/>
      <c r="C2953" s="7"/>
      <c r="D2953" s="9"/>
      <c r="E2953" s="7"/>
    </row>
    <row r="2954">
      <c r="A2954" s="11"/>
      <c r="B2954" s="7"/>
      <c r="C2954" s="7"/>
      <c r="D2954" s="9"/>
      <c r="E2954" s="7"/>
    </row>
    <row r="2955">
      <c r="A2955" s="11"/>
      <c r="B2955" s="7"/>
      <c r="C2955" s="7"/>
      <c r="D2955" s="9"/>
      <c r="E2955" s="7"/>
    </row>
    <row r="2956">
      <c r="A2956" s="11"/>
      <c r="B2956" s="7"/>
      <c r="C2956" s="7"/>
      <c r="D2956" s="9"/>
      <c r="E2956" s="7"/>
    </row>
    <row r="2957">
      <c r="A2957" s="11"/>
      <c r="B2957" s="7"/>
      <c r="C2957" s="7"/>
      <c r="D2957" s="9"/>
      <c r="E2957" s="7"/>
    </row>
    <row r="2958">
      <c r="A2958" s="11"/>
      <c r="B2958" s="7"/>
      <c r="C2958" s="7"/>
      <c r="D2958" s="9"/>
      <c r="E2958" s="7"/>
    </row>
    <row r="2959">
      <c r="A2959" s="11"/>
      <c r="B2959" s="7"/>
      <c r="C2959" s="7"/>
      <c r="D2959" s="9"/>
      <c r="E2959" s="7"/>
    </row>
    <row r="2960">
      <c r="A2960" s="11"/>
      <c r="B2960" s="7"/>
      <c r="C2960" s="7"/>
      <c r="D2960" s="9"/>
      <c r="E2960" s="7"/>
    </row>
    <row r="2961">
      <c r="A2961" s="11"/>
      <c r="B2961" s="7"/>
      <c r="C2961" s="7"/>
      <c r="D2961" s="9"/>
      <c r="E2961" s="7"/>
    </row>
    <row r="2962">
      <c r="A2962" s="11"/>
      <c r="B2962" s="7"/>
      <c r="C2962" s="7"/>
      <c r="D2962" s="9"/>
      <c r="E2962" s="7"/>
    </row>
    <row r="2963">
      <c r="A2963" s="11"/>
      <c r="B2963" s="7"/>
      <c r="C2963" s="7"/>
      <c r="D2963" s="9"/>
      <c r="E2963" s="7"/>
    </row>
    <row r="2964">
      <c r="A2964" s="11"/>
      <c r="B2964" s="7"/>
      <c r="C2964" s="7"/>
      <c r="D2964" s="9"/>
      <c r="E2964" s="7"/>
    </row>
    <row r="2965">
      <c r="A2965" s="11"/>
      <c r="B2965" s="7"/>
      <c r="C2965" s="7"/>
      <c r="D2965" s="9"/>
      <c r="E2965" s="7"/>
    </row>
    <row r="2966">
      <c r="A2966" s="11"/>
      <c r="B2966" s="7"/>
      <c r="C2966" s="7"/>
      <c r="D2966" s="9"/>
      <c r="E2966" s="7"/>
    </row>
    <row r="2967">
      <c r="A2967" s="11"/>
      <c r="B2967" s="7"/>
      <c r="C2967" s="7"/>
      <c r="D2967" s="9"/>
      <c r="E2967" s="7"/>
    </row>
    <row r="2968">
      <c r="A2968" s="11"/>
      <c r="B2968" s="7"/>
      <c r="C2968" s="7"/>
      <c r="D2968" s="9"/>
      <c r="E2968" s="7"/>
    </row>
    <row r="2969">
      <c r="A2969" s="11"/>
      <c r="B2969" s="7"/>
      <c r="C2969" s="7"/>
      <c r="D2969" s="9"/>
      <c r="E2969" s="7"/>
    </row>
    <row r="2970">
      <c r="A2970" s="11"/>
      <c r="B2970" s="7"/>
      <c r="C2970" s="7"/>
      <c r="D2970" s="9"/>
      <c r="E2970" s="7"/>
    </row>
    <row r="2971">
      <c r="A2971" s="11"/>
      <c r="B2971" s="7"/>
      <c r="C2971" s="7"/>
      <c r="D2971" s="9"/>
      <c r="E2971" s="7"/>
    </row>
    <row r="2972">
      <c r="A2972" s="11"/>
      <c r="B2972" s="7"/>
      <c r="C2972" s="7"/>
      <c r="D2972" s="9"/>
      <c r="E2972" s="7"/>
    </row>
    <row r="2973">
      <c r="A2973" s="11"/>
      <c r="B2973" s="7"/>
      <c r="C2973" s="7"/>
      <c r="D2973" s="9"/>
      <c r="E2973" s="7"/>
    </row>
    <row r="2974">
      <c r="A2974" s="11"/>
      <c r="B2974" s="7"/>
      <c r="C2974" s="7"/>
      <c r="D2974" s="9"/>
      <c r="E2974" s="7"/>
    </row>
    <row r="2975">
      <c r="A2975" s="11"/>
      <c r="B2975" s="7"/>
      <c r="C2975" s="7"/>
      <c r="D2975" s="9"/>
      <c r="E2975" s="7"/>
    </row>
    <row r="2976">
      <c r="A2976" s="11"/>
      <c r="B2976" s="7"/>
      <c r="C2976" s="7"/>
      <c r="D2976" s="9"/>
      <c r="E2976" s="7"/>
    </row>
    <row r="2977">
      <c r="A2977" s="11"/>
      <c r="B2977" s="7"/>
      <c r="C2977" s="7"/>
      <c r="D2977" s="9"/>
      <c r="E2977" s="7"/>
    </row>
    <row r="2978">
      <c r="A2978" s="11"/>
      <c r="B2978" s="7"/>
      <c r="C2978" s="7"/>
      <c r="D2978" s="9"/>
      <c r="E2978" s="7"/>
    </row>
    <row r="2979">
      <c r="A2979" s="11"/>
      <c r="B2979" s="7"/>
      <c r="C2979" s="7"/>
      <c r="D2979" s="9"/>
      <c r="E2979" s="7"/>
    </row>
    <row r="2980">
      <c r="A2980" s="11"/>
      <c r="B2980" s="7"/>
      <c r="C2980" s="7"/>
      <c r="D2980" s="9"/>
      <c r="E2980" s="7"/>
    </row>
    <row r="2981">
      <c r="A2981" s="11"/>
      <c r="B2981" s="7"/>
      <c r="C2981" s="7"/>
      <c r="D2981" s="9"/>
      <c r="E2981" s="7"/>
    </row>
    <row r="2982">
      <c r="A2982" s="11"/>
      <c r="B2982" s="7"/>
      <c r="C2982" s="7"/>
      <c r="D2982" s="9"/>
      <c r="E2982" s="7"/>
    </row>
    <row r="2983">
      <c r="A2983" s="11"/>
      <c r="B2983" s="7"/>
      <c r="C2983" s="7"/>
      <c r="D2983" s="9"/>
      <c r="E2983" s="7"/>
    </row>
    <row r="2984">
      <c r="A2984" s="11"/>
      <c r="B2984" s="7"/>
      <c r="C2984" s="7"/>
      <c r="D2984" s="9"/>
      <c r="E2984" s="7"/>
    </row>
    <row r="2985">
      <c r="A2985" s="11"/>
      <c r="B2985" s="7"/>
      <c r="C2985" s="7"/>
      <c r="D2985" s="9"/>
      <c r="E2985" s="7"/>
    </row>
    <row r="2986">
      <c r="A2986" s="11"/>
      <c r="B2986" s="7"/>
      <c r="C2986" s="7"/>
      <c r="D2986" s="9"/>
      <c r="E2986" s="7"/>
    </row>
    <row r="2987">
      <c r="A2987" s="11"/>
      <c r="B2987" s="7"/>
      <c r="C2987" s="7"/>
      <c r="D2987" s="9"/>
      <c r="E2987" s="7"/>
    </row>
    <row r="2988">
      <c r="A2988" s="11"/>
      <c r="B2988" s="7"/>
      <c r="C2988" s="7"/>
      <c r="D2988" s="9"/>
      <c r="E2988" s="7"/>
    </row>
    <row r="2989">
      <c r="A2989" s="11"/>
      <c r="B2989" s="7"/>
      <c r="C2989" s="7"/>
      <c r="D2989" s="9"/>
      <c r="E2989" s="7"/>
    </row>
    <row r="2990">
      <c r="A2990" s="11"/>
      <c r="B2990" s="7"/>
      <c r="C2990" s="7"/>
      <c r="D2990" s="9"/>
      <c r="E2990" s="7"/>
    </row>
    <row r="2991">
      <c r="A2991" s="11"/>
      <c r="B2991" s="7"/>
      <c r="C2991" s="7"/>
      <c r="D2991" s="9"/>
      <c r="E2991" s="7"/>
    </row>
    <row r="2992">
      <c r="A2992" s="11"/>
      <c r="B2992" s="7"/>
      <c r="C2992" s="7"/>
      <c r="D2992" s="9"/>
      <c r="E2992" s="7"/>
    </row>
    <row r="2993">
      <c r="A2993" s="11"/>
      <c r="B2993" s="7"/>
      <c r="C2993" s="7"/>
      <c r="D2993" s="9"/>
      <c r="E2993" s="7"/>
    </row>
    <row r="2994">
      <c r="A2994" s="11"/>
      <c r="B2994" s="7"/>
      <c r="C2994" s="7"/>
      <c r="D2994" s="9"/>
      <c r="E2994" s="7"/>
    </row>
    <row r="2995">
      <c r="A2995" s="11"/>
      <c r="B2995" s="7"/>
      <c r="C2995" s="7"/>
      <c r="D2995" s="9"/>
      <c r="E2995" s="7"/>
    </row>
    <row r="2996">
      <c r="A2996" s="11"/>
      <c r="B2996" s="7"/>
      <c r="C2996" s="7"/>
      <c r="D2996" s="9"/>
      <c r="E2996" s="7"/>
    </row>
    <row r="2997">
      <c r="A2997" s="11"/>
      <c r="B2997" s="7"/>
      <c r="C2997" s="7"/>
      <c r="D2997" s="9"/>
      <c r="E2997" s="7"/>
    </row>
    <row r="2998">
      <c r="A2998" s="11"/>
      <c r="B2998" s="7"/>
      <c r="C2998" s="7"/>
      <c r="D2998" s="9"/>
      <c r="E2998" s="7"/>
    </row>
    <row r="2999">
      <c r="A2999" s="11"/>
      <c r="B2999" s="7"/>
      <c r="C2999" s="7"/>
      <c r="D2999" s="9"/>
      <c r="E2999" s="7"/>
    </row>
    <row r="3000">
      <c r="A3000" s="11"/>
      <c r="B3000" s="7"/>
      <c r="C3000" s="7"/>
      <c r="D3000" s="9"/>
      <c r="E3000" s="7"/>
    </row>
    <row r="3001">
      <c r="A3001" s="11"/>
      <c r="B3001" s="7"/>
      <c r="C3001" s="7"/>
      <c r="D3001" s="9"/>
      <c r="E3001" s="7"/>
    </row>
  </sheetData>
  <sheetProtection sheet="1" objects="1" scenarios="1" formatCells="0" formatColumns="0" formatRows="0" insertRows="0" sort="0" autoFilter="0" selectLockedCells="0" selectUnlockedCells="0"/>
  <dataValidations count="6000"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  <dataValidation type="list" allowBlank="1" showInputMessage="1" showErrorMessage="1" sqref="B2:B3001">
      <formula1>M_Batch!$A$2:$A$201</formula1>
    </dataValidation>
    <dataValidation type="list" allowBlank="1" showInputMessage="1" showErrorMessage="1" sqref="C2:C3001">
      <formula1>"Gaji Karyawan,Listrik,Air,BBM,Obat &amp; Vitamin,Perbaikan Kandang,Lain-lain"</formula1>
    </dataValidation>
  </dataValidations>
  <pageMargins left="0.5" right="0.5" top="0.5" bottom="0.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48235"/>
  </sheetPr>
  <dimension ref="A1:H100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0" customWidth="1"/>
    <col min="3" max="3" width="14" customWidth="1"/>
    <col min="4" max="4" width="13" customWidth="1"/>
    <col min="5" max="5" width="16" customWidth="1"/>
    <col min="6" max="6" width="16" customWidth="1"/>
    <col min="7" max="7" width="16" customWidth="1"/>
    <col min="8" max="8" width="10" customWidth="1"/>
  </cols>
  <sheetData>
    <row r="1">
      <c r="A1" s="1" t="inlineStr">
        <is>
          <t xml:space="preserve">Tgl Jual</t>
        </is>
      </c>
      <c r="B1" s="1" t="inlineStr">
        <is>
          <t xml:space="preserve">ID Sapi</t>
        </is>
      </c>
      <c r="C1" s="1" t="inlineStr">
        <is>
          <t xml:space="preserve">Bobot Jual (kg)</t>
        </is>
      </c>
      <c r="D1" s="1" t="inlineStr">
        <is>
          <t xml:space="preserve">Harga/kg</t>
        </is>
      </c>
      <c r="E1" s="1" t="inlineStr">
        <is>
          <t xml:space="preserve">Total Jual</t>
        </is>
      </c>
      <c r="F1" s="1" t="inlineStr">
        <is>
          <t xml:space="preserve">HPP/ekor</t>
        </is>
      </c>
      <c r="G1" s="1" t="inlineStr">
        <is>
          <t xml:space="preserve">Margin</t>
        </is>
      </c>
      <c r="H1" s="1" t="inlineStr">
        <is>
          <t xml:space="preserve">Margin %</t>
        </is>
      </c>
    </row>
    <row r="2">
      <c r="A2" s="11"/>
      <c r="B2" s="7"/>
      <c r="C2" s="10"/>
      <c r="D2" s="9"/>
      <c r="E2" s="15">
        <f>IF($B2="","",$C2*$D2)</f>
      </c>
      <c r="F2" s="15">
        <f>IF($B2="","",IFERROR(INDEX(HPP_Sapi!$I$2:$I$501,MATCH($B2,HPP_Sapi!$A$2:$A$501,0)),0))</f>
      </c>
      <c r="G2" s="15">
        <f>IF($B2="","",$E2-$F2)</f>
      </c>
      <c r="H2" s="20">
        <f>IF(OR($B2="",$E2=0),"",$G2/$E2)</f>
      </c>
    </row>
    <row r="3">
      <c r="A3" s="11"/>
      <c r="B3" s="7"/>
      <c r="C3" s="10"/>
      <c r="D3" s="9"/>
      <c r="E3" s="15">
        <f>IF($B3="","",$C3*$D3)</f>
      </c>
      <c r="F3" s="15">
        <f>IF($B3="","",IFERROR(INDEX(HPP_Sapi!$I$2:$I$501,MATCH($B3,HPP_Sapi!$A$2:$A$501,0)),0))</f>
      </c>
      <c r="G3" s="15">
        <f>IF($B3="","",$E3-$F3)</f>
      </c>
      <c r="H3" s="20">
        <f>IF(OR($B3="",$E3=0),"",$G3/$E3)</f>
      </c>
    </row>
    <row r="4">
      <c r="A4" s="11"/>
      <c r="B4" s="7"/>
      <c r="C4" s="10"/>
      <c r="D4" s="9"/>
      <c r="E4" s="15">
        <f>IF($B4="","",$C4*$D4)</f>
      </c>
      <c r="F4" s="15">
        <f>IF($B4="","",IFERROR(INDEX(HPP_Sapi!$I$2:$I$501,MATCH($B4,HPP_Sapi!$A$2:$A$501,0)),0))</f>
      </c>
      <c r="G4" s="15">
        <f>IF($B4="","",$E4-$F4)</f>
      </c>
      <c r="H4" s="20">
        <f>IF(OR($B4="",$E4=0),"",$G4/$E4)</f>
      </c>
    </row>
    <row r="5">
      <c r="A5" s="11"/>
      <c r="B5" s="7"/>
      <c r="C5" s="10"/>
      <c r="D5" s="9"/>
      <c r="E5" s="15">
        <f>IF($B5="","",$C5*$D5)</f>
      </c>
      <c r="F5" s="15">
        <f>IF($B5="","",IFERROR(INDEX(HPP_Sapi!$I$2:$I$501,MATCH($B5,HPP_Sapi!$A$2:$A$501,0)),0))</f>
      </c>
      <c r="G5" s="15">
        <f>IF($B5="","",$E5-$F5)</f>
      </c>
      <c r="H5" s="20">
        <f>IF(OR($B5="",$E5=0),"",$G5/$E5)</f>
      </c>
    </row>
    <row r="6">
      <c r="A6" s="11"/>
      <c r="B6" s="7"/>
      <c r="C6" s="10"/>
      <c r="D6" s="9"/>
      <c r="E6" s="15">
        <f>IF($B6="","",$C6*$D6)</f>
      </c>
      <c r="F6" s="15">
        <f>IF($B6="","",IFERROR(INDEX(HPP_Sapi!$I$2:$I$501,MATCH($B6,HPP_Sapi!$A$2:$A$501,0)),0))</f>
      </c>
      <c r="G6" s="15">
        <f>IF($B6="","",$E6-$F6)</f>
      </c>
      <c r="H6" s="20">
        <f>IF(OR($B6="",$E6=0),"",$G6/$E6)</f>
      </c>
    </row>
    <row r="7">
      <c r="A7" s="11"/>
      <c r="B7" s="7"/>
      <c r="C7" s="10"/>
      <c r="D7" s="9"/>
      <c r="E7" s="15">
        <f>IF($B7="","",$C7*$D7)</f>
      </c>
      <c r="F7" s="15">
        <f>IF($B7="","",IFERROR(INDEX(HPP_Sapi!$I$2:$I$501,MATCH($B7,HPP_Sapi!$A$2:$A$501,0)),0))</f>
      </c>
      <c r="G7" s="15">
        <f>IF($B7="","",$E7-$F7)</f>
      </c>
      <c r="H7" s="20">
        <f>IF(OR($B7="",$E7=0),"",$G7/$E7)</f>
      </c>
    </row>
    <row r="8">
      <c r="A8" s="11"/>
      <c r="B8" s="7"/>
      <c r="C8" s="10"/>
      <c r="D8" s="9"/>
      <c r="E8" s="15">
        <f>IF($B8="","",$C8*$D8)</f>
      </c>
      <c r="F8" s="15">
        <f>IF($B8="","",IFERROR(INDEX(HPP_Sapi!$I$2:$I$501,MATCH($B8,HPP_Sapi!$A$2:$A$501,0)),0))</f>
      </c>
      <c r="G8" s="15">
        <f>IF($B8="","",$E8-$F8)</f>
      </c>
      <c r="H8" s="20">
        <f>IF(OR($B8="",$E8=0),"",$G8/$E8)</f>
      </c>
    </row>
    <row r="9">
      <c r="A9" s="11"/>
      <c r="B9" s="7"/>
      <c r="C9" s="10"/>
      <c r="D9" s="9"/>
      <c r="E9" s="15">
        <f>IF($B9="","",$C9*$D9)</f>
      </c>
      <c r="F9" s="15">
        <f>IF($B9="","",IFERROR(INDEX(HPP_Sapi!$I$2:$I$501,MATCH($B9,HPP_Sapi!$A$2:$A$501,0)),0))</f>
      </c>
      <c r="G9" s="15">
        <f>IF($B9="","",$E9-$F9)</f>
      </c>
      <c r="H9" s="20">
        <f>IF(OR($B9="",$E9=0),"",$G9/$E9)</f>
      </c>
    </row>
    <row r="10">
      <c r="A10" s="11"/>
      <c r="B10" s="7"/>
      <c r="C10" s="10"/>
      <c r="D10" s="9"/>
      <c r="E10" s="15">
        <f>IF($B10="","",$C10*$D10)</f>
      </c>
      <c r="F10" s="15">
        <f>IF($B10="","",IFERROR(INDEX(HPP_Sapi!$I$2:$I$501,MATCH($B10,HPP_Sapi!$A$2:$A$501,0)),0))</f>
      </c>
      <c r="G10" s="15">
        <f>IF($B10="","",$E10-$F10)</f>
      </c>
      <c r="H10" s="20">
        <f>IF(OR($B10="",$E10=0),"",$G10/$E10)</f>
      </c>
    </row>
    <row r="11">
      <c r="A11" s="11"/>
      <c r="B11" s="7"/>
      <c r="C11" s="10"/>
      <c r="D11" s="9"/>
      <c r="E11" s="15">
        <f>IF($B11="","",$C11*$D11)</f>
      </c>
      <c r="F11" s="15">
        <f>IF($B11="","",IFERROR(INDEX(HPP_Sapi!$I$2:$I$501,MATCH($B11,HPP_Sapi!$A$2:$A$501,0)),0))</f>
      </c>
      <c r="G11" s="15">
        <f>IF($B11="","",$E11-$F11)</f>
      </c>
      <c r="H11" s="20">
        <f>IF(OR($B11="",$E11=0),"",$G11/$E11)</f>
      </c>
    </row>
    <row r="12">
      <c r="A12" s="11"/>
      <c r="B12" s="7"/>
      <c r="C12" s="10"/>
      <c r="D12" s="9"/>
      <c r="E12" s="15">
        <f>IF($B12="","",$C12*$D12)</f>
      </c>
      <c r="F12" s="15">
        <f>IF($B12="","",IFERROR(INDEX(HPP_Sapi!$I$2:$I$501,MATCH($B12,HPP_Sapi!$A$2:$A$501,0)),0))</f>
      </c>
      <c r="G12" s="15">
        <f>IF($B12="","",$E12-$F12)</f>
      </c>
      <c r="H12" s="20">
        <f>IF(OR($B12="",$E12=0),"",$G12/$E12)</f>
      </c>
    </row>
    <row r="13">
      <c r="A13" s="11"/>
      <c r="B13" s="7"/>
      <c r="C13" s="10"/>
      <c r="D13" s="9"/>
      <c r="E13" s="15">
        <f>IF($B13="","",$C13*$D13)</f>
      </c>
      <c r="F13" s="15">
        <f>IF($B13="","",IFERROR(INDEX(HPP_Sapi!$I$2:$I$501,MATCH($B13,HPP_Sapi!$A$2:$A$501,0)),0))</f>
      </c>
      <c r="G13" s="15">
        <f>IF($B13="","",$E13-$F13)</f>
      </c>
      <c r="H13" s="20">
        <f>IF(OR($B13="",$E13=0),"",$G13/$E13)</f>
      </c>
    </row>
    <row r="14">
      <c r="A14" s="11"/>
      <c r="B14" s="7"/>
      <c r="C14" s="10"/>
      <c r="D14" s="9"/>
      <c r="E14" s="15">
        <f>IF($B14="","",$C14*$D14)</f>
      </c>
      <c r="F14" s="15">
        <f>IF($B14="","",IFERROR(INDEX(HPP_Sapi!$I$2:$I$501,MATCH($B14,HPP_Sapi!$A$2:$A$501,0)),0))</f>
      </c>
      <c r="G14" s="15">
        <f>IF($B14="","",$E14-$F14)</f>
      </c>
      <c r="H14" s="20">
        <f>IF(OR($B14="",$E14=0),"",$G14/$E14)</f>
      </c>
    </row>
    <row r="15">
      <c r="A15" s="11"/>
      <c r="B15" s="7"/>
      <c r="C15" s="10"/>
      <c r="D15" s="9"/>
      <c r="E15" s="15">
        <f>IF($B15="","",$C15*$D15)</f>
      </c>
      <c r="F15" s="15">
        <f>IF($B15="","",IFERROR(INDEX(HPP_Sapi!$I$2:$I$501,MATCH($B15,HPP_Sapi!$A$2:$A$501,0)),0))</f>
      </c>
      <c r="G15" s="15">
        <f>IF($B15="","",$E15-$F15)</f>
      </c>
      <c r="H15" s="20">
        <f>IF(OR($B15="",$E15=0),"",$G15/$E15)</f>
      </c>
    </row>
    <row r="16">
      <c r="A16" s="11"/>
      <c r="B16" s="7"/>
      <c r="C16" s="10"/>
      <c r="D16" s="9"/>
      <c r="E16" s="15">
        <f>IF($B16="","",$C16*$D16)</f>
      </c>
      <c r="F16" s="15">
        <f>IF($B16="","",IFERROR(INDEX(HPP_Sapi!$I$2:$I$501,MATCH($B16,HPP_Sapi!$A$2:$A$501,0)),0))</f>
      </c>
      <c r="G16" s="15">
        <f>IF($B16="","",$E16-$F16)</f>
      </c>
      <c r="H16" s="20">
        <f>IF(OR($B16="",$E16=0),"",$G16/$E16)</f>
      </c>
    </row>
    <row r="17">
      <c r="A17" s="11"/>
      <c r="B17" s="7"/>
      <c r="C17" s="10"/>
      <c r="D17" s="9"/>
      <c r="E17" s="15">
        <f>IF($B17="","",$C17*$D17)</f>
      </c>
      <c r="F17" s="15">
        <f>IF($B17="","",IFERROR(INDEX(HPP_Sapi!$I$2:$I$501,MATCH($B17,HPP_Sapi!$A$2:$A$501,0)),0))</f>
      </c>
      <c r="G17" s="15">
        <f>IF($B17="","",$E17-$F17)</f>
      </c>
      <c r="H17" s="20">
        <f>IF(OR($B17="",$E17=0),"",$G17/$E17)</f>
      </c>
    </row>
    <row r="18">
      <c r="A18" s="11"/>
      <c r="B18" s="7"/>
      <c r="C18" s="10"/>
      <c r="D18" s="9"/>
      <c r="E18" s="15">
        <f>IF($B18="","",$C18*$D18)</f>
      </c>
      <c r="F18" s="15">
        <f>IF($B18="","",IFERROR(INDEX(HPP_Sapi!$I$2:$I$501,MATCH($B18,HPP_Sapi!$A$2:$A$501,0)),0))</f>
      </c>
      <c r="G18" s="15">
        <f>IF($B18="","",$E18-$F18)</f>
      </c>
      <c r="H18" s="20">
        <f>IF(OR($B18="",$E18=0),"",$G18/$E18)</f>
      </c>
    </row>
    <row r="19">
      <c r="A19" s="11"/>
      <c r="B19" s="7"/>
      <c r="C19" s="10"/>
      <c r="D19" s="9"/>
      <c r="E19" s="15">
        <f>IF($B19="","",$C19*$D19)</f>
      </c>
      <c r="F19" s="15">
        <f>IF($B19="","",IFERROR(INDEX(HPP_Sapi!$I$2:$I$501,MATCH($B19,HPP_Sapi!$A$2:$A$501,0)),0))</f>
      </c>
      <c r="G19" s="15">
        <f>IF($B19="","",$E19-$F19)</f>
      </c>
      <c r="H19" s="20">
        <f>IF(OR($B19="",$E19=0),"",$G19/$E19)</f>
      </c>
    </row>
    <row r="20">
      <c r="A20" s="11"/>
      <c r="B20" s="7"/>
      <c r="C20" s="10"/>
      <c r="D20" s="9"/>
      <c r="E20" s="15">
        <f>IF($B20="","",$C20*$D20)</f>
      </c>
      <c r="F20" s="15">
        <f>IF($B20="","",IFERROR(INDEX(HPP_Sapi!$I$2:$I$501,MATCH($B20,HPP_Sapi!$A$2:$A$501,0)),0))</f>
      </c>
      <c r="G20" s="15">
        <f>IF($B20="","",$E20-$F20)</f>
      </c>
      <c r="H20" s="20">
        <f>IF(OR($B20="",$E20=0),"",$G20/$E20)</f>
      </c>
    </row>
    <row r="21">
      <c r="A21" s="11"/>
      <c r="B21" s="7"/>
      <c r="C21" s="10"/>
      <c r="D21" s="9"/>
      <c r="E21" s="15">
        <f>IF($B21="","",$C21*$D21)</f>
      </c>
      <c r="F21" s="15">
        <f>IF($B21="","",IFERROR(INDEX(HPP_Sapi!$I$2:$I$501,MATCH($B21,HPP_Sapi!$A$2:$A$501,0)),0))</f>
      </c>
      <c r="G21" s="15">
        <f>IF($B21="","",$E21-$F21)</f>
      </c>
      <c r="H21" s="20">
        <f>IF(OR($B21="",$E21=0),"",$G21/$E21)</f>
      </c>
    </row>
    <row r="22">
      <c r="A22" s="11"/>
      <c r="B22" s="7"/>
      <c r="C22" s="10"/>
      <c r="D22" s="9"/>
      <c r="E22" s="15">
        <f>IF($B22="","",$C22*$D22)</f>
      </c>
      <c r="F22" s="15">
        <f>IF($B22="","",IFERROR(INDEX(HPP_Sapi!$I$2:$I$501,MATCH($B22,HPP_Sapi!$A$2:$A$501,0)),0))</f>
      </c>
      <c r="G22" s="15">
        <f>IF($B22="","",$E22-$F22)</f>
      </c>
      <c r="H22" s="20">
        <f>IF(OR($B22="",$E22=0),"",$G22/$E22)</f>
      </c>
    </row>
    <row r="23">
      <c r="A23" s="11"/>
      <c r="B23" s="7"/>
      <c r="C23" s="10"/>
      <c r="D23" s="9"/>
      <c r="E23" s="15">
        <f>IF($B23="","",$C23*$D23)</f>
      </c>
      <c r="F23" s="15">
        <f>IF($B23="","",IFERROR(INDEX(HPP_Sapi!$I$2:$I$501,MATCH($B23,HPP_Sapi!$A$2:$A$501,0)),0))</f>
      </c>
      <c r="G23" s="15">
        <f>IF($B23="","",$E23-$F23)</f>
      </c>
      <c r="H23" s="20">
        <f>IF(OR($B23="",$E23=0),"",$G23/$E23)</f>
      </c>
    </row>
    <row r="24">
      <c r="A24" s="11"/>
      <c r="B24" s="7"/>
      <c r="C24" s="10"/>
      <c r="D24" s="9"/>
      <c r="E24" s="15">
        <f>IF($B24="","",$C24*$D24)</f>
      </c>
      <c r="F24" s="15">
        <f>IF($B24="","",IFERROR(INDEX(HPP_Sapi!$I$2:$I$501,MATCH($B24,HPP_Sapi!$A$2:$A$501,0)),0))</f>
      </c>
      <c r="G24" s="15">
        <f>IF($B24="","",$E24-$F24)</f>
      </c>
      <c r="H24" s="20">
        <f>IF(OR($B24="",$E24=0),"",$G24/$E24)</f>
      </c>
    </row>
    <row r="25">
      <c r="A25" s="11"/>
      <c r="B25" s="7"/>
      <c r="C25" s="10"/>
      <c r="D25" s="9"/>
      <c r="E25" s="15">
        <f>IF($B25="","",$C25*$D25)</f>
      </c>
      <c r="F25" s="15">
        <f>IF($B25="","",IFERROR(INDEX(HPP_Sapi!$I$2:$I$501,MATCH($B25,HPP_Sapi!$A$2:$A$501,0)),0))</f>
      </c>
      <c r="G25" s="15">
        <f>IF($B25="","",$E25-$F25)</f>
      </c>
      <c r="H25" s="20">
        <f>IF(OR($B25="",$E25=0),"",$G25/$E25)</f>
      </c>
    </row>
    <row r="26">
      <c r="A26" s="11"/>
      <c r="B26" s="7"/>
      <c r="C26" s="10"/>
      <c r="D26" s="9"/>
      <c r="E26" s="15">
        <f>IF($B26="","",$C26*$D26)</f>
      </c>
      <c r="F26" s="15">
        <f>IF($B26="","",IFERROR(INDEX(HPP_Sapi!$I$2:$I$501,MATCH($B26,HPP_Sapi!$A$2:$A$501,0)),0))</f>
      </c>
      <c r="G26" s="15">
        <f>IF($B26="","",$E26-$F26)</f>
      </c>
      <c r="H26" s="20">
        <f>IF(OR($B26="",$E26=0),"",$G26/$E26)</f>
      </c>
    </row>
    <row r="27">
      <c r="A27" s="11"/>
      <c r="B27" s="7"/>
      <c r="C27" s="10"/>
      <c r="D27" s="9"/>
      <c r="E27" s="15">
        <f>IF($B27="","",$C27*$D27)</f>
      </c>
      <c r="F27" s="15">
        <f>IF($B27="","",IFERROR(INDEX(HPP_Sapi!$I$2:$I$501,MATCH($B27,HPP_Sapi!$A$2:$A$501,0)),0))</f>
      </c>
      <c r="G27" s="15">
        <f>IF($B27="","",$E27-$F27)</f>
      </c>
      <c r="H27" s="20">
        <f>IF(OR($B27="",$E27=0),"",$G27/$E27)</f>
      </c>
    </row>
    <row r="28">
      <c r="A28" s="11"/>
      <c r="B28" s="7"/>
      <c r="C28" s="10"/>
      <c r="D28" s="9"/>
      <c r="E28" s="15">
        <f>IF($B28="","",$C28*$D28)</f>
      </c>
      <c r="F28" s="15">
        <f>IF($B28="","",IFERROR(INDEX(HPP_Sapi!$I$2:$I$501,MATCH($B28,HPP_Sapi!$A$2:$A$501,0)),0))</f>
      </c>
      <c r="G28" s="15">
        <f>IF($B28="","",$E28-$F28)</f>
      </c>
      <c r="H28" s="20">
        <f>IF(OR($B28="",$E28=0),"",$G28/$E28)</f>
      </c>
    </row>
    <row r="29">
      <c r="A29" s="11"/>
      <c r="B29" s="7"/>
      <c r="C29" s="10"/>
      <c r="D29" s="9"/>
      <c r="E29" s="15">
        <f>IF($B29="","",$C29*$D29)</f>
      </c>
      <c r="F29" s="15">
        <f>IF($B29="","",IFERROR(INDEX(HPP_Sapi!$I$2:$I$501,MATCH($B29,HPP_Sapi!$A$2:$A$501,0)),0))</f>
      </c>
      <c r="G29" s="15">
        <f>IF($B29="","",$E29-$F29)</f>
      </c>
      <c r="H29" s="20">
        <f>IF(OR($B29="",$E29=0),"",$G29/$E29)</f>
      </c>
    </row>
    <row r="30">
      <c r="A30" s="11"/>
      <c r="B30" s="7"/>
      <c r="C30" s="10"/>
      <c r="D30" s="9"/>
      <c r="E30" s="15">
        <f>IF($B30="","",$C30*$D30)</f>
      </c>
      <c r="F30" s="15">
        <f>IF($B30="","",IFERROR(INDEX(HPP_Sapi!$I$2:$I$501,MATCH($B30,HPP_Sapi!$A$2:$A$501,0)),0))</f>
      </c>
      <c r="G30" s="15">
        <f>IF($B30="","",$E30-$F30)</f>
      </c>
      <c r="H30" s="20">
        <f>IF(OR($B30="",$E30=0),"",$G30/$E30)</f>
      </c>
    </row>
    <row r="31">
      <c r="A31" s="11"/>
      <c r="B31" s="7"/>
      <c r="C31" s="10"/>
      <c r="D31" s="9"/>
      <c r="E31" s="15">
        <f>IF($B31="","",$C31*$D31)</f>
      </c>
      <c r="F31" s="15">
        <f>IF($B31="","",IFERROR(INDEX(HPP_Sapi!$I$2:$I$501,MATCH($B31,HPP_Sapi!$A$2:$A$501,0)),0))</f>
      </c>
      <c r="G31" s="15">
        <f>IF($B31="","",$E31-$F31)</f>
      </c>
      <c r="H31" s="20">
        <f>IF(OR($B31="",$E31=0),"",$G31/$E31)</f>
      </c>
    </row>
    <row r="32">
      <c r="A32" s="11"/>
      <c r="B32" s="7"/>
      <c r="C32" s="10"/>
      <c r="D32" s="9"/>
      <c r="E32" s="15">
        <f>IF($B32="","",$C32*$D32)</f>
      </c>
      <c r="F32" s="15">
        <f>IF($B32="","",IFERROR(INDEX(HPP_Sapi!$I$2:$I$501,MATCH($B32,HPP_Sapi!$A$2:$A$501,0)),0))</f>
      </c>
      <c r="G32" s="15">
        <f>IF($B32="","",$E32-$F32)</f>
      </c>
      <c r="H32" s="20">
        <f>IF(OR($B32="",$E32=0),"",$G32/$E32)</f>
      </c>
    </row>
    <row r="33">
      <c r="A33" s="11"/>
      <c r="B33" s="7"/>
      <c r="C33" s="10"/>
      <c r="D33" s="9"/>
      <c r="E33" s="15">
        <f>IF($B33="","",$C33*$D33)</f>
      </c>
      <c r="F33" s="15">
        <f>IF($B33="","",IFERROR(INDEX(HPP_Sapi!$I$2:$I$501,MATCH($B33,HPP_Sapi!$A$2:$A$501,0)),0))</f>
      </c>
      <c r="G33" s="15">
        <f>IF($B33="","",$E33-$F33)</f>
      </c>
      <c r="H33" s="20">
        <f>IF(OR($B33="",$E33=0),"",$G33/$E33)</f>
      </c>
    </row>
    <row r="34">
      <c r="A34" s="11"/>
      <c r="B34" s="7"/>
      <c r="C34" s="10"/>
      <c r="D34" s="9"/>
      <c r="E34" s="15">
        <f>IF($B34="","",$C34*$D34)</f>
      </c>
      <c r="F34" s="15">
        <f>IF($B34="","",IFERROR(INDEX(HPP_Sapi!$I$2:$I$501,MATCH($B34,HPP_Sapi!$A$2:$A$501,0)),0))</f>
      </c>
      <c r="G34" s="15">
        <f>IF($B34="","",$E34-$F34)</f>
      </c>
      <c r="H34" s="20">
        <f>IF(OR($B34="",$E34=0),"",$G34/$E34)</f>
      </c>
    </row>
    <row r="35">
      <c r="A35" s="11"/>
      <c r="B35" s="7"/>
      <c r="C35" s="10"/>
      <c r="D35" s="9"/>
      <c r="E35" s="15">
        <f>IF($B35="","",$C35*$D35)</f>
      </c>
      <c r="F35" s="15">
        <f>IF($B35="","",IFERROR(INDEX(HPP_Sapi!$I$2:$I$501,MATCH($B35,HPP_Sapi!$A$2:$A$501,0)),0))</f>
      </c>
      <c r="G35" s="15">
        <f>IF($B35="","",$E35-$F35)</f>
      </c>
      <c r="H35" s="20">
        <f>IF(OR($B35="",$E35=0),"",$G35/$E35)</f>
      </c>
    </row>
    <row r="36">
      <c r="A36" s="11"/>
      <c r="B36" s="7"/>
      <c r="C36" s="10"/>
      <c r="D36" s="9"/>
      <c r="E36" s="15">
        <f>IF($B36="","",$C36*$D36)</f>
      </c>
      <c r="F36" s="15">
        <f>IF($B36="","",IFERROR(INDEX(HPP_Sapi!$I$2:$I$501,MATCH($B36,HPP_Sapi!$A$2:$A$501,0)),0))</f>
      </c>
      <c r="G36" s="15">
        <f>IF($B36="","",$E36-$F36)</f>
      </c>
      <c r="H36" s="20">
        <f>IF(OR($B36="",$E36=0),"",$G36/$E36)</f>
      </c>
    </row>
    <row r="37">
      <c r="A37" s="11"/>
      <c r="B37" s="7"/>
      <c r="C37" s="10"/>
      <c r="D37" s="9"/>
      <c r="E37" s="15">
        <f>IF($B37="","",$C37*$D37)</f>
      </c>
      <c r="F37" s="15">
        <f>IF($B37="","",IFERROR(INDEX(HPP_Sapi!$I$2:$I$501,MATCH($B37,HPP_Sapi!$A$2:$A$501,0)),0))</f>
      </c>
      <c r="G37" s="15">
        <f>IF($B37="","",$E37-$F37)</f>
      </c>
      <c r="H37" s="20">
        <f>IF(OR($B37="",$E37=0),"",$G37/$E37)</f>
      </c>
    </row>
    <row r="38">
      <c r="A38" s="11"/>
      <c r="B38" s="7"/>
      <c r="C38" s="10"/>
      <c r="D38" s="9"/>
      <c r="E38" s="15">
        <f>IF($B38="","",$C38*$D38)</f>
      </c>
      <c r="F38" s="15">
        <f>IF($B38="","",IFERROR(INDEX(HPP_Sapi!$I$2:$I$501,MATCH($B38,HPP_Sapi!$A$2:$A$501,0)),0))</f>
      </c>
      <c r="G38" s="15">
        <f>IF($B38="","",$E38-$F38)</f>
      </c>
      <c r="H38" s="20">
        <f>IF(OR($B38="",$E38=0),"",$G38/$E38)</f>
      </c>
    </row>
    <row r="39">
      <c r="A39" s="11"/>
      <c r="B39" s="7"/>
      <c r="C39" s="10"/>
      <c r="D39" s="9"/>
      <c r="E39" s="15">
        <f>IF($B39="","",$C39*$D39)</f>
      </c>
      <c r="F39" s="15">
        <f>IF($B39="","",IFERROR(INDEX(HPP_Sapi!$I$2:$I$501,MATCH($B39,HPP_Sapi!$A$2:$A$501,0)),0))</f>
      </c>
      <c r="G39" s="15">
        <f>IF($B39="","",$E39-$F39)</f>
      </c>
      <c r="H39" s="20">
        <f>IF(OR($B39="",$E39=0),"",$G39/$E39)</f>
      </c>
    </row>
    <row r="40">
      <c r="A40" s="11"/>
      <c r="B40" s="7"/>
      <c r="C40" s="10"/>
      <c r="D40" s="9"/>
      <c r="E40" s="15">
        <f>IF($B40="","",$C40*$D40)</f>
      </c>
      <c r="F40" s="15">
        <f>IF($B40="","",IFERROR(INDEX(HPP_Sapi!$I$2:$I$501,MATCH($B40,HPP_Sapi!$A$2:$A$501,0)),0))</f>
      </c>
      <c r="G40" s="15">
        <f>IF($B40="","",$E40-$F40)</f>
      </c>
      <c r="H40" s="20">
        <f>IF(OR($B40="",$E40=0),"",$G40/$E40)</f>
      </c>
    </row>
    <row r="41">
      <c r="A41" s="11"/>
      <c r="B41" s="7"/>
      <c r="C41" s="10"/>
      <c r="D41" s="9"/>
      <c r="E41" s="15">
        <f>IF($B41="","",$C41*$D41)</f>
      </c>
      <c r="F41" s="15">
        <f>IF($B41="","",IFERROR(INDEX(HPP_Sapi!$I$2:$I$501,MATCH($B41,HPP_Sapi!$A$2:$A$501,0)),0))</f>
      </c>
      <c r="G41" s="15">
        <f>IF($B41="","",$E41-$F41)</f>
      </c>
      <c r="H41" s="20">
        <f>IF(OR($B41="",$E41=0),"",$G41/$E41)</f>
      </c>
    </row>
    <row r="42">
      <c r="A42" s="11"/>
      <c r="B42" s="7"/>
      <c r="C42" s="10"/>
      <c r="D42" s="9"/>
      <c r="E42" s="15">
        <f>IF($B42="","",$C42*$D42)</f>
      </c>
      <c r="F42" s="15">
        <f>IF($B42="","",IFERROR(INDEX(HPP_Sapi!$I$2:$I$501,MATCH($B42,HPP_Sapi!$A$2:$A$501,0)),0))</f>
      </c>
      <c r="G42" s="15">
        <f>IF($B42="","",$E42-$F42)</f>
      </c>
      <c r="H42" s="20">
        <f>IF(OR($B42="",$E42=0),"",$G42/$E42)</f>
      </c>
    </row>
    <row r="43">
      <c r="A43" s="11"/>
      <c r="B43" s="7"/>
      <c r="C43" s="10"/>
      <c r="D43" s="9"/>
      <c r="E43" s="15">
        <f>IF($B43="","",$C43*$D43)</f>
      </c>
      <c r="F43" s="15">
        <f>IF($B43="","",IFERROR(INDEX(HPP_Sapi!$I$2:$I$501,MATCH($B43,HPP_Sapi!$A$2:$A$501,0)),0))</f>
      </c>
      <c r="G43" s="15">
        <f>IF($B43="","",$E43-$F43)</f>
      </c>
      <c r="H43" s="20">
        <f>IF(OR($B43="",$E43=0),"",$G43/$E43)</f>
      </c>
    </row>
    <row r="44">
      <c r="A44" s="11"/>
      <c r="B44" s="7"/>
      <c r="C44" s="10"/>
      <c r="D44" s="9"/>
      <c r="E44" s="15">
        <f>IF($B44="","",$C44*$D44)</f>
      </c>
      <c r="F44" s="15">
        <f>IF($B44="","",IFERROR(INDEX(HPP_Sapi!$I$2:$I$501,MATCH($B44,HPP_Sapi!$A$2:$A$501,0)),0))</f>
      </c>
      <c r="G44" s="15">
        <f>IF($B44="","",$E44-$F44)</f>
      </c>
      <c r="H44" s="20">
        <f>IF(OR($B44="",$E44=0),"",$G44/$E44)</f>
      </c>
    </row>
    <row r="45">
      <c r="A45" s="11"/>
      <c r="B45" s="7"/>
      <c r="C45" s="10"/>
      <c r="D45" s="9"/>
      <c r="E45" s="15">
        <f>IF($B45="","",$C45*$D45)</f>
      </c>
      <c r="F45" s="15">
        <f>IF($B45="","",IFERROR(INDEX(HPP_Sapi!$I$2:$I$501,MATCH($B45,HPP_Sapi!$A$2:$A$501,0)),0))</f>
      </c>
      <c r="G45" s="15">
        <f>IF($B45="","",$E45-$F45)</f>
      </c>
      <c r="H45" s="20">
        <f>IF(OR($B45="",$E45=0),"",$G45/$E45)</f>
      </c>
    </row>
    <row r="46">
      <c r="A46" s="11"/>
      <c r="B46" s="7"/>
      <c r="C46" s="10"/>
      <c r="D46" s="9"/>
      <c r="E46" s="15">
        <f>IF($B46="","",$C46*$D46)</f>
      </c>
      <c r="F46" s="15">
        <f>IF($B46="","",IFERROR(INDEX(HPP_Sapi!$I$2:$I$501,MATCH($B46,HPP_Sapi!$A$2:$A$501,0)),0))</f>
      </c>
      <c r="G46" s="15">
        <f>IF($B46="","",$E46-$F46)</f>
      </c>
      <c r="H46" s="20">
        <f>IF(OR($B46="",$E46=0),"",$G46/$E46)</f>
      </c>
    </row>
    <row r="47">
      <c r="A47" s="11"/>
      <c r="B47" s="7"/>
      <c r="C47" s="10"/>
      <c r="D47" s="9"/>
      <c r="E47" s="15">
        <f>IF($B47="","",$C47*$D47)</f>
      </c>
      <c r="F47" s="15">
        <f>IF($B47="","",IFERROR(INDEX(HPP_Sapi!$I$2:$I$501,MATCH($B47,HPP_Sapi!$A$2:$A$501,0)),0))</f>
      </c>
      <c r="G47" s="15">
        <f>IF($B47="","",$E47-$F47)</f>
      </c>
      <c r="H47" s="20">
        <f>IF(OR($B47="",$E47=0),"",$G47/$E47)</f>
      </c>
    </row>
    <row r="48">
      <c r="A48" s="11"/>
      <c r="B48" s="7"/>
      <c r="C48" s="10"/>
      <c r="D48" s="9"/>
      <c r="E48" s="15">
        <f>IF($B48="","",$C48*$D48)</f>
      </c>
      <c r="F48" s="15">
        <f>IF($B48="","",IFERROR(INDEX(HPP_Sapi!$I$2:$I$501,MATCH($B48,HPP_Sapi!$A$2:$A$501,0)),0))</f>
      </c>
      <c r="G48" s="15">
        <f>IF($B48="","",$E48-$F48)</f>
      </c>
      <c r="H48" s="20">
        <f>IF(OR($B48="",$E48=0),"",$G48/$E48)</f>
      </c>
    </row>
    <row r="49">
      <c r="A49" s="11"/>
      <c r="B49" s="7"/>
      <c r="C49" s="10"/>
      <c r="D49" s="9"/>
      <c r="E49" s="15">
        <f>IF($B49="","",$C49*$D49)</f>
      </c>
      <c r="F49" s="15">
        <f>IF($B49="","",IFERROR(INDEX(HPP_Sapi!$I$2:$I$501,MATCH($B49,HPP_Sapi!$A$2:$A$501,0)),0))</f>
      </c>
      <c r="G49" s="15">
        <f>IF($B49="","",$E49-$F49)</f>
      </c>
      <c r="H49" s="20">
        <f>IF(OR($B49="",$E49=0),"",$G49/$E49)</f>
      </c>
    </row>
    <row r="50">
      <c r="A50" s="11"/>
      <c r="B50" s="7"/>
      <c r="C50" s="10"/>
      <c r="D50" s="9"/>
      <c r="E50" s="15">
        <f>IF($B50="","",$C50*$D50)</f>
      </c>
      <c r="F50" s="15">
        <f>IF($B50="","",IFERROR(INDEX(HPP_Sapi!$I$2:$I$501,MATCH($B50,HPP_Sapi!$A$2:$A$501,0)),0))</f>
      </c>
      <c r="G50" s="15">
        <f>IF($B50="","",$E50-$F50)</f>
      </c>
      <c r="H50" s="20">
        <f>IF(OR($B50="",$E50=0),"",$G50/$E50)</f>
      </c>
    </row>
    <row r="51">
      <c r="A51" s="11"/>
      <c r="B51" s="7"/>
      <c r="C51" s="10"/>
      <c r="D51" s="9"/>
      <c r="E51" s="15">
        <f>IF($B51="","",$C51*$D51)</f>
      </c>
      <c r="F51" s="15">
        <f>IF($B51="","",IFERROR(INDEX(HPP_Sapi!$I$2:$I$501,MATCH($B51,HPP_Sapi!$A$2:$A$501,0)),0))</f>
      </c>
      <c r="G51" s="15">
        <f>IF($B51="","",$E51-$F51)</f>
      </c>
      <c r="H51" s="20">
        <f>IF(OR($B51="",$E51=0),"",$G51/$E51)</f>
      </c>
    </row>
    <row r="52">
      <c r="A52" s="11"/>
      <c r="B52" s="7"/>
      <c r="C52" s="10"/>
      <c r="D52" s="9"/>
      <c r="E52" s="15">
        <f>IF($B52="","",$C52*$D52)</f>
      </c>
      <c r="F52" s="15">
        <f>IF($B52="","",IFERROR(INDEX(HPP_Sapi!$I$2:$I$501,MATCH($B52,HPP_Sapi!$A$2:$A$501,0)),0))</f>
      </c>
      <c r="G52" s="15">
        <f>IF($B52="","",$E52-$F52)</f>
      </c>
      <c r="H52" s="20">
        <f>IF(OR($B52="",$E52=0),"",$G52/$E52)</f>
      </c>
    </row>
    <row r="53">
      <c r="A53" s="11"/>
      <c r="B53" s="7"/>
      <c r="C53" s="10"/>
      <c r="D53" s="9"/>
      <c r="E53" s="15">
        <f>IF($B53="","",$C53*$D53)</f>
      </c>
      <c r="F53" s="15">
        <f>IF($B53="","",IFERROR(INDEX(HPP_Sapi!$I$2:$I$501,MATCH($B53,HPP_Sapi!$A$2:$A$501,0)),0))</f>
      </c>
      <c r="G53" s="15">
        <f>IF($B53="","",$E53-$F53)</f>
      </c>
      <c r="H53" s="20">
        <f>IF(OR($B53="",$E53=0),"",$G53/$E53)</f>
      </c>
    </row>
    <row r="54">
      <c r="A54" s="11"/>
      <c r="B54" s="7"/>
      <c r="C54" s="10"/>
      <c r="D54" s="9"/>
      <c r="E54" s="15">
        <f>IF($B54="","",$C54*$D54)</f>
      </c>
      <c r="F54" s="15">
        <f>IF($B54="","",IFERROR(INDEX(HPP_Sapi!$I$2:$I$501,MATCH($B54,HPP_Sapi!$A$2:$A$501,0)),0))</f>
      </c>
      <c r="G54" s="15">
        <f>IF($B54="","",$E54-$F54)</f>
      </c>
      <c r="H54" s="20">
        <f>IF(OR($B54="",$E54=0),"",$G54/$E54)</f>
      </c>
    </row>
    <row r="55">
      <c r="A55" s="11"/>
      <c r="B55" s="7"/>
      <c r="C55" s="10"/>
      <c r="D55" s="9"/>
      <c r="E55" s="15">
        <f>IF($B55="","",$C55*$D55)</f>
      </c>
      <c r="F55" s="15">
        <f>IF($B55="","",IFERROR(INDEX(HPP_Sapi!$I$2:$I$501,MATCH($B55,HPP_Sapi!$A$2:$A$501,0)),0))</f>
      </c>
      <c r="G55" s="15">
        <f>IF($B55="","",$E55-$F55)</f>
      </c>
      <c r="H55" s="20">
        <f>IF(OR($B55="",$E55=0),"",$G55/$E55)</f>
      </c>
    </row>
    <row r="56">
      <c r="A56" s="11"/>
      <c r="B56" s="7"/>
      <c r="C56" s="10"/>
      <c r="D56" s="9"/>
      <c r="E56" s="15">
        <f>IF($B56="","",$C56*$D56)</f>
      </c>
      <c r="F56" s="15">
        <f>IF($B56="","",IFERROR(INDEX(HPP_Sapi!$I$2:$I$501,MATCH($B56,HPP_Sapi!$A$2:$A$501,0)),0))</f>
      </c>
      <c r="G56" s="15">
        <f>IF($B56="","",$E56-$F56)</f>
      </c>
      <c r="H56" s="20">
        <f>IF(OR($B56="",$E56=0),"",$G56/$E56)</f>
      </c>
    </row>
    <row r="57">
      <c r="A57" s="11"/>
      <c r="B57" s="7"/>
      <c r="C57" s="10"/>
      <c r="D57" s="9"/>
      <c r="E57" s="15">
        <f>IF($B57="","",$C57*$D57)</f>
      </c>
      <c r="F57" s="15">
        <f>IF($B57="","",IFERROR(INDEX(HPP_Sapi!$I$2:$I$501,MATCH($B57,HPP_Sapi!$A$2:$A$501,0)),0))</f>
      </c>
      <c r="G57" s="15">
        <f>IF($B57="","",$E57-$F57)</f>
      </c>
      <c r="H57" s="20">
        <f>IF(OR($B57="",$E57=0),"",$G57/$E57)</f>
      </c>
    </row>
    <row r="58">
      <c r="A58" s="11"/>
      <c r="B58" s="7"/>
      <c r="C58" s="10"/>
      <c r="D58" s="9"/>
      <c r="E58" s="15">
        <f>IF($B58="","",$C58*$D58)</f>
      </c>
      <c r="F58" s="15">
        <f>IF($B58="","",IFERROR(INDEX(HPP_Sapi!$I$2:$I$501,MATCH($B58,HPP_Sapi!$A$2:$A$501,0)),0))</f>
      </c>
      <c r="G58" s="15">
        <f>IF($B58="","",$E58-$F58)</f>
      </c>
      <c r="H58" s="20">
        <f>IF(OR($B58="",$E58=0),"",$G58/$E58)</f>
      </c>
    </row>
    <row r="59">
      <c r="A59" s="11"/>
      <c r="B59" s="7"/>
      <c r="C59" s="10"/>
      <c r="D59" s="9"/>
      <c r="E59" s="15">
        <f>IF($B59="","",$C59*$D59)</f>
      </c>
      <c r="F59" s="15">
        <f>IF($B59="","",IFERROR(INDEX(HPP_Sapi!$I$2:$I$501,MATCH($B59,HPP_Sapi!$A$2:$A$501,0)),0))</f>
      </c>
      <c r="G59" s="15">
        <f>IF($B59="","",$E59-$F59)</f>
      </c>
      <c r="H59" s="20">
        <f>IF(OR($B59="",$E59=0),"",$G59/$E59)</f>
      </c>
    </row>
    <row r="60">
      <c r="A60" s="11"/>
      <c r="B60" s="7"/>
      <c r="C60" s="10"/>
      <c r="D60" s="9"/>
      <c r="E60" s="15">
        <f>IF($B60="","",$C60*$D60)</f>
      </c>
      <c r="F60" s="15">
        <f>IF($B60="","",IFERROR(INDEX(HPP_Sapi!$I$2:$I$501,MATCH($B60,HPP_Sapi!$A$2:$A$501,0)),0))</f>
      </c>
      <c r="G60" s="15">
        <f>IF($B60="","",$E60-$F60)</f>
      </c>
      <c r="H60" s="20">
        <f>IF(OR($B60="",$E60=0),"",$G60/$E60)</f>
      </c>
    </row>
    <row r="61">
      <c r="A61" s="11"/>
      <c r="B61" s="7"/>
      <c r="C61" s="10"/>
      <c r="D61" s="9"/>
      <c r="E61" s="15">
        <f>IF($B61="","",$C61*$D61)</f>
      </c>
      <c r="F61" s="15">
        <f>IF($B61="","",IFERROR(INDEX(HPP_Sapi!$I$2:$I$501,MATCH($B61,HPP_Sapi!$A$2:$A$501,0)),0))</f>
      </c>
      <c r="G61" s="15">
        <f>IF($B61="","",$E61-$F61)</f>
      </c>
      <c r="H61" s="20">
        <f>IF(OR($B61="",$E61=0),"",$G61/$E61)</f>
      </c>
    </row>
    <row r="62">
      <c r="A62" s="11"/>
      <c r="B62" s="7"/>
      <c r="C62" s="10"/>
      <c r="D62" s="9"/>
      <c r="E62" s="15">
        <f>IF($B62="","",$C62*$D62)</f>
      </c>
      <c r="F62" s="15">
        <f>IF($B62="","",IFERROR(INDEX(HPP_Sapi!$I$2:$I$501,MATCH($B62,HPP_Sapi!$A$2:$A$501,0)),0))</f>
      </c>
      <c r="G62" s="15">
        <f>IF($B62="","",$E62-$F62)</f>
      </c>
      <c r="H62" s="20">
        <f>IF(OR($B62="",$E62=0),"",$G62/$E62)</f>
      </c>
    </row>
    <row r="63">
      <c r="A63" s="11"/>
      <c r="B63" s="7"/>
      <c r="C63" s="10"/>
      <c r="D63" s="9"/>
      <c r="E63" s="15">
        <f>IF($B63="","",$C63*$D63)</f>
      </c>
      <c r="F63" s="15">
        <f>IF($B63="","",IFERROR(INDEX(HPP_Sapi!$I$2:$I$501,MATCH($B63,HPP_Sapi!$A$2:$A$501,0)),0))</f>
      </c>
      <c r="G63" s="15">
        <f>IF($B63="","",$E63-$F63)</f>
      </c>
      <c r="H63" s="20">
        <f>IF(OR($B63="",$E63=0),"",$G63/$E63)</f>
      </c>
    </row>
    <row r="64">
      <c r="A64" s="11"/>
      <c r="B64" s="7"/>
      <c r="C64" s="10"/>
      <c r="D64" s="9"/>
      <c r="E64" s="15">
        <f>IF($B64="","",$C64*$D64)</f>
      </c>
      <c r="F64" s="15">
        <f>IF($B64="","",IFERROR(INDEX(HPP_Sapi!$I$2:$I$501,MATCH($B64,HPP_Sapi!$A$2:$A$501,0)),0))</f>
      </c>
      <c r="G64" s="15">
        <f>IF($B64="","",$E64-$F64)</f>
      </c>
      <c r="H64" s="20">
        <f>IF(OR($B64="",$E64=0),"",$G64/$E64)</f>
      </c>
    </row>
    <row r="65">
      <c r="A65" s="11"/>
      <c r="B65" s="7"/>
      <c r="C65" s="10"/>
      <c r="D65" s="9"/>
      <c r="E65" s="15">
        <f>IF($B65="","",$C65*$D65)</f>
      </c>
      <c r="F65" s="15">
        <f>IF($B65="","",IFERROR(INDEX(HPP_Sapi!$I$2:$I$501,MATCH($B65,HPP_Sapi!$A$2:$A$501,0)),0))</f>
      </c>
      <c r="G65" s="15">
        <f>IF($B65="","",$E65-$F65)</f>
      </c>
      <c r="H65" s="20">
        <f>IF(OR($B65="",$E65=0),"",$G65/$E65)</f>
      </c>
    </row>
    <row r="66">
      <c r="A66" s="11"/>
      <c r="B66" s="7"/>
      <c r="C66" s="10"/>
      <c r="D66" s="9"/>
      <c r="E66" s="15">
        <f>IF($B66="","",$C66*$D66)</f>
      </c>
      <c r="F66" s="15">
        <f>IF($B66="","",IFERROR(INDEX(HPP_Sapi!$I$2:$I$501,MATCH($B66,HPP_Sapi!$A$2:$A$501,0)),0))</f>
      </c>
      <c r="G66" s="15">
        <f>IF($B66="","",$E66-$F66)</f>
      </c>
      <c r="H66" s="20">
        <f>IF(OR($B66="",$E66=0),"",$G66/$E66)</f>
      </c>
    </row>
    <row r="67">
      <c r="A67" s="11"/>
      <c r="B67" s="7"/>
      <c r="C67" s="10"/>
      <c r="D67" s="9"/>
      <c r="E67" s="15">
        <f>IF($B67="","",$C67*$D67)</f>
      </c>
      <c r="F67" s="15">
        <f>IF($B67="","",IFERROR(INDEX(HPP_Sapi!$I$2:$I$501,MATCH($B67,HPP_Sapi!$A$2:$A$501,0)),0))</f>
      </c>
      <c r="G67" s="15">
        <f>IF($B67="","",$E67-$F67)</f>
      </c>
      <c r="H67" s="20">
        <f>IF(OR($B67="",$E67=0),"",$G67/$E67)</f>
      </c>
    </row>
    <row r="68">
      <c r="A68" s="11"/>
      <c r="B68" s="7"/>
      <c r="C68" s="10"/>
      <c r="D68" s="9"/>
      <c r="E68" s="15">
        <f>IF($B68="","",$C68*$D68)</f>
      </c>
      <c r="F68" s="15">
        <f>IF($B68="","",IFERROR(INDEX(HPP_Sapi!$I$2:$I$501,MATCH($B68,HPP_Sapi!$A$2:$A$501,0)),0))</f>
      </c>
      <c r="G68" s="15">
        <f>IF($B68="","",$E68-$F68)</f>
      </c>
      <c r="H68" s="20">
        <f>IF(OR($B68="",$E68=0),"",$G68/$E68)</f>
      </c>
    </row>
    <row r="69">
      <c r="A69" s="11"/>
      <c r="B69" s="7"/>
      <c r="C69" s="10"/>
      <c r="D69" s="9"/>
      <c r="E69" s="15">
        <f>IF($B69="","",$C69*$D69)</f>
      </c>
      <c r="F69" s="15">
        <f>IF($B69="","",IFERROR(INDEX(HPP_Sapi!$I$2:$I$501,MATCH($B69,HPP_Sapi!$A$2:$A$501,0)),0))</f>
      </c>
      <c r="G69" s="15">
        <f>IF($B69="","",$E69-$F69)</f>
      </c>
      <c r="H69" s="20">
        <f>IF(OR($B69="",$E69=0),"",$G69/$E69)</f>
      </c>
    </row>
    <row r="70">
      <c r="A70" s="11"/>
      <c r="B70" s="7"/>
      <c r="C70" s="10"/>
      <c r="D70" s="9"/>
      <c r="E70" s="15">
        <f>IF($B70="","",$C70*$D70)</f>
      </c>
      <c r="F70" s="15">
        <f>IF($B70="","",IFERROR(INDEX(HPP_Sapi!$I$2:$I$501,MATCH($B70,HPP_Sapi!$A$2:$A$501,0)),0))</f>
      </c>
      <c r="G70" s="15">
        <f>IF($B70="","",$E70-$F70)</f>
      </c>
      <c r="H70" s="20">
        <f>IF(OR($B70="",$E70=0),"",$G70/$E70)</f>
      </c>
    </row>
    <row r="71">
      <c r="A71" s="11"/>
      <c r="B71" s="7"/>
      <c r="C71" s="10"/>
      <c r="D71" s="9"/>
      <c r="E71" s="15">
        <f>IF($B71="","",$C71*$D71)</f>
      </c>
      <c r="F71" s="15">
        <f>IF($B71="","",IFERROR(INDEX(HPP_Sapi!$I$2:$I$501,MATCH($B71,HPP_Sapi!$A$2:$A$501,0)),0))</f>
      </c>
      <c r="G71" s="15">
        <f>IF($B71="","",$E71-$F71)</f>
      </c>
      <c r="H71" s="20">
        <f>IF(OR($B71="",$E71=0),"",$G71/$E71)</f>
      </c>
    </row>
    <row r="72">
      <c r="A72" s="11"/>
      <c r="B72" s="7"/>
      <c r="C72" s="10"/>
      <c r="D72" s="9"/>
      <c r="E72" s="15">
        <f>IF($B72="","",$C72*$D72)</f>
      </c>
      <c r="F72" s="15">
        <f>IF($B72="","",IFERROR(INDEX(HPP_Sapi!$I$2:$I$501,MATCH($B72,HPP_Sapi!$A$2:$A$501,0)),0))</f>
      </c>
      <c r="G72" s="15">
        <f>IF($B72="","",$E72-$F72)</f>
      </c>
      <c r="H72" s="20">
        <f>IF(OR($B72="",$E72=0),"",$G72/$E72)</f>
      </c>
    </row>
    <row r="73">
      <c r="A73" s="11"/>
      <c r="B73" s="7"/>
      <c r="C73" s="10"/>
      <c r="D73" s="9"/>
      <c r="E73" s="15">
        <f>IF($B73="","",$C73*$D73)</f>
      </c>
      <c r="F73" s="15">
        <f>IF($B73="","",IFERROR(INDEX(HPP_Sapi!$I$2:$I$501,MATCH($B73,HPP_Sapi!$A$2:$A$501,0)),0))</f>
      </c>
      <c r="G73" s="15">
        <f>IF($B73="","",$E73-$F73)</f>
      </c>
      <c r="H73" s="20">
        <f>IF(OR($B73="",$E73=0),"",$G73/$E73)</f>
      </c>
    </row>
    <row r="74">
      <c r="A74" s="11"/>
      <c r="B74" s="7"/>
      <c r="C74" s="10"/>
      <c r="D74" s="9"/>
      <c r="E74" s="15">
        <f>IF($B74="","",$C74*$D74)</f>
      </c>
      <c r="F74" s="15">
        <f>IF($B74="","",IFERROR(INDEX(HPP_Sapi!$I$2:$I$501,MATCH($B74,HPP_Sapi!$A$2:$A$501,0)),0))</f>
      </c>
      <c r="G74" s="15">
        <f>IF($B74="","",$E74-$F74)</f>
      </c>
      <c r="H74" s="20">
        <f>IF(OR($B74="",$E74=0),"",$G74/$E74)</f>
      </c>
    </row>
    <row r="75">
      <c r="A75" s="11"/>
      <c r="B75" s="7"/>
      <c r="C75" s="10"/>
      <c r="D75" s="9"/>
      <c r="E75" s="15">
        <f>IF($B75="","",$C75*$D75)</f>
      </c>
      <c r="F75" s="15">
        <f>IF($B75="","",IFERROR(INDEX(HPP_Sapi!$I$2:$I$501,MATCH($B75,HPP_Sapi!$A$2:$A$501,0)),0))</f>
      </c>
      <c r="G75" s="15">
        <f>IF($B75="","",$E75-$F75)</f>
      </c>
      <c r="H75" s="20">
        <f>IF(OR($B75="",$E75=0),"",$G75/$E75)</f>
      </c>
    </row>
    <row r="76">
      <c r="A76" s="11"/>
      <c r="B76" s="7"/>
      <c r="C76" s="10"/>
      <c r="D76" s="9"/>
      <c r="E76" s="15">
        <f>IF($B76="","",$C76*$D76)</f>
      </c>
      <c r="F76" s="15">
        <f>IF($B76="","",IFERROR(INDEX(HPP_Sapi!$I$2:$I$501,MATCH($B76,HPP_Sapi!$A$2:$A$501,0)),0))</f>
      </c>
      <c r="G76" s="15">
        <f>IF($B76="","",$E76-$F76)</f>
      </c>
      <c r="H76" s="20">
        <f>IF(OR($B76="",$E76=0),"",$G76/$E76)</f>
      </c>
    </row>
    <row r="77">
      <c r="A77" s="11"/>
      <c r="B77" s="7"/>
      <c r="C77" s="10"/>
      <c r="D77" s="9"/>
      <c r="E77" s="15">
        <f>IF($B77="","",$C77*$D77)</f>
      </c>
      <c r="F77" s="15">
        <f>IF($B77="","",IFERROR(INDEX(HPP_Sapi!$I$2:$I$501,MATCH($B77,HPP_Sapi!$A$2:$A$501,0)),0))</f>
      </c>
      <c r="G77" s="15">
        <f>IF($B77="","",$E77-$F77)</f>
      </c>
      <c r="H77" s="20">
        <f>IF(OR($B77="",$E77=0),"",$G77/$E77)</f>
      </c>
    </row>
    <row r="78">
      <c r="A78" s="11"/>
      <c r="B78" s="7"/>
      <c r="C78" s="10"/>
      <c r="D78" s="9"/>
      <c r="E78" s="15">
        <f>IF($B78="","",$C78*$D78)</f>
      </c>
      <c r="F78" s="15">
        <f>IF($B78="","",IFERROR(INDEX(HPP_Sapi!$I$2:$I$501,MATCH($B78,HPP_Sapi!$A$2:$A$501,0)),0))</f>
      </c>
      <c r="G78" s="15">
        <f>IF($B78="","",$E78-$F78)</f>
      </c>
      <c r="H78" s="20">
        <f>IF(OR($B78="",$E78=0),"",$G78/$E78)</f>
      </c>
    </row>
    <row r="79">
      <c r="A79" s="11"/>
      <c r="B79" s="7"/>
      <c r="C79" s="10"/>
      <c r="D79" s="9"/>
      <c r="E79" s="15">
        <f>IF($B79="","",$C79*$D79)</f>
      </c>
      <c r="F79" s="15">
        <f>IF($B79="","",IFERROR(INDEX(HPP_Sapi!$I$2:$I$501,MATCH($B79,HPP_Sapi!$A$2:$A$501,0)),0))</f>
      </c>
      <c r="G79" s="15">
        <f>IF($B79="","",$E79-$F79)</f>
      </c>
      <c r="H79" s="20">
        <f>IF(OR($B79="",$E79=0),"",$G79/$E79)</f>
      </c>
    </row>
    <row r="80">
      <c r="A80" s="11"/>
      <c r="B80" s="7"/>
      <c r="C80" s="10"/>
      <c r="D80" s="9"/>
      <c r="E80" s="15">
        <f>IF($B80="","",$C80*$D80)</f>
      </c>
      <c r="F80" s="15">
        <f>IF($B80="","",IFERROR(INDEX(HPP_Sapi!$I$2:$I$501,MATCH($B80,HPP_Sapi!$A$2:$A$501,0)),0))</f>
      </c>
      <c r="G80" s="15">
        <f>IF($B80="","",$E80-$F80)</f>
      </c>
      <c r="H80" s="20">
        <f>IF(OR($B80="",$E80=0),"",$G80/$E80)</f>
      </c>
    </row>
    <row r="81">
      <c r="A81" s="11"/>
      <c r="B81" s="7"/>
      <c r="C81" s="10"/>
      <c r="D81" s="9"/>
      <c r="E81" s="15">
        <f>IF($B81="","",$C81*$D81)</f>
      </c>
      <c r="F81" s="15">
        <f>IF($B81="","",IFERROR(INDEX(HPP_Sapi!$I$2:$I$501,MATCH($B81,HPP_Sapi!$A$2:$A$501,0)),0))</f>
      </c>
      <c r="G81" s="15">
        <f>IF($B81="","",$E81-$F81)</f>
      </c>
      <c r="H81" s="20">
        <f>IF(OR($B81="",$E81=0),"",$G81/$E81)</f>
      </c>
    </row>
    <row r="82">
      <c r="A82" s="11"/>
      <c r="B82" s="7"/>
      <c r="C82" s="10"/>
      <c r="D82" s="9"/>
      <c r="E82" s="15">
        <f>IF($B82="","",$C82*$D82)</f>
      </c>
      <c r="F82" s="15">
        <f>IF($B82="","",IFERROR(INDEX(HPP_Sapi!$I$2:$I$501,MATCH($B82,HPP_Sapi!$A$2:$A$501,0)),0))</f>
      </c>
      <c r="G82" s="15">
        <f>IF($B82="","",$E82-$F82)</f>
      </c>
      <c r="H82" s="20">
        <f>IF(OR($B82="",$E82=0),"",$G82/$E82)</f>
      </c>
    </row>
    <row r="83">
      <c r="A83" s="11"/>
      <c r="B83" s="7"/>
      <c r="C83" s="10"/>
      <c r="D83" s="9"/>
      <c r="E83" s="15">
        <f>IF($B83="","",$C83*$D83)</f>
      </c>
      <c r="F83" s="15">
        <f>IF($B83="","",IFERROR(INDEX(HPP_Sapi!$I$2:$I$501,MATCH($B83,HPP_Sapi!$A$2:$A$501,0)),0))</f>
      </c>
      <c r="G83" s="15">
        <f>IF($B83="","",$E83-$F83)</f>
      </c>
      <c r="H83" s="20">
        <f>IF(OR($B83="",$E83=0),"",$G83/$E83)</f>
      </c>
    </row>
    <row r="84">
      <c r="A84" s="11"/>
      <c r="B84" s="7"/>
      <c r="C84" s="10"/>
      <c r="D84" s="9"/>
      <c r="E84" s="15">
        <f>IF($B84="","",$C84*$D84)</f>
      </c>
      <c r="F84" s="15">
        <f>IF($B84="","",IFERROR(INDEX(HPP_Sapi!$I$2:$I$501,MATCH($B84,HPP_Sapi!$A$2:$A$501,0)),0))</f>
      </c>
      <c r="G84" s="15">
        <f>IF($B84="","",$E84-$F84)</f>
      </c>
      <c r="H84" s="20">
        <f>IF(OR($B84="",$E84=0),"",$G84/$E84)</f>
      </c>
    </row>
    <row r="85">
      <c r="A85" s="11"/>
      <c r="B85" s="7"/>
      <c r="C85" s="10"/>
      <c r="D85" s="9"/>
      <c r="E85" s="15">
        <f>IF($B85="","",$C85*$D85)</f>
      </c>
      <c r="F85" s="15">
        <f>IF($B85="","",IFERROR(INDEX(HPP_Sapi!$I$2:$I$501,MATCH($B85,HPP_Sapi!$A$2:$A$501,0)),0))</f>
      </c>
      <c r="G85" s="15">
        <f>IF($B85="","",$E85-$F85)</f>
      </c>
      <c r="H85" s="20">
        <f>IF(OR($B85="",$E85=0),"",$G85/$E85)</f>
      </c>
    </row>
    <row r="86">
      <c r="A86" s="11"/>
      <c r="B86" s="7"/>
      <c r="C86" s="10"/>
      <c r="D86" s="9"/>
      <c r="E86" s="15">
        <f>IF($B86="","",$C86*$D86)</f>
      </c>
      <c r="F86" s="15">
        <f>IF($B86="","",IFERROR(INDEX(HPP_Sapi!$I$2:$I$501,MATCH($B86,HPP_Sapi!$A$2:$A$501,0)),0))</f>
      </c>
      <c r="G86" s="15">
        <f>IF($B86="","",$E86-$F86)</f>
      </c>
      <c r="H86" s="20">
        <f>IF(OR($B86="",$E86=0),"",$G86/$E86)</f>
      </c>
    </row>
    <row r="87">
      <c r="A87" s="11"/>
      <c r="B87" s="7"/>
      <c r="C87" s="10"/>
      <c r="D87" s="9"/>
      <c r="E87" s="15">
        <f>IF($B87="","",$C87*$D87)</f>
      </c>
      <c r="F87" s="15">
        <f>IF($B87="","",IFERROR(INDEX(HPP_Sapi!$I$2:$I$501,MATCH($B87,HPP_Sapi!$A$2:$A$501,0)),0))</f>
      </c>
      <c r="G87" s="15">
        <f>IF($B87="","",$E87-$F87)</f>
      </c>
      <c r="H87" s="20">
        <f>IF(OR($B87="",$E87=0),"",$G87/$E87)</f>
      </c>
    </row>
    <row r="88">
      <c r="A88" s="11"/>
      <c r="B88" s="7"/>
      <c r="C88" s="10"/>
      <c r="D88" s="9"/>
      <c r="E88" s="15">
        <f>IF($B88="","",$C88*$D88)</f>
      </c>
      <c r="F88" s="15">
        <f>IF($B88="","",IFERROR(INDEX(HPP_Sapi!$I$2:$I$501,MATCH($B88,HPP_Sapi!$A$2:$A$501,0)),0))</f>
      </c>
      <c r="G88" s="15">
        <f>IF($B88="","",$E88-$F88)</f>
      </c>
      <c r="H88" s="20">
        <f>IF(OR($B88="",$E88=0),"",$G88/$E88)</f>
      </c>
    </row>
    <row r="89">
      <c r="A89" s="11"/>
      <c r="B89" s="7"/>
      <c r="C89" s="10"/>
      <c r="D89" s="9"/>
      <c r="E89" s="15">
        <f>IF($B89="","",$C89*$D89)</f>
      </c>
      <c r="F89" s="15">
        <f>IF($B89="","",IFERROR(INDEX(HPP_Sapi!$I$2:$I$501,MATCH($B89,HPP_Sapi!$A$2:$A$501,0)),0))</f>
      </c>
      <c r="G89" s="15">
        <f>IF($B89="","",$E89-$F89)</f>
      </c>
      <c r="H89" s="20">
        <f>IF(OR($B89="",$E89=0),"",$G89/$E89)</f>
      </c>
    </row>
    <row r="90">
      <c r="A90" s="11"/>
      <c r="B90" s="7"/>
      <c r="C90" s="10"/>
      <c r="D90" s="9"/>
      <c r="E90" s="15">
        <f>IF($B90="","",$C90*$D90)</f>
      </c>
      <c r="F90" s="15">
        <f>IF($B90="","",IFERROR(INDEX(HPP_Sapi!$I$2:$I$501,MATCH($B90,HPP_Sapi!$A$2:$A$501,0)),0))</f>
      </c>
      <c r="G90" s="15">
        <f>IF($B90="","",$E90-$F90)</f>
      </c>
      <c r="H90" s="20">
        <f>IF(OR($B90="",$E90=0),"",$G90/$E90)</f>
      </c>
    </row>
    <row r="91">
      <c r="A91" s="11"/>
      <c r="B91" s="7"/>
      <c r="C91" s="10"/>
      <c r="D91" s="9"/>
      <c r="E91" s="15">
        <f>IF($B91="","",$C91*$D91)</f>
      </c>
      <c r="F91" s="15">
        <f>IF($B91="","",IFERROR(INDEX(HPP_Sapi!$I$2:$I$501,MATCH($B91,HPP_Sapi!$A$2:$A$501,0)),0))</f>
      </c>
      <c r="G91" s="15">
        <f>IF($B91="","",$E91-$F91)</f>
      </c>
      <c r="H91" s="20">
        <f>IF(OR($B91="",$E91=0),"",$G91/$E91)</f>
      </c>
    </row>
    <row r="92">
      <c r="A92" s="11"/>
      <c r="B92" s="7"/>
      <c r="C92" s="10"/>
      <c r="D92" s="9"/>
      <c r="E92" s="15">
        <f>IF($B92="","",$C92*$D92)</f>
      </c>
      <c r="F92" s="15">
        <f>IF($B92="","",IFERROR(INDEX(HPP_Sapi!$I$2:$I$501,MATCH($B92,HPP_Sapi!$A$2:$A$501,0)),0))</f>
      </c>
      <c r="G92" s="15">
        <f>IF($B92="","",$E92-$F92)</f>
      </c>
      <c r="H92" s="20">
        <f>IF(OR($B92="",$E92=0),"",$G92/$E92)</f>
      </c>
    </row>
    <row r="93">
      <c r="A93" s="11"/>
      <c r="B93" s="7"/>
      <c r="C93" s="10"/>
      <c r="D93" s="9"/>
      <c r="E93" s="15">
        <f>IF($B93="","",$C93*$D93)</f>
      </c>
      <c r="F93" s="15">
        <f>IF($B93="","",IFERROR(INDEX(HPP_Sapi!$I$2:$I$501,MATCH($B93,HPP_Sapi!$A$2:$A$501,0)),0))</f>
      </c>
      <c r="G93" s="15">
        <f>IF($B93="","",$E93-$F93)</f>
      </c>
      <c r="H93" s="20">
        <f>IF(OR($B93="",$E93=0),"",$G93/$E93)</f>
      </c>
    </row>
    <row r="94">
      <c r="A94" s="11"/>
      <c r="B94" s="7"/>
      <c r="C94" s="10"/>
      <c r="D94" s="9"/>
      <c r="E94" s="15">
        <f>IF($B94="","",$C94*$D94)</f>
      </c>
      <c r="F94" s="15">
        <f>IF($B94="","",IFERROR(INDEX(HPP_Sapi!$I$2:$I$501,MATCH($B94,HPP_Sapi!$A$2:$A$501,0)),0))</f>
      </c>
      <c r="G94" s="15">
        <f>IF($B94="","",$E94-$F94)</f>
      </c>
      <c r="H94" s="20">
        <f>IF(OR($B94="",$E94=0),"",$G94/$E94)</f>
      </c>
    </row>
    <row r="95">
      <c r="A95" s="11"/>
      <c r="B95" s="7"/>
      <c r="C95" s="10"/>
      <c r="D95" s="9"/>
      <c r="E95" s="15">
        <f>IF($B95="","",$C95*$D95)</f>
      </c>
      <c r="F95" s="15">
        <f>IF($B95="","",IFERROR(INDEX(HPP_Sapi!$I$2:$I$501,MATCH($B95,HPP_Sapi!$A$2:$A$501,0)),0))</f>
      </c>
      <c r="G95" s="15">
        <f>IF($B95="","",$E95-$F95)</f>
      </c>
      <c r="H95" s="20">
        <f>IF(OR($B95="",$E95=0),"",$G95/$E95)</f>
      </c>
    </row>
    <row r="96">
      <c r="A96" s="11"/>
      <c r="B96" s="7"/>
      <c r="C96" s="10"/>
      <c r="D96" s="9"/>
      <c r="E96" s="15">
        <f>IF($B96="","",$C96*$D96)</f>
      </c>
      <c r="F96" s="15">
        <f>IF($B96="","",IFERROR(INDEX(HPP_Sapi!$I$2:$I$501,MATCH($B96,HPP_Sapi!$A$2:$A$501,0)),0))</f>
      </c>
      <c r="G96" s="15">
        <f>IF($B96="","",$E96-$F96)</f>
      </c>
      <c r="H96" s="20">
        <f>IF(OR($B96="",$E96=0),"",$G96/$E96)</f>
      </c>
    </row>
    <row r="97">
      <c r="A97" s="11"/>
      <c r="B97" s="7"/>
      <c r="C97" s="10"/>
      <c r="D97" s="9"/>
      <c r="E97" s="15">
        <f>IF($B97="","",$C97*$D97)</f>
      </c>
      <c r="F97" s="15">
        <f>IF($B97="","",IFERROR(INDEX(HPP_Sapi!$I$2:$I$501,MATCH($B97,HPP_Sapi!$A$2:$A$501,0)),0))</f>
      </c>
      <c r="G97" s="15">
        <f>IF($B97="","",$E97-$F97)</f>
      </c>
      <c r="H97" s="20">
        <f>IF(OR($B97="",$E97=0),"",$G97/$E97)</f>
      </c>
    </row>
    <row r="98">
      <c r="A98" s="11"/>
      <c r="B98" s="7"/>
      <c r="C98" s="10"/>
      <c r="D98" s="9"/>
      <c r="E98" s="15">
        <f>IF($B98="","",$C98*$D98)</f>
      </c>
      <c r="F98" s="15">
        <f>IF($B98="","",IFERROR(INDEX(HPP_Sapi!$I$2:$I$501,MATCH($B98,HPP_Sapi!$A$2:$A$501,0)),0))</f>
      </c>
      <c r="G98" s="15">
        <f>IF($B98="","",$E98-$F98)</f>
      </c>
      <c r="H98" s="20">
        <f>IF(OR($B98="",$E98=0),"",$G98/$E98)</f>
      </c>
    </row>
    <row r="99">
      <c r="A99" s="11"/>
      <c r="B99" s="7"/>
      <c r="C99" s="10"/>
      <c r="D99" s="9"/>
      <c r="E99" s="15">
        <f>IF($B99="","",$C99*$D99)</f>
      </c>
      <c r="F99" s="15">
        <f>IF($B99="","",IFERROR(INDEX(HPP_Sapi!$I$2:$I$501,MATCH($B99,HPP_Sapi!$A$2:$A$501,0)),0))</f>
      </c>
      <c r="G99" s="15">
        <f>IF($B99="","",$E99-$F99)</f>
      </c>
      <c r="H99" s="20">
        <f>IF(OR($B99="",$E99=0),"",$G99/$E99)</f>
      </c>
    </row>
    <row r="100">
      <c r="A100" s="11"/>
      <c r="B100" s="7"/>
      <c r="C100" s="10"/>
      <c r="D100" s="9"/>
      <c r="E100" s="15">
        <f>IF($B100="","",$C100*$D100)</f>
      </c>
      <c r="F100" s="15">
        <f>IF($B100="","",IFERROR(INDEX(HPP_Sapi!$I$2:$I$501,MATCH($B100,HPP_Sapi!$A$2:$A$501,0)),0))</f>
      </c>
      <c r="G100" s="15">
        <f>IF($B100="","",$E100-$F100)</f>
      </c>
      <c r="H100" s="20">
        <f>IF(OR($B100="",$E100=0),"",$G100/$E100)</f>
      </c>
    </row>
    <row r="101">
      <c r="A101" s="11"/>
      <c r="B101" s="7"/>
      <c r="C101" s="10"/>
      <c r="D101" s="9"/>
      <c r="E101" s="15">
        <f>IF($B101="","",$C101*$D101)</f>
      </c>
      <c r="F101" s="15">
        <f>IF($B101="","",IFERROR(INDEX(HPP_Sapi!$I$2:$I$501,MATCH($B101,HPP_Sapi!$A$2:$A$501,0)),0))</f>
      </c>
      <c r="G101" s="15">
        <f>IF($B101="","",$E101-$F101)</f>
      </c>
      <c r="H101" s="20">
        <f>IF(OR($B101="",$E101=0),"",$G101/$E101)</f>
      </c>
    </row>
    <row r="102">
      <c r="A102" s="11"/>
      <c r="B102" s="7"/>
      <c r="C102" s="10"/>
      <c r="D102" s="9"/>
      <c r="E102" s="15">
        <f>IF($B102="","",$C102*$D102)</f>
      </c>
      <c r="F102" s="15">
        <f>IF($B102="","",IFERROR(INDEX(HPP_Sapi!$I$2:$I$501,MATCH($B102,HPP_Sapi!$A$2:$A$501,0)),0))</f>
      </c>
      <c r="G102" s="15">
        <f>IF($B102="","",$E102-$F102)</f>
      </c>
      <c r="H102" s="20">
        <f>IF(OR($B102="",$E102=0),"",$G102/$E102)</f>
      </c>
    </row>
    <row r="103">
      <c r="A103" s="11"/>
      <c r="B103" s="7"/>
      <c r="C103" s="10"/>
      <c r="D103" s="9"/>
      <c r="E103" s="15">
        <f>IF($B103="","",$C103*$D103)</f>
      </c>
      <c r="F103" s="15">
        <f>IF($B103="","",IFERROR(INDEX(HPP_Sapi!$I$2:$I$501,MATCH($B103,HPP_Sapi!$A$2:$A$501,0)),0))</f>
      </c>
      <c r="G103" s="15">
        <f>IF($B103="","",$E103-$F103)</f>
      </c>
      <c r="H103" s="20">
        <f>IF(OR($B103="",$E103=0),"",$G103/$E103)</f>
      </c>
    </row>
    <row r="104">
      <c r="A104" s="11"/>
      <c r="B104" s="7"/>
      <c r="C104" s="10"/>
      <c r="D104" s="9"/>
      <c r="E104" s="15">
        <f>IF($B104="","",$C104*$D104)</f>
      </c>
      <c r="F104" s="15">
        <f>IF($B104="","",IFERROR(INDEX(HPP_Sapi!$I$2:$I$501,MATCH($B104,HPP_Sapi!$A$2:$A$501,0)),0))</f>
      </c>
      <c r="G104" s="15">
        <f>IF($B104="","",$E104-$F104)</f>
      </c>
      <c r="H104" s="20">
        <f>IF(OR($B104="",$E104=0),"",$G104/$E104)</f>
      </c>
    </row>
    <row r="105">
      <c r="A105" s="11"/>
      <c r="B105" s="7"/>
      <c r="C105" s="10"/>
      <c r="D105" s="9"/>
      <c r="E105" s="15">
        <f>IF($B105="","",$C105*$D105)</f>
      </c>
      <c r="F105" s="15">
        <f>IF($B105="","",IFERROR(INDEX(HPP_Sapi!$I$2:$I$501,MATCH($B105,HPP_Sapi!$A$2:$A$501,0)),0))</f>
      </c>
      <c r="G105" s="15">
        <f>IF($B105="","",$E105-$F105)</f>
      </c>
      <c r="H105" s="20">
        <f>IF(OR($B105="",$E105=0),"",$G105/$E105)</f>
      </c>
    </row>
    <row r="106">
      <c r="A106" s="11"/>
      <c r="B106" s="7"/>
      <c r="C106" s="10"/>
      <c r="D106" s="9"/>
      <c r="E106" s="15">
        <f>IF($B106="","",$C106*$D106)</f>
      </c>
      <c r="F106" s="15">
        <f>IF($B106="","",IFERROR(INDEX(HPP_Sapi!$I$2:$I$501,MATCH($B106,HPP_Sapi!$A$2:$A$501,0)),0))</f>
      </c>
      <c r="G106" s="15">
        <f>IF($B106="","",$E106-$F106)</f>
      </c>
      <c r="H106" s="20">
        <f>IF(OR($B106="",$E106=0),"",$G106/$E106)</f>
      </c>
    </row>
    <row r="107">
      <c r="A107" s="11"/>
      <c r="B107" s="7"/>
      <c r="C107" s="10"/>
      <c r="D107" s="9"/>
      <c r="E107" s="15">
        <f>IF($B107="","",$C107*$D107)</f>
      </c>
      <c r="F107" s="15">
        <f>IF($B107="","",IFERROR(INDEX(HPP_Sapi!$I$2:$I$501,MATCH($B107,HPP_Sapi!$A$2:$A$501,0)),0))</f>
      </c>
      <c r="G107" s="15">
        <f>IF($B107="","",$E107-$F107)</f>
      </c>
      <c r="H107" s="20">
        <f>IF(OR($B107="",$E107=0),"",$G107/$E107)</f>
      </c>
    </row>
    <row r="108">
      <c r="A108" s="11"/>
      <c r="B108" s="7"/>
      <c r="C108" s="10"/>
      <c r="D108" s="9"/>
      <c r="E108" s="15">
        <f>IF($B108="","",$C108*$D108)</f>
      </c>
      <c r="F108" s="15">
        <f>IF($B108="","",IFERROR(INDEX(HPP_Sapi!$I$2:$I$501,MATCH($B108,HPP_Sapi!$A$2:$A$501,0)),0))</f>
      </c>
      <c r="G108" s="15">
        <f>IF($B108="","",$E108-$F108)</f>
      </c>
      <c r="H108" s="20">
        <f>IF(OR($B108="",$E108=0),"",$G108/$E108)</f>
      </c>
    </row>
    <row r="109">
      <c r="A109" s="11"/>
      <c r="B109" s="7"/>
      <c r="C109" s="10"/>
      <c r="D109" s="9"/>
      <c r="E109" s="15">
        <f>IF($B109="","",$C109*$D109)</f>
      </c>
      <c r="F109" s="15">
        <f>IF($B109="","",IFERROR(INDEX(HPP_Sapi!$I$2:$I$501,MATCH($B109,HPP_Sapi!$A$2:$A$501,0)),0))</f>
      </c>
      <c r="G109" s="15">
        <f>IF($B109="","",$E109-$F109)</f>
      </c>
      <c r="H109" s="20">
        <f>IF(OR($B109="",$E109=0),"",$G109/$E109)</f>
      </c>
    </row>
    <row r="110">
      <c r="A110" s="11"/>
      <c r="B110" s="7"/>
      <c r="C110" s="10"/>
      <c r="D110" s="9"/>
      <c r="E110" s="15">
        <f>IF($B110="","",$C110*$D110)</f>
      </c>
      <c r="F110" s="15">
        <f>IF($B110="","",IFERROR(INDEX(HPP_Sapi!$I$2:$I$501,MATCH($B110,HPP_Sapi!$A$2:$A$501,0)),0))</f>
      </c>
      <c r="G110" s="15">
        <f>IF($B110="","",$E110-$F110)</f>
      </c>
      <c r="H110" s="20">
        <f>IF(OR($B110="",$E110=0),"",$G110/$E110)</f>
      </c>
    </row>
    <row r="111">
      <c r="A111" s="11"/>
      <c r="B111" s="7"/>
      <c r="C111" s="10"/>
      <c r="D111" s="9"/>
      <c r="E111" s="15">
        <f>IF($B111="","",$C111*$D111)</f>
      </c>
      <c r="F111" s="15">
        <f>IF($B111="","",IFERROR(INDEX(HPP_Sapi!$I$2:$I$501,MATCH($B111,HPP_Sapi!$A$2:$A$501,0)),0))</f>
      </c>
      <c r="G111" s="15">
        <f>IF($B111="","",$E111-$F111)</f>
      </c>
      <c r="H111" s="20">
        <f>IF(OR($B111="",$E111=0),"",$G111/$E111)</f>
      </c>
    </row>
    <row r="112">
      <c r="A112" s="11"/>
      <c r="B112" s="7"/>
      <c r="C112" s="10"/>
      <c r="D112" s="9"/>
      <c r="E112" s="15">
        <f>IF($B112="","",$C112*$D112)</f>
      </c>
      <c r="F112" s="15">
        <f>IF($B112="","",IFERROR(INDEX(HPP_Sapi!$I$2:$I$501,MATCH($B112,HPP_Sapi!$A$2:$A$501,0)),0))</f>
      </c>
      <c r="G112" s="15">
        <f>IF($B112="","",$E112-$F112)</f>
      </c>
      <c r="H112" s="20">
        <f>IF(OR($B112="",$E112=0),"",$G112/$E112)</f>
      </c>
    </row>
    <row r="113">
      <c r="A113" s="11"/>
      <c r="B113" s="7"/>
      <c r="C113" s="10"/>
      <c r="D113" s="9"/>
      <c r="E113" s="15">
        <f>IF($B113="","",$C113*$D113)</f>
      </c>
      <c r="F113" s="15">
        <f>IF($B113="","",IFERROR(INDEX(HPP_Sapi!$I$2:$I$501,MATCH($B113,HPP_Sapi!$A$2:$A$501,0)),0))</f>
      </c>
      <c r="G113" s="15">
        <f>IF($B113="","",$E113-$F113)</f>
      </c>
      <c r="H113" s="20">
        <f>IF(OR($B113="",$E113=0),"",$G113/$E113)</f>
      </c>
    </row>
    <row r="114">
      <c r="A114" s="11"/>
      <c r="B114" s="7"/>
      <c r="C114" s="10"/>
      <c r="D114" s="9"/>
      <c r="E114" s="15">
        <f>IF($B114="","",$C114*$D114)</f>
      </c>
      <c r="F114" s="15">
        <f>IF($B114="","",IFERROR(INDEX(HPP_Sapi!$I$2:$I$501,MATCH($B114,HPP_Sapi!$A$2:$A$501,0)),0))</f>
      </c>
      <c r="G114" s="15">
        <f>IF($B114="","",$E114-$F114)</f>
      </c>
      <c r="H114" s="20">
        <f>IF(OR($B114="",$E114=0),"",$G114/$E114)</f>
      </c>
    </row>
    <row r="115">
      <c r="A115" s="11"/>
      <c r="B115" s="7"/>
      <c r="C115" s="10"/>
      <c r="D115" s="9"/>
      <c r="E115" s="15">
        <f>IF($B115="","",$C115*$D115)</f>
      </c>
      <c r="F115" s="15">
        <f>IF($B115="","",IFERROR(INDEX(HPP_Sapi!$I$2:$I$501,MATCH($B115,HPP_Sapi!$A$2:$A$501,0)),0))</f>
      </c>
      <c r="G115" s="15">
        <f>IF($B115="","",$E115-$F115)</f>
      </c>
      <c r="H115" s="20">
        <f>IF(OR($B115="",$E115=0),"",$G115/$E115)</f>
      </c>
    </row>
    <row r="116">
      <c r="A116" s="11"/>
      <c r="B116" s="7"/>
      <c r="C116" s="10"/>
      <c r="D116" s="9"/>
      <c r="E116" s="15">
        <f>IF($B116="","",$C116*$D116)</f>
      </c>
      <c r="F116" s="15">
        <f>IF($B116="","",IFERROR(INDEX(HPP_Sapi!$I$2:$I$501,MATCH($B116,HPP_Sapi!$A$2:$A$501,0)),0))</f>
      </c>
      <c r="G116" s="15">
        <f>IF($B116="","",$E116-$F116)</f>
      </c>
      <c r="H116" s="20">
        <f>IF(OR($B116="",$E116=0),"",$G116/$E116)</f>
      </c>
    </row>
    <row r="117">
      <c r="A117" s="11"/>
      <c r="B117" s="7"/>
      <c r="C117" s="10"/>
      <c r="D117" s="9"/>
      <c r="E117" s="15">
        <f>IF($B117="","",$C117*$D117)</f>
      </c>
      <c r="F117" s="15">
        <f>IF($B117="","",IFERROR(INDEX(HPP_Sapi!$I$2:$I$501,MATCH($B117,HPP_Sapi!$A$2:$A$501,0)),0))</f>
      </c>
      <c r="G117" s="15">
        <f>IF($B117="","",$E117-$F117)</f>
      </c>
      <c r="H117" s="20">
        <f>IF(OR($B117="",$E117=0),"",$G117/$E117)</f>
      </c>
    </row>
    <row r="118">
      <c r="A118" s="11"/>
      <c r="B118" s="7"/>
      <c r="C118" s="10"/>
      <c r="D118" s="9"/>
      <c r="E118" s="15">
        <f>IF($B118="","",$C118*$D118)</f>
      </c>
      <c r="F118" s="15">
        <f>IF($B118="","",IFERROR(INDEX(HPP_Sapi!$I$2:$I$501,MATCH($B118,HPP_Sapi!$A$2:$A$501,0)),0))</f>
      </c>
      <c r="G118" s="15">
        <f>IF($B118="","",$E118-$F118)</f>
      </c>
      <c r="H118" s="20">
        <f>IF(OR($B118="",$E118=0),"",$G118/$E118)</f>
      </c>
    </row>
    <row r="119">
      <c r="A119" s="11"/>
      <c r="B119" s="7"/>
      <c r="C119" s="10"/>
      <c r="D119" s="9"/>
      <c r="E119" s="15">
        <f>IF($B119="","",$C119*$D119)</f>
      </c>
      <c r="F119" s="15">
        <f>IF($B119="","",IFERROR(INDEX(HPP_Sapi!$I$2:$I$501,MATCH($B119,HPP_Sapi!$A$2:$A$501,0)),0))</f>
      </c>
      <c r="G119" s="15">
        <f>IF($B119="","",$E119-$F119)</f>
      </c>
      <c r="H119" s="20">
        <f>IF(OR($B119="",$E119=0),"",$G119/$E119)</f>
      </c>
    </row>
    <row r="120">
      <c r="A120" s="11"/>
      <c r="B120" s="7"/>
      <c r="C120" s="10"/>
      <c r="D120" s="9"/>
      <c r="E120" s="15">
        <f>IF($B120="","",$C120*$D120)</f>
      </c>
      <c r="F120" s="15">
        <f>IF($B120="","",IFERROR(INDEX(HPP_Sapi!$I$2:$I$501,MATCH($B120,HPP_Sapi!$A$2:$A$501,0)),0))</f>
      </c>
      <c r="G120" s="15">
        <f>IF($B120="","",$E120-$F120)</f>
      </c>
      <c r="H120" s="20">
        <f>IF(OR($B120="",$E120=0),"",$G120/$E120)</f>
      </c>
    </row>
    <row r="121">
      <c r="A121" s="11"/>
      <c r="B121" s="7"/>
      <c r="C121" s="10"/>
      <c r="D121" s="9"/>
      <c r="E121" s="15">
        <f>IF($B121="","",$C121*$D121)</f>
      </c>
      <c r="F121" s="15">
        <f>IF($B121="","",IFERROR(INDEX(HPP_Sapi!$I$2:$I$501,MATCH($B121,HPP_Sapi!$A$2:$A$501,0)),0))</f>
      </c>
      <c r="G121" s="15">
        <f>IF($B121="","",$E121-$F121)</f>
      </c>
      <c r="H121" s="20">
        <f>IF(OR($B121="",$E121=0),"",$G121/$E121)</f>
      </c>
    </row>
    <row r="122">
      <c r="A122" s="11"/>
      <c r="B122" s="7"/>
      <c r="C122" s="10"/>
      <c r="D122" s="9"/>
      <c r="E122" s="15">
        <f>IF($B122="","",$C122*$D122)</f>
      </c>
      <c r="F122" s="15">
        <f>IF($B122="","",IFERROR(INDEX(HPP_Sapi!$I$2:$I$501,MATCH($B122,HPP_Sapi!$A$2:$A$501,0)),0))</f>
      </c>
      <c r="G122" s="15">
        <f>IF($B122="","",$E122-$F122)</f>
      </c>
      <c r="H122" s="20">
        <f>IF(OR($B122="",$E122=0),"",$G122/$E122)</f>
      </c>
    </row>
    <row r="123">
      <c r="A123" s="11"/>
      <c r="B123" s="7"/>
      <c r="C123" s="10"/>
      <c r="D123" s="9"/>
      <c r="E123" s="15">
        <f>IF($B123="","",$C123*$D123)</f>
      </c>
      <c r="F123" s="15">
        <f>IF($B123="","",IFERROR(INDEX(HPP_Sapi!$I$2:$I$501,MATCH($B123,HPP_Sapi!$A$2:$A$501,0)),0))</f>
      </c>
      <c r="G123" s="15">
        <f>IF($B123="","",$E123-$F123)</f>
      </c>
      <c r="H123" s="20">
        <f>IF(OR($B123="",$E123=0),"",$G123/$E123)</f>
      </c>
    </row>
    <row r="124">
      <c r="A124" s="11"/>
      <c r="B124" s="7"/>
      <c r="C124" s="10"/>
      <c r="D124" s="9"/>
      <c r="E124" s="15">
        <f>IF($B124="","",$C124*$D124)</f>
      </c>
      <c r="F124" s="15">
        <f>IF($B124="","",IFERROR(INDEX(HPP_Sapi!$I$2:$I$501,MATCH($B124,HPP_Sapi!$A$2:$A$501,0)),0))</f>
      </c>
      <c r="G124" s="15">
        <f>IF($B124="","",$E124-$F124)</f>
      </c>
      <c r="H124" s="20">
        <f>IF(OR($B124="",$E124=0),"",$G124/$E124)</f>
      </c>
    </row>
    <row r="125">
      <c r="A125" s="11"/>
      <c r="B125" s="7"/>
      <c r="C125" s="10"/>
      <c r="D125" s="9"/>
      <c r="E125" s="15">
        <f>IF($B125="","",$C125*$D125)</f>
      </c>
      <c r="F125" s="15">
        <f>IF($B125="","",IFERROR(INDEX(HPP_Sapi!$I$2:$I$501,MATCH($B125,HPP_Sapi!$A$2:$A$501,0)),0))</f>
      </c>
      <c r="G125" s="15">
        <f>IF($B125="","",$E125-$F125)</f>
      </c>
      <c r="H125" s="20">
        <f>IF(OR($B125="",$E125=0),"",$G125/$E125)</f>
      </c>
    </row>
    <row r="126">
      <c r="A126" s="11"/>
      <c r="B126" s="7"/>
      <c r="C126" s="10"/>
      <c r="D126" s="9"/>
      <c r="E126" s="15">
        <f>IF($B126="","",$C126*$D126)</f>
      </c>
      <c r="F126" s="15">
        <f>IF($B126="","",IFERROR(INDEX(HPP_Sapi!$I$2:$I$501,MATCH($B126,HPP_Sapi!$A$2:$A$501,0)),0))</f>
      </c>
      <c r="G126" s="15">
        <f>IF($B126="","",$E126-$F126)</f>
      </c>
      <c r="H126" s="20">
        <f>IF(OR($B126="",$E126=0),"",$G126/$E126)</f>
      </c>
    </row>
    <row r="127">
      <c r="A127" s="11"/>
      <c r="B127" s="7"/>
      <c r="C127" s="10"/>
      <c r="D127" s="9"/>
      <c r="E127" s="15">
        <f>IF($B127="","",$C127*$D127)</f>
      </c>
      <c r="F127" s="15">
        <f>IF($B127="","",IFERROR(INDEX(HPP_Sapi!$I$2:$I$501,MATCH($B127,HPP_Sapi!$A$2:$A$501,0)),0))</f>
      </c>
      <c r="G127" s="15">
        <f>IF($B127="","",$E127-$F127)</f>
      </c>
      <c r="H127" s="20">
        <f>IF(OR($B127="",$E127=0),"",$G127/$E127)</f>
      </c>
    </row>
    <row r="128">
      <c r="A128" s="11"/>
      <c r="B128" s="7"/>
      <c r="C128" s="10"/>
      <c r="D128" s="9"/>
      <c r="E128" s="15">
        <f>IF($B128="","",$C128*$D128)</f>
      </c>
      <c r="F128" s="15">
        <f>IF($B128="","",IFERROR(INDEX(HPP_Sapi!$I$2:$I$501,MATCH($B128,HPP_Sapi!$A$2:$A$501,0)),0))</f>
      </c>
      <c r="G128" s="15">
        <f>IF($B128="","",$E128-$F128)</f>
      </c>
      <c r="H128" s="20">
        <f>IF(OR($B128="",$E128=0),"",$G128/$E128)</f>
      </c>
    </row>
    <row r="129">
      <c r="A129" s="11"/>
      <c r="B129" s="7"/>
      <c r="C129" s="10"/>
      <c r="D129" s="9"/>
      <c r="E129" s="15">
        <f>IF($B129="","",$C129*$D129)</f>
      </c>
      <c r="F129" s="15">
        <f>IF($B129="","",IFERROR(INDEX(HPP_Sapi!$I$2:$I$501,MATCH($B129,HPP_Sapi!$A$2:$A$501,0)),0))</f>
      </c>
      <c r="G129" s="15">
        <f>IF($B129="","",$E129-$F129)</f>
      </c>
      <c r="H129" s="20">
        <f>IF(OR($B129="",$E129=0),"",$G129/$E129)</f>
      </c>
    </row>
    <row r="130">
      <c r="A130" s="11"/>
      <c r="B130" s="7"/>
      <c r="C130" s="10"/>
      <c r="D130" s="9"/>
      <c r="E130" s="15">
        <f>IF($B130="","",$C130*$D130)</f>
      </c>
      <c r="F130" s="15">
        <f>IF($B130="","",IFERROR(INDEX(HPP_Sapi!$I$2:$I$501,MATCH($B130,HPP_Sapi!$A$2:$A$501,0)),0))</f>
      </c>
      <c r="G130" s="15">
        <f>IF($B130="","",$E130-$F130)</f>
      </c>
      <c r="H130" s="20">
        <f>IF(OR($B130="",$E130=0),"",$G130/$E130)</f>
      </c>
    </row>
    <row r="131">
      <c r="A131" s="11"/>
      <c r="B131" s="7"/>
      <c r="C131" s="10"/>
      <c r="D131" s="9"/>
      <c r="E131" s="15">
        <f>IF($B131="","",$C131*$D131)</f>
      </c>
      <c r="F131" s="15">
        <f>IF($B131="","",IFERROR(INDEX(HPP_Sapi!$I$2:$I$501,MATCH($B131,HPP_Sapi!$A$2:$A$501,0)),0))</f>
      </c>
      <c r="G131" s="15">
        <f>IF($B131="","",$E131-$F131)</f>
      </c>
      <c r="H131" s="20">
        <f>IF(OR($B131="",$E131=0),"",$G131/$E131)</f>
      </c>
    </row>
    <row r="132">
      <c r="A132" s="11"/>
      <c r="B132" s="7"/>
      <c r="C132" s="10"/>
      <c r="D132" s="9"/>
      <c r="E132" s="15">
        <f>IF($B132="","",$C132*$D132)</f>
      </c>
      <c r="F132" s="15">
        <f>IF($B132="","",IFERROR(INDEX(HPP_Sapi!$I$2:$I$501,MATCH($B132,HPP_Sapi!$A$2:$A$501,0)),0))</f>
      </c>
      <c r="G132" s="15">
        <f>IF($B132="","",$E132-$F132)</f>
      </c>
      <c r="H132" s="20">
        <f>IF(OR($B132="",$E132=0),"",$G132/$E132)</f>
      </c>
    </row>
    <row r="133">
      <c r="A133" s="11"/>
      <c r="B133" s="7"/>
      <c r="C133" s="10"/>
      <c r="D133" s="9"/>
      <c r="E133" s="15">
        <f>IF($B133="","",$C133*$D133)</f>
      </c>
      <c r="F133" s="15">
        <f>IF($B133="","",IFERROR(INDEX(HPP_Sapi!$I$2:$I$501,MATCH($B133,HPP_Sapi!$A$2:$A$501,0)),0))</f>
      </c>
      <c r="G133" s="15">
        <f>IF($B133="","",$E133-$F133)</f>
      </c>
      <c r="H133" s="20">
        <f>IF(OR($B133="",$E133=0),"",$G133/$E133)</f>
      </c>
    </row>
    <row r="134">
      <c r="A134" s="11"/>
      <c r="B134" s="7"/>
      <c r="C134" s="10"/>
      <c r="D134" s="9"/>
      <c r="E134" s="15">
        <f>IF($B134="","",$C134*$D134)</f>
      </c>
      <c r="F134" s="15">
        <f>IF($B134="","",IFERROR(INDEX(HPP_Sapi!$I$2:$I$501,MATCH($B134,HPP_Sapi!$A$2:$A$501,0)),0))</f>
      </c>
      <c r="G134" s="15">
        <f>IF($B134="","",$E134-$F134)</f>
      </c>
      <c r="H134" s="20">
        <f>IF(OR($B134="",$E134=0),"",$G134/$E134)</f>
      </c>
    </row>
    <row r="135">
      <c r="A135" s="11"/>
      <c r="B135" s="7"/>
      <c r="C135" s="10"/>
      <c r="D135" s="9"/>
      <c r="E135" s="15">
        <f>IF($B135="","",$C135*$D135)</f>
      </c>
      <c r="F135" s="15">
        <f>IF($B135="","",IFERROR(INDEX(HPP_Sapi!$I$2:$I$501,MATCH($B135,HPP_Sapi!$A$2:$A$501,0)),0))</f>
      </c>
      <c r="G135" s="15">
        <f>IF($B135="","",$E135-$F135)</f>
      </c>
      <c r="H135" s="20">
        <f>IF(OR($B135="",$E135=0),"",$G135/$E135)</f>
      </c>
    </row>
    <row r="136">
      <c r="A136" s="11"/>
      <c r="B136" s="7"/>
      <c r="C136" s="10"/>
      <c r="D136" s="9"/>
      <c r="E136" s="15">
        <f>IF($B136="","",$C136*$D136)</f>
      </c>
      <c r="F136" s="15">
        <f>IF($B136="","",IFERROR(INDEX(HPP_Sapi!$I$2:$I$501,MATCH($B136,HPP_Sapi!$A$2:$A$501,0)),0))</f>
      </c>
      <c r="G136" s="15">
        <f>IF($B136="","",$E136-$F136)</f>
      </c>
      <c r="H136" s="20">
        <f>IF(OR($B136="",$E136=0),"",$G136/$E136)</f>
      </c>
    </row>
    <row r="137">
      <c r="A137" s="11"/>
      <c r="B137" s="7"/>
      <c r="C137" s="10"/>
      <c r="D137" s="9"/>
      <c r="E137" s="15">
        <f>IF($B137="","",$C137*$D137)</f>
      </c>
      <c r="F137" s="15">
        <f>IF($B137="","",IFERROR(INDEX(HPP_Sapi!$I$2:$I$501,MATCH($B137,HPP_Sapi!$A$2:$A$501,0)),0))</f>
      </c>
      <c r="G137" s="15">
        <f>IF($B137="","",$E137-$F137)</f>
      </c>
      <c r="H137" s="20">
        <f>IF(OR($B137="",$E137=0),"",$G137/$E137)</f>
      </c>
    </row>
    <row r="138">
      <c r="A138" s="11"/>
      <c r="B138" s="7"/>
      <c r="C138" s="10"/>
      <c r="D138" s="9"/>
      <c r="E138" s="15">
        <f>IF($B138="","",$C138*$D138)</f>
      </c>
      <c r="F138" s="15">
        <f>IF($B138="","",IFERROR(INDEX(HPP_Sapi!$I$2:$I$501,MATCH($B138,HPP_Sapi!$A$2:$A$501,0)),0))</f>
      </c>
      <c r="G138" s="15">
        <f>IF($B138="","",$E138-$F138)</f>
      </c>
      <c r="H138" s="20">
        <f>IF(OR($B138="",$E138=0),"",$G138/$E138)</f>
      </c>
    </row>
    <row r="139">
      <c r="A139" s="11"/>
      <c r="B139" s="7"/>
      <c r="C139" s="10"/>
      <c r="D139" s="9"/>
      <c r="E139" s="15">
        <f>IF($B139="","",$C139*$D139)</f>
      </c>
      <c r="F139" s="15">
        <f>IF($B139="","",IFERROR(INDEX(HPP_Sapi!$I$2:$I$501,MATCH($B139,HPP_Sapi!$A$2:$A$501,0)),0))</f>
      </c>
      <c r="G139" s="15">
        <f>IF($B139="","",$E139-$F139)</f>
      </c>
      <c r="H139" s="20">
        <f>IF(OR($B139="",$E139=0),"",$G139/$E139)</f>
      </c>
    </row>
    <row r="140">
      <c r="A140" s="11"/>
      <c r="B140" s="7"/>
      <c r="C140" s="10"/>
      <c r="D140" s="9"/>
      <c r="E140" s="15">
        <f>IF($B140="","",$C140*$D140)</f>
      </c>
      <c r="F140" s="15">
        <f>IF($B140="","",IFERROR(INDEX(HPP_Sapi!$I$2:$I$501,MATCH($B140,HPP_Sapi!$A$2:$A$501,0)),0))</f>
      </c>
      <c r="G140" s="15">
        <f>IF($B140="","",$E140-$F140)</f>
      </c>
      <c r="H140" s="20">
        <f>IF(OR($B140="",$E140=0),"",$G140/$E140)</f>
      </c>
    </row>
    <row r="141">
      <c r="A141" s="11"/>
      <c r="B141" s="7"/>
      <c r="C141" s="10"/>
      <c r="D141" s="9"/>
      <c r="E141" s="15">
        <f>IF($B141="","",$C141*$D141)</f>
      </c>
      <c r="F141" s="15">
        <f>IF($B141="","",IFERROR(INDEX(HPP_Sapi!$I$2:$I$501,MATCH($B141,HPP_Sapi!$A$2:$A$501,0)),0))</f>
      </c>
      <c r="G141" s="15">
        <f>IF($B141="","",$E141-$F141)</f>
      </c>
      <c r="H141" s="20">
        <f>IF(OR($B141="",$E141=0),"",$G141/$E141)</f>
      </c>
    </row>
    <row r="142">
      <c r="A142" s="11"/>
      <c r="B142" s="7"/>
      <c r="C142" s="10"/>
      <c r="D142" s="9"/>
      <c r="E142" s="15">
        <f>IF($B142="","",$C142*$D142)</f>
      </c>
      <c r="F142" s="15">
        <f>IF($B142="","",IFERROR(INDEX(HPP_Sapi!$I$2:$I$501,MATCH($B142,HPP_Sapi!$A$2:$A$501,0)),0))</f>
      </c>
      <c r="G142" s="15">
        <f>IF($B142="","",$E142-$F142)</f>
      </c>
      <c r="H142" s="20">
        <f>IF(OR($B142="",$E142=0),"",$G142/$E142)</f>
      </c>
    </row>
    <row r="143">
      <c r="A143" s="11"/>
      <c r="B143" s="7"/>
      <c r="C143" s="10"/>
      <c r="D143" s="9"/>
      <c r="E143" s="15">
        <f>IF($B143="","",$C143*$D143)</f>
      </c>
      <c r="F143" s="15">
        <f>IF($B143="","",IFERROR(INDEX(HPP_Sapi!$I$2:$I$501,MATCH($B143,HPP_Sapi!$A$2:$A$501,0)),0))</f>
      </c>
      <c r="G143" s="15">
        <f>IF($B143="","",$E143-$F143)</f>
      </c>
      <c r="H143" s="20">
        <f>IF(OR($B143="",$E143=0),"",$G143/$E143)</f>
      </c>
    </row>
    <row r="144">
      <c r="A144" s="11"/>
      <c r="B144" s="7"/>
      <c r="C144" s="10"/>
      <c r="D144" s="9"/>
      <c r="E144" s="15">
        <f>IF($B144="","",$C144*$D144)</f>
      </c>
      <c r="F144" s="15">
        <f>IF($B144="","",IFERROR(INDEX(HPP_Sapi!$I$2:$I$501,MATCH($B144,HPP_Sapi!$A$2:$A$501,0)),0))</f>
      </c>
      <c r="G144" s="15">
        <f>IF($B144="","",$E144-$F144)</f>
      </c>
      <c r="H144" s="20">
        <f>IF(OR($B144="",$E144=0),"",$G144/$E144)</f>
      </c>
    </row>
    <row r="145">
      <c r="A145" s="11"/>
      <c r="B145" s="7"/>
      <c r="C145" s="10"/>
      <c r="D145" s="9"/>
      <c r="E145" s="15">
        <f>IF($B145="","",$C145*$D145)</f>
      </c>
      <c r="F145" s="15">
        <f>IF($B145="","",IFERROR(INDEX(HPP_Sapi!$I$2:$I$501,MATCH($B145,HPP_Sapi!$A$2:$A$501,0)),0))</f>
      </c>
      <c r="G145" s="15">
        <f>IF($B145="","",$E145-$F145)</f>
      </c>
      <c r="H145" s="20">
        <f>IF(OR($B145="",$E145=0),"",$G145/$E145)</f>
      </c>
    </row>
    <row r="146">
      <c r="A146" s="11"/>
      <c r="B146" s="7"/>
      <c r="C146" s="10"/>
      <c r="D146" s="9"/>
      <c r="E146" s="15">
        <f>IF($B146="","",$C146*$D146)</f>
      </c>
      <c r="F146" s="15">
        <f>IF($B146="","",IFERROR(INDEX(HPP_Sapi!$I$2:$I$501,MATCH($B146,HPP_Sapi!$A$2:$A$501,0)),0))</f>
      </c>
      <c r="G146" s="15">
        <f>IF($B146="","",$E146-$F146)</f>
      </c>
      <c r="H146" s="20">
        <f>IF(OR($B146="",$E146=0),"",$G146/$E146)</f>
      </c>
    </row>
    <row r="147">
      <c r="A147" s="11"/>
      <c r="B147" s="7"/>
      <c r="C147" s="10"/>
      <c r="D147" s="9"/>
      <c r="E147" s="15">
        <f>IF($B147="","",$C147*$D147)</f>
      </c>
      <c r="F147" s="15">
        <f>IF($B147="","",IFERROR(INDEX(HPP_Sapi!$I$2:$I$501,MATCH($B147,HPP_Sapi!$A$2:$A$501,0)),0))</f>
      </c>
      <c r="G147" s="15">
        <f>IF($B147="","",$E147-$F147)</f>
      </c>
      <c r="H147" s="20">
        <f>IF(OR($B147="",$E147=0),"",$G147/$E147)</f>
      </c>
    </row>
    <row r="148">
      <c r="A148" s="11"/>
      <c r="B148" s="7"/>
      <c r="C148" s="10"/>
      <c r="D148" s="9"/>
      <c r="E148" s="15">
        <f>IF($B148="","",$C148*$D148)</f>
      </c>
      <c r="F148" s="15">
        <f>IF($B148="","",IFERROR(INDEX(HPP_Sapi!$I$2:$I$501,MATCH($B148,HPP_Sapi!$A$2:$A$501,0)),0))</f>
      </c>
      <c r="G148" s="15">
        <f>IF($B148="","",$E148-$F148)</f>
      </c>
      <c r="H148" s="20">
        <f>IF(OR($B148="",$E148=0),"",$G148/$E148)</f>
      </c>
    </row>
    <row r="149">
      <c r="A149" s="11"/>
      <c r="B149" s="7"/>
      <c r="C149" s="10"/>
      <c r="D149" s="9"/>
      <c r="E149" s="15">
        <f>IF($B149="","",$C149*$D149)</f>
      </c>
      <c r="F149" s="15">
        <f>IF($B149="","",IFERROR(INDEX(HPP_Sapi!$I$2:$I$501,MATCH($B149,HPP_Sapi!$A$2:$A$501,0)),0))</f>
      </c>
      <c r="G149" s="15">
        <f>IF($B149="","",$E149-$F149)</f>
      </c>
      <c r="H149" s="20">
        <f>IF(OR($B149="",$E149=0),"",$G149/$E149)</f>
      </c>
    </row>
    <row r="150">
      <c r="A150" s="11"/>
      <c r="B150" s="7"/>
      <c r="C150" s="10"/>
      <c r="D150" s="9"/>
      <c r="E150" s="15">
        <f>IF($B150="","",$C150*$D150)</f>
      </c>
      <c r="F150" s="15">
        <f>IF($B150="","",IFERROR(INDEX(HPP_Sapi!$I$2:$I$501,MATCH($B150,HPP_Sapi!$A$2:$A$501,0)),0))</f>
      </c>
      <c r="G150" s="15">
        <f>IF($B150="","",$E150-$F150)</f>
      </c>
      <c r="H150" s="20">
        <f>IF(OR($B150="",$E150=0),"",$G150/$E150)</f>
      </c>
    </row>
    <row r="151">
      <c r="A151" s="11"/>
      <c r="B151" s="7"/>
      <c r="C151" s="10"/>
      <c r="D151" s="9"/>
      <c r="E151" s="15">
        <f>IF($B151="","",$C151*$D151)</f>
      </c>
      <c r="F151" s="15">
        <f>IF($B151="","",IFERROR(INDEX(HPP_Sapi!$I$2:$I$501,MATCH($B151,HPP_Sapi!$A$2:$A$501,0)),0))</f>
      </c>
      <c r="G151" s="15">
        <f>IF($B151="","",$E151-$F151)</f>
      </c>
      <c r="H151" s="20">
        <f>IF(OR($B151="",$E151=0),"",$G151/$E151)</f>
      </c>
    </row>
    <row r="152">
      <c r="A152" s="11"/>
      <c r="B152" s="7"/>
      <c r="C152" s="10"/>
      <c r="D152" s="9"/>
      <c r="E152" s="15">
        <f>IF($B152="","",$C152*$D152)</f>
      </c>
      <c r="F152" s="15">
        <f>IF($B152="","",IFERROR(INDEX(HPP_Sapi!$I$2:$I$501,MATCH($B152,HPP_Sapi!$A$2:$A$501,0)),0))</f>
      </c>
      <c r="G152" s="15">
        <f>IF($B152="","",$E152-$F152)</f>
      </c>
      <c r="H152" s="20">
        <f>IF(OR($B152="",$E152=0),"",$G152/$E152)</f>
      </c>
    </row>
    <row r="153">
      <c r="A153" s="11"/>
      <c r="B153" s="7"/>
      <c r="C153" s="10"/>
      <c r="D153" s="9"/>
      <c r="E153" s="15">
        <f>IF($B153="","",$C153*$D153)</f>
      </c>
      <c r="F153" s="15">
        <f>IF($B153="","",IFERROR(INDEX(HPP_Sapi!$I$2:$I$501,MATCH($B153,HPP_Sapi!$A$2:$A$501,0)),0))</f>
      </c>
      <c r="G153" s="15">
        <f>IF($B153="","",$E153-$F153)</f>
      </c>
      <c r="H153" s="20">
        <f>IF(OR($B153="",$E153=0),"",$G153/$E153)</f>
      </c>
    </row>
    <row r="154">
      <c r="A154" s="11"/>
      <c r="B154" s="7"/>
      <c r="C154" s="10"/>
      <c r="D154" s="9"/>
      <c r="E154" s="15">
        <f>IF($B154="","",$C154*$D154)</f>
      </c>
      <c r="F154" s="15">
        <f>IF($B154="","",IFERROR(INDEX(HPP_Sapi!$I$2:$I$501,MATCH($B154,HPP_Sapi!$A$2:$A$501,0)),0))</f>
      </c>
      <c r="G154" s="15">
        <f>IF($B154="","",$E154-$F154)</f>
      </c>
      <c r="H154" s="20">
        <f>IF(OR($B154="",$E154=0),"",$G154/$E154)</f>
      </c>
    </row>
    <row r="155">
      <c r="A155" s="11"/>
      <c r="B155" s="7"/>
      <c r="C155" s="10"/>
      <c r="D155" s="9"/>
      <c r="E155" s="15">
        <f>IF($B155="","",$C155*$D155)</f>
      </c>
      <c r="F155" s="15">
        <f>IF($B155="","",IFERROR(INDEX(HPP_Sapi!$I$2:$I$501,MATCH($B155,HPP_Sapi!$A$2:$A$501,0)),0))</f>
      </c>
      <c r="G155" s="15">
        <f>IF($B155="","",$E155-$F155)</f>
      </c>
      <c r="H155" s="20">
        <f>IF(OR($B155="",$E155=0),"",$G155/$E155)</f>
      </c>
    </row>
    <row r="156">
      <c r="A156" s="11"/>
      <c r="B156" s="7"/>
      <c r="C156" s="10"/>
      <c r="D156" s="9"/>
      <c r="E156" s="15">
        <f>IF($B156="","",$C156*$D156)</f>
      </c>
      <c r="F156" s="15">
        <f>IF($B156="","",IFERROR(INDEX(HPP_Sapi!$I$2:$I$501,MATCH($B156,HPP_Sapi!$A$2:$A$501,0)),0))</f>
      </c>
      <c r="G156" s="15">
        <f>IF($B156="","",$E156-$F156)</f>
      </c>
      <c r="H156" s="20">
        <f>IF(OR($B156="",$E156=0),"",$G156/$E156)</f>
      </c>
    </row>
    <row r="157">
      <c r="A157" s="11"/>
      <c r="B157" s="7"/>
      <c r="C157" s="10"/>
      <c r="D157" s="9"/>
      <c r="E157" s="15">
        <f>IF($B157="","",$C157*$D157)</f>
      </c>
      <c r="F157" s="15">
        <f>IF($B157="","",IFERROR(INDEX(HPP_Sapi!$I$2:$I$501,MATCH($B157,HPP_Sapi!$A$2:$A$501,0)),0))</f>
      </c>
      <c r="G157" s="15">
        <f>IF($B157="","",$E157-$F157)</f>
      </c>
      <c r="H157" s="20">
        <f>IF(OR($B157="",$E157=0),"",$G157/$E157)</f>
      </c>
    </row>
    <row r="158">
      <c r="A158" s="11"/>
      <c r="B158" s="7"/>
      <c r="C158" s="10"/>
      <c r="D158" s="9"/>
      <c r="E158" s="15">
        <f>IF($B158="","",$C158*$D158)</f>
      </c>
      <c r="F158" s="15">
        <f>IF($B158="","",IFERROR(INDEX(HPP_Sapi!$I$2:$I$501,MATCH($B158,HPP_Sapi!$A$2:$A$501,0)),0))</f>
      </c>
      <c r="G158" s="15">
        <f>IF($B158="","",$E158-$F158)</f>
      </c>
      <c r="H158" s="20">
        <f>IF(OR($B158="",$E158=0),"",$G158/$E158)</f>
      </c>
    </row>
    <row r="159">
      <c r="A159" s="11"/>
      <c r="B159" s="7"/>
      <c r="C159" s="10"/>
      <c r="D159" s="9"/>
      <c r="E159" s="15">
        <f>IF($B159="","",$C159*$D159)</f>
      </c>
      <c r="F159" s="15">
        <f>IF($B159="","",IFERROR(INDEX(HPP_Sapi!$I$2:$I$501,MATCH($B159,HPP_Sapi!$A$2:$A$501,0)),0))</f>
      </c>
      <c r="G159" s="15">
        <f>IF($B159="","",$E159-$F159)</f>
      </c>
      <c r="H159" s="20">
        <f>IF(OR($B159="",$E159=0),"",$G159/$E159)</f>
      </c>
    </row>
    <row r="160">
      <c r="A160" s="11"/>
      <c r="B160" s="7"/>
      <c r="C160" s="10"/>
      <c r="D160" s="9"/>
      <c r="E160" s="15">
        <f>IF($B160="","",$C160*$D160)</f>
      </c>
      <c r="F160" s="15">
        <f>IF($B160="","",IFERROR(INDEX(HPP_Sapi!$I$2:$I$501,MATCH($B160,HPP_Sapi!$A$2:$A$501,0)),0))</f>
      </c>
      <c r="G160" s="15">
        <f>IF($B160="","",$E160-$F160)</f>
      </c>
      <c r="H160" s="20">
        <f>IF(OR($B160="",$E160=0),"",$G160/$E160)</f>
      </c>
    </row>
    <row r="161">
      <c r="A161" s="11"/>
      <c r="B161" s="7"/>
      <c r="C161" s="10"/>
      <c r="D161" s="9"/>
      <c r="E161" s="15">
        <f>IF($B161="","",$C161*$D161)</f>
      </c>
      <c r="F161" s="15">
        <f>IF($B161="","",IFERROR(INDEX(HPP_Sapi!$I$2:$I$501,MATCH($B161,HPP_Sapi!$A$2:$A$501,0)),0))</f>
      </c>
      <c r="G161" s="15">
        <f>IF($B161="","",$E161-$F161)</f>
      </c>
      <c r="H161" s="20">
        <f>IF(OR($B161="",$E161=0),"",$G161/$E161)</f>
      </c>
    </row>
    <row r="162">
      <c r="A162" s="11"/>
      <c r="B162" s="7"/>
      <c r="C162" s="10"/>
      <c r="D162" s="9"/>
      <c r="E162" s="15">
        <f>IF($B162="","",$C162*$D162)</f>
      </c>
      <c r="F162" s="15">
        <f>IF($B162="","",IFERROR(INDEX(HPP_Sapi!$I$2:$I$501,MATCH($B162,HPP_Sapi!$A$2:$A$501,0)),0))</f>
      </c>
      <c r="G162" s="15">
        <f>IF($B162="","",$E162-$F162)</f>
      </c>
      <c r="H162" s="20">
        <f>IF(OR($B162="",$E162=0),"",$G162/$E162)</f>
      </c>
    </row>
    <row r="163">
      <c r="A163" s="11"/>
      <c r="B163" s="7"/>
      <c r="C163" s="10"/>
      <c r="D163" s="9"/>
      <c r="E163" s="15">
        <f>IF($B163="","",$C163*$D163)</f>
      </c>
      <c r="F163" s="15">
        <f>IF($B163="","",IFERROR(INDEX(HPP_Sapi!$I$2:$I$501,MATCH($B163,HPP_Sapi!$A$2:$A$501,0)),0))</f>
      </c>
      <c r="G163" s="15">
        <f>IF($B163="","",$E163-$F163)</f>
      </c>
      <c r="H163" s="20">
        <f>IF(OR($B163="",$E163=0),"",$G163/$E163)</f>
      </c>
    </row>
    <row r="164">
      <c r="A164" s="11"/>
      <c r="B164" s="7"/>
      <c r="C164" s="10"/>
      <c r="D164" s="9"/>
      <c r="E164" s="15">
        <f>IF($B164="","",$C164*$D164)</f>
      </c>
      <c r="F164" s="15">
        <f>IF($B164="","",IFERROR(INDEX(HPP_Sapi!$I$2:$I$501,MATCH($B164,HPP_Sapi!$A$2:$A$501,0)),0))</f>
      </c>
      <c r="G164" s="15">
        <f>IF($B164="","",$E164-$F164)</f>
      </c>
      <c r="H164" s="20">
        <f>IF(OR($B164="",$E164=0),"",$G164/$E164)</f>
      </c>
    </row>
    <row r="165">
      <c r="A165" s="11"/>
      <c r="B165" s="7"/>
      <c r="C165" s="10"/>
      <c r="D165" s="9"/>
      <c r="E165" s="15">
        <f>IF($B165="","",$C165*$D165)</f>
      </c>
      <c r="F165" s="15">
        <f>IF($B165="","",IFERROR(INDEX(HPP_Sapi!$I$2:$I$501,MATCH($B165,HPP_Sapi!$A$2:$A$501,0)),0))</f>
      </c>
      <c r="G165" s="15">
        <f>IF($B165="","",$E165-$F165)</f>
      </c>
      <c r="H165" s="20">
        <f>IF(OR($B165="",$E165=0),"",$G165/$E165)</f>
      </c>
    </row>
    <row r="166">
      <c r="A166" s="11"/>
      <c r="B166" s="7"/>
      <c r="C166" s="10"/>
      <c r="D166" s="9"/>
      <c r="E166" s="15">
        <f>IF($B166="","",$C166*$D166)</f>
      </c>
      <c r="F166" s="15">
        <f>IF($B166="","",IFERROR(INDEX(HPP_Sapi!$I$2:$I$501,MATCH($B166,HPP_Sapi!$A$2:$A$501,0)),0))</f>
      </c>
      <c r="G166" s="15">
        <f>IF($B166="","",$E166-$F166)</f>
      </c>
      <c r="H166" s="20">
        <f>IF(OR($B166="",$E166=0),"",$G166/$E166)</f>
      </c>
    </row>
    <row r="167">
      <c r="A167" s="11"/>
      <c r="B167" s="7"/>
      <c r="C167" s="10"/>
      <c r="D167" s="9"/>
      <c r="E167" s="15">
        <f>IF($B167="","",$C167*$D167)</f>
      </c>
      <c r="F167" s="15">
        <f>IF($B167="","",IFERROR(INDEX(HPP_Sapi!$I$2:$I$501,MATCH($B167,HPP_Sapi!$A$2:$A$501,0)),0))</f>
      </c>
      <c r="G167" s="15">
        <f>IF($B167="","",$E167-$F167)</f>
      </c>
      <c r="H167" s="20">
        <f>IF(OR($B167="",$E167=0),"",$G167/$E167)</f>
      </c>
    </row>
    <row r="168">
      <c r="A168" s="11"/>
      <c r="B168" s="7"/>
      <c r="C168" s="10"/>
      <c r="D168" s="9"/>
      <c r="E168" s="15">
        <f>IF($B168="","",$C168*$D168)</f>
      </c>
      <c r="F168" s="15">
        <f>IF($B168="","",IFERROR(INDEX(HPP_Sapi!$I$2:$I$501,MATCH($B168,HPP_Sapi!$A$2:$A$501,0)),0))</f>
      </c>
      <c r="G168" s="15">
        <f>IF($B168="","",$E168-$F168)</f>
      </c>
      <c r="H168" s="20">
        <f>IF(OR($B168="",$E168=0),"",$G168/$E168)</f>
      </c>
    </row>
    <row r="169">
      <c r="A169" s="11"/>
      <c r="B169" s="7"/>
      <c r="C169" s="10"/>
      <c r="D169" s="9"/>
      <c r="E169" s="15">
        <f>IF($B169="","",$C169*$D169)</f>
      </c>
      <c r="F169" s="15">
        <f>IF($B169="","",IFERROR(INDEX(HPP_Sapi!$I$2:$I$501,MATCH($B169,HPP_Sapi!$A$2:$A$501,0)),0))</f>
      </c>
      <c r="G169" s="15">
        <f>IF($B169="","",$E169-$F169)</f>
      </c>
      <c r="H169" s="20">
        <f>IF(OR($B169="",$E169=0),"",$G169/$E169)</f>
      </c>
    </row>
    <row r="170">
      <c r="A170" s="11"/>
      <c r="B170" s="7"/>
      <c r="C170" s="10"/>
      <c r="D170" s="9"/>
      <c r="E170" s="15">
        <f>IF($B170="","",$C170*$D170)</f>
      </c>
      <c r="F170" s="15">
        <f>IF($B170="","",IFERROR(INDEX(HPP_Sapi!$I$2:$I$501,MATCH($B170,HPP_Sapi!$A$2:$A$501,0)),0))</f>
      </c>
      <c r="G170" s="15">
        <f>IF($B170="","",$E170-$F170)</f>
      </c>
      <c r="H170" s="20">
        <f>IF(OR($B170="",$E170=0),"",$G170/$E170)</f>
      </c>
    </row>
    <row r="171">
      <c r="A171" s="11"/>
      <c r="B171" s="7"/>
      <c r="C171" s="10"/>
      <c r="D171" s="9"/>
      <c r="E171" s="15">
        <f>IF($B171="","",$C171*$D171)</f>
      </c>
      <c r="F171" s="15">
        <f>IF($B171="","",IFERROR(INDEX(HPP_Sapi!$I$2:$I$501,MATCH($B171,HPP_Sapi!$A$2:$A$501,0)),0))</f>
      </c>
      <c r="G171" s="15">
        <f>IF($B171="","",$E171-$F171)</f>
      </c>
      <c r="H171" s="20">
        <f>IF(OR($B171="",$E171=0),"",$G171/$E171)</f>
      </c>
    </row>
    <row r="172">
      <c r="A172" s="11"/>
      <c r="B172" s="7"/>
      <c r="C172" s="10"/>
      <c r="D172" s="9"/>
      <c r="E172" s="15">
        <f>IF($B172="","",$C172*$D172)</f>
      </c>
      <c r="F172" s="15">
        <f>IF($B172="","",IFERROR(INDEX(HPP_Sapi!$I$2:$I$501,MATCH($B172,HPP_Sapi!$A$2:$A$501,0)),0))</f>
      </c>
      <c r="G172" s="15">
        <f>IF($B172="","",$E172-$F172)</f>
      </c>
      <c r="H172" s="20">
        <f>IF(OR($B172="",$E172=0),"",$G172/$E172)</f>
      </c>
    </row>
    <row r="173">
      <c r="A173" s="11"/>
      <c r="B173" s="7"/>
      <c r="C173" s="10"/>
      <c r="D173" s="9"/>
      <c r="E173" s="15">
        <f>IF($B173="","",$C173*$D173)</f>
      </c>
      <c r="F173" s="15">
        <f>IF($B173="","",IFERROR(INDEX(HPP_Sapi!$I$2:$I$501,MATCH($B173,HPP_Sapi!$A$2:$A$501,0)),0))</f>
      </c>
      <c r="G173" s="15">
        <f>IF($B173="","",$E173-$F173)</f>
      </c>
      <c r="H173" s="20">
        <f>IF(OR($B173="",$E173=0),"",$G173/$E173)</f>
      </c>
    </row>
    <row r="174">
      <c r="A174" s="11"/>
      <c r="B174" s="7"/>
      <c r="C174" s="10"/>
      <c r="D174" s="9"/>
      <c r="E174" s="15">
        <f>IF($B174="","",$C174*$D174)</f>
      </c>
      <c r="F174" s="15">
        <f>IF($B174="","",IFERROR(INDEX(HPP_Sapi!$I$2:$I$501,MATCH($B174,HPP_Sapi!$A$2:$A$501,0)),0))</f>
      </c>
      <c r="G174" s="15">
        <f>IF($B174="","",$E174-$F174)</f>
      </c>
      <c r="H174" s="20">
        <f>IF(OR($B174="",$E174=0),"",$G174/$E174)</f>
      </c>
    </row>
    <row r="175">
      <c r="A175" s="11"/>
      <c r="B175" s="7"/>
      <c r="C175" s="10"/>
      <c r="D175" s="9"/>
      <c r="E175" s="15">
        <f>IF($B175="","",$C175*$D175)</f>
      </c>
      <c r="F175" s="15">
        <f>IF($B175="","",IFERROR(INDEX(HPP_Sapi!$I$2:$I$501,MATCH($B175,HPP_Sapi!$A$2:$A$501,0)),0))</f>
      </c>
      <c r="G175" s="15">
        <f>IF($B175="","",$E175-$F175)</f>
      </c>
      <c r="H175" s="20">
        <f>IF(OR($B175="",$E175=0),"",$G175/$E175)</f>
      </c>
    </row>
    <row r="176">
      <c r="A176" s="11"/>
      <c r="B176" s="7"/>
      <c r="C176" s="10"/>
      <c r="D176" s="9"/>
      <c r="E176" s="15">
        <f>IF($B176="","",$C176*$D176)</f>
      </c>
      <c r="F176" s="15">
        <f>IF($B176="","",IFERROR(INDEX(HPP_Sapi!$I$2:$I$501,MATCH($B176,HPP_Sapi!$A$2:$A$501,0)),0))</f>
      </c>
      <c r="G176" s="15">
        <f>IF($B176="","",$E176-$F176)</f>
      </c>
      <c r="H176" s="20">
        <f>IF(OR($B176="",$E176=0),"",$G176/$E176)</f>
      </c>
    </row>
    <row r="177">
      <c r="A177" s="11"/>
      <c r="B177" s="7"/>
      <c r="C177" s="10"/>
      <c r="D177" s="9"/>
      <c r="E177" s="15">
        <f>IF($B177="","",$C177*$D177)</f>
      </c>
      <c r="F177" s="15">
        <f>IF($B177="","",IFERROR(INDEX(HPP_Sapi!$I$2:$I$501,MATCH($B177,HPP_Sapi!$A$2:$A$501,0)),0))</f>
      </c>
      <c r="G177" s="15">
        <f>IF($B177="","",$E177-$F177)</f>
      </c>
      <c r="H177" s="20">
        <f>IF(OR($B177="",$E177=0),"",$G177/$E177)</f>
      </c>
    </row>
    <row r="178">
      <c r="A178" s="11"/>
      <c r="B178" s="7"/>
      <c r="C178" s="10"/>
      <c r="D178" s="9"/>
      <c r="E178" s="15">
        <f>IF($B178="","",$C178*$D178)</f>
      </c>
      <c r="F178" s="15">
        <f>IF($B178="","",IFERROR(INDEX(HPP_Sapi!$I$2:$I$501,MATCH($B178,HPP_Sapi!$A$2:$A$501,0)),0))</f>
      </c>
      <c r="G178" s="15">
        <f>IF($B178="","",$E178-$F178)</f>
      </c>
      <c r="H178" s="20">
        <f>IF(OR($B178="",$E178=0),"",$G178/$E178)</f>
      </c>
    </row>
    <row r="179">
      <c r="A179" s="11"/>
      <c r="B179" s="7"/>
      <c r="C179" s="10"/>
      <c r="D179" s="9"/>
      <c r="E179" s="15">
        <f>IF($B179="","",$C179*$D179)</f>
      </c>
      <c r="F179" s="15">
        <f>IF($B179="","",IFERROR(INDEX(HPP_Sapi!$I$2:$I$501,MATCH($B179,HPP_Sapi!$A$2:$A$501,0)),0))</f>
      </c>
      <c r="G179" s="15">
        <f>IF($B179="","",$E179-$F179)</f>
      </c>
      <c r="H179" s="20">
        <f>IF(OR($B179="",$E179=0),"",$G179/$E179)</f>
      </c>
    </row>
    <row r="180">
      <c r="A180" s="11"/>
      <c r="B180" s="7"/>
      <c r="C180" s="10"/>
      <c r="D180" s="9"/>
      <c r="E180" s="15">
        <f>IF($B180="","",$C180*$D180)</f>
      </c>
      <c r="F180" s="15">
        <f>IF($B180="","",IFERROR(INDEX(HPP_Sapi!$I$2:$I$501,MATCH($B180,HPP_Sapi!$A$2:$A$501,0)),0))</f>
      </c>
      <c r="G180" s="15">
        <f>IF($B180="","",$E180-$F180)</f>
      </c>
      <c r="H180" s="20">
        <f>IF(OR($B180="",$E180=0),"",$G180/$E180)</f>
      </c>
    </row>
    <row r="181">
      <c r="A181" s="11"/>
      <c r="B181" s="7"/>
      <c r="C181" s="10"/>
      <c r="D181" s="9"/>
      <c r="E181" s="15">
        <f>IF($B181="","",$C181*$D181)</f>
      </c>
      <c r="F181" s="15">
        <f>IF($B181="","",IFERROR(INDEX(HPP_Sapi!$I$2:$I$501,MATCH($B181,HPP_Sapi!$A$2:$A$501,0)),0))</f>
      </c>
      <c r="G181" s="15">
        <f>IF($B181="","",$E181-$F181)</f>
      </c>
      <c r="H181" s="20">
        <f>IF(OR($B181="",$E181=0),"",$G181/$E181)</f>
      </c>
    </row>
    <row r="182">
      <c r="A182" s="11"/>
      <c r="B182" s="7"/>
      <c r="C182" s="10"/>
      <c r="D182" s="9"/>
      <c r="E182" s="15">
        <f>IF($B182="","",$C182*$D182)</f>
      </c>
      <c r="F182" s="15">
        <f>IF($B182="","",IFERROR(INDEX(HPP_Sapi!$I$2:$I$501,MATCH($B182,HPP_Sapi!$A$2:$A$501,0)),0))</f>
      </c>
      <c r="G182" s="15">
        <f>IF($B182="","",$E182-$F182)</f>
      </c>
      <c r="H182" s="20">
        <f>IF(OR($B182="",$E182=0),"",$G182/$E182)</f>
      </c>
    </row>
    <row r="183">
      <c r="A183" s="11"/>
      <c r="B183" s="7"/>
      <c r="C183" s="10"/>
      <c r="D183" s="9"/>
      <c r="E183" s="15">
        <f>IF($B183="","",$C183*$D183)</f>
      </c>
      <c r="F183" s="15">
        <f>IF($B183="","",IFERROR(INDEX(HPP_Sapi!$I$2:$I$501,MATCH($B183,HPP_Sapi!$A$2:$A$501,0)),0))</f>
      </c>
      <c r="G183" s="15">
        <f>IF($B183="","",$E183-$F183)</f>
      </c>
      <c r="H183" s="20">
        <f>IF(OR($B183="",$E183=0),"",$G183/$E183)</f>
      </c>
    </row>
    <row r="184">
      <c r="A184" s="11"/>
      <c r="B184" s="7"/>
      <c r="C184" s="10"/>
      <c r="D184" s="9"/>
      <c r="E184" s="15">
        <f>IF($B184="","",$C184*$D184)</f>
      </c>
      <c r="F184" s="15">
        <f>IF($B184="","",IFERROR(INDEX(HPP_Sapi!$I$2:$I$501,MATCH($B184,HPP_Sapi!$A$2:$A$501,0)),0))</f>
      </c>
      <c r="G184" s="15">
        <f>IF($B184="","",$E184-$F184)</f>
      </c>
      <c r="H184" s="20">
        <f>IF(OR($B184="",$E184=0),"",$G184/$E184)</f>
      </c>
    </row>
    <row r="185">
      <c r="A185" s="11"/>
      <c r="B185" s="7"/>
      <c r="C185" s="10"/>
      <c r="D185" s="9"/>
      <c r="E185" s="15">
        <f>IF($B185="","",$C185*$D185)</f>
      </c>
      <c r="F185" s="15">
        <f>IF($B185="","",IFERROR(INDEX(HPP_Sapi!$I$2:$I$501,MATCH($B185,HPP_Sapi!$A$2:$A$501,0)),0))</f>
      </c>
      <c r="G185" s="15">
        <f>IF($B185="","",$E185-$F185)</f>
      </c>
      <c r="H185" s="20">
        <f>IF(OR($B185="",$E185=0),"",$G185/$E185)</f>
      </c>
    </row>
    <row r="186">
      <c r="A186" s="11"/>
      <c r="B186" s="7"/>
      <c r="C186" s="10"/>
      <c r="D186" s="9"/>
      <c r="E186" s="15">
        <f>IF($B186="","",$C186*$D186)</f>
      </c>
      <c r="F186" s="15">
        <f>IF($B186="","",IFERROR(INDEX(HPP_Sapi!$I$2:$I$501,MATCH($B186,HPP_Sapi!$A$2:$A$501,0)),0))</f>
      </c>
      <c r="G186" s="15">
        <f>IF($B186="","",$E186-$F186)</f>
      </c>
      <c r="H186" s="20">
        <f>IF(OR($B186="",$E186=0),"",$G186/$E186)</f>
      </c>
    </row>
    <row r="187">
      <c r="A187" s="11"/>
      <c r="B187" s="7"/>
      <c r="C187" s="10"/>
      <c r="D187" s="9"/>
      <c r="E187" s="15">
        <f>IF($B187="","",$C187*$D187)</f>
      </c>
      <c r="F187" s="15">
        <f>IF($B187="","",IFERROR(INDEX(HPP_Sapi!$I$2:$I$501,MATCH($B187,HPP_Sapi!$A$2:$A$501,0)),0))</f>
      </c>
      <c r="G187" s="15">
        <f>IF($B187="","",$E187-$F187)</f>
      </c>
      <c r="H187" s="20">
        <f>IF(OR($B187="",$E187=0),"",$G187/$E187)</f>
      </c>
    </row>
    <row r="188">
      <c r="A188" s="11"/>
      <c r="B188" s="7"/>
      <c r="C188" s="10"/>
      <c r="D188" s="9"/>
      <c r="E188" s="15">
        <f>IF($B188="","",$C188*$D188)</f>
      </c>
      <c r="F188" s="15">
        <f>IF($B188="","",IFERROR(INDEX(HPP_Sapi!$I$2:$I$501,MATCH($B188,HPP_Sapi!$A$2:$A$501,0)),0))</f>
      </c>
      <c r="G188" s="15">
        <f>IF($B188="","",$E188-$F188)</f>
      </c>
      <c r="H188" s="20">
        <f>IF(OR($B188="",$E188=0),"",$G188/$E188)</f>
      </c>
    </row>
    <row r="189">
      <c r="A189" s="11"/>
      <c r="B189" s="7"/>
      <c r="C189" s="10"/>
      <c r="D189" s="9"/>
      <c r="E189" s="15">
        <f>IF($B189="","",$C189*$D189)</f>
      </c>
      <c r="F189" s="15">
        <f>IF($B189="","",IFERROR(INDEX(HPP_Sapi!$I$2:$I$501,MATCH($B189,HPP_Sapi!$A$2:$A$501,0)),0))</f>
      </c>
      <c r="G189" s="15">
        <f>IF($B189="","",$E189-$F189)</f>
      </c>
      <c r="H189" s="20">
        <f>IF(OR($B189="",$E189=0),"",$G189/$E189)</f>
      </c>
    </row>
    <row r="190">
      <c r="A190" s="11"/>
      <c r="B190" s="7"/>
      <c r="C190" s="10"/>
      <c r="D190" s="9"/>
      <c r="E190" s="15">
        <f>IF($B190="","",$C190*$D190)</f>
      </c>
      <c r="F190" s="15">
        <f>IF($B190="","",IFERROR(INDEX(HPP_Sapi!$I$2:$I$501,MATCH($B190,HPP_Sapi!$A$2:$A$501,0)),0))</f>
      </c>
      <c r="G190" s="15">
        <f>IF($B190="","",$E190-$F190)</f>
      </c>
      <c r="H190" s="20">
        <f>IF(OR($B190="",$E190=0),"",$G190/$E190)</f>
      </c>
    </row>
    <row r="191">
      <c r="A191" s="11"/>
      <c r="B191" s="7"/>
      <c r="C191" s="10"/>
      <c r="D191" s="9"/>
      <c r="E191" s="15">
        <f>IF($B191="","",$C191*$D191)</f>
      </c>
      <c r="F191" s="15">
        <f>IF($B191="","",IFERROR(INDEX(HPP_Sapi!$I$2:$I$501,MATCH($B191,HPP_Sapi!$A$2:$A$501,0)),0))</f>
      </c>
      <c r="G191" s="15">
        <f>IF($B191="","",$E191-$F191)</f>
      </c>
      <c r="H191" s="20">
        <f>IF(OR($B191="",$E191=0),"",$G191/$E191)</f>
      </c>
    </row>
    <row r="192">
      <c r="A192" s="11"/>
      <c r="B192" s="7"/>
      <c r="C192" s="10"/>
      <c r="D192" s="9"/>
      <c r="E192" s="15">
        <f>IF($B192="","",$C192*$D192)</f>
      </c>
      <c r="F192" s="15">
        <f>IF($B192="","",IFERROR(INDEX(HPP_Sapi!$I$2:$I$501,MATCH($B192,HPP_Sapi!$A$2:$A$501,0)),0))</f>
      </c>
      <c r="G192" s="15">
        <f>IF($B192="","",$E192-$F192)</f>
      </c>
      <c r="H192" s="20">
        <f>IF(OR($B192="",$E192=0),"",$G192/$E192)</f>
      </c>
    </row>
    <row r="193">
      <c r="A193" s="11"/>
      <c r="B193" s="7"/>
      <c r="C193" s="10"/>
      <c r="D193" s="9"/>
      <c r="E193" s="15">
        <f>IF($B193="","",$C193*$D193)</f>
      </c>
      <c r="F193" s="15">
        <f>IF($B193="","",IFERROR(INDEX(HPP_Sapi!$I$2:$I$501,MATCH($B193,HPP_Sapi!$A$2:$A$501,0)),0))</f>
      </c>
      <c r="G193" s="15">
        <f>IF($B193="","",$E193-$F193)</f>
      </c>
      <c r="H193" s="20">
        <f>IF(OR($B193="",$E193=0),"",$G193/$E193)</f>
      </c>
    </row>
    <row r="194">
      <c r="A194" s="11"/>
      <c r="B194" s="7"/>
      <c r="C194" s="10"/>
      <c r="D194" s="9"/>
      <c r="E194" s="15">
        <f>IF($B194="","",$C194*$D194)</f>
      </c>
      <c r="F194" s="15">
        <f>IF($B194="","",IFERROR(INDEX(HPP_Sapi!$I$2:$I$501,MATCH($B194,HPP_Sapi!$A$2:$A$501,0)),0))</f>
      </c>
      <c r="G194" s="15">
        <f>IF($B194="","",$E194-$F194)</f>
      </c>
      <c r="H194" s="20">
        <f>IF(OR($B194="",$E194=0),"",$G194/$E194)</f>
      </c>
    </row>
    <row r="195">
      <c r="A195" s="11"/>
      <c r="B195" s="7"/>
      <c r="C195" s="10"/>
      <c r="D195" s="9"/>
      <c r="E195" s="15">
        <f>IF($B195="","",$C195*$D195)</f>
      </c>
      <c r="F195" s="15">
        <f>IF($B195="","",IFERROR(INDEX(HPP_Sapi!$I$2:$I$501,MATCH($B195,HPP_Sapi!$A$2:$A$501,0)),0))</f>
      </c>
      <c r="G195" s="15">
        <f>IF($B195="","",$E195-$F195)</f>
      </c>
      <c r="H195" s="20">
        <f>IF(OR($B195="",$E195=0),"",$G195/$E195)</f>
      </c>
    </row>
    <row r="196">
      <c r="A196" s="11"/>
      <c r="B196" s="7"/>
      <c r="C196" s="10"/>
      <c r="D196" s="9"/>
      <c r="E196" s="15">
        <f>IF($B196="","",$C196*$D196)</f>
      </c>
      <c r="F196" s="15">
        <f>IF($B196="","",IFERROR(INDEX(HPP_Sapi!$I$2:$I$501,MATCH($B196,HPP_Sapi!$A$2:$A$501,0)),0))</f>
      </c>
      <c r="G196" s="15">
        <f>IF($B196="","",$E196-$F196)</f>
      </c>
      <c r="H196" s="20">
        <f>IF(OR($B196="",$E196=0),"",$G196/$E196)</f>
      </c>
    </row>
    <row r="197">
      <c r="A197" s="11"/>
      <c r="B197" s="7"/>
      <c r="C197" s="10"/>
      <c r="D197" s="9"/>
      <c r="E197" s="15">
        <f>IF($B197="","",$C197*$D197)</f>
      </c>
      <c r="F197" s="15">
        <f>IF($B197="","",IFERROR(INDEX(HPP_Sapi!$I$2:$I$501,MATCH($B197,HPP_Sapi!$A$2:$A$501,0)),0))</f>
      </c>
      <c r="G197" s="15">
        <f>IF($B197="","",$E197-$F197)</f>
      </c>
      <c r="H197" s="20">
        <f>IF(OR($B197="",$E197=0),"",$G197/$E197)</f>
      </c>
    </row>
    <row r="198">
      <c r="A198" s="11"/>
      <c r="B198" s="7"/>
      <c r="C198" s="10"/>
      <c r="D198" s="9"/>
      <c r="E198" s="15">
        <f>IF($B198="","",$C198*$D198)</f>
      </c>
      <c r="F198" s="15">
        <f>IF($B198="","",IFERROR(INDEX(HPP_Sapi!$I$2:$I$501,MATCH($B198,HPP_Sapi!$A$2:$A$501,0)),0))</f>
      </c>
      <c r="G198" s="15">
        <f>IF($B198="","",$E198-$F198)</f>
      </c>
      <c r="H198" s="20">
        <f>IF(OR($B198="",$E198=0),"",$G198/$E198)</f>
      </c>
    </row>
    <row r="199">
      <c r="A199" s="11"/>
      <c r="B199" s="7"/>
      <c r="C199" s="10"/>
      <c r="D199" s="9"/>
      <c r="E199" s="15">
        <f>IF($B199="","",$C199*$D199)</f>
      </c>
      <c r="F199" s="15">
        <f>IF($B199="","",IFERROR(INDEX(HPP_Sapi!$I$2:$I$501,MATCH($B199,HPP_Sapi!$A$2:$A$501,0)),0))</f>
      </c>
      <c r="G199" s="15">
        <f>IF($B199="","",$E199-$F199)</f>
      </c>
      <c r="H199" s="20">
        <f>IF(OR($B199="",$E199=0),"",$G199/$E199)</f>
      </c>
    </row>
    <row r="200">
      <c r="A200" s="11"/>
      <c r="B200" s="7"/>
      <c r="C200" s="10"/>
      <c r="D200" s="9"/>
      <c r="E200" s="15">
        <f>IF($B200="","",$C200*$D200)</f>
      </c>
      <c r="F200" s="15">
        <f>IF($B200="","",IFERROR(INDEX(HPP_Sapi!$I$2:$I$501,MATCH($B200,HPP_Sapi!$A$2:$A$501,0)),0))</f>
      </c>
      <c r="G200" s="15">
        <f>IF($B200="","",$E200-$F200)</f>
      </c>
      <c r="H200" s="20">
        <f>IF(OR($B200="",$E200=0),"",$G200/$E200)</f>
      </c>
    </row>
    <row r="201">
      <c r="A201" s="11"/>
      <c r="B201" s="7"/>
      <c r="C201" s="10"/>
      <c r="D201" s="9"/>
      <c r="E201" s="15">
        <f>IF($B201="","",$C201*$D201)</f>
      </c>
      <c r="F201" s="15">
        <f>IF($B201="","",IFERROR(INDEX(HPP_Sapi!$I$2:$I$501,MATCH($B201,HPP_Sapi!$A$2:$A$501,0)),0))</f>
      </c>
      <c r="G201" s="15">
        <f>IF($B201="","",$E201-$F201)</f>
      </c>
      <c r="H201" s="20">
        <f>IF(OR($B201="",$E201=0),"",$G201/$E201)</f>
      </c>
    </row>
    <row r="202">
      <c r="A202" s="11"/>
      <c r="B202" s="7"/>
      <c r="C202" s="10"/>
      <c r="D202" s="9"/>
      <c r="E202" s="15">
        <f>IF($B202="","",$C202*$D202)</f>
      </c>
      <c r="F202" s="15">
        <f>IF($B202="","",IFERROR(INDEX(HPP_Sapi!$I$2:$I$501,MATCH($B202,HPP_Sapi!$A$2:$A$501,0)),0))</f>
      </c>
      <c r="G202" s="15">
        <f>IF($B202="","",$E202-$F202)</f>
      </c>
      <c r="H202" s="20">
        <f>IF(OR($B202="",$E202=0),"",$G202/$E202)</f>
      </c>
    </row>
    <row r="203">
      <c r="A203" s="11"/>
      <c r="B203" s="7"/>
      <c r="C203" s="10"/>
      <c r="D203" s="9"/>
      <c r="E203" s="15">
        <f>IF($B203="","",$C203*$D203)</f>
      </c>
      <c r="F203" s="15">
        <f>IF($B203="","",IFERROR(INDEX(HPP_Sapi!$I$2:$I$501,MATCH($B203,HPP_Sapi!$A$2:$A$501,0)),0))</f>
      </c>
      <c r="G203" s="15">
        <f>IF($B203="","",$E203-$F203)</f>
      </c>
      <c r="H203" s="20">
        <f>IF(OR($B203="",$E203=0),"",$G203/$E203)</f>
      </c>
    </row>
    <row r="204">
      <c r="A204" s="11"/>
      <c r="B204" s="7"/>
      <c r="C204" s="10"/>
      <c r="D204" s="9"/>
      <c r="E204" s="15">
        <f>IF($B204="","",$C204*$D204)</f>
      </c>
      <c r="F204" s="15">
        <f>IF($B204="","",IFERROR(INDEX(HPP_Sapi!$I$2:$I$501,MATCH($B204,HPP_Sapi!$A$2:$A$501,0)),0))</f>
      </c>
      <c r="G204" s="15">
        <f>IF($B204="","",$E204-$F204)</f>
      </c>
      <c r="H204" s="20">
        <f>IF(OR($B204="",$E204=0),"",$G204/$E204)</f>
      </c>
    </row>
    <row r="205">
      <c r="A205" s="11"/>
      <c r="B205" s="7"/>
      <c r="C205" s="10"/>
      <c r="D205" s="9"/>
      <c r="E205" s="15">
        <f>IF($B205="","",$C205*$D205)</f>
      </c>
      <c r="F205" s="15">
        <f>IF($B205="","",IFERROR(INDEX(HPP_Sapi!$I$2:$I$501,MATCH($B205,HPP_Sapi!$A$2:$A$501,0)),0))</f>
      </c>
      <c r="G205" s="15">
        <f>IF($B205="","",$E205-$F205)</f>
      </c>
      <c r="H205" s="20">
        <f>IF(OR($B205="",$E205=0),"",$G205/$E205)</f>
      </c>
    </row>
    <row r="206">
      <c r="A206" s="11"/>
      <c r="B206" s="7"/>
      <c r="C206" s="10"/>
      <c r="D206" s="9"/>
      <c r="E206" s="15">
        <f>IF($B206="","",$C206*$D206)</f>
      </c>
      <c r="F206" s="15">
        <f>IF($B206="","",IFERROR(INDEX(HPP_Sapi!$I$2:$I$501,MATCH($B206,HPP_Sapi!$A$2:$A$501,0)),0))</f>
      </c>
      <c r="G206" s="15">
        <f>IF($B206="","",$E206-$F206)</f>
      </c>
      <c r="H206" s="20">
        <f>IF(OR($B206="",$E206=0),"",$G206/$E206)</f>
      </c>
    </row>
    <row r="207">
      <c r="A207" s="11"/>
      <c r="B207" s="7"/>
      <c r="C207" s="10"/>
      <c r="D207" s="9"/>
      <c r="E207" s="15">
        <f>IF($B207="","",$C207*$D207)</f>
      </c>
      <c r="F207" s="15">
        <f>IF($B207="","",IFERROR(INDEX(HPP_Sapi!$I$2:$I$501,MATCH($B207,HPP_Sapi!$A$2:$A$501,0)),0))</f>
      </c>
      <c r="G207" s="15">
        <f>IF($B207="","",$E207-$F207)</f>
      </c>
      <c r="H207" s="20">
        <f>IF(OR($B207="",$E207=0),"",$G207/$E207)</f>
      </c>
    </row>
    <row r="208">
      <c r="A208" s="11"/>
      <c r="B208" s="7"/>
      <c r="C208" s="10"/>
      <c r="D208" s="9"/>
      <c r="E208" s="15">
        <f>IF($B208="","",$C208*$D208)</f>
      </c>
      <c r="F208" s="15">
        <f>IF($B208="","",IFERROR(INDEX(HPP_Sapi!$I$2:$I$501,MATCH($B208,HPP_Sapi!$A$2:$A$501,0)),0))</f>
      </c>
      <c r="G208" s="15">
        <f>IF($B208="","",$E208-$F208)</f>
      </c>
      <c r="H208" s="20">
        <f>IF(OR($B208="",$E208=0),"",$G208/$E208)</f>
      </c>
    </row>
    <row r="209">
      <c r="A209" s="11"/>
      <c r="B209" s="7"/>
      <c r="C209" s="10"/>
      <c r="D209" s="9"/>
      <c r="E209" s="15">
        <f>IF($B209="","",$C209*$D209)</f>
      </c>
      <c r="F209" s="15">
        <f>IF($B209="","",IFERROR(INDEX(HPP_Sapi!$I$2:$I$501,MATCH($B209,HPP_Sapi!$A$2:$A$501,0)),0))</f>
      </c>
      <c r="G209" s="15">
        <f>IF($B209="","",$E209-$F209)</f>
      </c>
      <c r="H209" s="20">
        <f>IF(OR($B209="",$E209=0),"",$G209/$E209)</f>
      </c>
    </row>
    <row r="210">
      <c r="A210" s="11"/>
      <c r="B210" s="7"/>
      <c r="C210" s="10"/>
      <c r="D210" s="9"/>
      <c r="E210" s="15">
        <f>IF($B210="","",$C210*$D210)</f>
      </c>
      <c r="F210" s="15">
        <f>IF($B210="","",IFERROR(INDEX(HPP_Sapi!$I$2:$I$501,MATCH($B210,HPP_Sapi!$A$2:$A$501,0)),0))</f>
      </c>
      <c r="G210" s="15">
        <f>IF($B210="","",$E210-$F210)</f>
      </c>
      <c r="H210" s="20">
        <f>IF(OR($B210="",$E210=0),"",$G210/$E210)</f>
      </c>
    </row>
    <row r="211">
      <c r="A211" s="11"/>
      <c r="B211" s="7"/>
      <c r="C211" s="10"/>
      <c r="D211" s="9"/>
      <c r="E211" s="15">
        <f>IF($B211="","",$C211*$D211)</f>
      </c>
      <c r="F211" s="15">
        <f>IF($B211="","",IFERROR(INDEX(HPP_Sapi!$I$2:$I$501,MATCH($B211,HPP_Sapi!$A$2:$A$501,0)),0))</f>
      </c>
      <c r="G211" s="15">
        <f>IF($B211="","",$E211-$F211)</f>
      </c>
      <c r="H211" s="20">
        <f>IF(OR($B211="",$E211=0),"",$G211/$E211)</f>
      </c>
    </row>
    <row r="212">
      <c r="A212" s="11"/>
      <c r="B212" s="7"/>
      <c r="C212" s="10"/>
      <c r="D212" s="9"/>
      <c r="E212" s="15">
        <f>IF($B212="","",$C212*$D212)</f>
      </c>
      <c r="F212" s="15">
        <f>IF($B212="","",IFERROR(INDEX(HPP_Sapi!$I$2:$I$501,MATCH($B212,HPP_Sapi!$A$2:$A$501,0)),0))</f>
      </c>
      <c r="G212" s="15">
        <f>IF($B212="","",$E212-$F212)</f>
      </c>
      <c r="H212" s="20">
        <f>IF(OR($B212="",$E212=0),"",$G212/$E212)</f>
      </c>
    </row>
    <row r="213">
      <c r="A213" s="11"/>
      <c r="B213" s="7"/>
      <c r="C213" s="10"/>
      <c r="D213" s="9"/>
      <c r="E213" s="15">
        <f>IF($B213="","",$C213*$D213)</f>
      </c>
      <c r="F213" s="15">
        <f>IF($B213="","",IFERROR(INDEX(HPP_Sapi!$I$2:$I$501,MATCH($B213,HPP_Sapi!$A$2:$A$501,0)),0))</f>
      </c>
      <c r="G213" s="15">
        <f>IF($B213="","",$E213-$F213)</f>
      </c>
      <c r="H213" s="20">
        <f>IF(OR($B213="",$E213=0),"",$G213/$E213)</f>
      </c>
    </row>
    <row r="214">
      <c r="A214" s="11"/>
      <c r="B214" s="7"/>
      <c r="C214" s="10"/>
      <c r="D214" s="9"/>
      <c r="E214" s="15">
        <f>IF($B214="","",$C214*$D214)</f>
      </c>
      <c r="F214" s="15">
        <f>IF($B214="","",IFERROR(INDEX(HPP_Sapi!$I$2:$I$501,MATCH($B214,HPP_Sapi!$A$2:$A$501,0)),0))</f>
      </c>
      <c r="G214" s="15">
        <f>IF($B214="","",$E214-$F214)</f>
      </c>
      <c r="H214" s="20">
        <f>IF(OR($B214="",$E214=0),"",$G214/$E214)</f>
      </c>
    </row>
    <row r="215">
      <c r="A215" s="11"/>
      <c r="B215" s="7"/>
      <c r="C215" s="10"/>
      <c r="D215" s="9"/>
      <c r="E215" s="15">
        <f>IF($B215="","",$C215*$D215)</f>
      </c>
      <c r="F215" s="15">
        <f>IF($B215="","",IFERROR(INDEX(HPP_Sapi!$I$2:$I$501,MATCH($B215,HPP_Sapi!$A$2:$A$501,0)),0))</f>
      </c>
      <c r="G215" s="15">
        <f>IF($B215="","",$E215-$F215)</f>
      </c>
      <c r="H215" s="20">
        <f>IF(OR($B215="",$E215=0),"",$G215/$E215)</f>
      </c>
    </row>
    <row r="216">
      <c r="A216" s="11"/>
      <c r="B216" s="7"/>
      <c r="C216" s="10"/>
      <c r="D216" s="9"/>
      <c r="E216" s="15">
        <f>IF($B216="","",$C216*$D216)</f>
      </c>
      <c r="F216" s="15">
        <f>IF($B216="","",IFERROR(INDEX(HPP_Sapi!$I$2:$I$501,MATCH($B216,HPP_Sapi!$A$2:$A$501,0)),0))</f>
      </c>
      <c r="G216" s="15">
        <f>IF($B216="","",$E216-$F216)</f>
      </c>
      <c r="H216" s="20">
        <f>IF(OR($B216="",$E216=0),"",$G216/$E216)</f>
      </c>
    </row>
    <row r="217">
      <c r="A217" s="11"/>
      <c r="B217" s="7"/>
      <c r="C217" s="10"/>
      <c r="D217" s="9"/>
      <c r="E217" s="15">
        <f>IF($B217="","",$C217*$D217)</f>
      </c>
      <c r="F217" s="15">
        <f>IF($B217="","",IFERROR(INDEX(HPP_Sapi!$I$2:$I$501,MATCH($B217,HPP_Sapi!$A$2:$A$501,0)),0))</f>
      </c>
      <c r="G217" s="15">
        <f>IF($B217="","",$E217-$F217)</f>
      </c>
      <c r="H217" s="20">
        <f>IF(OR($B217="",$E217=0),"",$G217/$E217)</f>
      </c>
    </row>
    <row r="218">
      <c r="A218" s="11"/>
      <c r="B218" s="7"/>
      <c r="C218" s="10"/>
      <c r="D218" s="9"/>
      <c r="E218" s="15">
        <f>IF($B218="","",$C218*$D218)</f>
      </c>
      <c r="F218" s="15">
        <f>IF($B218="","",IFERROR(INDEX(HPP_Sapi!$I$2:$I$501,MATCH($B218,HPP_Sapi!$A$2:$A$501,0)),0))</f>
      </c>
      <c r="G218" s="15">
        <f>IF($B218="","",$E218-$F218)</f>
      </c>
      <c r="H218" s="20">
        <f>IF(OR($B218="",$E218=0),"",$G218/$E218)</f>
      </c>
    </row>
    <row r="219">
      <c r="A219" s="11"/>
      <c r="B219" s="7"/>
      <c r="C219" s="10"/>
      <c r="D219" s="9"/>
      <c r="E219" s="15">
        <f>IF($B219="","",$C219*$D219)</f>
      </c>
      <c r="F219" s="15">
        <f>IF($B219="","",IFERROR(INDEX(HPP_Sapi!$I$2:$I$501,MATCH($B219,HPP_Sapi!$A$2:$A$501,0)),0))</f>
      </c>
      <c r="G219" s="15">
        <f>IF($B219="","",$E219-$F219)</f>
      </c>
      <c r="H219" s="20">
        <f>IF(OR($B219="",$E219=0),"",$G219/$E219)</f>
      </c>
    </row>
    <row r="220">
      <c r="A220" s="11"/>
      <c r="B220" s="7"/>
      <c r="C220" s="10"/>
      <c r="D220" s="9"/>
      <c r="E220" s="15">
        <f>IF($B220="","",$C220*$D220)</f>
      </c>
      <c r="F220" s="15">
        <f>IF($B220="","",IFERROR(INDEX(HPP_Sapi!$I$2:$I$501,MATCH($B220,HPP_Sapi!$A$2:$A$501,0)),0))</f>
      </c>
      <c r="G220" s="15">
        <f>IF($B220="","",$E220-$F220)</f>
      </c>
      <c r="H220" s="20">
        <f>IF(OR($B220="",$E220=0),"",$G220/$E220)</f>
      </c>
    </row>
    <row r="221">
      <c r="A221" s="11"/>
      <c r="B221" s="7"/>
      <c r="C221" s="10"/>
      <c r="D221" s="9"/>
      <c r="E221" s="15">
        <f>IF($B221="","",$C221*$D221)</f>
      </c>
      <c r="F221" s="15">
        <f>IF($B221="","",IFERROR(INDEX(HPP_Sapi!$I$2:$I$501,MATCH($B221,HPP_Sapi!$A$2:$A$501,0)),0))</f>
      </c>
      <c r="G221" s="15">
        <f>IF($B221="","",$E221-$F221)</f>
      </c>
      <c r="H221" s="20">
        <f>IF(OR($B221="",$E221=0),"",$G221/$E221)</f>
      </c>
    </row>
    <row r="222">
      <c r="A222" s="11"/>
      <c r="B222" s="7"/>
      <c r="C222" s="10"/>
      <c r="D222" s="9"/>
      <c r="E222" s="15">
        <f>IF($B222="","",$C222*$D222)</f>
      </c>
      <c r="F222" s="15">
        <f>IF($B222="","",IFERROR(INDEX(HPP_Sapi!$I$2:$I$501,MATCH($B222,HPP_Sapi!$A$2:$A$501,0)),0))</f>
      </c>
      <c r="G222" s="15">
        <f>IF($B222="","",$E222-$F222)</f>
      </c>
      <c r="H222" s="20">
        <f>IF(OR($B222="",$E222=0),"",$G222/$E222)</f>
      </c>
    </row>
    <row r="223">
      <c r="A223" s="11"/>
      <c r="B223" s="7"/>
      <c r="C223" s="10"/>
      <c r="D223" s="9"/>
      <c r="E223" s="15">
        <f>IF($B223="","",$C223*$D223)</f>
      </c>
      <c r="F223" s="15">
        <f>IF($B223="","",IFERROR(INDEX(HPP_Sapi!$I$2:$I$501,MATCH($B223,HPP_Sapi!$A$2:$A$501,0)),0))</f>
      </c>
      <c r="G223" s="15">
        <f>IF($B223="","",$E223-$F223)</f>
      </c>
      <c r="H223" s="20">
        <f>IF(OR($B223="",$E223=0),"",$G223/$E223)</f>
      </c>
    </row>
    <row r="224">
      <c r="A224" s="11"/>
      <c r="B224" s="7"/>
      <c r="C224" s="10"/>
      <c r="D224" s="9"/>
      <c r="E224" s="15">
        <f>IF($B224="","",$C224*$D224)</f>
      </c>
      <c r="F224" s="15">
        <f>IF($B224="","",IFERROR(INDEX(HPP_Sapi!$I$2:$I$501,MATCH($B224,HPP_Sapi!$A$2:$A$501,0)),0))</f>
      </c>
      <c r="G224" s="15">
        <f>IF($B224="","",$E224-$F224)</f>
      </c>
      <c r="H224" s="20">
        <f>IF(OR($B224="",$E224=0),"",$G224/$E224)</f>
      </c>
    </row>
    <row r="225">
      <c r="A225" s="11"/>
      <c r="B225" s="7"/>
      <c r="C225" s="10"/>
      <c r="D225" s="9"/>
      <c r="E225" s="15">
        <f>IF($B225="","",$C225*$D225)</f>
      </c>
      <c r="F225" s="15">
        <f>IF($B225="","",IFERROR(INDEX(HPP_Sapi!$I$2:$I$501,MATCH($B225,HPP_Sapi!$A$2:$A$501,0)),0))</f>
      </c>
      <c r="G225" s="15">
        <f>IF($B225="","",$E225-$F225)</f>
      </c>
      <c r="H225" s="20">
        <f>IF(OR($B225="",$E225=0),"",$G225/$E225)</f>
      </c>
    </row>
    <row r="226">
      <c r="A226" s="11"/>
      <c r="B226" s="7"/>
      <c r="C226" s="10"/>
      <c r="D226" s="9"/>
      <c r="E226" s="15">
        <f>IF($B226="","",$C226*$D226)</f>
      </c>
      <c r="F226" s="15">
        <f>IF($B226="","",IFERROR(INDEX(HPP_Sapi!$I$2:$I$501,MATCH($B226,HPP_Sapi!$A$2:$A$501,0)),0))</f>
      </c>
      <c r="G226" s="15">
        <f>IF($B226="","",$E226-$F226)</f>
      </c>
      <c r="H226" s="20">
        <f>IF(OR($B226="",$E226=0),"",$G226/$E226)</f>
      </c>
    </row>
    <row r="227">
      <c r="A227" s="11"/>
      <c r="B227" s="7"/>
      <c r="C227" s="10"/>
      <c r="D227" s="9"/>
      <c r="E227" s="15">
        <f>IF($B227="","",$C227*$D227)</f>
      </c>
      <c r="F227" s="15">
        <f>IF($B227="","",IFERROR(INDEX(HPP_Sapi!$I$2:$I$501,MATCH($B227,HPP_Sapi!$A$2:$A$501,0)),0))</f>
      </c>
      <c r="G227" s="15">
        <f>IF($B227="","",$E227-$F227)</f>
      </c>
      <c r="H227" s="20">
        <f>IF(OR($B227="",$E227=0),"",$G227/$E227)</f>
      </c>
    </row>
    <row r="228">
      <c r="A228" s="11"/>
      <c r="B228" s="7"/>
      <c r="C228" s="10"/>
      <c r="D228" s="9"/>
      <c r="E228" s="15">
        <f>IF($B228="","",$C228*$D228)</f>
      </c>
      <c r="F228" s="15">
        <f>IF($B228="","",IFERROR(INDEX(HPP_Sapi!$I$2:$I$501,MATCH($B228,HPP_Sapi!$A$2:$A$501,0)),0))</f>
      </c>
      <c r="G228" s="15">
        <f>IF($B228="","",$E228-$F228)</f>
      </c>
      <c r="H228" s="20">
        <f>IF(OR($B228="",$E228=0),"",$G228/$E228)</f>
      </c>
    </row>
    <row r="229">
      <c r="A229" s="11"/>
      <c r="B229" s="7"/>
      <c r="C229" s="10"/>
      <c r="D229" s="9"/>
      <c r="E229" s="15">
        <f>IF($B229="","",$C229*$D229)</f>
      </c>
      <c r="F229" s="15">
        <f>IF($B229="","",IFERROR(INDEX(HPP_Sapi!$I$2:$I$501,MATCH($B229,HPP_Sapi!$A$2:$A$501,0)),0))</f>
      </c>
      <c r="G229" s="15">
        <f>IF($B229="","",$E229-$F229)</f>
      </c>
      <c r="H229" s="20">
        <f>IF(OR($B229="",$E229=0),"",$G229/$E229)</f>
      </c>
    </row>
    <row r="230">
      <c r="A230" s="11"/>
      <c r="B230" s="7"/>
      <c r="C230" s="10"/>
      <c r="D230" s="9"/>
      <c r="E230" s="15">
        <f>IF($B230="","",$C230*$D230)</f>
      </c>
      <c r="F230" s="15">
        <f>IF($B230="","",IFERROR(INDEX(HPP_Sapi!$I$2:$I$501,MATCH($B230,HPP_Sapi!$A$2:$A$501,0)),0))</f>
      </c>
      <c r="G230" s="15">
        <f>IF($B230="","",$E230-$F230)</f>
      </c>
      <c r="H230" s="20">
        <f>IF(OR($B230="",$E230=0),"",$G230/$E230)</f>
      </c>
    </row>
    <row r="231">
      <c r="A231" s="11"/>
      <c r="B231" s="7"/>
      <c r="C231" s="10"/>
      <c r="D231" s="9"/>
      <c r="E231" s="15">
        <f>IF($B231="","",$C231*$D231)</f>
      </c>
      <c r="F231" s="15">
        <f>IF($B231="","",IFERROR(INDEX(HPP_Sapi!$I$2:$I$501,MATCH($B231,HPP_Sapi!$A$2:$A$501,0)),0))</f>
      </c>
      <c r="G231" s="15">
        <f>IF($B231="","",$E231-$F231)</f>
      </c>
      <c r="H231" s="20">
        <f>IF(OR($B231="",$E231=0),"",$G231/$E231)</f>
      </c>
    </row>
    <row r="232">
      <c r="A232" s="11"/>
      <c r="B232" s="7"/>
      <c r="C232" s="10"/>
      <c r="D232" s="9"/>
      <c r="E232" s="15">
        <f>IF($B232="","",$C232*$D232)</f>
      </c>
      <c r="F232" s="15">
        <f>IF($B232="","",IFERROR(INDEX(HPP_Sapi!$I$2:$I$501,MATCH($B232,HPP_Sapi!$A$2:$A$501,0)),0))</f>
      </c>
      <c r="G232" s="15">
        <f>IF($B232="","",$E232-$F232)</f>
      </c>
      <c r="H232" s="20">
        <f>IF(OR($B232="",$E232=0),"",$G232/$E232)</f>
      </c>
    </row>
    <row r="233">
      <c r="A233" s="11"/>
      <c r="B233" s="7"/>
      <c r="C233" s="10"/>
      <c r="D233" s="9"/>
      <c r="E233" s="15">
        <f>IF($B233="","",$C233*$D233)</f>
      </c>
      <c r="F233" s="15">
        <f>IF($B233="","",IFERROR(INDEX(HPP_Sapi!$I$2:$I$501,MATCH($B233,HPP_Sapi!$A$2:$A$501,0)),0))</f>
      </c>
      <c r="G233" s="15">
        <f>IF($B233="","",$E233-$F233)</f>
      </c>
      <c r="H233" s="20">
        <f>IF(OR($B233="",$E233=0),"",$G233/$E233)</f>
      </c>
    </row>
    <row r="234">
      <c r="A234" s="11"/>
      <c r="B234" s="7"/>
      <c r="C234" s="10"/>
      <c r="D234" s="9"/>
      <c r="E234" s="15">
        <f>IF($B234="","",$C234*$D234)</f>
      </c>
      <c r="F234" s="15">
        <f>IF($B234="","",IFERROR(INDEX(HPP_Sapi!$I$2:$I$501,MATCH($B234,HPP_Sapi!$A$2:$A$501,0)),0))</f>
      </c>
      <c r="G234" s="15">
        <f>IF($B234="","",$E234-$F234)</f>
      </c>
      <c r="H234" s="20">
        <f>IF(OR($B234="",$E234=0),"",$G234/$E234)</f>
      </c>
    </row>
    <row r="235">
      <c r="A235" s="11"/>
      <c r="B235" s="7"/>
      <c r="C235" s="10"/>
      <c r="D235" s="9"/>
      <c r="E235" s="15">
        <f>IF($B235="","",$C235*$D235)</f>
      </c>
      <c r="F235" s="15">
        <f>IF($B235="","",IFERROR(INDEX(HPP_Sapi!$I$2:$I$501,MATCH($B235,HPP_Sapi!$A$2:$A$501,0)),0))</f>
      </c>
      <c r="G235" s="15">
        <f>IF($B235="","",$E235-$F235)</f>
      </c>
      <c r="H235" s="20">
        <f>IF(OR($B235="",$E235=0),"",$G235/$E235)</f>
      </c>
    </row>
    <row r="236">
      <c r="A236" s="11"/>
      <c r="B236" s="7"/>
      <c r="C236" s="10"/>
      <c r="D236" s="9"/>
      <c r="E236" s="15">
        <f>IF($B236="","",$C236*$D236)</f>
      </c>
      <c r="F236" s="15">
        <f>IF($B236="","",IFERROR(INDEX(HPP_Sapi!$I$2:$I$501,MATCH($B236,HPP_Sapi!$A$2:$A$501,0)),0))</f>
      </c>
      <c r="G236" s="15">
        <f>IF($B236="","",$E236-$F236)</f>
      </c>
      <c r="H236" s="20">
        <f>IF(OR($B236="",$E236=0),"",$G236/$E236)</f>
      </c>
    </row>
    <row r="237">
      <c r="A237" s="11"/>
      <c r="B237" s="7"/>
      <c r="C237" s="10"/>
      <c r="D237" s="9"/>
      <c r="E237" s="15">
        <f>IF($B237="","",$C237*$D237)</f>
      </c>
      <c r="F237" s="15">
        <f>IF($B237="","",IFERROR(INDEX(HPP_Sapi!$I$2:$I$501,MATCH($B237,HPP_Sapi!$A$2:$A$501,0)),0))</f>
      </c>
      <c r="G237" s="15">
        <f>IF($B237="","",$E237-$F237)</f>
      </c>
      <c r="H237" s="20">
        <f>IF(OR($B237="",$E237=0),"",$G237/$E237)</f>
      </c>
    </row>
    <row r="238">
      <c r="A238" s="11"/>
      <c r="B238" s="7"/>
      <c r="C238" s="10"/>
      <c r="D238" s="9"/>
      <c r="E238" s="15">
        <f>IF($B238="","",$C238*$D238)</f>
      </c>
      <c r="F238" s="15">
        <f>IF($B238="","",IFERROR(INDEX(HPP_Sapi!$I$2:$I$501,MATCH($B238,HPP_Sapi!$A$2:$A$501,0)),0))</f>
      </c>
      <c r="G238" s="15">
        <f>IF($B238="","",$E238-$F238)</f>
      </c>
      <c r="H238" s="20">
        <f>IF(OR($B238="",$E238=0),"",$G238/$E238)</f>
      </c>
    </row>
    <row r="239">
      <c r="A239" s="11"/>
      <c r="B239" s="7"/>
      <c r="C239" s="10"/>
      <c r="D239" s="9"/>
      <c r="E239" s="15">
        <f>IF($B239="","",$C239*$D239)</f>
      </c>
      <c r="F239" s="15">
        <f>IF($B239="","",IFERROR(INDEX(HPP_Sapi!$I$2:$I$501,MATCH($B239,HPP_Sapi!$A$2:$A$501,0)),0))</f>
      </c>
      <c r="G239" s="15">
        <f>IF($B239="","",$E239-$F239)</f>
      </c>
      <c r="H239" s="20">
        <f>IF(OR($B239="",$E239=0),"",$G239/$E239)</f>
      </c>
    </row>
    <row r="240">
      <c r="A240" s="11"/>
      <c r="B240" s="7"/>
      <c r="C240" s="10"/>
      <c r="D240" s="9"/>
      <c r="E240" s="15">
        <f>IF($B240="","",$C240*$D240)</f>
      </c>
      <c r="F240" s="15">
        <f>IF($B240="","",IFERROR(INDEX(HPP_Sapi!$I$2:$I$501,MATCH($B240,HPP_Sapi!$A$2:$A$501,0)),0))</f>
      </c>
      <c r="G240" s="15">
        <f>IF($B240="","",$E240-$F240)</f>
      </c>
      <c r="H240" s="20">
        <f>IF(OR($B240="",$E240=0),"",$G240/$E240)</f>
      </c>
    </row>
    <row r="241">
      <c r="A241" s="11"/>
      <c r="B241" s="7"/>
      <c r="C241" s="10"/>
      <c r="D241" s="9"/>
      <c r="E241" s="15">
        <f>IF($B241="","",$C241*$D241)</f>
      </c>
      <c r="F241" s="15">
        <f>IF($B241="","",IFERROR(INDEX(HPP_Sapi!$I$2:$I$501,MATCH($B241,HPP_Sapi!$A$2:$A$501,0)),0))</f>
      </c>
      <c r="G241" s="15">
        <f>IF($B241="","",$E241-$F241)</f>
      </c>
      <c r="H241" s="20">
        <f>IF(OR($B241="",$E241=0),"",$G241/$E241)</f>
      </c>
    </row>
    <row r="242">
      <c r="A242" s="11"/>
      <c r="B242" s="7"/>
      <c r="C242" s="10"/>
      <c r="D242" s="9"/>
      <c r="E242" s="15">
        <f>IF($B242="","",$C242*$D242)</f>
      </c>
      <c r="F242" s="15">
        <f>IF($B242="","",IFERROR(INDEX(HPP_Sapi!$I$2:$I$501,MATCH($B242,HPP_Sapi!$A$2:$A$501,0)),0))</f>
      </c>
      <c r="G242" s="15">
        <f>IF($B242="","",$E242-$F242)</f>
      </c>
      <c r="H242" s="20">
        <f>IF(OR($B242="",$E242=0),"",$G242/$E242)</f>
      </c>
    </row>
    <row r="243">
      <c r="A243" s="11"/>
      <c r="B243" s="7"/>
      <c r="C243" s="10"/>
      <c r="D243" s="9"/>
      <c r="E243" s="15">
        <f>IF($B243="","",$C243*$D243)</f>
      </c>
      <c r="F243" s="15">
        <f>IF($B243="","",IFERROR(INDEX(HPP_Sapi!$I$2:$I$501,MATCH($B243,HPP_Sapi!$A$2:$A$501,0)),0))</f>
      </c>
      <c r="G243" s="15">
        <f>IF($B243="","",$E243-$F243)</f>
      </c>
      <c r="H243" s="20">
        <f>IF(OR($B243="",$E243=0),"",$G243/$E243)</f>
      </c>
    </row>
    <row r="244">
      <c r="A244" s="11"/>
      <c r="B244" s="7"/>
      <c r="C244" s="10"/>
      <c r="D244" s="9"/>
      <c r="E244" s="15">
        <f>IF($B244="","",$C244*$D244)</f>
      </c>
      <c r="F244" s="15">
        <f>IF($B244="","",IFERROR(INDEX(HPP_Sapi!$I$2:$I$501,MATCH($B244,HPP_Sapi!$A$2:$A$501,0)),0))</f>
      </c>
      <c r="G244" s="15">
        <f>IF($B244="","",$E244-$F244)</f>
      </c>
      <c r="H244" s="20">
        <f>IF(OR($B244="",$E244=0),"",$G244/$E244)</f>
      </c>
    </row>
    <row r="245">
      <c r="A245" s="11"/>
      <c r="B245" s="7"/>
      <c r="C245" s="10"/>
      <c r="D245" s="9"/>
      <c r="E245" s="15">
        <f>IF($B245="","",$C245*$D245)</f>
      </c>
      <c r="F245" s="15">
        <f>IF($B245="","",IFERROR(INDEX(HPP_Sapi!$I$2:$I$501,MATCH($B245,HPP_Sapi!$A$2:$A$501,0)),0))</f>
      </c>
      <c r="G245" s="15">
        <f>IF($B245="","",$E245-$F245)</f>
      </c>
      <c r="H245" s="20">
        <f>IF(OR($B245="",$E245=0),"",$G245/$E245)</f>
      </c>
    </row>
    <row r="246">
      <c r="A246" s="11"/>
      <c r="B246" s="7"/>
      <c r="C246" s="10"/>
      <c r="D246" s="9"/>
      <c r="E246" s="15">
        <f>IF($B246="","",$C246*$D246)</f>
      </c>
      <c r="F246" s="15">
        <f>IF($B246="","",IFERROR(INDEX(HPP_Sapi!$I$2:$I$501,MATCH($B246,HPP_Sapi!$A$2:$A$501,0)),0))</f>
      </c>
      <c r="G246" s="15">
        <f>IF($B246="","",$E246-$F246)</f>
      </c>
      <c r="H246" s="20">
        <f>IF(OR($B246="",$E246=0),"",$G246/$E246)</f>
      </c>
    </row>
    <row r="247">
      <c r="A247" s="11"/>
      <c r="B247" s="7"/>
      <c r="C247" s="10"/>
      <c r="D247" s="9"/>
      <c r="E247" s="15">
        <f>IF($B247="","",$C247*$D247)</f>
      </c>
      <c r="F247" s="15">
        <f>IF($B247="","",IFERROR(INDEX(HPP_Sapi!$I$2:$I$501,MATCH($B247,HPP_Sapi!$A$2:$A$501,0)),0))</f>
      </c>
      <c r="G247" s="15">
        <f>IF($B247="","",$E247-$F247)</f>
      </c>
      <c r="H247" s="20">
        <f>IF(OR($B247="",$E247=0),"",$G247/$E247)</f>
      </c>
    </row>
    <row r="248">
      <c r="A248" s="11"/>
      <c r="B248" s="7"/>
      <c r="C248" s="10"/>
      <c r="D248" s="9"/>
      <c r="E248" s="15">
        <f>IF($B248="","",$C248*$D248)</f>
      </c>
      <c r="F248" s="15">
        <f>IF($B248="","",IFERROR(INDEX(HPP_Sapi!$I$2:$I$501,MATCH($B248,HPP_Sapi!$A$2:$A$501,0)),0))</f>
      </c>
      <c r="G248" s="15">
        <f>IF($B248="","",$E248-$F248)</f>
      </c>
      <c r="H248" s="20">
        <f>IF(OR($B248="",$E248=0),"",$G248/$E248)</f>
      </c>
    </row>
    <row r="249">
      <c r="A249" s="11"/>
      <c r="B249" s="7"/>
      <c r="C249" s="10"/>
      <c r="D249" s="9"/>
      <c r="E249" s="15">
        <f>IF($B249="","",$C249*$D249)</f>
      </c>
      <c r="F249" s="15">
        <f>IF($B249="","",IFERROR(INDEX(HPP_Sapi!$I$2:$I$501,MATCH($B249,HPP_Sapi!$A$2:$A$501,0)),0))</f>
      </c>
      <c r="G249" s="15">
        <f>IF($B249="","",$E249-$F249)</f>
      </c>
      <c r="H249" s="20">
        <f>IF(OR($B249="",$E249=0),"",$G249/$E249)</f>
      </c>
    </row>
    <row r="250">
      <c r="A250" s="11"/>
      <c r="B250" s="7"/>
      <c r="C250" s="10"/>
      <c r="D250" s="9"/>
      <c r="E250" s="15">
        <f>IF($B250="","",$C250*$D250)</f>
      </c>
      <c r="F250" s="15">
        <f>IF($B250="","",IFERROR(INDEX(HPP_Sapi!$I$2:$I$501,MATCH($B250,HPP_Sapi!$A$2:$A$501,0)),0))</f>
      </c>
      <c r="G250" s="15">
        <f>IF($B250="","",$E250-$F250)</f>
      </c>
      <c r="H250" s="20">
        <f>IF(OR($B250="",$E250=0),"",$G250/$E250)</f>
      </c>
    </row>
    <row r="251">
      <c r="A251" s="11"/>
      <c r="B251" s="7"/>
      <c r="C251" s="10"/>
      <c r="D251" s="9"/>
      <c r="E251" s="15">
        <f>IF($B251="","",$C251*$D251)</f>
      </c>
      <c r="F251" s="15">
        <f>IF($B251="","",IFERROR(INDEX(HPP_Sapi!$I$2:$I$501,MATCH($B251,HPP_Sapi!$A$2:$A$501,0)),0))</f>
      </c>
      <c r="G251" s="15">
        <f>IF($B251="","",$E251-$F251)</f>
      </c>
      <c r="H251" s="20">
        <f>IF(OR($B251="",$E251=0),"",$G251/$E251)</f>
      </c>
    </row>
    <row r="252">
      <c r="A252" s="11"/>
      <c r="B252" s="7"/>
      <c r="C252" s="10"/>
      <c r="D252" s="9"/>
      <c r="E252" s="15">
        <f>IF($B252="","",$C252*$D252)</f>
      </c>
      <c r="F252" s="15">
        <f>IF($B252="","",IFERROR(INDEX(HPP_Sapi!$I$2:$I$501,MATCH($B252,HPP_Sapi!$A$2:$A$501,0)),0))</f>
      </c>
      <c r="G252" s="15">
        <f>IF($B252="","",$E252-$F252)</f>
      </c>
      <c r="H252" s="20">
        <f>IF(OR($B252="",$E252=0),"",$G252/$E252)</f>
      </c>
    </row>
    <row r="253">
      <c r="A253" s="11"/>
      <c r="B253" s="7"/>
      <c r="C253" s="10"/>
      <c r="D253" s="9"/>
      <c r="E253" s="15">
        <f>IF($B253="","",$C253*$D253)</f>
      </c>
      <c r="F253" s="15">
        <f>IF($B253="","",IFERROR(INDEX(HPP_Sapi!$I$2:$I$501,MATCH($B253,HPP_Sapi!$A$2:$A$501,0)),0))</f>
      </c>
      <c r="G253" s="15">
        <f>IF($B253="","",$E253-$F253)</f>
      </c>
      <c r="H253" s="20">
        <f>IF(OR($B253="",$E253=0),"",$G253/$E253)</f>
      </c>
    </row>
    <row r="254">
      <c r="A254" s="11"/>
      <c r="B254" s="7"/>
      <c r="C254" s="10"/>
      <c r="D254" s="9"/>
      <c r="E254" s="15">
        <f>IF($B254="","",$C254*$D254)</f>
      </c>
      <c r="F254" s="15">
        <f>IF($B254="","",IFERROR(INDEX(HPP_Sapi!$I$2:$I$501,MATCH($B254,HPP_Sapi!$A$2:$A$501,0)),0))</f>
      </c>
      <c r="G254" s="15">
        <f>IF($B254="","",$E254-$F254)</f>
      </c>
      <c r="H254" s="20">
        <f>IF(OR($B254="",$E254=0),"",$G254/$E254)</f>
      </c>
    </row>
    <row r="255">
      <c r="A255" s="11"/>
      <c r="B255" s="7"/>
      <c r="C255" s="10"/>
      <c r="D255" s="9"/>
      <c r="E255" s="15">
        <f>IF($B255="","",$C255*$D255)</f>
      </c>
      <c r="F255" s="15">
        <f>IF($B255="","",IFERROR(INDEX(HPP_Sapi!$I$2:$I$501,MATCH($B255,HPP_Sapi!$A$2:$A$501,0)),0))</f>
      </c>
      <c r="G255" s="15">
        <f>IF($B255="","",$E255-$F255)</f>
      </c>
      <c r="H255" s="20">
        <f>IF(OR($B255="",$E255=0),"",$G255/$E255)</f>
      </c>
    </row>
    <row r="256">
      <c r="A256" s="11"/>
      <c r="B256" s="7"/>
      <c r="C256" s="10"/>
      <c r="D256" s="9"/>
      <c r="E256" s="15">
        <f>IF($B256="","",$C256*$D256)</f>
      </c>
      <c r="F256" s="15">
        <f>IF($B256="","",IFERROR(INDEX(HPP_Sapi!$I$2:$I$501,MATCH($B256,HPP_Sapi!$A$2:$A$501,0)),0))</f>
      </c>
      <c r="G256" s="15">
        <f>IF($B256="","",$E256-$F256)</f>
      </c>
      <c r="H256" s="20">
        <f>IF(OR($B256="",$E256=0),"",$G256/$E256)</f>
      </c>
    </row>
    <row r="257">
      <c r="A257" s="11"/>
      <c r="B257" s="7"/>
      <c r="C257" s="10"/>
      <c r="D257" s="9"/>
      <c r="E257" s="15">
        <f>IF($B257="","",$C257*$D257)</f>
      </c>
      <c r="F257" s="15">
        <f>IF($B257="","",IFERROR(INDEX(HPP_Sapi!$I$2:$I$501,MATCH($B257,HPP_Sapi!$A$2:$A$501,0)),0))</f>
      </c>
      <c r="G257" s="15">
        <f>IF($B257="","",$E257-$F257)</f>
      </c>
      <c r="H257" s="20">
        <f>IF(OR($B257="",$E257=0),"",$G257/$E257)</f>
      </c>
    </row>
    <row r="258">
      <c r="A258" s="11"/>
      <c r="B258" s="7"/>
      <c r="C258" s="10"/>
      <c r="D258" s="9"/>
      <c r="E258" s="15">
        <f>IF($B258="","",$C258*$D258)</f>
      </c>
      <c r="F258" s="15">
        <f>IF($B258="","",IFERROR(INDEX(HPP_Sapi!$I$2:$I$501,MATCH($B258,HPP_Sapi!$A$2:$A$501,0)),0))</f>
      </c>
      <c r="G258" s="15">
        <f>IF($B258="","",$E258-$F258)</f>
      </c>
      <c r="H258" s="20">
        <f>IF(OR($B258="",$E258=0),"",$G258/$E258)</f>
      </c>
    </row>
    <row r="259">
      <c r="A259" s="11"/>
      <c r="B259" s="7"/>
      <c r="C259" s="10"/>
      <c r="D259" s="9"/>
      <c r="E259" s="15">
        <f>IF($B259="","",$C259*$D259)</f>
      </c>
      <c r="F259" s="15">
        <f>IF($B259="","",IFERROR(INDEX(HPP_Sapi!$I$2:$I$501,MATCH($B259,HPP_Sapi!$A$2:$A$501,0)),0))</f>
      </c>
      <c r="G259" s="15">
        <f>IF($B259="","",$E259-$F259)</f>
      </c>
      <c r="H259" s="20">
        <f>IF(OR($B259="",$E259=0),"",$G259/$E259)</f>
      </c>
    </row>
    <row r="260">
      <c r="A260" s="11"/>
      <c r="B260" s="7"/>
      <c r="C260" s="10"/>
      <c r="D260" s="9"/>
      <c r="E260" s="15">
        <f>IF($B260="","",$C260*$D260)</f>
      </c>
      <c r="F260" s="15">
        <f>IF($B260="","",IFERROR(INDEX(HPP_Sapi!$I$2:$I$501,MATCH($B260,HPP_Sapi!$A$2:$A$501,0)),0))</f>
      </c>
      <c r="G260" s="15">
        <f>IF($B260="","",$E260-$F260)</f>
      </c>
      <c r="H260" s="20">
        <f>IF(OR($B260="",$E260=0),"",$G260/$E260)</f>
      </c>
    </row>
    <row r="261">
      <c r="A261" s="11"/>
      <c r="B261" s="7"/>
      <c r="C261" s="10"/>
      <c r="D261" s="9"/>
      <c r="E261" s="15">
        <f>IF($B261="","",$C261*$D261)</f>
      </c>
      <c r="F261" s="15">
        <f>IF($B261="","",IFERROR(INDEX(HPP_Sapi!$I$2:$I$501,MATCH($B261,HPP_Sapi!$A$2:$A$501,0)),0))</f>
      </c>
      <c r="G261" s="15">
        <f>IF($B261="","",$E261-$F261)</f>
      </c>
      <c r="H261" s="20">
        <f>IF(OR($B261="",$E261=0),"",$G261/$E261)</f>
      </c>
    </row>
    <row r="262">
      <c r="A262" s="11"/>
      <c r="B262" s="7"/>
      <c r="C262" s="10"/>
      <c r="D262" s="9"/>
      <c r="E262" s="15">
        <f>IF($B262="","",$C262*$D262)</f>
      </c>
      <c r="F262" s="15">
        <f>IF($B262="","",IFERROR(INDEX(HPP_Sapi!$I$2:$I$501,MATCH($B262,HPP_Sapi!$A$2:$A$501,0)),0))</f>
      </c>
      <c r="G262" s="15">
        <f>IF($B262="","",$E262-$F262)</f>
      </c>
      <c r="H262" s="20">
        <f>IF(OR($B262="",$E262=0),"",$G262/$E262)</f>
      </c>
    </row>
    <row r="263">
      <c r="A263" s="11"/>
      <c r="B263" s="7"/>
      <c r="C263" s="10"/>
      <c r="D263" s="9"/>
      <c r="E263" s="15">
        <f>IF($B263="","",$C263*$D263)</f>
      </c>
      <c r="F263" s="15">
        <f>IF($B263="","",IFERROR(INDEX(HPP_Sapi!$I$2:$I$501,MATCH($B263,HPP_Sapi!$A$2:$A$501,0)),0))</f>
      </c>
      <c r="G263" s="15">
        <f>IF($B263="","",$E263-$F263)</f>
      </c>
      <c r="H263" s="20">
        <f>IF(OR($B263="",$E263=0),"",$G263/$E263)</f>
      </c>
    </row>
    <row r="264">
      <c r="A264" s="11"/>
      <c r="B264" s="7"/>
      <c r="C264" s="10"/>
      <c r="D264" s="9"/>
      <c r="E264" s="15">
        <f>IF($B264="","",$C264*$D264)</f>
      </c>
      <c r="F264" s="15">
        <f>IF($B264="","",IFERROR(INDEX(HPP_Sapi!$I$2:$I$501,MATCH($B264,HPP_Sapi!$A$2:$A$501,0)),0))</f>
      </c>
      <c r="G264" s="15">
        <f>IF($B264="","",$E264-$F264)</f>
      </c>
      <c r="H264" s="20">
        <f>IF(OR($B264="",$E264=0),"",$G264/$E264)</f>
      </c>
    </row>
    <row r="265">
      <c r="A265" s="11"/>
      <c r="B265" s="7"/>
      <c r="C265" s="10"/>
      <c r="D265" s="9"/>
      <c r="E265" s="15">
        <f>IF($B265="","",$C265*$D265)</f>
      </c>
      <c r="F265" s="15">
        <f>IF($B265="","",IFERROR(INDEX(HPP_Sapi!$I$2:$I$501,MATCH($B265,HPP_Sapi!$A$2:$A$501,0)),0))</f>
      </c>
      <c r="G265" s="15">
        <f>IF($B265="","",$E265-$F265)</f>
      </c>
      <c r="H265" s="20">
        <f>IF(OR($B265="",$E265=0),"",$G265/$E265)</f>
      </c>
    </row>
    <row r="266">
      <c r="A266" s="11"/>
      <c r="B266" s="7"/>
      <c r="C266" s="10"/>
      <c r="D266" s="9"/>
      <c r="E266" s="15">
        <f>IF($B266="","",$C266*$D266)</f>
      </c>
      <c r="F266" s="15">
        <f>IF($B266="","",IFERROR(INDEX(HPP_Sapi!$I$2:$I$501,MATCH($B266,HPP_Sapi!$A$2:$A$501,0)),0))</f>
      </c>
      <c r="G266" s="15">
        <f>IF($B266="","",$E266-$F266)</f>
      </c>
      <c r="H266" s="20">
        <f>IF(OR($B266="",$E266=0),"",$G266/$E266)</f>
      </c>
    </row>
    <row r="267">
      <c r="A267" s="11"/>
      <c r="B267" s="7"/>
      <c r="C267" s="10"/>
      <c r="D267" s="9"/>
      <c r="E267" s="15">
        <f>IF($B267="","",$C267*$D267)</f>
      </c>
      <c r="F267" s="15">
        <f>IF($B267="","",IFERROR(INDEX(HPP_Sapi!$I$2:$I$501,MATCH($B267,HPP_Sapi!$A$2:$A$501,0)),0))</f>
      </c>
      <c r="G267" s="15">
        <f>IF($B267="","",$E267-$F267)</f>
      </c>
      <c r="H267" s="20">
        <f>IF(OR($B267="",$E267=0),"",$G267/$E267)</f>
      </c>
    </row>
    <row r="268">
      <c r="A268" s="11"/>
      <c r="B268" s="7"/>
      <c r="C268" s="10"/>
      <c r="D268" s="9"/>
      <c r="E268" s="15">
        <f>IF($B268="","",$C268*$D268)</f>
      </c>
      <c r="F268" s="15">
        <f>IF($B268="","",IFERROR(INDEX(HPP_Sapi!$I$2:$I$501,MATCH($B268,HPP_Sapi!$A$2:$A$501,0)),0))</f>
      </c>
      <c r="G268" s="15">
        <f>IF($B268="","",$E268-$F268)</f>
      </c>
      <c r="H268" s="20">
        <f>IF(OR($B268="",$E268=0),"",$G268/$E268)</f>
      </c>
    </row>
    <row r="269">
      <c r="A269" s="11"/>
      <c r="B269" s="7"/>
      <c r="C269" s="10"/>
      <c r="D269" s="9"/>
      <c r="E269" s="15">
        <f>IF($B269="","",$C269*$D269)</f>
      </c>
      <c r="F269" s="15">
        <f>IF($B269="","",IFERROR(INDEX(HPP_Sapi!$I$2:$I$501,MATCH($B269,HPP_Sapi!$A$2:$A$501,0)),0))</f>
      </c>
      <c r="G269" s="15">
        <f>IF($B269="","",$E269-$F269)</f>
      </c>
      <c r="H269" s="20">
        <f>IF(OR($B269="",$E269=0),"",$G269/$E269)</f>
      </c>
    </row>
    <row r="270">
      <c r="A270" s="11"/>
      <c r="B270" s="7"/>
      <c r="C270" s="10"/>
      <c r="D270" s="9"/>
      <c r="E270" s="15">
        <f>IF($B270="","",$C270*$D270)</f>
      </c>
      <c r="F270" s="15">
        <f>IF($B270="","",IFERROR(INDEX(HPP_Sapi!$I$2:$I$501,MATCH($B270,HPP_Sapi!$A$2:$A$501,0)),0))</f>
      </c>
      <c r="G270" s="15">
        <f>IF($B270="","",$E270-$F270)</f>
      </c>
      <c r="H270" s="20">
        <f>IF(OR($B270="",$E270=0),"",$G270/$E270)</f>
      </c>
    </row>
    <row r="271">
      <c r="A271" s="11"/>
      <c r="B271" s="7"/>
      <c r="C271" s="10"/>
      <c r="D271" s="9"/>
      <c r="E271" s="15">
        <f>IF($B271="","",$C271*$D271)</f>
      </c>
      <c r="F271" s="15">
        <f>IF($B271="","",IFERROR(INDEX(HPP_Sapi!$I$2:$I$501,MATCH($B271,HPP_Sapi!$A$2:$A$501,0)),0))</f>
      </c>
      <c r="G271" s="15">
        <f>IF($B271="","",$E271-$F271)</f>
      </c>
      <c r="H271" s="20">
        <f>IF(OR($B271="",$E271=0),"",$G271/$E271)</f>
      </c>
    </row>
    <row r="272">
      <c r="A272" s="11"/>
      <c r="B272" s="7"/>
      <c r="C272" s="10"/>
      <c r="D272" s="9"/>
      <c r="E272" s="15">
        <f>IF($B272="","",$C272*$D272)</f>
      </c>
      <c r="F272" s="15">
        <f>IF($B272="","",IFERROR(INDEX(HPP_Sapi!$I$2:$I$501,MATCH($B272,HPP_Sapi!$A$2:$A$501,0)),0))</f>
      </c>
      <c r="G272" s="15">
        <f>IF($B272="","",$E272-$F272)</f>
      </c>
      <c r="H272" s="20">
        <f>IF(OR($B272="",$E272=0),"",$G272/$E272)</f>
      </c>
    </row>
    <row r="273">
      <c r="A273" s="11"/>
      <c r="B273" s="7"/>
      <c r="C273" s="10"/>
      <c r="D273" s="9"/>
      <c r="E273" s="15">
        <f>IF($B273="","",$C273*$D273)</f>
      </c>
      <c r="F273" s="15">
        <f>IF($B273="","",IFERROR(INDEX(HPP_Sapi!$I$2:$I$501,MATCH($B273,HPP_Sapi!$A$2:$A$501,0)),0))</f>
      </c>
      <c r="G273" s="15">
        <f>IF($B273="","",$E273-$F273)</f>
      </c>
      <c r="H273" s="20">
        <f>IF(OR($B273="",$E273=0),"",$G273/$E273)</f>
      </c>
    </row>
    <row r="274">
      <c r="A274" s="11"/>
      <c r="B274" s="7"/>
      <c r="C274" s="10"/>
      <c r="D274" s="9"/>
      <c r="E274" s="15">
        <f>IF($B274="","",$C274*$D274)</f>
      </c>
      <c r="F274" s="15">
        <f>IF($B274="","",IFERROR(INDEX(HPP_Sapi!$I$2:$I$501,MATCH($B274,HPP_Sapi!$A$2:$A$501,0)),0))</f>
      </c>
      <c r="G274" s="15">
        <f>IF($B274="","",$E274-$F274)</f>
      </c>
      <c r="H274" s="20">
        <f>IF(OR($B274="",$E274=0),"",$G274/$E274)</f>
      </c>
    </row>
    <row r="275">
      <c r="A275" s="11"/>
      <c r="B275" s="7"/>
      <c r="C275" s="10"/>
      <c r="D275" s="9"/>
      <c r="E275" s="15">
        <f>IF($B275="","",$C275*$D275)</f>
      </c>
      <c r="F275" s="15">
        <f>IF($B275="","",IFERROR(INDEX(HPP_Sapi!$I$2:$I$501,MATCH($B275,HPP_Sapi!$A$2:$A$501,0)),0))</f>
      </c>
      <c r="G275" s="15">
        <f>IF($B275="","",$E275-$F275)</f>
      </c>
      <c r="H275" s="20">
        <f>IF(OR($B275="",$E275=0),"",$G275/$E275)</f>
      </c>
    </row>
    <row r="276">
      <c r="A276" s="11"/>
      <c r="B276" s="7"/>
      <c r="C276" s="10"/>
      <c r="D276" s="9"/>
      <c r="E276" s="15">
        <f>IF($B276="","",$C276*$D276)</f>
      </c>
      <c r="F276" s="15">
        <f>IF($B276="","",IFERROR(INDEX(HPP_Sapi!$I$2:$I$501,MATCH($B276,HPP_Sapi!$A$2:$A$501,0)),0))</f>
      </c>
      <c r="G276" s="15">
        <f>IF($B276="","",$E276-$F276)</f>
      </c>
      <c r="H276" s="20">
        <f>IF(OR($B276="",$E276=0),"",$G276/$E276)</f>
      </c>
    </row>
    <row r="277">
      <c r="A277" s="11"/>
      <c r="B277" s="7"/>
      <c r="C277" s="10"/>
      <c r="D277" s="9"/>
      <c r="E277" s="15">
        <f>IF($B277="","",$C277*$D277)</f>
      </c>
      <c r="F277" s="15">
        <f>IF($B277="","",IFERROR(INDEX(HPP_Sapi!$I$2:$I$501,MATCH($B277,HPP_Sapi!$A$2:$A$501,0)),0))</f>
      </c>
      <c r="G277" s="15">
        <f>IF($B277="","",$E277-$F277)</f>
      </c>
      <c r="H277" s="20">
        <f>IF(OR($B277="",$E277=0),"",$G277/$E277)</f>
      </c>
    </row>
    <row r="278">
      <c r="A278" s="11"/>
      <c r="B278" s="7"/>
      <c r="C278" s="10"/>
      <c r="D278" s="9"/>
      <c r="E278" s="15">
        <f>IF($B278="","",$C278*$D278)</f>
      </c>
      <c r="F278" s="15">
        <f>IF($B278="","",IFERROR(INDEX(HPP_Sapi!$I$2:$I$501,MATCH($B278,HPP_Sapi!$A$2:$A$501,0)),0))</f>
      </c>
      <c r="G278" s="15">
        <f>IF($B278="","",$E278-$F278)</f>
      </c>
      <c r="H278" s="20">
        <f>IF(OR($B278="",$E278=0),"",$G278/$E278)</f>
      </c>
    </row>
    <row r="279">
      <c r="A279" s="11"/>
      <c r="B279" s="7"/>
      <c r="C279" s="10"/>
      <c r="D279" s="9"/>
      <c r="E279" s="15">
        <f>IF($B279="","",$C279*$D279)</f>
      </c>
      <c r="F279" s="15">
        <f>IF($B279="","",IFERROR(INDEX(HPP_Sapi!$I$2:$I$501,MATCH($B279,HPP_Sapi!$A$2:$A$501,0)),0))</f>
      </c>
      <c r="G279" s="15">
        <f>IF($B279="","",$E279-$F279)</f>
      </c>
      <c r="H279" s="20">
        <f>IF(OR($B279="",$E279=0),"",$G279/$E279)</f>
      </c>
    </row>
    <row r="280">
      <c r="A280" s="11"/>
      <c r="B280" s="7"/>
      <c r="C280" s="10"/>
      <c r="D280" s="9"/>
      <c r="E280" s="15">
        <f>IF($B280="","",$C280*$D280)</f>
      </c>
      <c r="F280" s="15">
        <f>IF($B280="","",IFERROR(INDEX(HPP_Sapi!$I$2:$I$501,MATCH($B280,HPP_Sapi!$A$2:$A$501,0)),0))</f>
      </c>
      <c r="G280" s="15">
        <f>IF($B280="","",$E280-$F280)</f>
      </c>
      <c r="H280" s="20">
        <f>IF(OR($B280="",$E280=0),"",$G280/$E280)</f>
      </c>
    </row>
    <row r="281">
      <c r="A281" s="11"/>
      <c r="B281" s="7"/>
      <c r="C281" s="10"/>
      <c r="D281" s="9"/>
      <c r="E281" s="15">
        <f>IF($B281="","",$C281*$D281)</f>
      </c>
      <c r="F281" s="15">
        <f>IF($B281="","",IFERROR(INDEX(HPP_Sapi!$I$2:$I$501,MATCH($B281,HPP_Sapi!$A$2:$A$501,0)),0))</f>
      </c>
      <c r="G281" s="15">
        <f>IF($B281="","",$E281-$F281)</f>
      </c>
      <c r="H281" s="20">
        <f>IF(OR($B281="",$E281=0),"",$G281/$E281)</f>
      </c>
    </row>
    <row r="282">
      <c r="A282" s="11"/>
      <c r="B282" s="7"/>
      <c r="C282" s="10"/>
      <c r="D282" s="9"/>
      <c r="E282" s="15">
        <f>IF($B282="","",$C282*$D282)</f>
      </c>
      <c r="F282" s="15">
        <f>IF($B282="","",IFERROR(INDEX(HPP_Sapi!$I$2:$I$501,MATCH($B282,HPP_Sapi!$A$2:$A$501,0)),0))</f>
      </c>
      <c r="G282" s="15">
        <f>IF($B282="","",$E282-$F282)</f>
      </c>
      <c r="H282" s="20">
        <f>IF(OR($B282="",$E282=0),"",$G282/$E282)</f>
      </c>
    </row>
    <row r="283">
      <c r="A283" s="11"/>
      <c r="B283" s="7"/>
      <c r="C283" s="10"/>
      <c r="D283" s="9"/>
      <c r="E283" s="15">
        <f>IF($B283="","",$C283*$D283)</f>
      </c>
      <c r="F283" s="15">
        <f>IF($B283="","",IFERROR(INDEX(HPP_Sapi!$I$2:$I$501,MATCH($B283,HPP_Sapi!$A$2:$A$501,0)),0))</f>
      </c>
      <c r="G283" s="15">
        <f>IF($B283="","",$E283-$F283)</f>
      </c>
      <c r="H283" s="20">
        <f>IF(OR($B283="",$E283=0),"",$G283/$E283)</f>
      </c>
    </row>
    <row r="284">
      <c r="A284" s="11"/>
      <c r="B284" s="7"/>
      <c r="C284" s="10"/>
      <c r="D284" s="9"/>
      <c r="E284" s="15">
        <f>IF($B284="","",$C284*$D284)</f>
      </c>
      <c r="F284" s="15">
        <f>IF($B284="","",IFERROR(INDEX(HPP_Sapi!$I$2:$I$501,MATCH($B284,HPP_Sapi!$A$2:$A$501,0)),0))</f>
      </c>
      <c r="G284" s="15">
        <f>IF($B284="","",$E284-$F284)</f>
      </c>
      <c r="H284" s="20">
        <f>IF(OR($B284="",$E284=0),"",$G284/$E284)</f>
      </c>
    </row>
    <row r="285">
      <c r="A285" s="11"/>
      <c r="B285" s="7"/>
      <c r="C285" s="10"/>
      <c r="D285" s="9"/>
      <c r="E285" s="15">
        <f>IF($B285="","",$C285*$D285)</f>
      </c>
      <c r="F285" s="15">
        <f>IF($B285="","",IFERROR(INDEX(HPP_Sapi!$I$2:$I$501,MATCH($B285,HPP_Sapi!$A$2:$A$501,0)),0))</f>
      </c>
      <c r="G285" s="15">
        <f>IF($B285="","",$E285-$F285)</f>
      </c>
      <c r="H285" s="20">
        <f>IF(OR($B285="",$E285=0),"",$G285/$E285)</f>
      </c>
    </row>
    <row r="286">
      <c r="A286" s="11"/>
      <c r="B286" s="7"/>
      <c r="C286" s="10"/>
      <c r="D286" s="9"/>
      <c r="E286" s="15">
        <f>IF($B286="","",$C286*$D286)</f>
      </c>
      <c r="F286" s="15">
        <f>IF($B286="","",IFERROR(INDEX(HPP_Sapi!$I$2:$I$501,MATCH($B286,HPP_Sapi!$A$2:$A$501,0)),0))</f>
      </c>
      <c r="G286" s="15">
        <f>IF($B286="","",$E286-$F286)</f>
      </c>
      <c r="H286" s="20">
        <f>IF(OR($B286="",$E286=0),"",$G286/$E286)</f>
      </c>
    </row>
    <row r="287">
      <c r="A287" s="11"/>
      <c r="B287" s="7"/>
      <c r="C287" s="10"/>
      <c r="D287" s="9"/>
      <c r="E287" s="15">
        <f>IF($B287="","",$C287*$D287)</f>
      </c>
      <c r="F287" s="15">
        <f>IF($B287="","",IFERROR(INDEX(HPP_Sapi!$I$2:$I$501,MATCH($B287,HPP_Sapi!$A$2:$A$501,0)),0))</f>
      </c>
      <c r="G287" s="15">
        <f>IF($B287="","",$E287-$F287)</f>
      </c>
      <c r="H287" s="20">
        <f>IF(OR($B287="",$E287=0),"",$G287/$E287)</f>
      </c>
    </row>
    <row r="288">
      <c r="A288" s="11"/>
      <c r="B288" s="7"/>
      <c r="C288" s="10"/>
      <c r="D288" s="9"/>
      <c r="E288" s="15">
        <f>IF($B288="","",$C288*$D288)</f>
      </c>
      <c r="F288" s="15">
        <f>IF($B288="","",IFERROR(INDEX(HPP_Sapi!$I$2:$I$501,MATCH($B288,HPP_Sapi!$A$2:$A$501,0)),0))</f>
      </c>
      <c r="G288" s="15">
        <f>IF($B288="","",$E288-$F288)</f>
      </c>
      <c r="H288" s="20">
        <f>IF(OR($B288="",$E288=0),"",$G288/$E288)</f>
      </c>
    </row>
    <row r="289">
      <c r="A289" s="11"/>
      <c r="B289" s="7"/>
      <c r="C289" s="10"/>
      <c r="D289" s="9"/>
      <c r="E289" s="15">
        <f>IF($B289="","",$C289*$D289)</f>
      </c>
      <c r="F289" s="15">
        <f>IF($B289="","",IFERROR(INDEX(HPP_Sapi!$I$2:$I$501,MATCH($B289,HPP_Sapi!$A$2:$A$501,0)),0))</f>
      </c>
      <c r="G289" s="15">
        <f>IF($B289="","",$E289-$F289)</f>
      </c>
      <c r="H289" s="20">
        <f>IF(OR($B289="",$E289=0),"",$G289/$E289)</f>
      </c>
    </row>
    <row r="290">
      <c r="A290" s="11"/>
      <c r="B290" s="7"/>
      <c r="C290" s="10"/>
      <c r="D290" s="9"/>
      <c r="E290" s="15">
        <f>IF($B290="","",$C290*$D290)</f>
      </c>
      <c r="F290" s="15">
        <f>IF($B290="","",IFERROR(INDEX(HPP_Sapi!$I$2:$I$501,MATCH($B290,HPP_Sapi!$A$2:$A$501,0)),0))</f>
      </c>
      <c r="G290" s="15">
        <f>IF($B290="","",$E290-$F290)</f>
      </c>
      <c r="H290" s="20">
        <f>IF(OR($B290="",$E290=0),"",$G290/$E290)</f>
      </c>
    </row>
    <row r="291">
      <c r="A291" s="11"/>
      <c r="B291" s="7"/>
      <c r="C291" s="10"/>
      <c r="D291" s="9"/>
      <c r="E291" s="15">
        <f>IF($B291="","",$C291*$D291)</f>
      </c>
      <c r="F291" s="15">
        <f>IF($B291="","",IFERROR(INDEX(HPP_Sapi!$I$2:$I$501,MATCH($B291,HPP_Sapi!$A$2:$A$501,0)),0))</f>
      </c>
      <c r="G291" s="15">
        <f>IF($B291="","",$E291-$F291)</f>
      </c>
      <c r="H291" s="20">
        <f>IF(OR($B291="",$E291=0),"",$G291/$E291)</f>
      </c>
    </row>
    <row r="292">
      <c r="A292" s="11"/>
      <c r="B292" s="7"/>
      <c r="C292" s="10"/>
      <c r="D292" s="9"/>
      <c r="E292" s="15">
        <f>IF($B292="","",$C292*$D292)</f>
      </c>
      <c r="F292" s="15">
        <f>IF($B292="","",IFERROR(INDEX(HPP_Sapi!$I$2:$I$501,MATCH($B292,HPP_Sapi!$A$2:$A$501,0)),0))</f>
      </c>
      <c r="G292" s="15">
        <f>IF($B292="","",$E292-$F292)</f>
      </c>
      <c r="H292" s="20">
        <f>IF(OR($B292="",$E292=0),"",$G292/$E292)</f>
      </c>
    </row>
    <row r="293">
      <c r="A293" s="11"/>
      <c r="B293" s="7"/>
      <c r="C293" s="10"/>
      <c r="D293" s="9"/>
      <c r="E293" s="15">
        <f>IF($B293="","",$C293*$D293)</f>
      </c>
      <c r="F293" s="15">
        <f>IF($B293="","",IFERROR(INDEX(HPP_Sapi!$I$2:$I$501,MATCH($B293,HPP_Sapi!$A$2:$A$501,0)),0))</f>
      </c>
      <c r="G293" s="15">
        <f>IF($B293="","",$E293-$F293)</f>
      </c>
      <c r="H293" s="20">
        <f>IF(OR($B293="",$E293=0),"",$G293/$E293)</f>
      </c>
    </row>
    <row r="294">
      <c r="A294" s="11"/>
      <c r="B294" s="7"/>
      <c r="C294" s="10"/>
      <c r="D294" s="9"/>
      <c r="E294" s="15">
        <f>IF($B294="","",$C294*$D294)</f>
      </c>
      <c r="F294" s="15">
        <f>IF($B294="","",IFERROR(INDEX(HPP_Sapi!$I$2:$I$501,MATCH($B294,HPP_Sapi!$A$2:$A$501,0)),0))</f>
      </c>
      <c r="G294" s="15">
        <f>IF($B294="","",$E294-$F294)</f>
      </c>
      <c r="H294" s="20">
        <f>IF(OR($B294="",$E294=0),"",$G294/$E294)</f>
      </c>
    </row>
    <row r="295">
      <c r="A295" s="11"/>
      <c r="B295" s="7"/>
      <c r="C295" s="10"/>
      <c r="D295" s="9"/>
      <c r="E295" s="15">
        <f>IF($B295="","",$C295*$D295)</f>
      </c>
      <c r="F295" s="15">
        <f>IF($B295="","",IFERROR(INDEX(HPP_Sapi!$I$2:$I$501,MATCH($B295,HPP_Sapi!$A$2:$A$501,0)),0))</f>
      </c>
      <c r="G295" s="15">
        <f>IF($B295="","",$E295-$F295)</f>
      </c>
      <c r="H295" s="20">
        <f>IF(OR($B295="",$E295=0),"",$G295/$E295)</f>
      </c>
    </row>
    <row r="296">
      <c r="A296" s="11"/>
      <c r="B296" s="7"/>
      <c r="C296" s="10"/>
      <c r="D296" s="9"/>
      <c r="E296" s="15">
        <f>IF($B296="","",$C296*$D296)</f>
      </c>
      <c r="F296" s="15">
        <f>IF($B296="","",IFERROR(INDEX(HPP_Sapi!$I$2:$I$501,MATCH($B296,HPP_Sapi!$A$2:$A$501,0)),0))</f>
      </c>
      <c r="G296" s="15">
        <f>IF($B296="","",$E296-$F296)</f>
      </c>
      <c r="H296" s="20">
        <f>IF(OR($B296="",$E296=0),"",$G296/$E296)</f>
      </c>
    </row>
    <row r="297">
      <c r="A297" s="11"/>
      <c r="B297" s="7"/>
      <c r="C297" s="10"/>
      <c r="D297" s="9"/>
      <c r="E297" s="15">
        <f>IF($B297="","",$C297*$D297)</f>
      </c>
      <c r="F297" s="15">
        <f>IF($B297="","",IFERROR(INDEX(HPP_Sapi!$I$2:$I$501,MATCH($B297,HPP_Sapi!$A$2:$A$501,0)),0))</f>
      </c>
      <c r="G297" s="15">
        <f>IF($B297="","",$E297-$F297)</f>
      </c>
      <c r="H297" s="20">
        <f>IF(OR($B297="",$E297=0),"",$G297/$E297)</f>
      </c>
    </row>
    <row r="298">
      <c r="A298" s="11"/>
      <c r="B298" s="7"/>
      <c r="C298" s="10"/>
      <c r="D298" s="9"/>
      <c r="E298" s="15">
        <f>IF($B298="","",$C298*$D298)</f>
      </c>
      <c r="F298" s="15">
        <f>IF($B298="","",IFERROR(INDEX(HPP_Sapi!$I$2:$I$501,MATCH($B298,HPP_Sapi!$A$2:$A$501,0)),0))</f>
      </c>
      <c r="G298" s="15">
        <f>IF($B298="","",$E298-$F298)</f>
      </c>
      <c r="H298" s="20">
        <f>IF(OR($B298="",$E298=0),"",$G298/$E298)</f>
      </c>
    </row>
    <row r="299">
      <c r="A299" s="11"/>
      <c r="B299" s="7"/>
      <c r="C299" s="10"/>
      <c r="D299" s="9"/>
      <c r="E299" s="15">
        <f>IF($B299="","",$C299*$D299)</f>
      </c>
      <c r="F299" s="15">
        <f>IF($B299="","",IFERROR(INDEX(HPP_Sapi!$I$2:$I$501,MATCH($B299,HPP_Sapi!$A$2:$A$501,0)),0))</f>
      </c>
      <c r="G299" s="15">
        <f>IF($B299="","",$E299-$F299)</f>
      </c>
      <c r="H299" s="20">
        <f>IF(OR($B299="",$E299=0),"",$G299/$E299)</f>
      </c>
    </row>
    <row r="300">
      <c r="A300" s="11"/>
      <c r="B300" s="7"/>
      <c r="C300" s="10"/>
      <c r="D300" s="9"/>
      <c r="E300" s="15">
        <f>IF($B300="","",$C300*$D300)</f>
      </c>
      <c r="F300" s="15">
        <f>IF($B300="","",IFERROR(INDEX(HPP_Sapi!$I$2:$I$501,MATCH($B300,HPP_Sapi!$A$2:$A$501,0)),0))</f>
      </c>
      <c r="G300" s="15">
        <f>IF($B300="","",$E300-$F300)</f>
      </c>
      <c r="H300" s="20">
        <f>IF(OR($B300="",$E300=0),"",$G300/$E300)</f>
      </c>
    </row>
    <row r="301">
      <c r="A301" s="11"/>
      <c r="B301" s="7"/>
      <c r="C301" s="10"/>
      <c r="D301" s="9"/>
      <c r="E301" s="15">
        <f>IF($B301="","",$C301*$D301)</f>
      </c>
      <c r="F301" s="15">
        <f>IF($B301="","",IFERROR(INDEX(HPP_Sapi!$I$2:$I$501,MATCH($B301,HPP_Sapi!$A$2:$A$501,0)),0))</f>
      </c>
      <c r="G301" s="15">
        <f>IF($B301="","",$E301-$F301)</f>
      </c>
      <c r="H301" s="20">
        <f>IF(OR($B301="",$E301=0),"",$G301/$E301)</f>
      </c>
    </row>
    <row r="302">
      <c r="A302" s="11"/>
      <c r="B302" s="7"/>
      <c r="C302" s="10"/>
      <c r="D302" s="9"/>
      <c r="E302" s="15">
        <f>IF($B302="","",$C302*$D302)</f>
      </c>
      <c r="F302" s="15">
        <f>IF($B302="","",IFERROR(INDEX(HPP_Sapi!$I$2:$I$501,MATCH($B302,HPP_Sapi!$A$2:$A$501,0)),0))</f>
      </c>
      <c r="G302" s="15">
        <f>IF($B302="","",$E302-$F302)</f>
      </c>
      <c r="H302" s="20">
        <f>IF(OR($B302="",$E302=0),"",$G302/$E302)</f>
      </c>
    </row>
    <row r="303">
      <c r="A303" s="11"/>
      <c r="B303" s="7"/>
      <c r="C303" s="10"/>
      <c r="D303" s="9"/>
      <c r="E303" s="15">
        <f>IF($B303="","",$C303*$D303)</f>
      </c>
      <c r="F303" s="15">
        <f>IF($B303="","",IFERROR(INDEX(HPP_Sapi!$I$2:$I$501,MATCH($B303,HPP_Sapi!$A$2:$A$501,0)),0))</f>
      </c>
      <c r="G303" s="15">
        <f>IF($B303="","",$E303-$F303)</f>
      </c>
      <c r="H303" s="20">
        <f>IF(OR($B303="",$E303=0),"",$G303/$E303)</f>
      </c>
    </row>
    <row r="304">
      <c r="A304" s="11"/>
      <c r="B304" s="7"/>
      <c r="C304" s="10"/>
      <c r="D304" s="9"/>
      <c r="E304" s="15">
        <f>IF($B304="","",$C304*$D304)</f>
      </c>
      <c r="F304" s="15">
        <f>IF($B304="","",IFERROR(INDEX(HPP_Sapi!$I$2:$I$501,MATCH($B304,HPP_Sapi!$A$2:$A$501,0)),0))</f>
      </c>
      <c r="G304" s="15">
        <f>IF($B304="","",$E304-$F304)</f>
      </c>
      <c r="H304" s="20">
        <f>IF(OR($B304="",$E304=0),"",$G304/$E304)</f>
      </c>
    </row>
    <row r="305">
      <c r="A305" s="11"/>
      <c r="B305" s="7"/>
      <c r="C305" s="10"/>
      <c r="D305" s="9"/>
      <c r="E305" s="15">
        <f>IF($B305="","",$C305*$D305)</f>
      </c>
      <c r="F305" s="15">
        <f>IF($B305="","",IFERROR(INDEX(HPP_Sapi!$I$2:$I$501,MATCH($B305,HPP_Sapi!$A$2:$A$501,0)),0))</f>
      </c>
      <c r="G305" s="15">
        <f>IF($B305="","",$E305-$F305)</f>
      </c>
      <c r="H305" s="20">
        <f>IF(OR($B305="",$E305=0),"",$G305/$E305)</f>
      </c>
    </row>
    <row r="306">
      <c r="A306" s="11"/>
      <c r="B306" s="7"/>
      <c r="C306" s="10"/>
      <c r="D306" s="9"/>
      <c r="E306" s="15">
        <f>IF($B306="","",$C306*$D306)</f>
      </c>
      <c r="F306" s="15">
        <f>IF($B306="","",IFERROR(INDEX(HPP_Sapi!$I$2:$I$501,MATCH($B306,HPP_Sapi!$A$2:$A$501,0)),0))</f>
      </c>
      <c r="G306" s="15">
        <f>IF($B306="","",$E306-$F306)</f>
      </c>
      <c r="H306" s="20">
        <f>IF(OR($B306="",$E306=0),"",$G306/$E306)</f>
      </c>
    </row>
    <row r="307">
      <c r="A307" s="11"/>
      <c r="B307" s="7"/>
      <c r="C307" s="10"/>
      <c r="D307" s="9"/>
      <c r="E307" s="15">
        <f>IF($B307="","",$C307*$D307)</f>
      </c>
      <c r="F307" s="15">
        <f>IF($B307="","",IFERROR(INDEX(HPP_Sapi!$I$2:$I$501,MATCH($B307,HPP_Sapi!$A$2:$A$501,0)),0))</f>
      </c>
      <c r="G307" s="15">
        <f>IF($B307="","",$E307-$F307)</f>
      </c>
      <c r="H307" s="20">
        <f>IF(OR($B307="",$E307=0),"",$G307/$E307)</f>
      </c>
    </row>
    <row r="308">
      <c r="A308" s="11"/>
      <c r="B308" s="7"/>
      <c r="C308" s="10"/>
      <c r="D308" s="9"/>
      <c r="E308" s="15">
        <f>IF($B308="","",$C308*$D308)</f>
      </c>
      <c r="F308" s="15">
        <f>IF($B308="","",IFERROR(INDEX(HPP_Sapi!$I$2:$I$501,MATCH($B308,HPP_Sapi!$A$2:$A$501,0)),0))</f>
      </c>
      <c r="G308" s="15">
        <f>IF($B308="","",$E308-$F308)</f>
      </c>
      <c r="H308" s="20">
        <f>IF(OR($B308="",$E308=0),"",$G308/$E308)</f>
      </c>
    </row>
    <row r="309">
      <c r="A309" s="11"/>
      <c r="B309" s="7"/>
      <c r="C309" s="10"/>
      <c r="D309" s="9"/>
      <c r="E309" s="15">
        <f>IF($B309="","",$C309*$D309)</f>
      </c>
      <c r="F309" s="15">
        <f>IF($B309="","",IFERROR(INDEX(HPP_Sapi!$I$2:$I$501,MATCH($B309,HPP_Sapi!$A$2:$A$501,0)),0))</f>
      </c>
      <c r="G309" s="15">
        <f>IF($B309="","",$E309-$F309)</f>
      </c>
      <c r="H309" s="20">
        <f>IF(OR($B309="",$E309=0),"",$G309/$E309)</f>
      </c>
    </row>
    <row r="310">
      <c r="A310" s="11"/>
      <c r="B310" s="7"/>
      <c r="C310" s="10"/>
      <c r="D310" s="9"/>
      <c r="E310" s="15">
        <f>IF($B310="","",$C310*$D310)</f>
      </c>
      <c r="F310" s="15">
        <f>IF($B310="","",IFERROR(INDEX(HPP_Sapi!$I$2:$I$501,MATCH($B310,HPP_Sapi!$A$2:$A$501,0)),0))</f>
      </c>
      <c r="G310" s="15">
        <f>IF($B310="","",$E310-$F310)</f>
      </c>
      <c r="H310" s="20">
        <f>IF(OR($B310="",$E310=0),"",$G310/$E310)</f>
      </c>
    </row>
    <row r="311">
      <c r="A311" s="11"/>
      <c r="B311" s="7"/>
      <c r="C311" s="10"/>
      <c r="D311" s="9"/>
      <c r="E311" s="15">
        <f>IF($B311="","",$C311*$D311)</f>
      </c>
      <c r="F311" s="15">
        <f>IF($B311="","",IFERROR(INDEX(HPP_Sapi!$I$2:$I$501,MATCH($B311,HPP_Sapi!$A$2:$A$501,0)),0))</f>
      </c>
      <c r="G311" s="15">
        <f>IF($B311="","",$E311-$F311)</f>
      </c>
      <c r="H311" s="20">
        <f>IF(OR($B311="",$E311=0),"",$G311/$E311)</f>
      </c>
    </row>
    <row r="312">
      <c r="A312" s="11"/>
      <c r="B312" s="7"/>
      <c r="C312" s="10"/>
      <c r="D312" s="9"/>
      <c r="E312" s="15">
        <f>IF($B312="","",$C312*$D312)</f>
      </c>
      <c r="F312" s="15">
        <f>IF($B312="","",IFERROR(INDEX(HPP_Sapi!$I$2:$I$501,MATCH($B312,HPP_Sapi!$A$2:$A$501,0)),0))</f>
      </c>
      <c r="G312" s="15">
        <f>IF($B312="","",$E312-$F312)</f>
      </c>
      <c r="H312" s="20">
        <f>IF(OR($B312="",$E312=0),"",$G312/$E312)</f>
      </c>
    </row>
    <row r="313">
      <c r="A313" s="11"/>
      <c r="B313" s="7"/>
      <c r="C313" s="10"/>
      <c r="D313" s="9"/>
      <c r="E313" s="15">
        <f>IF($B313="","",$C313*$D313)</f>
      </c>
      <c r="F313" s="15">
        <f>IF($B313="","",IFERROR(INDEX(HPP_Sapi!$I$2:$I$501,MATCH($B313,HPP_Sapi!$A$2:$A$501,0)),0))</f>
      </c>
      <c r="G313" s="15">
        <f>IF($B313="","",$E313-$F313)</f>
      </c>
      <c r="H313" s="20">
        <f>IF(OR($B313="",$E313=0),"",$G313/$E313)</f>
      </c>
    </row>
    <row r="314">
      <c r="A314" s="11"/>
      <c r="B314" s="7"/>
      <c r="C314" s="10"/>
      <c r="D314" s="9"/>
      <c r="E314" s="15">
        <f>IF($B314="","",$C314*$D314)</f>
      </c>
      <c r="F314" s="15">
        <f>IF($B314="","",IFERROR(INDEX(HPP_Sapi!$I$2:$I$501,MATCH($B314,HPP_Sapi!$A$2:$A$501,0)),0))</f>
      </c>
      <c r="G314" s="15">
        <f>IF($B314="","",$E314-$F314)</f>
      </c>
      <c r="H314" s="20">
        <f>IF(OR($B314="",$E314=0),"",$G314/$E314)</f>
      </c>
    </row>
    <row r="315">
      <c r="A315" s="11"/>
      <c r="B315" s="7"/>
      <c r="C315" s="10"/>
      <c r="D315" s="9"/>
      <c r="E315" s="15">
        <f>IF($B315="","",$C315*$D315)</f>
      </c>
      <c r="F315" s="15">
        <f>IF($B315="","",IFERROR(INDEX(HPP_Sapi!$I$2:$I$501,MATCH($B315,HPP_Sapi!$A$2:$A$501,0)),0))</f>
      </c>
      <c r="G315" s="15">
        <f>IF($B315="","",$E315-$F315)</f>
      </c>
      <c r="H315" s="20">
        <f>IF(OR($B315="",$E315=0),"",$G315/$E315)</f>
      </c>
    </row>
    <row r="316">
      <c r="A316" s="11"/>
      <c r="B316" s="7"/>
      <c r="C316" s="10"/>
      <c r="D316" s="9"/>
      <c r="E316" s="15">
        <f>IF($B316="","",$C316*$D316)</f>
      </c>
      <c r="F316" s="15">
        <f>IF($B316="","",IFERROR(INDEX(HPP_Sapi!$I$2:$I$501,MATCH($B316,HPP_Sapi!$A$2:$A$501,0)),0))</f>
      </c>
      <c r="G316" s="15">
        <f>IF($B316="","",$E316-$F316)</f>
      </c>
      <c r="H316" s="20">
        <f>IF(OR($B316="",$E316=0),"",$G316/$E316)</f>
      </c>
    </row>
    <row r="317">
      <c r="A317" s="11"/>
      <c r="B317" s="7"/>
      <c r="C317" s="10"/>
      <c r="D317" s="9"/>
      <c r="E317" s="15">
        <f>IF($B317="","",$C317*$D317)</f>
      </c>
      <c r="F317" s="15">
        <f>IF($B317="","",IFERROR(INDEX(HPP_Sapi!$I$2:$I$501,MATCH($B317,HPP_Sapi!$A$2:$A$501,0)),0))</f>
      </c>
      <c r="G317" s="15">
        <f>IF($B317="","",$E317-$F317)</f>
      </c>
      <c r="H317" s="20">
        <f>IF(OR($B317="",$E317=0),"",$G317/$E317)</f>
      </c>
    </row>
    <row r="318">
      <c r="A318" s="11"/>
      <c r="B318" s="7"/>
      <c r="C318" s="10"/>
      <c r="D318" s="9"/>
      <c r="E318" s="15">
        <f>IF($B318="","",$C318*$D318)</f>
      </c>
      <c r="F318" s="15">
        <f>IF($B318="","",IFERROR(INDEX(HPP_Sapi!$I$2:$I$501,MATCH($B318,HPP_Sapi!$A$2:$A$501,0)),0))</f>
      </c>
      <c r="G318" s="15">
        <f>IF($B318="","",$E318-$F318)</f>
      </c>
      <c r="H318" s="20">
        <f>IF(OR($B318="",$E318=0),"",$G318/$E318)</f>
      </c>
    </row>
    <row r="319">
      <c r="A319" s="11"/>
      <c r="B319" s="7"/>
      <c r="C319" s="10"/>
      <c r="D319" s="9"/>
      <c r="E319" s="15">
        <f>IF($B319="","",$C319*$D319)</f>
      </c>
      <c r="F319" s="15">
        <f>IF($B319="","",IFERROR(INDEX(HPP_Sapi!$I$2:$I$501,MATCH($B319,HPP_Sapi!$A$2:$A$501,0)),0))</f>
      </c>
      <c r="G319" s="15">
        <f>IF($B319="","",$E319-$F319)</f>
      </c>
      <c r="H319" s="20">
        <f>IF(OR($B319="",$E319=0),"",$G319/$E319)</f>
      </c>
    </row>
    <row r="320">
      <c r="A320" s="11"/>
      <c r="B320" s="7"/>
      <c r="C320" s="10"/>
      <c r="D320" s="9"/>
      <c r="E320" s="15">
        <f>IF($B320="","",$C320*$D320)</f>
      </c>
      <c r="F320" s="15">
        <f>IF($B320="","",IFERROR(INDEX(HPP_Sapi!$I$2:$I$501,MATCH($B320,HPP_Sapi!$A$2:$A$501,0)),0))</f>
      </c>
      <c r="G320" s="15">
        <f>IF($B320="","",$E320-$F320)</f>
      </c>
      <c r="H320" s="20">
        <f>IF(OR($B320="",$E320=0),"",$G320/$E320)</f>
      </c>
    </row>
    <row r="321">
      <c r="A321" s="11"/>
      <c r="B321" s="7"/>
      <c r="C321" s="10"/>
      <c r="D321" s="9"/>
      <c r="E321" s="15">
        <f>IF($B321="","",$C321*$D321)</f>
      </c>
      <c r="F321" s="15">
        <f>IF($B321="","",IFERROR(INDEX(HPP_Sapi!$I$2:$I$501,MATCH($B321,HPP_Sapi!$A$2:$A$501,0)),0))</f>
      </c>
      <c r="G321" s="15">
        <f>IF($B321="","",$E321-$F321)</f>
      </c>
      <c r="H321" s="20">
        <f>IF(OR($B321="",$E321=0),"",$G321/$E321)</f>
      </c>
    </row>
    <row r="322">
      <c r="A322" s="11"/>
      <c r="B322" s="7"/>
      <c r="C322" s="10"/>
      <c r="D322" s="9"/>
      <c r="E322" s="15">
        <f>IF($B322="","",$C322*$D322)</f>
      </c>
      <c r="F322" s="15">
        <f>IF($B322="","",IFERROR(INDEX(HPP_Sapi!$I$2:$I$501,MATCH($B322,HPP_Sapi!$A$2:$A$501,0)),0))</f>
      </c>
      <c r="G322" s="15">
        <f>IF($B322="","",$E322-$F322)</f>
      </c>
      <c r="H322" s="20">
        <f>IF(OR($B322="",$E322=0),"",$G322/$E322)</f>
      </c>
    </row>
    <row r="323">
      <c r="A323" s="11"/>
      <c r="B323" s="7"/>
      <c r="C323" s="10"/>
      <c r="D323" s="9"/>
      <c r="E323" s="15">
        <f>IF($B323="","",$C323*$D323)</f>
      </c>
      <c r="F323" s="15">
        <f>IF($B323="","",IFERROR(INDEX(HPP_Sapi!$I$2:$I$501,MATCH($B323,HPP_Sapi!$A$2:$A$501,0)),0))</f>
      </c>
      <c r="G323" s="15">
        <f>IF($B323="","",$E323-$F323)</f>
      </c>
      <c r="H323" s="20">
        <f>IF(OR($B323="",$E323=0),"",$G323/$E323)</f>
      </c>
    </row>
    <row r="324">
      <c r="A324" s="11"/>
      <c r="B324" s="7"/>
      <c r="C324" s="10"/>
      <c r="D324" s="9"/>
      <c r="E324" s="15">
        <f>IF($B324="","",$C324*$D324)</f>
      </c>
      <c r="F324" s="15">
        <f>IF($B324="","",IFERROR(INDEX(HPP_Sapi!$I$2:$I$501,MATCH($B324,HPP_Sapi!$A$2:$A$501,0)),0))</f>
      </c>
      <c r="G324" s="15">
        <f>IF($B324="","",$E324-$F324)</f>
      </c>
      <c r="H324" s="20">
        <f>IF(OR($B324="",$E324=0),"",$G324/$E324)</f>
      </c>
    </row>
    <row r="325">
      <c r="A325" s="11"/>
      <c r="B325" s="7"/>
      <c r="C325" s="10"/>
      <c r="D325" s="9"/>
      <c r="E325" s="15">
        <f>IF($B325="","",$C325*$D325)</f>
      </c>
      <c r="F325" s="15">
        <f>IF($B325="","",IFERROR(INDEX(HPP_Sapi!$I$2:$I$501,MATCH($B325,HPP_Sapi!$A$2:$A$501,0)),0))</f>
      </c>
      <c r="G325" s="15">
        <f>IF($B325="","",$E325-$F325)</f>
      </c>
      <c r="H325" s="20">
        <f>IF(OR($B325="",$E325=0),"",$G325/$E325)</f>
      </c>
    </row>
    <row r="326">
      <c r="A326" s="11"/>
      <c r="B326" s="7"/>
      <c r="C326" s="10"/>
      <c r="D326" s="9"/>
      <c r="E326" s="15">
        <f>IF($B326="","",$C326*$D326)</f>
      </c>
      <c r="F326" s="15">
        <f>IF($B326="","",IFERROR(INDEX(HPP_Sapi!$I$2:$I$501,MATCH($B326,HPP_Sapi!$A$2:$A$501,0)),0))</f>
      </c>
      <c r="G326" s="15">
        <f>IF($B326="","",$E326-$F326)</f>
      </c>
      <c r="H326" s="20">
        <f>IF(OR($B326="",$E326=0),"",$G326/$E326)</f>
      </c>
    </row>
    <row r="327">
      <c r="A327" s="11"/>
      <c r="B327" s="7"/>
      <c r="C327" s="10"/>
      <c r="D327" s="9"/>
      <c r="E327" s="15">
        <f>IF($B327="","",$C327*$D327)</f>
      </c>
      <c r="F327" s="15">
        <f>IF($B327="","",IFERROR(INDEX(HPP_Sapi!$I$2:$I$501,MATCH($B327,HPP_Sapi!$A$2:$A$501,0)),0))</f>
      </c>
      <c r="G327" s="15">
        <f>IF($B327="","",$E327-$F327)</f>
      </c>
      <c r="H327" s="20">
        <f>IF(OR($B327="",$E327=0),"",$G327/$E327)</f>
      </c>
    </row>
    <row r="328">
      <c r="A328" s="11"/>
      <c r="B328" s="7"/>
      <c r="C328" s="10"/>
      <c r="D328" s="9"/>
      <c r="E328" s="15">
        <f>IF($B328="","",$C328*$D328)</f>
      </c>
      <c r="F328" s="15">
        <f>IF($B328="","",IFERROR(INDEX(HPP_Sapi!$I$2:$I$501,MATCH($B328,HPP_Sapi!$A$2:$A$501,0)),0))</f>
      </c>
      <c r="G328" s="15">
        <f>IF($B328="","",$E328-$F328)</f>
      </c>
      <c r="H328" s="20">
        <f>IF(OR($B328="",$E328=0),"",$G328/$E328)</f>
      </c>
    </row>
    <row r="329">
      <c r="A329" s="11"/>
      <c r="B329" s="7"/>
      <c r="C329" s="10"/>
      <c r="D329" s="9"/>
      <c r="E329" s="15">
        <f>IF($B329="","",$C329*$D329)</f>
      </c>
      <c r="F329" s="15">
        <f>IF($B329="","",IFERROR(INDEX(HPP_Sapi!$I$2:$I$501,MATCH($B329,HPP_Sapi!$A$2:$A$501,0)),0))</f>
      </c>
      <c r="G329" s="15">
        <f>IF($B329="","",$E329-$F329)</f>
      </c>
      <c r="H329" s="20">
        <f>IF(OR($B329="",$E329=0),"",$G329/$E329)</f>
      </c>
    </row>
    <row r="330">
      <c r="A330" s="11"/>
      <c r="B330" s="7"/>
      <c r="C330" s="10"/>
      <c r="D330" s="9"/>
      <c r="E330" s="15">
        <f>IF($B330="","",$C330*$D330)</f>
      </c>
      <c r="F330" s="15">
        <f>IF($B330="","",IFERROR(INDEX(HPP_Sapi!$I$2:$I$501,MATCH($B330,HPP_Sapi!$A$2:$A$501,0)),0))</f>
      </c>
      <c r="G330" s="15">
        <f>IF($B330="","",$E330-$F330)</f>
      </c>
      <c r="H330" s="20">
        <f>IF(OR($B330="",$E330=0),"",$G330/$E330)</f>
      </c>
    </row>
    <row r="331">
      <c r="A331" s="11"/>
      <c r="B331" s="7"/>
      <c r="C331" s="10"/>
      <c r="D331" s="9"/>
      <c r="E331" s="15">
        <f>IF($B331="","",$C331*$D331)</f>
      </c>
      <c r="F331" s="15">
        <f>IF($B331="","",IFERROR(INDEX(HPP_Sapi!$I$2:$I$501,MATCH($B331,HPP_Sapi!$A$2:$A$501,0)),0))</f>
      </c>
      <c r="G331" s="15">
        <f>IF($B331="","",$E331-$F331)</f>
      </c>
      <c r="H331" s="20">
        <f>IF(OR($B331="",$E331=0),"",$G331/$E331)</f>
      </c>
    </row>
    <row r="332">
      <c r="A332" s="11"/>
      <c r="B332" s="7"/>
      <c r="C332" s="10"/>
      <c r="D332" s="9"/>
      <c r="E332" s="15">
        <f>IF($B332="","",$C332*$D332)</f>
      </c>
      <c r="F332" s="15">
        <f>IF($B332="","",IFERROR(INDEX(HPP_Sapi!$I$2:$I$501,MATCH($B332,HPP_Sapi!$A$2:$A$501,0)),0))</f>
      </c>
      <c r="G332" s="15">
        <f>IF($B332="","",$E332-$F332)</f>
      </c>
      <c r="H332" s="20">
        <f>IF(OR($B332="",$E332=0),"",$G332/$E332)</f>
      </c>
    </row>
    <row r="333">
      <c r="A333" s="11"/>
      <c r="B333" s="7"/>
      <c r="C333" s="10"/>
      <c r="D333" s="9"/>
      <c r="E333" s="15">
        <f>IF($B333="","",$C333*$D333)</f>
      </c>
      <c r="F333" s="15">
        <f>IF($B333="","",IFERROR(INDEX(HPP_Sapi!$I$2:$I$501,MATCH($B333,HPP_Sapi!$A$2:$A$501,0)),0))</f>
      </c>
      <c r="G333" s="15">
        <f>IF($B333="","",$E333-$F333)</f>
      </c>
      <c r="H333" s="20">
        <f>IF(OR($B333="",$E333=0),"",$G333/$E333)</f>
      </c>
    </row>
    <row r="334">
      <c r="A334" s="11"/>
      <c r="B334" s="7"/>
      <c r="C334" s="10"/>
      <c r="D334" s="9"/>
      <c r="E334" s="15">
        <f>IF($B334="","",$C334*$D334)</f>
      </c>
      <c r="F334" s="15">
        <f>IF($B334="","",IFERROR(INDEX(HPP_Sapi!$I$2:$I$501,MATCH($B334,HPP_Sapi!$A$2:$A$501,0)),0))</f>
      </c>
      <c r="G334" s="15">
        <f>IF($B334="","",$E334-$F334)</f>
      </c>
      <c r="H334" s="20">
        <f>IF(OR($B334="",$E334=0),"",$G334/$E334)</f>
      </c>
    </row>
    <row r="335">
      <c r="A335" s="11"/>
      <c r="B335" s="7"/>
      <c r="C335" s="10"/>
      <c r="D335" s="9"/>
      <c r="E335" s="15">
        <f>IF($B335="","",$C335*$D335)</f>
      </c>
      <c r="F335" s="15">
        <f>IF($B335="","",IFERROR(INDEX(HPP_Sapi!$I$2:$I$501,MATCH($B335,HPP_Sapi!$A$2:$A$501,0)),0))</f>
      </c>
      <c r="G335" s="15">
        <f>IF($B335="","",$E335-$F335)</f>
      </c>
      <c r="H335" s="20">
        <f>IF(OR($B335="",$E335=0),"",$G335/$E335)</f>
      </c>
    </row>
    <row r="336">
      <c r="A336" s="11"/>
      <c r="B336" s="7"/>
      <c r="C336" s="10"/>
      <c r="D336" s="9"/>
      <c r="E336" s="15">
        <f>IF($B336="","",$C336*$D336)</f>
      </c>
      <c r="F336" s="15">
        <f>IF($B336="","",IFERROR(INDEX(HPP_Sapi!$I$2:$I$501,MATCH($B336,HPP_Sapi!$A$2:$A$501,0)),0))</f>
      </c>
      <c r="G336" s="15">
        <f>IF($B336="","",$E336-$F336)</f>
      </c>
      <c r="H336" s="20">
        <f>IF(OR($B336="",$E336=0),"",$G336/$E336)</f>
      </c>
    </row>
    <row r="337">
      <c r="A337" s="11"/>
      <c r="B337" s="7"/>
      <c r="C337" s="10"/>
      <c r="D337" s="9"/>
      <c r="E337" s="15">
        <f>IF($B337="","",$C337*$D337)</f>
      </c>
      <c r="F337" s="15">
        <f>IF($B337="","",IFERROR(INDEX(HPP_Sapi!$I$2:$I$501,MATCH($B337,HPP_Sapi!$A$2:$A$501,0)),0))</f>
      </c>
      <c r="G337" s="15">
        <f>IF($B337="","",$E337-$F337)</f>
      </c>
      <c r="H337" s="20">
        <f>IF(OR($B337="",$E337=0),"",$G337/$E337)</f>
      </c>
    </row>
    <row r="338">
      <c r="A338" s="11"/>
      <c r="B338" s="7"/>
      <c r="C338" s="10"/>
      <c r="D338" s="9"/>
      <c r="E338" s="15">
        <f>IF($B338="","",$C338*$D338)</f>
      </c>
      <c r="F338" s="15">
        <f>IF($B338="","",IFERROR(INDEX(HPP_Sapi!$I$2:$I$501,MATCH($B338,HPP_Sapi!$A$2:$A$501,0)),0))</f>
      </c>
      <c r="G338" s="15">
        <f>IF($B338="","",$E338-$F338)</f>
      </c>
      <c r="H338" s="20">
        <f>IF(OR($B338="",$E338=0),"",$G338/$E338)</f>
      </c>
    </row>
    <row r="339">
      <c r="A339" s="11"/>
      <c r="B339" s="7"/>
      <c r="C339" s="10"/>
      <c r="D339" s="9"/>
      <c r="E339" s="15">
        <f>IF($B339="","",$C339*$D339)</f>
      </c>
      <c r="F339" s="15">
        <f>IF($B339="","",IFERROR(INDEX(HPP_Sapi!$I$2:$I$501,MATCH($B339,HPP_Sapi!$A$2:$A$501,0)),0))</f>
      </c>
      <c r="G339" s="15">
        <f>IF($B339="","",$E339-$F339)</f>
      </c>
      <c r="H339" s="20">
        <f>IF(OR($B339="",$E339=0),"",$G339/$E339)</f>
      </c>
    </row>
    <row r="340">
      <c r="A340" s="11"/>
      <c r="B340" s="7"/>
      <c r="C340" s="10"/>
      <c r="D340" s="9"/>
      <c r="E340" s="15">
        <f>IF($B340="","",$C340*$D340)</f>
      </c>
      <c r="F340" s="15">
        <f>IF($B340="","",IFERROR(INDEX(HPP_Sapi!$I$2:$I$501,MATCH($B340,HPP_Sapi!$A$2:$A$501,0)),0))</f>
      </c>
      <c r="G340" s="15">
        <f>IF($B340="","",$E340-$F340)</f>
      </c>
      <c r="H340" s="20">
        <f>IF(OR($B340="",$E340=0),"",$G340/$E340)</f>
      </c>
    </row>
    <row r="341">
      <c r="A341" s="11"/>
      <c r="B341" s="7"/>
      <c r="C341" s="10"/>
      <c r="D341" s="9"/>
      <c r="E341" s="15">
        <f>IF($B341="","",$C341*$D341)</f>
      </c>
      <c r="F341" s="15">
        <f>IF($B341="","",IFERROR(INDEX(HPP_Sapi!$I$2:$I$501,MATCH($B341,HPP_Sapi!$A$2:$A$501,0)),0))</f>
      </c>
      <c r="G341" s="15">
        <f>IF($B341="","",$E341-$F341)</f>
      </c>
      <c r="H341" s="20">
        <f>IF(OR($B341="",$E341=0),"",$G341/$E341)</f>
      </c>
    </row>
    <row r="342">
      <c r="A342" s="11"/>
      <c r="B342" s="7"/>
      <c r="C342" s="10"/>
      <c r="D342" s="9"/>
      <c r="E342" s="15">
        <f>IF($B342="","",$C342*$D342)</f>
      </c>
      <c r="F342" s="15">
        <f>IF($B342="","",IFERROR(INDEX(HPP_Sapi!$I$2:$I$501,MATCH($B342,HPP_Sapi!$A$2:$A$501,0)),0))</f>
      </c>
      <c r="G342" s="15">
        <f>IF($B342="","",$E342-$F342)</f>
      </c>
      <c r="H342" s="20">
        <f>IF(OR($B342="",$E342=0),"",$G342/$E342)</f>
      </c>
    </row>
    <row r="343">
      <c r="A343" s="11"/>
      <c r="B343" s="7"/>
      <c r="C343" s="10"/>
      <c r="D343" s="9"/>
      <c r="E343" s="15">
        <f>IF($B343="","",$C343*$D343)</f>
      </c>
      <c r="F343" s="15">
        <f>IF($B343="","",IFERROR(INDEX(HPP_Sapi!$I$2:$I$501,MATCH($B343,HPP_Sapi!$A$2:$A$501,0)),0))</f>
      </c>
      <c r="G343" s="15">
        <f>IF($B343="","",$E343-$F343)</f>
      </c>
      <c r="H343" s="20">
        <f>IF(OR($B343="",$E343=0),"",$G343/$E343)</f>
      </c>
    </row>
    <row r="344">
      <c r="A344" s="11"/>
      <c r="B344" s="7"/>
      <c r="C344" s="10"/>
      <c r="D344" s="9"/>
      <c r="E344" s="15">
        <f>IF($B344="","",$C344*$D344)</f>
      </c>
      <c r="F344" s="15">
        <f>IF($B344="","",IFERROR(INDEX(HPP_Sapi!$I$2:$I$501,MATCH($B344,HPP_Sapi!$A$2:$A$501,0)),0))</f>
      </c>
      <c r="G344" s="15">
        <f>IF($B344="","",$E344-$F344)</f>
      </c>
      <c r="H344" s="20">
        <f>IF(OR($B344="",$E344=0),"",$G344/$E344)</f>
      </c>
    </row>
    <row r="345">
      <c r="A345" s="11"/>
      <c r="B345" s="7"/>
      <c r="C345" s="10"/>
      <c r="D345" s="9"/>
      <c r="E345" s="15">
        <f>IF($B345="","",$C345*$D345)</f>
      </c>
      <c r="F345" s="15">
        <f>IF($B345="","",IFERROR(INDEX(HPP_Sapi!$I$2:$I$501,MATCH($B345,HPP_Sapi!$A$2:$A$501,0)),0))</f>
      </c>
      <c r="G345" s="15">
        <f>IF($B345="","",$E345-$F345)</f>
      </c>
      <c r="H345" s="20">
        <f>IF(OR($B345="",$E345=0),"",$G345/$E345)</f>
      </c>
    </row>
    <row r="346">
      <c r="A346" s="11"/>
      <c r="B346" s="7"/>
      <c r="C346" s="10"/>
      <c r="D346" s="9"/>
      <c r="E346" s="15">
        <f>IF($B346="","",$C346*$D346)</f>
      </c>
      <c r="F346" s="15">
        <f>IF($B346="","",IFERROR(INDEX(HPP_Sapi!$I$2:$I$501,MATCH($B346,HPP_Sapi!$A$2:$A$501,0)),0))</f>
      </c>
      <c r="G346" s="15">
        <f>IF($B346="","",$E346-$F346)</f>
      </c>
      <c r="H346" s="20">
        <f>IF(OR($B346="",$E346=0),"",$G346/$E346)</f>
      </c>
    </row>
    <row r="347">
      <c r="A347" s="11"/>
      <c r="B347" s="7"/>
      <c r="C347" s="10"/>
      <c r="D347" s="9"/>
      <c r="E347" s="15">
        <f>IF($B347="","",$C347*$D347)</f>
      </c>
      <c r="F347" s="15">
        <f>IF($B347="","",IFERROR(INDEX(HPP_Sapi!$I$2:$I$501,MATCH($B347,HPP_Sapi!$A$2:$A$501,0)),0))</f>
      </c>
      <c r="G347" s="15">
        <f>IF($B347="","",$E347-$F347)</f>
      </c>
      <c r="H347" s="20">
        <f>IF(OR($B347="",$E347=0),"",$G347/$E347)</f>
      </c>
    </row>
    <row r="348">
      <c r="A348" s="11"/>
      <c r="B348" s="7"/>
      <c r="C348" s="10"/>
      <c r="D348" s="9"/>
      <c r="E348" s="15">
        <f>IF($B348="","",$C348*$D348)</f>
      </c>
      <c r="F348" s="15">
        <f>IF($B348="","",IFERROR(INDEX(HPP_Sapi!$I$2:$I$501,MATCH($B348,HPP_Sapi!$A$2:$A$501,0)),0))</f>
      </c>
      <c r="G348" s="15">
        <f>IF($B348="","",$E348-$F348)</f>
      </c>
      <c r="H348" s="20">
        <f>IF(OR($B348="",$E348=0),"",$G348/$E348)</f>
      </c>
    </row>
    <row r="349">
      <c r="A349" s="11"/>
      <c r="B349" s="7"/>
      <c r="C349" s="10"/>
      <c r="D349" s="9"/>
      <c r="E349" s="15">
        <f>IF($B349="","",$C349*$D349)</f>
      </c>
      <c r="F349" s="15">
        <f>IF($B349="","",IFERROR(INDEX(HPP_Sapi!$I$2:$I$501,MATCH($B349,HPP_Sapi!$A$2:$A$501,0)),0))</f>
      </c>
      <c r="G349" s="15">
        <f>IF($B349="","",$E349-$F349)</f>
      </c>
      <c r="H349" s="20">
        <f>IF(OR($B349="",$E349=0),"",$G349/$E349)</f>
      </c>
    </row>
    <row r="350">
      <c r="A350" s="11"/>
      <c r="B350" s="7"/>
      <c r="C350" s="10"/>
      <c r="D350" s="9"/>
      <c r="E350" s="15">
        <f>IF($B350="","",$C350*$D350)</f>
      </c>
      <c r="F350" s="15">
        <f>IF($B350="","",IFERROR(INDEX(HPP_Sapi!$I$2:$I$501,MATCH($B350,HPP_Sapi!$A$2:$A$501,0)),0))</f>
      </c>
      <c r="G350" s="15">
        <f>IF($B350="","",$E350-$F350)</f>
      </c>
      <c r="H350" s="20">
        <f>IF(OR($B350="",$E350=0),"",$G350/$E350)</f>
      </c>
    </row>
    <row r="351">
      <c r="A351" s="11"/>
      <c r="B351" s="7"/>
      <c r="C351" s="10"/>
      <c r="D351" s="9"/>
      <c r="E351" s="15">
        <f>IF($B351="","",$C351*$D351)</f>
      </c>
      <c r="F351" s="15">
        <f>IF($B351="","",IFERROR(INDEX(HPP_Sapi!$I$2:$I$501,MATCH($B351,HPP_Sapi!$A$2:$A$501,0)),0))</f>
      </c>
      <c r="G351" s="15">
        <f>IF($B351="","",$E351-$F351)</f>
      </c>
      <c r="H351" s="20">
        <f>IF(OR($B351="",$E351=0),"",$G351/$E351)</f>
      </c>
    </row>
    <row r="352">
      <c r="A352" s="11"/>
      <c r="B352" s="7"/>
      <c r="C352" s="10"/>
      <c r="D352" s="9"/>
      <c r="E352" s="15">
        <f>IF($B352="","",$C352*$D352)</f>
      </c>
      <c r="F352" s="15">
        <f>IF($B352="","",IFERROR(INDEX(HPP_Sapi!$I$2:$I$501,MATCH($B352,HPP_Sapi!$A$2:$A$501,0)),0))</f>
      </c>
      <c r="G352" s="15">
        <f>IF($B352="","",$E352-$F352)</f>
      </c>
      <c r="H352" s="20">
        <f>IF(OR($B352="",$E352=0),"",$G352/$E352)</f>
      </c>
    </row>
    <row r="353">
      <c r="A353" s="11"/>
      <c r="B353" s="7"/>
      <c r="C353" s="10"/>
      <c r="D353" s="9"/>
      <c r="E353" s="15">
        <f>IF($B353="","",$C353*$D353)</f>
      </c>
      <c r="F353" s="15">
        <f>IF($B353="","",IFERROR(INDEX(HPP_Sapi!$I$2:$I$501,MATCH($B353,HPP_Sapi!$A$2:$A$501,0)),0))</f>
      </c>
      <c r="G353" s="15">
        <f>IF($B353="","",$E353-$F353)</f>
      </c>
      <c r="H353" s="20">
        <f>IF(OR($B353="",$E353=0),"",$G353/$E353)</f>
      </c>
    </row>
    <row r="354">
      <c r="A354" s="11"/>
      <c r="B354" s="7"/>
      <c r="C354" s="10"/>
      <c r="D354" s="9"/>
      <c r="E354" s="15">
        <f>IF($B354="","",$C354*$D354)</f>
      </c>
      <c r="F354" s="15">
        <f>IF($B354="","",IFERROR(INDEX(HPP_Sapi!$I$2:$I$501,MATCH($B354,HPP_Sapi!$A$2:$A$501,0)),0))</f>
      </c>
      <c r="G354" s="15">
        <f>IF($B354="","",$E354-$F354)</f>
      </c>
      <c r="H354" s="20">
        <f>IF(OR($B354="",$E354=0),"",$G354/$E354)</f>
      </c>
    </row>
    <row r="355">
      <c r="A355" s="11"/>
      <c r="B355" s="7"/>
      <c r="C355" s="10"/>
      <c r="D355" s="9"/>
      <c r="E355" s="15">
        <f>IF($B355="","",$C355*$D355)</f>
      </c>
      <c r="F355" s="15">
        <f>IF($B355="","",IFERROR(INDEX(HPP_Sapi!$I$2:$I$501,MATCH($B355,HPP_Sapi!$A$2:$A$501,0)),0))</f>
      </c>
      <c r="G355" s="15">
        <f>IF($B355="","",$E355-$F355)</f>
      </c>
      <c r="H355" s="20">
        <f>IF(OR($B355="",$E355=0),"",$G355/$E355)</f>
      </c>
    </row>
    <row r="356">
      <c r="A356" s="11"/>
      <c r="B356" s="7"/>
      <c r="C356" s="10"/>
      <c r="D356" s="9"/>
      <c r="E356" s="15">
        <f>IF($B356="","",$C356*$D356)</f>
      </c>
      <c r="F356" s="15">
        <f>IF($B356="","",IFERROR(INDEX(HPP_Sapi!$I$2:$I$501,MATCH($B356,HPP_Sapi!$A$2:$A$501,0)),0))</f>
      </c>
      <c r="G356" s="15">
        <f>IF($B356="","",$E356-$F356)</f>
      </c>
      <c r="H356" s="20">
        <f>IF(OR($B356="",$E356=0),"",$G356/$E356)</f>
      </c>
    </row>
    <row r="357">
      <c r="A357" s="11"/>
      <c r="B357" s="7"/>
      <c r="C357" s="10"/>
      <c r="D357" s="9"/>
      <c r="E357" s="15">
        <f>IF($B357="","",$C357*$D357)</f>
      </c>
      <c r="F357" s="15">
        <f>IF($B357="","",IFERROR(INDEX(HPP_Sapi!$I$2:$I$501,MATCH($B357,HPP_Sapi!$A$2:$A$501,0)),0))</f>
      </c>
      <c r="G357" s="15">
        <f>IF($B357="","",$E357-$F357)</f>
      </c>
      <c r="H357" s="20">
        <f>IF(OR($B357="",$E357=0),"",$G357/$E357)</f>
      </c>
    </row>
    <row r="358">
      <c r="A358" s="11"/>
      <c r="B358" s="7"/>
      <c r="C358" s="10"/>
      <c r="D358" s="9"/>
      <c r="E358" s="15">
        <f>IF($B358="","",$C358*$D358)</f>
      </c>
      <c r="F358" s="15">
        <f>IF($B358="","",IFERROR(INDEX(HPP_Sapi!$I$2:$I$501,MATCH($B358,HPP_Sapi!$A$2:$A$501,0)),0))</f>
      </c>
      <c r="G358" s="15">
        <f>IF($B358="","",$E358-$F358)</f>
      </c>
      <c r="H358" s="20">
        <f>IF(OR($B358="",$E358=0),"",$G358/$E358)</f>
      </c>
    </row>
    <row r="359">
      <c r="A359" s="11"/>
      <c r="B359" s="7"/>
      <c r="C359" s="10"/>
      <c r="D359" s="9"/>
      <c r="E359" s="15">
        <f>IF($B359="","",$C359*$D359)</f>
      </c>
      <c r="F359" s="15">
        <f>IF($B359="","",IFERROR(INDEX(HPP_Sapi!$I$2:$I$501,MATCH($B359,HPP_Sapi!$A$2:$A$501,0)),0))</f>
      </c>
      <c r="G359" s="15">
        <f>IF($B359="","",$E359-$F359)</f>
      </c>
      <c r="H359" s="20">
        <f>IF(OR($B359="",$E359=0),"",$G359/$E359)</f>
      </c>
    </row>
    <row r="360">
      <c r="A360" s="11"/>
      <c r="B360" s="7"/>
      <c r="C360" s="10"/>
      <c r="D360" s="9"/>
      <c r="E360" s="15">
        <f>IF($B360="","",$C360*$D360)</f>
      </c>
      <c r="F360" s="15">
        <f>IF($B360="","",IFERROR(INDEX(HPP_Sapi!$I$2:$I$501,MATCH($B360,HPP_Sapi!$A$2:$A$501,0)),0))</f>
      </c>
      <c r="G360" s="15">
        <f>IF($B360="","",$E360-$F360)</f>
      </c>
      <c r="H360" s="20">
        <f>IF(OR($B360="",$E360=0),"",$G360/$E360)</f>
      </c>
    </row>
    <row r="361">
      <c r="A361" s="11"/>
      <c r="B361" s="7"/>
      <c r="C361" s="10"/>
      <c r="D361" s="9"/>
      <c r="E361" s="15">
        <f>IF($B361="","",$C361*$D361)</f>
      </c>
      <c r="F361" s="15">
        <f>IF($B361="","",IFERROR(INDEX(HPP_Sapi!$I$2:$I$501,MATCH($B361,HPP_Sapi!$A$2:$A$501,0)),0))</f>
      </c>
      <c r="G361" s="15">
        <f>IF($B361="","",$E361-$F361)</f>
      </c>
      <c r="H361" s="20">
        <f>IF(OR($B361="",$E361=0),"",$G361/$E361)</f>
      </c>
    </row>
    <row r="362">
      <c r="A362" s="11"/>
      <c r="B362" s="7"/>
      <c r="C362" s="10"/>
      <c r="D362" s="9"/>
      <c r="E362" s="15">
        <f>IF($B362="","",$C362*$D362)</f>
      </c>
      <c r="F362" s="15">
        <f>IF($B362="","",IFERROR(INDEX(HPP_Sapi!$I$2:$I$501,MATCH($B362,HPP_Sapi!$A$2:$A$501,0)),0))</f>
      </c>
      <c r="G362" s="15">
        <f>IF($B362="","",$E362-$F362)</f>
      </c>
      <c r="H362" s="20">
        <f>IF(OR($B362="",$E362=0),"",$G362/$E362)</f>
      </c>
    </row>
    <row r="363">
      <c r="A363" s="11"/>
      <c r="B363" s="7"/>
      <c r="C363" s="10"/>
      <c r="D363" s="9"/>
      <c r="E363" s="15">
        <f>IF($B363="","",$C363*$D363)</f>
      </c>
      <c r="F363" s="15">
        <f>IF($B363="","",IFERROR(INDEX(HPP_Sapi!$I$2:$I$501,MATCH($B363,HPP_Sapi!$A$2:$A$501,0)),0))</f>
      </c>
      <c r="G363" s="15">
        <f>IF($B363="","",$E363-$F363)</f>
      </c>
      <c r="H363" s="20">
        <f>IF(OR($B363="",$E363=0),"",$G363/$E363)</f>
      </c>
    </row>
    <row r="364">
      <c r="A364" s="11"/>
      <c r="B364" s="7"/>
      <c r="C364" s="10"/>
      <c r="D364" s="9"/>
      <c r="E364" s="15">
        <f>IF($B364="","",$C364*$D364)</f>
      </c>
      <c r="F364" s="15">
        <f>IF($B364="","",IFERROR(INDEX(HPP_Sapi!$I$2:$I$501,MATCH($B364,HPP_Sapi!$A$2:$A$501,0)),0))</f>
      </c>
      <c r="G364" s="15">
        <f>IF($B364="","",$E364-$F364)</f>
      </c>
      <c r="H364" s="20">
        <f>IF(OR($B364="",$E364=0),"",$G364/$E364)</f>
      </c>
    </row>
    <row r="365">
      <c r="A365" s="11"/>
      <c r="B365" s="7"/>
      <c r="C365" s="10"/>
      <c r="D365" s="9"/>
      <c r="E365" s="15">
        <f>IF($B365="","",$C365*$D365)</f>
      </c>
      <c r="F365" s="15">
        <f>IF($B365="","",IFERROR(INDEX(HPP_Sapi!$I$2:$I$501,MATCH($B365,HPP_Sapi!$A$2:$A$501,0)),0))</f>
      </c>
      <c r="G365" s="15">
        <f>IF($B365="","",$E365-$F365)</f>
      </c>
      <c r="H365" s="20">
        <f>IF(OR($B365="",$E365=0),"",$G365/$E365)</f>
      </c>
    </row>
    <row r="366">
      <c r="A366" s="11"/>
      <c r="B366" s="7"/>
      <c r="C366" s="10"/>
      <c r="D366" s="9"/>
      <c r="E366" s="15">
        <f>IF($B366="","",$C366*$D366)</f>
      </c>
      <c r="F366" s="15">
        <f>IF($B366="","",IFERROR(INDEX(HPP_Sapi!$I$2:$I$501,MATCH($B366,HPP_Sapi!$A$2:$A$501,0)),0))</f>
      </c>
      <c r="G366" s="15">
        <f>IF($B366="","",$E366-$F366)</f>
      </c>
      <c r="H366" s="20">
        <f>IF(OR($B366="",$E366=0),"",$G366/$E366)</f>
      </c>
    </row>
    <row r="367">
      <c r="A367" s="11"/>
      <c r="B367" s="7"/>
      <c r="C367" s="10"/>
      <c r="D367" s="9"/>
      <c r="E367" s="15">
        <f>IF($B367="","",$C367*$D367)</f>
      </c>
      <c r="F367" s="15">
        <f>IF($B367="","",IFERROR(INDEX(HPP_Sapi!$I$2:$I$501,MATCH($B367,HPP_Sapi!$A$2:$A$501,0)),0))</f>
      </c>
      <c r="G367" s="15">
        <f>IF($B367="","",$E367-$F367)</f>
      </c>
      <c r="H367" s="20">
        <f>IF(OR($B367="",$E367=0),"",$G367/$E367)</f>
      </c>
    </row>
    <row r="368">
      <c r="A368" s="11"/>
      <c r="B368" s="7"/>
      <c r="C368" s="10"/>
      <c r="D368" s="9"/>
      <c r="E368" s="15">
        <f>IF($B368="","",$C368*$D368)</f>
      </c>
      <c r="F368" s="15">
        <f>IF($B368="","",IFERROR(INDEX(HPP_Sapi!$I$2:$I$501,MATCH($B368,HPP_Sapi!$A$2:$A$501,0)),0))</f>
      </c>
      <c r="G368" s="15">
        <f>IF($B368="","",$E368-$F368)</f>
      </c>
      <c r="H368" s="20">
        <f>IF(OR($B368="",$E368=0),"",$G368/$E368)</f>
      </c>
    </row>
    <row r="369">
      <c r="A369" s="11"/>
      <c r="B369" s="7"/>
      <c r="C369" s="10"/>
      <c r="D369" s="9"/>
      <c r="E369" s="15">
        <f>IF($B369="","",$C369*$D369)</f>
      </c>
      <c r="F369" s="15">
        <f>IF($B369="","",IFERROR(INDEX(HPP_Sapi!$I$2:$I$501,MATCH($B369,HPP_Sapi!$A$2:$A$501,0)),0))</f>
      </c>
      <c r="G369" s="15">
        <f>IF($B369="","",$E369-$F369)</f>
      </c>
      <c r="H369" s="20">
        <f>IF(OR($B369="",$E369=0),"",$G369/$E369)</f>
      </c>
    </row>
    <row r="370">
      <c r="A370" s="11"/>
      <c r="B370" s="7"/>
      <c r="C370" s="10"/>
      <c r="D370" s="9"/>
      <c r="E370" s="15">
        <f>IF($B370="","",$C370*$D370)</f>
      </c>
      <c r="F370" s="15">
        <f>IF($B370="","",IFERROR(INDEX(HPP_Sapi!$I$2:$I$501,MATCH($B370,HPP_Sapi!$A$2:$A$501,0)),0))</f>
      </c>
      <c r="G370" s="15">
        <f>IF($B370="","",$E370-$F370)</f>
      </c>
      <c r="H370" s="20">
        <f>IF(OR($B370="",$E370=0),"",$G370/$E370)</f>
      </c>
    </row>
    <row r="371">
      <c r="A371" s="11"/>
      <c r="B371" s="7"/>
      <c r="C371" s="10"/>
      <c r="D371" s="9"/>
      <c r="E371" s="15">
        <f>IF($B371="","",$C371*$D371)</f>
      </c>
      <c r="F371" s="15">
        <f>IF($B371="","",IFERROR(INDEX(HPP_Sapi!$I$2:$I$501,MATCH($B371,HPP_Sapi!$A$2:$A$501,0)),0))</f>
      </c>
      <c r="G371" s="15">
        <f>IF($B371="","",$E371-$F371)</f>
      </c>
      <c r="H371" s="20">
        <f>IF(OR($B371="",$E371=0),"",$G371/$E371)</f>
      </c>
    </row>
    <row r="372">
      <c r="A372" s="11"/>
      <c r="B372" s="7"/>
      <c r="C372" s="10"/>
      <c r="D372" s="9"/>
      <c r="E372" s="15">
        <f>IF($B372="","",$C372*$D372)</f>
      </c>
      <c r="F372" s="15">
        <f>IF($B372="","",IFERROR(INDEX(HPP_Sapi!$I$2:$I$501,MATCH($B372,HPP_Sapi!$A$2:$A$501,0)),0))</f>
      </c>
      <c r="G372" s="15">
        <f>IF($B372="","",$E372-$F372)</f>
      </c>
      <c r="H372" s="20">
        <f>IF(OR($B372="",$E372=0),"",$G372/$E372)</f>
      </c>
    </row>
    <row r="373">
      <c r="A373" s="11"/>
      <c r="B373" s="7"/>
      <c r="C373" s="10"/>
      <c r="D373" s="9"/>
      <c r="E373" s="15">
        <f>IF($B373="","",$C373*$D373)</f>
      </c>
      <c r="F373" s="15">
        <f>IF($B373="","",IFERROR(INDEX(HPP_Sapi!$I$2:$I$501,MATCH($B373,HPP_Sapi!$A$2:$A$501,0)),0))</f>
      </c>
      <c r="G373" s="15">
        <f>IF($B373="","",$E373-$F373)</f>
      </c>
      <c r="H373" s="20">
        <f>IF(OR($B373="",$E373=0),"",$G373/$E373)</f>
      </c>
    </row>
    <row r="374">
      <c r="A374" s="11"/>
      <c r="B374" s="7"/>
      <c r="C374" s="10"/>
      <c r="D374" s="9"/>
      <c r="E374" s="15">
        <f>IF($B374="","",$C374*$D374)</f>
      </c>
      <c r="F374" s="15">
        <f>IF($B374="","",IFERROR(INDEX(HPP_Sapi!$I$2:$I$501,MATCH($B374,HPP_Sapi!$A$2:$A$501,0)),0))</f>
      </c>
      <c r="G374" s="15">
        <f>IF($B374="","",$E374-$F374)</f>
      </c>
      <c r="H374" s="20">
        <f>IF(OR($B374="",$E374=0),"",$G374/$E374)</f>
      </c>
    </row>
    <row r="375">
      <c r="A375" s="11"/>
      <c r="B375" s="7"/>
      <c r="C375" s="10"/>
      <c r="D375" s="9"/>
      <c r="E375" s="15">
        <f>IF($B375="","",$C375*$D375)</f>
      </c>
      <c r="F375" s="15">
        <f>IF($B375="","",IFERROR(INDEX(HPP_Sapi!$I$2:$I$501,MATCH($B375,HPP_Sapi!$A$2:$A$501,0)),0))</f>
      </c>
      <c r="G375" s="15">
        <f>IF($B375="","",$E375-$F375)</f>
      </c>
      <c r="H375" s="20">
        <f>IF(OR($B375="",$E375=0),"",$G375/$E375)</f>
      </c>
    </row>
    <row r="376">
      <c r="A376" s="11"/>
      <c r="B376" s="7"/>
      <c r="C376" s="10"/>
      <c r="D376" s="9"/>
      <c r="E376" s="15">
        <f>IF($B376="","",$C376*$D376)</f>
      </c>
      <c r="F376" s="15">
        <f>IF($B376="","",IFERROR(INDEX(HPP_Sapi!$I$2:$I$501,MATCH($B376,HPP_Sapi!$A$2:$A$501,0)),0))</f>
      </c>
      <c r="G376" s="15">
        <f>IF($B376="","",$E376-$F376)</f>
      </c>
      <c r="H376" s="20">
        <f>IF(OR($B376="",$E376=0),"",$G376/$E376)</f>
      </c>
    </row>
    <row r="377">
      <c r="A377" s="11"/>
      <c r="B377" s="7"/>
      <c r="C377" s="10"/>
      <c r="D377" s="9"/>
      <c r="E377" s="15">
        <f>IF($B377="","",$C377*$D377)</f>
      </c>
      <c r="F377" s="15">
        <f>IF($B377="","",IFERROR(INDEX(HPP_Sapi!$I$2:$I$501,MATCH($B377,HPP_Sapi!$A$2:$A$501,0)),0))</f>
      </c>
      <c r="G377" s="15">
        <f>IF($B377="","",$E377-$F377)</f>
      </c>
      <c r="H377" s="20">
        <f>IF(OR($B377="",$E377=0),"",$G377/$E377)</f>
      </c>
    </row>
    <row r="378">
      <c r="A378" s="11"/>
      <c r="B378" s="7"/>
      <c r="C378" s="10"/>
      <c r="D378" s="9"/>
      <c r="E378" s="15">
        <f>IF($B378="","",$C378*$D378)</f>
      </c>
      <c r="F378" s="15">
        <f>IF($B378="","",IFERROR(INDEX(HPP_Sapi!$I$2:$I$501,MATCH($B378,HPP_Sapi!$A$2:$A$501,0)),0))</f>
      </c>
      <c r="G378" s="15">
        <f>IF($B378="","",$E378-$F378)</f>
      </c>
      <c r="H378" s="20">
        <f>IF(OR($B378="",$E378=0),"",$G378/$E378)</f>
      </c>
    </row>
    <row r="379">
      <c r="A379" s="11"/>
      <c r="B379" s="7"/>
      <c r="C379" s="10"/>
      <c r="D379" s="9"/>
      <c r="E379" s="15">
        <f>IF($B379="","",$C379*$D379)</f>
      </c>
      <c r="F379" s="15">
        <f>IF($B379="","",IFERROR(INDEX(HPP_Sapi!$I$2:$I$501,MATCH($B379,HPP_Sapi!$A$2:$A$501,0)),0))</f>
      </c>
      <c r="G379" s="15">
        <f>IF($B379="","",$E379-$F379)</f>
      </c>
      <c r="H379" s="20">
        <f>IF(OR($B379="",$E379=0),"",$G379/$E379)</f>
      </c>
    </row>
    <row r="380">
      <c r="A380" s="11"/>
      <c r="B380" s="7"/>
      <c r="C380" s="10"/>
      <c r="D380" s="9"/>
      <c r="E380" s="15">
        <f>IF($B380="","",$C380*$D380)</f>
      </c>
      <c r="F380" s="15">
        <f>IF($B380="","",IFERROR(INDEX(HPP_Sapi!$I$2:$I$501,MATCH($B380,HPP_Sapi!$A$2:$A$501,0)),0))</f>
      </c>
      <c r="G380" s="15">
        <f>IF($B380="","",$E380-$F380)</f>
      </c>
      <c r="H380" s="20">
        <f>IF(OR($B380="",$E380=0),"",$G380/$E380)</f>
      </c>
    </row>
    <row r="381">
      <c r="A381" s="11"/>
      <c r="B381" s="7"/>
      <c r="C381" s="10"/>
      <c r="D381" s="9"/>
      <c r="E381" s="15">
        <f>IF($B381="","",$C381*$D381)</f>
      </c>
      <c r="F381" s="15">
        <f>IF($B381="","",IFERROR(INDEX(HPP_Sapi!$I$2:$I$501,MATCH($B381,HPP_Sapi!$A$2:$A$501,0)),0))</f>
      </c>
      <c r="G381" s="15">
        <f>IF($B381="","",$E381-$F381)</f>
      </c>
      <c r="H381" s="20">
        <f>IF(OR($B381="",$E381=0),"",$G381/$E381)</f>
      </c>
    </row>
    <row r="382">
      <c r="A382" s="11"/>
      <c r="B382" s="7"/>
      <c r="C382" s="10"/>
      <c r="D382" s="9"/>
      <c r="E382" s="15">
        <f>IF($B382="","",$C382*$D382)</f>
      </c>
      <c r="F382" s="15">
        <f>IF($B382="","",IFERROR(INDEX(HPP_Sapi!$I$2:$I$501,MATCH($B382,HPP_Sapi!$A$2:$A$501,0)),0))</f>
      </c>
      <c r="G382" s="15">
        <f>IF($B382="","",$E382-$F382)</f>
      </c>
      <c r="H382" s="20">
        <f>IF(OR($B382="",$E382=0),"",$G382/$E382)</f>
      </c>
    </row>
    <row r="383">
      <c r="A383" s="11"/>
      <c r="B383" s="7"/>
      <c r="C383" s="10"/>
      <c r="D383" s="9"/>
      <c r="E383" s="15">
        <f>IF($B383="","",$C383*$D383)</f>
      </c>
      <c r="F383" s="15">
        <f>IF($B383="","",IFERROR(INDEX(HPP_Sapi!$I$2:$I$501,MATCH($B383,HPP_Sapi!$A$2:$A$501,0)),0))</f>
      </c>
      <c r="G383" s="15">
        <f>IF($B383="","",$E383-$F383)</f>
      </c>
      <c r="H383" s="20">
        <f>IF(OR($B383="",$E383=0),"",$G383/$E383)</f>
      </c>
    </row>
    <row r="384">
      <c r="A384" s="11"/>
      <c r="B384" s="7"/>
      <c r="C384" s="10"/>
      <c r="D384" s="9"/>
      <c r="E384" s="15">
        <f>IF($B384="","",$C384*$D384)</f>
      </c>
      <c r="F384" s="15">
        <f>IF($B384="","",IFERROR(INDEX(HPP_Sapi!$I$2:$I$501,MATCH($B384,HPP_Sapi!$A$2:$A$501,0)),0))</f>
      </c>
      <c r="G384" s="15">
        <f>IF($B384="","",$E384-$F384)</f>
      </c>
      <c r="H384" s="20">
        <f>IF(OR($B384="",$E384=0),"",$G384/$E384)</f>
      </c>
    </row>
    <row r="385">
      <c r="A385" s="11"/>
      <c r="B385" s="7"/>
      <c r="C385" s="10"/>
      <c r="D385" s="9"/>
      <c r="E385" s="15">
        <f>IF($B385="","",$C385*$D385)</f>
      </c>
      <c r="F385" s="15">
        <f>IF($B385="","",IFERROR(INDEX(HPP_Sapi!$I$2:$I$501,MATCH($B385,HPP_Sapi!$A$2:$A$501,0)),0))</f>
      </c>
      <c r="G385" s="15">
        <f>IF($B385="","",$E385-$F385)</f>
      </c>
      <c r="H385" s="20">
        <f>IF(OR($B385="",$E385=0),"",$G385/$E385)</f>
      </c>
    </row>
    <row r="386">
      <c r="A386" s="11"/>
      <c r="B386" s="7"/>
      <c r="C386" s="10"/>
      <c r="D386" s="9"/>
      <c r="E386" s="15">
        <f>IF($B386="","",$C386*$D386)</f>
      </c>
      <c r="F386" s="15">
        <f>IF($B386="","",IFERROR(INDEX(HPP_Sapi!$I$2:$I$501,MATCH($B386,HPP_Sapi!$A$2:$A$501,0)),0))</f>
      </c>
      <c r="G386" s="15">
        <f>IF($B386="","",$E386-$F386)</f>
      </c>
      <c r="H386" s="20">
        <f>IF(OR($B386="",$E386=0),"",$G386/$E386)</f>
      </c>
    </row>
    <row r="387">
      <c r="A387" s="11"/>
      <c r="B387" s="7"/>
      <c r="C387" s="10"/>
      <c r="D387" s="9"/>
      <c r="E387" s="15">
        <f>IF($B387="","",$C387*$D387)</f>
      </c>
      <c r="F387" s="15">
        <f>IF($B387="","",IFERROR(INDEX(HPP_Sapi!$I$2:$I$501,MATCH($B387,HPP_Sapi!$A$2:$A$501,0)),0))</f>
      </c>
      <c r="G387" s="15">
        <f>IF($B387="","",$E387-$F387)</f>
      </c>
      <c r="H387" s="20">
        <f>IF(OR($B387="",$E387=0),"",$G387/$E387)</f>
      </c>
    </row>
    <row r="388">
      <c r="A388" s="11"/>
      <c r="B388" s="7"/>
      <c r="C388" s="10"/>
      <c r="D388" s="9"/>
      <c r="E388" s="15">
        <f>IF($B388="","",$C388*$D388)</f>
      </c>
      <c r="F388" s="15">
        <f>IF($B388="","",IFERROR(INDEX(HPP_Sapi!$I$2:$I$501,MATCH($B388,HPP_Sapi!$A$2:$A$501,0)),0))</f>
      </c>
      <c r="G388" s="15">
        <f>IF($B388="","",$E388-$F388)</f>
      </c>
      <c r="H388" s="20">
        <f>IF(OR($B388="",$E388=0),"",$G388/$E388)</f>
      </c>
    </row>
    <row r="389">
      <c r="A389" s="11"/>
      <c r="B389" s="7"/>
      <c r="C389" s="10"/>
      <c r="D389" s="9"/>
      <c r="E389" s="15">
        <f>IF($B389="","",$C389*$D389)</f>
      </c>
      <c r="F389" s="15">
        <f>IF($B389="","",IFERROR(INDEX(HPP_Sapi!$I$2:$I$501,MATCH($B389,HPP_Sapi!$A$2:$A$501,0)),0))</f>
      </c>
      <c r="G389" s="15">
        <f>IF($B389="","",$E389-$F389)</f>
      </c>
      <c r="H389" s="20">
        <f>IF(OR($B389="",$E389=0),"",$G389/$E389)</f>
      </c>
    </row>
    <row r="390">
      <c r="A390" s="11"/>
      <c r="B390" s="7"/>
      <c r="C390" s="10"/>
      <c r="D390" s="9"/>
      <c r="E390" s="15">
        <f>IF($B390="","",$C390*$D390)</f>
      </c>
      <c r="F390" s="15">
        <f>IF($B390="","",IFERROR(INDEX(HPP_Sapi!$I$2:$I$501,MATCH($B390,HPP_Sapi!$A$2:$A$501,0)),0))</f>
      </c>
      <c r="G390" s="15">
        <f>IF($B390="","",$E390-$F390)</f>
      </c>
      <c r="H390" s="20">
        <f>IF(OR($B390="",$E390=0),"",$G390/$E390)</f>
      </c>
    </row>
    <row r="391">
      <c r="A391" s="11"/>
      <c r="B391" s="7"/>
      <c r="C391" s="10"/>
      <c r="D391" s="9"/>
      <c r="E391" s="15">
        <f>IF($B391="","",$C391*$D391)</f>
      </c>
      <c r="F391" s="15">
        <f>IF($B391="","",IFERROR(INDEX(HPP_Sapi!$I$2:$I$501,MATCH($B391,HPP_Sapi!$A$2:$A$501,0)),0))</f>
      </c>
      <c r="G391" s="15">
        <f>IF($B391="","",$E391-$F391)</f>
      </c>
      <c r="H391" s="20">
        <f>IF(OR($B391="",$E391=0),"",$G391/$E391)</f>
      </c>
    </row>
    <row r="392">
      <c r="A392" s="11"/>
      <c r="B392" s="7"/>
      <c r="C392" s="10"/>
      <c r="D392" s="9"/>
      <c r="E392" s="15">
        <f>IF($B392="","",$C392*$D392)</f>
      </c>
      <c r="F392" s="15">
        <f>IF($B392="","",IFERROR(INDEX(HPP_Sapi!$I$2:$I$501,MATCH($B392,HPP_Sapi!$A$2:$A$501,0)),0))</f>
      </c>
      <c r="G392" s="15">
        <f>IF($B392="","",$E392-$F392)</f>
      </c>
      <c r="H392" s="20">
        <f>IF(OR($B392="",$E392=0),"",$G392/$E392)</f>
      </c>
    </row>
    <row r="393">
      <c r="A393" s="11"/>
      <c r="B393" s="7"/>
      <c r="C393" s="10"/>
      <c r="D393" s="9"/>
      <c r="E393" s="15">
        <f>IF($B393="","",$C393*$D393)</f>
      </c>
      <c r="F393" s="15">
        <f>IF($B393="","",IFERROR(INDEX(HPP_Sapi!$I$2:$I$501,MATCH($B393,HPP_Sapi!$A$2:$A$501,0)),0))</f>
      </c>
      <c r="G393" s="15">
        <f>IF($B393="","",$E393-$F393)</f>
      </c>
      <c r="H393" s="20">
        <f>IF(OR($B393="",$E393=0),"",$G393/$E393)</f>
      </c>
    </row>
    <row r="394">
      <c r="A394" s="11"/>
      <c r="B394" s="7"/>
      <c r="C394" s="10"/>
      <c r="D394" s="9"/>
      <c r="E394" s="15">
        <f>IF($B394="","",$C394*$D394)</f>
      </c>
      <c r="F394" s="15">
        <f>IF($B394="","",IFERROR(INDEX(HPP_Sapi!$I$2:$I$501,MATCH($B394,HPP_Sapi!$A$2:$A$501,0)),0))</f>
      </c>
      <c r="G394" s="15">
        <f>IF($B394="","",$E394-$F394)</f>
      </c>
      <c r="H394" s="20">
        <f>IF(OR($B394="",$E394=0),"",$G394/$E394)</f>
      </c>
    </row>
    <row r="395">
      <c r="A395" s="11"/>
      <c r="B395" s="7"/>
      <c r="C395" s="10"/>
      <c r="D395" s="9"/>
      <c r="E395" s="15">
        <f>IF($B395="","",$C395*$D395)</f>
      </c>
      <c r="F395" s="15">
        <f>IF($B395="","",IFERROR(INDEX(HPP_Sapi!$I$2:$I$501,MATCH($B395,HPP_Sapi!$A$2:$A$501,0)),0))</f>
      </c>
      <c r="G395" s="15">
        <f>IF($B395="","",$E395-$F395)</f>
      </c>
      <c r="H395" s="20">
        <f>IF(OR($B395="",$E395=0),"",$G395/$E395)</f>
      </c>
    </row>
    <row r="396">
      <c r="A396" s="11"/>
      <c r="B396" s="7"/>
      <c r="C396" s="10"/>
      <c r="D396" s="9"/>
      <c r="E396" s="15">
        <f>IF($B396="","",$C396*$D396)</f>
      </c>
      <c r="F396" s="15">
        <f>IF($B396="","",IFERROR(INDEX(HPP_Sapi!$I$2:$I$501,MATCH($B396,HPP_Sapi!$A$2:$A$501,0)),0))</f>
      </c>
      <c r="G396" s="15">
        <f>IF($B396="","",$E396-$F396)</f>
      </c>
      <c r="H396" s="20">
        <f>IF(OR($B396="",$E396=0),"",$G396/$E396)</f>
      </c>
    </row>
    <row r="397">
      <c r="A397" s="11"/>
      <c r="B397" s="7"/>
      <c r="C397" s="10"/>
      <c r="D397" s="9"/>
      <c r="E397" s="15">
        <f>IF($B397="","",$C397*$D397)</f>
      </c>
      <c r="F397" s="15">
        <f>IF($B397="","",IFERROR(INDEX(HPP_Sapi!$I$2:$I$501,MATCH($B397,HPP_Sapi!$A$2:$A$501,0)),0))</f>
      </c>
      <c r="G397" s="15">
        <f>IF($B397="","",$E397-$F397)</f>
      </c>
      <c r="H397" s="20">
        <f>IF(OR($B397="",$E397=0),"",$G397/$E397)</f>
      </c>
    </row>
    <row r="398">
      <c r="A398" s="11"/>
      <c r="B398" s="7"/>
      <c r="C398" s="10"/>
      <c r="D398" s="9"/>
      <c r="E398" s="15">
        <f>IF($B398="","",$C398*$D398)</f>
      </c>
      <c r="F398" s="15">
        <f>IF($B398="","",IFERROR(INDEX(HPP_Sapi!$I$2:$I$501,MATCH($B398,HPP_Sapi!$A$2:$A$501,0)),0))</f>
      </c>
      <c r="G398" s="15">
        <f>IF($B398="","",$E398-$F398)</f>
      </c>
      <c r="H398" s="20">
        <f>IF(OR($B398="",$E398=0),"",$G398/$E398)</f>
      </c>
    </row>
    <row r="399">
      <c r="A399" s="11"/>
      <c r="B399" s="7"/>
      <c r="C399" s="10"/>
      <c r="D399" s="9"/>
      <c r="E399" s="15">
        <f>IF($B399="","",$C399*$D399)</f>
      </c>
      <c r="F399" s="15">
        <f>IF($B399="","",IFERROR(INDEX(HPP_Sapi!$I$2:$I$501,MATCH($B399,HPP_Sapi!$A$2:$A$501,0)),0))</f>
      </c>
      <c r="G399" s="15">
        <f>IF($B399="","",$E399-$F399)</f>
      </c>
      <c r="H399" s="20">
        <f>IF(OR($B399="",$E399=0),"",$G399/$E399)</f>
      </c>
    </row>
    <row r="400">
      <c r="A400" s="11"/>
      <c r="B400" s="7"/>
      <c r="C400" s="10"/>
      <c r="D400" s="9"/>
      <c r="E400" s="15">
        <f>IF($B400="","",$C400*$D400)</f>
      </c>
      <c r="F400" s="15">
        <f>IF($B400="","",IFERROR(INDEX(HPP_Sapi!$I$2:$I$501,MATCH($B400,HPP_Sapi!$A$2:$A$501,0)),0))</f>
      </c>
      <c r="G400" s="15">
        <f>IF($B400="","",$E400-$F400)</f>
      </c>
      <c r="H400" s="20">
        <f>IF(OR($B400="",$E400=0),"",$G400/$E400)</f>
      </c>
    </row>
    <row r="401">
      <c r="A401" s="11"/>
      <c r="B401" s="7"/>
      <c r="C401" s="10"/>
      <c r="D401" s="9"/>
      <c r="E401" s="15">
        <f>IF($B401="","",$C401*$D401)</f>
      </c>
      <c r="F401" s="15">
        <f>IF($B401="","",IFERROR(INDEX(HPP_Sapi!$I$2:$I$501,MATCH($B401,HPP_Sapi!$A$2:$A$501,0)),0))</f>
      </c>
      <c r="G401" s="15">
        <f>IF($B401="","",$E401-$F401)</f>
      </c>
      <c r="H401" s="20">
        <f>IF(OR($B401="",$E401=0),"",$G401/$E401)</f>
      </c>
    </row>
    <row r="402">
      <c r="A402" s="11"/>
      <c r="B402" s="7"/>
      <c r="C402" s="10"/>
      <c r="D402" s="9"/>
      <c r="E402" s="15">
        <f>IF($B402="","",$C402*$D402)</f>
      </c>
      <c r="F402" s="15">
        <f>IF($B402="","",IFERROR(INDEX(HPP_Sapi!$I$2:$I$501,MATCH($B402,HPP_Sapi!$A$2:$A$501,0)),0))</f>
      </c>
      <c r="G402" s="15">
        <f>IF($B402="","",$E402-$F402)</f>
      </c>
      <c r="H402" s="20">
        <f>IF(OR($B402="",$E402=0),"",$G402/$E402)</f>
      </c>
    </row>
    <row r="403">
      <c r="A403" s="11"/>
      <c r="B403" s="7"/>
      <c r="C403" s="10"/>
      <c r="D403" s="9"/>
      <c r="E403" s="15">
        <f>IF($B403="","",$C403*$D403)</f>
      </c>
      <c r="F403" s="15">
        <f>IF($B403="","",IFERROR(INDEX(HPP_Sapi!$I$2:$I$501,MATCH($B403,HPP_Sapi!$A$2:$A$501,0)),0))</f>
      </c>
      <c r="G403" s="15">
        <f>IF($B403="","",$E403-$F403)</f>
      </c>
      <c r="H403" s="20">
        <f>IF(OR($B403="",$E403=0),"",$G403/$E403)</f>
      </c>
    </row>
    <row r="404">
      <c r="A404" s="11"/>
      <c r="B404" s="7"/>
      <c r="C404" s="10"/>
      <c r="D404" s="9"/>
      <c r="E404" s="15">
        <f>IF($B404="","",$C404*$D404)</f>
      </c>
      <c r="F404" s="15">
        <f>IF($B404="","",IFERROR(INDEX(HPP_Sapi!$I$2:$I$501,MATCH($B404,HPP_Sapi!$A$2:$A$501,0)),0))</f>
      </c>
      <c r="G404" s="15">
        <f>IF($B404="","",$E404-$F404)</f>
      </c>
      <c r="H404" s="20">
        <f>IF(OR($B404="",$E404=0),"",$G404/$E404)</f>
      </c>
    </row>
    <row r="405">
      <c r="A405" s="11"/>
      <c r="B405" s="7"/>
      <c r="C405" s="10"/>
      <c r="D405" s="9"/>
      <c r="E405" s="15">
        <f>IF($B405="","",$C405*$D405)</f>
      </c>
      <c r="F405" s="15">
        <f>IF($B405="","",IFERROR(INDEX(HPP_Sapi!$I$2:$I$501,MATCH($B405,HPP_Sapi!$A$2:$A$501,0)),0))</f>
      </c>
      <c r="G405" s="15">
        <f>IF($B405="","",$E405-$F405)</f>
      </c>
      <c r="H405" s="20">
        <f>IF(OR($B405="",$E405=0),"",$G405/$E405)</f>
      </c>
    </row>
    <row r="406">
      <c r="A406" s="11"/>
      <c r="B406" s="7"/>
      <c r="C406" s="10"/>
      <c r="D406" s="9"/>
      <c r="E406" s="15">
        <f>IF($B406="","",$C406*$D406)</f>
      </c>
      <c r="F406" s="15">
        <f>IF($B406="","",IFERROR(INDEX(HPP_Sapi!$I$2:$I$501,MATCH($B406,HPP_Sapi!$A$2:$A$501,0)),0))</f>
      </c>
      <c r="G406" s="15">
        <f>IF($B406="","",$E406-$F406)</f>
      </c>
      <c r="H406" s="20">
        <f>IF(OR($B406="",$E406=0),"",$G406/$E406)</f>
      </c>
    </row>
    <row r="407">
      <c r="A407" s="11"/>
      <c r="B407" s="7"/>
      <c r="C407" s="10"/>
      <c r="D407" s="9"/>
      <c r="E407" s="15">
        <f>IF($B407="","",$C407*$D407)</f>
      </c>
      <c r="F407" s="15">
        <f>IF($B407="","",IFERROR(INDEX(HPP_Sapi!$I$2:$I$501,MATCH($B407,HPP_Sapi!$A$2:$A$501,0)),0))</f>
      </c>
      <c r="G407" s="15">
        <f>IF($B407="","",$E407-$F407)</f>
      </c>
      <c r="H407" s="20">
        <f>IF(OR($B407="",$E407=0),"",$G407/$E407)</f>
      </c>
    </row>
    <row r="408">
      <c r="A408" s="11"/>
      <c r="B408" s="7"/>
      <c r="C408" s="10"/>
      <c r="D408" s="9"/>
      <c r="E408" s="15">
        <f>IF($B408="","",$C408*$D408)</f>
      </c>
      <c r="F408" s="15">
        <f>IF($B408="","",IFERROR(INDEX(HPP_Sapi!$I$2:$I$501,MATCH($B408,HPP_Sapi!$A$2:$A$501,0)),0))</f>
      </c>
      <c r="G408" s="15">
        <f>IF($B408="","",$E408-$F408)</f>
      </c>
      <c r="H408" s="20">
        <f>IF(OR($B408="",$E408=0),"",$G408/$E408)</f>
      </c>
    </row>
    <row r="409">
      <c r="A409" s="11"/>
      <c r="B409" s="7"/>
      <c r="C409" s="10"/>
      <c r="D409" s="9"/>
      <c r="E409" s="15">
        <f>IF($B409="","",$C409*$D409)</f>
      </c>
      <c r="F409" s="15">
        <f>IF($B409="","",IFERROR(INDEX(HPP_Sapi!$I$2:$I$501,MATCH($B409,HPP_Sapi!$A$2:$A$501,0)),0))</f>
      </c>
      <c r="G409" s="15">
        <f>IF($B409="","",$E409-$F409)</f>
      </c>
      <c r="H409" s="20">
        <f>IF(OR($B409="",$E409=0),"",$G409/$E409)</f>
      </c>
    </row>
    <row r="410">
      <c r="A410" s="11"/>
      <c r="B410" s="7"/>
      <c r="C410" s="10"/>
      <c r="D410" s="9"/>
      <c r="E410" s="15">
        <f>IF($B410="","",$C410*$D410)</f>
      </c>
      <c r="F410" s="15">
        <f>IF($B410="","",IFERROR(INDEX(HPP_Sapi!$I$2:$I$501,MATCH($B410,HPP_Sapi!$A$2:$A$501,0)),0))</f>
      </c>
      <c r="G410" s="15">
        <f>IF($B410="","",$E410-$F410)</f>
      </c>
      <c r="H410" s="20">
        <f>IF(OR($B410="",$E410=0),"",$G410/$E410)</f>
      </c>
    </row>
    <row r="411">
      <c r="A411" s="11"/>
      <c r="B411" s="7"/>
      <c r="C411" s="10"/>
      <c r="D411" s="9"/>
      <c r="E411" s="15">
        <f>IF($B411="","",$C411*$D411)</f>
      </c>
      <c r="F411" s="15">
        <f>IF($B411="","",IFERROR(INDEX(HPP_Sapi!$I$2:$I$501,MATCH($B411,HPP_Sapi!$A$2:$A$501,0)),0))</f>
      </c>
      <c r="G411" s="15">
        <f>IF($B411="","",$E411-$F411)</f>
      </c>
      <c r="H411" s="20">
        <f>IF(OR($B411="",$E411=0),"",$G411/$E411)</f>
      </c>
    </row>
    <row r="412">
      <c r="A412" s="11"/>
      <c r="B412" s="7"/>
      <c r="C412" s="10"/>
      <c r="D412" s="9"/>
      <c r="E412" s="15">
        <f>IF($B412="","",$C412*$D412)</f>
      </c>
      <c r="F412" s="15">
        <f>IF($B412="","",IFERROR(INDEX(HPP_Sapi!$I$2:$I$501,MATCH($B412,HPP_Sapi!$A$2:$A$501,0)),0))</f>
      </c>
      <c r="G412" s="15">
        <f>IF($B412="","",$E412-$F412)</f>
      </c>
      <c r="H412" s="20">
        <f>IF(OR($B412="",$E412=0),"",$G412/$E412)</f>
      </c>
    </row>
    <row r="413">
      <c r="A413" s="11"/>
      <c r="B413" s="7"/>
      <c r="C413" s="10"/>
      <c r="D413" s="9"/>
      <c r="E413" s="15">
        <f>IF($B413="","",$C413*$D413)</f>
      </c>
      <c r="F413" s="15">
        <f>IF($B413="","",IFERROR(INDEX(HPP_Sapi!$I$2:$I$501,MATCH($B413,HPP_Sapi!$A$2:$A$501,0)),0))</f>
      </c>
      <c r="G413" s="15">
        <f>IF($B413="","",$E413-$F413)</f>
      </c>
      <c r="H413" s="20">
        <f>IF(OR($B413="",$E413=0),"",$G413/$E413)</f>
      </c>
    </row>
    <row r="414">
      <c r="A414" s="11"/>
      <c r="B414" s="7"/>
      <c r="C414" s="10"/>
      <c r="D414" s="9"/>
      <c r="E414" s="15">
        <f>IF($B414="","",$C414*$D414)</f>
      </c>
      <c r="F414" s="15">
        <f>IF($B414="","",IFERROR(INDEX(HPP_Sapi!$I$2:$I$501,MATCH($B414,HPP_Sapi!$A$2:$A$501,0)),0))</f>
      </c>
      <c r="G414" s="15">
        <f>IF($B414="","",$E414-$F414)</f>
      </c>
      <c r="H414" s="20">
        <f>IF(OR($B414="",$E414=0),"",$G414/$E414)</f>
      </c>
    </row>
    <row r="415">
      <c r="A415" s="11"/>
      <c r="B415" s="7"/>
      <c r="C415" s="10"/>
      <c r="D415" s="9"/>
      <c r="E415" s="15">
        <f>IF($B415="","",$C415*$D415)</f>
      </c>
      <c r="F415" s="15">
        <f>IF($B415="","",IFERROR(INDEX(HPP_Sapi!$I$2:$I$501,MATCH($B415,HPP_Sapi!$A$2:$A$501,0)),0))</f>
      </c>
      <c r="G415" s="15">
        <f>IF($B415="","",$E415-$F415)</f>
      </c>
      <c r="H415" s="20">
        <f>IF(OR($B415="",$E415=0),"",$G415/$E415)</f>
      </c>
    </row>
    <row r="416">
      <c r="A416" s="11"/>
      <c r="B416" s="7"/>
      <c r="C416" s="10"/>
      <c r="D416" s="9"/>
      <c r="E416" s="15">
        <f>IF($B416="","",$C416*$D416)</f>
      </c>
      <c r="F416" s="15">
        <f>IF($B416="","",IFERROR(INDEX(HPP_Sapi!$I$2:$I$501,MATCH($B416,HPP_Sapi!$A$2:$A$501,0)),0))</f>
      </c>
      <c r="G416" s="15">
        <f>IF($B416="","",$E416-$F416)</f>
      </c>
      <c r="H416" s="20">
        <f>IF(OR($B416="",$E416=0),"",$G416/$E416)</f>
      </c>
    </row>
    <row r="417">
      <c r="A417" s="11"/>
      <c r="B417" s="7"/>
      <c r="C417" s="10"/>
      <c r="D417" s="9"/>
      <c r="E417" s="15">
        <f>IF($B417="","",$C417*$D417)</f>
      </c>
      <c r="F417" s="15">
        <f>IF($B417="","",IFERROR(INDEX(HPP_Sapi!$I$2:$I$501,MATCH($B417,HPP_Sapi!$A$2:$A$501,0)),0))</f>
      </c>
      <c r="G417" s="15">
        <f>IF($B417="","",$E417-$F417)</f>
      </c>
      <c r="H417" s="20">
        <f>IF(OR($B417="",$E417=0),"",$G417/$E417)</f>
      </c>
    </row>
    <row r="418">
      <c r="A418" s="11"/>
      <c r="B418" s="7"/>
      <c r="C418" s="10"/>
      <c r="D418" s="9"/>
      <c r="E418" s="15">
        <f>IF($B418="","",$C418*$D418)</f>
      </c>
      <c r="F418" s="15">
        <f>IF($B418="","",IFERROR(INDEX(HPP_Sapi!$I$2:$I$501,MATCH($B418,HPP_Sapi!$A$2:$A$501,0)),0))</f>
      </c>
      <c r="G418" s="15">
        <f>IF($B418="","",$E418-$F418)</f>
      </c>
      <c r="H418" s="20">
        <f>IF(OR($B418="",$E418=0),"",$G418/$E418)</f>
      </c>
    </row>
    <row r="419">
      <c r="A419" s="11"/>
      <c r="B419" s="7"/>
      <c r="C419" s="10"/>
      <c r="D419" s="9"/>
      <c r="E419" s="15">
        <f>IF($B419="","",$C419*$D419)</f>
      </c>
      <c r="F419" s="15">
        <f>IF($B419="","",IFERROR(INDEX(HPP_Sapi!$I$2:$I$501,MATCH($B419,HPP_Sapi!$A$2:$A$501,0)),0))</f>
      </c>
      <c r="G419" s="15">
        <f>IF($B419="","",$E419-$F419)</f>
      </c>
      <c r="H419" s="20">
        <f>IF(OR($B419="",$E419=0),"",$G419/$E419)</f>
      </c>
    </row>
    <row r="420">
      <c r="A420" s="11"/>
      <c r="B420" s="7"/>
      <c r="C420" s="10"/>
      <c r="D420" s="9"/>
      <c r="E420" s="15">
        <f>IF($B420="","",$C420*$D420)</f>
      </c>
      <c r="F420" s="15">
        <f>IF($B420="","",IFERROR(INDEX(HPP_Sapi!$I$2:$I$501,MATCH($B420,HPP_Sapi!$A$2:$A$501,0)),0))</f>
      </c>
      <c r="G420" s="15">
        <f>IF($B420="","",$E420-$F420)</f>
      </c>
      <c r="H420" s="20">
        <f>IF(OR($B420="",$E420=0),"",$G420/$E420)</f>
      </c>
    </row>
    <row r="421">
      <c r="A421" s="11"/>
      <c r="B421" s="7"/>
      <c r="C421" s="10"/>
      <c r="D421" s="9"/>
      <c r="E421" s="15">
        <f>IF($B421="","",$C421*$D421)</f>
      </c>
      <c r="F421" s="15">
        <f>IF($B421="","",IFERROR(INDEX(HPP_Sapi!$I$2:$I$501,MATCH($B421,HPP_Sapi!$A$2:$A$501,0)),0))</f>
      </c>
      <c r="G421" s="15">
        <f>IF($B421="","",$E421-$F421)</f>
      </c>
      <c r="H421" s="20">
        <f>IF(OR($B421="",$E421=0),"",$G421/$E421)</f>
      </c>
    </row>
    <row r="422">
      <c r="A422" s="11"/>
      <c r="B422" s="7"/>
      <c r="C422" s="10"/>
      <c r="D422" s="9"/>
      <c r="E422" s="15">
        <f>IF($B422="","",$C422*$D422)</f>
      </c>
      <c r="F422" s="15">
        <f>IF($B422="","",IFERROR(INDEX(HPP_Sapi!$I$2:$I$501,MATCH($B422,HPP_Sapi!$A$2:$A$501,0)),0))</f>
      </c>
      <c r="G422" s="15">
        <f>IF($B422="","",$E422-$F422)</f>
      </c>
      <c r="H422" s="20">
        <f>IF(OR($B422="",$E422=0),"",$G422/$E422)</f>
      </c>
    </row>
    <row r="423">
      <c r="A423" s="11"/>
      <c r="B423" s="7"/>
      <c r="C423" s="10"/>
      <c r="D423" s="9"/>
      <c r="E423" s="15">
        <f>IF($B423="","",$C423*$D423)</f>
      </c>
      <c r="F423" s="15">
        <f>IF($B423="","",IFERROR(INDEX(HPP_Sapi!$I$2:$I$501,MATCH($B423,HPP_Sapi!$A$2:$A$501,0)),0))</f>
      </c>
      <c r="G423" s="15">
        <f>IF($B423="","",$E423-$F423)</f>
      </c>
      <c r="H423" s="20">
        <f>IF(OR($B423="",$E423=0),"",$G423/$E423)</f>
      </c>
    </row>
    <row r="424">
      <c r="A424" s="11"/>
      <c r="B424" s="7"/>
      <c r="C424" s="10"/>
      <c r="D424" s="9"/>
      <c r="E424" s="15">
        <f>IF($B424="","",$C424*$D424)</f>
      </c>
      <c r="F424" s="15">
        <f>IF($B424="","",IFERROR(INDEX(HPP_Sapi!$I$2:$I$501,MATCH($B424,HPP_Sapi!$A$2:$A$501,0)),0))</f>
      </c>
      <c r="G424" s="15">
        <f>IF($B424="","",$E424-$F424)</f>
      </c>
      <c r="H424" s="20">
        <f>IF(OR($B424="",$E424=0),"",$G424/$E424)</f>
      </c>
    </row>
    <row r="425">
      <c r="A425" s="11"/>
      <c r="B425" s="7"/>
      <c r="C425" s="10"/>
      <c r="D425" s="9"/>
      <c r="E425" s="15">
        <f>IF($B425="","",$C425*$D425)</f>
      </c>
      <c r="F425" s="15">
        <f>IF($B425="","",IFERROR(INDEX(HPP_Sapi!$I$2:$I$501,MATCH($B425,HPP_Sapi!$A$2:$A$501,0)),0))</f>
      </c>
      <c r="G425" s="15">
        <f>IF($B425="","",$E425-$F425)</f>
      </c>
      <c r="H425" s="20">
        <f>IF(OR($B425="",$E425=0),"",$G425/$E425)</f>
      </c>
    </row>
    <row r="426">
      <c r="A426" s="11"/>
      <c r="B426" s="7"/>
      <c r="C426" s="10"/>
      <c r="D426" s="9"/>
      <c r="E426" s="15">
        <f>IF($B426="","",$C426*$D426)</f>
      </c>
      <c r="F426" s="15">
        <f>IF($B426="","",IFERROR(INDEX(HPP_Sapi!$I$2:$I$501,MATCH($B426,HPP_Sapi!$A$2:$A$501,0)),0))</f>
      </c>
      <c r="G426" s="15">
        <f>IF($B426="","",$E426-$F426)</f>
      </c>
      <c r="H426" s="20">
        <f>IF(OR($B426="",$E426=0),"",$G426/$E426)</f>
      </c>
    </row>
    <row r="427">
      <c r="A427" s="11"/>
      <c r="B427" s="7"/>
      <c r="C427" s="10"/>
      <c r="D427" s="9"/>
      <c r="E427" s="15">
        <f>IF($B427="","",$C427*$D427)</f>
      </c>
      <c r="F427" s="15">
        <f>IF($B427="","",IFERROR(INDEX(HPP_Sapi!$I$2:$I$501,MATCH($B427,HPP_Sapi!$A$2:$A$501,0)),0))</f>
      </c>
      <c r="G427" s="15">
        <f>IF($B427="","",$E427-$F427)</f>
      </c>
      <c r="H427" s="20">
        <f>IF(OR($B427="",$E427=0),"",$G427/$E427)</f>
      </c>
    </row>
    <row r="428">
      <c r="A428" s="11"/>
      <c r="B428" s="7"/>
      <c r="C428" s="10"/>
      <c r="D428" s="9"/>
      <c r="E428" s="15">
        <f>IF($B428="","",$C428*$D428)</f>
      </c>
      <c r="F428" s="15">
        <f>IF($B428="","",IFERROR(INDEX(HPP_Sapi!$I$2:$I$501,MATCH($B428,HPP_Sapi!$A$2:$A$501,0)),0))</f>
      </c>
      <c r="G428" s="15">
        <f>IF($B428="","",$E428-$F428)</f>
      </c>
      <c r="H428" s="20">
        <f>IF(OR($B428="",$E428=0),"",$G428/$E428)</f>
      </c>
    </row>
    <row r="429">
      <c r="A429" s="11"/>
      <c r="B429" s="7"/>
      <c r="C429" s="10"/>
      <c r="D429" s="9"/>
      <c r="E429" s="15">
        <f>IF($B429="","",$C429*$D429)</f>
      </c>
      <c r="F429" s="15">
        <f>IF($B429="","",IFERROR(INDEX(HPP_Sapi!$I$2:$I$501,MATCH($B429,HPP_Sapi!$A$2:$A$501,0)),0))</f>
      </c>
      <c r="G429" s="15">
        <f>IF($B429="","",$E429-$F429)</f>
      </c>
      <c r="H429" s="20">
        <f>IF(OR($B429="",$E429=0),"",$G429/$E429)</f>
      </c>
    </row>
    <row r="430">
      <c r="A430" s="11"/>
      <c r="B430" s="7"/>
      <c r="C430" s="10"/>
      <c r="D430" s="9"/>
      <c r="E430" s="15">
        <f>IF($B430="","",$C430*$D430)</f>
      </c>
      <c r="F430" s="15">
        <f>IF($B430="","",IFERROR(INDEX(HPP_Sapi!$I$2:$I$501,MATCH($B430,HPP_Sapi!$A$2:$A$501,0)),0))</f>
      </c>
      <c r="G430" s="15">
        <f>IF($B430="","",$E430-$F430)</f>
      </c>
      <c r="H430" s="20">
        <f>IF(OR($B430="",$E430=0),"",$G430/$E430)</f>
      </c>
    </row>
    <row r="431">
      <c r="A431" s="11"/>
      <c r="B431" s="7"/>
      <c r="C431" s="10"/>
      <c r="D431" s="9"/>
      <c r="E431" s="15">
        <f>IF($B431="","",$C431*$D431)</f>
      </c>
      <c r="F431" s="15">
        <f>IF($B431="","",IFERROR(INDEX(HPP_Sapi!$I$2:$I$501,MATCH($B431,HPP_Sapi!$A$2:$A$501,0)),0))</f>
      </c>
      <c r="G431" s="15">
        <f>IF($B431="","",$E431-$F431)</f>
      </c>
      <c r="H431" s="20">
        <f>IF(OR($B431="",$E431=0),"",$G431/$E431)</f>
      </c>
    </row>
    <row r="432">
      <c r="A432" s="11"/>
      <c r="B432" s="7"/>
      <c r="C432" s="10"/>
      <c r="D432" s="9"/>
      <c r="E432" s="15">
        <f>IF($B432="","",$C432*$D432)</f>
      </c>
      <c r="F432" s="15">
        <f>IF($B432="","",IFERROR(INDEX(HPP_Sapi!$I$2:$I$501,MATCH($B432,HPP_Sapi!$A$2:$A$501,0)),0))</f>
      </c>
      <c r="G432" s="15">
        <f>IF($B432="","",$E432-$F432)</f>
      </c>
      <c r="H432" s="20">
        <f>IF(OR($B432="",$E432=0),"",$G432/$E432)</f>
      </c>
    </row>
    <row r="433">
      <c r="A433" s="11"/>
      <c r="B433" s="7"/>
      <c r="C433" s="10"/>
      <c r="D433" s="9"/>
      <c r="E433" s="15">
        <f>IF($B433="","",$C433*$D433)</f>
      </c>
      <c r="F433" s="15">
        <f>IF($B433="","",IFERROR(INDEX(HPP_Sapi!$I$2:$I$501,MATCH($B433,HPP_Sapi!$A$2:$A$501,0)),0))</f>
      </c>
      <c r="G433" s="15">
        <f>IF($B433="","",$E433-$F433)</f>
      </c>
      <c r="H433" s="20">
        <f>IF(OR($B433="",$E433=0),"",$G433/$E433)</f>
      </c>
    </row>
    <row r="434">
      <c r="A434" s="11"/>
      <c r="B434" s="7"/>
      <c r="C434" s="10"/>
      <c r="D434" s="9"/>
      <c r="E434" s="15">
        <f>IF($B434="","",$C434*$D434)</f>
      </c>
      <c r="F434" s="15">
        <f>IF($B434="","",IFERROR(INDEX(HPP_Sapi!$I$2:$I$501,MATCH($B434,HPP_Sapi!$A$2:$A$501,0)),0))</f>
      </c>
      <c r="G434" s="15">
        <f>IF($B434="","",$E434-$F434)</f>
      </c>
      <c r="H434" s="20">
        <f>IF(OR($B434="",$E434=0),"",$G434/$E434)</f>
      </c>
    </row>
    <row r="435">
      <c r="A435" s="11"/>
      <c r="B435" s="7"/>
      <c r="C435" s="10"/>
      <c r="D435" s="9"/>
      <c r="E435" s="15">
        <f>IF($B435="","",$C435*$D435)</f>
      </c>
      <c r="F435" s="15">
        <f>IF($B435="","",IFERROR(INDEX(HPP_Sapi!$I$2:$I$501,MATCH($B435,HPP_Sapi!$A$2:$A$501,0)),0))</f>
      </c>
      <c r="G435" s="15">
        <f>IF($B435="","",$E435-$F435)</f>
      </c>
      <c r="H435" s="20">
        <f>IF(OR($B435="",$E435=0),"",$G435/$E435)</f>
      </c>
    </row>
    <row r="436">
      <c r="A436" s="11"/>
      <c r="B436" s="7"/>
      <c r="C436" s="10"/>
      <c r="D436" s="9"/>
      <c r="E436" s="15">
        <f>IF($B436="","",$C436*$D436)</f>
      </c>
      <c r="F436" s="15">
        <f>IF($B436="","",IFERROR(INDEX(HPP_Sapi!$I$2:$I$501,MATCH($B436,HPP_Sapi!$A$2:$A$501,0)),0))</f>
      </c>
      <c r="G436" s="15">
        <f>IF($B436="","",$E436-$F436)</f>
      </c>
      <c r="H436" s="20">
        <f>IF(OR($B436="",$E436=0),"",$G436/$E436)</f>
      </c>
    </row>
    <row r="437">
      <c r="A437" s="11"/>
      <c r="B437" s="7"/>
      <c r="C437" s="10"/>
      <c r="D437" s="9"/>
      <c r="E437" s="15">
        <f>IF($B437="","",$C437*$D437)</f>
      </c>
      <c r="F437" s="15">
        <f>IF($B437="","",IFERROR(INDEX(HPP_Sapi!$I$2:$I$501,MATCH($B437,HPP_Sapi!$A$2:$A$501,0)),0))</f>
      </c>
      <c r="G437" s="15">
        <f>IF($B437="","",$E437-$F437)</f>
      </c>
      <c r="H437" s="20">
        <f>IF(OR($B437="",$E437=0),"",$G437/$E437)</f>
      </c>
    </row>
    <row r="438">
      <c r="A438" s="11"/>
      <c r="B438" s="7"/>
      <c r="C438" s="10"/>
      <c r="D438" s="9"/>
      <c r="E438" s="15">
        <f>IF($B438="","",$C438*$D438)</f>
      </c>
      <c r="F438" s="15">
        <f>IF($B438="","",IFERROR(INDEX(HPP_Sapi!$I$2:$I$501,MATCH($B438,HPP_Sapi!$A$2:$A$501,0)),0))</f>
      </c>
      <c r="G438" s="15">
        <f>IF($B438="","",$E438-$F438)</f>
      </c>
      <c r="H438" s="20">
        <f>IF(OR($B438="",$E438=0),"",$G438/$E438)</f>
      </c>
    </row>
    <row r="439">
      <c r="A439" s="11"/>
      <c r="B439" s="7"/>
      <c r="C439" s="10"/>
      <c r="D439" s="9"/>
      <c r="E439" s="15">
        <f>IF($B439="","",$C439*$D439)</f>
      </c>
      <c r="F439" s="15">
        <f>IF($B439="","",IFERROR(INDEX(HPP_Sapi!$I$2:$I$501,MATCH($B439,HPP_Sapi!$A$2:$A$501,0)),0))</f>
      </c>
      <c r="G439" s="15">
        <f>IF($B439="","",$E439-$F439)</f>
      </c>
      <c r="H439" s="20">
        <f>IF(OR($B439="",$E439=0),"",$G439/$E439)</f>
      </c>
    </row>
    <row r="440">
      <c r="A440" s="11"/>
      <c r="B440" s="7"/>
      <c r="C440" s="10"/>
      <c r="D440" s="9"/>
      <c r="E440" s="15">
        <f>IF($B440="","",$C440*$D440)</f>
      </c>
      <c r="F440" s="15">
        <f>IF($B440="","",IFERROR(INDEX(HPP_Sapi!$I$2:$I$501,MATCH($B440,HPP_Sapi!$A$2:$A$501,0)),0))</f>
      </c>
      <c r="G440" s="15">
        <f>IF($B440="","",$E440-$F440)</f>
      </c>
      <c r="H440" s="20">
        <f>IF(OR($B440="",$E440=0),"",$G440/$E440)</f>
      </c>
    </row>
    <row r="441">
      <c r="A441" s="11"/>
      <c r="B441" s="7"/>
      <c r="C441" s="10"/>
      <c r="D441" s="9"/>
      <c r="E441" s="15">
        <f>IF($B441="","",$C441*$D441)</f>
      </c>
      <c r="F441" s="15">
        <f>IF($B441="","",IFERROR(INDEX(HPP_Sapi!$I$2:$I$501,MATCH($B441,HPP_Sapi!$A$2:$A$501,0)),0))</f>
      </c>
      <c r="G441" s="15">
        <f>IF($B441="","",$E441-$F441)</f>
      </c>
      <c r="H441" s="20">
        <f>IF(OR($B441="",$E441=0),"",$G441/$E441)</f>
      </c>
    </row>
    <row r="442">
      <c r="A442" s="11"/>
      <c r="B442" s="7"/>
      <c r="C442" s="10"/>
      <c r="D442" s="9"/>
      <c r="E442" s="15">
        <f>IF($B442="","",$C442*$D442)</f>
      </c>
      <c r="F442" s="15">
        <f>IF($B442="","",IFERROR(INDEX(HPP_Sapi!$I$2:$I$501,MATCH($B442,HPP_Sapi!$A$2:$A$501,0)),0))</f>
      </c>
      <c r="G442" s="15">
        <f>IF($B442="","",$E442-$F442)</f>
      </c>
      <c r="H442" s="20">
        <f>IF(OR($B442="",$E442=0),"",$G442/$E442)</f>
      </c>
    </row>
    <row r="443">
      <c r="A443" s="11"/>
      <c r="B443" s="7"/>
      <c r="C443" s="10"/>
      <c r="D443" s="9"/>
      <c r="E443" s="15">
        <f>IF($B443="","",$C443*$D443)</f>
      </c>
      <c r="F443" s="15">
        <f>IF($B443="","",IFERROR(INDEX(HPP_Sapi!$I$2:$I$501,MATCH($B443,HPP_Sapi!$A$2:$A$501,0)),0))</f>
      </c>
      <c r="G443" s="15">
        <f>IF($B443="","",$E443-$F443)</f>
      </c>
      <c r="H443" s="20">
        <f>IF(OR($B443="",$E443=0),"",$G443/$E443)</f>
      </c>
    </row>
    <row r="444">
      <c r="A444" s="11"/>
      <c r="B444" s="7"/>
      <c r="C444" s="10"/>
      <c r="D444" s="9"/>
      <c r="E444" s="15">
        <f>IF($B444="","",$C444*$D444)</f>
      </c>
      <c r="F444" s="15">
        <f>IF($B444="","",IFERROR(INDEX(HPP_Sapi!$I$2:$I$501,MATCH($B444,HPP_Sapi!$A$2:$A$501,0)),0))</f>
      </c>
      <c r="G444" s="15">
        <f>IF($B444="","",$E444-$F444)</f>
      </c>
      <c r="H444" s="20">
        <f>IF(OR($B444="",$E444=0),"",$G444/$E444)</f>
      </c>
    </row>
    <row r="445">
      <c r="A445" s="11"/>
      <c r="B445" s="7"/>
      <c r="C445" s="10"/>
      <c r="D445" s="9"/>
      <c r="E445" s="15">
        <f>IF($B445="","",$C445*$D445)</f>
      </c>
      <c r="F445" s="15">
        <f>IF($B445="","",IFERROR(INDEX(HPP_Sapi!$I$2:$I$501,MATCH($B445,HPP_Sapi!$A$2:$A$501,0)),0))</f>
      </c>
      <c r="G445" s="15">
        <f>IF($B445="","",$E445-$F445)</f>
      </c>
      <c r="H445" s="20">
        <f>IF(OR($B445="",$E445=0),"",$G445/$E445)</f>
      </c>
    </row>
    <row r="446">
      <c r="A446" s="11"/>
      <c r="B446" s="7"/>
      <c r="C446" s="10"/>
      <c r="D446" s="9"/>
      <c r="E446" s="15">
        <f>IF($B446="","",$C446*$D446)</f>
      </c>
      <c r="F446" s="15">
        <f>IF($B446="","",IFERROR(INDEX(HPP_Sapi!$I$2:$I$501,MATCH($B446,HPP_Sapi!$A$2:$A$501,0)),0))</f>
      </c>
      <c r="G446" s="15">
        <f>IF($B446="","",$E446-$F446)</f>
      </c>
      <c r="H446" s="20">
        <f>IF(OR($B446="",$E446=0),"",$G446/$E446)</f>
      </c>
    </row>
    <row r="447">
      <c r="A447" s="11"/>
      <c r="B447" s="7"/>
      <c r="C447" s="10"/>
      <c r="D447" s="9"/>
      <c r="E447" s="15">
        <f>IF($B447="","",$C447*$D447)</f>
      </c>
      <c r="F447" s="15">
        <f>IF($B447="","",IFERROR(INDEX(HPP_Sapi!$I$2:$I$501,MATCH($B447,HPP_Sapi!$A$2:$A$501,0)),0))</f>
      </c>
      <c r="G447" s="15">
        <f>IF($B447="","",$E447-$F447)</f>
      </c>
      <c r="H447" s="20">
        <f>IF(OR($B447="",$E447=0),"",$G447/$E447)</f>
      </c>
    </row>
    <row r="448">
      <c r="A448" s="11"/>
      <c r="B448" s="7"/>
      <c r="C448" s="10"/>
      <c r="D448" s="9"/>
      <c r="E448" s="15">
        <f>IF($B448="","",$C448*$D448)</f>
      </c>
      <c r="F448" s="15">
        <f>IF($B448="","",IFERROR(INDEX(HPP_Sapi!$I$2:$I$501,MATCH($B448,HPP_Sapi!$A$2:$A$501,0)),0))</f>
      </c>
      <c r="G448" s="15">
        <f>IF($B448="","",$E448-$F448)</f>
      </c>
      <c r="H448" s="20">
        <f>IF(OR($B448="",$E448=0),"",$G448/$E448)</f>
      </c>
    </row>
    <row r="449">
      <c r="A449" s="11"/>
      <c r="B449" s="7"/>
      <c r="C449" s="10"/>
      <c r="D449" s="9"/>
      <c r="E449" s="15">
        <f>IF($B449="","",$C449*$D449)</f>
      </c>
      <c r="F449" s="15">
        <f>IF($B449="","",IFERROR(INDEX(HPP_Sapi!$I$2:$I$501,MATCH($B449,HPP_Sapi!$A$2:$A$501,0)),0))</f>
      </c>
      <c r="G449" s="15">
        <f>IF($B449="","",$E449-$F449)</f>
      </c>
      <c r="H449" s="20">
        <f>IF(OR($B449="",$E449=0),"",$G449/$E449)</f>
      </c>
    </row>
    <row r="450">
      <c r="A450" s="11"/>
      <c r="B450" s="7"/>
      <c r="C450" s="10"/>
      <c r="D450" s="9"/>
      <c r="E450" s="15">
        <f>IF($B450="","",$C450*$D450)</f>
      </c>
      <c r="F450" s="15">
        <f>IF($B450="","",IFERROR(INDEX(HPP_Sapi!$I$2:$I$501,MATCH($B450,HPP_Sapi!$A$2:$A$501,0)),0))</f>
      </c>
      <c r="G450" s="15">
        <f>IF($B450="","",$E450-$F450)</f>
      </c>
      <c r="H450" s="20">
        <f>IF(OR($B450="",$E450=0),"",$G450/$E450)</f>
      </c>
    </row>
    <row r="451">
      <c r="A451" s="11"/>
      <c r="B451" s="7"/>
      <c r="C451" s="10"/>
      <c r="D451" s="9"/>
      <c r="E451" s="15">
        <f>IF($B451="","",$C451*$D451)</f>
      </c>
      <c r="F451" s="15">
        <f>IF($B451="","",IFERROR(INDEX(HPP_Sapi!$I$2:$I$501,MATCH($B451,HPP_Sapi!$A$2:$A$501,0)),0))</f>
      </c>
      <c r="G451" s="15">
        <f>IF($B451="","",$E451-$F451)</f>
      </c>
      <c r="H451" s="20">
        <f>IF(OR($B451="",$E451=0),"",$G451/$E451)</f>
      </c>
    </row>
    <row r="452">
      <c r="A452" s="11"/>
      <c r="B452" s="7"/>
      <c r="C452" s="10"/>
      <c r="D452" s="9"/>
      <c r="E452" s="15">
        <f>IF($B452="","",$C452*$D452)</f>
      </c>
      <c r="F452" s="15">
        <f>IF($B452="","",IFERROR(INDEX(HPP_Sapi!$I$2:$I$501,MATCH($B452,HPP_Sapi!$A$2:$A$501,0)),0))</f>
      </c>
      <c r="G452" s="15">
        <f>IF($B452="","",$E452-$F452)</f>
      </c>
      <c r="H452" s="20">
        <f>IF(OR($B452="",$E452=0),"",$G452/$E452)</f>
      </c>
    </row>
    <row r="453">
      <c r="A453" s="11"/>
      <c r="B453" s="7"/>
      <c r="C453" s="10"/>
      <c r="D453" s="9"/>
      <c r="E453" s="15">
        <f>IF($B453="","",$C453*$D453)</f>
      </c>
      <c r="F453" s="15">
        <f>IF($B453="","",IFERROR(INDEX(HPP_Sapi!$I$2:$I$501,MATCH($B453,HPP_Sapi!$A$2:$A$501,0)),0))</f>
      </c>
      <c r="G453" s="15">
        <f>IF($B453="","",$E453-$F453)</f>
      </c>
      <c r="H453" s="20">
        <f>IF(OR($B453="",$E453=0),"",$G453/$E453)</f>
      </c>
    </row>
    <row r="454">
      <c r="A454" s="11"/>
      <c r="B454" s="7"/>
      <c r="C454" s="10"/>
      <c r="D454" s="9"/>
      <c r="E454" s="15">
        <f>IF($B454="","",$C454*$D454)</f>
      </c>
      <c r="F454" s="15">
        <f>IF($B454="","",IFERROR(INDEX(HPP_Sapi!$I$2:$I$501,MATCH($B454,HPP_Sapi!$A$2:$A$501,0)),0))</f>
      </c>
      <c r="G454" s="15">
        <f>IF($B454="","",$E454-$F454)</f>
      </c>
      <c r="H454" s="20">
        <f>IF(OR($B454="",$E454=0),"",$G454/$E454)</f>
      </c>
    </row>
    <row r="455">
      <c r="A455" s="11"/>
      <c r="B455" s="7"/>
      <c r="C455" s="10"/>
      <c r="D455" s="9"/>
      <c r="E455" s="15">
        <f>IF($B455="","",$C455*$D455)</f>
      </c>
      <c r="F455" s="15">
        <f>IF($B455="","",IFERROR(INDEX(HPP_Sapi!$I$2:$I$501,MATCH($B455,HPP_Sapi!$A$2:$A$501,0)),0))</f>
      </c>
      <c r="G455" s="15">
        <f>IF($B455="","",$E455-$F455)</f>
      </c>
      <c r="H455" s="20">
        <f>IF(OR($B455="",$E455=0),"",$G455/$E455)</f>
      </c>
    </row>
    <row r="456">
      <c r="A456" s="11"/>
      <c r="B456" s="7"/>
      <c r="C456" s="10"/>
      <c r="D456" s="9"/>
      <c r="E456" s="15">
        <f>IF($B456="","",$C456*$D456)</f>
      </c>
      <c r="F456" s="15">
        <f>IF($B456="","",IFERROR(INDEX(HPP_Sapi!$I$2:$I$501,MATCH($B456,HPP_Sapi!$A$2:$A$501,0)),0))</f>
      </c>
      <c r="G456" s="15">
        <f>IF($B456="","",$E456-$F456)</f>
      </c>
      <c r="H456" s="20">
        <f>IF(OR($B456="",$E456=0),"",$G456/$E456)</f>
      </c>
    </row>
    <row r="457">
      <c r="A457" s="11"/>
      <c r="B457" s="7"/>
      <c r="C457" s="10"/>
      <c r="D457" s="9"/>
      <c r="E457" s="15">
        <f>IF($B457="","",$C457*$D457)</f>
      </c>
      <c r="F457" s="15">
        <f>IF($B457="","",IFERROR(INDEX(HPP_Sapi!$I$2:$I$501,MATCH($B457,HPP_Sapi!$A$2:$A$501,0)),0))</f>
      </c>
      <c r="G457" s="15">
        <f>IF($B457="","",$E457-$F457)</f>
      </c>
      <c r="H457" s="20">
        <f>IF(OR($B457="",$E457=0),"",$G457/$E457)</f>
      </c>
    </row>
    <row r="458">
      <c r="A458" s="11"/>
      <c r="B458" s="7"/>
      <c r="C458" s="10"/>
      <c r="D458" s="9"/>
      <c r="E458" s="15">
        <f>IF($B458="","",$C458*$D458)</f>
      </c>
      <c r="F458" s="15">
        <f>IF($B458="","",IFERROR(INDEX(HPP_Sapi!$I$2:$I$501,MATCH($B458,HPP_Sapi!$A$2:$A$501,0)),0))</f>
      </c>
      <c r="G458" s="15">
        <f>IF($B458="","",$E458-$F458)</f>
      </c>
      <c r="H458" s="20">
        <f>IF(OR($B458="",$E458=0),"",$G458/$E458)</f>
      </c>
    </row>
    <row r="459">
      <c r="A459" s="11"/>
      <c r="B459" s="7"/>
      <c r="C459" s="10"/>
      <c r="D459" s="9"/>
      <c r="E459" s="15">
        <f>IF($B459="","",$C459*$D459)</f>
      </c>
      <c r="F459" s="15">
        <f>IF($B459="","",IFERROR(INDEX(HPP_Sapi!$I$2:$I$501,MATCH($B459,HPP_Sapi!$A$2:$A$501,0)),0))</f>
      </c>
      <c r="G459" s="15">
        <f>IF($B459="","",$E459-$F459)</f>
      </c>
      <c r="H459" s="20">
        <f>IF(OR($B459="",$E459=0),"",$G459/$E459)</f>
      </c>
    </row>
    <row r="460">
      <c r="A460" s="11"/>
      <c r="B460" s="7"/>
      <c r="C460" s="10"/>
      <c r="D460" s="9"/>
      <c r="E460" s="15">
        <f>IF($B460="","",$C460*$D460)</f>
      </c>
      <c r="F460" s="15">
        <f>IF($B460="","",IFERROR(INDEX(HPP_Sapi!$I$2:$I$501,MATCH($B460,HPP_Sapi!$A$2:$A$501,0)),0))</f>
      </c>
      <c r="G460" s="15">
        <f>IF($B460="","",$E460-$F460)</f>
      </c>
      <c r="H460" s="20">
        <f>IF(OR($B460="",$E460=0),"",$G460/$E460)</f>
      </c>
    </row>
    <row r="461">
      <c r="A461" s="11"/>
      <c r="B461" s="7"/>
      <c r="C461" s="10"/>
      <c r="D461" s="9"/>
      <c r="E461" s="15">
        <f>IF($B461="","",$C461*$D461)</f>
      </c>
      <c r="F461" s="15">
        <f>IF($B461="","",IFERROR(INDEX(HPP_Sapi!$I$2:$I$501,MATCH($B461,HPP_Sapi!$A$2:$A$501,0)),0))</f>
      </c>
      <c r="G461" s="15">
        <f>IF($B461="","",$E461-$F461)</f>
      </c>
      <c r="H461" s="20">
        <f>IF(OR($B461="",$E461=0),"",$G461/$E461)</f>
      </c>
    </row>
    <row r="462">
      <c r="A462" s="11"/>
      <c r="B462" s="7"/>
      <c r="C462" s="10"/>
      <c r="D462" s="9"/>
      <c r="E462" s="15">
        <f>IF($B462="","",$C462*$D462)</f>
      </c>
      <c r="F462" s="15">
        <f>IF($B462="","",IFERROR(INDEX(HPP_Sapi!$I$2:$I$501,MATCH($B462,HPP_Sapi!$A$2:$A$501,0)),0))</f>
      </c>
      <c r="G462" s="15">
        <f>IF($B462="","",$E462-$F462)</f>
      </c>
      <c r="H462" s="20">
        <f>IF(OR($B462="",$E462=0),"",$G462/$E462)</f>
      </c>
    </row>
    <row r="463">
      <c r="A463" s="11"/>
      <c r="B463" s="7"/>
      <c r="C463" s="10"/>
      <c r="D463" s="9"/>
      <c r="E463" s="15">
        <f>IF($B463="","",$C463*$D463)</f>
      </c>
      <c r="F463" s="15">
        <f>IF($B463="","",IFERROR(INDEX(HPP_Sapi!$I$2:$I$501,MATCH($B463,HPP_Sapi!$A$2:$A$501,0)),0))</f>
      </c>
      <c r="G463" s="15">
        <f>IF($B463="","",$E463-$F463)</f>
      </c>
      <c r="H463" s="20">
        <f>IF(OR($B463="",$E463=0),"",$G463/$E463)</f>
      </c>
    </row>
    <row r="464">
      <c r="A464" s="11"/>
      <c r="B464" s="7"/>
      <c r="C464" s="10"/>
      <c r="D464" s="9"/>
      <c r="E464" s="15">
        <f>IF($B464="","",$C464*$D464)</f>
      </c>
      <c r="F464" s="15">
        <f>IF($B464="","",IFERROR(INDEX(HPP_Sapi!$I$2:$I$501,MATCH($B464,HPP_Sapi!$A$2:$A$501,0)),0))</f>
      </c>
      <c r="G464" s="15">
        <f>IF($B464="","",$E464-$F464)</f>
      </c>
      <c r="H464" s="20">
        <f>IF(OR($B464="",$E464=0),"",$G464/$E464)</f>
      </c>
    </row>
    <row r="465">
      <c r="A465" s="11"/>
      <c r="B465" s="7"/>
      <c r="C465" s="10"/>
      <c r="D465" s="9"/>
      <c r="E465" s="15">
        <f>IF($B465="","",$C465*$D465)</f>
      </c>
      <c r="F465" s="15">
        <f>IF($B465="","",IFERROR(INDEX(HPP_Sapi!$I$2:$I$501,MATCH($B465,HPP_Sapi!$A$2:$A$501,0)),0))</f>
      </c>
      <c r="G465" s="15">
        <f>IF($B465="","",$E465-$F465)</f>
      </c>
      <c r="H465" s="20">
        <f>IF(OR($B465="",$E465=0),"",$G465/$E465)</f>
      </c>
    </row>
    <row r="466">
      <c r="A466" s="11"/>
      <c r="B466" s="7"/>
      <c r="C466" s="10"/>
      <c r="D466" s="9"/>
      <c r="E466" s="15">
        <f>IF($B466="","",$C466*$D466)</f>
      </c>
      <c r="F466" s="15">
        <f>IF($B466="","",IFERROR(INDEX(HPP_Sapi!$I$2:$I$501,MATCH($B466,HPP_Sapi!$A$2:$A$501,0)),0))</f>
      </c>
      <c r="G466" s="15">
        <f>IF($B466="","",$E466-$F466)</f>
      </c>
      <c r="H466" s="20">
        <f>IF(OR($B466="",$E466=0),"",$G466/$E466)</f>
      </c>
    </row>
    <row r="467">
      <c r="A467" s="11"/>
      <c r="B467" s="7"/>
      <c r="C467" s="10"/>
      <c r="D467" s="9"/>
      <c r="E467" s="15">
        <f>IF($B467="","",$C467*$D467)</f>
      </c>
      <c r="F467" s="15">
        <f>IF($B467="","",IFERROR(INDEX(HPP_Sapi!$I$2:$I$501,MATCH($B467,HPP_Sapi!$A$2:$A$501,0)),0))</f>
      </c>
      <c r="G467" s="15">
        <f>IF($B467="","",$E467-$F467)</f>
      </c>
      <c r="H467" s="20">
        <f>IF(OR($B467="",$E467=0),"",$G467/$E467)</f>
      </c>
    </row>
    <row r="468">
      <c r="A468" s="11"/>
      <c r="B468" s="7"/>
      <c r="C468" s="10"/>
      <c r="D468" s="9"/>
      <c r="E468" s="15">
        <f>IF($B468="","",$C468*$D468)</f>
      </c>
      <c r="F468" s="15">
        <f>IF($B468="","",IFERROR(INDEX(HPP_Sapi!$I$2:$I$501,MATCH($B468,HPP_Sapi!$A$2:$A$501,0)),0))</f>
      </c>
      <c r="G468" s="15">
        <f>IF($B468="","",$E468-$F468)</f>
      </c>
      <c r="H468" s="20">
        <f>IF(OR($B468="",$E468=0),"",$G468/$E468)</f>
      </c>
    </row>
    <row r="469">
      <c r="A469" s="11"/>
      <c r="B469" s="7"/>
      <c r="C469" s="10"/>
      <c r="D469" s="9"/>
      <c r="E469" s="15">
        <f>IF($B469="","",$C469*$D469)</f>
      </c>
      <c r="F469" s="15">
        <f>IF($B469="","",IFERROR(INDEX(HPP_Sapi!$I$2:$I$501,MATCH($B469,HPP_Sapi!$A$2:$A$501,0)),0))</f>
      </c>
      <c r="G469" s="15">
        <f>IF($B469="","",$E469-$F469)</f>
      </c>
      <c r="H469" s="20">
        <f>IF(OR($B469="",$E469=0),"",$G469/$E469)</f>
      </c>
    </row>
    <row r="470">
      <c r="A470" s="11"/>
      <c r="B470" s="7"/>
      <c r="C470" s="10"/>
      <c r="D470" s="9"/>
      <c r="E470" s="15">
        <f>IF($B470="","",$C470*$D470)</f>
      </c>
      <c r="F470" s="15">
        <f>IF($B470="","",IFERROR(INDEX(HPP_Sapi!$I$2:$I$501,MATCH($B470,HPP_Sapi!$A$2:$A$501,0)),0))</f>
      </c>
      <c r="G470" s="15">
        <f>IF($B470="","",$E470-$F470)</f>
      </c>
      <c r="H470" s="20">
        <f>IF(OR($B470="",$E470=0),"",$G470/$E470)</f>
      </c>
    </row>
    <row r="471">
      <c r="A471" s="11"/>
      <c r="B471" s="7"/>
      <c r="C471" s="10"/>
      <c r="D471" s="9"/>
      <c r="E471" s="15">
        <f>IF($B471="","",$C471*$D471)</f>
      </c>
      <c r="F471" s="15">
        <f>IF($B471="","",IFERROR(INDEX(HPP_Sapi!$I$2:$I$501,MATCH($B471,HPP_Sapi!$A$2:$A$501,0)),0))</f>
      </c>
      <c r="G471" s="15">
        <f>IF($B471="","",$E471-$F471)</f>
      </c>
      <c r="H471" s="20">
        <f>IF(OR($B471="",$E471=0),"",$G471/$E471)</f>
      </c>
    </row>
    <row r="472">
      <c r="A472" s="11"/>
      <c r="B472" s="7"/>
      <c r="C472" s="10"/>
      <c r="D472" s="9"/>
      <c r="E472" s="15">
        <f>IF($B472="","",$C472*$D472)</f>
      </c>
      <c r="F472" s="15">
        <f>IF($B472="","",IFERROR(INDEX(HPP_Sapi!$I$2:$I$501,MATCH($B472,HPP_Sapi!$A$2:$A$501,0)),0))</f>
      </c>
      <c r="G472" s="15">
        <f>IF($B472="","",$E472-$F472)</f>
      </c>
      <c r="H472" s="20">
        <f>IF(OR($B472="",$E472=0),"",$G472/$E472)</f>
      </c>
    </row>
    <row r="473">
      <c r="A473" s="11"/>
      <c r="B473" s="7"/>
      <c r="C473" s="10"/>
      <c r="D473" s="9"/>
      <c r="E473" s="15">
        <f>IF($B473="","",$C473*$D473)</f>
      </c>
      <c r="F473" s="15">
        <f>IF($B473="","",IFERROR(INDEX(HPP_Sapi!$I$2:$I$501,MATCH($B473,HPP_Sapi!$A$2:$A$501,0)),0))</f>
      </c>
      <c r="G473" s="15">
        <f>IF($B473="","",$E473-$F473)</f>
      </c>
      <c r="H473" s="20">
        <f>IF(OR($B473="",$E473=0),"",$G473/$E473)</f>
      </c>
    </row>
    <row r="474">
      <c r="A474" s="11"/>
      <c r="B474" s="7"/>
      <c r="C474" s="10"/>
      <c r="D474" s="9"/>
      <c r="E474" s="15">
        <f>IF($B474="","",$C474*$D474)</f>
      </c>
      <c r="F474" s="15">
        <f>IF($B474="","",IFERROR(INDEX(HPP_Sapi!$I$2:$I$501,MATCH($B474,HPP_Sapi!$A$2:$A$501,0)),0))</f>
      </c>
      <c r="G474" s="15">
        <f>IF($B474="","",$E474-$F474)</f>
      </c>
      <c r="H474" s="20">
        <f>IF(OR($B474="",$E474=0),"",$G474/$E474)</f>
      </c>
    </row>
    <row r="475">
      <c r="A475" s="11"/>
      <c r="B475" s="7"/>
      <c r="C475" s="10"/>
      <c r="D475" s="9"/>
      <c r="E475" s="15">
        <f>IF($B475="","",$C475*$D475)</f>
      </c>
      <c r="F475" s="15">
        <f>IF($B475="","",IFERROR(INDEX(HPP_Sapi!$I$2:$I$501,MATCH($B475,HPP_Sapi!$A$2:$A$501,0)),0))</f>
      </c>
      <c r="G475" s="15">
        <f>IF($B475="","",$E475-$F475)</f>
      </c>
      <c r="H475" s="20">
        <f>IF(OR($B475="",$E475=0),"",$G475/$E475)</f>
      </c>
    </row>
    <row r="476">
      <c r="A476" s="11"/>
      <c r="B476" s="7"/>
      <c r="C476" s="10"/>
      <c r="D476" s="9"/>
      <c r="E476" s="15">
        <f>IF($B476="","",$C476*$D476)</f>
      </c>
      <c r="F476" s="15">
        <f>IF($B476="","",IFERROR(INDEX(HPP_Sapi!$I$2:$I$501,MATCH($B476,HPP_Sapi!$A$2:$A$501,0)),0))</f>
      </c>
      <c r="G476" s="15">
        <f>IF($B476="","",$E476-$F476)</f>
      </c>
      <c r="H476" s="20">
        <f>IF(OR($B476="",$E476=0),"",$G476/$E476)</f>
      </c>
    </row>
    <row r="477">
      <c r="A477" s="11"/>
      <c r="B477" s="7"/>
      <c r="C477" s="10"/>
      <c r="D477" s="9"/>
      <c r="E477" s="15">
        <f>IF($B477="","",$C477*$D477)</f>
      </c>
      <c r="F477" s="15">
        <f>IF($B477="","",IFERROR(INDEX(HPP_Sapi!$I$2:$I$501,MATCH($B477,HPP_Sapi!$A$2:$A$501,0)),0))</f>
      </c>
      <c r="G477" s="15">
        <f>IF($B477="","",$E477-$F477)</f>
      </c>
      <c r="H477" s="20">
        <f>IF(OR($B477="",$E477=0),"",$G477/$E477)</f>
      </c>
    </row>
    <row r="478">
      <c r="A478" s="11"/>
      <c r="B478" s="7"/>
      <c r="C478" s="10"/>
      <c r="D478" s="9"/>
      <c r="E478" s="15">
        <f>IF($B478="","",$C478*$D478)</f>
      </c>
      <c r="F478" s="15">
        <f>IF($B478="","",IFERROR(INDEX(HPP_Sapi!$I$2:$I$501,MATCH($B478,HPP_Sapi!$A$2:$A$501,0)),0))</f>
      </c>
      <c r="G478" s="15">
        <f>IF($B478="","",$E478-$F478)</f>
      </c>
      <c r="H478" s="20">
        <f>IF(OR($B478="",$E478=0),"",$G478/$E478)</f>
      </c>
    </row>
    <row r="479">
      <c r="A479" s="11"/>
      <c r="B479" s="7"/>
      <c r="C479" s="10"/>
      <c r="D479" s="9"/>
      <c r="E479" s="15">
        <f>IF($B479="","",$C479*$D479)</f>
      </c>
      <c r="F479" s="15">
        <f>IF($B479="","",IFERROR(INDEX(HPP_Sapi!$I$2:$I$501,MATCH($B479,HPP_Sapi!$A$2:$A$501,0)),0))</f>
      </c>
      <c r="G479" s="15">
        <f>IF($B479="","",$E479-$F479)</f>
      </c>
      <c r="H479" s="20">
        <f>IF(OR($B479="",$E479=0),"",$G479/$E479)</f>
      </c>
    </row>
    <row r="480">
      <c r="A480" s="11"/>
      <c r="B480" s="7"/>
      <c r="C480" s="10"/>
      <c r="D480" s="9"/>
      <c r="E480" s="15">
        <f>IF($B480="","",$C480*$D480)</f>
      </c>
      <c r="F480" s="15">
        <f>IF($B480="","",IFERROR(INDEX(HPP_Sapi!$I$2:$I$501,MATCH($B480,HPP_Sapi!$A$2:$A$501,0)),0))</f>
      </c>
      <c r="G480" s="15">
        <f>IF($B480="","",$E480-$F480)</f>
      </c>
      <c r="H480" s="20">
        <f>IF(OR($B480="",$E480=0),"",$G480/$E480)</f>
      </c>
    </row>
    <row r="481">
      <c r="A481" s="11"/>
      <c r="B481" s="7"/>
      <c r="C481" s="10"/>
      <c r="D481" s="9"/>
      <c r="E481" s="15">
        <f>IF($B481="","",$C481*$D481)</f>
      </c>
      <c r="F481" s="15">
        <f>IF($B481="","",IFERROR(INDEX(HPP_Sapi!$I$2:$I$501,MATCH($B481,HPP_Sapi!$A$2:$A$501,0)),0))</f>
      </c>
      <c r="G481" s="15">
        <f>IF($B481="","",$E481-$F481)</f>
      </c>
      <c r="H481" s="20">
        <f>IF(OR($B481="",$E481=0),"",$G481/$E481)</f>
      </c>
    </row>
    <row r="482">
      <c r="A482" s="11"/>
      <c r="B482" s="7"/>
      <c r="C482" s="10"/>
      <c r="D482" s="9"/>
      <c r="E482" s="15">
        <f>IF($B482="","",$C482*$D482)</f>
      </c>
      <c r="F482" s="15">
        <f>IF($B482="","",IFERROR(INDEX(HPP_Sapi!$I$2:$I$501,MATCH($B482,HPP_Sapi!$A$2:$A$501,0)),0))</f>
      </c>
      <c r="G482" s="15">
        <f>IF($B482="","",$E482-$F482)</f>
      </c>
      <c r="H482" s="20">
        <f>IF(OR($B482="",$E482=0),"",$G482/$E482)</f>
      </c>
    </row>
    <row r="483">
      <c r="A483" s="11"/>
      <c r="B483" s="7"/>
      <c r="C483" s="10"/>
      <c r="D483" s="9"/>
      <c r="E483" s="15">
        <f>IF($B483="","",$C483*$D483)</f>
      </c>
      <c r="F483" s="15">
        <f>IF($B483="","",IFERROR(INDEX(HPP_Sapi!$I$2:$I$501,MATCH($B483,HPP_Sapi!$A$2:$A$501,0)),0))</f>
      </c>
      <c r="G483" s="15">
        <f>IF($B483="","",$E483-$F483)</f>
      </c>
      <c r="H483" s="20">
        <f>IF(OR($B483="",$E483=0),"",$G483/$E483)</f>
      </c>
    </row>
    <row r="484">
      <c r="A484" s="11"/>
      <c r="B484" s="7"/>
      <c r="C484" s="10"/>
      <c r="D484" s="9"/>
      <c r="E484" s="15">
        <f>IF($B484="","",$C484*$D484)</f>
      </c>
      <c r="F484" s="15">
        <f>IF($B484="","",IFERROR(INDEX(HPP_Sapi!$I$2:$I$501,MATCH($B484,HPP_Sapi!$A$2:$A$501,0)),0))</f>
      </c>
      <c r="G484" s="15">
        <f>IF($B484="","",$E484-$F484)</f>
      </c>
      <c r="H484" s="20">
        <f>IF(OR($B484="",$E484=0),"",$G484/$E484)</f>
      </c>
    </row>
    <row r="485">
      <c r="A485" s="11"/>
      <c r="B485" s="7"/>
      <c r="C485" s="10"/>
      <c r="D485" s="9"/>
      <c r="E485" s="15">
        <f>IF($B485="","",$C485*$D485)</f>
      </c>
      <c r="F485" s="15">
        <f>IF($B485="","",IFERROR(INDEX(HPP_Sapi!$I$2:$I$501,MATCH($B485,HPP_Sapi!$A$2:$A$501,0)),0))</f>
      </c>
      <c r="G485" s="15">
        <f>IF($B485="","",$E485-$F485)</f>
      </c>
      <c r="H485" s="20">
        <f>IF(OR($B485="",$E485=0),"",$G485/$E485)</f>
      </c>
    </row>
    <row r="486">
      <c r="A486" s="11"/>
      <c r="B486" s="7"/>
      <c r="C486" s="10"/>
      <c r="D486" s="9"/>
      <c r="E486" s="15">
        <f>IF($B486="","",$C486*$D486)</f>
      </c>
      <c r="F486" s="15">
        <f>IF($B486="","",IFERROR(INDEX(HPP_Sapi!$I$2:$I$501,MATCH($B486,HPP_Sapi!$A$2:$A$501,0)),0))</f>
      </c>
      <c r="G486" s="15">
        <f>IF($B486="","",$E486-$F486)</f>
      </c>
      <c r="H486" s="20">
        <f>IF(OR($B486="",$E486=0),"",$G486/$E486)</f>
      </c>
    </row>
    <row r="487">
      <c r="A487" s="11"/>
      <c r="B487" s="7"/>
      <c r="C487" s="10"/>
      <c r="D487" s="9"/>
      <c r="E487" s="15">
        <f>IF($B487="","",$C487*$D487)</f>
      </c>
      <c r="F487" s="15">
        <f>IF($B487="","",IFERROR(INDEX(HPP_Sapi!$I$2:$I$501,MATCH($B487,HPP_Sapi!$A$2:$A$501,0)),0))</f>
      </c>
      <c r="G487" s="15">
        <f>IF($B487="","",$E487-$F487)</f>
      </c>
      <c r="H487" s="20">
        <f>IF(OR($B487="",$E487=0),"",$G487/$E487)</f>
      </c>
    </row>
    <row r="488">
      <c r="A488" s="11"/>
      <c r="B488" s="7"/>
      <c r="C488" s="10"/>
      <c r="D488" s="9"/>
      <c r="E488" s="15">
        <f>IF($B488="","",$C488*$D488)</f>
      </c>
      <c r="F488" s="15">
        <f>IF($B488="","",IFERROR(INDEX(HPP_Sapi!$I$2:$I$501,MATCH($B488,HPP_Sapi!$A$2:$A$501,0)),0))</f>
      </c>
      <c r="G488" s="15">
        <f>IF($B488="","",$E488-$F488)</f>
      </c>
      <c r="H488" s="20">
        <f>IF(OR($B488="",$E488=0),"",$G488/$E488)</f>
      </c>
    </row>
    <row r="489">
      <c r="A489" s="11"/>
      <c r="B489" s="7"/>
      <c r="C489" s="10"/>
      <c r="D489" s="9"/>
      <c r="E489" s="15">
        <f>IF($B489="","",$C489*$D489)</f>
      </c>
      <c r="F489" s="15">
        <f>IF($B489="","",IFERROR(INDEX(HPP_Sapi!$I$2:$I$501,MATCH($B489,HPP_Sapi!$A$2:$A$501,0)),0))</f>
      </c>
      <c r="G489" s="15">
        <f>IF($B489="","",$E489-$F489)</f>
      </c>
      <c r="H489" s="20">
        <f>IF(OR($B489="",$E489=0),"",$G489/$E489)</f>
      </c>
    </row>
    <row r="490">
      <c r="A490" s="11"/>
      <c r="B490" s="7"/>
      <c r="C490" s="10"/>
      <c r="D490" s="9"/>
      <c r="E490" s="15">
        <f>IF($B490="","",$C490*$D490)</f>
      </c>
      <c r="F490" s="15">
        <f>IF($B490="","",IFERROR(INDEX(HPP_Sapi!$I$2:$I$501,MATCH($B490,HPP_Sapi!$A$2:$A$501,0)),0))</f>
      </c>
      <c r="G490" s="15">
        <f>IF($B490="","",$E490-$F490)</f>
      </c>
      <c r="H490" s="20">
        <f>IF(OR($B490="",$E490=0),"",$G490/$E490)</f>
      </c>
    </row>
    <row r="491">
      <c r="A491" s="11"/>
      <c r="B491" s="7"/>
      <c r="C491" s="10"/>
      <c r="D491" s="9"/>
      <c r="E491" s="15">
        <f>IF($B491="","",$C491*$D491)</f>
      </c>
      <c r="F491" s="15">
        <f>IF($B491="","",IFERROR(INDEX(HPP_Sapi!$I$2:$I$501,MATCH($B491,HPP_Sapi!$A$2:$A$501,0)),0))</f>
      </c>
      <c r="G491" s="15">
        <f>IF($B491="","",$E491-$F491)</f>
      </c>
      <c r="H491" s="20">
        <f>IF(OR($B491="",$E491=0),"",$G491/$E491)</f>
      </c>
    </row>
    <row r="492">
      <c r="A492" s="11"/>
      <c r="B492" s="7"/>
      <c r="C492" s="10"/>
      <c r="D492" s="9"/>
      <c r="E492" s="15">
        <f>IF($B492="","",$C492*$D492)</f>
      </c>
      <c r="F492" s="15">
        <f>IF($B492="","",IFERROR(INDEX(HPP_Sapi!$I$2:$I$501,MATCH($B492,HPP_Sapi!$A$2:$A$501,0)),0))</f>
      </c>
      <c r="G492" s="15">
        <f>IF($B492="","",$E492-$F492)</f>
      </c>
      <c r="H492" s="20">
        <f>IF(OR($B492="",$E492=0),"",$G492/$E492)</f>
      </c>
    </row>
    <row r="493">
      <c r="A493" s="11"/>
      <c r="B493" s="7"/>
      <c r="C493" s="10"/>
      <c r="D493" s="9"/>
      <c r="E493" s="15">
        <f>IF($B493="","",$C493*$D493)</f>
      </c>
      <c r="F493" s="15">
        <f>IF($B493="","",IFERROR(INDEX(HPP_Sapi!$I$2:$I$501,MATCH($B493,HPP_Sapi!$A$2:$A$501,0)),0))</f>
      </c>
      <c r="G493" s="15">
        <f>IF($B493="","",$E493-$F493)</f>
      </c>
      <c r="H493" s="20">
        <f>IF(OR($B493="",$E493=0),"",$G493/$E493)</f>
      </c>
    </row>
    <row r="494">
      <c r="A494" s="11"/>
      <c r="B494" s="7"/>
      <c r="C494" s="10"/>
      <c r="D494" s="9"/>
      <c r="E494" s="15">
        <f>IF($B494="","",$C494*$D494)</f>
      </c>
      <c r="F494" s="15">
        <f>IF($B494="","",IFERROR(INDEX(HPP_Sapi!$I$2:$I$501,MATCH($B494,HPP_Sapi!$A$2:$A$501,0)),0))</f>
      </c>
      <c r="G494" s="15">
        <f>IF($B494="","",$E494-$F494)</f>
      </c>
      <c r="H494" s="20">
        <f>IF(OR($B494="",$E494=0),"",$G494/$E494)</f>
      </c>
    </row>
    <row r="495">
      <c r="A495" s="11"/>
      <c r="B495" s="7"/>
      <c r="C495" s="10"/>
      <c r="D495" s="9"/>
      <c r="E495" s="15">
        <f>IF($B495="","",$C495*$D495)</f>
      </c>
      <c r="F495" s="15">
        <f>IF($B495="","",IFERROR(INDEX(HPP_Sapi!$I$2:$I$501,MATCH($B495,HPP_Sapi!$A$2:$A$501,0)),0))</f>
      </c>
      <c r="G495" s="15">
        <f>IF($B495="","",$E495-$F495)</f>
      </c>
      <c r="H495" s="20">
        <f>IF(OR($B495="",$E495=0),"",$G495/$E495)</f>
      </c>
    </row>
    <row r="496">
      <c r="A496" s="11"/>
      <c r="B496" s="7"/>
      <c r="C496" s="10"/>
      <c r="D496" s="9"/>
      <c r="E496" s="15">
        <f>IF($B496="","",$C496*$D496)</f>
      </c>
      <c r="F496" s="15">
        <f>IF($B496="","",IFERROR(INDEX(HPP_Sapi!$I$2:$I$501,MATCH($B496,HPP_Sapi!$A$2:$A$501,0)),0))</f>
      </c>
      <c r="G496" s="15">
        <f>IF($B496="","",$E496-$F496)</f>
      </c>
      <c r="H496" s="20">
        <f>IF(OR($B496="",$E496=0),"",$G496/$E496)</f>
      </c>
    </row>
    <row r="497">
      <c r="A497" s="11"/>
      <c r="B497" s="7"/>
      <c r="C497" s="10"/>
      <c r="D497" s="9"/>
      <c r="E497" s="15">
        <f>IF($B497="","",$C497*$D497)</f>
      </c>
      <c r="F497" s="15">
        <f>IF($B497="","",IFERROR(INDEX(HPP_Sapi!$I$2:$I$501,MATCH($B497,HPP_Sapi!$A$2:$A$501,0)),0))</f>
      </c>
      <c r="G497" s="15">
        <f>IF($B497="","",$E497-$F497)</f>
      </c>
      <c r="H497" s="20">
        <f>IF(OR($B497="",$E497=0),"",$G497/$E497)</f>
      </c>
    </row>
    <row r="498">
      <c r="A498" s="11"/>
      <c r="B498" s="7"/>
      <c r="C498" s="10"/>
      <c r="D498" s="9"/>
      <c r="E498" s="15">
        <f>IF($B498="","",$C498*$D498)</f>
      </c>
      <c r="F498" s="15">
        <f>IF($B498="","",IFERROR(INDEX(HPP_Sapi!$I$2:$I$501,MATCH($B498,HPP_Sapi!$A$2:$A$501,0)),0))</f>
      </c>
      <c r="G498" s="15">
        <f>IF($B498="","",$E498-$F498)</f>
      </c>
      <c r="H498" s="20">
        <f>IF(OR($B498="",$E498=0),"",$G498/$E498)</f>
      </c>
    </row>
    <row r="499">
      <c r="A499" s="11"/>
      <c r="B499" s="7"/>
      <c r="C499" s="10"/>
      <c r="D499" s="9"/>
      <c r="E499" s="15">
        <f>IF($B499="","",$C499*$D499)</f>
      </c>
      <c r="F499" s="15">
        <f>IF($B499="","",IFERROR(INDEX(HPP_Sapi!$I$2:$I$501,MATCH($B499,HPP_Sapi!$A$2:$A$501,0)),0))</f>
      </c>
      <c r="G499" s="15">
        <f>IF($B499="","",$E499-$F499)</f>
      </c>
      <c r="H499" s="20">
        <f>IF(OR($B499="",$E499=0),"",$G499/$E499)</f>
      </c>
    </row>
    <row r="500">
      <c r="A500" s="11"/>
      <c r="B500" s="7"/>
      <c r="C500" s="10"/>
      <c r="D500" s="9"/>
      <c r="E500" s="15">
        <f>IF($B500="","",$C500*$D500)</f>
      </c>
      <c r="F500" s="15">
        <f>IF($B500="","",IFERROR(INDEX(HPP_Sapi!$I$2:$I$501,MATCH($B500,HPP_Sapi!$A$2:$A$501,0)),0))</f>
      </c>
      <c r="G500" s="15">
        <f>IF($B500="","",$E500-$F500)</f>
      </c>
      <c r="H500" s="20">
        <f>IF(OR($B500="",$E500=0),"",$G500/$E500)</f>
      </c>
    </row>
    <row r="501">
      <c r="A501" s="11"/>
      <c r="B501" s="7"/>
      <c r="C501" s="10"/>
      <c r="D501" s="9"/>
      <c r="E501" s="15">
        <f>IF($B501="","",$C501*$D501)</f>
      </c>
      <c r="F501" s="15">
        <f>IF($B501="","",IFERROR(INDEX(HPP_Sapi!$I$2:$I$501,MATCH($B501,HPP_Sapi!$A$2:$A$501,0)),0))</f>
      </c>
      <c r="G501" s="15">
        <f>IF($B501="","",$E501-$F501)</f>
      </c>
      <c r="H501" s="20">
        <f>IF(OR($B501="",$E501=0),"",$G501/$E501)</f>
      </c>
    </row>
    <row r="502">
      <c r="A502" s="11"/>
      <c r="B502" s="7"/>
      <c r="C502" s="10"/>
      <c r="D502" s="9"/>
      <c r="E502" s="15">
        <f>IF($B502="","",$C502*$D502)</f>
      </c>
      <c r="F502" s="15">
        <f>IF($B502="","",IFERROR(INDEX(HPP_Sapi!$I$2:$I$501,MATCH($B502,HPP_Sapi!$A$2:$A$501,0)),0))</f>
      </c>
      <c r="G502" s="15">
        <f>IF($B502="","",$E502-$F502)</f>
      </c>
      <c r="H502" s="20">
        <f>IF(OR($B502="",$E502=0),"",$G502/$E502)</f>
      </c>
    </row>
    <row r="503">
      <c r="A503" s="11"/>
      <c r="B503" s="7"/>
      <c r="C503" s="10"/>
      <c r="D503" s="9"/>
      <c r="E503" s="15">
        <f>IF($B503="","",$C503*$D503)</f>
      </c>
      <c r="F503" s="15">
        <f>IF($B503="","",IFERROR(INDEX(HPP_Sapi!$I$2:$I$501,MATCH($B503,HPP_Sapi!$A$2:$A$501,0)),0))</f>
      </c>
      <c r="G503" s="15">
        <f>IF($B503="","",$E503-$F503)</f>
      </c>
      <c r="H503" s="20">
        <f>IF(OR($B503="",$E503=0),"",$G503/$E503)</f>
      </c>
    </row>
    <row r="504">
      <c r="A504" s="11"/>
      <c r="B504" s="7"/>
      <c r="C504" s="10"/>
      <c r="D504" s="9"/>
      <c r="E504" s="15">
        <f>IF($B504="","",$C504*$D504)</f>
      </c>
      <c r="F504" s="15">
        <f>IF($B504="","",IFERROR(INDEX(HPP_Sapi!$I$2:$I$501,MATCH($B504,HPP_Sapi!$A$2:$A$501,0)),0))</f>
      </c>
      <c r="G504" s="15">
        <f>IF($B504="","",$E504-$F504)</f>
      </c>
      <c r="H504" s="20">
        <f>IF(OR($B504="",$E504=0),"",$G504/$E504)</f>
      </c>
    </row>
    <row r="505">
      <c r="A505" s="11"/>
      <c r="B505" s="7"/>
      <c r="C505" s="10"/>
      <c r="D505" s="9"/>
      <c r="E505" s="15">
        <f>IF($B505="","",$C505*$D505)</f>
      </c>
      <c r="F505" s="15">
        <f>IF($B505="","",IFERROR(INDEX(HPP_Sapi!$I$2:$I$501,MATCH($B505,HPP_Sapi!$A$2:$A$501,0)),0))</f>
      </c>
      <c r="G505" s="15">
        <f>IF($B505="","",$E505-$F505)</f>
      </c>
      <c r="H505" s="20">
        <f>IF(OR($B505="",$E505=0),"",$G505/$E505)</f>
      </c>
    </row>
    <row r="506">
      <c r="A506" s="11"/>
      <c r="B506" s="7"/>
      <c r="C506" s="10"/>
      <c r="D506" s="9"/>
      <c r="E506" s="15">
        <f>IF($B506="","",$C506*$D506)</f>
      </c>
      <c r="F506" s="15">
        <f>IF($B506="","",IFERROR(INDEX(HPP_Sapi!$I$2:$I$501,MATCH($B506,HPP_Sapi!$A$2:$A$501,0)),0))</f>
      </c>
      <c r="G506" s="15">
        <f>IF($B506="","",$E506-$F506)</f>
      </c>
      <c r="H506" s="20">
        <f>IF(OR($B506="",$E506=0),"",$G506/$E506)</f>
      </c>
    </row>
    <row r="507">
      <c r="A507" s="11"/>
      <c r="B507" s="7"/>
      <c r="C507" s="10"/>
      <c r="D507" s="9"/>
      <c r="E507" s="15">
        <f>IF($B507="","",$C507*$D507)</f>
      </c>
      <c r="F507" s="15">
        <f>IF($B507="","",IFERROR(INDEX(HPP_Sapi!$I$2:$I$501,MATCH($B507,HPP_Sapi!$A$2:$A$501,0)),0))</f>
      </c>
      <c r="G507" s="15">
        <f>IF($B507="","",$E507-$F507)</f>
      </c>
      <c r="H507" s="20">
        <f>IF(OR($B507="",$E507=0),"",$G507/$E507)</f>
      </c>
    </row>
    <row r="508">
      <c r="A508" s="11"/>
      <c r="B508" s="7"/>
      <c r="C508" s="10"/>
      <c r="D508" s="9"/>
      <c r="E508" s="15">
        <f>IF($B508="","",$C508*$D508)</f>
      </c>
      <c r="F508" s="15">
        <f>IF($B508="","",IFERROR(INDEX(HPP_Sapi!$I$2:$I$501,MATCH($B508,HPP_Sapi!$A$2:$A$501,0)),0))</f>
      </c>
      <c r="G508" s="15">
        <f>IF($B508="","",$E508-$F508)</f>
      </c>
      <c r="H508" s="20">
        <f>IF(OR($B508="",$E508=0),"",$G508/$E508)</f>
      </c>
    </row>
    <row r="509">
      <c r="A509" s="11"/>
      <c r="B509" s="7"/>
      <c r="C509" s="10"/>
      <c r="D509" s="9"/>
      <c r="E509" s="15">
        <f>IF($B509="","",$C509*$D509)</f>
      </c>
      <c r="F509" s="15">
        <f>IF($B509="","",IFERROR(INDEX(HPP_Sapi!$I$2:$I$501,MATCH($B509,HPP_Sapi!$A$2:$A$501,0)),0))</f>
      </c>
      <c r="G509" s="15">
        <f>IF($B509="","",$E509-$F509)</f>
      </c>
      <c r="H509" s="20">
        <f>IF(OR($B509="",$E509=0),"",$G509/$E509)</f>
      </c>
    </row>
    <row r="510">
      <c r="A510" s="11"/>
      <c r="B510" s="7"/>
      <c r="C510" s="10"/>
      <c r="D510" s="9"/>
      <c r="E510" s="15">
        <f>IF($B510="","",$C510*$D510)</f>
      </c>
      <c r="F510" s="15">
        <f>IF($B510="","",IFERROR(INDEX(HPP_Sapi!$I$2:$I$501,MATCH($B510,HPP_Sapi!$A$2:$A$501,0)),0))</f>
      </c>
      <c r="G510" s="15">
        <f>IF($B510="","",$E510-$F510)</f>
      </c>
      <c r="H510" s="20">
        <f>IF(OR($B510="",$E510=0),"",$G510/$E510)</f>
      </c>
    </row>
    <row r="511">
      <c r="A511" s="11"/>
      <c r="B511" s="7"/>
      <c r="C511" s="10"/>
      <c r="D511" s="9"/>
      <c r="E511" s="15">
        <f>IF($B511="","",$C511*$D511)</f>
      </c>
      <c r="F511" s="15">
        <f>IF($B511="","",IFERROR(INDEX(HPP_Sapi!$I$2:$I$501,MATCH($B511,HPP_Sapi!$A$2:$A$501,0)),0))</f>
      </c>
      <c r="G511" s="15">
        <f>IF($B511="","",$E511-$F511)</f>
      </c>
      <c r="H511" s="20">
        <f>IF(OR($B511="",$E511=0),"",$G511/$E511)</f>
      </c>
    </row>
    <row r="512">
      <c r="A512" s="11"/>
      <c r="B512" s="7"/>
      <c r="C512" s="10"/>
      <c r="D512" s="9"/>
      <c r="E512" s="15">
        <f>IF($B512="","",$C512*$D512)</f>
      </c>
      <c r="F512" s="15">
        <f>IF($B512="","",IFERROR(INDEX(HPP_Sapi!$I$2:$I$501,MATCH($B512,HPP_Sapi!$A$2:$A$501,0)),0))</f>
      </c>
      <c r="G512" s="15">
        <f>IF($B512="","",$E512-$F512)</f>
      </c>
      <c r="H512" s="20">
        <f>IF(OR($B512="",$E512=0),"",$G512/$E512)</f>
      </c>
    </row>
    <row r="513">
      <c r="A513" s="11"/>
      <c r="B513" s="7"/>
      <c r="C513" s="10"/>
      <c r="D513" s="9"/>
      <c r="E513" s="15">
        <f>IF($B513="","",$C513*$D513)</f>
      </c>
      <c r="F513" s="15">
        <f>IF($B513="","",IFERROR(INDEX(HPP_Sapi!$I$2:$I$501,MATCH($B513,HPP_Sapi!$A$2:$A$501,0)),0))</f>
      </c>
      <c r="G513" s="15">
        <f>IF($B513="","",$E513-$F513)</f>
      </c>
      <c r="H513" s="20">
        <f>IF(OR($B513="",$E513=0),"",$G513/$E513)</f>
      </c>
    </row>
    <row r="514">
      <c r="A514" s="11"/>
      <c r="B514" s="7"/>
      <c r="C514" s="10"/>
      <c r="D514" s="9"/>
      <c r="E514" s="15">
        <f>IF($B514="","",$C514*$D514)</f>
      </c>
      <c r="F514" s="15">
        <f>IF($B514="","",IFERROR(INDEX(HPP_Sapi!$I$2:$I$501,MATCH($B514,HPP_Sapi!$A$2:$A$501,0)),0))</f>
      </c>
      <c r="G514" s="15">
        <f>IF($B514="","",$E514-$F514)</f>
      </c>
      <c r="H514" s="20">
        <f>IF(OR($B514="",$E514=0),"",$G514/$E514)</f>
      </c>
    </row>
    <row r="515">
      <c r="A515" s="11"/>
      <c r="B515" s="7"/>
      <c r="C515" s="10"/>
      <c r="D515" s="9"/>
      <c r="E515" s="15">
        <f>IF($B515="","",$C515*$D515)</f>
      </c>
      <c r="F515" s="15">
        <f>IF($B515="","",IFERROR(INDEX(HPP_Sapi!$I$2:$I$501,MATCH($B515,HPP_Sapi!$A$2:$A$501,0)),0))</f>
      </c>
      <c r="G515" s="15">
        <f>IF($B515="","",$E515-$F515)</f>
      </c>
      <c r="H515" s="20">
        <f>IF(OR($B515="",$E515=0),"",$G515/$E515)</f>
      </c>
    </row>
    <row r="516">
      <c r="A516" s="11"/>
      <c r="B516" s="7"/>
      <c r="C516" s="10"/>
      <c r="D516" s="9"/>
      <c r="E516" s="15">
        <f>IF($B516="","",$C516*$D516)</f>
      </c>
      <c r="F516" s="15">
        <f>IF($B516="","",IFERROR(INDEX(HPP_Sapi!$I$2:$I$501,MATCH($B516,HPP_Sapi!$A$2:$A$501,0)),0))</f>
      </c>
      <c r="G516" s="15">
        <f>IF($B516="","",$E516-$F516)</f>
      </c>
      <c r="H516" s="20">
        <f>IF(OR($B516="",$E516=0),"",$G516/$E516)</f>
      </c>
    </row>
    <row r="517">
      <c r="A517" s="11"/>
      <c r="B517" s="7"/>
      <c r="C517" s="10"/>
      <c r="D517" s="9"/>
      <c r="E517" s="15">
        <f>IF($B517="","",$C517*$D517)</f>
      </c>
      <c r="F517" s="15">
        <f>IF($B517="","",IFERROR(INDEX(HPP_Sapi!$I$2:$I$501,MATCH($B517,HPP_Sapi!$A$2:$A$501,0)),0))</f>
      </c>
      <c r="G517" s="15">
        <f>IF($B517="","",$E517-$F517)</f>
      </c>
      <c r="H517" s="20">
        <f>IF(OR($B517="",$E517=0),"",$G517/$E517)</f>
      </c>
    </row>
    <row r="518">
      <c r="A518" s="11"/>
      <c r="B518" s="7"/>
      <c r="C518" s="10"/>
      <c r="D518" s="9"/>
      <c r="E518" s="15">
        <f>IF($B518="","",$C518*$D518)</f>
      </c>
      <c r="F518" s="15">
        <f>IF($B518="","",IFERROR(INDEX(HPP_Sapi!$I$2:$I$501,MATCH($B518,HPP_Sapi!$A$2:$A$501,0)),0))</f>
      </c>
      <c r="G518" s="15">
        <f>IF($B518="","",$E518-$F518)</f>
      </c>
      <c r="H518" s="20">
        <f>IF(OR($B518="",$E518=0),"",$G518/$E518)</f>
      </c>
    </row>
    <row r="519">
      <c r="A519" s="11"/>
      <c r="B519" s="7"/>
      <c r="C519" s="10"/>
      <c r="D519" s="9"/>
      <c r="E519" s="15">
        <f>IF($B519="","",$C519*$D519)</f>
      </c>
      <c r="F519" s="15">
        <f>IF($B519="","",IFERROR(INDEX(HPP_Sapi!$I$2:$I$501,MATCH($B519,HPP_Sapi!$A$2:$A$501,0)),0))</f>
      </c>
      <c r="G519" s="15">
        <f>IF($B519="","",$E519-$F519)</f>
      </c>
      <c r="H519" s="20">
        <f>IF(OR($B519="",$E519=0),"",$G519/$E519)</f>
      </c>
    </row>
    <row r="520">
      <c r="A520" s="11"/>
      <c r="B520" s="7"/>
      <c r="C520" s="10"/>
      <c r="D520" s="9"/>
      <c r="E520" s="15">
        <f>IF($B520="","",$C520*$D520)</f>
      </c>
      <c r="F520" s="15">
        <f>IF($B520="","",IFERROR(INDEX(HPP_Sapi!$I$2:$I$501,MATCH($B520,HPP_Sapi!$A$2:$A$501,0)),0))</f>
      </c>
      <c r="G520" s="15">
        <f>IF($B520="","",$E520-$F520)</f>
      </c>
      <c r="H520" s="20">
        <f>IF(OR($B520="",$E520=0),"",$G520/$E520)</f>
      </c>
    </row>
    <row r="521">
      <c r="A521" s="11"/>
      <c r="B521" s="7"/>
      <c r="C521" s="10"/>
      <c r="D521" s="9"/>
      <c r="E521" s="15">
        <f>IF($B521="","",$C521*$D521)</f>
      </c>
      <c r="F521" s="15">
        <f>IF($B521="","",IFERROR(INDEX(HPP_Sapi!$I$2:$I$501,MATCH($B521,HPP_Sapi!$A$2:$A$501,0)),0))</f>
      </c>
      <c r="G521" s="15">
        <f>IF($B521="","",$E521-$F521)</f>
      </c>
      <c r="H521" s="20">
        <f>IF(OR($B521="",$E521=0),"",$G521/$E521)</f>
      </c>
    </row>
    <row r="522">
      <c r="A522" s="11"/>
      <c r="B522" s="7"/>
      <c r="C522" s="10"/>
      <c r="D522" s="9"/>
      <c r="E522" s="15">
        <f>IF($B522="","",$C522*$D522)</f>
      </c>
      <c r="F522" s="15">
        <f>IF($B522="","",IFERROR(INDEX(HPP_Sapi!$I$2:$I$501,MATCH($B522,HPP_Sapi!$A$2:$A$501,0)),0))</f>
      </c>
      <c r="G522" s="15">
        <f>IF($B522="","",$E522-$F522)</f>
      </c>
      <c r="H522" s="20">
        <f>IF(OR($B522="",$E522=0),"",$G522/$E522)</f>
      </c>
    </row>
    <row r="523">
      <c r="A523" s="11"/>
      <c r="B523" s="7"/>
      <c r="C523" s="10"/>
      <c r="D523" s="9"/>
      <c r="E523" s="15">
        <f>IF($B523="","",$C523*$D523)</f>
      </c>
      <c r="F523" s="15">
        <f>IF($B523="","",IFERROR(INDEX(HPP_Sapi!$I$2:$I$501,MATCH($B523,HPP_Sapi!$A$2:$A$501,0)),0))</f>
      </c>
      <c r="G523" s="15">
        <f>IF($B523="","",$E523-$F523)</f>
      </c>
      <c r="H523" s="20">
        <f>IF(OR($B523="",$E523=0),"",$G523/$E523)</f>
      </c>
    </row>
    <row r="524">
      <c r="A524" s="11"/>
      <c r="B524" s="7"/>
      <c r="C524" s="10"/>
      <c r="D524" s="9"/>
      <c r="E524" s="15">
        <f>IF($B524="","",$C524*$D524)</f>
      </c>
      <c r="F524" s="15">
        <f>IF($B524="","",IFERROR(INDEX(HPP_Sapi!$I$2:$I$501,MATCH($B524,HPP_Sapi!$A$2:$A$501,0)),0))</f>
      </c>
      <c r="G524" s="15">
        <f>IF($B524="","",$E524-$F524)</f>
      </c>
      <c r="H524" s="20">
        <f>IF(OR($B524="",$E524=0),"",$G524/$E524)</f>
      </c>
    </row>
    <row r="525">
      <c r="A525" s="11"/>
      <c r="B525" s="7"/>
      <c r="C525" s="10"/>
      <c r="D525" s="9"/>
      <c r="E525" s="15">
        <f>IF($B525="","",$C525*$D525)</f>
      </c>
      <c r="F525" s="15">
        <f>IF($B525="","",IFERROR(INDEX(HPP_Sapi!$I$2:$I$501,MATCH($B525,HPP_Sapi!$A$2:$A$501,0)),0))</f>
      </c>
      <c r="G525" s="15">
        <f>IF($B525="","",$E525-$F525)</f>
      </c>
      <c r="H525" s="20">
        <f>IF(OR($B525="",$E525=0),"",$G525/$E525)</f>
      </c>
    </row>
    <row r="526">
      <c r="A526" s="11"/>
      <c r="B526" s="7"/>
      <c r="C526" s="10"/>
      <c r="D526" s="9"/>
      <c r="E526" s="15">
        <f>IF($B526="","",$C526*$D526)</f>
      </c>
      <c r="F526" s="15">
        <f>IF($B526="","",IFERROR(INDEX(HPP_Sapi!$I$2:$I$501,MATCH($B526,HPP_Sapi!$A$2:$A$501,0)),0))</f>
      </c>
      <c r="G526" s="15">
        <f>IF($B526="","",$E526-$F526)</f>
      </c>
      <c r="H526" s="20">
        <f>IF(OR($B526="",$E526=0),"",$G526/$E526)</f>
      </c>
    </row>
    <row r="527">
      <c r="A527" s="11"/>
      <c r="B527" s="7"/>
      <c r="C527" s="10"/>
      <c r="D527" s="9"/>
      <c r="E527" s="15">
        <f>IF($B527="","",$C527*$D527)</f>
      </c>
      <c r="F527" s="15">
        <f>IF($B527="","",IFERROR(INDEX(HPP_Sapi!$I$2:$I$501,MATCH($B527,HPP_Sapi!$A$2:$A$501,0)),0))</f>
      </c>
      <c r="G527" s="15">
        <f>IF($B527="","",$E527-$F527)</f>
      </c>
      <c r="H527" s="20">
        <f>IF(OR($B527="",$E527=0),"",$G527/$E527)</f>
      </c>
    </row>
    <row r="528">
      <c r="A528" s="11"/>
      <c r="B528" s="7"/>
      <c r="C528" s="10"/>
      <c r="D528" s="9"/>
      <c r="E528" s="15">
        <f>IF($B528="","",$C528*$D528)</f>
      </c>
      <c r="F528" s="15">
        <f>IF($B528="","",IFERROR(INDEX(HPP_Sapi!$I$2:$I$501,MATCH($B528,HPP_Sapi!$A$2:$A$501,0)),0))</f>
      </c>
      <c r="G528" s="15">
        <f>IF($B528="","",$E528-$F528)</f>
      </c>
      <c r="H528" s="20">
        <f>IF(OR($B528="",$E528=0),"",$G528/$E528)</f>
      </c>
    </row>
    <row r="529">
      <c r="A529" s="11"/>
      <c r="B529" s="7"/>
      <c r="C529" s="10"/>
      <c r="D529" s="9"/>
      <c r="E529" s="15">
        <f>IF($B529="","",$C529*$D529)</f>
      </c>
      <c r="F529" s="15">
        <f>IF($B529="","",IFERROR(INDEX(HPP_Sapi!$I$2:$I$501,MATCH($B529,HPP_Sapi!$A$2:$A$501,0)),0))</f>
      </c>
      <c r="G529" s="15">
        <f>IF($B529="","",$E529-$F529)</f>
      </c>
      <c r="H529" s="20">
        <f>IF(OR($B529="",$E529=0),"",$G529/$E529)</f>
      </c>
    </row>
    <row r="530">
      <c r="A530" s="11"/>
      <c r="B530" s="7"/>
      <c r="C530" s="10"/>
      <c r="D530" s="9"/>
      <c r="E530" s="15">
        <f>IF($B530="","",$C530*$D530)</f>
      </c>
      <c r="F530" s="15">
        <f>IF($B530="","",IFERROR(INDEX(HPP_Sapi!$I$2:$I$501,MATCH($B530,HPP_Sapi!$A$2:$A$501,0)),0))</f>
      </c>
      <c r="G530" s="15">
        <f>IF($B530="","",$E530-$F530)</f>
      </c>
      <c r="H530" s="20">
        <f>IF(OR($B530="",$E530=0),"",$G530/$E530)</f>
      </c>
    </row>
    <row r="531">
      <c r="A531" s="11"/>
      <c r="B531" s="7"/>
      <c r="C531" s="10"/>
      <c r="D531" s="9"/>
      <c r="E531" s="15">
        <f>IF($B531="","",$C531*$D531)</f>
      </c>
      <c r="F531" s="15">
        <f>IF($B531="","",IFERROR(INDEX(HPP_Sapi!$I$2:$I$501,MATCH($B531,HPP_Sapi!$A$2:$A$501,0)),0))</f>
      </c>
      <c r="G531" s="15">
        <f>IF($B531="","",$E531-$F531)</f>
      </c>
      <c r="H531" s="20">
        <f>IF(OR($B531="",$E531=0),"",$G531/$E531)</f>
      </c>
    </row>
    <row r="532">
      <c r="A532" s="11"/>
      <c r="B532" s="7"/>
      <c r="C532" s="10"/>
      <c r="D532" s="9"/>
      <c r="E532" s="15">
        <f>IF($B532="","",$C532*$D532)</f>
      </c>
      <c r="F532" s="15">
        <f>IF($B532="","",IFERROR(INDEX(HPP_Sapi!$I$2:$I$501,MATCH($B532,HPP_Sapi!$A$2:$A$501,0)),0))</f>
      </c>
      <c r="G532" s="15">
        <f>IF($B532="","",$E532-$F532)</f>
      </c>
      <c r="H532" s="20">
        <f>IF(OR($B532="",$E532=0),"",$G532/$E532)</f>
      </c>
    </row>
    <row r="533">
      <c r="A533" s="11"/>
      <c r="B533" s="7"/>
      <c r="C533" s="10"/>
      <c r="D533" s="9"/>
      <c r="E533" s="15">
        <f>IF($B533="","",$C533*$D533)</f>
      </c>
      <c r="F533" s="15">
        <f>IF($B533="","",IFERROR(INDEX(HPP_Sapi!$I$2:$I$501,MATCH($B533,HPP_Sapi!$A$2:$A$501,0)),0))</f>
      </c>
      <c r="G533" s="15">
        <f>IF($B533="","",$E533-$F533)</f>
      </c>
      <c r="H533" s="20">
        <f>IF(OR($B533="",$E533=0),"",$G533/$E533)</f>
      </c>
    </row>
    <row r="534">
      <c r="A534" s="11"/>
      <c r="B534" s="7"/>
      <c r="C534" s="10"/>
      <c r="D534" s="9"/>
      <c r="E534" s="15">
        <f>IF($B534="","",$C534*$D534)</f>
      </c>
      <c r="F534" s="15">
        <f>IF($B534="","",IFERROR(INDEX(HPP_Sapi!$I$2:$I$501,MATCH($B534,HPP_Sapi!$A$2:$A$501,0)),0))</f>
      </c>
      <c r="G534" s="15">
        <f>IF($B534="","",$E534-$F534)</f>
      </c>
      <c r="H534" s="20">
        <f>IF(OR($B534="",$E534=0),"",$G534/$E534)</f>
      </c>
    </row>
    <row r="535">
      <c r="A535" s="11"/>
      <c r="B535" s="7"/>
      <c r="C535" s="10"/>
      <c r="D535" s="9"/>
      <c r="E535" s="15">
        <f>IF($B535="","",$C535*$D535)</f>
      </c>
      <c r="F535" s="15">
        <f>IF($B535="","",IFERROR(INDEX(HPP_Sapi!$I$2:$I$501,MATCH($B535,HPP_Sapi!$A$2:$A$501,0)),0))</f>
      </c>
      <c r="G535" s="15">
        <f>IF($B535="","",$E535-$F535)</f>
      </c>
      <c r="H535" s="20">
        <f>IF(OR($B535="",$E535=0),"",$G535/$E535)</f>
      </c>
    </row>
    <row r="536">
      <c r="A536" s="11"/>
      <c r="B536" s="7"/>
      <c r="C536" s="10"/>
      <c r="D536" s="9"/>
      <c r="E536" s="15">
        <f>IF($B536="","",$C536*$D536)</f>
      </c>
      <c r="F536" s="15">
        <f>IF($B536="","",IFERROR(INDEX(HPP_Sapi!$I$2:$I$501,MATCH($B536,HPP_Sapi!$A$2:$A$501,0)),0))</f>
      </c>
      <c r="G536" s="15">
        <f>IF($B536="","",$E536-$F536)</f>
      </c>
      <c r="H536" s="20">
        <f>IF(OR($B536="",$E536=0),"",$G536/$E536)</f>
      </c>
    </row>
    <row r="537">
      <c r="A537" s="11"/>
      <c r="B537" s="7"/>
      <c r="C537" s="10"/>
      <c r="D537" s="9"/>
      <c r="E537" s="15">
        <f>IF($B537="","",$C537*$D537)</f>
      </c>
      <c r="F537" s="15">
        <f>IF($B537="","",IFERROR(INDEX(HPP_Sapi!$I$2:$I$501,MATCH($B537,HPP_Sapi!$A$2:$A$501,0)),0))</f>
      </c>
      <c r="G537" s="15">
        <f>IF($B537="","",$E537-$F537)</f>
      </c>
      <c r="H537" s="20">
        <f>IF(OR($B537="",$E537=0),"",$G537/$E537)</f>
      </c>
    </row>
    <row r="538">
      <c r="A538" s="11"/>
      <c r="B538" s="7"/>
      <c r="C538" s="10"/>
      <c r="D538" s="9"/>
      <c r="E538" s="15">
        <f>IF($B538="","",$C538*$D538)</f>
      </c>
      <c r="F538" s="15">
        <f>IF($B538="","",IFERROR(INDEX(HPP_Sapi!$I$2:$I$501,MATCH($B538,HPP_Sapi!$A$2:$A$501,0)),0))</f>
      </c>
      <c r="G538" s="15">
        <f>IF($B538="","",$E538-$F538)</f>
      </c>
      <c r="H538" s="20">
        <f>IF(OR($B538="",$E538=0),"",$G538/$E538)</f>
      </c>
    </row>
    <row r="539">
      <c r="A539" s="11"/>
      <c r="B539" s="7"/>
      <c r="C539" s="10"/>
      <c r="D539" s="9"/>
      <c r="E539" s="15">
        <f>IF($B539="","",$C539*$D539)</f>
      </c>
      <c r="F539" s="15">
        <f>IF($B539="","",IFERROR(INDEX(HPP_Sapi!$I$2:$I$501,MATCH($B539,HPP_Sapi!$A$2:$A$501,0)),0))</f>
      </c>
      <c r="G539" s="15">
        <f>IF($B539="","",$E539-$F539)</f>
      </c>
      <c r="H539" s="20">
        <f>IF(OR($B539="",$E539=0),"",$G539/$E539)</f>
      </c>
    </row>
    <row r="540">
      <c r="A540" s="11"/>
      <c r="B540" s="7"/>
      <c r="C540" s="10"/>
      <c r="D540" s="9"/>
      <c r="E540" s="15">
        <f>IF($B540="","",$C540*$D540)</f>
      </c>
      <c r="F540" s="15">
        <f>IF($B540="","",IFERROR(INDEX(HPP_Sapi!$I$2:$I$501,MATCH($B540,HPP_Sapi!$A$2:$A$501,0)),0))</f>
      </c>
      <c r="G540" s="15">
        <f>IF($B540="","",$E540-$F540)</f>
      </c>
      <c r="H540" s="20">
        <f>IF(OR($B540="",$E540=0),"",$G540/$E540)</f>
      </c>
    </row>
    <row r="541">
      <c r="A541" s="11"/>
      <c r="B541" s="7"/>
      <c r="C541" s="10"/>
      <c r="D541" s="9"/>
      <c r="E541" s="15">
        <f>IF($B541="","",$C541*$D541)</f>
      </c>
      <c r="F541" s="15">
        <f>IF($B541="","",IFERROR(INDEX(HPP_Sapi!$I$2:$I$501,MATCH($B541,HPP_Sapi!$A$2:$A$501,0)),0))</f>
      </c>
      <c r="G541" s="15">
        <f>IF($B541="","",$E541-$F541)</f>
      </c>
      <c r="H541" s="20">
        <f>IF(OR($B541="",$E541=0),"",$G541/$E541)</f>
      </c>
    </row>
    <row r="542">
      <c r="A542" s="11"/>
      <c r="B542" s="7"/>
      <c r="C542" s="10"/>
      <c r="D542" s="9"/>
      <c r="E542" s="15">
        <f>IF($B542="","",$C542*$D542)</f>
      </c>
      <c r="F542" s="15">
        <f>IF($B542="","",IFERROR(INDEX(HPP_Sapi!$I$2:$I$501,MATCH($B542,HPP_Sapi!$A$2:$A$501,0)),0))</f>
      </c>
      <c r="G542" s="15">
        <f>IF($B542="","",$E542-$F542)</f>
      </c>
      <c r="H542" s="20">
        <f>IF(OR($B542="",$E542=0),"",$G542/$E542)</f>
      </c>
    </row>
    <row r="543">
      <c r="A543" s="11"/>
      <c r="B543" s="7"/>
      <c r="C543" s="10"/>
      <c r="D543" s="9"/>
      <c r="E543" s="15">
        <f>IF($B543="","",$C543*$D543)</f>
      </c>
      <c r="F543" s="15">
        <f>IF($B543="","",IFERROR(INDEX(HPP_Sapi!$I$2:$I$501,MATCH($B543,HPP_Sapi!$A$2:$A$501,0)),0))</f>
      </c>
      <c r="G543" s="15">
        <f>IF($B543="","",$E543-$F543)</f>
      </c>
      <c r="H543" s="20">
        <f>IF(OR($B543="",$E543=0),"",$G543/$E543)</f>
      </c>
    </row>
    <row r="544">
      <c r="A544" s="11"/>
      <c r="B544" s="7"/>
      <c r="C544" s="10"/>
      <c r="D544" s="9"/>
      <c r="E544" s="15">
        <f>IF($B544="","",$C544*$D544)</f>
      </c>
      <c r="F544" s="15">
        <f>IF($B544="","",IFERROR(INDEX(HPP_Sapi!$I$2:$I$501,MATCH($B544,HPP_Sapi!$A$2:$A$501,0)),0))</f>
      </c>
      <c r="G544" s="15">
        <f>IF($B544="","",$E544-$F544)</f>
      </c>
      <c r="H544" s="20">
        <f>IF(OR($B544="",$E544=0),"",$G544/$E544)</f>
      </c>
    </row>
    <row r="545">
      <c r="A545" s="11"/>
      <c r="B545" s="7"/>
      <c r="C545" s="10"/>
      <c r="D545" s="9"/>
      <c r="E545" s="15">
        <f>IF($B545="","",$C545*$D545)</f>
      </c>
      <c r="F545" s="15">
        <f>IF($B545="","",IFERROR(INDEX(HPP_Sapi!$I$2:$I$501,MATCH($B545,HPP_Sapi!$A$2:$A$501,0)),0))</f>
      </c>
      <c r="G545" s="15">
        <f>IF($B545="","",$E545-$F545)</f>
      </c>
      <c r="H545" s="20">
        <f>IF(OR($B545="",$E545=0),"",$G545/$E545)</f>
      </c>
    </row>
    <row r="546">
      <c r="A546" s="11"/>
      <c r="B546" s="7"/>
      <c r="C546" s="10"/>
      <c r="D546" s="9"/>
      <c r="E546" s="15">
        <f>IF($B546="","",$C546*$D546)</f>
      </c>
      <c r="F546" s="15">
        <f>IF($B546="","",IFERROR(INDEX(HPP_Sapi!$I$2:$I$501,MATCH($B546,HPP_Sapi!$A$2:$A$501,0)),0))</f>
      </c>
      <c r="G546" s="15">
        <f>IF($B546="","",$E546-$F546)</f>
      </c>
      <c r="H546" s="20">
        <f>IF(OR($B546="",$E546=0),"",$G546/$E546)</f>
      </c>
    </row>
    <row r="547">
      <c r="A547" s="11"/>
      <c r="B547" s="7"/>
      <c r="C547" s="10"/>
      <c r="D547" s="9"/>
      <c r="E547" s="15">
        <f>IF($B547="","",$C547*$D547)</f>
      </c>
      <c r="F547" s="15">
        <f>IF($B547="","",IFERROR(INDEX(HPP_Sapi!$I$2:$I$501,MATCH($B547,HPP_Sapi!$A$2:$A$501,0)),0))</f>
      </c>
      <c r="G547" s="15">
        <f>IF($B547="","",$E547-$F547)</f>
      </c>
      <c r="H547" s="20">
        <f>IF(OR($B547="",$E547=0),"",$G547/$E547)</f>
      </c>
    </row>
    <row r="548">
      <c r="A548" s="11"/>
      <c r="B548" s="7"/>
      <c r="C548" s="10"/>
      <c r="D548" s="9"/>
      <c r="E548" s="15">
        <f>IF($B548="","",$C548*$D548)</f>
      </c>
      <c r="F548" s="15">
        <f>IF($B548="","",IFERROR(INDEX(HPP_Sapi!$I$2:$I$501,MATCH($B548,HPP_Sapi!$A$2:$A$501,0)),0))</f>
      </c>
      <c r="G548" s="15">
        <f>IF($B548="","",$E548-$F548)</f>
      </c>
      <c r="H548" s="20">
        <f>IF(OR($B548="",$E548=0),"",$G548/$E548)</f>
      </c>
    </row>
    <row r="549">
      <c r="A549" s="11"/>
      <c r="B549" s="7"/>
      <c r="C549" s="10"/>
      <c r="D549" s="9"/>
      <c r="E549" s="15">
        <f>IF($B549="","",$C549*$D549)</f>
      </c>
      <c r="F549" s="15">
        <f>IF($B549="","",IFERROR(INDEX(HPP_Sapi!$I$2:$I$501,MATCH($B549,HPP_Sapi!$A$2:$A$501,0)),0))</f>
      </c>
      <c r="G549" s="15">
        <f>IF($B549="","",$E549-$F549)</f>
      </c>
      <c r="H549" s="20">
        <f>IF(OR($B549="",$E549=0),"",$G549/$E549)</f>
      </c>
    </row>
    <row r="550">
      <c r="A550" s="11"/>
      <c r="B550" s="7"/>
      <c r="C550" s="10"/>
      <c r="D550" s="9"/>
      <c r="E550" s="15">
        <f>IF($B550="","",$C550*$D550)</f>
      </c>
      <c r="F550" s="15">
        <f>IF($B550="","",IFERROR(INDEX(HPP_Sapi!$I$2:$I$501,MATCH($B550,HPP_Sapi!$A$2:$A$501,0)),0))</f>
      </c>
      <c r="G550" s="15">
        <f>IF($B550="","",$E550-$F550)</f>
      </c>
      <c r="H550" s="20">
        <f>IF(OR($B550="",$E550=0),"",$G550/$E550)</f>
      </c>
    </row>
    <row r="551">
      <c r="A551" s="11"/>
      <c r="B551" s="7"/>
      <c r="C551" s="10"/>
      <c r="D551" s="9"/>
      <c r="E551" s="15">
        <f>IF($B551="","",$C551*$D551)</f>
      </c>
      <c r="F551" s="15">
        <f>IF($B551="","",IFERROR(INDEX(HPP_Sapi!$I$2:$I$501,MATCH($B551,HPP_Sapi!$A$2:$A$501,0)),0))</f>
      </c>
      <c r="G551" s="15">
        <f>IF($B551="","",$E551-$F551)</f>
      </c>
      <c r="H551" s="20">
        <f>IF(OR($B551="",$E551=0),"",$G551/$E551)</f>
      </c>
    </row>
    <row r="552">
      <c r="A552" s="11"/>
      <c r="B552" s="7"/>
      <c r="C552" s="10"/>
      <c r="D552" s="9"/>
      <c r="E552" s="15">
        <f>IF($B552="","",$C552*$D552)</f>
      </c>
      <c r="F552" s="15">
        <f>IF($B552="","",IFERROR(INDEX(HPP_Sapi!$I$2:$I$501,MATCH($B552,HPP_Sapi!$A$2:$A$501,0)),0))</f>
      </c>
      <c r="G552" s="15">
        <f>IF($B552="","",$E552-$F552)</f>
      </c>
      <c r="H552" s="20">
        <f>IF(OR($B552="",$E552=0),"",$G552/$E552)</f>
      </c>
    </row>
    <row r="553">
      <c r="A553" s="11"/>
      <c r="B553" s="7"/>
      <c r="C553" s="10"/>
      <c r="D553" s="9"/>
      <c r="E553" s="15">
        <f>IF($B553="","",$C553*$D553)</f>
      </c>
      <c r="F553" s="15">
        <f>IF($B553="","",IFERROR(INDEX(HPP_Sapi!$I$2:$I$501,MATCH($B553,HPP_Sapi!$A$2:$A$501,0)),0))</f>
      </c>
      <c r="G553" s="15">
        <f>IF($B553="","",$E553-$F553)</f>
      </c>
      <c r="H553" s="20">
        <f>IF(OR($B553="",$E553=0),"",$G553/$E553)</f>
      </c>
    </row>
    <row r="554">
      <c r="A554" s="11"/>
      <c r="B554" s="7"/>
      <c r="C554" s="10"/>
      <c r="D554" s="9"/>
      <c r="E554" s="15">
        <f>IF($B554="","",$C554*$D554)</f>
      </c>
      <c r="F554" s="15">
        <f>IF($B554="","",IFERROR(INDEX(HPP_Sapi!$I$2:$I$501,MATCH($B554,HPP_Sapi!$A$2:$A$501,0)),0))</f>
      </c>
      <c r="G554" s="15">
        <f>IF($B554="","",$E554-$F554)</f>
      </c>
      <c r="H554" s="20">
        <f>IF(OR($B554="",$E554=0),"",$G554/$E554)</f>
      </c>
    </row>
    <row r="555">
      <c r="A555" s="11"/>
      <c r="B555" s="7"/>
      <c r="C555" s="10"/>
      <c r="D555" s="9"/>
      <c r="E555" s="15">
        <f>IF($B555="","",$C555*$D555)</f>
      </c>
      <c r="F555" s="15">
        <f>IF($B555="","",IFERROR(INDEX(HPP_Sapi!$I$2:$I$501,MATCH($B555,HPP_Sapi!$A$2:$A$501,0)),0))</f>
      </c>
      <c r="G555" s="15">
        <f>IF($B555="","",$E555-$F555)</f>
      </c>
      <c r="H555" s="20">
        <f>IF(OR($B555="",$E555=0),"",$G555/$E555)</f>
      </c>
    </row>
    <row r="556">
      <c r="A556" s="11"/>
      <c r="B556" s="7"/>
      <c r="C556" s="10"/>
      <c r="D556" s="9"/>
      <c r="E556" s="15">
        <f>IF($B556="","",$C556*$D556)</f>
      </c>
      <c r="F556" s="15">
        <f>IF($B556="","",IFERROR(INDEX(HPP_Sapi!$I$2:$I$501,MATCH($B556,HPP_Sapi!$A$2:$A$501,0)),0))</f>
      </c>
      <c r="G556" s="15">
        <f>IF($B556="","",$E556-$F556)</f>
      </c>
      <c r="H556" s="20">
        <f>IF(OR($B556="",$E556=0),"",$G556/$E556)</f>
      </c>
    </row>
    <row r="557">
      <c r="A557" s="11"/>
      <c r="B557" s="7"/>
      <c r="C557" s="10"/>
      <c r="D557" s="9"/>
      <c r="E557" s="15">
        <f>IF($B557="","",$C557*$D557)</f>
      </c>
      <c r="F557" s="15">
        <f>IF($B557="","",IFERROR(INDEX(HPP_Sapi!$I$2:$I$501,MATCH($B557,HPP_Sapi!$A$2:$A$501,0)),0))</f>
      </c>
      <c r="G557" s="15">
        <f>IF($B557="","",$E557-$F557)</f>
      </c>
      <c r="H557" s="20">
        <f>IF(OR($B557="",$E557=0),"",$G557/$E557)</f>
      </c>
    </row>
    <row r="558">
      <c r="A558" s="11"/>
      <c r="B558" s="7"/>
      <c r="C558" s="10"/>
      <c r="D558" s="9"/>
      <c r="E558" s="15">
        <f>IF($B558="","",$C558*$D558)</f>
      </c>
      <c r="F558" s="15">
        <f>IF($B558="","",IFERROR(INDEX(HPP_Sapi!$I$2:$I$501,MATCH($B558,HPP_Sapi!$A$2:$A$501,0)),0))</f>
      </c>
      <c r="G558" s="15">
        <f>IF($B558="","",$E558-$F558)</f>
      </c>
      <c r="H558" s="20">
        <f>IF(OR($B558="",$E558=0),"",$G558/$E558)</f>
      </c>
    </row>
    <row r="559">
      <c r="A559" s="11"/>
      <c r="B559" s="7"/>
      <c r="C559" s="10"/>
      <c r="D559" s="9"/>
      <c r="E559" s="15">
        <f>IF($B559="","",$C559*$D559)</f>
      </c>
      <c r="F559" s="15">
        <f>IF($B559="","",IFERROR(INDEX(HPP_Sapi!$I$2:$I$501,MATCH($B559,HPP_Sapi!$A$2:$A$501,0)),0))</f>
      </c>
      <c r="G559" s="15">
        <f>IF($B559="","",$E559-$F559)</f>
      </c>
      <c r="H559" s="20">
        <f>IF(OR($B559="",$E559=0),"",$G559/$E559)</f>
      </c>
    </row>
    <row r="560">
      <c r="A560" s="11"/>
      <c r="B560" s="7"/>
      <c r="C560" s="10"/>
      <c r="D560" s="9"/>
      <c r="E560" s="15">
        <f>IF($B560="","",$C560*$D560)</f>
      </c>
      <c r="F560" s="15">
        <f>IF($B560="","",IFERROR(INDEX(HPP_Sapi!$I$2:$I$501,MATCH($B560,HPP_Sapi!$A$2:$A$501,0)),0))</f>
      </c>
      <c r="G560" s="15">
        <f>IF($B560="","",$E560-$F560)</f>
      </c>
      <c r="H560" s="20">
        <f>IF(OR($B560="",$E560=0),"",$G560/$E560)</f>
      </c>
    </row>
    <row r="561">
      <c r="A561" s="11"/>
      <c r="B561" s="7"/>
      <c r="C561" s="10"/>
      <c r="D561" s="9"/>
      <c r="E561" s="15">
        <f>IF($B561="","",$C561*$D561)</f>
      </c>
      <c r="F561" s="15">
        <f>IF($B561="","",IFERROR(INDEX(HPP_Sapi!$I$2:$I$501,MATCH($B561,HPP_Sapi!$A$2:$A$501,0)),0))</f>
      </c>
      <c r="G561" s="15">
        <f>IF($B561="","",$E561-$F561)</f>
      </c>
      <c r="H561" s="20">
        <f>IF(OR($B561="",$E561=0),"",$G561/$E561)</f>
      </c>
    </row>
    <row r="562">
      <c r="A562" s="11"/>
      <c r="B562" s="7"/>
      <c r="C562" s="10"/>
      <c r="D562" s="9"/>
      <c r="E562" s="15">
        <f>IF($B562="","",$C562*$D562)</f>
      </c>
      <c r="F562" s="15">
        <f>IF($B562="","",IFERROR(INDEX(HPP_Sapi!$I$2:$I$501,MATCH($B562,HPP_Sapi!$A$2:$A$501,0)),0))</f>
      </c>
      <c r="G562" s="15">
        <f>IF($B562="","",$E562-$F562)</f>
      </c>
      <c r="H562" s="20">
        <f>IF(OR($B562="",$E562=0),"",$G562/$E562)</f>
      </c>
    </row>
    <row r="563">
      <c r="A563" s="11"/>
      <c r="B563" s="7"/>
      <c r="C563" s="10"/>
      <c r="D563" s="9"/>
      <c r="E563" s="15">
        <f>IF($B563="","",$C563*$D563)</f>
      </c>
      <c r="F563" s="15">
        <f>IF($B563="","",IFERROR(INDEX(HPP_Sapi!$I$2:$I$501,MATCH($B563,HPP_Sapi!$A$2:$A$501,0)),0))</f>
      </c>
      <c r="G563" s="15">
        <f>IF($B563="","",$E563-$F563)</f>
      </c>
      <c r="H563" s="20">
        <f>IF(OR($B563="",$E563=0),"",$G563/$E563)</f>
      </c>
    </row>
    <row r="564">
      <c r="A564" s="11"/>
      <c r="B564" s="7"/>
      <c r="C564" s="10"/>
      <c r="D564" s="9"/>
      <c r="E564" s="15">
        <f>IF($B564="","",$C564*$D564)</f>
      </c>
      <c r="F564" s="15">
        <f>IF($B564="","",IFERROR(INDEX(HPP_Sapi!$I$2:$I$501,MATCH($B564,HPP_Sapi!$A$2:$A$501,0)),0))</f>
      </c>
      <c r="G564" s="15">
        <f>IF($B564="","",$E564-$F564)</f>
      </c>
      <c r="H564" s="20">
        <f>IF(OR($B564="",$E564=0),"",$G564/$E564)</f>
      </c>
    </row>
    <row r="565">
      <c r="A565" s="11"/>
      <c r="B565" s="7"/>
      <c r="C565" s="10"/>
      <c r="D565" s="9"/>
      <c r="E565" s="15">
        <f>IF($B565="","",$C565*$D565)</f>
      </c>
      <c r="F565" s="15">
        <f>IF($B565="","",IFERROR(INDEX(HPP_Sapi!$I$2:$I$501,MATCH($B565,HPP_Sapi!$A$2:$A$501,0)),0))</f>
      </c>
      <c r="G565" s="15">
        <f>IF($B565="","",$E565-$F565)</f>
      </c>
      <c r="H565" s="20">
        <f>IF(OR($B565="",$E565=0),"",$G565/$E565)</f>
      </c>
    </row>
    <row r="566">
      <c r="A566" s="11"/>
      <c r="B566" s="7"/>
      <c r="C566" s="10"/>
      <c r="D566" s="9"/>
      <c r="E566" s="15">
        <f>IF($B566="","",$C566*$D566)</f>
      </c>
      <c r="F566" s="15">
        <f>IF($B566="","",IFERROR(INDEX(HPP_Sapi!$I$2:$I$501,MATCH($B566,HPP_Sapi!$A$2:$A$501,0)),0))</f>
      </c>
      <c r="G566" s="15">
        <f>IF($B566="","",$E566-$F566)</f>
      </c>
      <c r="H566" s="20">
        <f>IF(OR($B566="",$E566=0),"",$G566/$E566)</f>
      </c>
    </row>
    <row r="567">
      <c r="A567" s="11"/>
      <c r="B567" s="7"/>
      <c r="C567" s="10"/>
      <c r="D567" s="9"/>
      <c r="E567" s="15">
        <f>IF($B567="","",$C567*$D567)</f>
      </c>
      <c r="F567" s="15">
        <f>IF($B567="","",IFERROR(INDEX(HPP_Sapi!$I$2:$I$501,MATCH($B567,HPP_Sapi!$A$2:$A$501,0)),0))</f>
      </c>
      <c r="G567" s="15">
        <f>IF($B567="","",$E567-$F567)</f>
      </c>
      <c r="H567" s="20">
        <f>IF(OR($B567="",$E567=0),"",$G567/$E567)</f>
      </c>
    </row>
    <row r="568">
      <c r="A568" s="11"/>
      <c r="B568" s="7"/>
      <c r="C568" s="10"/>
      <c r="D568" s="9"/>
      <c r="E568" s="15">
        <f>IF($B568="","",$C568*$D568)</f>
      </c>
      <c r="F568" s="15">
        <f>IF($B568="","",IFERROR(INDEX(HPP_Sapi!$I$2:$I$501,MATCH($B568,HPP_Sapi!$A$2:$A$501,0)),0))</f>
      </c>
      <c r="G568" s="15">
        <f>IF($B568="","",$E568-$F568)</f>
      </c>
      <c r="H568" s="20">
        <f>IF(OR($B568="",$E568=0),"",$G568/$E568)</f>
      </c>
    </row>
    <row r="569">
      <c r="A569" s="11"/>
      <c r="B569" s="7"/>
      <c r="C569" s="10"/>
      <c r="D569" s="9"/>
      <c r="E569" s="15">
        <f>IF($B569="","",$C569*$D569)</f>
      </c>
      <c r="F569" s="15">
        <f>IF($B569="","",IFERROR(INDEX(HPP_Sapi!$I$2:$I$501,MATCH($B569,HPP_Sapi!$A$2:$A$501,0)),0))</f>
      </c>
      <c r="G569" s="15">
        <f>IF($B569="","",$E569-$F569)</f>
      </c>
      <c r="H569" s="20">
        <f>IF(OR($B569="",$E569=0),"",$G569/$E569)</f>
      </c>
    </row>
    <row r="570">
      <c r="A570" s="11"/>
      <c r="B570" s="7"/>
      <c r="C570" s="10"/>
      <c r="D570" s="9"/>
      <c r="E570" s="15">
        <f>IF($B570="","",$C570*$D570)</f>
      </c>
      <c r="F570" s="15">
        <f>IF($B570="","",IFERROR(INDEX(HPP_Sapi!$I$2:$I$501,MATCH($B570,HPP_Sapi!$A$2:$A$501,0)),0))</f>
      </c>
      <c r="G570" s="15">
        <f>IF($B570="","",$E570-$F570)</f>
      </c>
      <c r="H570" s="20">
        <f>IF(OR($B570="",$E570=0),"",$G570/$E570)</f>
      </c>
    </row>
    <row r="571">
      <c r="A571" s="11"/>
      <c r="B571" s="7"/>
      <c r="C571" s="10"/>
      <c r="D571" s="9"/>
      <c r="E571" s="15">
        <f>IF($B571="","",$C571*$D571)</f>
      </c>
      <c r="F571" s="15">
        <f>IF($B571="","",IFERROR(INDEX(HPP_Sapi!$I$2:$I$501,MATCH($B571,HPP_Sapi!$A$2:$A$501,0)),0))</f>
      </c>
      <c r="G571" s="15">
        <f>IF($B571="","",$E571-$F571)</f>
      </c>
      <c r="H571" s="20">
        <f>IF(OR($B571="",$E571=0),"",$G571/$E571)</f>
      </c>
    </row>
    <row r="572">
      <c r="A572" s="11"/>
      <c r="B572" s="7"/>
      <c r="C572" s="10"/>
      <c r="D572" s="9"/>
      <c r="E572" s="15">
        <f>IF($B572="","",$C572*$D572)</f>
      </c>
      <c r="F572" s="15">
        <f>IF($B572="","",IFERROR(INDEX(HPP_Sapi!$I$2:$I$501,MATCH($B572,HPP_Sapi!$A$2:$A$501,0)),0))</f>
      </c>
      <c r="G572" s="15">
        <f>IF($B572="","",$E572-$F572)</f>
      </c>
      <c r="H572" s="20">
        <f>IF(OR($B572="",$E572=0),"",$G572/$E572)</f>
      </c>
    </row>
    <row r="573">
      <c r="A573" s="11"/>
      <c r="B573" s="7"/>
      <c r="C573" s="10"/>
      <c r="D573" s="9"/>
      <c r="E573" s="15">
        <f>IF($B573="","",$C573*$D573)</f>
      </c>
      <c r="F573" s="15">
        <f>IF($B573="","",IFERROR(INDEX(HPP_Sapi!$I$2:$I$501,MATCH($B573,HPP_Sapi!$A$2:$A$501,0)),0))</f>
      </c>
      <c r="G573" s="15">
        <f>IF($B573="","",$E573-$F573)</f>
      </c>
      <c r="H573" s="20">
        <f>IF(OR($B573="",$E573=0),"",$G573/$E573)</f>
      </c>
    </row>
    <row r="574">
      <c r="A574" s="11"/>
      <c r="B574" s="7"/>
      <c r="C574" s="10"/>
      <c r="D574" s="9"/>
      <c r="E574" s="15">
        <f>IF($B574="","",$C574*$D574)</f>
      </c>
      <c r="F574" s="15">
        <f>IF($B574="","",IFERROR(INDEX(HPP_Sapi!$I$2:$I$501,MATCH($B574,HPP_Sapi!$A$2:$A$501,0)),0))</f>
      </c>
      <c r="G574" s="15">
        <f>IF($B574="","",$E574-$F574)</f>
      </c>
      <c r="H574" s="20">
        <f>IF(OR($B574="",$E574=0),"",$G574/$E574)</f>
      </c>
    </row>
    <row r="575">
      <c r="A575" s="11"/>
      <c r="B575" s="7"/>
      <c r="C575" s="10"/>
      <c r="D575" s="9"/>
      <c r="E575" s="15">
        <f>IF($B575="","",$C575*$D575)</f>
      </c>
      <c r="F575" s="15">
        <f>IF($B575="","",IFERROR(INDEX(HPP_Sapi!$I$2:$I$501,MATCH($B575,HPP_Sapi!$A$2:$A$501,0)),0))</f>
      </c>
      <c r="G575" s="15">
        <f>IF($B575="","",$E575-$F575)</f>
      </c>
      <c r="H575" s="20">
        <f>IF(OR($B575="",$E575=0),"",$G575/$E575)</f>
      </c>
    </row>
    <row r="576">
      <c r="A576" s="11"/>
      <c r="B576" s="7"/>
      <c r="C576" s="10"/>
      <c r="D576" s="9"/>
      <c r="E576" s="15">
        <f>IF($B576="","",$C576*$D576)</f>
      </c>
      <c r="F576" s="15">
        <f>IF($B576="","",IFERROR(INDEX(HPP_Sapi!$I$2:$I$501,MATCH($B576,HPP_Sapi!$A$2:$A$501,0)),0))</f>
      </c>
      <c r="G576" s="15">
        <f>IF($B576="","",$E576-$F576)</f>
      </c>
      <c r="H576" s="20">
        <f>IF(OR($B576="",$E576=0),"",$G576/$E576)</f>
      </c>
    </row>
    <row r="577">
      <c r="A577" s="11"/>
      <c r="B577" s="7"/>
      <c r="C577" s="10"/>
      <c r="D577" s="9"/>
      <c r="E577" s="15">
        <f>IF($B577="","",$C577*$D577)</f>
      </c>
      <c r="F577" s="15">
        <f>IF($B577="","",IFERROR(INDEX(HPP_Sapi!$I$2:$I$501,MATCH($B577,HPP_Sapi!$A$2:$A$501,0)),0))</f>
      </c>
      <c r="G577" s="15">
        <f>IF($B577="","",$E577-$F577)</f>
      </c>
      <c r="H577" s="20">
        <f>IF(OR($B577="",$E577=0),"",$G577/$E577)</f>
      </c>
    </row>
    <row r="578">
      <c r="A578" s="11"/>
      <c r="B578" s="7"/>
      <c r="C578" s="10"/>
      <c r="D578" s="9"/>
      <c r="E578" s="15">
        <f>IF($B578="","",$C578*$D578)</f>
      </c>
      <c r="F578" s="15">
        <f>IF($B578="","",IFERROR(INDEX(HPP_Sapi!$I$2:$I$501,MATCH($B578,HPP_Sapi!$A$2:$A$501,0)),0))</f>
      </c>
      <c r="G578" s="15">
        <f>IF($B578="","",$E578-$F578)</f>
      </c>
      <c r="H578" s="20">
        <f>IF(OR($B578="",$E578=0),"",$G578/$E578)</f>
      </c>
    </row>
    <row r="579">
      <c r="A579" s="11"/>
      <c r="B579" s="7"/>
      <c r="C579" s="10"/>
      <c r="D579" s="9"/>
      <c r="E579" s="15">
        <f>IF($B579="","",$C579*$D579)</f>
      </c>
      <c r="F579" s="15">
        <f>IF($B579="","",IFERROR(INDEX(HPP_Sapi!$I$2:$I$501,MATCH($B579,HPP_Sapi!$A$2:$A$501,0)),0))</f>
      </c>
      <c r="G579" s="15">
        <f>IF($B579="","",$E579-$F579)</f>
      </c>
      <c r="H579" s="20">
        <f>IF(OR($B579="",$E579=0),"",$G579/$E579)</f>
      </c>
    </row>
    <row r="580">
      <c r="A580" s="11"/>
      <c r="B580" s="7"/>
      <c r="C580" s="10"/>
      <c r="D580" s="9"/>
      <c r="E580" s="15">
        <f>IF($B580="","",$C580*$D580)</f>
      </c>
      <c r="F580" s="15">
        <f>IF($B580="","",IFERROR(INDEX(HPP_Sapi!$I$2:$I$501,MATCH($B580,HPP_Sapi!$A$2:$A$501,0)),0))</f>
      </c>
      <c r="G580" s="15">
        <f>IF($B580="","",$E580-$F580)</f>
      </c>
      <c r="H580" s="20">
        <f>IF(OR($B580="",$E580=0),"",$G580/$E580)</f>
      </c>
    </row>
    <row r="581">
      <c r="A581" s="11"/>
      <c r="B581" s="7"/>
      <c r="C581" s="10"/>
      <c r="D581" s="9"/>
      <c r="E581" s="15">
        <f>IF($B581="","",$C581*$D581)</f>
      </c>
      <c r="F581" s="15">
        <f>IF($B581="","",IFERROR(INDEX(HPP_Sapi!$I$2:$I$501,MATCH($B581,HPP_Sapi!$A$2:$A$501,0)),0))</f>
      </c>
      <c r="G581" s="15">
        <f>IF($B581="","",$E581-$F581)</f>
      </c>
      <c r="H581" s="20">
        <f>IF(OR($B581="",$E581=0),"",$G581/$E581)</f>
      </c>
    </row>
    <row r="582">
      <c r="A582" s="11"/>
      <c r="B582" s="7"/>
      <c r="C582" s="10"/>
      <c r="D582" s="9"/>
      <c r="E582" s="15">
        <f>IF($B582="","",$C582*$D582)</f>
      </c>
      <c r="F582" s="15">
        <f>IF($B582="","",IFERROR(INDEX(HPP_Sapi!$I$2:$I$501,MATCH($B582,HPP_Sapi!$A$2:$A$501,0)),0))</f>
      </c>
      <c r="G582" s="15">
        <f>IF($B582="","",$E582-$F582)</f>
      </c>
      <c r="H582" s="20">
        <f>IF(OR($B582="",$E582=0),"",$G582/$E582)</f>
      </c>
    </row>
    <row r="583">
      <c r="A583" s="11"/>
      <c r="B583" s="7"/>
      <c r="C583" s="10"/>
      <c r="D583" s="9"/>
      <c r="E583" s="15">
        <f>IF($B583="","",$C583*$D583)</f>
      </c>
      <c r="F583" s="15">
        <f>IF($B583="","",IFERROR(INDEX(HPP_Sapi!$I$2:$I$501,MATCH($B583,HPP_Sapi!$A$2:$A$501,0)),0))</f>
      </c>
      <c r="G583" s="15">
        <f>IF($B583="","",$E583-$F583)</f>
      </c>
      <c r="H583" s="20">
        <f>IF(OR($B583="",$E583=0),"",$G583/$E583)</f>
      </c>
    </row>
    <row r="584">
      <c r="A584" s="11"/>
      <c r="B584" s="7"/>
      <c r="C584" s="10"/>
      <c r="D584" s="9"/>
      <c r="E584" s="15">
        <f>IF($B584="","",$C584*$D584)</f>
      </c>
      <c r="F584" s="15">
        <f>IF($B584="","",IFERROR(INDEX(HPP_Sapi!$I$2:$I$501,MATCH($B584,HPP_Sapi!$A$2:$A$501,0)),0))</f>
      </c>
      <c r="G584" s="15">
        <f>IF($B584="","",$E584-$F584)</f>
      </c>
      <c r="H584" s="20">
        <f>IF(OR($B584="",$E584=0),"",$G584/$E584)</f>
      </c>
    </row>
    <row r="585">
      <c r="A585" s="11"/>
      <c r="B585" s="7"/>
      <c r="C585" s="10"/>
      <c r="D585" s="9"/>
      <c r="E585" s="15">
        <f>IF($B585="","",$C585*$D585)</f>
      </c>
      <c r="F585" s="15">
        <f>IF($B585="","",IFERROR(INDEX(HPP_Sapi!$I$2:$I$501,MATCH($B585,HPP_Sapi!$A$2:$A$501,0)),0))</f>
      </c>
      <c r="G585" s="15">
        <f>IF($B585="","",$E585-$F585)</f>
      </c>
      <c r="H585" s="20">
        <f>IF(OR($B585="",$E585=0),"",$G585/$E585)</f>
      </c>
    </row>
    <row r="586">
      <c r="A586" s="11"/>
      <c r="B586" s="7"/>
      <c r="C586" s="10"/>
      <c r="D586" s="9"/>
      <c r="E586" s="15">
        <f>IF($B586="","",$C586*$D586)</f>
      </c>
      <c r="F586" s="15">
        <f>IF($B586="","",IFERROR(INDEX(HPP_Sapi!$I$2:$I$501,MATCH($B586,HPP_Sapi!$A$2:$A$501,0)),0))</f>
      </c>
      <c r="G586" s="15">
        <f>IF($B586="","",$E586-$F586)</f>
      </c>
      <c r="H586" s="20">
        <f>IF(OR($B586="",$E586=0),"",$G586/$E586)</f>
      </c>
    </row>
    <row r="587">
      <c r="A587" s="11"/>
      <c r="B587" s="7"/>
      <c r="C587" s="10"/>
      <c r="D587" s="9"/>
      <c r="E587" s="15">
        <f>IF($B587="","",$C587*$D587)</f>
      </c>
      <c r="F587" s="15">
        <f>IF($B587="","",IFERROR(INDEX(HPP_Sapi!$I$2:$I$501,MATCH($B587,HPP_Sapi!$A$2:$A$501,0)),0))</f>
      </c>
      <c r="G587" s="15">
        <f>IF($B587="","",$E587-$F587)</f>
      </c>
      <c r="H587" s="20">
        <f>IF(OR($B587="",$E587=0),"",$G587/$E587)</f>
      </c>
    </row>
    <row r="588">
      <c r="A588" s="11"/>
      <c r="B588" s="7"/>
      <c r="C588" s="10"/>
      <c r="D588" s="9"/>
      <c r="E588" s="15">
        <f>IF($B588="","",$C588*$D588)</f>
      </c>
      <c r="F588" s="15">
        <f>IF($B588="","",IFERROR(INDEX(HPP_Sapi!$I$2:$I$501,MATCH($B588,HPP_Sapi!$A$2:$A$501,0)),0))</f>
      </c>
      <c r="G588" s="15">
        <f>IF($B588="","",$E588-$F588)</f>
      </c>
      <c r="H588" s="20">
        <f>IF(OR($B588="",$E588=0),"",$G588/$E588)</f>
      </c>
    </row>
    <row r="589">
      <c r="A589" s="11"/>
      <c r="B589" s="7"/>
      <c r="C589" s="10"/>
      <c r="D589" s="9"/>
      <c r="E589" s="15">
        <f>IF($B589="","",$C589*$D589)</f>
      </c>
      <c r="F589" s="15">
        <f>IF($B589="","",IFERROR(INDEX(HPP_Sapi!$I$2:$I$501,MATCH($B589,HPP_Sapi!$A$2:$A$501,0)),0))</f>
      </c>
      <c r="G589" s="15">
        <f>IF($B589="","",$E589-$F589)</f>
      </c>
      <c r="H589" s="20">
        <f>IF(OR($B589="",$E589=0),"",$G589/$E589)</f>
      </c>
    </row>
    <row r="590">
      <c r="A590" s="11"/>
      <c r="B590" s="7"/>
      <c r="C590" s="10"/>
      <c r="D590" s="9"/>
      <c r="E590" s="15">
        <f>IF($B590="","",$C590*$D590)</f>
      </c>
      <c r="F590" s="15">
        <f>IF($B590="","",IFERROR(INDEX(HPP_Sapi!$I$2:$I$501,MATCH($B590,HPP_Sapi!$A$2:$A$501,0)),0))</f>
      </c>
      <c r="G590" s="15">
        <f>IF($B590="","",$E590-$F590)</f>
      </c>
      <c r="H590" s="20">
        <f>IF(OR($B590="",$E590=0),"",$G590/$E590)</f>
      </c>
    </row>
    <row r="591">
      <c r="A591" s="11"/>
      <c r="B591" s="7"/>
      <c r="C591" s="10"/>
      <c r="D591" s="9"/>
      <c r="E591" s="15">
        <f>IF($B591="","",$C591*$D591)</f>
      </c>
      <c r="F591" s="15">
        <f>IF($B591="","",IFERROR(INDEX(HPP_Sapi!$I$2:$I$501,MATCH($B591,HPP_Sapi!$A$2:$A$501,0)),0))</f>
      </c>
      <c r="G591" s="15">
        <f>IF($B591="","",$E591-$F591)</f>
      </c>
      <c r="H591" s="20">
        <f>IF(OR($B591="",$E591=0),"",$G591/$E591)</f>
      </c>
    </row>
    <row r="592">
      <c r="A592" s="11"/>
      <c r="B592" s="7"/>
      <c r="C592" s="10"/>
      <c r="D592" s="9"/>
      <c r="E592" s="15">
        <f>IF($B592="","",$C592*$D592)</f>
      </c>
      <c r="F592" s="15">
        <f>IF($B592="","",IFERROR(INDEX(HPP_Sapi!$I$2:$I$501,MATCH($B592,HPP_Sapi!$A$2:$A$501,0)),0))</f>
      </c>
      <c r="G592" s="15">
        <f>IF($B592="","",$E592-$F592)</f>
      </c>
      <c r="H592" s="20">
        <f>IF(OR($B592="",$E592=0),"",$G592/$E592)</f>
      </c>
    </row>
    <row r="593">
      <c r="A593" s="11"/>
      <c r="B593" s="7"/>
      <c r="C593" s="10"/>
      <c r="D593" s="9"/>
      <c r="E593" s="15">
        <f>IF($B593="","",$C593*$D593)</f>
      </c>
      <c r="F593" s="15">
        <f>IF($B593="","",IFERROR(INDEX(HPP_Sapi!$I$2:$I$501,MATCH($B593,HPP_Sapi!$A$2:$A$501,0)),0))</f>
      </c>
      <c r="G593" s="15">
        <f>IF($B593="","",$E593-$F593)</f>
      </c>
      <c r="H593" s="20">
        <f>IF(OR($B593="",$E593=0),"",$G593/$E593)</f>
      </c>
    </row>
    <row r="594">
      <c r="A594" s="11"/>
      <c r="B594" s="7"/>
      <c r="C594" s="10"/>
      <c r="D594" s="9"/>
      <c r="E594" s="15">
        <f>IF($B594="","",$C594*$D594)</f>
      </c>
      <c r="F594" s="15">
        <f>IF($B594="","",IFERROR(INDEX(HPP_Sapi!$I$2:$I$501,MATCH($B594,HPP_Sapi!$A$2:$A$501,0)),0))</f>
      </c>
      <c r="G594" s="15">
        <f>IF($B594="","",$E594-$F594)</f>
      </c>
      <c r="H594" s="20">
        <f>IF(OR($B594="",$E594=0),"",$G594/$E594)</f>
      </c>
    </row>
    <row r="595">
      <c r="A595" s="11"/>
      <c r="B595" s="7"/>
      <c r="C595" s="10"/>
      <c r="D595" s="9"/>
      <c r="E595" s="15">
        <f>IF($B595="","",$C595*$D595)</f>
      </c>
      <c r="F595" s="15">
        <f>IF($B595="","",IFERROR(INDEX(HPP_Sapi!$I$2:$I$501,MATCH($B595,HPP_Sapi!$A$2:$A$501,0)),0))</f>
      </c>
      <c r="G595" s="15">
        <f>IF($B595="","",$E595-$F595)</f>
      </c>
      <c r="H595" s="20">
        <f>IF(OR($B595="",$E595=0),"",$G595/$E595)</f>
      </c>
    </row>
    <row r="596">
      <c r="A596" s="11"/>
      <c r="B596" s="7"/>
      <c r="C596" s="10"/>
      <c r="D596" s="9"/>
      <c r="E596" s="15">
        <f>IF($B596="","",$C596*$D596)</f>
      </c>
      <c r="F596" s="15">
        <f>IF($B596="","",IFERROR(INDEX(HPP_Sapi!$I$2:$I$501,MATCH($B596,HPP_Sapi!$A$2:$A$501,0)),0))</f>
      </c>
      <c r="G596" s="15">
        <f>IF($B596="","",$E596-$F596)</f>
      </c>
      <c r="H596" s="20">
        <f>IF(OR($B596="",$E596=0),"",$G596/$E596)</f>
      </c>
    </row>
    <row r="597">
      <c r="A597" s="11"/>
      <c r="B597" s="7"/>
      <c r="C597" s="10"/>
      <c r="D597" s="9"/>
      <c r="E597" s="15">
        <f>IF($B597="","",$C597*$D597)</f>
      </c>
      <c r="F597" s="15">
        <f>IF($B597="","",IFERROR(INDEX(HPP_Sapi!$I$2:$I$501,MATCH($B597,HPP_Sapi!$A$2:$A$501,0)),0))</f>
      </c>
      <c r="G597" s="15">
        <f>IF($B597="","",$E597-$F597)</f>
      </c>
      <c r="H597" s="20">
        <f>IF(OR($B597="",$E597=0),"",$G597/$E597)</f>
      </c>
    </row>
    <row r="598">
      <c r="A598" s="11"/>
      <c r="B598" s="7"/>
      <c r="C598" s="10"/>
      <c r="D598" s="9"/>
      <c r="E598" s="15">
        <f>IF($B598="","",$C598*$D598)</f>
      </c>
      <c r="F598" s="15">
        <f>IF($B598="","",IFERROR(INDEX(HPP_Sapi!$I$2:$I$501,MATCH($B598,HPP_Sapi!$A$2:$A$501,0)),0))</f>
      </c>
      <c r="G598" s="15">
        <f>IF($B598="","",$E598-$F598)</f>
      </c>
      <c r="H598" s="20">
        <f>IF(OR($B598="",$E598=0),"",$G598/$E598)</f>
      </c>
    </row>
    <row r="599">
      <c r="A599" s="11"/>
      <c r="B599" s="7"/>
      <c r="C599" s="10"/>
      <c r="D599" s="9"/>
      <c r="E599" s="15">
        <f>IF($B599="","",$C599*$D599)</f>
      </c>
      <c r="F599" s="15">
        <f>IF($B599="","",IFERROR(INDEX(HPP_Sapi!$I$2:$I$501,MATCH($B599,HPP_Sapi!$A$2:$A$501,0)),0))</f>
      </c>
      <c r="G599" s="15">
        <f>IF($B599="","",$E599-$F599)</f>
      </c>
      <c r="H599" s="20">
        <f>IF(OR($B599="",$E599=0),"",$G599/$E599)</f>
      </c>
    </row>
    <row r="600">
      <c r="A600" s="11"/>
      <c r="B600" s="7"/>
      <c r="C600" s="10"/>
      <c r="D600" s="9"/>
      <c r="E600" s="15">
        <f>IF($B600="","",$C600*$D600)</f>
      </c>
      <c r="F600" s="15">
        <f>IF($B600="","",IFERROR(INDEX(HPP_Sapi!$I$2:$I$501,MATCH($B600,HPP_Sapi!$A$2:$A$501,0)),0))</f>
      </c>
      <c r="G600" s="15">
        <f>IF($B600="","",$E600-$F600)</f>
      </c>
      <c r="H600" s="20">
        <f>IF(OR($B600="",$E600=0),"",$G600/$E600)</f>
      </c>
    </row>
    <row r="601">
      <c r="A601" s="11"/>
      <c r="B601" s="7"/>
      <c r="C601" s="10"/>
      <c r="D601" s="9"/>
      <c r="E601" s="15">
        <f>IF($B601="","",$C601*$D601)</f>
      </c>
      <c r="F601" s="15">
        <f>IF($B601="","",IFERROR(INDEX(HPP_Sapi!$I$2:$I$501,MATCH($B601,HPP_Sapi!$A$2:$A$501,0)),0))</f>
      </c>
      <c r="G601" s="15">
        <f>IF($B601="","",$E601-$F601)</f>
      </c>
      <c r="H601" s="20">
        <f>IF(OR($B601="",$E601=0),"",$G601/$E601)</f>
      </c>
    </row>
    <row r="602">
      <c r="A602" s="11"/>
      <c r="B602" s="7"/>
      <c r="C602" s="10"/>
      <c r="D602" s="9"/>
      <c r="E602" s="15">
        <f>IF($B602="","",$C602*$D602)</f>
      </c>
      <c r="F602" s="15">
        <f>IF($B602="","",IFERROR(INDEX(HPP_Sapi!$I$2:$I$501,MATCH($B602,HPP_Sapi!$A$2:$A$501,0)),0))</f>
      </c>
      <c r="G602" s="15">
        <f>IF($B602="","",$E602-$F602)</f>
      </c>
      <c r="H602" s="20">
        <f>IF(OR($B602="",$E602=0),"",$G602/$E602)</f>
      </c>
    </row>
    <row r="603">
      <c r="A603" s="11"/>
      <c r="B603" s="7"/>
      <c r="C603" s="10"/>
      <c r="D603" s="9"/>
      <c r="E603" s="15">
        <f>IF($B603="","",$C603*$D603)</f>
      </c>
      <c r="F603" s="15">
        <f>IF($B603="","",IFERROR(INDEX(HPP_Sapi!$I$2:$I$501,MATCH($B603,HPP_Sapi!$A$2:$A$501,0)),0))</f>
      </c>
      <c r="G603" s="15">
        <f>IF($B603="","",$E603-$F603)</f>
      </c>
      <c r="H603" s="20">
        <f>IF(OR($B603="",$E603=0),"",$G603/$E603)</f>
      </c>
    </row>
    <row r="604">
      <c r="A604" s="11"/>
      <c r="B604" s="7"/>
      <c r="C604" s="10"/>
      <c r="D604" s="9"/>
      <c r="E604" s="15">
        <f>IF($B604="","",$C604*$D604)</f>
      </c>
      <c r="F604" s="15">
        <f>IF($B604="","",IFERROR(INDEX(HPP_Sapi!$I$2:$I$501,MATCH($B604,HPP_Sapi!$A$2:$A$501,0)),0))</f>
      </c>
      <c r="G604" s="15">
        <f>IF($B604="","",$E604-$F604)</f>
      </c>
      <c r="H604" s="20">
        <f>IF(OR($B604="",$E604=0),"",$G604/$E604)</f>
      </c>
    </row>
    <row r="605">
      <c r="A605" s="11"/>
      <c r="B605" s="7"/>
      <c r="C605" s="10"/>
      <c r="D605" s="9"/>
      <c r="E605" s="15">
        <f>IF($B605="","",$C605*$D605)</f>
      </c>
      <c r="F605" s="15">
        <f>IF($B605="","",IFERROR(INDEX(HPP_Sapi!$I$2:$I$501,MATCH($B605,HPP_Sapi!$A$2:$A$501,0)),0))</f>
      </c>
      <c r="G605" s="15">
        <f>IF($B605="","",$E605-$F605)</f>
      </c>
      <c r="H605" s="20">
        <f>IF(OR($B605="",$E605=0),"",$G605/$E605)</f>
      </c>
    </row>
    <row r="606">
      <c r="A606" s="11"/>
      <c r="B606" s="7"/>
      <c r="C606" s="10"/>
      <c r="D606" s="9"/>
      <c r="E606" s="15">
        <f>IF($B606="","",$C606*$D606)</f>
      </c>
      <c r="F606" s="15">
        <f>IF($B606="","",IFERROR(INDEX(HPP_Sapi!$I$2:$I$501,MATCH($B606,HPP_Sapi!$A$2:$A$501,0)),0))</f>
      </c>
      <c r="G606" s="15">
        <f>IF($B606="","",$E606-$F606)</f>
      </c>
      <c r="H606" s="20">
        <f>IF(OR($B606="",$E606=0),"",$G606/$E606)</f>
      </c>
    </row>
    <row r="607">
      <c r="A607" s="11"/>
      <c r="B607" s="7"/>
      <c r="C607" s="10"/>
      <c r="D607" s="9"/>
      <c r="E607" s="15">
        <f>IF($B607="","",$C607*$D607)</f>
      </c>
      <c r="F607" s="15">
        <f>IF($B607="","",IFERROR(INDEX(HPP_Sapi!$I$2:$I$501,MATCH($B607,HPP_Sapi!$A$2:$A$501,0)),0))</f>
      </c>
      <c r="G607" s="15">
        <f>IF($B607="","",$E607-$F607)</f>
      </c>
      <c r="H607" s="20">
        <f>IF(OR($B607="",$E607=0),"",$G607/$E607)</f>
      </c>
    </row>
    <row r="608">
      <c r="A608" s="11"/>
      <c r="B608" s="7"/>
      <c r="C608" s="10"/>
      <c r="D608" s="9"/>
      <c r="E608" s="15">
        <f>IF($B608="","",$C608*$D608)</f>
      </c>
      <c r="F608" s="15">
        <f>IF($B608="","",IFERROR(INDEX(HPP_Sapi!$I$2:$I$501,MATCH($B608,HPP_Sapi!$A$2:$A$501,0)),0))</f>
      </c>
      <c r="G608" s="15">
        <f>IF($B608="","",$E608-$F608)</f>
      </c>
      <c r="H608" s="20">
        <f>IF(OR($B608="",$E608=0),"",$G608/$E608)</f>
      </c>
    </row>
    <row r="609">
      <c r="A609" s="11"/>
      <c r="B609" s="7"/>
      <c r="C609" s="10"/>
      <c r="D609" s="9"/>
      <c r="E609" s="15">
        <f>IF($B609="","",$C609*$D609)</f>
      </c>
      <c r="F609" s="15">
        <f>IF($B609="","",IFERROR(INDEX(HPP_Sapi!$I$2:$I$501,MATCH($B609,HPP_Sapi!$A$2:$A$501,0)),0))</f>
      </c>
      <c r="G609" s="15">
        <f>IF($B609="","",$E609-$F609)</f>
      </c>
      <c r="H609" s="20">
        <f>IF(OR($B609="",$E609=0),"",$G609/$E609)</f>
      </c>
    </row>
    <row r="610">
      <c r="A610" s="11"/>
      <c r="B610" s="7"/>
      <c r="C610" s="10"/>
      <c r="D610" s="9"/>
      <c r="E610" s="15">
        <f>IF($B610="","",$C610*$D610)</f>
      </c>
      <c r="F610" s="15">
        <f>IF($B610="","",IFERROR(INDEX(HPP_Sapi!$I$2:$I$501,MATCH($B610,HPP_Sapi!$A$2:$A$501,0)),0))</f>
      </c>
      <c r="G610" s="15">
        <f>IF($B610="","",$E610-$F610)</f>
      </c>
      <c r="H610" s="20">
        <f>IF(OR($B610="",$E610=0),"",$G610/$E610)</f>
      </c>
    </row>
    <row r="611">
      <c r="A611" s="11"/>
      <c r="B611" s="7"/>
      <c r="C611" s="10"/>
      <c r="D611" s="9"/>
      <c r="E611" s="15">
        <f>IF($B611="","",$C611*$D611)</f>
      </c>
      <c r="F611" s="15">
        <f>IF($B611="","",IFERROR(INDEX(HPP_Sapi!$I$2:$I$501,MATCH($B611,HPP_Sapi!$A$2:$A$501,0)),0))</f>
      </c>
      <c r="G611" s="15">
        <f>IF($B611="","",$E611-$F611)</f>
      </c>
      <c r="H611" s="20">
        <f>IF(OR($B611="",$E611=0),"",$G611/$E611)</f>
      </c>
    </row>
    <row r="612">
      <c r="A612" s="11"/>
      <c r="B612" s="7"/>
      <c r="C612" s="10"/>
      <c r="D612" s="9"/>
      <c r="E612" s="15">
        <f>IF($B612="","",$C612*$D612)</f>
      </c>
      <c r="F612" s="15">
        <f>IF($B612="","",IFERROR(INDEX(HPP_Sapi!$I$2:$I$501,MATCH($B612,HPP_Sapi!$A$2:$A$501,0)),0))</f>
      </c>
      <c r="G612" s="15">
        <f>IF($B612="","",$E612-$F612)</f>
      </c>
      <c r="H612" s="20">
        <f>IF(OR($B612="",$E612=0),"",$G612/$E612)</f>
      </c>
    </row>
    <row r="613">
      <c r="A613" s="11"/>
      <c r="B613" s="7"/>
      <c r="C613" s="10"/>
      <c r="D613" s="9"/>
      <c r="E613" s="15">
        <f>IF($B613="","",$C613*$D613)</f>
      </c>
      <c r="F613" s="15">
        <f>IF($B613="","",IFERROR(INDEX(HPP_Sapi!$I$2:$I$501,MATCH($B613,HPP_Sapi!$A$2:$A$501,0)),0))</f>
      </c>
      <c r="G613" s="15">
        <f>IF($B613="","",$E613-$F613)</f>
      </c>
      <c r="H613" s="20">
        <f>IF(OR($B613="",$E613=0),"",$G613/$E613)</f>
      </c>
    </row>
    <row r="614">
      <c r="A614" s="11"/>
      <c r="B614" s="7"/>
      <c r="C614" s="10"/>
      <c r="D614" s="9"/>
      <c r="E614" s="15">
        <f>IF($B614="","",$C614*$D614)</f>
      </c>
      <c r="F614" s="15">
        <f>IF($B614="","",IFERROR(INDEX(HPP_Sapi!$I$2:$I$501,MATCH($B614,HPP_Sapi!$A$2:$A$501,0)),0))</f>
      </c>
      <c r="G614" s="15">
        <f>IF($B614="","",$E614-$F614)</f>
      </c>
      <c r="H614" s="20">
        <f>IF(OR($B614="",$E614=0),"",$G614/$E614)</f>
      </c>
    </row>
    <row r="615">
      <c r="A615" s="11"/>
      <c r="B615" s="7"/>
      <c r="C615" s="10"/>
      <c r="D615" s="9"/>
      <c r="E615" s="15">
        <f>IF($B615="","",$C615*$D615)</f>
      </c>
      <c r="F615" s="15">
        <f>IF($B615="","",IFERROR(INDEX(HPP_Sapi!$I$2:$I$501,MATCH($B615,HPP_Sapi!$A$2:$A$501,0)),0))</f>
      </c>
      <c r="G615" s="15">
        <f>IF($B615="","",$E615-$F615)</f>
      </c>
      <c r="H615" s="20">
        <f>IF(OR($B615="",$E615=0),"",$G615/$E615)</f>
      </c>
    </row>
    <row r="616">
      <c r="A616" s="11"/>
      <c r="B616" s="7"/>
      <c r="C616" s="10"/>
      <c r="D616" s="9"/>
      <c r="E616" s="15">
        <f>IF($B616="","",$C616*$D616)</f>
      </c>
      <c r="F616" s="15">
        <f>IF($B616="","",IFERROR(INDEX(HPP_Sapi!$I$2:$I$501,MATCH($B616,HPP_Sapi!$A$2:$A$501,0)),0))</f>
      </c>
      <c r="G616" s="15">
        <f>IF($B616="","",$E616-$F616)</f>
      </c>
      <c r="H616" s="20">
        <f>IF(OR($B616="",$E616=0),"",$G616/$E616)</f>
      </c>
    </row>
    <row r="617">
      <c r="A617" s="11"/>
      <c r="B617" s="7"/>
      <c r="C617" s="10"/>
      <c r="D617" s="9"/>
      <c r="E617" s="15">
        <f>IF($B617="","",$C617*$D617)</f>
      </c>
      <c r="F617" s="15">
        <f>IF($B617="","",IFERROR(INDEX(HPP_Sapi!$I$2:$I$501,MATCH($B617,HPP_Sapi!$A$2:$A$501,0)),0))</f>
      </c>
      <c r="G617" s="15">
        <f>IF($B617="","",$E617-$F617)</f>
      </c>
      <c r="H617" s="20">
        <f>IF(OR($B617="",$E617=0),"",$G617/$E617)</f>
      </c>
    </row>
    <row r="618">
      <c r="A618" s="11"/>
      <c r="B618" s="7"/>
      <c r="C618" s="10"/>
      <c r="D618" s="9"/>
      <c r="E618" s="15">
        <f>IF($B618="","",$C618*$D618)</f>
      </c>
      <c r="F618" s="15">
        <f>IF($B618="","",IFERROR(INDEX(HPP_Sapi!$I$2:$I$501,MATCH($B618,HPP_Sapi!$A$2:$A$501,0)),0))</f>
      </c>
      <c r="G618" s="15">
        <f>IF($B618="","",$E618-$F618)</f>
      </c>
      <c r="H618" s="20">
        <f>IF(OR($B618="",$E618=0),"",$G618/$E618)</f>
      </c>
    </row>
    <row r="619">
      <c r="A619" s="11"/>
      <c r="B619" s="7"/>
      <c r="C619" s="10"/>
      <c r="D619" s="9"/>
      <c r="E619" s="15">
        <f>IF($B619="","",$C619*$D619)</f>
      </c>
      <c r="F619" s="15">
        <f>IF($B619="","",IFERROR(INDEX(HPP_Sapi!$I$2:$I$501,MATCH($B619,HPP_Sapi!$A$2:$A$501,0)),0))</f>
      </c>
      <c r="G619" s="15">
        <f>IF($B619="","",$E619-$F619)</f>
      </c>
      <c r="H619" s="20">
        <f>IF(OR($B619="",$E619=0),"",$G619/$E619)</f>
      </c>
    </row>
    <row r="620">
      <c r="A620" s="11"/>
      <c r="B620" s="7"/>
      <c r="C620" s="10"/>
      <c r="D620" s="9"/>
      <c r="E620" s="15">
        <f>IF($B620="","",$C620*$D620)</f>
      </c>
      <c r="F620" s="15">
        <f>IF($B620="","",IFERROR(INDEX(HPP_Sapi!$I$2:$I$501,MATCH($B620,HPP_Sapi!$A$2:$A$501,0)),0))</f>
      </c>
      <c r="G620" s="15">
        <f>IF($B620="","",$E620-$F620)</f>
      </c>
      <c r="H620" s="20">
        <f>IF(OR($B620="",$E620=0),"",$G620/$E620)</f>
      </c>
    </row>
    <row r="621">
      <c r="A621" s="11"/>
      <c r="B621" s="7"/>
      <c r="C621" s="10"/>
      <c r="D621" s="9"/>
      <c r="E621" s="15">
        <f>IF($B621="","",$C621*$D621)</f>
      </c>
      <c r="F621" s="15">
        <f>IF($B621="","",IFERROR(INDEX(HPP_Sapi!$I$2:$I$501,MATCH($B621,HPP_Sapi!$A$2:$A$501,0)),0))</f>
      </c>
      <c r="G621" s="15">
        <f>IF($B621="","",$E621-$F621)</f>
      </c>
      <c r="H621" s="20">
        <f>IF(OR($B621="",$E621=0),"",$G621/$E621)</f>
      </c>
    </row>
    <row r="622">
      <c r="A622" s="11"/>
      <c r="B622" s="7"/>
      <c r="C622" s="10"/>
      <c r="D622" s="9"/>
      <c r="E622" s="15">
        <f>IF($B622="","",$C622*$D622)</f>
      </c>
      <c r="F622" s="15">
        <f>IF($B622="","",IFERROR(INDEX(HPP_Sapi!$I$2:$I$501,MATCH($B622,HPP_Sapi!$A$2:$A$501,0)),0))</f>
      </c>
      <c r="G622" s="15">
        <f>IF($B622="","",$E622-$F622)</f>
      </c>
      <c r="H622" s="20">
        <f>IF(OR($B622="",$E622=0),"",$G622/$E622)</f>
      </c>
    </row>
    <row r="623">
      <c r="A623" s="11"/>
      <c r="B623" s="7"/>
      <c r="C623" s="10"/>
      <c r="D623" s="9"/>
      <c r="E623" s="15">
        <f>IF($B623="","",$C623*$D623)</f>
      </c>
      <c r="F623" s="15">
        <f>IF($B623="","",IFERROR(INDEX(HPP_Sapi!$I$2:$I$501,MATCH($B623,HPP_Sapi!$A$2:$A$501,0)),0))</f>
      </c>
      <c r="G623" s="15">
        <f>IF($B623="","",$E623-$F623)</f>
      </c>
      <c r="H623" s="20">
        <f>IF(OR($B623="",$E623=0),"",$G623/$E623)</f>
      </c>
    </row>
    <row r="624">
      <c r="A624" s="11"/>
      <c r="B624" s="7"/>
      <c r="C624" s="10"/>
      <c r="D624" s="9"/>
      <c r="E624" s="15">
        <f>IF($B624="","",$C624*$D624)</f>
      </c>
      <c r="F624" s="15">
        <f>IF($B624="","",IFERROR(INDEX(HPP_Sapi!$I$2:$I$501,MATCH($B624,HPP_Sapi!$A$2:$A$501,0)),0))</f>
      </c>
      <c r="G624" s="15">
        <f>IF($B624="","",$E624-$F624)</f>
      </c>
      <c r="H624" s="20">
        <f>IF(OR($B624="",$E624=0),"",$G624/$E624)</f>
      </c>
    </row>
    <row r="625">
      <c r="A625" s="11"/>
      <c r="B625" s="7"/>
      <c r="C625" s="10"/>
      <c r="D625" s="9"/>
      <c r="E625" s="15">
        <f>IF($B625="","",$C625*$D625)</f>
      </c>
      <c r="F625" s="15">
        <f>IF($B625="","",IFERROR(INDEX(HPP_Sapi!$I$2:$I$501,MATCH($B625,HPP_Sapi!$A$2:$A$501,0)),0))</f>
      </c>
      <c r="G625" s="15">
        <f>IF($B625="","",$E625-$F625)</f>
      </c>
      <c r="H625" s="20">
        <f>IF(OR($B625="",$E625=0),"",$G625/$E625)</f>
      </c>
    </row>
    <row r="626">
      <c r="A626" s="11"/>
      <c r="B626" s="7"/>
      <c r="C626" s="10"/>
      <c r="D626" s="9"/>
      <c r="E626" s="15">
        <f>IF($B626="","",$C626*$D626)</f>
      </c>
      <c r="F626" s="15">
        <f>IF($B626="","",IFERROR(INDEX(HPP_Sapi!$I$2:$I$501,MATCH($B626,HPP_Sapi!$A$2:$A$501,0)),0))</f>
      </c>
      <c r="G626" s="15">
        <f>IF($B626="","",$E626-$F626)</f>
      </c>
      <c r="H626" s="20">
        <f>IF(OR($B626="",$E626=0),"",$G626/$E626)</f>
      </c>
    </row>
    <row r="627">
      <c r="A627" s="11"/>
      <c r="B627" s="7"/>
      <c r="C627" s="10"/>
      <c r="D627" s="9"/>
      <c r="E627" s="15">
        <f>IF($B627="","",$C627*$D627)</f>
      </c>
      <c r="F627" s="15">
        <f>IF($B627="","",IFERROR(INDEX(HPP_Sapi!$I$2:$I$501,MATCH($B627,HPP_Sapi!$A$2:$A$501,0)),0))</f>
      </c>
      <c r="G627" s="15">
        <f>IF($B627="","",$E627-$F627)</f>
      </c>
      <c r="H627" s="20">
        <f>IF(OR($B627="",$E627=0),"",$G627/$E627)</f>
      </c>
    </row>
    <row r="628">
      <c r="A628" s="11"/>
      <c r="B628" s="7"/>
      <c r="C628" s="10"/>
      <c r="D628" s="9"/>
      <c r="E628" s="15">
        <f>IF($B628="","",$C628*$D628)</f>
      </c>
      <c r="F628" s="15">
        <f>IF($B628="","",IFERROR(INDEX(HPP_Sapi!$I$2:$I$501,MATCH($B628,HPP_Sapi!$A$2:$A$501,0)),0))</f>
      </c>
      <c r="G628" s="15">
        <f>IF($B628="","",$E628-$F628)</f>
      </c>
      <c r="H628" s="20">
        <f>IF(OR($B628="",$E628=0),"",$G628/$E628)</f>
      </c>
    </row>
    <row r="629">
      <c r="A629" s="11"/>
      <c r="B629" s="7"/>
      <c r="C629" s="10"/>
      <c r="D629" s="9"/>
      <c r="E629" s="15">
        <f>IF($B629="","",$C629*$D629)</f>
      </c>
      <c r="F629" s="15">
        <f>IF($B629="","",IFERROR(INDEX(HPP_Sapi!$I$2:$I$501,MATCH($B629,HPP_Sapi!$A$2:$A$501,0)),0))</f>
      </c>
      <c r="G629" s="15">
        <f>IF($B629="","",$E629-$F629)</f>
      </c>
      <c r="H629" s="20">
        <f>IF(OR($B629="",$E629=0),"",$G629/$E629)</f>
      </c>
    </row>
    <row r="630">
      <c r="A630" s="11"/>
      <c r="B630" s="7"/>
      <c r="C630" s="10"/>
      <c r="D630" s="9"/>
      <c r="E630" s="15">
        <f>IF($B630="","",$C630*$D630)</f>
      </c>
      <c r="F630" s="15">
        <f>IF($B630="","",IFERROR(INDEX(HPP_Sapi!$I$2:$I$501,MATCH($B630,HPP_Sapi!$A$2:$A$501,0)),0))</f>
      </c>
      <c r="G630" s="15">
        <f>IF($B630="","",$E630-$F630)</f>
      </c>
      <c r="H630" s="20">
        <f>IF(OR($B630="",$E630=0),"",$G630/$E630)</f>
      </c>
    </row>
    <row r="631">
      <c r="A631" s="11"/>
      <c r="B631" s="7"/>
      <c r="C631" s="10"/>
      <c r="D631" s="9"/>
      <c r="E631" s="15">
        <f>IF($B631="","",$C631*$D631)</f>
      </c>
      <c r="F631" s="15">
        <f>IF($B631="","",IFERROR(INDEX(HPP_Sapi!$I$2:$I$501,MATCH($B631,HPP_Sapi!$A$2:$A$501,0)),0))</f>
      </c>
      <c r="G631" s="15">
        <f>IF($B631="","",$E631-$F631)</f>
      </c>
      <c r="H631" s="20">
        <f>IF(OR($B631="",$E631=0),"",$G631/$E631)</f>
      </c>
    </row>
    <row r="632">
      <c r="A632" s="11"/>
      <c r="B632" s="7"/>
      <c r="C632" s="10"/>
      <c r="D632" s="9"/>
      <c r="E632" s="15">
        <f>IF($B632="","",$C632*$D632)</f>
      </c>
      <c r="F632" s="15">
        <f>IF($B632="","",IFERROR(INDEX(HPP_Sapi!$I$2:$I$501,MATCH($B632,HPP_Sapi!$A$2:$A$501,0)),0))</f>
      </c>
      <c r="G632" s="15">
        <f>IF($B632="","",$E632-$F632)</f>
      </c>
      <c r="H632" s="20">
        <f>IF(OR($B632="",$E632=0),"",$G632/$E632)</f>
      </c>
    </row>
    <row r="633">
      <c r="A633" s="11"/>
      <c r="B633" s="7"/>
      <c r="C633" s="10"/>
      <c r="D633" s="9"/>
      <c r="E633" s="15">
        <f>IF($B633="","",$C633*$D633)</f>
      </c>
      <c r="F633" s="15">
        <f>IF($B633="","",IFERROR(INDEX(HPP_Sapi!$I$2:$I$501,MATCH($B633,HPP_Sapi!$A$2:$A$501,0)),0))</f>
      </c>
      <c r="G633" s="15">
        <f>IF($B633="","",$E633-$F633)</f>
      </c>
      <c r="H633" s="20">
        <f>IF(OR($B633="",$E633=0),"",$G633/$E633)</f>
      </c>
    </row>
    <row r="634">
      <c r="A634" s="11"/>
      <c r="B634" s="7"/>
      <c r="C634" s="10"/>
      <c r="D634" s="9"/>
      <c r="E634" s="15">
        <f>IF($B634="","",$C634*$D634)</f>
      </c>
      <c r="F634" s="15">
        <f>IF($B634="","",IFERROR(INDEX(HPP_Sapi!$I$2:$I$501,MATCH($B634,HPP_Sapi!$A$2:$A$501,0)),0))</f>
      </c>
      <c r="G634" s="15">
        <f>IF($B634="","",$E634-$F634)</f>
      </c>
      <c r="H634" s="20">
        <f>IF(OR($B634="",$E634=0),"",$G634/$E634)</f>
      </c>
    </row>
    <row r="635">
      <c r="A635" s="11"/>
      <c r="B635" s="7"/>
      <c r="C635" s="10"/>
      <c r="D635" s="9"/>
      <c r="E635" s="15">
        <f>IF($B635="","",$C635*$D635)</f>
      </c>
      <c r="F635" s="15">
        <f>IF($B635="","",IFERROR(INDEX(HPP_Sapi!$I$2:$I$501,MATCH($B635,HPP_Sapi!$A$2:$A$501,0)),0))</f>
      </c>
      <c r="G635" s="15">
        <f>IF($B635="","",$E635-$F635)</f>
      </c>
      <c r="H635" s="20">
        <f>IF(OR($B635="",$E635=0),"",$G635/$E635)</f>
      </c>
    </row>
    <row r="636">
      <c r="A636" s="11"/>
      <c r="B636" s="7"/>
      <c r="C636" s="10"/>
      <c r="D636" s="9"/>
      <c r="E636" s="15">
        <f>IF($B636="","",$C636*$D636)</f>
      </c>
      <c r="F636" s="15">
        <f>IF($B636="","",IFERROR(INDEX(HPP_Sapi!$I$2:$I$501,MATCH($B636,HPP_Sapi!$A$2:$A$501,0)),0))</f>
      </c>
      <c r="G636" s="15">
        <f>IF($B636="","",$E636-$F636)</f>
      </c>
      <c r="H636" s="20">
        <f>IF(OR($B636="",$E636=0),"",$G636/$E636)</f>
      </c>
    </row>
    <row r="637">
      <c r="A637" s="11"/>
      <c r="B637" s="7"/>
      <c r="C637" s="10"/>
      <c r="D637" s="9"/>
      <c r="E637" s="15">
        <f>IF($B637="","",$C637*$D637)</f>
      </c>
      <c r="F637" s="15">
        <f>IF($B637="","",IFERROR(INDEX(HPP_Sapi!$I$2:$I$501,MATCH($B637,HPP_Sapi!$A$2:$A$501,0)),0))</f>
      </c>
      <c r="G637" s="15">
        <f>IF($B637="","",$E637-$F637)</f>
      </c>
      <c r="H637" s="20">
        <f>IF(OR($B637="",$E637=0),"",$G637/$E637)</f>
      </c>
    </row>
    <row r="638">
      <c r="A638" s="11"/>
      <c r="B638" s="7"/>
      <c r="C638" s="10"/>
      <c r="D638" s="9"/>
      <c r="E638" s="15">
        <f>IF($B638="","",$C638*$D638)</f>
      </c>
      <c r="F638" s="15">
        <f>IF($B638="","",IFERROR(INDEX(HPP_Sapi!$I$2:$I$501,MATCH($B638,HPP_Sapi!$A$2:$A$501,0)),0))</f>
      </c>
      <c r="G638" s="15">
        <f>IF($B638="","",$E638-$F638)</f>
      </c>
      <c r="H638" s="20">
        <f>IF(OR($B638="",$E638=0),"",$G638/$E638)</f>
      </c>
    </row>
    <row r="639">
      <c r="A639" s="11"/>
      <c r="B639" s="7"/>
      <c r="C639" s="10"/>
      <c r="D639" s="9"/>
      <c r="E639" s="15">
        <f>IF($B639="","",$C639*$D639)</f>
      </c>
      <c r="F639" s="15">
        <f>IF($B639="","",IFERROR(INDEX(HPP_Sapi!$I$2:$I$501,MATCH($B639,HPP_Sapi!$A$2:$A$501,0)),0))</f>
      </c>
      <c r="G639" s="15">
        <f>IF($B639="","",$E639-$F639)</f>
      </c>
      <c r="H639" s="20">
        <f>IF(OR($B639="",$E639=0),"",$G639/$E639)</f>
      </c>
    </row>
    <row r="640">
      <c r="A640" s="11"/>
      <c r="B640" s="7"/>
      <c r="C640" s="10"/>
      <c r="D640" s="9"/>
      <c r="E640" s="15">
        <f>IF($B640="","",$C640*$D640)</f>
      </c>
      <c r="F640" s="15">
        <f>IF($B640="","",IFERROR(INDEX(HPP_Sapi!$I$2:$I$501,MATCH($B640,HPP_Sapi!$A$2:$A$501,0)),0))</f>
      </c>
      <c r="G640" s="15">
        <f>IF($B640="","",$E640-$F640)</f>
      </c>
      <c r="H640" s="20">
        <f>IF(OR($B640="",$E640=0),"",$G640/$E640)</f>
      </c>
    </row>
    <row r="641">
      <c r="A641" s="11"/>
      <c r="B641" s="7"/>
      <c r="C641" s="10"/>
      <c r="D641" s="9"/>
      <c r="E641" s="15">
        <f>IF($B641="","",$C641*$D641)</f>
      </c>
      <c r="F641" s="15">
        <f>IF($B641="","",IFERROR(INDEX(HPP_Sapi!$I$2:$I$501,MATCH($B641,HPP_Sapi!$A$2:$A$501,0)),0))</f>
      </c>
      <c r="G641" s="15">
        <f>IF($B641="","",$E641-$F641)</f>
      </c>
      <c r="H641" s="20">
        <f>IF(OR($B641="",$E641=0),"",$G641/$E641)</f>
      </c>
    </row>
    <row r="642">
      <c r="A642" s="11"/>
      <c r="B642" s="7"/>
      <c r="C642" s="10"/>
      <c r="D642" s="9"/>
      <c r="E642" s="15">
        <f>IF($B642="","",$C642*$D642)</f>
      </c>
      <c r="F642" s="15">
        <f>IF($B642="","",IFERROR(INDEX(HPP_Sapi!$I$2:$I$501,MATCH($B642,HPP_Sapi!$A$2:$A$501,0)),0))</f>
      </c>
      <c r="G642" s="15">
        <f>IF($B642="","",$E642-$F642)</f>
      </c>
      <c r="H642" s="20">
        <f>IF(OR($B642="",$E642=0),"",$G642/$E642)</f>
      </c>
    </row>
    <row r="643">
      <c r="A643" s="11"/>
      <c r="B643" s="7"/>
      <c r="C643" s="10"/>
      <c r="D643" s="9"/>
      <c r="E643" s="15">
        <f>IF($B643="","",$C643*$D643)</f>
      </c>
      <c r="F643" s="15">
        <f>IF($B643="","",IFERROR(INDEX(HPP_Sapi!$I$2:$I$501,MATCH($B643,HPP_Sapi!$A$2:$A$501,0)),0))</f>
      </c>
      <c r="G643" s="15">
        <f>IF($B643="","",$E643-$F643)</f>
      </c>
      <c r="H643" s="20">
        <f>IF(OR($B643="",$E643=0),"",$G643/$E643)</f>
      </c>
    </row>
    <row r="644">
      <c r="A644" s="11"/>
      <c r="B644" s="7"/>
      <c r="C644" s="10"/>
      <c r="D644" s="9"/>
      <c r="E644" s="15">
        <f>IF($B644="","",$C644*$D644)</f>
      </c>
      <c r="F644" s="15">
        <f>IF($B644="","",IFERROR(INDEX(HPP_Sapi!$I$2:$I$501,MATCH($B644,HPP_Sapi!$A$2:$A$501,0)),0))</f>
      </c>
      <c r="G644" s="15">
        <f>IF($B644="","",$E644-$F644)</f>
      </c>
      <c r="H644" s="20">
        <f>IF(OR($B644="",$E644=0),"",$G644/$E644)</f>
      </c>
    </row>
    <row r="645">
      <c r="A645" s="11"/>
      <c r="B645" s="7"/>
      <c r="C645" s="10"/>
      <c r="D645" s="9"/>
      <c r="E645" s="15">
        <f>IF($B645="","",$C645*$D645)</f>
      </c>
      <c r="F645" s="15">
        <f>IF($B645="","",IFERROR(INDEX(HPP_Sapi!$I$2:$I$501,MATCH($B645,HPP_Sapi!$A$2:$A$501,0)),0))</f>
      </c>
      <c r="G645" s="15">
        <f>IF($B645="","",$E645-$F645)</f>
      </c>
      <c r="H645" s="20">
        <f>IF(OR($B645="",$E645=0),"",$G645/$E645)</f>
      </c>
    </row>
    <row r="646">
      <c r="A646" s="11"/>
      <c r="B646" s="7"/>
      <c r="C646" s="10"/>
      <c r="D646" s="9"/>
      <c r="E646" s="15">
        <f>IF($B646="","",$C646*$D646)</f>
      </c>
      <c r="F646" s="15">
        <f>IF($B646="","",IFERROR(INDEX(HPP_Sapi!$I$2:$I$501,MATCH($B646,HPP_Sapi!$A$2:$A$501,0)),0))</f>
      </c>
      <c r="G646" s="15">
        <f>IF($B646="","",$E646-$F646)</f>
      </c>
      <c r="H646" s="20">
        <f>IF(OR($B646="",$E646=0),"",$G646/$E646)</f>
      </c>
    </row>
    <row r="647">
      <c r="A647" s="11"/>
      <c r="B647" s="7"/>
      <c r="C647" s="10"/>
      <c r="D647" s="9"/>
      <c r="E647" s="15">
        <f>IF($B647="","",$C647*$D647)</f>
      </c>
      <c r="F647" s="15">
        <f>IF($B647="","",IFERROR(INDEX(HPP_Sapi!$I$2:$I$501,MATCH($B647,HPP_Sapi!$A$2:$A$501,0)),0))</f>
      </c>
      <c r="G647" s="15">
        <f>IF($B647="","",$E647-$F647)</f>
      </c>
      <c r="H647" s="20">
        <f>IF(OR($B647="",$E647=0),"",$G647/$E647)</f>
      </c>
    </row>
    <row r="648">
      <c r="A648" s="11"/>
      <c r="B648" s="7"/>
      <c r="C648" s="10"/>
      <c r="D648" s="9"/>
      <c r="E648" s="15">
        <f>IF($B648="","",$C648*$D648)</f>
      </c>
      <c r="F648" s="15">
        <f>IF($B648="","",IFERROR(INDEX(HPP_Sapi!$I$2:$I$501,MATCH($B648,HPP_Sapi!$A$2:$A$501,0)),0))</f>
      </c>
      <c r="G648" s="15">
        <f>IF($B648="","",$E648-$F648)</f>
      </c>
      <c r="H648" s="20">
        <f>IF(OR($B648="",$E648=0),"",$G648/$E648)</f>
      </c>
    </row>
    <row r="649">
      <c r="A649" s="11"/>
      <c r="B649" s="7"/>
      <c r="C649" s="10"/>
      <c r="D649" s="9"/>
      <c r="E649" s="15">
        <f>IF($B649="","",$C649*$D649)</f>
      </c>
      <c r="F649" s="15">
        <f>IF($B649="","",IFERROR(INDEX(HPP_Sapi!$I$2:$I$501,MATCH($B649,HPP_Sapi!$A$2:$A$501,0)),0))</f>
      </c>
      <c r="G649" s="15">
        <f>IF($B649="","",$E649-$F649)</f>
      </c>
      <c r="H649" s="20">
        <f>IF(OR($B649="",$E649=0),"",$G649/$E649)</f>
      </c>
    </row>
    <row r="650">
      <c r="A650" s="11"/>
      <c r="B650" s="7"/>
      <c r="C650" s="10"/>
      <c r="D650" s="9"/>
      <c r="E650" s="15">
        <f>IF($B650="","",$C650*$D650)</f>
      </c>
      <c r="F650" s="15">
        <f>IF($B650="","",IFERROR(INDEX(HPP_Sapi!$I$2:$I$501,MATCH($B650,HPP_Sapi!$A$2:$A$501,0)),0))</f>
      </c>
      <c r="G650" s="15">
        <f>IF($B650="","",$E650-$F650)</f>
      </c>
      <c r="H650" s="20">
        <f>IF(OR($B650="",$E650=0),"",$G650/$E650)</f>
      </c>
    </row>
    <row r="651">
      <c r="A651" s="11"/>
      <c r="B651" s="7"/>
      <c r="C651" s="10"/>
      <c r="D651" s="9"/>
      <c r="E651" s="15">
        <f>IF($B651="","",$C651*$D651)</f>
      </c>
      <c r="F651" s="15">
        <f>IF($B651="","",IFERROR(INDEX(HPP_Sapi!$I$2:$I$501,MATCH($B651,HPP_Sapi!$A$2:$A$501,0)),0))</f>
      </c>
      <c r="G651" s="15">
        <f>IF($B651="","",$E651-$F651)</f>
      </c>
      <c r="H651" s="20">
        <f>IF(OR($B651="",$E651=0),"",$G651/$E651)</f>
      </c>
    </row>
    <row r="652">
      <c r="A652" s="11"/>
      <c r="B652" s="7"/>
      <c r="C652" s="10"/>
      <c r="D652" s="9"/>
      <c r="E652" s="15">
        <f>IF($B652="","",$C652*$D652)</f>
      </c>
      <c r="F652" s="15">
        <f>IF($B652="","",IFERROR(INDEX(HPP_Sapi!$I$2:$I$501,MATCH($B652,HPP_Sapi!$A$2:$A$501,0)),0))</f>
      </c>
      <c r="G652" s="15">
        <f>IF($B652="","",$E652-$F652)</f>
      </c>
      <c r="H652" s="20">
        <f>IF(OR($B652="",$E652=0),"",$G652/$E652)</f>
      </c>
    </row>
    <row r="653">
      <c r="A653" s="11"/>
      <c r="B653" s="7"/>
      <c r="C653" s="10"/>
      <c r="D653" s="9"/>
      <c r="E653" s="15">
        <f>IF($B653="","",$C653*$D653)</f>
      </c>
      <c r="F653" s="15">
        <f>IF($B653="","",IFERROR(INDEX(HPP_Sapi!$I$2:$I$501,MATCH($B653,HPP_Sapi!$A$2:$A$501,0)),0))</f>
      </c>
      <c r="G653" s="15">
        <f>IF($B653="","",$E653-$F653)</f>
      </c>
      <c r="H653" s="20">
        <f>IF(OR($B653="",$E653=0),"",$G653/$E653)</f>
      </c>
    </row>
    <row r="654">
      <c r="A654" s="11"/>
      <c r="B654" s="7"/>
      <c r="C654" s="10"/>
      <c r="D654" s="9"/>
      <c r="E654" s="15">
        <f>IF($B654="","",$C654*$D654)</f>
      </c>
      <c r="F654" s="15">
        <f>IF($B654="","",IFERROR(INDEX(HPP_Sapi!$I$2:$I$501,MATCH($B654,HPP_Sapi!$A$2:$A$501,0)),0))</f>
      </c>
      <c r="G654" s="15">
        <f>IF($B654="","",$E654-$F654)</f>
      </c>
      <c r="H654" s="20">
        <f>IF(OR($B654="",$E654=0),"",$G654/$E654)</f>
      </c>
    </row>
    <row r="655">
      <c r="A655" s="11"/>
      <c r="B655" s="7"/>
      <c r="C655" s="10"/>
      <c r="D655" s="9"/>
      <c r="E655" s="15">
        <f>IF($B655="","",$C655*$D655)</f>
      </c>
      <c r="F655" s="15">
        <f>IF($B655="","",IFERROR(INDEX(HPP_Sapi!$I$2:$I$501,MATCH($B655,HPP_Sapi!$A$2:$A$501,0)),0))</f>
      </c>
      <c r="G655" s="15">
        <f>IF($B655="","",$E655-$F655)</f>
      </c>
      <c r="H655" s="20">
        <f>IF(OR($B655="",$E655=0),"",$G655/$E655)</f>
      </c>
    </row>
    <row r="656">
      <c r="A656" s="11"/>
      <c r="B656" s="7"/>
      <c r="C656" s="10"/>
      <c r="D656" s="9"/>
      <c r="E656" s="15">
        <f>IF($B656="","",$C656*$D656)</f>
      </c>
      <c r="F656" s="15">
        <f>IF($B656="","",IFERROR(INDEX(HPP_Sapi!$I$2:$I$501,MATCH($B656,HPP_Sapi!$A$2:$A$501,0)),0))</f>
      </c>
      <c r="G656" s="15">
        <f>IF($B656="","",$E656-$F656)</f>
      </c>
      <c r="H656" s="20">
        <f>IF(OR($B656="",$E656=0),"",$G656/$E656)</f>
      </c>
    </row>
    <row r="657">
      <c r="A657" s="11"/>
      <c r="B657" s="7"/>
      <c r="C657" s="10"/>
      <c r="D657" s="9"/>
      <c r="E657" s="15">
        <f>IF($B657="","",$C657*$D657)</f>
      </c>
      <c r="F657" s="15">
        <f>IF($B657="","",IFERROR(INDEX(HPP_Sapi!$I$2:$I$501,MATCH($B657,HPP_Sapi!$A$2:$A$501,0)),0))</f>
      </c>
      <c r="G657" s="15">
        <f>IF($B657="","",$E657-$F657)</f>
      </c>
      <c r="H657" s="20">
        <f>IF(OR($B657="",$E657=0),"",$G657/$E657)</f>
      </c>
    </row>
    <row r="658">
      <c r="A658" s="11"/>
      <c r="B658" s="7"/>
      <c r="C658" s="10"/>
      <c r="D658" s="9"/>
      <c r="E658" s="15">
        <f>IF($B658="","",$C658*$D658)</f>
      </c>
      <c r="F658" s="15">
        <f>IF($B658="","",IFERROR(INDEX(HPP_Sapi!$I$2:$I$501,MATCH($B658,HPP_Sapi!$A$2:$A$501,0)),0))</f>
      </c>
      <c r="G658" s="15">
        <f>IF($B658="","",$E658-$F658)</f>
      </c>
      <c r="H658" s="20">
        <f>IF(OR($B658="",$E658=0),"",$G658/$E658)</f>
      </c>
    </row>
    <row r="659">
      <c r="A659" s="11"/>
      <c r="B659" s="7"/>
      <c r="C659" s="10"/>
      <c r="D659" s="9"/>
      <c r="E659" s="15">
        <f>IF($B659="","",$C659*$D659)</f>
      </c>
      <c r="F659" s="15">
        <f>IF($B659="","",IFERROR(INDEX(HPP_Sapi!$I$2:$I$501,MATCH($B659,HPP_Sapi!$A$2:$A$501,0)),0))</f>
      </c>
      <c r="G659" s="15">
        <f>IF($B659="","",$E659-$F659)</f>
      </c>
      <c r="H659" s="20">
        <f>IF(OR($B659="",$E659=0),"",$G659/$E659)</f>
      </c>
    </row>
    <row r="660">
      <c r="A660" s="11"/>
      <c r="B660" s="7"/>
      <c r="C660" s="10"/>
      <c r="D660" s="9"/>
      <c r="E660" s="15">
        <f>IF($B660="","",$C660*$D660)</f>
      </c>
      <c r="F660" s="15">
        <f>IF($B660="","",IFERROR(INDEX(HPP_Sapi!$I$2:$I$501,MATCH($B660,HPP_Sapi!$A$2:$A$501,0)),0))</f>
      </c>
      <c r="G660" s="15">
        <f>IF($B660="","",$E660-$F660)</f>
      </c>
      <c r="H660" s="20">
        <f>IF(OR($B660="",$E660=0),"",$G660/$E660)</f>
      </c>
    </row>
    <row r="661">
      <c r="A661" s="11"/>
      <c r="B661" s="7"/>
      <c r="C661" s="10"/>
      <c r="D661" s="9"/>
      <c r="E661" s="15">
        <f>IF($B661="","",$C661*$D661)</f>
      </c>
      <c r="F661" s="15">
        <f>IF($B661="","",IFERROR(INDEX(HPP_Sapi!$I$2:$I$501,MATCH($B661,HPP_Sapi!$A$2:$A$501,0)),0))</f>
      </c>
      <c r="G661" s="15">
        <f>IF($B661="","",$E661-$F661)</f>
      </c>
      <c r="H661" s="20">
        <f>IF(OR($B661="",$E661=0),"",$G661/$E661)</f>
      </c>
    </row>
    <row r="662">
      <c r="A662" s="11"/>
      <c r="B662" s="7"/>
      <c r="C662" s="10"/>
      <c r="D662" s="9"/>
      <c r="E662" s="15">
        <f>IF($B662="","",$C662*$D662)</f>
      </c>
      <c r="F662" s="15">
        <f>IF($B662="","",IFERROR(INDEX(HPP_Sapi!$I$2:$I$501,MATCH($B662,HPP_Sapi!$A$2:$A$501,0)),0))</f>
      </c>
      <c r="G662" s="15">
        <f>IF($B662="","",$E662-$F662)</f>
      </c>
      <c r="H662" s="20">
        <f>IF(OR($B662="",$E662=0),"",$G662/$E662)</f>
      </c>
    </row>
    <row r="663">
      <c r="A663" s="11"/>
      <c r="B663" s="7"/>
      <c r="C663" s="10"/>
      <c r="D663" s="9"/>
      <c r="E663" s="15">
        <f>IF($B663="","",$C663*$D663)</f>
      </c>
      <c r="F663" s="15">
        <f>IF($B663="","",IFERROR(INDEX(HPP_Sapi!$I$2:$I$501,MATCH($B663,HPP_Sapi!$A$2:$A$501,0)),0))</f>
      </c>
      <c r="G663" s="15">
        <f>IF($B663="","",$E663-$F663)</f>
      </c>
      <c r="H663" s="20">
        <f>IF(OR($B663="",$E663=0),"",$G663/$E663)</f>
      </c>
    </row>
    <row r="664">
      <c r="A664" s="11"/>
      <c r="B664" s="7"/>
      <c r="C664" s="10"/>
      <c r="D664" s="9"/>
      <c r="E664" s="15">
        <f>IF($B664="","",$C664*$D664)</f>
      </c>
      <c r="F664" s="15">
        <f>IF($B664="","",IFERROR(INDEX(HPP_Sapi!$I$2:$I$501,MATCH($B664,HPP_Sapi!$A$2:$A$501,0)),0))</f>
      </c>
      <c r="G664" s="15">
        <f>IF($B664="","",$E664-$F664)</f>
      </c>
      <c r="H664" s="20">
        <f>IF(OR($B664="",$E664=0),"",$G664/$E664)</f>
      </c>
    </row>
    <row r="665">
      <c r="A665" s="11"/>
      <c r="B665" s="7"/>
      <c r="C665" s="10"/>
      <c r="D665" s="9"/>
      <c r="E665" s="15">
        <f>IF($B665="","",$C665*$D665)</f>
      </c>
      <c r="F665" s="15">
        <f>IF($B665="","",IFERROR(INDEX(HPP_Sapi!$I$2:$I$501,MATCH($B665,HPP_Sapi!$A$2:$A$501,0)),0))</f>
      </c>
      <c r="G665" s="15">
        <f>IF($B665="","",$E665-$F665)</f>
      </c>
      <c r="H665" s="20">
        <f>IF(OR($B665="",$E665=0),"",$G665/$E665)</f>
      </c>
    </row>
    <row r="666">
      <c r="A666" s="11"/>
      <c r="B666" s="7"/>
      <c r="C666" s="10"/>
      <c r="D666" s="9"/>
      <c r="E666" s="15">
        <f>IF($B666="","",$C666*$D666)</f>
      </c>
      <c r="F666" s="15">
        <f>IF($B666="","",IFERROR(INDEX(HPP_Sapi!$I$2:$I$501,MATCH($B666,HPP_Sapi!$A$2:$A$501,0)),0))</f>
      </c>
      <c r="G666" s="15">
        <f>IF($B666="","",$E666-$F666)</f>
      </c>
      <c r="H666" s="20">
        <f>IF(OR($B666="",$E666=0),"",$G666/$E666)</f>
      </c>
    </row>
    <row r="667">
      <c r="A667" s="11"/>
      <c r="B667" s="7"/>
      <c r="C667" s="10"/>
      <c r="D667" s="9"/>
      <c r="E667" s="15">
        <f>IF($B667="","",$C667*$D667)</f>
      </c>
      <c r="F667" s="15">
        <f>IF($B667="","",IFERROR(INDEX(HPP_Sapi!$I$2:$I$501,MATCH($B667,HPP_Sapi!$A$2:$A$501,0)),0))</f>
      </c>
      <c r="G667" s="15">
        <f>IF($B667="","",$E667-$F667)</f>
      </c>
      <c r="H667" s="20">
        <f>IF(OR($B667="",$E667=0),"",$G667/$E667)</f>
      </c>
    </row>
    <row r="668">
      <c r="A668" s="11"/>
      <c r="B668" s="7"/>
      <c r="C668" s="10"/>
      <c r="D668" s="9"/>
      <c r="E668" s="15">
        <f>IF($B668="","",$C668*$D668)</f>
      </c>
      <c r="F668" s="15">
        <f>IF($B668="","",IFERROR(INDEX(HPP_Sapi!$I$2:$I$501,MATCH($B668,HPP_Sapi!$A$2:$A$501,0)),0))</f>
      </c>
      <c r="G668" s="15">
        <f>IF($B668="","",$E668-$F668)</f>
      </c>
      <c r="H668" s="20">
        <f>IF(OR($B668="",$E668=0),"",$G668/$E668)</f>
      </c>
    </row>
    <row r="669">
      <c r="A669" s="11"/>
      <c r="B669" s="7"/>
      <c r="C669" s="10"/>
      <c r="D669" s="9"/>
      <c r="E669" s="15">
        <f>IF($B669="","",$C669*$D669)</f>
      </c>
      <c r="F669" s="15">
        <f>IF($B669="","",IFERROR(INDEX(HPP_Sapi!$I$2:$I$501,MATCH($B669,HPP_Sapi!$A$2:$A$501,0)),0))</f>
      </c>
      <c r="G669" s="15">
        <f>IF($B669="","",$E669-$F669)</f>
      </c>
      <c r="H669" s="20">
        <f>IF(OR($B669="",$E669=0),"",$G669/$E669)</f>
      </c>
    </row>
    <row r="670">
      <c r="A670" s="11"/>
      <c r="B670" s="7"/>
      <c r="C670" s="10"/>
      <c r="D670" s="9"/>
      <c r="E670" s="15">
        <f>IF($B670="","",$C670*$D670)</f>
      </c>
      <c r="F670" s="15">
        <f>IF($B670="","",IFERROR(INDEX(HPP_Sapi!$I$2:$I$501,MATCH($B670,HPP_Sapi!$A$2:$A$501,0)),0))</f>
      </c>
      <c r="G670" s="15">
        <f>IF($B670="","",$E670-$F670)</f>
      </c>
      <c r="H670" s="20">
        <f>IF(OR($B670="",$E670=0),"",$G670/$E670)</f>
      </c>
    </row>
    <row r="671">
      <c r="A671" s="11"/>
      <c r="B671" s="7"/>
      <c r="C671" s="10"/>
      <c r="D671" s="9"/>
      <c r="E671" s="15">
        <f>IF($B671="","",$C671*$D671)</f>
      </c>
      <c r="F671" s="15">
        <f>IF($B671="","",IFERROR(INDEX(HPP_Sapi!$I$2:$I$501,MATCH($B671,HPP_Sapi!$A$2:$A$501,0)),0))</f>
      </c>
      <c r="G671" s="15">
        <f>IF($B671="","",$E671-$F671)</f>
      </c>
      <c r="H671" s="20">
        <f>IF(OR($B671="",$E671=0),"",$G671/$E671)</f>
      </c>
    </row>
    <row r="672">
      <c r="A672" s="11"/>
      <c r="B672" s="7"/>
      <c r="C672" s="10"/>
      <c r="D672" s="9"/>
      <c r="E672" s="15">
        <f>IF($B672="","",$C672*$D672)</f>
      </c>
      <c r="F672" s="15">
        <f>IF($B672="","",IFERROR(INDEX(HPP_Sapi!$I$2:$I$501,MATCH($B672,HPP_Sapi!$A$2:$A$501,0)),0))</f>
      </c>
      <c r="G672" s="15">
        <f>IF($B672="","",$E672-$F672)</f>
      </c>
      <c r="H672" s="20">
        <f>IF(OR($B672="",$E672=0),"",$G672/$E672)</f>
      </c>
    </row>
    <row r="673">
      <c r="A673" s="11"/>
      <c r="B673" s="7"/>
      <c r="C673" s="10"/>
      <c r="D673" s="9"/>
      <c r="E673" s="15">
        <f>IF($B673="","",$C673*$D673)</f>
      </c>
      <c r="F673" s="15">
        <f>IF($B673="","",IFERROR(INDEX(HPP_Sapi!$I$2:$I$501,MATCH($B673,HPP_Sapi!$A$2:$A$501,0)),0))</f>
      </c>
      <c r="G673" s="15">
        <f>IF($B673="","",$E673-$F673)</f>
      </c>
      <c r="H673" s="20">
        <f>IF(OR($B673="",$E673=0),"",$G673/$E673)</f>
      </c>
    </row>
    <row r="674">
      <c r="A674" s="11"/>
      <c r="B674" s="7"/>
      <c r="C674" s="10"/>
      <c r="D674" s="9"/>
      <c r="E674" s="15">
        <f>IF($B674="","",$C674*$D674)</f>
      </c>
      <c r="F674" s="15">
        <f>IF($B674="","",IFERROR(INDEX(HPP_Sapi!$I$2:$I$501,MATCH($B674,HPP_Sapi!$A$2:$A$501,0)),0))</f>
      </c>
      <c r="G674" s="15">
        <f>IF($B674="","",$E674-$F674)</f>
      </c>
      <c r="H674" s="20">
        <f>IF(OR($B674="",$E674=0),"",$G674/$E674)</f>
      </c>
    </row>
    <row r="675">
      <c r="A675" s="11"/>
      <c r="B675" s="7"/>
      <c r="C675" s="10"/>
      <c r="D675" s="9"/>
      <c r="E675" s="15">
        <f>IF($B675="","",$C675*$D675)</f>
      </c>
      <c r="F675" s="15">
        <f>IF($B675="","",IFERROR(INDEX(HPP_Sapi!$I$2:$I$501,MATCH($B675,HPP_Sapi!$A$2:$A$501,0)),0))</f>
      </c>
      <c r="G675" s="15">
        <f>IF($B675="","",$E675-$F675)</f>
      </c>
      <c r="H675" s="20">
        <f>IF(OR($B675="",$E675=0),"",$G675/$E675)</f>
      </c>
    </row>
    <row r="676">
      <c r="A676" s="11"/>
      <c r="B676" s="7"/>
      <c r="C676" s="10"/>
      <c r="D676" s="9"/>
      <c r="E676" s="15">
        <f>IF($B676="","",$C676*$D676)</f>
      </c>
      <c r="F676" s="15">
        <f>IF($B676="","",IFERROR(INDEX(HPP_Sapi!$I$2:$I$501,MATCH($B676,HPP_Sapi!$A$2:$A$501,0)),0))</f>
      </c>
      <c r="G676" s="15">
        <f>IF($B676="","",$E676-$F676)</f>
      </c>
      <c r="H676" s="20">
        <f>IF(OR($B676="",$E676=0),"",$G676/$E676)</f>
      </c>
    </row>
    <row r="677">
      <c r="A677" s="11"/>
      <c r="B677" s="7"/>
      <c r="C677" s="10"/>
      <c r="D677" s="9"/>
      <c r="E677" s="15">
        <f>IF($B677="","",$C677*$D677)</f>
      </c>
      <c r="F677" s="15">
        <f>IF($B677="","",IFERROR(INDEX(HPP_Sapi!$I$2:$I$501,MATCH($B677,HPP_Sapi!$A$2:$A$501,0)),0))</f>
      </c>
      <c r="G677" s="15">
        <f>IF($B677="","",$E677-$F677)</f>
      </c>
      <c r="H677" s="20">
        <f>IF(OR($B677="",$E677=0),"",$G677/$E677)</f>
      </c>
    </row>
    <row r="678">
      <c r="A678" s="11"/>
      <c r="B678" s="7"/>
      <c r="C678" s="10"/>
      <c r="D678" s="9"/>
      <c r="E678" s="15">
        <f>IF($B678="","",$C678*$D678)</f>
      </c>
      <c r="F678" s="15">
        <f>IF($B678="","",IFERROR(INDEX(HPP_Sapi!$I$2:$I$501,MATCH($B678,HPP_Sapi!$A$2:$A$501,0)),0))</f>
      </c>
      <c r="G678" s="15">
        <f>IF($B678="","",$E678-$F678)</f>
      </c>
      <c r="H678" s="20">
        <f>IF(OR($B678="",$E678=0),"",$G678/$E678)</f>
      </c>
    </row>
    <row r="679">
      <c r="A679" s="11"/>
      <c r="B679" s="7"/>
      <c r="C679" s="10"/>
      <c r="D679" s="9"/>
      <c r="E679" s="15">
        <f>IF($B679="","",$C679*$D679)</f>
      </c>
      <c r="F679" s="15">
        <f>IF($B679="","",IFERROR(INDEX(HPP_Sapi!$I$2:$I$501,MATCH($B679,HPP_Sapi!$A$2:$A$501,0)),0))</f>
      </c>
      <c r="G679" s="15">
        <f>IF($B679="","",$E679-$F679)</f>
      </c>
      <c r="H679" s="20">
        <f>IF(OR($B679="",$E679=0),"",$G679/$E679)</f>
      </c>
    </row>
    <row r="680">
      <c r="A680" s="11"/>
      <c r="B680" s="7"/>
      <c r="C680" s="10"/>
      <c r="D680" s="9"/>
      <c r="E680" s="15">
        <f>IF($B680="","",$C680*$D680)</f>
      </c>
      <c r="F680" s="15">
        <f>IF($B680="","",IFERROR(INDEX(HPP_Sapi!$I$2:$I$501,MATCH($B680,HPP_Sapi!$A$2:$A$501,0)),0))</f>
      </c>
      <c r="G680" s="15">
        <f>IF($B680="","",$E680-$F680)</f>
      </c>
      <c r="H680" s="20">
        <f>IF(OR($B680="",$E680=0),"",$G680/$E680)</f>
      </c>
    </row>
    <row r="681">
      <c r="A681" s="11"/>
      <c r="B681" s="7"/>
      <c r="C681" s="10"/>
      <c r="D681" s="9"/>
      <c r="E681" s="15">
        <f>IF($B681="","",$C681*$D681)</f>
      </c>
      <c r="F681" s="15">
        <f>IF($B681="","",IFERROR(INDEX(HPP_Sapi!$I$2:$I$501,MATCH($B681,HPP_Sapi!$A$2:$A$501,0)),0))</f>
      </c>
      <c r="G681" s="15">
        <f>IF($B681="","",$E681-$F681)</f>
      </c>
      <c r="H681" s="20">
        <f>IF(OR($B681="",$E681=0),"",$G681/$E681)</f>
      </c>
    </row>
    <row r="682">
      <c r="A682" s="11"/>
      <c r="B682" s="7"/>
      <c r="C682" s="10"/>
      <c r="D682" s="9"/>
      <c r="E682" s="15">
        <f>IF($B682="","",$C682*$D682)</f>
      </c>
      <c r="F682" s="15">
        <f>IF($B682="","",IFERROR(INDEX(HPP_Sapi!$I$2:$I$501,MATCH($B682,HPP_Sapi!$A$2:$A$501,0)),0))</f>
      </c>
      <c r="G682" s="15">
        <f>IF($B682="","",$E682-$F682)</f>
      </c>
      <c r="H682" s="20">
        <f>IF(OR($B682="",$E682=0),"",$G682/$E682)</f>
      </c>
    </row>
    <row r="683">
      <c r="A683" s="11"/>
      <c r="B683" s="7"/>
      <c r="C683" s="10"/>
      <c r="D683" s="9"/>
      <c r="E683" s="15">
        <f>IF($B683="","",$C683*$D683)</f>
      </c>
      <c r="F683" s="15">
        <f>IF($B683="","",IFERROR(INDEX(HPP_Sapi!$I$2:$I$501,MATCH($B683,HPP_Sapi!$A$2:$A$501,0)),0))</f>
      </c>
      <c r="G683" s="15">
        <f>IF($B683="","",$E683-$F683)</f>
      </c>
      <c r="H683" s="20">
        <f>IF(OR($B683="",$E683=0),"",$G683/$E683)</f>
      </c>
    </row>
    <row r="684">
      <c r="A684" s="11"/>
      <c r="B684" s="7"/>
      <c r="C684" s="10"/>
      <c r="D684" s="9"/>
      <c r="E684" s="15">
        <f>IF($B684="","",$C684*$D684)</f>
      </c>
      <c r="F684" s="15">
        <f>IF($B684="","",IFERROR(INDEX(HPP_Sapi!$I$2:$I$501,MATCH($B684,HPP_Sapi!$A$2:$A$501,0)),0))</f>
      </c>
      <c r="G684" s="15">
        <f>IF($B684="","",$E684-$F684)</f>
      </c>
      <c r="H684" s="20">
        <f>IF(OR($B684="",$E684=0),"",$G684/$E684)</f>
      </c>
    </row>
    <row r="685">
      <c r="A685" s="11"/>
      <c r="B685" s="7"/>
      <c r="C685" s="10"/>
      <c r="D685" s="9"/>
      <c r="E685" s="15">
        <f>IF($B685="","",$C685*$D685)</f>
      </c>
      <c r="F685" s="15">
        <f>IF($B685="","",IFERROR(INDEX(HPP_Sapi!$I$2:$I$501,MATCH($B685,HPP_Sapi!$A$2:$A$501,0)),0))</f>
      </c>
      <c r="G685" s="15">
        <f>IF($B685="","",$E685-$F685)</f>
      </c>
      <c r="H685" s="20">
        <f>IF(OR($B685="",$E685=0),"",$G685/$E685)</f>
      </c>
    </row>
    <row r="686">
      <c r="A686" s="11"/>
      <c r="B686" s="7"/>
      <c r="C686" s="10"/>
      <c r="D686" s="9"/>
      <c r="E686" s="15">
        <f>IF($B686="","",$C686*$D686)</f>
      </c>
      <c r="F686" s="15">
        <f>IF($B686="","",IFERROR(INDEX(HPP_Sapi!$I$2:$I$501,MATCH($B686,HPP_Sapi!$A$2:$A$501,0)),0))</f>
      </c>
      <c r="G686" s="15">
        <f>IF($B686="","",$E686-$F686)</f>
      </c>
      <c r="H686" s="20">
        <f>IF(OR($B686="",$E686=0),"",$G686/$E686)</f>
      </c>
    </row>
    <row r="687">
      <c r="A687" s="11"/>
      <c r="B687" s="7"/>
      <c r="C687" s="10"/>
      <c r="D687" s="9"/>
      <c r="E687" s="15">
        <f>IF($B687="","",$C687*$D687)</f>
      </c>
      <c r="F687" s="15">
        <f>IF($B687="","",IFERROR(INDEX(HPP_Sapi!$I$2:$I$501,MATCH($B687,HPP_Sapi!$A$2:$A$501,0)),0))</f>
      </c>
      <c r="G687" s="15">
        <f>IF($B687="","",$E687-$F687)</f>
      </c>
      <c r="H687" s="20">
        <f>IF(OR($B687="",$E687=0),"",$G687/$E687)</f>
      </c>
    </row>
    <row r="688">
      <c r="A688" s="11"/>
      <c r="B688" s="7"/>
      <c r="C688" s="10"/>
      <c r="D688" s="9"/>
      <c r="E688" s="15">
        <f>IF($B688="","",$C688*$D688)</f>
      </c>
      <c r="F688" s="15">
        <f>IF($B688="","",IFERROR(INDEX(HPP_Sapi!$I$2:$I$501,MATCH($B688,HPP_Sapi!$A$2:$A$501,0)),0))</f>
      </c>
      <c r="G688" s="15">
        <f>IF($B688="","",$E688-$F688)</f>
      </c>
      <c r="H688" s="20">
        <f>IF(OR($B688="",$E688=0),"",$G688/$E688)</f>
      </c>
    </row>
    <row r="689">
      <c r="A689" s="11"/>
      <c r="B689" s="7"/>
      <c r="C689" s="10"/>
      <c r="D689" s="9"/>
      <c r="E689" s="15">
        <f>IF($B689="","",$C689*$D689)</f>
      </c>
      <c r="F689" s="15">
        <f>IF($B689="","",IFERROR(INDEX(HPP_Sapi!$I$2:$I$501,MATCH($B689,HPP_Sapi!$A$2:$A$501,0)),0))</f>
      </c>
      <c r="G689" s="15">
        <f>IF($B689="","",$E689-$F689)</f>
      </c>
      <c r="H689" s="20">
        <f>IF(OR($B689="",$E689=0),"",$G689/$E689)</f>
      </c>
    </row>
    <row r="690">
      <c r="A690" s="11"/>
      <c r="B690" s="7"/>
      <c r="C690" s="10"/>
      <c r="D690" s="9"/>
      <c r="E690" s="15">
        <f>IF($B690="","",$C690*$D690)</f>
      </c>
      <c r="F690" s="15">
        <f>IF($B690="","",IFERROR(INDEX(HPP_Sapi!$I$2:$I$501,MATCH($B690,HPP_Sapi!$A$2:$A$501,0)),0))</f>
      </c>
      <c r="G690" s="15">
        <f>IF($B690="","",$E690-$F690)</f>
      </c>
      <c r="H690" s="20">
        <f>IF(OR($B690="",$E690=0),"",$G690/$E690)</f>
      </c>
    </row>
    <row r="691">
      <c r="A691" s="11"/>
      <c r="B691" s="7"/>
      <c r="C691" s="10"/>
      <c r="D691" s="9"/>
      <c r="E691" s="15">
        <f>IF($B691="","",$C691*$D691)</f>
      </c>
      <c r="F691" s="15">
        <f>IF($B691="","",IFERROR(INDEX(HPP_Sapi!$I$2:$I$501,MATCH($B691,HPP_Sapi!$A$2:$A$501,0)),0))</f>
      </c>
      <c r="G691" s="15">
        <f>IF($B691="","",$E691-$F691)</f>
      </c>
      <c r="H691" s="20">
        <f>IF(OR($B691="",$E691=0),"",$G691/$E691)</f>
      </c>
    </row>
    <row r="692">
      <c r="A692" s="11"/>
      <c r="B692" s="7"/>
      <c r="C692" s="10"/>
      <c r="D692" s="9"/>
      <c r="E692" s="15">
        <f>IF($B692="","",$C692*$D692)</f>
      </c>
      <c r="F692" s="15">
        <f>IF($B692="","",IFERROR(INDEX(HPP_Sapi!$I$2:$I$501,MATCH($B692,HPP_Sapi!$A$2:$A$501,0)),0))</f>
      </c>
      <c r="G692" s="15">
        <f>IF($B692="","",$E692-$F692)</f>
      </c>
      <c r="H692" s="20">
        <f>IF(OR($B692="",$E692=0),"",$G692/$E692)</f>
      </c>
    </row>
    <row r="693">
      <c r="A693" s="11"/>
      <c r="B693" s="7"/>
      <c r="C693" s="10"/>
      <c r="D693" s="9"/>
      <c r="E693" s="15">
        <f>IF($B693="","",$C693*$D693)</f>
      </c>
      <c r="F693" s="15">
        <f>IF($B693="","",IFERROR(INDEX(HPP_Sapi!$I$2:$I$501,MATCH($B693,HPP_Sapi!$A$2:$A$501,0)),0))</f>
      </c>
      <c r="G693" s="15">
        <f>IF($B693="","",$E693-$F693)</f>
      </c>
      <c r="H693" s="20">
        <f>IF(OR($B693="",$E693=0),"",$G693/$E693)</f>
      </c>
    </row>
    <row r="694">
      <c r="A694" s="11"/>
      <c r="B694" s="7"/>
      <c r="C694" s="10"/>
      <c r="D694" s="9"/>
      <c r="E694" s="15">
        <f>IF($B694="","",$C694*$D694)</f>
      </c>
      <c r="F694" s="15">
        <f>IF($B694="","",IFERROR(INDEX(HPP_Sapi!$I$2:$I$501,MATCH($B694,HPP_Sapi!$A$2:$A$501,0)),0))</f>
      </c>
      <c r="G694" s="15">
        <f>IF($B694="","",$E694-$F694)</f>
      </c>
      <c r="H694" s="20">
        <f>IF(OR($B694="",$E694=0),"",$G694/$E694)</f>
      </c>
    </row>
    <row r="695">
      <c r="A695" s="11"/>
      <c r="B695" s="7"/>
      <c r="C695" s="10"/>
      <c r="D695" s="9"/>
      <c r="E695" s="15">
        <f>IF($B695="","",$C695*$D695)</f>
      </c>
      <c r="F695" s="15">
        <f>IF($B695="","",IFERROR(INDEX(HPP_Sapi!$I$2:$I$501,MATCH($B695,HPP_Sapi!$A$2:$A$501,0)),0))</f>
      </c>
      <c r="G695" s="15">
        <f>IF($B695="","",$E695-$F695)</f>
      </c>
      <c r="H695" s="20">
        <f>IF(OR($B695="",$E695=0),"",$G695/$E695)</f>
      </c>
    </row>
    <row r="696">
      <c r="A696" s="11"/>
      <c r="B696" s="7"/>
      <c r="C696" s="10"/>
      <c r="D696" s="9"/>
      <c r="E696" s="15">
        <f>IF($B696="","",$C696*$D696)</f>
      </c>
      <c r="F696" s="15">
        <f>IF($B696="","",IFERROR(INDEX(HPP_Sapi!$I$2:$I$501,MATCH($B696,HPP_Sapi!$A$2:$A$501,0)),0))</f>
      </c>
      <c r="G696" s="15">
        <f>IF($B696="","",$E696-$F696)</f>
      </c>
      <c r="H696" s="20">
        <f>IF(OR($B696="",$E696=0),"",$G696/$E696)</f>
      </c>
    </row>
    <row r="697">
      <c r="A697" s="11"/>
      <c r="B697" s="7"/>
      <c r="C697" s="10"/>
      <c r="D697" s="9"/>
      <c r="E697" s="15">
        <f>IF($B697="","",$C697*$D697)</f>
      </c>
      <c r="F697" s="15">
        <f>IF($B697="","",IFERROR(INDEX(HPP_Sapi!$I$2:$I$501,MATCH($B697,HPP_Sapi!$A$2:$A$501,0)),0))</f>
      </c>
      <c r="G697" s="15">
        <f>IF($B697="","",$E697-$F697)</f>
      </c>
      <c r="H697" s="20">
        <f>IF(OR($B697="",$E697=0),"",$G697/$E697)</f>
      </c>
    </row>
    <row r="698">
      <c r="A698" s="11"/>
      <c r="B698" s="7"/>
      <c r="C698" s="10"/>
      <c r="D698" s="9"/>
      <c r="E698" s="15">
        <f>IF($B698="","",$C698*$D698)</f>
      </c>
      <c r="F698" s="15">
        <f>IF($B698="","",IFERROR(INDEX(HPP_Sapi!$I$2:$I$501,MATCH($B698,HPP_Sapi!$A$2:$A$501,0)),0))</f>
      </c>
      <c r="G698" s="15">
        <f>IF($B698="","",$E698-$F698)</f>
      </c>
      <c r="H698" s="20">
        <f>IF(OR($B698="",$E698=0),"",$G698/$E698)</f>
      </c>
    </row>
    <row r="699">
      <c r="A699" s="11"/>
      <c r="B699" s="7"/>
      <c r="C699" s="10"/>
      <c r="D699" s="9"/>
      <c r="E699" s="15">
        <f>IF($B699="","",$C699*$D699)</f>
      </c>
      <c r="F699" s="15">
        <f>IF($B699="","",IFERROR(INDEX(HPP_Sapi!$I$2:$I$501,MATCH($B699,HPP_Sapi!$A$2:$A$501,0)),0))</f>
      </c>
      <c r="G699" s="15">
        <f>IF($B699="","",$E699-$F699)</f>
      </c>
      <c r="H699" s="20">
        <f>IF(OR($B699="",$E699=0),"",$G699/$E699)</f>
      </c>
    </row>
    <row r="700">
      <c r="A700" s="11"/>
      <c r="B700" s="7"/>
      <c r="C700" s="10"/>
      <c r="D700" s="9"/>
      <c r="E700" s="15">
        <f>IF($B700="","",$C700*$D700)</f>
      </c>
      <c r="F700" s="15">
        <f>IF($B700="","",IFERROR(INDEX(HPP_Sapi!$I$2:$I$501,MATCH($B700,HPP_Sapi!$A$2:$A$501,0)),0))</f>
      </c>
      <c r="G700" s="15">
        <f>IF($B700="","",$E700-$F700)</f>
      </c>
      <c r="H700" s="20">
        <f>IF(OR($B700="",$E700=0),"",$G700/$E700)</f>
      </c>
    </row>
    <row r="701">
      <c r="A701" s="11"/>
      <c r="B701" s="7"/>
      <c r="C701" s="10"/>
      <c r="D701" s="9"/>
      <c r="E701" s="15">
        <f>IF($B701="","",$C701*$D701)</f>
      </c>
      <c r="F701" s="15">
        <f>IF($B701="","",IFERROR(INDEX(HPP_Sapi!$I$2:$I$501,MATCH($B701,HPP_Sapi!$A$2:$A$501,0)),0))</f>
      </c>
      <c r="G701" s="15">
        <f>IF($B701="","",$E701-$F701)</f>
      </c>
      <c r="H701" s="20">
        <f>IF(OR($B701="",$E701=0),"",$G701/$E701)</f>
      </c>
    </row>
    <row r="702">
      <c r="A702" s="11"/>
      <c r="B702" s="7"/>
      <c r="C702" s="10"/>
      <c r="D702" s="9"/>
      <c r="E702" s="15">
        <f>IF($B702="","",$C702*$D702)</f>
      </c>
      <c r="F702" s="15">
        <f>IF($B702="","",IFERROR(INDEX(HPP_Sapi!$I$2:$I$501,MATCH($B702,HPP_Sapi!$A$2:$A$501,0)),0))</f>
      </c>
      <c r="G702" s="15">
        <f>IF($B702="","",$E702-$F702)</f>
      </c>
      <c r="H702" s="20">
        <f>IF(OR($B702="",$E702=0),"",$G702/$E702)</f>
      </c>
    </row>
    <row r="703">
      <c r="A703" s="11"/>
      <c r="B703" s="7"/>
      <c r="C703" s="10"/>
      <c r="D703" s="9"/>
      <c r="E703" s="15">
        <f>IF($B703="","",$C703*$D703)</f>
      </c>
      <c r="F703" s="15">
        <f>IF($B703="","",IFERROR(INDEX(HPP_Sapi!$I$2:$I$501,MATCH($B703,HPP_Sapi!$A$2:$A$501,0)),0))</f>
      </c>
      <c r="G703" s="15">
        <f>IF($B703="","",$E703-$F703)</f>
      </c>
      <c r="H703" s="20">
        <f>IF(OR($B703="",$E703=0),"",$G703/$E703)</f>
      </c>
    </row>
    <row r="704">
      <c r="A704" s="11"/>
      <c r="B704" s="7"/>
      <c r="C704" s="10"/>
      <c r="D704" s="9"/>
      <c r="E704" s="15">
        <f>IF($B704="","",$C704*$D704)</f>
      </c>
      <c r="F704" s="15">
        <f>IF($B704="","",IFERROR(INDEX(HPP_Sapi!$I$2:$I$501,MATCH($B704,HPP_Sapi!$A$2:$A$501,0)),0))</f>
      </c>
      <c r="G704" s="15">
        <f>IF($B704="","",$E704-$F704)</f>
      </c>
      <c r="H704" s="20">
        <f>IF(OR($B704="",$E704=0),"",$G704/$E704)</f>
      </c>
    </row>
    <row r="705">
      <c r="A705" s="11"/>
      <c r="B705" s="7"/>
      <c r="C705" s="10"/>
      <c r="D705" s="9"/>
      <c r="E705" s="15">
        <f>IF($B705="","",$C705*$D705)</f>
      </c>
      <c r="F705" s="15">
        <f>IF($B705="","",IFERROR(INDEX(HPP_Sapi!$I$2:$I$501,MATCH($B705,HPP_Sapi!$A$2:$A$501,0)),0))</f>
      </c>
      <c r="G705" s="15">
        <f>IF($B705="","",$E705-$F705)</f>
      </c>
      <c r="H705" s="20">
        <f>IF(OR($B705="",$E705=0),"",$G705/$E705)</f>
      </c>
    </row>
    <row r="706">
      <c r="A706" s="11"/>
      <c r="B706" s="7"/>
      <c r="C706" s="10"/>
      <c r="D706" s="9"/>
      <c r="E706" s="15">
        <f>IF($B706="","",$C706*$D706)</f>
      </c>
      <c r="F706" s="15">
        <f>IF($B706="","",IFERROR(INDEX(HPP_Sapi!$I$2:$I$501,MATCH($B706,HPP_Sapi!$A$2:$A$501,0)),0))</f>
      </c>
      <c r="G706" s="15">
        <f>IF($B706="","",$E706-$F706)</f>
      </c>
      <c r="H706" s="20">
        <f>IF(OR($B706="",$E706=0),"",$G706/$E706)</f>
      </c>
    </row>
    <row r="707">
      <c r="A707" s="11"/>
      <c r="B707" s="7"/>
      <c r="C707" s="10"/>
      <c r="D707" s="9"/>
      <c r="E707" s="15">
        <f>IF($B707="","",$C707*$D707)</f>
      </c>
      <c r="F707" s="15">
        <f>IF($B707="","",IFERROR(INDEX(HPP_Sapi!$I$2:$I$501,MATCH($B707,HPP_Sapi!$A$2:$A$501,0)),0))</f>
      </c>
      <c r="G707" s="15">
        <f>IF($B707="","",$E707-$F707)</f>
      </c>
      <c r="H707" s="20">
        <f>IF(OR($B707="",$E707=0),"",$G707/$E707)</f>
      </c>
    </row>
    <row r="708">
      <c r="A708" s="11"/>
      <c r="B708" s="7"/>
      <c r="C708" s="10"/>
      <c r="D708" s="9"/>
      <c r="E708" s="15">
        <f>IF($B708="","",$C708*$D708)</f>
      </c>
      <c r="F708" s="15">
        <f>IF($B708="","",IFERROR(INDEX(HPP_Sapi!$I$2:$I$501,MATCH($B708,HPP_Sapi!$A$2:$A$501,0)),0))</f>
      </c>
      <c r="G708" s="15">
        <f>IF($B708="","",$E708-$F708)</f>
      </c>
      <c r="H708" s="20">
        <f>IF(OR($B708="",$E708=0),"",$G708/$E708)</f>
      </c>
    </row>
    <row r="709">
      <c r="A709" s="11"/>
      <c r="B709" s="7"/>
      <c r="C709" s="10"/>
      <c r="D709" s="9"/>
      <c r="E709" s="15">
        <f>IF($B709="","",$C709*$D709)</f>
      </c>
      <c r="F709" s="15">
        <f>IF($B709="","",IFERROR(INDEX(HPP_Sapi!$I$2:$I$501,MATCH($B709,HPP_Sapi!$A$2:$A$501,0)),0))</f>
      </c>
      <c r="G709" s="15">
        <f>IF($B709="","",$E709-$F709)</f>
      </c>
      <c r="H709" s="20">
        <f>IF(OR($B709="",$E709=0),"",$G709/$E709)</f>
      </c>
    </row>
    <row r="710">
      <c r="A710" s="11"/>
      <c r="B710" s="7"/>
      <c r="C710" s="10"/>
      <c r="D710" s="9"/>
      <c r="E710" s="15">
        <f>IF($B710="","",$C710*$D710)</f>
      </c>
      <c r="F710" s="15">
        <f>IF($B710="","",IFERROR(INDEX(HPP_Sapi!$I$2:$I$501,MATCH($B710,HPP_Sapi!$A$2:$A$501,0)),0))</f>
      </c>
      <c r="G710" s="15">
        <f>IF($B710="","",$E710-$F710)</f>
      </c>
      <c r="H710" s="20">
        <f>IF(OR($B710="",$E710=0),"",$G710/$E710)</f>
      </c>
    </row>
    <row r="711">
      <c r="A711" s="11"/>
      <c r="B711" s="7"/>
      <c r="C711" s="10"/>
      <c r="D711" s="9"/>
      <c r="E711" s="15">
        <f>IF($B711="","",$C711*$D711)</f>
      </c>
      <c r="F711" s="15">
        <f>IF($B711="","",IFERROR(INDEX(HPP_Sapi!$I$2:$I$501,MATCH($B711,HPP_Sapi!$A$2:$A$501,0)),0))</f>
      </c>
      <c r="G711" s="15">
        <f>IF($B711="","",$E711-$F711)</f>
      </c>
      <c r="H711" s="20">
        <f>IF(OR($B711="",$E711=0),"",$G711/$E711)</f>
      </c>
    </row>
    <row r="712">
      <c r="A712" s="11"/>
      <c r="B712" s="7"/>
      <c r="C712" s="10"/>
      <c r="D712" s="9"/>
      <c r="E712" s="15">
        <f>IF($B712="","",$C712*$D712)</f>
      </c>
      <c r="F712" s="15">
        <f>IF($B712="","",IFERROR(INDEX(HPP_Sapi!$I$2:$I$501,MATCH($B712,HPP_Sapi!$A$2:$A$501,0)),0))</f>
      </c>
      <c r="G712" s="15">
        <f>IF($B712="","",$E712-$F712)</f>
      </c>
      <c r="H712" s="20">
        <f>IF(OR($B712="",$E712=0),"",$G712/$E712)</f>
      </c>
    </row>
    <row r="713">
      <c r="A713" s="11"/>
      <c r="B713" s="7"/>
      <c r="C713" s="10"/>
      <c r="D713" s="9"/>
      <c r="E713" s="15">
        <f>IF($B713="","",$C713*$D713)</f>
      </c>
      <c r="F713" s="15">
        <f>IF($B713="","",IFERROR(INDEX(HPP_Sapi!$I$2:$I$501,MATCH($B713,HPP_Sapi!$A$2:$A$501,0)),0))</f>
      </c>
      <c r="G713" s="15">
        <f>IF($B713="","",$E713-$F713)</f>
      </c>
      <c r="H713" s="20">
        <f>IF(OR($B713="",$E713=0),"",$G713/$E713)</f>
      </c>
    </row>
    <row r="714">
      <c r="A714" s="11"/>
      <c r="B714" s="7"/>
      <c r="C714" s="10"/>
      <c r="D714" s="9"/>
      <c r="E714" s="15">
        <f>IF($B714="","",$C714*$D714)</f>
      </c>
      <c r="F714" s="15">
        <f>IF($B714="","",IFERROR(INDEX(HPP_Sapi!$I$2:$I$501,MATCH($B714,HPP_Sapi!$A$2:$A$501,0)),0))</f>
      </c>
      <c r="G714" s="15">
        <f>IF($B714="","",$E714-$F714)</f>
      </c>
      <c r="H714" s="20">
        <f>IF(OR($B714="",$E714=0),"",$G714/$E714)</f>
      </c>
    </row>
    <row r="715">
      <c r="A715" s="11"/>
      <c r="B715" s="7"/>
      <c r="C715" s="10"/>
      <c r="D715" s="9"/>
      <c r="E715" s="15">
        <f>IF($B715="","",$C715*$D715)</f>
      </c>
      <c r="F715" s="15">
        <f>IF($B715="","",IFERROR(INDEX(HPP_Sapi!$I$2:$I$501,MATCH($B715,HPP_Sapi!$A$2:$A$501,0)),0))</f>
      </c>
      <c r="G715" s="15">
        <f>IF($B715="","",$E715-$F715)</f>
      </c>
      <c r="H715" s="20">
        <f>IF(OR($B715="",$E715=0),"",$G715/$E715)</f>
      </c>
    </row>
    <row r="716">
      <c r="A716" s="11"/>
      <c r="B716" s="7"/>
      <c r="C716" s="10"/>
      <c r="D716" s="9"/>
      <c r="E716" s="15">
        <f>IF($B716="","",$C716*$D716)</f>
      </c>
      <c r="F716" s="15">
        <f>IF($B716="","",IFERROR(INDEX(HPP_Sapi!$I$2:$I$501,MATCH($B716,HPP_Sapi!$A$2:$A$501,0)),0))</f>
      </c>
      <c r="G716" s="15">
        <f>IF($B716="","",$E716-$F716)</f>
      </c>
      <c r="H716" s="20">
        <f>IF(OR($B716="",$E716=0),"",$G716/$E716)</f>
      </c>
    </row>
    <row r="717">
      <c r="A717" s="11"/>
      <c r="B717" s="7"/>
      <c r="C717" s="10"/>
      <c r="D717" s="9"/>
      <c r="E717" s="15">
        <f>IF($B717="","",$C717*$D717)</f>
      </c>
      <c r="F717" s="15">
        <f>IF($B717="","",IFERROR(INDEX(HPP_Sapi!$I$2:$I$501,MATCH($B717,HPP_Sapi!$A$2:$A$501,0)),0))</f>
      </c>
      <c r="G717" s="15">
        <f>IF($B717="","",$E717-$F717)</f>
      </c>
      <c r="H717" s="20">
        <f>IF(OR($B717="",$E717=0),"",$G717/$E717)</f>
      </c>
    </row>
    <row r="718">
      <c r="A718" s="11"/>
      <c r="B718" s="7"/>
      <c r="C718" s="10"/>
      <c r="D718" s="9"/>
      <c r="E718" s="15">
        <f>IF($B718="","",$C718*$D718)</f>
      </c>
      <c r="F718" s="15">
        <f>IF($B718="","",IFERROR(INDEX(HPP_Sapi!$I$2:$I$501,MATCH($B718,HPP_Sapi!$A$2:$A$501,0)),0))</f>
      </c>
      <c r="G718" s="15">
        <f>IF($B718="","",$E718-$F718)</f>
      </c>
      <c r="H718" s="20">
        <f>IF(OR($B718="",$E718=0),"",$G718/$E718)</f>
      </c>
    </row>
    <row r="719">
      <c r="A719" s="11"/>
      <c r="B719" s="7"/>
      <c r="C719" s="10"/>
      <c r="D719" s="9"/>
      <c r="E719" s="15">
        <f>IF($B719="","",$C719*$D719)</f>
      </c>
      <c r="F719" s="15">
        <f>IF($B719="","",IFERROR(INDEX(HPP_Sapi!$I$2:$I$501,MATCH($B719,HPP_Sapi!$A$2:$A$501,0)),0))</f>
      </c>
      <c r="G719" s="15">
        <f>IF($B719="","",$E719-$F719)</f>
      </c>
      <c r="H719" s="20">
        <f>IF(OR($B719="",$E719=0),"",$G719/$E719)</f>
      </c>
    </row>
    <row r="720">
      <c r="A720" s="11"/>
      <c r="B720" s="7"/>
      <c r="C720" s="10"/>
      <c r="D720" s="9"/>
      <c r="E720" s="15">
        <f>IF($B720="","",$C720*$D720)</f>
      </c>
      <c r="F720" s="15">
        <f>IF($B720="","",IFERROR(INDEX(HPP_Sapi!$I$2:$I$501,MATCH($B720,HPP_Sapi!$A$2:$A$501,0)),0))</f>
      </c>
      <c r="G720" s="15">
        <f>IF($B720="","",$E720-$F720)</f>
      </c>
      <c r="H720" s="20">
        <f>IF(OR($B720="",$E720=0),"",$G720/$E720)</f>
      </c>
    </row>
    <row r="721">
      <c r="A721" s="11"/>
      <c r="B721" s="7"/>
      <c r="C721" s="10"/>
      <c r="D721" s="9"/>
      <c r="E721" s="15">
        <f>IF($B721="","",$C721*$D721)</f>
      </c>
      <c r="F721" s="15">
        <f>IF($B721="","",IFERROR(INDEX(HPP_Sapi!$I$2:$I$501,MATCH($B721,HPP_Sapi!$A$2:$A$501,0)),0))</f>
      </c>
      <c r="G721" s="15">
        <f>IF($B721="","",$E721-$F721)</f>
      </c>
      <c r="H721" s="20">
        <f>IF(OR($B721="",$E721=0),"",$G721/$E721)</f>
      </c>
    </row>
    <row r="722">
      <c r="A722" s="11"/>
      <c r="B722" s="7"/>
      <c r="C722" s="10"/>
      <c r="D722" s="9"/>
      <c r="E722" s="15">
        <f>IF($B722="","",$C722*$D722)</f>
      </c>
      <c r="F722" s="15">
        <f>IF($B722="","",IFERROR(INDEX(HPP_Sapi!$I$2:$I$501,MATCH($B722,HPP_Sapi!$A$2:$A$501,0)),0))</f>
      </c>
      <c r="G722" s="15">
        <f>IF($B722="","",$E722-$F722)</f>
      </c>
      <c r="H722" s="20">
        <f>IF(OR($B722="",$E722=0),"",$G722/$E722)</f>
      </c>
    </row>
    <row r="723">
      <c r="A723" s="11"/>
      <c r="B723" s="7"/>
      <c r="C723" s="10"/>
      <c r="D723" s="9"/>
      <c r="E723" s="15">
        <f>IF($B723="","",$C723*$D723)</f>
      </c>
      <c r="F723" s="15">
        <f>IF($B723="","",IFERROR(INDEX(HPP_Sapi!$I$2:$I$501,MATCH($B723,HPP_Sapi!$A$2:$A$501,0)),0))</f>
      </c>
      <c r="G723" s="15">
        <f>IF($B723="","",$E723-$F723)</f>
      </c>
      <c r="H723" s="20">
        <f>IF(OR($B723="",$E723=0),"",$G723/$E723)</f>
      </c>
    </row>
    <row r="724">
      <c r="A724" s="11"/>
      <c r="B724" s="7"/>
      <c r="C724" s="10"/>
      <c r="D724" s="9"/>
      <c r="E724" s="15">
        <f>IF($B724="","",$C724*$D724)</f>
      </c>
      <c r="F724" s="15">
        <f>IF($B724="","",IFERROR(INDEX(HPP_Sapi!$I$2:$I$501,MATCH($B724,HPP_Sapi!$A$2:$A$501,0)),0))</f>
      </c>
      <c r="G724" s="15">
        <f>IF($B724="","",$E724-$F724)</f>
      </c>
      <c r="H724" s="20">
        <f>IF(OR($B724="",$E724=0),"",$G724/$E724)</f>
      </c>
    </row>
    <row r="725">
      <c r="A725" s="11"/>
      <c r="B725" s="7"/>
      <c r="C725" s="10"/>
      <c r="D725" s="9"/>
      <c r="E725" s="15">
        <f>IF($B725="","",$C725*$D725)</f>
      </c>
      <c r="F725" s="15">
        <f>IF($B725="","",IFERROR(INDEX(HPP_Sapi!$I$2:$I$501,MATCH($B725,HPP_Sapi!$A$2:$A$501,0)),0))</f>
      </c>
      <c r="G725" s="15">
        <f>IF($B725="","",$E725-$F725)</f>
      </c>
      <c r="H725" s="20">
        <f>IF(OR($B725="",$E725=0),"",$G725/$E725)</f>
      </c>
    </row>
    <row r="726">
      <c r="A726" s="11"/>
      <c r="B726" s="7"/>
      <c r="C726" s="10"/>
      <c r="D726" s="9"/>
      <c r="E726" s="15">
        <f>IF($B726="","",$C726*$D726)</f>
      </c>
      <c r="F726" s="15">
        <f>IF($B726="","",IFERROR(INDEX(HPP_Sapi!$I$2:$I$501,MATCH($B726,HPP_Sapi!$A$2:$A$501,0)),0))</f>
      </c>
      <c r="G726" s="15">
        <f>IF($B726="","",$E726-$F726)</f>
      </c>
      <c r="H726" s="20">
        <f>IF(OR($B726="",$E726=0),"",$G726/$E726)</f>
      </c>
    </row>
    <row r="727">
      <c r="A727" s="11"/>
      <c r="B727" s="7"/>
      <c r="C727" s="10"/>
      <c r="D727" s="9"/>
      <c r="E727" s="15">
        <f>IF($B727="","",$C727*$D727)</f>
      </c>
      <c r="F727" s="15">
        <f>IF($B727="","",IFERROR(INDEX(HPP_Sapi!$I$2:$I$501,MATCH($B727,HPP_Sapi!$A$2:$A$501,0)),0))</f>
      </c>
      <c r="G727" s="15">
        <f>IF($B727="","",$E727-$F727)</f>
      </c>
      <c r="H727" s="20">
        <f>IF(OR($B727="",$E727=0),"",$G727/$E727)</f>
      </c>
    </row>
    <row r="728">
      <c r="A728" s="11"/>
      <c r="B728" s="7"/>
      <c r="C728" s="10"/>
      <c r="D728" s="9"/>
      <c r="E728" s="15">
        <f>IF($B728="","",$C728*$D728)</f>
      </c>
      <c r="F728" s="15">
        <f>IF($B728="","",IFERROR(INDEX(HPP_Sapi!$I$2:$I$501,MATCH($B728,HPP_Sapi!$A$2:$A$501,0)),0))</f>
      </c>
      <c r="G728" s="15">
        <f>IF($B728="","",$E728-$F728)</f>
      </c>
      <c r="H728" s="20">
        <f>IF(OR($B728="",$E728=0),"",$G728/$E728)</f>
      </c>
    </row>
    <row r="729">
      <c r="A729" s="11"/>
      <c r="B729" s="7"/>
      <c r="C729" s="10"/>
      <c r="D729" s="9"/>
      <c r="E729" s="15">
        <f>IF($B729="","",$C729*$D729)</f>
      </c>
      <c r="F729" s="15">
        <f>IF($B729="","",IFERROR(INDEX(HPP_Sapi!$I$2:$I$501,MATCH($B729,HPP_Sapi!$A$2:$A$501,0)),0))</f>
      </c>
      <c r="G729" s="15">
        <f>IF($B729="","",$E729-$F729)</f>
      </c>
      <c r="H729" s="20">
        <f>IF(OR($B729="",$E729=0),"",$G729/$E729)</f>
      </c>
    </row>
    <row r="730">
      <c r="A730" s="11"/>
      <c r="B730" s="7"/>
      <c r="C730" s="10"/>
      <c r="D730" s="9"/>
      <c r="E730" s="15">
        <f>IF($B730="","",$C730*$D730)</f>
      </c>
      <c r="F730" s="15">
        <f>IF($B730="","",IFERROR(INDEX(HPP_Sapi!$I$2:$I$501,MATCH($B730,HPP_Sapi!$A$2:$A$501,0)),0))</f>
      </c>
      <c r="G730" s="15">
        <f>IF($B730="","",$E730-$F730)</f>
      </c>
      <c r="H730" s="20">
        <f>IF(OR($B730="",$E730=0),"",$G730/$E730)</f>
      </c>
    </row>
    <row r="731">
      <c r="A731" s="11"/>
      <c r="B731" s="7"/>
      <c r="C731" s="10"/>
      <c r="D731" s="9"/>
      <c r="E731" s="15">
        <f>IF($B731="","",$C731*$D731)</f>
      </c>
      <c r="F731" s="15">
        <f>IF($B731="","",IFERROR(INDEX(HPP_Sapi!$I$2:$I$501,MATCH($B731,HPP_Sapi!$A$2:$A$501,0)),0))</f>
      </c>
      <c r="G731" s="15">
        <f>IF($B731="","",$E731-$F731)</f>
      </c>
      <c r="H731" s="20">
        <f>IF(OR($B731="",$E731=0),"",$G731/$E731)</f>
      </c>
    </row>
    <row r="732">
      <c r="A732" s="11"/>
      <c r="B732" s="7"/>
      <c r="C732" s="10"/>
      <c r="D732" s="9"/>
      <c r="E732" s="15">
        <f>IF($B732="","",$C732*$D732)</f>
      </c>
      <c r="F732" s="15">
        <f>IF($B732="","",IFERROR(INDEX(HPP_Sapi!$I$2:$I$501,MATCH($B732,HPP_Sapi!$A$2:$A$501,0)),0))</f>
      </c>
      <c r="G732" s="15">
        <f>IF($B732="","",$E732-$F732)</f>
      </c>
      <c r="H732" s="20">
        <f>IF(OR($B732="",$E732=0),"",$G732/$E732)</f>
      </c>
    </row>
    <row r="733">
      <c r="A733" s="11"/>
      <c r="B733" s="7"/>
      <c r="C733" s="10"/>
      <c r="D733" s="9"/>
      <c r="E733" s="15">
        <f>IF($B733="","",$C733*$D733)</f>
      </c>
      <c r="F733" s="15">
        <f>IF($B733="","",IFERROR(INDEX(HPP_Sapi!$I$2:$I$501,MATCH($B733,HPP_Sapi!$A$2:$A$501,0)),0))</f>
      </c>
      <c r="G733" s="15">
        <f>IF($B733="","",$E733-$F733)</f>
      </c>
      <c r="H733" s="20">
        <f>IF(OR($B733="",$E733=0),"",$G733/$E733)</f>
      </c>
    </row>
    <row r="734">
      <c r="A734" s="11"/>
      <c r="B734" s="7"/>
      <c r="C734" s="10"/>
      <c r="D734" s="9"/>
      <c r="E734" s="15">
        <f>IF($B734="","",$C734*$D734)</f>
      </c>
      <c r="F734" s="15">
        <f>IF($B734="","",IFERROR(INDEX(HPP_Sapi!$I$2:$I$501,MATCH($B734,HPP_Sapi!$A$2:$A$501,0)),0))</f>
      </c>
      <c r="G734" s="15">
        <f>IF($B734="","",$E734-$F734)</f>
      </c>
      <c r="H734" s="20">
        <f>IF(OR($B734="",$E734=0),"",$G734/$E734)</f>
      </c>
    </row>
    <row r="735">
      <c r="A735" s="11"/>
      <c r="B735" s="7"/>
      <c r="C735" s="10"/>
      <c r="D735" s="9"/>
      <c r="E735" s="15">
        <f>IF($B735="","",$C735*$D735)</f>
      </c>
      <c r="F735" s="15">
        <f>IF($B735="","",IFERROR(INDEX(HPP_Sapi!$I$2:$I$501,MATCH($B735,HPP_Sapi!$A$2:$A$501,0)),0))</f>
      </c>
      <c r="G735" s="15">
        <f>IF($B735="","",$E735-$F735)</f>
      </c>
      <c r="H735" s="20">
        <f>IF(OR($B735="",$E735=0),"",$G735/$E735)</f>
      </c>
    </row>
    <row r="736">
      <c r="A736" s="11"/>
      <c r="B736" s="7"/>
      <c r="C736" s="10"/>
      <c r="D736" s="9"/>
      <c r="E736" s="15">
        <f>IF($B736="","",$C736*$D736)</f>
      </c>
      <c r="F736" s="15">
        <f>IF($B736="","",IFERROR(INDEX(HPP_Sapi!$I$2:$I$501,MATCH($B736,HPP_Sapi!$A$2:$A$501,0)),0))</f>
      </c>
      <c r="G736" s="15">
        <f>IF($B736="","",$E736-$F736)</f>
      </c>
      <c r="H736" s="20">
        <f>IF(OR($B736="",$E736=0),"",$G736/$E736)</f>
      </c>
    </row>
    <row r="737">
      <c r="A737" s="11"/>
      <c r="B737" s="7"/>
      <c r="C737" s="10"/>
      <c r="D737" s="9"/>
      <c r="E737" s="15">
        <f>IF($B737="","",$C737*$D737)</f>
      </c>
      <c r="F737" s="15">
        <f>IF($B737="","",IFERROR(INDEX(HPP_Sapi!$I$2:$I$501,MATCH($B737,HPP_Sapi!$A$2:$A$501,0)),0))</f>
      </c>
      <c r="G737" s="15">
        <f>IF($B737="","",$E737-$F737)</f>
      </c>
      <c r="H737" s="20">
        <f>IF(OR($B737="",$E737=0),"",$G737/$E737)</f>
      </c>
    </row>
    <row r="738">
      <c r="A738" s="11"/>
      <c r="B738" s="7"/>
      <c r="C738" s="10"/>
      <c r="D738" s="9"/>
      <c r="E738" s="15">
        <f>IF($B738="","",$C738*$D738)</f>
      </c>
      <c r="F738" s="15">
        <f>IF($B738="","",IFERROR(INDEX(HPP_Sapi!$I$2:$I$501,MATCH($B738,HPP_Sapi!$A$2:$A$501,0)),0))</f>
      </c>
      <c r="G738" s="15">
        <f>IF($B738="","",$E738-$F738)</f>
      </c>
      <c r="H738" s="20">
        <f>IF(OR($B738="",$E738=0),"",$G738/$E738)</f>
      </c>
    </row>
    <row r="739">
      <c r="A739" s="11"/>
      <c r="B739" s="7"/>
      <c r="C739" s="10"/>
      <c r="D739" s="9"/>
      <c r="E739" s="15">
        <f>IF($B739="","",$C739*$D739)</f>
      </c>
      <c r="F739" s="15">
        <f>IF($B739="","",IFERROR(INDEX(HPP_Sapi!$I$2:$I$501,MATCH($B739,HPP_Sapi!$A$2:$A$501,0)),0))</f>
      </c>
      <c r="G739" s="15">
        <f>IF($B739="","",$E739-$F739)</f>
      </c>
      <c r="H739" s="20">
        <f>IF(OR($B739="",$E739=0),"",$G739/$E739)</f>
      </c>
    </row>
    <row r="740">
      <c r="A740" s="11"/>
      <c r="B740" s="7"/>
      <c r="C740" s="10"/>
      <c r="D740" s="9"/>
      <c r="E740" s="15">
        <f>IF($B740="","",$C740*$D740)</f>
      </c>
      <c r="F740" s="15">
        <f>IF($B740="","",IFERROR(INDEX(HPP_Sapi!$I$2:$I$501,MATCH($B740,HPP_Sapi!$A$2:$A$501,0)),0))</f>
      </c>
      <c r="G740" s="15">
        <f>IF($B740="","",$E740-$F740)</f>
      </c>
      <c r="H740" s="20">
        <f>IF(OR($B740="",$E740=0),"",$G740/$E740)</f>
      </c>
    </row>
    <row r="741">
      <c r="A741" s="11"/>
      <c r="B741" s="7"/>
      <c r="C741" s="10"/>
      <c r="D741" s="9"/>
      <c r="E741" s="15">
        <f>IF($B741="","",$C741*$D741)</f>
      </c>
      <c r="F741" s="15">
        <f>IF($B741="","",IFERROR(INDEX(HPP_Sapi!$I$2:$I$501,MATCH($B741,HPP_Sapi!$A$2:$A$501,0)),0))</f>
      </c>
      <c r="G741" s="15">
        <f>IF($B741="","",$E741-$F741)</f>
      </c>
      <c r="H741" s="20">
        <f>IF(OR($B741="",$E741=0),"",$G741/$E741)</f>
      </c>
    </row>
    <row r="742">
      <c r="A742" s="11"/>
      <c r="B742" s="7"/>
      <c r="C742" s="10"/>
      <c r="D742" s="9"/>
      <c r="E742" s="15">
        <f>IF($B742="","",$C742*$D742)</f>
      </c>
      <c r="F742" s="15">
        <f>IF($B742="","",IFERROR(INDEX(HPP_Sapi!$I$2:$I$501,MATCH($B742,HPP_Sapi!$A$2:$A$501,0)),0))</f>
      </c>
      <c r="G742" s="15">
        <f>IF($B742="","",$E742-$F742)</f>
      </c>
      <c r="H742" s="20">
        <f>IF(OR($B742="",$E742=0),"",$G742/$E742)</f>
      </c>
    </row>
    <row r="743">
      <c r="A743" s="11"/>
      <c r="B743" s="7"/>
      <c r="C743" s="10"/>
      <c r="D743" s="9"/>
      <c r="E743" s="15">
        <f>IF($B743="","",$C743*$D743)</f>
      </c>
      <c r="F743" s="15">
        <f>IF($B743="","",IFERROR(INDEX(HPP_Sapi!$I$2:$I$501,MATCH($B743,HPP_Sapi!$A$2:$A$501,0)),0))</f>
      </c>
      <c r="G743" s="15">
        <f>IF($B743="","",$E743-$F743)</f>
      </c>
      <c r="H743" s="20">
        <f>IF(OR($B743="",$E743=0),"",$G743/$E743)</f>
      </c>
    </row>
    <row r="744">
      <c r="A744" s="11"/>
      <c r="B744" s="7"/>
      <c r="C744" s="10"/>
      <c r="D744" s="9"/>
      <c r="E744" s="15">
        <f>IF($B744="","",$C744*$D744)</f>
      </c>
      <c r="F744" s="15">
        <f>IF($B744="","",IFERROR(INDEX(HPP_Sapi!$I$2:$I$501,MATCH($B744,HPP_Sapi!$A$2:$A$501,0)),0))</f>
      </c>
      <c r="G744" s="15">
        <f>IF($B744="","",$E744-$F744)</f>
      </c>
      <c r="H744" s="20">
        <f>IF(OR($B744="",$E744=0),"",$G744/$E744)</f>
      </c>
    </row>
    <row r="745">
      <c r="A745" s="11"/>
      <c r="B745" s="7"/>
      <c r="C745" s="10"/>
      <c r="D745" s="9"/>
      <c r="E745" s="15">
        <f>IF($B745="","",$C745*$D745)</f>
      </c>
      <c r="F745" s="15">
        <f>IF($B745="","",IFERROR(INDEX(HPP_Sapi!$I$2:$I$501,MATCH($B745,HPP_Sapi!$A$2:$A$501,0)),0))</f>
      </c>
      <c r="G745" s="15">
        <f>IF($B745="","",$E745-$F745)</f>
      </c>
      <c r="H745" s="20">
        <f>IF(OR($B745="",$E745=0),"",$G745/$E745)</f>
      </c>
    </row>
    <row r="746">
      <c r="A746" s="11"/>
      <c r="B746" s="7"/>
      <c r="C746" s="10"/>
      <c r="D746" s="9"/>
      <c r="E746" s="15">
        <f>IF($B746="","",$C746*$D746)</f>
      </c>
      <c r="F746" s="15">
        <f>IF($B746="","",IFERROR(INDEX(HPP_Sapi!$I$2:$I$501,MATCH($B746,HPP_Sapi!$A$2:$A$501,0)),0))</f>
      </c>
      <c r="G746" s="15">
        <f>IF($B746="","",$E746-$F746)</f>
      </c>
      <c r="H746" s="20">
        <f>IF(OR($B746="",$E746=0),"",$G746/$E746)</f>
      </c>
    </row>
    <row r="747">
      <c r="A747" s="11"/>
      <c r="B747" s="7"/>
      <c r="C747" s="10"/>
      <c r="D747" s="9"/>
      <c r="E747" s="15">
        <f>IF($B747="","",$C747*$D747)</f>
      </c>
      <c r="F747" s="15">
        <f>IF($B747="","",IFERROR(INDEX(HPP_Sapi!$I$2:$I$501,MATCH($B747,HPP_Sapi!$A$2:$A$501,0)),0))</f>
      </c>
      <c r="G747" s="15">
        <f>IF($B747="","",$E747-$F747)</f>
      </c>
      <c r="H747" s="20">
        <f>IF(OR($B747="",$E747=0),"",$G747/$E747)</f>
      </c>
    </row>
    <row r="748">
      <c r="A748" s="11"/>
      <c r="B748" s="7"/>
      <c r="C748" s="10"/>
      <c r="D748" s="9"/>
      <c r="E748" s="15">
        <f>IF($B748="","",$C748*$D748)</f>
      </c>
      <c r="F748" s="15">
        <f>IF($B748="","",IFERROR(INDEX(HPP_Sapi!$I$2:$I$501,MATCH($B748,HPP_Sapi!$A$2:$A$501,0)),0))</f>
      </c>
      <c r="G748" s="15">
        <f>IF($B748="","",$E748-$F748)</f>
      </c>
      <c r="H748" s="20">
        <f>IF(OR($B748="",$E748=0),"",$G748/$E748)</f>
      </c>
    </row>
    <row r="749">
      <c r="A749" s="11"/>
      <c r="B749" s="7"/>
      <c r="C749" s="10"/>
      <c r="D749" s="9"/>
      <c r="E749" s="15">
        <f>IF($B749="","",$C749*$D749)</f>
      </c>
      <c r="F749" s="15">
        <f>IF($B749="","",IFERROR(INDEX(HPP_Sapi!$I$2:$I$501,MATCH($B749,HPP_Sapi!$A$2:$A$501,0)),0))</f>
      </c>
      <c r="G749" s="15">
        <f>IF($B749="","",$E749-$F749)</f>
      </c>
      <c r="H749" s="20">
        <f>IF(OR($B749="",$E749=0),"",$G749/$E749)</f>
      </c>
    </row>
    <row r="750">
      <c r="A750" s="11"/>
      <c r="B750" s="7"/>
      <c r="C750" s="10"/>
      <c r="D750" s="9"/>
      <c r="E750" s="15">
        <f>IF($B750="","",$C750*$D750)</f>
      </c>
      <c r="F750" s="15">
        <f>IF($B750="","",IFERROR(INDEX(HPP_Sapi!$I$2:$I$501,MATCH($B750,HPP_Sapi!$A$2:$A$501,0)),0))</f>
      </c>
      <c r="G750" s="15">
        <f>IF($B750="","",$E750-$F750)</f>
      </c>
      <c r="H750" s="20">
        <f>IF(OR($B750="",$E750=0),"",$G750/$E750)</f>
      </c>
    </row>
    <row r="751">
      <c r="A751" s="11"/>
      <c r="B751" s="7"/>
      <c r="C751" s="10"/>
      <c r="D751" s="9"/>
      <c r="E751" s="15">
        <f>IF($B751="","",$C751*$D751)</f>
      </c>
      <c r="F751" s="15">
        <f>IF($B751="","",IFERROR(INDEX(HPP_Sapi!$I$2:$I$501,MATCH($B751,HPP_Sapi!$A$2:$A$501,0)),0))</f>
      </c>
      <c r="G751" s="15">
        <f>IF($B751="","",$E751-$F751)</f>
      </c>
      <c r="H751" s="20">
        <f>IF(OR($B751="",$E751=0),"",$G751/$E751)</f>
      </c>
    </row>
    <row r="752">
      <c r="A752" s="11"/>
      <c r="B752" s="7"/>
      <c r="C752" s="10"/>
      <c r="D752" s="9"/>
      <c r="E752" s="15">
        <f>IF($B752="","",$C752*$D752)</f>
      </c>
      <c r="F752" s="15">
        <f>IF($B752="","",IFERROR(INDEX(HPP_Sapi!$I$2:$I$501,MATCH($B752,HPP_Sapi!$A$2:$A$501,0)),0))</f>
      </c>
      <c r="G752" s="15">
        <f>IF($B752="","",$E752-$F752)</f>
      </c>
      <c r="H752" s="20">
        <f>IF(OR($B752="",$E752=0),"",$G752/$E752)</f>
      </c>
    </row>
    <row r="753">
      <c r="A753" s="11"/>
      <c r="B753" s="7"/>
      <c r="C753" s="10"/>
      <c r="D753" s="9"/>
      <c r="E753" s="15">
        <f>IF($B753="","",$C753*$D753)</f>
      </c>
      <c r="F753" s="15">
        <f>IF($B753="","",IFERROR(INDEX(HPP_Sapi!$I$2:$I$501,MATCH($B753,HPP_Sapi!$A$2:$A$501,0)),0))</f>
      </c>
      <c r="G753" s="15">
        <f>IF($B753="","",$E753-$F753)</f>
      </c>
      <c r="H753" s="20">
        <f>IF(OR($B753="",$E753=0),"",$G753/$E753)</f>
      </c>
    </row>
    <row r="754">
      <c r="A754" s="11"/>
      <c r="B754" s="7"/>
      <c r="C754" s="10"/>
      <c r="D754" s="9"/>
      <c r="E754" s="15">
        <f>IF($B754="","",$C754*$D754)</f>
      </c>
      <c r="F754" s="15">
        <f>IF($B754="","",IFERROR(INDEX(HPP_Sapi!$I$2:$I$501,MATCH($B754,HPP_Sapi!$A$2:$A$501,0)),0))</f>
      </c>
      <c r="G754" s="15">
        <f>IF($B754="","",$E754-$F754)</f>
      </c>
      <c r="H754" s="20">
        <f>IF(OR($B754="",$E754=0),"",$G754/$E754)</f>
      </c>
    </row>
    <row r="755">
      <c r="A755" s="11"/>
      <c r="B755" s="7"/>
      <c r="C755" s="10"/>
      <c r="D755" s="9"/>
      <c r="E755" s="15">
        <f>IF($B755="","",$C755*$D755)</f>
      </c>
      <c r="F755" s="15">
        <f>IF($B755="","",IFERROR(INDEX(HPP_Sapi!$I$2:$I$501,MATCH($B755,HPP_Sapi!$A$2:$A$501,0)),0))</f>
      </c>
      <c r="G755" s="15">
        <f>IF($B755="","",$E755-$F755)</f>
      </c>
      <c r="H755" s="20">
        <f>IF(OR($B755="",$E755=0),"",$G755/$E755)</f>
      </c>
    </row>
    <row r="756">
      <c r="A756" s="11"/>
      <c r="B756" s="7"/>
      <c r="C756" s="10"/>
      <c r="D756" s="9"/>
      <c r="E756" s="15">
        <f>IF($B756="","",$C756*$D756)</f>
      </c>
      <c r="F756" s="15">
        <f>IF($B756="","",IFERROR(INDEX(HPP_Sapi!$I$2:$I$501,MATCH($B756,HPP_Sapi!$A$2:$A$501,0)),0))</f>
      </c>
      <c r="G756" s="15">
        <f>IF($B756="","",$E756-$F756)</f>
      </c>
      <c r="H756" s="20">
        <f>IF(OR($B756="",$E756=0),"",$G756/$E756)</f>
      </c>
    </row>
    <row r="757">
      <c r="A757" s="11"/>
      <c r="B757" s="7"/>
      <c r="C757" s="10"/>
      <c r="D757" s="9"/>
      <c r="E757" s="15">
        <f>IF($B757="","",$C757*$D757)</f>
      </c>
      <c r="F757" s="15">
        <f>IF($B757="","",IFERROR(INDEX(HPP_Sapi!$I$2:$I$501,MATCH($B757,HPP_Sapi!$A$2:$A$501,0)),0))</f>
      </c>
      <c r="G757" s="15">
        <f>IF($B757="","",$E757-$F757)</f>
      </c>
      <c r="H757" s="20">
        <f>IF(OR($B757="",$E757=0),"",$G757/$E757)</f>
      </c>
    </row>
    <row r="758">
      <c r="A758" s="11"/>
      <c r="B758" s="7"/>
      <c r="C758" s="10"/>
      <c r="D758" s="9"/>
      <c r="E758" s="15">
        <f>IF($B758="","",$C758*$D758)</f>
      </c>
      <c r="F758" s="15">
        <f>IF($B758="","",IFERROR(INDEX(HPP_Sapi!$I$2:$I$501,MATCH($B758,HPP_Sapi!$A$2:$A$501,0)),0))</f>
      </c>
      <c r="G758" s="15">
        <f>IF($B758="","",$E758-$F758)</f>
      </c>
      <c r="H758" s="20">
        <f>IF(OR($B758="",$E758=0),"",$G758/$E758)</f>
      </c>
    </row>
    <row r="759">
      <c r="A759" s="11"/>
      <c r="B759" s="7"/>
      <c r="C759" s="10"/>
      <c r="D759" s="9"/>
      <c r="E759" s="15">
        <f>IF($B759="","",$C759*$D759)</f>
      </c>
      <c r="F759" s="15">
        <f>IF($B759="","",IFERROR(INDEX(HPP_Sapi!$I$2:$I$501,MATCH($B759,HPP_Sapi!$A$2:$A$501,0)),0))</f>
      </c>
      <c r="G759" s="15">
        <f>IF($B759="","",$E759-$F759)</f>
      </c>
      <c r="H759" s="20">
        <f>IF(OR($B759="",$E759=0),"",$G759/$E759)</f>
      </c>
    </row>
    <row r="760">
      <c r="A760" s="11"/>
      <c r="B760" s="7"/>
      <c r="C760" s="10"/>
      <c r="D760" s="9"/>
      <c r="E760" s="15">
        <f>IF($B760="","",$C760*$D760)</f>
      </c>
      <c r="F760" s="15">
        <f>IF($B760="","",IFERROR(INDEX(HPP_Sapi!$I$2:$I$501,MATCH($B760,HPP_Sapi!$A$2:$A$501,0)),0))</f>
      </c>
      <c r="G760" s="15">
        <f>IF($B760="","",$E760-$F760)</f>
      </c>
      <c r="H760" s="20">
        <f>IF(OR($B760="",$E760=0),"",$G760/$E760)</f>
      </c>
    </row>
    <row r="761">
      <c r="A761" s="11"/>
      <c r="B761" s="7"/>
      <c r="C761" s="10"/>
      <c r="D761" s="9"/>
      <c r="E761" s="15">
        <f>IF($B761="","",$C761*$D761)</f>
      </c>
      <c r="F761" s="15">
        <f>IF($B761="","",IFERROR(INDEX(HPP_Sapi!$I$2:$I$501,MATCH($B761,HPP_Sapi!$A$2:$A$501,0)),0))</f>
      </c>
      <c r="G761" s="15">
        <f>IF($B761="","",$E761-$F761)</f>
      </c>
      <c r="H761" s="20">
        <f>IF(OR($B761="",$E761=0),"",$G761/$E761)</f>
      </c>
    </row>
    <row r="762">
      <c r="A762" s="11"/>
      <c r="B762" s="7"/>
      <c r="C762" s="10"/>
      <c r="D762" s="9"/>
      <c r="E762" s="15">
        <f>IF($B762="","",$C762*$D762)</f>
      </c>
      <c r="F762" s="15">
        <f>IF($B762="","",IFERROR(INDEX(HPP_Sapi!$I$2:$I$501,MATCH($B762,HPP_Sapi!$A$2:$A$501,0)),0))</f>
      </c>
      <c r="G762" s="15">
        <f>IF($B762="","",$E762-$F762)</f>
      </c>
      <c r="H762" s="20">
        <f>IF(OR($B762="",$E762=0),"",$G762/$E762)</f>
      </c>
    </row>
    <row r="763">
      <c r="A763" s="11"/>
      <c r="B763" s="7"/>
      <c r="C763" s="10"/>
      <c r="D763" s="9"/>
      <c r="E763" s="15">
        <f>IF($B763="","",$C763*$D763)</f>
      </c>
      <c r="F763" s="15">
        <f>IF($B763="","",IFERROR(INDEX(HPP_Sapi!$I$2:$I$501,MATCH($B763,HPP_Sapi!$A$2:$A$501,0)),0))</f>
      </c>
      <c r="G763" s="15">
        <f>IF($B763="","",$E763-$F763)</f>
      </c>
      <c r="H763" s="20">
        <f>IF(OR($B763="",$E763=0),"",$G763/$E763)</f>
      </c>
    </row>
    <row r="764">
      <c r="A764" s="11"/>
      <c r="B764" s="7"/>
      <c r="C764" s="10"/>
      <c r="D764" s="9"/>
      <c r="E764" s="15">
        <f>IF($B764="","",$C764*$D764)</f>
      </c>
      <c r="F764" s="15">
        <f>IF($B764="","",IFERROR(INDEX(HPP_Sapi!$I$2:$I$501,MATCH($B764,HPP_Sapi!$A$2:$A$501,0)),0))</f>
      </c>
      <c r="G764" s="15">
        <f>IF($B764="","",$E764-$F764)</f>
      </c>
      <c r="H764" s="20">
        <f>IF(OR($B764="",$E764=0),"",$G764/$E764)</f>
      </c>
    </row>
    <row r="765">
      <c r="A765" s="11"/>
      <c r="B765" s="7"/>
      <c r="C765" s="10"/>
      <c r="D765" s="9"/>
      <c r="E765" s="15">
        <f>IF($B765="","",$C765*$D765)</f>
      </c>
      <c r="F765" s="15">
        <f>IF($B765="","",IFERROR(INDEX(HPP_Sapi!$I$2:$I$501,MATCH($B765,HPP_Sapi!$A$2:$A$501,0)),0))</f>
      </c>
      <c r="G765" s="15">
        <f>IF($B765="","",$E765-$F765)</f>
      </c>
      <c r="H765" s="20">
        <f>IF(OR($B765="",$E765=0),"",$G765/$E765)</f>
      </c>
    </row>
    <row r="766">
      <c r="A766" s="11"/>
      <c r="B766" s="7"/>
      <c r="C766" s="10"/>
      <c r="D766" s="9"/>
      <c r="E766" s="15">
        <f>IF($B766="","",$C766*$D766)</f>
      </c>
      <c r="F766" s="15">
        <f>IF($B766="","",IFERROR(INDEX(HPP_Sapi!$I$2:$I$501,MATCH($B766,HPP_Sapi!$A$2:$A$501,0)),0))</f>
      </c>
      <c r="G766" s="15">
        <f>IF($B766="","",$E766-$F766)</f>
      </c>
      <c r="H766" s="20">
        <f>IF(OR($B766="",$E766=0),"",$G766/$E766)</f>
      </c>
    </row>
    <row r="767">
      <c r="A767" s="11"/>
      <c r="B767" s="7"/>
      <c r="C767" s="10"/>
      <c r="D767" s="9"/>
      <c r="E767" s="15">
        <f>IF($B767="","",$C767*$D767)</f>
      </c>
      <c r="F767" s="15">
        <f>IF($B767="","",IFERROR(INDEX(HPP_Sapi!$I$2:$I$501,MATCH($B767,HPP_Sapi!$A$2:$A$501,0)),0))</f>
      </c>
      <c r="G767" s="15">
        <f>IF($B767="","",$E767-$F767)</f>
      </c>
      <c r="H767" s="20">
        <f>IF(OR($B767="",$E767=0),"",$G767/$E767)</f>
      </c>
    </row>
    <row r="768">
      <c r="A768" s="11"/>
      <c r="B768" s="7"/>
      <c r="C768" s="10"/>
      <c r="D768" s="9"/>
      <c r="E768" s="15">
        <f>IF($B768="","",$C768*$D768)</f>
      </c>
      <c r="F768" s="15">
        <f>IF($B768="","",IFERROR(INDEX(HPP_Sapi!$I$2:$I$501,MATCH($B768,HPP_Sapi!$A$2:$A$501,0)),0))</f>
      </c>
      <c r="G768" s="15">
        <f>IF($B768="","",$E768-$F768)</f>
      </c>
      <c r="H768" s="20">
        <f>IF(OR($B768="",$E768=0),"",$G768/$E768)</f>
      </c>
    </row>
    <row r="769">
      <c r="A769" s="11"/>
      <c r="B769" s="7"/>
      <c r="C769" s="10"/>
      <c r="D769" s="9"/>
      <c r="E769" s="15">
        <f>IF($B769="","",$C769*$D769)</f>
      </c>
      <c r="F769" s="15">
        <f>IF($B769="","",IFERROR(INDEX(HPP_Sapi!$I$2:$I$501,MATCH($B769,HPP_Sapi!$A$2:$A$501,0)),0))</f>
      </c>
      <c r="G769" s="15">
        <f>IF($B769="","",$E769-$F769)</f>
      </c>
      <c r="H769" s="20">
        <f>IF(OR($B769="",$E769=0),"",$G769/$E769)</f>
      </c>
    </row>
    <row r="770">
      <c r="A770" s="11"/>
      <c r="B770" s="7"/>
      <c r="C770" s="10"/>
      <c r="D770" s="9"/>
      <c r="E770" s="15">
        <f>IF($B770="","",$C770*$D770)</f>
      </c>
      <c r="F770" s="15">
        <f>IF($B770="","",IFERROR(INDEX(HPP_Sapi!$I$2:$I$501,MATCH($B770,HPP_Sapi!$A$2:$A$501,0)),0))</f>
      </c>
      <c r="G770" s="15">
        <f>IF($B770="","",$E770-$F770)</f>
      </c>
      <c r="H770" s="20">
        <f>IF(OR($B770="",$E770=0),"",$G770/$E770)</f>
      </c>
    </row>
    <row r="771">
      <c r="A771" s="11"/>
      <c r="B771" s="7"/>
      <c r="C771" s="10"/>
      <c r="D771" s="9"/>
      <c r="E771" s="15">
        <f>IF($B771="","",$C771*$D771)</f>
      </c>
      <c r="F771" s="15">
        <f>IF($B771="","",IFERROR(INDEX(HPP_Sapi!$I$2:$I$501,MATCH($B771,HPP_Sapi!$A$2:$A$501,0)),0))</f>
      </c>
      <c r="G771" s="15">
        <f>IF($B771="","",$E771-$F771)</f>
      </c>
      <c r="H771" s="20">
        <f>IF(OR($B771="",$E771=0),"",$G771/$E771)</f>
      </c>
    </row>
    <row r="772">
      <c r="A772" s="11"/>
      <c r="B772" s="7"/>
      <c r="C772" s="10"/>
      <c r="D772" s="9"/>
      <c r="E772" s="15">
        <f>IF($B772="","",$C772*$D772)</f>
      </c>
      <c r="F772" s="15">
        <f>IF($B772="","",IFERROR(INDEX(HPP_Sapi!$I$2:$I$501,MATCH($B772,HPP_Sapi!$A$2:$A$501,0)),0))</f>
      </c>
      <c r="G772" s="15">
        <f>IF($B772="","",$E772-$F772)</f>
      </c>
      <c r="H772" s="20">
        <f>IF(OR($B772="",$E772=0),"",$G772/$E772)</f>
      </c>
    </row>
    <row r="773">
      <c r="A773" s="11"/>
      <c r="B773" s="7"/>
      <c r="C773" s="10"/>
      <c r="D773" s="9"/>
      <c r="E773" s="15">
        <f>IF($B773="","",$C773*$D773)</f>
      </c>
      <c r="F773" s="15">
        <f>IF($B773="","",IFERROR(INDEX(HPP_Sapi!$I$2:$I$501,MATCH($B773,HPP_Sapi!$A$2:$A$501,0)),0))</f>
      </c>
      <c r="G773" s="15">
        <f>IF($B773="","",$E773-$F773)</f>
      </c>
      <c r="H773" s="20">
        <f>IF(OR($B773="",$E773=0),"",$G773/$E773)</f>
      </c>
    </row>
    <row r="774">
      <c r="A774" s="11"/>
      <c r="B774" s="7"/>
      <c r="C774" s="10"/>
      <c r="D774" s="9"/>
      <c r="E774" s="15">
        <f>IF($B774="","",$C774*$D774)</f>
      </c>
      <c r="F774" s="15">
        <f>IF($B774="","",IFERROR(INDEX(HPP_Sapi!$I$2:$I$501,MATCH($B774,HPP_Sapi!$A$2:$A$501,0)),0))</f>
      </c>
      <c r="G774" s="15">
        <f>IF($B774="","",$E774-$F774)</f>
      </c>
      <c r="H774" s="20">
        <f>IF(OR($B774="",$E774=0),"",$G774/$E774)</f>
      </c>
    </row>
    <row r="775">
      <c r="A775" s="11"/>
      <c r="B775" s="7"/>
      <c r="C775" s="10"/>
      <c r="D775" s="9"/>
      <c r="E775" s="15">
        <f>IF($B775="","",$C775*$D775)</f>
      </c>
      <c r="F775" s="15">
        <f>IF($B775="","",IFERROR(INDEX(HPP_Sapi!$I$2:$I$501,MATCH($B775,HPP_Sapi!$A$2:$A$501,0)),0))</f>
      </c>
      <c r="G775" s="15">
        <f>IF($B775="","",$E775-$F775)</f>
      </c>
      <c r="H775" s="20">
        <f>IF(OR($B775="",$E775=0),"",$G775/$E775)</f>
      </c>
    </row>
    <row r="776">
      <c r="A776" s="11"/>
      <c r="B776" s="7"/>
      <c r="C776" s="10"/>
      <c r="D776" s="9"/>
      <c r="E776" s="15">
        <f>IF($B776="","",$C776*$D776)</f>
      </c>
      <c r="F776" s="15">
        <f>IF($B776="","",IFERROR(INDEX(HPP_Sapi!$I$2:$I$501,MATCH($B776,HPP_Sapi!$A$2:$A$501,0)),0))</f>
      </c>
      <c r="G776" s="15">
        <f>IF($B776="","",$E776-$F776)</f>
      </c>
      <c r="H776" s="20">
        <f>IF(OR($B776="",$E776=0),"",$G776/$E776)</f>
      </c>
    </row>
    <row r="777">
      <c r="A777" s="11"/>
      <c r="B777" s="7"/>
      <c r="C777" s="10"/>
      <c r="D777" s="9"/>
      <c r="E777" s="15">
        <f>IF($B777="","",$C777*$D777)</f>
      </c>
      <c r="F777" s="15">
        <f>IF($B777="","",IFERROR(INDEX(HPP_Sapi!$I$2:$I$501,MATCH($B777,HPP_Sapi!$A$2:$A$501,0)),0))</f>
      </c>
      <c r="G777" s="15">
        <f>IF($B777="","",$E777-$F777)</f>
      </c>
      <c r="H777" s="20">
        <f>IF(OR($B777="",$E777=0),"",$G777/$E777)</f>
      </c>
    </row>
    <row r="778">
      <c r="A778" s="11"/>
      <c r="B778" s="7"/>
      <c r="C778" s="10"/>
      <c r="D778" s="9"/>
      <c r="E778" s="15">
        <f>IF($B778="","",$C778*$D778)</f>
      </c>
      <c r="F778" s="15">
        <f>IF($B778="","",IFERROR(INDEX(HPP_Sapi!$I$2:$I$501,MATCH($B778,HPP_Sapi!$A$2:$A$501,0)),0))</f>
      </c>
      <c r="G778" s="15">
        <f>IF($B778="","",$E778-$F778)</f>
      </c>
      <c r="H778" s="20">
        <f>IF(OR($B778="",$E778=0),"",$G778/$E778)</f>
      </c>
    </row>
    <row r="779">
      <c r="A779" s="11"/>
      <c r="B779" s="7"/>
      <c r="C779" s="10"/>
      <c r="D779" s="9"/>
      <c r="E779" s="15">
        <f>IF($B779="","",$C779*$D779)</f>
      </c>
      <c r="F779" s="15">
        <f>IF($B779="","",IFERROR(INDEX(HPP_Sapi!$I$2:$I$501,MATCH($B779,HPP_Sapi!$A$2:$A$501,0)),0))</f>
      </c>
      <c r="G779" s="15">
        <f>IF($B779="","",$E779-$F779)</f>
      </c>
      <c r="H779" s="20">
        <f>IF(OR($B779="",$E779=0),"",$G779/$E779)</f>
      </c>
    </row>
    <row r="780">
      <c r="A780" s="11"/>
      <c r="B780" s="7"/>
      <c r="C780" s="10"/>
      <c r="D780" s="9"/>
      <c r="E780" s="15">
        <f>IF($B780="","",$C780*$D780)</f>
      </c>
      <c r="F780" s="15">
        <f>IF($B780="","",IFERROR(INDEX(HPP_Sapi!$I$2:$I$501,MATCH($B780,HPP_Sapi!$A$2:$A$501,0)),0))</f>
      </c>
      <c r="G780" s="15">
        <f>IF($B780="","",$E780-$F780)</f>
      </c>
      <c r="H780" s="20">
        <f>IF(OR($B780="",$E780=0),"",$G780/$E780)</f>
      </c>
    </row>
    <row r="781">
      <c r="A781" s="11"/>
      <c r="B781" s="7"/>
      <c r="C781" s="10"/>
      <c r="D781" s="9"/>
      <c r="E781" s="15">
        <f>IF($B781="","",$C781*$D781)</f>
      </c>
      <c r="F781" s="15">
        <f>IF($B781="","",IFERROR(INDEX(HPP_Sapi!$I$2:$I$501,MATCH($B781,HPP_Sapi!$A$2:$A$501,0)),0))</f>
      </c>
      <c r="G781" s="15">
        <f>IF($B781="","",$E781-$F781)</f>
      </c>
      <c r="H781" s="20">
        <f>IF(OR($B781="",$E781=0),"",$G781/$E781)</f>
      </c>
    </row>
    <row r="782">
      <c r="A782" s="11"/>
      <c r="B782" s="7"/>
      <c r="C782" s="10"/>
      <c r="D782" s="9"/>
      <c r="E782" s="15">
        <f>IF($B782="","",$C782*$D782)</f>
      </c>
      <c r="F782" s="15">
        <f>IF($B782="","",IFERROR(INDEX(HPP_Sapi!$I$2:$I$501,MATCH($B782,HPP_Sapi!$A$2:$A$501,0)),0))</f>
      </c>
      <c r="G782" s="15">
        <f>IF($B782="","",$E782-$F782)</f>
      </c>
      <c r="H782" s="20">
        <f>IF(OR($B782="",$E782=0),"",$G782/$E782)</f>
      </c>
    </row>
    <row r="783">
      <c r="A783" s="11"/>
      <c r="B783" s="7"/>
      <c r="C783" s="10"/>
      <c r="D783" s="9"/>
      <c r="E783" s="15">
        <f>IF($B783="","",$C783*$D783)</f>
      </c>
      <c r="F783" s="15">
        <f>IF($B783="","",IFERROR(INDEX(HPP_Sapi!$I$2:$I$501,MATCH($B783,HPP_Sapi!$A$2:$A$501,0)),0))</f>
      </c>
      <c r="G783" s="15">
        <f>IF($B783="","",$E783-$F783)</f>
      </c>
      <c r="H783" s="20">
        <f>IF(OR($B783="",$E783=0),"",$G783/$E783)</f>
      </c>
    </row>
    <row r="784">
      <c r="A784" s="11"/>
      <c r="B784" s="7"/>
      <c r="C784" s="10"/>
      <c r="D784" s="9"/>
      <c r="E784" s="15">
        <f>IF($B784="","",$C784*$D784)</f>
      </c>
      <c r="F784" s="15">
        <f>IF($B784="","",IFERROR(INDEX(HPP_Sapi!$I$2:$I$501,MATCH($B784,HPP_Sapi!$A$2:$A$501,0)),0))</f>
      </c>
      <c r="G784" s="15">
        <f>IF($B784="","",$E784-$F784)</f>
      </c>
      <c r="H784" s="20">
        <f>IF(OR($B784="",$E784=0),"",$G784/$E784)</f>
      </c>
    </row>
    <row r="785">
      <c r="A785" s="11"/>
      <c r="B785" s="7"/>
      <c r="C785" s="10"/>
      <c r="D785" s="9"/>
      <c r="E785" s="15">
        <f>IF($B785="","",$C785*$D785)</f>
      </c>
      <c r="F785" s="15">
        <f>IF($B785="","",IFERROR(INDEX(HPP_Sapi!$I$2:$I$501,MATCH($B785,HPP_Sapi!$A$2:$A$501,0)),0))</f>
      </c>
      <c r="G785" s="15">
        <f>IF($B785="","",$E785-$F785)</f>
      </c>
      <c r="H785" s="20">
        <f>IF(OR($B785="",$E785=0),"",$G785/$E785)</f>
      </c>
    </row>
    <row r="786">
      <c r="A786" s="11"/>
      <c r="B786" s="7"/>
      <c r="C786" s="10"/>
      <c r="D786" s="9"/>
      <c r="E786" s="15">
        <f>IF($B786="","",$C786*$D786)</f>
      </c>
      <c r="F786" s="15">
        <f>IF($B786="","",IFERROR(INDEX(HPP_Sapi!$I$2:$I$501,MATCH($B786,HPP_Sapi!$A$2:$A$501,0)),0))</f>
      </c>
      <c r="G786" s="15">
        <f>IF($B786="","",$E786-$F786)</f>
      </c>
      <c r="H786" s="20">
        <f>IF(OR($B786="",$E786=0),"",$G786/$E786)</f>
      </c>
    </row>
    <row r="787">
      <c r="A787" s="11"/>
      <c r="B787" s="7"/>
      <c r="C787" s="10"/>
      <c r="D787" s="9"/>
      <c r="E787" s="15">
        <f>IF($B787="","",$C787*$D787)</f>
      </c>
      <c r="F787" s="15">
        <f>IF($B787="","",IFERROR(INDEX(HPP_Sapi!$I$2:$I$501,MATCH($B787,HPP_Sapi!$A$2:$A$501,0)),0))</f>
      </c>
      <c r="G787" s="15">
        <f>IF($B787="","",$E787-$F787)</f>
      </c>
      <c r="H787" s="20">
        <f>IF(OR($B787="",$E787=0),"",$G787/$E787)</f>
      </c>
    </row>
    <row r="788">
      <c r="A788" s="11"/>
      <c r="B788" s="7"/>
      <c r="C788" s="10"/>
      <c r="D788" s="9"/>
      <c r="E788" s="15">
        <f>IF($B788="","",$C788*$D788)</f>
      </c>
      <c r="F788" s="15">
        <f>IF($B788="","",IFERROR(INDEX(HPP_Sapi!$I$2:$I$501,MATCH($B788,HPP_Sapi!$A$2:$A$501,0)),0))</f>
      </c>
      <c r="G788" s="15">
        <f>IF($B788="","",$E788-$F788)</f>
      </c>
      <c r="H788" s="20">
        <f>IF(OR($B788="",$E788=0),"",$G788/$E788)</f>
      </c>
    </row>
    <row r="789">
      <c r="A789" s="11"/>
      <c r="B789" s="7"/>
      <c r="C789" s="10"/>
      <c r="D789" s="9"/>
      <c r="E789" s="15">
        <f>IF($B789="","",$C789*$D789)</f>
      </c>
      <c r="F789" s="15">
        <f>IF($B789="","",IFERROR(INDEX(HPP_Sapi!$I$2:$I$501,MATCH($B789,HPP_Sapi!$A$2:$A$501,0)),0))</f>
      </c>
      <c r="G789" s="15">
        <f>IF($B789="","",$E789-$F789)</f>
      </c>
      <c r="H789" s="20">
        <f>IF(OR($B789="",$E789=0),"",$G789/$E789)</f>
      </c>
    </row>
    <row r="790">
      <c r="A790" s="11"/>
      <c r="B790" s="7"/>
      <c r="C790" s="10"/>
      <c r="D790" s="9"/>
      <c r="E790" s="15">
        <f>IF($B790="","",$C790*$D790)</f>
      </c>
      <c r="F790" s="15">
        <f>IF($B790="","",IFERROR(INDEX(HPP_Sapi!$I$2:$I$501,MATCH($B790,HPP_Sapi!$A$2:$A$501,0)),0))</f>
      </c>
      <c r="G790" s="15">
        <f>IF($B790="","",$E790-$F790)</f>
      </c>
      <c r="H790" s="20">
        <f>IF(OR($B790="",$E790=0),"",$G790/$E790)</f>
      </c>
    </row>
    <row r="791">
      <c r="A791" s="11"/>
      <c r="B791" s="7"/>
      <c r="C791" s="10"/>
      <c r="D791" s="9"/>
      <c r="E791" s="15">
        <f>IF($B791="","",$C791*$D791)</f>
      </c>
      <c r="F791" s="15">
        <f>IF($B791="","",IFERROR(INDEX(HPP_Sapi!$I$2:$I$501,MATCH($B791,HPP_Sapi!$A$2:$A$501,0)),0))</f>
      </c>
      <c r="G791" s="15">
        <f>IF($B791="","",$E791-$F791)</f>
      </c>
      <c r="H791" s="20">
        <f>IF(OR($B791="",$E791=0),"",$G791/$E791)</f>
      </c>
    </row>
    <row r="792">
      <c r="A792" s="11"/>
      <c r="B792" s="7"/>
      <c r="C792" s="10"/>
      <c r="D792" s="9"/>
      <c r="E792" s="15">
        <f>IF($B792="","",$C792*$D792)</f>
      </c>
      <c r="F792" s="15">
        <f>IF($B792="","",IFERROR(INDEX(HPP_Sapi!$I$2:$I$501,MATCH($B792,HPP_Sapi!$A$2:$A$501,0)),0))</f>
      </c>
      <c r="G792" s="15">
        <f>IF($B792="","",$E792-$F792)</f>
      </c>
      <c r="H792" s="20">
        <f>IF(OR($B792="",$E792=0),"",$G792/$E792)</f>
      </c>
    </row>
    <row r="793">
      <c r="A793" s="11"/>
      <c r="B793" s="7"/>
      <c r="C793" s="10"/>
      <c r="D793" s="9"/>
      <c r="E793" s="15">
        <f>IF($B793="","",$C793*$D793)</f>
      </c>
      <c r="F793" s="15">
        <f>IF($B793="","",IFERROR(INDEX(HPP_Sapi!$I$2:$I$501,MATCH($B793,HPP_Sapi!$A$2:$A$501,0)),0))</f>
      </c>
      <c r="G793" s="15">
        <f>IF($B793="","",$E793-$F793)</f>
      </c>
      <c r="H793" s="20">
        <f>IF(OR($B793="",$E793=0),"",$G793/$E793)</f>
      </c>
    </row>
    <row r="794">
      <c r="A794" s="11"/>
      <c r="B794" s="7"/>
      <c r="C794" s="10"/>
      <c r="D794" s="9"/>
      <c r="E794" s="15">
        <f>IF($B794="","",$C794*$D794)</f>
      </c>
      <c r="F794" s="15">
        <f>IF($B794="","",IFERROR(INDEX(HPP_Sapi!$I$2:$I$501,MATCH($B794,HPP_Sapi!$A$2:$A$501,0)),0))</f>
      </c>
      <c r="G794" s="15">
        <f>IF($B794="","",$E794-$F794)</f>
      </c>
      <c r="H794" s="20">
        <f>IF(OR($B794="",$E794=0),"",$G794/$E794)</f>
      </c>
    </row>
    <row r="795">
      <c r="A795" s="11"/>
      <c r="B795" s="7"/>
      <c r="C795" s="10"/>
      <c r="D795" s="9"/>
      <c r="E795" s="15">
        <f>IF($B795="","",$C795*$D795)</f>
      </c>
      <c r="F795" s="15">
        <f>IF($B795="","",IFERROR(INDEX(HPP_Sapi!$I$2:$I$501,MATCH($B795,HPP_Sapi!$A$2:$A$501,0)),0))</f>
      </c>
      <c r="G795" s="15">
        <f>IF($B795="","",$E795-$F795)</f>
      </c>
      <c r="H795" s="20">
        <f>IF(OR($B795="",$E795=0),"",$G795/$E795)</f>
      </c>
    </row>
    <row r="796">
      <c r="A796" s="11"/>
      <c r="B796" s="7"/>
      <c r="C796" s="10"/>
      <c r="D796" s="9"/>
      <c r="E796" s="15">
        <f>IF($B796="","",$C796*$D796)</f>
      </c>
      <c r="F796" s="15">
        <f>IF($B796="","",IFERROR(INDEX(HPP_Sapi!$I$2:$I$501,MATCH($B796,HPP_Sapi!$A$2:$A$501,0)),0))</f>
      </c>
      <c r="G796" s="15">
        <f>IF($B796="","",$E796-$F796)</f>
      </c>
      <c r="H796" s="20">
        <f>IF(OR($B796="",$E796=0),"",$G796/$E796)</f>
      </c>
    </row>
    <row r="797">
      <c r="A797" s="11"/>
      <c r="B797" s="7"/>
      <c r="C797" s="10"/>
      <c r="D797" s="9"/>
      <c r="E797" s="15">
        <f>IF($B797="","",$C797*$D797)</f>
      </c>
      <c r="F797" s="15">
        <f>IF($B797="","",IFERROR(INDEX(HPP_Sapi!$I$2:$I$501,MATCH($B797,HPP_Sapi!$A$2:$A$501,0)),0))</f>
      </c>
      <c r="G797" s="15">
        <f>IF($B797="","",$E797-$F797)</f>
      </c>
      <c r="H797" s="20">
        <f>IF(OR($B797="",$E797=0),"",$G797/$E797)</f>
      </c>
    </row>
    <row r="798">
      <c r="A798" s="11"/>
      <c r="B798" s="7"/>
      <c r="C798" s="10"/>
      <c r="D798" s="9"/>
      <c r="E798" s="15">
        <f>IF($B798="","",$C798*$D798)</f>
      </c>
      <c r="F798" s="15">
        <f>IF($B798="","",IFERROR(INDEX(HPP_Sapi!$I$2:$I$501,MATCH($B798,HPP_Sapi!$A$2:$A$501,0)),0))</f>
      </c>
      <c r="G798" s="15">
        <f>IF($B798="","",$E798-$F798)</f>
      </c>
      <c r="H798" s="20">
        <f>IF(OR($B798="",$E798=0),"",$G798/$E798)</f>
      </c>
    </row>
    <row r="799">
      <c r="A799" s="11"/>
      <c r="B799" s="7"/>
      <c r="C799" s="10"/>
      <c r="D799" s="9"/>
      <c r="E799" s="15">
        <f>IF($B799="","",$C799*$D799)</f>
      </c>
      <c r="F799" s="15">
        <f>IF($B799="","",IFERROR(INDEX(HPP_Sapi!$I$2:$I$501,MATCH($B799,HPP_Sapi!$A$2:$A$501,0)),0))</f>
      </c>
      <c r="G799" s="15">
        <f>IF($B799="","",$E799-$F799)</f>
      </c>
      <c r="H799" s="20">
        <f>IF(OR($B799="",$E799=0),"",$G799/$E799)</f>
      </c>
    </row>
    <row r="800">
      <c r="A800" s="11"/>
      <c r="B800" s="7"/>
      <c r="C800" s="10"/>
      <c r="D800" s="9"/>
      <c r="E800" s="15">
        <f>IF($B800="","",$C800*$D800)</f>
      </c>
      <c r="F800" s="15">
        <f>IF($B800="","",IFERROR(INDEX(HPP_Sapi!$I$2:$I$501,MATCH($B800,HPP_Sapi!$A$2:$A$501,0)),0))</f>
      </c>
      <c r="G800" s="15">
        <f>IF($B800="","",$E800-$F800)</f>
      </c>
      <c r="H800" s="20">
        <f>IF(OR($B800="",$E800=0),"",$G800/$E800)</f>
      </c>
    </row>
    <row r="801">
      <c r="A801" s="11"/>
      <c r="B801" s="7"/>
      <c r="C801" s="10"/>
      <c r="D801" s="9"/>
      <c r="E801" s="15">
        <f>IF($B801="","",$C801*$D801)</f>
      </c>
      <c r="F801" s="15">
        <f>IF($B801="","",IFERROR(INDEX(HPP_Sapi!$I$2:$I$501,MATCH($B801,HPP_Sapi!$A$2:$A$501,0)),0))</f>
      </c>
      <c r="G801" s="15">
        <f>IF($B801="","",$E801-$F801)</f>
      </c>
      <c r="H801" s="20">
        <f>IF(OR($B801="",$E801=0),"",$G801/$E801)</f>
      </c>
    </row>
    <row r="802">
      <c r="A802" s="11"/>
      <c r="B802" s="7"/>
      <c r="C802" s="10"/>
      <c r="D802" s="9"/>
      <c r="E802" s="15">
        <f>IF($B802="","",$C802*$D802)</f>
      </c>
      <c r="F802" s="15">
        <f>IF($B802="","",IFERROR(INDEX(HPP_Sapi!$I$2:$I$501,MATCH($B802,HPP_Sapi!$A$2:$A$501,0)),0))</f>
      </c>
      <c r="G802" s="15">
        <f>IF($B802="","",$E802-$F802)</f>
      </c>
      <c r="H802" s="20">
        <f>IF(OR($B802="",$E802=0),"",$G802/$E802)</f>
      </c>
    </row>
    <row r="803">
      <c r="A803" s="11"/>
      <c r="B803" s="7"/>
      <c r="C803" s="10"/>
      <c r="D803" s="9"/>
      <c r="E803" s="15">
        <f>IF($B803="","",$C803*$D803)</f>
      </c>
      <c r="F803" s="15">
        <f>IF($B803="","",IFERROR(INDEX(HPP_Sapi!$I$2:$I$501,MATCH($B803,HPP_Sapi!$A$2:$A$501,0)),0))</f>
      </c>
      <c r="G803" s="15">
        <f>IF($B803="","",$E803-$F803)</f>
      </c>
      <c r="H803" s="20">
        <f>IF(OR($B803="",$E803=0),"",$G803/$E803)</f>
      </c>
    </row>
    <row r="804">
      <c r="A804" s="11"/>
      <c r="B804" s="7"/>
      <c r="C804" s="10"/>
      <c r="D804" s="9"/>
      <c r="E804" s="15">
        <f>IF($B804="","",$C804*$D804)</f>
      </c>
      <c r="F804" s="15">
        <f>IF($B804="","",IFERROR(INDEX(HPP_Sapi!$I$2:$I$501,MATCH($B804,HPP_Sapi!$A$2:$A$501,0)),0))</f>
      </c>
      <c r="G804" s="15">
        <f>IF($B804="","",$E804-$F804)</f>
      </c>
      <c r="H804" s="20">
        <f>IF(OR($B804="",$E804=0),"",$G804/$E804)</f>
      </c>
    </row>
    <row r="805">
      <c r="A805" s="11"/>
      <c r="B805" s="7"/>
      <c r="C805" s="10"/>
      <c r="D805" s="9"/>
      <c r="E805" s="15">
        <f>IF($B805="","",$C805*$D805)</f>
      </c>
      <c r="F805" s="15">
        <f>IF($B805="","",IFERROR(INDEX(HPP_Sapi!$I$2:$I$501,MATCH($B805,HPP_Sapi!$A$2:$A$501,0)),0))</f>
      </c>
      <c r="G805" s="15">
        <f>IF($B805="","",$E805-$F805)</f>
      </c>
      <c r="H805" s="20">
        <f>IF(OR($B805="",$E805=0),"",$G805/$E805)</f>
      </c>
    </row>
    <row r="806">
      <c r="A806" s="11"/>
      <c r="B806" s="7"/>
      <c r="C806" s="10"/>
      <c r="D806" s="9"/>
      <c r="E806" s="15">
        <f>IF($B806="","",$C806*$D806)</f>
      </c>
      <c r="F806" s="15">
        <f>IF($B806="","",IFERROR(INDEX(HPP_Sapi!$I$2:$I$501,MATCH($B806,HPP_Sapi!$A$2:$A$501,0)),0))</f>
      </c>
      <c r="G806" s="15">
        <f>IF($B806="","",$E806-$F806)</f>
      </c>
      <c r="H806" s="20">
        <f>IF(OR($B806="",$E806=0),"",$G806/$E806)</f>
      </c>
    </row>
    <row r="807">
      <c r="A807" s="11"/>
      <c r="B807" s="7"/>
      <c r="C807" s="10"/>
      <c r="D807" s="9"/>
      <c r="E807" s="15">
        <f>IF($B807="","",$C807*$D807)</f>
      </c>
      <c r="F807" s="15">
        <f>IF($B807="","",IFERROR(INDEX(HPP_Sapi!$I$2:$I$501,MATCH($B807,HPP_Sapi!$A$2:$A$501,0)),0))</f>
      </c>
      <c r="G807" s="15">
        <f>IF($B807="","",$E807-$F807)</f>
      </c>
      <c r="H807" s="20">
        <f>IF(OR($B807="",$E807=0),"",$G807/$E807)</f>
      </c>
    </row>
    <row r="808">
      <c r="A808" s="11"/>
      <c r="B808" s="7"/>
      <c r="C808" s="10"/>
      <c r="D808" s="9"/>
      <c r="E808" s="15">
        <f>IF($B808="","",$C808*$D808)</f>
      </c>
      <c r="F808" s="15">
        <f>IF($B808="","",IFERROR(INDEX(HPP_Sapi!$I$2:$I$501,MATCH($B808,HPP_Sapi!$A$2:$A$501,0)),0))</f>
      </c>
      <c r="G808" s="15">
        <f>IF($B808="","",$E808-$F808)</f>
      </c>
      <c r="H808" s="20">
        <f>IF(OR($B808="",$E808=0),"",$G808/$E808)</f>
      </c>
    </row>
    <row r="809">
      <c r="A809" s="11"/>
      <c r="B809" s="7"/>
      <c r="C809" s="10"/>
      <c r="D809" s="9"/>
      <c r="E809" s="15">
        <f>IF($B809="","",$C809*$D809)</f>
      </c>
      <c r="F809" s="15">
        <f>IF($B809="","",IFERROR(INDEX(HPP_Sapi!$I$2:$I$501,MATCH($B809,HPP_Sapi!$A$2:$A$501,0)),0))</f>
      </c>
      <c r="G809" s="15">
        <f>IF($B809="","",$E809-$F809)</f>
      </c>
      <c r="H809" s="20">
        <f>IF(OR($B809="",$E809=0),"",$G809/$E809)</f>
      </c>
    </row>
    <row r="810">
      <c r="A810" s="11"/>
      <c r="B810" s="7"/>
      <c r="C810" s="10"/>
      <c r="D810" s="9"/>
      <c r="E810" s="15">
        <f>IF($B810="","",$C810*$D810)</f>
      </c>
      <c r="F810" s="15">
        <f>IF($B810="","",IFERROR(INDEX(HPP_Sapi!$I$2:$I$501,MATCH($B810,HPP_Sapi!$A$2:$A$501,0)),0))</f>
      </c>
      <c r="G810" s="15">
        <f>IF($B810="","",$E810-$F810)</f>
      </c>
      <c r="H810" s="20">
        <f>IF(OR($B810="",$E810=0),"",$G810/$E810)</f>
      </c>
    </row>
    <row r="811">
      <c r="A811" s="11"/>
      <c r="B811" s="7"/>
      <c r="C811" s="10"/>
      <c r="D811" s="9"/>
      <c r="E811" s="15">
        <f>IF($B811="","",$C811*$D811)</f>
      </c>
      <c r="F811" s="15">
        <f>IF($B811="","",IFERROR(INDEX(HPP_Sapi!$I$2:$I$501,MATCH($B811,HPP_Sapi!$A$2:$A$501,0)),0))</f>
      </c>
      <c r="G811" s="15">
        <f>IF($B811="","",$E811-$F811)</f>
      </c>
      <c r="H811" s="20">
        <f>IF(OR($B811="",$E811=0),"",$G811/$E811)</f>
      </c>
    </row>
    <row r="812">
      <c r="A812" s="11"/>
      <c r="B812" s="7"/>
      <c r="C812" s="10"/>
      <c r="D812" s="9"/>
      <c r="E812" s="15">
        <f>IF($B812="","",$C812*$D812)</f>
      </c>
      <c r="F812" s="15">
        <f>IF($B812="","",IFERROR(INDEX(HPP_Sapi!$I$2:$I$501,MATCH($B812,HPP_Sapi!$A$2:$A$501,0)),0))</f>
      </c>
      <c r="G812" s="15">
        <f>IF($B812="","",$E812-$F812)</f>
      </c>
      <c r="H812" s="20">
        <f>IF(OR($B812="",$E812=0),"",$G812/$E812)</f>
      </c>
    </row>
    <row r="813">
      <c r="A813" s="11"/>
      <c r="B813" s="7"/>
      <c r="C813" s="10"/>
      <c r="D813" s="9"/>
      <c r="E813" s="15">
        <f>IF($B813="","",$C813*$D813)</f>
      </c>
      <c r="F813" s="15">
        <f>IF($B813="","",IFERROR(INDEX(HPP_Sapi!$I$2:$I$501,MATCH($B813,HPP_Sapi!$A$2:$A$501,0)),0))</f>
      </c>
      <c r="G813" s="15">
        <f>IF($B813="","",$E813-$F813)</f>
      </c>
      <c r="H813" s="20">
        <f>IF(OR($B813="",$E813=0),"",$G813/$E813)</f>
      </c>
    </row>
    <row r="814">
      <c r="A814" s="11"/>
      <c r="B814" s="7"/>
      <c r="C814" s="10"/>
      <c r="D814" s="9"/>
      <c r="E814" s="15">
        <f>IF($B814="","",$C814*$D814)</f>
      </c>
      <c r="F814" s="15">
        <f>IF($B814="","",IFERROR(INDEX(HPP_Sapi!$I$2:$I$501,MATCH($B814,HPP_Sapi!$A$2:$A$501,0)),0))</f>
      </c>
      <c r="G814" s="15">
        <f>IF($B814="","",$E814-$F814)</f>
      </c>
      <c r="H814" s="20">
        <f>IF(OR($B814="",$E814=0),"",$G814/$E814)</f>
      </c>
    </row>
    <row r="815">
      <c r="A815" s="11"/>
      <c r="B815" s="7"/>
      <c r="C815" s="10"/>
      <c r="D815" s="9"/>
      <c r="E815" s="15">
        <f>IF($B815="","",$C815*$D815)</f>
      </c>
      <c r="F815" s="15">
        <f>IF($B815="","",IFERROR(INDEX(HPP_Sapi!$I$2:$I$501,MATCH($B815,HPP_Sapi!$A$2:$A$501,0)),0))</f>
      </c>
      <c r="G815" s="15">
        <f>IF($B815="","",$E815-$F815)</f>
      </c>
      <c r="H815" s="20">
        <f>IF(OR($B815="",$E815=0),"",$G815/$E815)</f>
      </c>
    </row>
    <row r="816">
      <c r="A816" s="11"/>
      <c r="B816" s="7"/>
      <c r="C816" s="10"/>
      <c r="D816" s="9"/>
      <c r="E816" s="15">
        <f>IF($B816="","",$C816*$D816)</f>
      </c>
      <c r="F816" s="15">
        <f>IF($B816="","",IFERROR(INDEX(HPP_Sapi!$I$2:$I$501,MATCH($B816,HPP_Sapi!$A$2:$A$501,0)),0))</f>
      </c>
      <c r="G816" s="15">
        <f>IF($B816="","",$E816-$F816)</f>
      </c>
      <c r="H816" s="20">
        <f>IF(OR($B816="",$E816=0),"",$G816/$E816)</f>
      </c>
    </row>
    <row r="817">
      <c r="A817" s="11"/>
      <c r="B817" s="7"/>
      <c r="C817" s="10"/>
      <c r="D817" s="9"/>
      <c r="E817" s="15">
        <f>IF($B817="","",$C817*$D817)</f>
      </c>
      <c r="F817" s="15">
        <f>IF($B817="","",IFERROR(INDEX(HPP_Sapi!$I$2:$I$501,MATCH($B817,HPP_Sapi!$A$2:$A$501,0)),0))</f>
      </c>
      <c r="G817" s="15">
        <f>IF($B817="","",$E817-$F817)</f>
      </c>
      <c r="H817" s="20">
        <f>IF(OR($B817="",$E817=0),"",$G817/$E817)</f>
      </c>
    </row>
    <row r="818">
      <c r="A818" s="11"/>
      <c r="B818" s="7"/>
      <c r="C818" s="10"/>
      <c r="D818" s="9"/>
      <c r="E818" s="15">
        <f>IF($B818="","",$C818*$D818)</f>
      </c>
      <c r="F818" s="15">
        <f>IF($B818="","",IFERROR(INDEX(HPP_Sapi!$I$2:$I$501,MATCH($B818,HPP_Sapi!$A$2:$A$501,0)),0))</f>
      </c>
      <c r="G818" s="15">
        <f>IF($B818="","",$E818-$F818)</f>
      </c>
      <c r="H818" s="20">
        <f>IF(OR($B818="",$E818=0),"",$G818/$E818)</f>
      </c>
    </row>
    <row r="819">
      <c r="A819" s="11"/>
      <c r="B819" s="7"/>
      <c r="C819" s="10"/>
      <c r="D819" s="9"/>
      <c r="E819" s="15">
        <f>IF($B819="","",$C819*$D819)</f>
      </c>
      <c r="F819" s="15">
        <f>IF($B819="","",IFERROR(INDEX(HPP_Sapi!$I$2:$I$501,MATCH($B819,HPP_Sapi!$A$2:$A$501,0)),0))</f>
      </c>
      <c r="G819" s="15">
        <f>IF($B819="","",$E819-$F819)</f>
      </c>
      <c r="H819" s="20">
        <f>IF(OR($B819="",$E819=0),"",$G819/$E819)</f>
      </c>
    </row>
    <row r="820">
      <c r="A820" s="11"/>
      <c r="B820" s="7"/>
      <c r="C820" s="10"/>
      <c r="D820" s="9"/>
      <c r="E820" s="15">
        <f>IF($B820="","",$C820*$D820)</f>
      </c>
      <c r="F820" s="15">
        <f>IF($B820="","",IFERROR(INDEX(HPP_Sapi!$I$2:$I$501,MATCH($B820,HPP_Sapi!$A$2:$A$501,0)),0))</f>
      </c>
      <c r="G820" s="15">
        <f>IF($B820="","",$E820-$F820)</f>
      </c>
      <c r="H820" s="20">
        <f>IF(OR($B820="",$E820=0),"",$G820/$E820)</f>
      </c>
    </row>
    <row r="821">
      <c r="A821" s="11"/>
      <c r="B821" s="7"/>
      <c r="C821" s="10"/>
      <c r="D821" s="9"/>
      <c r="E821" s="15">
        <f>IF($B821="","",$C821*$D821)</f>
      </c>
      <c r="F821" s="15">
        <f>IF($B821="","",IFERROR(INDEX(HPP_Sapi!$I$2:$I$501,MATCH($B821,HPP_Sapi!$A$2:$A$501,0)),0))</f>
      </c>
      <c r="G821" s="15">
        <f>IF($B821="","",$E821-$F821)</f>
      </c>
      <c r="H821" s="20">
        <f>IF(OR($B821="",$E821=0),"",$G821/$E821)</f>
      </c>
    </row>
    <row r="822">
      <c r="A822" s="11"/>
      <c r="B822" s="7"/>
      <c r="C822" s="10"/>
      <c r="D822" s="9"/>
      <c r="E822" s="15">
        <f>IF($B822="","",$C822*$D822)</f>
      </c>
      <c r="F822" s="15">
        <f>IF($B822="","",IFERROR(INDEX(HPP_Sapi!$I$2:$I$501,MATCH($B822,HPP_Sapi!$A$2:$A$501,0)),0))</f>
      </c>
      <c r="G822" s="15">
        <f>IF($B822="","",$E822-$F822)</f>
      </c>
      <c r="H822" s="20">
        <f>IF(OR($B822="",$E822=0),"",$G822/$E822)</f>
      </c>
    </row>
    <row r="823">
      <c r="A823" s="11"/>
      <c r="B823" s="7"/>
      <c r="C823" s="10"/>
      <c r="D823" s="9"/>
      <c r="E823" s="15">
        <f>IF($B823="","",$C823*$D823)</f>
      </c>
      <c r="F823" s="15">
        <f>IF($B823="","",IFERROR(INDEX(HPP_Sapi!$I$2:$I$501,MATCH($B823,HPP_Sapi!$A$2:$A$501,0)),0))</f>
      </c>
      <c r="G823" s="15">
        <f>IF($B823="","",$E823-$F823)</f>
      </c>
      <c r="H823" s="20">
        <f>IF(OR($B823="",$E823=0),"",$G823/$E823)</f>
      </c>
    </row>
    <row r="824">
      <c r="A824" s="11"/>
      <c r="B824" s="7"/>
      <c r="C824" s="10"/>
      <c r="D824" s="9"/>
      <c r="E824" s="15">
        <f>IF($B824="","",$C824*$D824)</f>
      </c>
      <c r="F824" s="15">
        <f>IF($B824="","",IFERROR(INDEX(HPP_Sapi!$I$2:$I$501,MATCH($B824,HPP_Sapi!$A$2:$A$501,0)),0))</f>
      </c>
      <c r="G824" s="15">
        <f>IF($B824="","",$E824-$F824)</f>
      </c>
      <c r="H824" s="20">
        <f>IF(OR($B824="",$E824=0),"",$G824/$E824)</f>
      </c>
    </row>
    <row r="825">
      <c r="A825" s="11"/>
      <c r="B825" s="7"/>
      <c r="C825" s="10"/>
      <c r="D825" s="9"/>
      <c r="E825" s="15">
        <f>IF($B825="","",$C825*$D825)</f>
      </c>
      <c r="F825" s="15">
        <f>IF($B825="","",IFERROR(INDEX(HPP_Sapi!$I$2:$I$501,MATCH($B825,HPP_Sapi!$A$2:$A$501,0)),0))</f>
      </c>
      <c r="G825" s="15">
        <f>IF($B825="","",$E825-$F825)</f>
      </c>
      <c r="H825" s="20">
        <f>IF(OR($B825="",$E825=0),"",$G825/$E825)</f>
      </c>
    </row>
    <row r="826">
      <c r="A826" s="11"/>
      <c r="B826" s="7"/>
      <c r="C826" s="10"/>
      <c r="D826" s="9"/>
      <c r="E826" s="15">
        <f>IF($B826="","",$C826*$D826)</f>
      </c>
      <c r="F826" s="15">
        <f>IF($B826="","",IFERROR(INDEX(HPP_Sapi!$I$2:$I$501,MATCH($B826,HPP_Sapi!$A$2:$A$501,0)),0))</f>
      </c>
      <c r="G826" s="15">
        <f>IF($B826="","",$E826-$F826)</f>
      </c>
      <c r="H826" s="20">
        <f>IF(OR($B826="",$E826=0),"",$G826/$E826)</f>
      </c>
    </row>
    <row r="827">
      <c r="A827" s="11"/>
      <c r="B827" s="7"/>
      <c r="C827" s="10"/>
      <c r="D827" s="9"/>
      <c r="E827" s="15">
        <f>IF($B827="","",$C827*$D827)</f>
      </c>
      <c r="F827" s="15">
        <f>IF($B827="","",IFERROR(INDEX(HPP_Sapi!$I$2:$I$501,MATCH($B827,HPP_Sapi!$A$2:$A$501,0)),0))</f>
      </c>
      <c r="G827" s="15">
        <f>IF($B827="","",$E827-$F827)</f>
      </c>
      <c r="H827" s="20">
        <f>IF(OR($B827="",$E827=0),"",$G827/$E827)</f>
      </c>
    </row>
    <row r="828">
      <c r="A828" s="11"/>
      <c r="B828" s="7"/>
      <c r="C828" s="10"/>
      <c r="D828" s="9"/>
      <c r="E828" s="15">
        <f>IF($B828="","",$C828*$D828)</f>
      </c>
      <c r="F828" s="15">
        <f>IF($B828="","",IFERROR(INDEX(HPP_Sapi!$I$2:$I$501,MATCH($B828,HPP_Sapi!$A$2:$A$501,0)),0))</f>
      </c>
      <c r="G828" s="15">
        <f>IF($B828="","",$E828-$F828)</f>
      </c>
      <c r="H828" s="20">
        <f>IF(OR($B828="",$E828=0),"",$G828/$E828)</f>
      </c>
    </row>
    <row r="829">
      <c r="A829" s="11"/>
      <c r="B829" s="7"/>
      <c r="C829" s="10"/>
      <c r="D829" s="9"/>
      <c r="E829" s="15">
        <f>IF($B829="","",$C829*$D829)</f>
      </c>
      <c r="F829" s="15">
        <f>IF($B829="","",IFERROR(INDEX(HPP_Sapi!$I$2:$I$501,MATCH($B829,HPP_Sapi!$A$2:$A$501,0)),0))</f>
      </c>
      <c r="G829" s="15">
        <f>IF($B829="","",$E829-$F829)</f>
      </c>
      <c r="H829" s="20">
        <f>IF(OR($B829="",$E829=0),"",$G829/$E829)</f>
      </c>
    </row>
    <row r="830">
      <c r="A830" s="11"/>
      <c r="B830" s="7"/>
      <c r="C830" s="10"/>
      <c r="D830" s="9"/>
      <c r="E830" s="15">
        <f>IF($B830="","",$C830*$D830)</f>
      </c>
      <c r="F830" s="15">
        <f>IF($B830="","",IFERROR(INDEX(HPP_Sapi!$I$2:$I$501,MATCH($B830,HPP_Sapi!$A$2:$A$501,0)),0))</f>
      </c>
      <c r="G830" s="15">
        <f>IF($B830="","",$E830-$F830)</f>
      </c>
      <c r="H830" s="20">
        <f>IF(OR($B830="",$E830=0),"",$G830/$E830)</f>
      </c>
    </row>
    <row r="831">
      <c r="A831" s="11"/>
      <c r="B831" s="7"/>
      <c r="C831" s="10"/>
      <c r="D831" s="9"/>
      <c r="E831" s="15">
        <f>IF($B831="","",$C831*$D831)</f>
      </c>
      <c r="F831" s="15">
        <f>IF($B831="","",IFERROR(INDEX(HPP_Sapi!$I$2:$I$501,MATCH($B831,HPP_Sapi!$A$2:$A$501,0)),0))</f>
      </c>
      <c r="G831" s="15">
        <f>IF($B831="","",$E831-$F831)</f>
      </c>
      <c r="H831" s="20">
        <f>IF(OR($B831="",$E831=0),"",$G831/$E831)</f>
      </c>
    </row>
    <row r="832">
      <c r="A832" s="11"/>
      <c r="B832" s="7"/>
      <c r="C832" s="10"/>
      <c r="D832" s="9"/>
      <c r="E832" s="15">
        <f>IF($B832="","",$C832*$D832)</f>
      </c>
      <c r="F832" s="15">
        <f>IF($B832="","",IFERROR(INDEX(HPP_Sapi!$I$2:$I$501,MATCH($B832,HPP_Sapi!$A$2:$A$501,0)),0))</f>
      </c>
      <c r="G832" s="15">
        <f>IF($B832="","",$E832-$F832)</f>
      </c>
      <c r="H832" s="20">
        <f>IF(OR($B832="",$E832=0),"",$G832/$E832)</f>
      </c>
    </row>
    <row r="833">
      <c r="A833" s="11"/>
      <c r="B833" s="7"/>
      <c r="C833" s="10"/>
      <c r="D833" s="9"/>
      <c r="E833" s="15">
        <f>IF($B833="","",$C833*$D833)</f>
      </c>
      <c r="F833" s="15">
        <f>IF($B833="","",IFERROR(INDEX(HPP_Sapi!$I$2:$I$501,MATCH($B833,HPP_Sapi!$A$2:$A$501,0)),0))</f>
      </c>
      <c r="G833" s="15">
        <f>IF($B833="","",$E833-$F833)</f>
      </c>
      <c r="H833" s="20">
        <f>IF(OR($B833="",$E833=0),"",$G833/$E833)</f>
      </c>
    </row>
    <row r="834">
      <c r="A834" s="11"/>
      <c r="B834" s="7"/>
      <c r="C834" s="10"/>
      <c r="D834" s="9"/>
      <c r="E834" s="15">
        <f>IF($B834="","",$C834*$D834)</f>
      </c>
      <c r="F834" s="15">
        <f>IF($B834="","",IFERROR(INDEX(HPP_Sapi!$I$2:$I$501,MATCH($B834,HPP_Sapi!$A$2:$A$501,0)),0))</f>
      </c>
      <c r="G834" s="15">
        <f>IF($B834="","",$E834-$F834)</f>
      </c>
      <c r="H834" s="20">
        <f>IF(OR($B834="",$E834=0),"",$G834/$E834)</f>
      </c>
    </row>
    <row r="835">
      <c r="A835" s="11"/>
      <c r="B835" s="7"/>
      <c r="C835" s="10"/>
      <c r="D835" s="9"/>
      <c r="E835" s="15">
        <f>IF($B835="","",$C835*$D835)</f>
      </c>
      <c r="F835" s="15">
        <f>IF($B835="","",IFERROR(INDEX(HPP_Sapi!$I$2:$I$501,MATCH($B835,HPP_Sapi!$A$2:$A$501,0)),0))</f>
      </c>
      <c r="G835" s="15">
        <f>IF($B835="","",$E835-$F835)</f>
      </c>
      <c r="H835" s="20">
        <f>IF(OR($B835="",$E835=0),"",$G835/$E835)</f>
      </c>
    </row>
    <row r="836">
      <c r="A836" s="11"/>
      <c r="B836" s="7"/>
      <c r="C836" s="10"/>
      <c r="D836" s="9"/>
      <c r="E836" s="15">
        <f>IF($B836="","",$C836*$D836)</f>
      </c>
      <c r="F836" s="15">
        <f>IF($B836="","",IFERROR(INDEX(HPP_Sapi!$I$2:$I$501,MATCH($B836,HPP_Sapi!$A$2:$A$501,0)),0))</f>
      </c>
      <c r="G836" s="15">
        <f>IF($B836="","",$E836-$F836)</f>
      </c>
      <c r="H836" s="20">
        <f>IF(OR($B836="",$E836=0),"",$G836/$E836)</f>
      </c>
    </row>
    <row r="837">
      <c r="A837" s="11"/>
      <c r="B837" s="7"/>
      <c r="C837" s="10"/>
      <c r="D837" s="9"/>
      <c r="E837" s="15">
        <f>IF($B837="","",$C837*$D837)</f>
      </c>
      <c r="F837" s="15">
        <f>IF($B837="","",IFERROR(INDEX(HPP_Sapi!$I$2:$I$501,MATCH($B837,HPP_Sapi!$A$2:$A$501,0)),0))</f>
      </c>
      <c r="G837" s="15">
        <f>IF($B837="","",$E837-$F837)</f>
      </c>
      <c r="H837" s="20">
        <f>IF(OR($B837="",$E837=0),"",$G837/$E837)</f>
      </c>
    </row>
    <row r="838">
      <c r="A838" s="11"/>
      <c r="B838" s="7"/>
      <c r="C838" s="10"/>
      <c r="D838" s="9"/>
      <c r="E838" s="15">
        <f>IF($B838="","",$C838*$D838)</f>
      </c>
      <c r="F838" s="15">
        <f>IF($B838="","",IFERROR(INDEX(HPP_Sapi!$I$2:$I$501,MATCH($B838,HPP_Sapi!$A$2:$A$501,0)),0))</f>
      </c>
      <c r="G838" s="15">
        <f>IF($B838="","",$E838-$F838)</f>
      </c>
      <c r="H838" s="20">
        <f>IF(OR($B838="",$E838=0),"",$G838/$E838)</f>
      </c>
    </row>
    <row r="839">
      <c r="A839" s="11"/>
      <c r="B839" s="7"/>
      <c r="C839" s="10"/>
      <c r="D839" s="9"/>
      <c r="E839" s="15">
        <f>IF($B839="","",$C839*$D839)</f>
      </c>
      <c r="F839" s="15">
        <f>IF($B839="","",IFERROR(INDEX(HPP_Sapi!$I$2:$I$501,MATCH($B839,HPP_Sapi!$A$2:$A$501,0)),0))</f>
      </c>
      <c r="G839" s="15">
        <f>IF($B839="","",$E839-$F839)</f>
      </c>
      <c r="H839" s="20">
        <f>IF(OR($B839="",$E839=0),"",$G839/$E839)</f>
      </c>
    </row>
    <row r="840">
      <c r="A840" s="11"/>
      <c r="B840" s="7"/>
      <c r="C840" s="10"/>
      <c r="D840" s="9"/>
      <c r="E840" s="15">
        <f>IF($B840="","",$C840*$D840)</f>
      </c>
      <c r="F840" s="15">
        <f>IF($B840="","",IFERROR(INDEX(HPP_Sapi!$I$2:$I$501,MATCH($B840,HPP_Sapi!$A$2:$A$501,0)),0))</f>
      </c>
      <c r="G840" s="15">
        <f>IF($B840="","",$E840-$F840)</f>
      </c>
      <c r="H840" s="20">
        <f>IF(OR($B840="",$E840=0),"",$G840/$E840)</f>
      </c>
    </row>
    <row r="841">
      <c r="A841" s="11"/>
      <c r="B841" s="7"/>
      <c r="C841" s="10"/>
      <c r="D841" s="9"/>
      <c r="E841" s="15">
        <f>IF($B841="","",$C841*$D841)</f>
      </c>
      <c r="F841" s="15">
        <f>IF($B841="","",IFERROR(INDEX(HPP_Sapi!$I$2:$I$501,MATCH($B841,HPP_Sapi!$A$2:$A$501,0)),0))</f>
      </c>
      <c r="G841" s="15">
        <f>IF($B841="","",$E841-$F841)</f>
      </c>
      <c r="H841" s="20">
        <f>IF(OR($B841="",$E841=0),"",$G841/$E841)</f>
      </c>
    </row>
    <row r="842">
      <c r="A842" s="11"/>
      <c r="B842" s="7"/>
      <c r="C842" s="10"/>
      <c r="D842" s="9"/>
      <c r="E842" s="15">
        <f>IF($B842="","",$C842*$D842)</f>
      </c>
      <c r="F842" s="15">
        <f>IF($B842="","",IFERROR(INDEX(HPP_Sapi!$I$2:$I$501,MATCH($B842,HPP_Sapi!$A$2:$A$501,0)),0))</f>
      </c>
      <c r="G842" s="15">
        <f>IF($B842="","",$E842-$F842)</f>
      </c>
      <c r="H842" s="20">
        <f>IF(OR($B842="",$E842=0),"",$G842/$E842)</f>
      </c>
    </row>
    <row r="843">
      <c r="A843" s="11"/>
      <c r="B843" s="7"/>
      <c r="C843" s="10"/>
      <c r="D843" s="9"/>
      <c r="E843" s="15">
        <f>IF($B843="","",$C843*$D843)</f>
      </c>
      <c r="F843" s="15">
        <f>IF($B843="","",IFERROR(INDEX(HPP_Sapi!$I$2:$I$501,MATCH($B843,HPP_Sapi!$A$2:$A$501,0)),0))</f>
      </c>
      <c r="G843" s="15">
        <f>IF($B843="","",$E843-$F843)</f>
      </c>
      <c r="H843" s="20">
        <f>IF(OR($B843="",$E843=0),"",$G843/$E843)</f>
      </c>
    </row>
    <row r="844">
      <c r="A844" s="11"/>
      <c r="B844" s="7"/>
      <c r="C844" s="10"/>
      <c r="D844" s="9"/>
      <c r="E844" s="15">
        <f>IF($B844="","",$C844*$D844)</f>
      </c>
      <c r="F844" s="15">
        <f>IF($B844="","",IFERROR(INDEX(HPP_Sapi!$I$2:$I$501,MATCH($B844,HPP_Sapi!$A$2:$A$501,0)),0))</f>
      </c>
      <c r="G844" s="15">
        <f>IF($B844="","",$E844-$F844)</f>
      </c>
      <c r="H844" s="20">
        <f>IF(OR($B844="",$E844=0),"",$G844/$E844)</f>
      </c>
    </row>
    <row r="845">
      <c r="A845" s="11"/>
      <c r="B845" s="7"/>
      <c r="C845" s="10"/>
      <c r="D845" s="9"/>
      <c r="E845" s="15">
        <f>IF($B845="","",$C845*$D845)</f>
      </c>
      <c r="F845" s="15">
        <f>IF($B845="","",IFERROR(INDEX(HPP_Sapi!$I$2:$I$501,MATCH($B845,HPP_Sapi!$A$2:$A$501,0)),0))</f>
      </c>
      <c r="G845" s="15">
        <f>IF($B845="","",$E845-$F845)</f>
      </c>
      <c r="H845" s="20">
        <f>IF(OR($B845="",$E845=0),"",$G845/$E845)</f>
      </c>
    </row>
    <row r="846">
      <c r="A846" s="11"/>
      <c r="B846" s="7"/>
      <c r="C846" s="10"/>
      <c r="D846" s="9"/>
      <c r="E846" s="15">
        <f>IF($B846="","",$C846*$D846)</f>
      </c>
      <c r="F846" s="15">
        <f>IF($B846="","",IFERROR(INDEX(HPP_Sapi!$I$2:$I$501,MATCH($B846,HPP_Sapi!$A$2:$A$501,0)),0))</f>
      </c>
      <c r="G846" s="15">
        <f>IF($B846="","",$E846-$F846)</f>
      </c>
      <c r="H846" s="20">
        <f>IF(OR($B846="",$E846=0),"",$G846/$E846)</f>
      </c>
    </row>
    <row r="847">
      <c r="A847" s="11"/>
      <c r="B847" s="7"/>
      <c r="C847" s="10"/>
      <c r="D847" s="9"/>
      <c r="E847" s="15">
        <f>IF($B847="","",$C847*$D847)</f>
      </c>
      <c r="F847" s="15">
        <f>IF($B847="","",IFERROR(INDEX(HPP_Sapi!$I$2:$I$501,MATCH($B847,HPP_Sapi!$A$2:$A$501,0)),0))</f>
      </c>
      <c r="G847" s="15">
        <f>IF($B847="","",$E847-$F847)</f>
      </c>
      <c r="H847" s="20">
        <f>IF(OR($B847="",$E847=0),"",$G847/$E847)</f>
      </c>
    </row>
    <row r="848">
      <c r="A848" s="11"/>
      <c r="B848" s="7"/>
      <c r="C848" s="10"/>
      <c r="D848" s="9"/>
      <c r="E848" s="15">
        <f>IF($B848="","",$C848*$D848)</f>
      </c>
      <c r="F848" s="15">
        <f>IF($B848="","",IFERROR(INDEX(HPP_Sapi!$I$2:$I$501,MATCH($B848,HPP_Sapi!$A$2:$A$501,0)),0))</f>
      </c>
      <c r="G848" s="15">
        <f>IF($B848="","",$E848-$F848)</f>
      </c>
      <c r="H848" s="20">
        <f>IF(OR($B848="",$E848=0),"",$G848/$E848)</f>
      </c>
    </row>
    <row r="849">
      <c r="A849" s="11"/>
      <c r="B849" s="7"/>
      <c r="C849" s="10"/>
      <c r="D849" s="9"/>
      <c r="E849" s="15">
        <f>IF($B849="","",$C849*$D849)</f>
      </c>
      <c r="F849" s="15">
        <f>IF($B849="","",IFERROR(INDEX(HPP_Sapi!$I$2:$I$501,MATCH($B849,HPP_Sapi!$A$2:$A$501,0)),0))</f>
      </c>
      <c r="G849" s="15">
        <f>IF($B849="","",$E849-$F849)</f>
      </c>
      <c r="H849" s="20">
        <f>IF(OR($B849="",$E849=0),"",$G849/$E849)</f>
      </c>
    </row>
    <row r="850">
      <c r="A850" s="11"/>
      <c r="B850" s="7"/>
      <c r="C850" s="10"/>
      <c r="D850" s="9"/>
      <c r="E850" s="15">
        <f>IF($B850="","",$C850*$D850)</f>
      </c>
      <c r="F850" s="15">
        <f>IF($B850="","",IFERROR(INDEX(HPP_Sapi!$I$2:$I$501,MATCH($B850,HPP_Sapi!$A$2:$A$501,0)),0))</f>
      </c>
      <c r="G850" s="15">
        <f>IF($B850="","",$E850-$F850)</f>
      </c>
      <c r="H850" s="20">
        <f>IF(OR($B850="",$E850=0),"",$G850/$E850)</f>
      </c>
    </row>
    <row r="851">
      <c r="A851" s="11"/>
      <c r="B851" s="7"/>
      <c r="C851" s="10"/>
      <c r="D851" s="9"/>
      <c r="E851" s="15">
        <f>IF($B851="","",$C851*$D851)</f>
      </c>
      <c r="F851" s="15">
        <f>IF($B851="","",IFERROR(INDEX(HPP_Sapi!$I$2:$I$501,MATCH($B851,HPP_Sapi!$A$2:$A$501,0)),0))</f>
      </c>
      <c r="G851" s="15">
        <f>IF($B851="","",$E851-$F851)</f>
      </c>
      <c r="H851" s="20">
        <f>IF(OR($B851="",$E851=0),"",$G851/$E851)</f>
      </c>
    </row>
    <row r="852">
      <c r="A852" s="11"/>
      <c r="B852" s="7"/>
      <c r="C852" s="10"/>
      <c r="D852" s="9"/>
      <c r="E852" s="15">
        <f>IF($B852="","",$C852*$D852)</f>
      </c>
      <c r="F852" s="15">
        <f>IF($B852="","",IFERROR(INDEX(HPP_Sapi!$I$2:$I$501,MATCH($B852,HPP_Sapi!$A$2:$A$501,0)),0))</f>
      </c>
      <c r="G852" s="15">
        <f>IF($B852="","",$E852-$F852)</f>
      </c>
      <c r="H852" s="20">
        <f>IF(OR($B852="",$E852=0),"",$G852/$E852)</f>
      </c>
    </row>
    <row r="853">
      <c r="A853" s="11"/>
      <c r="B853" s="7"/>
      <c r="C853" s="10"/>
      <c r="D853" s="9"/>
      <c r="E853" s="15">
        <f>IF($B853="","",$C853*$D853)</f>
      </c>
      <c r="F853" s="15">
        <f>IF($B853="","",IFERROR(INDEX(HPP_Sapi!$I$2:$I$501,MATCH($B853,HPP_Sapi!$A$2:$A$501,0)),0))</f>
      </c>
      <c r="G853" s="15">
        <f>IF($B853="","",$E853-$F853)</f>
      </c>
      <c r="H853" s="20">
        <f>IF(OR($B853="",$E853=0),"",$G853/$E853)</f>
      </c>
    </row>
    <row r="854">
      <c r="A854" s="11"/>
      <c r="B854" s="7"/>
      <c r="C854" s="10"/>
      <c r="D854" s="9"/>
      <c r="E854" s="15">
        <f>IF($B854="","",$C854*$D854)</f>
      </c>
      <c r="F854" s="15">
        <f>IF($B854="","",IFERROR(INDEX(HPP_Sapi!$I$2:$I$501,MATCH($B854,HPP_Sapi!$A$2:$A$501,0)),0))</f>
      </c>
      <c r="G854" s="15">
        <f>IF($B854="","",$E854-$F854)</f>
      </c>
      <c r="H854" s="20">
        <f>IF(OR($B854="",$E854=0),"",$G854/$E854)</f>
      </c>
    </row>
    <row r="855">
      <c r="A855" s="11"/>
      <c r="B855" s="7"/>
      <c r="C855" s="10"/>
      <c r="D855" s="9"/>
      <c r="E855" s="15">
        <f>IF($B855="","",$C855*$D855)</f>
      </c>
      <c r="F855" s="15">
        <f>IF($B855="","",IFERROR(INDEX(HPP_Sapi!$I$2:$I$501,MATCH($B855,HPP_Sapi!$A$2:$A$501,0)),0))</f>
      </c>
      <c r="G855" s="15">
        <f>IF($B855="","",$E855-$F855)</f>
      </c>
      <c r="H855" s="20">
        <f>IF(OR($B855="",$E855=0),"",$G855/$E855)</f>
      </c>
    </row>
    <row r="856">
      <c r="A856" s="11"/>
      <c r="B856" s="7"/>
      <c r="C856" s="10"/>
      <c r="D856" s="9"/>
      <c r="E856" s="15">
        <f>IF($B856="","",$C856*$D856)</f>
      </c>
      <c r="F856" s="15">
        <f>IF($B856="","",IFERROR(INDEX(HPP_Sapi!$I$2:$I$501,MATCH($B856,HPP_Sapi!$A$2:$A$501,0)),0))</f>
      </c>
      <c r="G856" s="15">
        <f>IF($B856="","",$E856-$F856)</f>
      </c>
      <c r="H856" s="20">
        <f>IF(OR($B856="",$E856=0),"",$G856/$E856)</f>
      </c>
    </row>
    <row r="857">
      <c r="A857" s="11"/>
      <c r="B857" s="7"/>
      <c r="C857" s="10"/>
      <c r="D857" s="9"/>
      <c r="E857" s="15">
        <f>IF($B857="","",$C857*$D857)</f>
      </c>
      <c r="F857" s="15">
        <f>IF($B857="","",IFERROR(INDEX(HPP_Sapi!$I$2:$I$501,MATCH($B857,HPP_Sapi!$A$2:$A$501,0)),0))</f>
      </c>
      <c r="G857" s="15">
        <f>IF($B857="","",$E857-$F857)</f>
      </c>
      <c r="H857" s="20">
        <f>IF(OR($B857="",$E857=0),"",$G857/$E857)</f>
      </c>
    </row>
    <row r="858">
      <c r="A858" s="11"/>
      <c r="B858" s="7"/>
      <c r="C858" s="10"/>
      <c r="D858" s="9"/>
      <c r="E858" s="15">
        <f>IF($B858="","",$C858*$D858)</f>
      </c>
      <c r="F858" s="15">
        <f>IF($B858="","",IFERROR(INDEX(HPP_Sapi!$I$2:$I$501,MATCH($B858,HPP_Sapi!$A$2:$A$501,0)),0))</f>
      </c>
      <c r="G858" s="15">
        <f>IF($B858="","",$E858-$F858)</f>
      </c>
      <c r="H858" s="20">
        <f>IF(OR($B858="",$E858=0),"",$G858/$E858)</f>
      </c>
    </row>
    <row r="859">
      <c r="A859" s="11"/>
      <c r="B859" s="7"/>
      <c r="C859" s="10"/>
      <c r="D859" s="9"/>
      <c r="E859" s="15">
        <f>IF($B859="","",$C859*$D859)</f>
      </c>
      <c r="F859" s="15">
        <f>IF($B859="","",IFERROR(INDEX(HPP_Sapi!$I$2:$I$501,MATCH($B859,HPP_Sapi!$A$2:$A$501,0)),0))</f>
      </c>
      <c r="G859" s="15">
        <f>IF($B859="","",$E859-$F859)</f>
      </c>
      <c r="H859" s="20">
        <f>IF(OR($B859="",$E859=0),"",$G859/$E859)</f>
      </c>
    </row>
    <row r="860">
      <c r="A860" s="11"/>
      <c r="B860" s="7"/>
      <c r="C860" s="10"/>
      <c r="D860" s="9"/>
      <c r="E860" s="15">
        <f>IF($B860="","",$C860*$D860)</f>
      </c>
      <c r="F860" s="15">
        <f>IF($B860="","",IFERROR(INDEX(HPP_Sapi!$I$2:$I$501,MATCH($B860,HPP_Sapi!$A$2:$A$501,0)),0))</f>
      </c>
      <c r="G860" s="15">
        <f>IF($B860="","",$E860-$F860)</f>
      </c>
      <c r="H860" s="20">
        <f>IF(OR($B860="",$E860=0),"",$G860/$E860)</f>
      </c>
    </row>
    <row r="861">
      <c r="A861" s="11"/>
      <c r="B861" s="7"/>
      <c r="C861" s="10"/>
      <c r="D861" s="9"/>
      <c r="E861" s="15">
        <f>IF($B861="","",$C861*$D861)</f>
      </c>
      <c r="F861" s="15">
        <f>IF($B861="","",IFERROR(INDEX(HPP_Sapi!$I$2:$I$501,MATCH($B861,HPP_Sapi!$A$2:$A$501,0)),0))</f>
      </c>
      <c r="G861" s="15">
        <f>IF($B861="","",$E861-$F861)</f>
      </c>
      <c r="H861" s="20">
        <f>IF(OR($B861="",$E861=0),"",$G861/$E861)</f>
      </c>
    </row>
    <row r="862">
      <c r="A862" s="11"/>
      <c r="B862" s="7"/>
      <c r="C862" s="10"/>
      <c r="D862" s="9"/>
      <c r="E862" s="15">
        <f>IF($B862="","",$C862*$D862)</f>
      </c>
      <c r="F862" s="15">
        <f>IF($B862="","",IFERROR(INDEX(HPP_Sapi!$I$2:$I$501,MATCH($B862,HPP_Sapi!$A$2:$A$501,0)),0))</f>
      </c>
      <c r="G862" s="15">
        <f>IF($B862="","",$E862-$F862)</f>
      </c>
      <c r="H862" s="20">
        <f>IF(OR($B862="",$E862=0),"",$G862/$E862)</f>
      </c>
    </row>
    <row r="863">
      <c r="A863" s="11"/>
      <c r="B863" s="7"/>
      <c r="C863" s="10"/>
      <c r="D863" s="9"/>
      <c r="E863" s="15">
        <f>IF($B863="","",$C863*$D863)</f>
      </c>
      <c r="F863" s="15">
        <f>IF($B863="","",IFERROR(INDEX(HPP_Sapi!$I$2:$I$501,MATCH($B863,HPP_Sapi!$A$2:$A$501,0)),0))</f>
      </c>
      <c r="G863" s="15">
        <f>IF($B863="","",$E863-$F863)</f>
      </c>
      <c r="H863" s="20">
        <f>IF(OR($B863="",$E863=0),"",$G863/$E863)</f>
      </c>
    </row>
    <row r="864">
      <c r="A864" s="11"/>
      <c r="B864" s="7"/>
      <c r="C864" s="10"/>
      <c r="D864" s="9"/>
      <c r="E864" s="15">
        <f>IF($B864="","",$C864*$D864)</f>
      </c>
      <c r="F864" s="15">
        <f>IF($B864="","",IFERROR(INDEX(HPP_Sapi!$I$2:$I$501,MATCH($B864,HPP_Sapi!$A$2:$A$501,0)),0))</f>
      </c>
      <c r="G864" s="15">
        <f>IF($B864="","",$E864-$F864)</f>
      </c>
      <c r="H864" s="20">
        <f>IF(OR($B864="",$E864=0),"",$G864/$E864)</f>
      </c>
    </row>
    <row r="865">
      <c r="A865" s="11"/>
      <c r="B865" s="7"/>
      <c r="C865" s="10"/>
      <c r="D865" s="9"/>
      <c r="E865" s="15">
        <f>IF($B865="","",$C865*$D865)</f>
      </c>
      <c r="F865" s="15">
        <f>IF($B865="","",IFERROR(INDEX(HPP_Sapi!$I$2:$I$501,MATCH($B865,HPP_Sapi!$A$2:$A$501,0)),0))</f>
      </c>
      <c r="G865" s="15">
        <f>IF($B865="","",$E865-$F865)</f>
      </c>
      <c r="H865" s="20">
        <f>IF(OR($B865="",$E865=0),"",$G865/$E865)</f>
      </c>
    </row>
    <row r="866">
      <c r="A866" s="11"/>
      <c r="B866" s="7"/>
      <c r="C866" s="10"/>
      <c r="D866" s="9"/>
      <c r="E866" s="15">
        <f>IF($B866="","",$C866*$D866)</f>
      </c>
      <c r="F866" s="15">
        <f>IF($B866="","",IFERROR(INDEX(HPP_Sapi!$I$2:$I$501,MATCH($B866,HPP_Sapi!$A$2:$A$501,0)),0))</f>
      </c>
      <c r="G866" s="15">
        <f>IF($B866="","",$E866-$F866)</f>
      </c>
      <c r="H866" s="20">
        <f>IF(OR($B866="",$E866=0),"",$G866/$E866)</f>
      </c>
    </row>
    <row r="867">
      <c r="A867" s="11"/>
      <c r="B867" s="7"/>
      <c r="C867" s="10"/>
      <c r="D867" s="9"/>
      <c r="E867" s="15">
        <f>IF($B867="","",$C867*$D867)</f>
      </c>
      <c r="F867" s="15">
        <f>IF($B867="","",IFERROR(INDEX(HPP_Sapi!$I$2:$I$501,MATCH($B867,HPP_Sapi!$A$2:$A$501,0)),0))</f>
      </c>
      <c r="G867" s="15">
        <f>IF($B867="","",$E867-$F867)</f>
      </c>
      <c r="H867" s="20">
        <f>IF(OR($B867="",$E867=0),"",$G867/$E867)</f>
      </c>
    </row>
    <row r="868">
      <c r="A868" s="11"/>
      <c r="B868" s="7"/>
      <c r="C868" s="10"/>
      <c r="D868" s="9"/>
      <c r="E868" s="15">
        <f>IF($B868="","",$C868*$D868)</f>
      </c>
      <c r="F868" s="15">
        <f>IF($B868="","",IFERROR(INDEX(HPP_Sapi!$I$2:$I$501,MATCH($B868,HPP_Sapi!$A$2:$A$501,0)),0))</f>
      </c>
      <c r="G868" s="15">
        <f>IF($B868="","",$E868-$F868)</f>
      </c>
      <c r="H868" s="20">
        <f>IF(OR($B868="",$E868=0),"",$G868/$E868)</f>
      </c>
    </row>
    <row r="869">
      <c r="A869" s="11"/>
      <c r="B869" s="7"/>
      <c r="C869" s="10"/>
      <c r="D869" s="9"/>
      <c r="E869" s="15">
        <f>IF($B869="","",$C869*$D869)</f>
      </c>
      <c r="F869" s="15">
        <f>IF($B869="","",IFERROR(INDEX(HPP_Sapi!$I$2:$I$501,MATCH($B869,HPP_Sapi!$A$2:$A$501,0)),0))</f>
      </c>
      <c r="G869" s="15">
        <f>IF($B869="","",$E869-$F869)</f>
      </c>
      <c r="H869" s="20">
        <f>IF(OR($B869="",$E869=0),"",$G869/$E869)</f>
      </c>
    </row>
    <row r="870">
      <c r="A870" s="11"/>
      <c r="B870" s="7"/>
      <c r="C870" s="10"/>
      <c r="D870" s="9"/>
      <c r="E870" s="15">
        <f>IF($B870="","",$C870*$D870)</f>
      </c>
      <c r="F870" s="15">
        <f>IF($B870="","",IFERROR(INDEX(HPP_Sapi!$I$2:$I$501,MATCH($B870,HPP_Sapi!$A$2:$A$501,0)),0))</f>
      </c>
      <c r="G870" s="15">
        <f>IF($B870="","",$E870-$F870)</f>
      </c>
      <c r="H870" s="20">
        <f>IF(OR($B870="",$E870=0),"",$G870/$E870)</f>
      </c>
    </row>
    <row r="871">
      <c r="A871" s="11"/>
      <c r="B871" s="7"/>
      <c r="C871" s="10"/>
      <c r="D871" s="9"/>
      <c r="E871" s="15">
        <f>IF($B871="","",$C871*$D871)</f>
      </c>
      <c r="F871" s="15">
        <f>IF($B871="","",IFERROR(INDEX(HPP_Sapi!$I$2:$I$501,MATCH($B871,HPP_Sapi!$A$2:$A$501,0)),0))</f>
      </c>
      <c r="G871" s="15">
        <f>IF($B871="","",$E871-$F871)</f>
      </c>
      <c r="H871" s="20">
        <f>IF(OR($B871="",$E871=0),"",$G871/$E871)</f>
      </c>
    </row>
    <row r="872">
      <c r="A872" s="11"/>
      <c r="B872" s="7"/>
      <c r="C872" s="10"/>
      <c r="D872" s="9"/>
      <c r="E872" s="15">
        <f>IF($B872="","",$C872*$D872)</f>
      </c>
      <c r="F872" s="15">
        <f>IF($B872="","",IFERROR(INDEX(HPP_Sapi!$I$2:$I$501,MATCH($B872,HPP_Sapi!$A$2:$A$501,0)),0))</f>
      </c>
      <c r="G872" s="15">
        <f>IF($B872="","",$E872-$F872)</f>
      </c>
      <c r="H872" s="20">
        <f>IF(OR($B872="",$E872=0),"",$G872/$E872)</f>
      </c>
    </row>
    <row r="873">
      <c r="A873" s="11"/>
      <c r="B873" s="7"/>
      <c r="C873" s="10"/>
      <c r="D873" s="9"/>
      <c r="E873" s="15">
        <f>IF($B873="","",$C873*$D873)</f>
      </c>
      <c r="F873" s="15">
        <f>IF($B873="","",IFERROR(INDEX(HPP_Sapi!$I$2:$I$501,MATCH($B873,HPP_Sapi!$A$2:$A$501,0)),0))</f>
      </c>
      <c r="G873" s="15">
        <f>IF($B873="","",$E873-$F873)</f>
      </c>
      <c r="H873" s="20">
        <f>IF(OR($B873="",$E873=0),"",$G873/$E873)</f>
      </c>
    </row>
    <row r="874">
      <c r="A874" s="11"/>
      <c r="B874" s="7"/>
      <c r="C874" s="10"/>
      <c r="D874" s="9"/>
      <c r="E874" s="15">
        <f>IF($B874="","",$C874*$D874)</f>
      </c>
      <c r="F874" s="15">
        <f>IF($B874="","",IFERROR(INDEX(HPP_Sapi!$I$2:$I$501,MATCH($B874,HPP_Sapi!$A$2:$A$501,0)),0))</f>
      </c>
      <c r="G874" s="15">
        <f>IF($B874="","",$E874-$F874)</f>
      </c>
      <c r="H874" s="20">
        <f>IF(OR($B874="",$E874=0),"",$G874/$E874)</f>
      </c>
    </row>
    <row r="875">
      <c r="A875" s="11"/>
      <c r="B875" s="7"/>
      <c r="C875" s="10"/>
      <c r="D875" s="9"/>
      <c r="E875" s="15">
        <f>IF($B875="","",$C875*$D875)</f>
      </c>
      <c r="F875" s="15">
        <f>IF($B875="","",IFERROR(INDEX(HPP_Sapi!$I$2:$I$501,MATCH($B875,HPP_Sapi!$A$2:$A$501,0)),0))</f>
      </c>
      <c r="G875" s="15">
        <f>IF($B875="","",$E875-$F875)</f>
      </c>
      <c r="H875" s="20">
        <f>IF(OR($B875="",$E875=0),"",$G875/$E875)</f>
      </c>
    </row>
    <row r="876">
      <c r="A876" s="11"/>
      <c r="B876" s="7"/>
      <c r="C876" s="10"/>
      <c r="D876" s="9"/>
      <c r="E876" s="15">
        <f>IF($B876="","",$C876*$D876)</f>
      </c>
      <c r="F876" s="15">
        <f>IF($B876="","",IFERROR(INDEX(HPP_Sapi!$I$2:$I$501,MATCH($B876,HPP_Sapi!$A$2:$A$501,0)),0))</f>
      </c>
      <c r="G876" s="15">
        <f>IF($B876="","",$E876-$F876)</f>
      </c>
      <c r="H876" s="20">
        <f>IF(OR($B876="",$E876=0),"",$G876/$E876)</f>
      </c>
    </row>
    <row r="877">
      <c r="A877" s="11"/>
      <c r="B877" s="7"/>
      <c r="C877" s="10"/>
      <c r="D877" s="9"/>
      <c r="E877" s="15">
        <f>IF($B877="","",$C877*$D877)</f>
      </c>
      <c r="F877" s="15">
        <f>IF($B877="","",IFERROR(INDEX(HPP_Sapi!$I$2:$I$501,MATCH($B877,HPP_Sapi!$A$2:$A$501,0)),0))</f>
      </c>
      <c r="G877" s="15">
        <f>IF($B877="","",$E877-$F877)</f>
      </c>
      <c r="H877" s="20">
        <f>IF(OR($B877="",$E877=0),"",$G877/$E877)</f>
      </c>
    </row>
    <row r="878">
      <c r="A878" s="11"/>
      <c r="B878" s="7"/>
      <c r="C878" s="10"/>
      <c r="D878" s="9"/>
      <c r="E878" s="15">
        <f>IF($B878="","",$C878*$D878)</f>
      </c>
      <c r="F878" s="15">
        <f>IF($B878="","",IFERROR(INDEX(HPP_Sapi!$I$2:$I$501,MATCH($B878,HPP_Sapi!$A$2:$A$501,0)),0))</f>
      </c>
      <c r="G878" s="15">
        <f>IF($B878="","",$E878-$F878)</f>
      </c>
      <c r="H878" s="20">
        <f>IF(OR($B878="",$E878=0),"",$G878/$E878)</f>
      </c>
    </row>
    <row r="879">
      <c r="A879" s="11"/>
      <c r="B879" s="7"/>
      <c r="C879" s="10"/>
      <c r="D879" s="9"/>
      <c r="E879" s="15">
        <f>IF($B879="","",$C879*$D879)</f>
      </c>
      <c r="F879" s="15">
        <f>IF($B879="","",IFERROR(INDEX(HPP_Sapi!$I$2:$I$501,MATCH($B879,HPP_Sapi!$A$2:$A$501,0)),0))</f>
      </c>
      <c r="G879" s="15">
        <f>IF($B879="","",$E879-$F879)</f>
      </c>
      <c r="H879" s="20">
        <f>IF(OR($B879="",$E879=0),"",$G879/$E879)</f>
      </c>
    </row>
    <row r="880">
      <c r="A880" s="11"/>
      <c r="B880" s="7"/>
      <c r="C880" s="10"/>
      <c r="D880" s="9"/>
      <c r="E880" s="15">
        <f>IF($B880="","",$C880*$D880)</f>
      </c>
      <c r="F880" s="15">
        <f>IF($B880="","",IFERROR(INDEX(HPP_Sapi!$I$2:$I$501,MATCH($B880,HPP_Sapi!$A$2:$A$501,0)),0))</f>
      </c>
      <c r="G880" s="15">
        <f>IF($B880="","",$E880-$F880)</f>
      </c>
      <c r="H880" s="20">
        <f>IF(OR($B880="",$E880=0),"",$G880/$E880)</f>
      </c>
    </row>
    <row r="881">
      <c r="A881" s="11"/>
      <c r="B881" s="7"/>
      <c r="C881" s="10"/>
      <c r="D881" s="9"/>
      <c r="E881" s="15">
        <f>IF($B881="","",$C881*$D881)</f>
      </c>
      <c r="F881" s="15">
        <f>IF($B881="","",IFERROR(INDEX(HPP_Sapi!$I$2:$I$501,MATCH($B881,HPP_Sapi!$A$2:$A$501,0)),0))</f>
      </c>
      <c r="G881" s="15">
        <f>IF($B881="","",$E881-$F881)</f>
      </c>
      <c r="H881" s="20">
        <f>IF(OR($B881="",$E881=0),"",$G881/$E881)</f>
      </c>
    </row>
    <row r="882">
      <c r="A882" s="11"/>
      <c r="B882" s="7"/>
      <c r="C882" s="10"/>
      <c r="D882" s="9"/>
      <c r="E882" s="15">
        <f>IF($B882="","",$C882*$D882)</f>
      </c>
      <c r="F882" s="15">
        <f>IF($B882="","",IFERROR(INDEX(HPP_Sapi!$I$2:$I$501,MATCH($B882,HPP_Sapi!$A$2:$A$501,0)),0))</f>
      </c>
      <c r="G882" s="15">
        <f>IF($B882="","",$E882-$F882)</f>
      </c>
      <c r="H882" s="20">
        <f>IF(OR($B882="",$E882=0),"",$G882/$E882)</f>
      </c>
    </row>
    <row r="883">
      <c r="A883" s="11"/>
      <c r="B883" s="7"/>
      <c r="C883" s="10"/>
      <c r="D883" s="9"/>
      <c r="E883" s="15">
        <f>IF($B883="","",$C883*$D883)</f>
      </c>
      <c r="F883" s="15">
        <f>IF($B883="","",IFERROR(INDEX(HPP_Sapi!$I$2:$I$501,MATCH($B883,HPP_Sapi!$A$2:$A$501,0)),0))</f>
      </c>
      <c r="G883" s="15">
        <f>IF($B883="","",$E883-$F883)</f>
      </c>
      <c r="H883" s="20">
        <f>IF(OR($B883="",$E883=0),"",$G883/$E883)</f>
      </c>
    </row>
    <row r="884">
      <c r="A884" s="11"/>
      <c r="B884" s="7"/>
      <c r="C884" s="10"/>
      <c r="D884" s="9"/>
      <c r="E884" s="15">
        <f>IF($B884="","",$C884*$D884)</f>
      </c>
      <c r="F884" s="15">
        <f>IF($B884="","",IFERROR(INDEX(HPP_Sapi!$I$2:$I$501,MATCH($B884,HPP_Sapi!$A$2:$A$501,0)),0))</f>
      </c>
      <c r="G884" s="15">
        <f>IF($B884="","",$E884-$F884)</f>
      </c>
      <c r="H884" s="20">
        <f>IF(OR($B884="",$E884=0),"",$G884/$E884)</f>
      </c>
    </row>
    <row r="885">
      <c r="A885" s="11"/>
      <c r="B885" s="7"/>
      <c r="C885" s="10"/>
      <c r="D885" s="9"/>
      <c r="E885" s="15">
        <f>IF($B885="","",$C885*$D885)</f>
      </c>
      <c r="F885" s="15">
        <f>IF($B885="","",IFERROR(INDEX(HPP_Sapi!$I$2:$I$501,MATCH($B885,HPP_Sapi!$A$2:$A$501,0)),0))</f>
      </c>
      <c r="G885" s="15">
        <f>IF($B885="","",$E885-$F885)</f>
      </c>
      <c r="H885" s="20">
        <f>IF(OR($B885="",$E885=0),"",$G885/$E885)</f>
      </c>
    </row>
    <row r="886">
      <c r="A886" s="11"/>
      <c r="B886" s="7"/>
      <c r="C886" s="10"/>
      <c r="D886" s="9"/>
      <c r="E886" s="15">
        <f>IF($B886="","",$C886*$D886)</f>
      </c>
      <c r="F886" s="15">
        <f>IF($B886="","",IFERROR(INDEX(HPP_Sapi!$I$2:$I$501,MATCH($B886,HPP_Sapi!$A$2:$A$501,0)),0))</f>
      </c>
      <c r="G886" s="15">
        <f>IF($B886="","",$E886-$F886)</f>
      </c>
      <c r="H886" s="20">
        <f>IF(OR($B886="",$E886=0),"",$G886/$E886)</f>
      </c>
    </row>
    <row r="887">
      <c r="A887" s="11"/>
      <c r="B887" s="7"/>
      <c r="C887" s="10"/>
      <c r="D887" s="9"/>
      <c r="E887" s="15">
        <f>IF($B887="","",$C887*$D887)</f>
      </c>
      <c r="F887" s="15">
        <f>IF($B887="","",IFERROR(INDEX(HPP_Sapi!$I$2:$I$501,MATCH($B887,HPP_Sapi!$A$2:$A$501,0)),0))</f>
      </c>
      <c r="G887" s="15">
        <f>IF($B887="","",$E887-$F887)</f>
      </c>
      <c r="H887" s="20">
        <f>IF(OR($B887="",$E887=0),"",$G887/$E887)</f>
      </c>
    </row>
    <row r="888">
      <c r="A888" s="11"/>
      <c r="B888" s="7"/>
      <c r="C888" s="10"/>
      <c r="D888" s="9"/>
      <c r="E888" s="15">
        <f>IF($B888="","",$C888*$D888)</f>
      </c>
      <c r="F888" s="15">
        <f>IF($B888="","",IFERROR(INDEX(HPP_Sapi!$I$2:$I$501,MATCH($B888,HPP_Sapi!$A$2:$A$501,0)),0))</f>
      </c>
      <c r="G888" s="15">
        <f>IF($B888="","",$E888-$F888)</f>
      </c>
      <c r="H888" s="20">
        <f>IF(OR($B888="",$E888=0),"",$G888/$E888)</f>
      </c>
    </row>
    <row r="889">
      <c r="A889" s="11"/>
      <c r="B889" s="7"/>
      <c r="C889" s="10"/>
      <c r="D889" s="9"/>
      <c r="E889" s="15">
        <f>IF($B889="","",$C889*$D889)</f>
      </c>
      <c r="F889" s="15">
        <f>IF($B889="","",IFERROR(INDEX(HPP_Sapi!$I$2:$I$501,MATCH($B889,HPP_Sapi!$A$2:$A$501,0)),0))</f>
      </c>
      <c r="G889" s="15">
        <f>IF($B889="","",$E889-$F889)</f>
      </c>
      <c r="H889" s="20">
        <f>IF(OR($B889="",$E889=0),"",$G889/$E889)</f>
      </c>
    </row>
    <row r="890">
      <c r="A890" s="11"/>
      <c r="B890" s="7"/>
      <c r="C890" s="10"/>
      <c r="D890" s="9"/>
      <c r="E890" s="15">
        <f>IF($B890="","",$C890*$D890)</f>
      </c>
      <c r="F890" s="15">
        <f>IF($B890="","",IFERROR(INDEX(HPP_Sapi!$I$2:$I$501,MATCH($B890,HPP_Sapi!$A$2:$A$501,0)),0))</f>
      </c>
      <c r="G890" s="15">
        <f>IF($B890="","",$E890-$F890)</f>
      </c>
      <c r="H890" s="20">
        <f>IF(OR($B890="",$E890=0),"",$G890/$E890)</f>
      </c>
    </row>
    <row r="891">
      <c r="A891" s="11"/>
      <c r="B891" s="7"/>
      <c r="C891" s="10"/>
      <c r="D891" s="9"/>
      <c r="E891" s="15">
        <f>IF($B891="","",$C891*$D891)</f>
      </c>
      <c r="F891" s="15">
        <f>IF($B891="","",IFERROR(INDEX(HPP_Sapi!$I$2:$I$501,MATCH($B891,HPP_Sapi!$A$2:$A$501,0)),0))</f>
      </c>
      <c r="G891" s="15">
        <f>IF($B891="","",$E891-$F891)</f>
      </c>
      <c r="H891" s="20">
        <f>IF(OR($B891="",$E891=0),"",$G891/$E891)</f>
      </c>
    </row>
    <row r="892">
      <c r="A892" s="11"/>
      <c r="B892" s="7"/>
      <c r="C892" s="10"/>
      <c r="D892" s="9"/>
      <c r="E892" s="15">
        <f>IF($B892="","",$C892*$D892)</f>
      </c>
      <c r="F892" s="15">
        <f>IF($B892="","",IFERROR(INDEX(HPP_Sapi!$I$2:$I$501,MATCH($B892,HPP_Sapi!$A$2:$A$501,0)),0))</f>
      </c>
      <c r="G892" s="15">
        <f>IF($B892="","",$E892-$F892)</f>
      </c>
      <c r="H892" s="20">
        <f>IF(OR($B892="",$E892=0),"",$G892/$E892)</f>
      </c>
    </row>
    <row r="893">
      <c r="A893" s="11"/>
      <c r="B893" s="7"/>
      <c r="C893" s="10"/>
      <c r="D893" s="9"/>
      <c r="E893" s="15">
        <f>IF($B893="","",$C893*$D893)</f>
      </c>
      <c r="F893" s="15">
        <f>IF($B893="","",IFERROR(INDEX(HPP_Sapi!$I$2:$I$501,MATCH($B893,HPP_Sapi!$A$2:$A$501,0)),0))</f>
      </c>
      <c r="G893" s="15">
        <f>IF($B893="","",$E893-$F893)</f>
      </c>
      <c r="H893" s="20">
        <f>IF(OR($B893="",$E893=0),"",$G893/$E893)</f>
      </c>
    </row>
    <row r="894">
      <c r="A894" s="11"/>
      <c r="B894" s="7"/>
      <c r="C894" s="10"/>
      <c r="D894" s="9"/>
      <c r="E894" s="15">
        <f>IF($B894="","",$C894*$D894)</f>
      </c>
      <c r="F894" s="15">
        <f>IF($B894="","",IFERROR(INDEX(HPP_Sapi!$I$2:$I$501,MATCH($B894,HPP_Sapi!$A$2:$A$501,0)),0))</f>
      </c>
      <c r="G894" s="15">
        <f>IF($B894="","",$E894-$F894)</f>
      </c>
      <c r="H894" s="20">
        <f>IF(OR($B894="",$E894=0),"",$G894/$E894)</f>
      </c>
    </row>
    <row r="895">
      <c r="A895" s="11"/>
      <c r="B895" s="7"/>
      <c r="C895" s="10"/>
      <c r="D895" s="9"/>
      <c r="E895" s="15">
        <f>IF($B895="","",$C895*$D895)</f>
      </c>
      <c r="F895" s="15">
        <f>IF($B895="","",IFERROR(INDEX(HPP_Sapi!$I$2:$I$501,MATCH($B895,HPP_Sapi!$A$2:$A$501,0)),0))</f>
      </c>
      <c r="G895" s="15">
        <f>IF($B895="","",$E895-$F895)</f>
      </c>
      <c r="H895" s="20">
        <f>IF(OR($B895="",$E895=0),"",$G895/$E895)</f>
      </c>
    </row>
    <row r="896">
      <c r="A896" s="11"/>
      <c r="B896" s="7"/>
      <c r="C896" s="10"/>
      <c r="D896" s="9"/>
      <c r="E896" s="15">
        <f>IF($B896="","",$C896*$D896)</f>
      </c>
      <c r="F896" s="15">
        <f>IF($B896="","",IFERROR(INDEX(HPP_Sapi!$I$2:$I$501,MATCH($B896,HPP_Sapi!$A$2:$A$501,0)),0))</f>
      </c>
      <c r="G896" s="15">
        <f>IF($B896="","",$E896-$F896)</f>
      </c>
      <c r="H896" s="20">
        <f>IF(OR($B896="",$E896=0),"",$G896/$E896)</f>
      </c>
    </row>
    <row r="897">
      <c r="A897" s="11"/>
      <c r="B897" s="7"/>
      <c r="C897" s="10"/>
      <c r="D897" s="9"/>
      <c r="E897" s="15">
        <f>IF($B897="","",$C897*$D897)</f>
      </c>
      <c r="F897" s="15">
        <f>IF($B897="","",IFERROR(INDEX(HPP_Sapi!$I$2:$I$501,MATCH($B897,HPP_Sapi!$A$2:$A$501,0)),0))</f>
      </c>
      <c r="G897" s="15">
        <f>IF($B897="","",$E897-$F897)</f>
      </c>
      <c r="H897" s="20">
        <f>IF(OR($B897="",$E897=0),"",$G897/$E897)</f>
      </c>
    </row>
    <row r="898">
      <c r="A898" s="11"/>
      <c r="B898" s="7"/>
      <c r="C898" s="10"/>
      <c r="D898" s="9"/>
      <c r="E898" s="15">
        <f>IF($B898="","",$C898*$D898)</f>
      </c>
      <c r="F898" s="15">
        <f>IF($B898="","",IFERROR(INDEX(HPP_Sapi!$I$2:$I$501,MATCH($B898,HPP_Sapi!$A$2:$A$501,0)),0))</f>
      </c>
      <c r="G898" s="15">
        <f>IF($B898="","",$E898-$F898)</f>
      </c>
      <c r="H898" s="20">
        <f>IF(OR($B898="",$E898=0),"",$G898/$E898)</f>
      </c>
    </row>
    <row r="899">
      <c r="A899" s="11"/>
      <c r="B899" s="7"/>
      <c r="C899" s="10"/>
      <c r="D899" s="9"/>
      <c r="E899" s="15">
        <f>IF($B899="","",$C899*$D899)</f>
      </c>
      <c r="F899" s="15">
        <f>IF($B899="","",IFERROR(INDEX(HPP_Sapi!$I$2:$I$501,MATCH($B899,HPP_Sapi!$A$2:$A$501,0)),0))</f>
      </c>
      <c r="G899" s="15">
        <f>IF($B899="","",$E899-$F899)</f>
      </c>
      <c r="H899" s="20">
        <f>IF(OR($B899="",$E899=0),"",$G899/$E899)</f>
      </c>
    </row>
    <row r="900">
      <c r="A900" s="11"/>
      <c r="B900" s="7"/>
      <c r="C900" s="10"/>
      <c r="D900" s="9"/>
      <c r="E900" s="15">
        <f>IF($B900="","",$C900*$D900)</f>
      </c>
      <c r="F900" s="15">
        <f>IF($B900="","",IFERROR(INDEX(HPP_Sapi!$I$2:$I$501,MATCH($B900,HPP_Sapi!$A$2:$A$501,0)),0))</f>
      </c>
      <c r="G900" s="15">
        <f>IF($B900="","",$E900-$F900)</f>
      </c>
      <c r="H900" s="20">
        <f>IF(OR($B900="",$E900=0),"",$G900/$E900)</f>
      </c>
    </row>
    <row r="901">
      <c r="A901" s="11"/>
      <c r="B901" s="7"/>
      <c r="C901" s="10"/>
      <c r="D901" s="9"/>
      <c r="E901" s="15">
        <f>IF($B901="","",$C901*$D901)</f>
      </c>
      <c r="F901" s="15">
        <f>IF($B901="","",IFERROR(INDEX(HPP_Sapi!$I$2:$I$501,MATCH($B901,HPP_Sapi!$A$2:$A$501,0)),0))</f>
      </c>
      <c r="G901" s="15">
        <f>IF($B901="","",$E901-$F901)</f>
      </c>
      <c r="H901" s="20">
        <f>IF(OR($B901="",$E901=0),"",$G901/$E901)</f>
      </c>
    </row>
    <row r="902">
      <c r="A902" s="11"/>
      <c r="B902" s="7"/>
      <c r="C902" s="10"/>
      <c r="D902" s="9"/>
      <c r="E902" s="15">
        <f>IF($B902="","",$C902*$D902)</f>
      </c>
      <c r="F902" s="15">
        <f>IF($B902="","",IFERROR(INDEX(HPP_Sapi!$I$2:$I$501,MATCH($B902,HPP_Sapi!$A$2:$A$501,0)),0))</f>
      </c>
      <c r="G902" s="15">
        <f>IF($B902="","",$E902-$F902)</f>
      </c>
      <c r="H902" s="20">
        <f>IF(OR($B902="",$E902=0),"",$G902/$E902)</f>
      </c>
    </row>
    <row r="903">
      <c r="A903" s="11"/>
      <c r="B903" s="7"/>
      <c r="C903" s="10"/>
      <c r="D903" s="9"/>
      <c r="E903" s="15">
        <f>IF($B903="","",$C903*$D903)</f>
      </c>
      <c r="F903" s="15">
        <f>IF($B903="","",IFERROR(INDEX(HPP_Sapi!$I$2:$I$501,MATCH($B903,HPP_Sapi!$A$2:$A$501,0)),0))</f>
      </c>
      <c r="G903" s="15">
        <f>IF($B903="","",$E903-$F903)</f>
      </c>
      <c r="H903" s="20">
        <f>IF(OR($B903="",$E903=0),"",$G903/$E903)</f>
      </c>
    </row>
    <row r="904">
      <c r="A904" s="11"/>
      <c r="B904" s="7"/>
      <c r="C904" s="10"/>
      <c r="D904" s="9"/>
      <c r="E904" s="15">
        <f>IF($B904="","",$C904*$D904)</f>
      </c>
      <c r="F904" s="15">
        <f>IF($B904="","",IFERROR(INDEX(HPP_Sapi!$I$2:$I$501,MATCH($B904,HPP_Sapi!$A$2:$A$501,0)),0))</f>
      </c>
      <c r="G904" s="15">
        <f>IF($B904="","",$E904-$F904)</f>
      </c>
      <c r="H904" s="20">
        <f>IF(OR($B904="",$E904=0),"",$G904/$E904)</f>
      </c>
    </row>
    <row r="905">
      <c r="A905" s="11"/>
      <c r="B905" s="7"/>
      <c r="C905" s="10"/>
      <c r="D905" s="9"/>
      <c r="E905" s="15">
        <f>IF($B905="","",$C905*$D905)</f>
      </c>
      <c r="F905" s="15">
        <f>IF($B905="","",IFERROR(INDEX(HPP_Sapi!$I$2:$I$501,MATCH($B905,HPP_Sapi!$A$2:$A$501,0)),0))</f>
      </c>
      <c r="G905" s="15">
        <f>IF($B905="","",$E905-$F905)</f>
      </c>
      <c r="H905" s="20">
        <f>IF(OR($B905="",$E905=0),"",$G905/$E905)</f>
      </c>
    </row>
    <row r="906">
      <c r="A906" s="11"/>
      <c r="B906" s="7"/>
      <c r="C906" s="10"/>
      <c r="D906" s="9"/>
      <c r="E906" s="15">
        <f>IF($B906="","",$C906*$D906)</f>
      </c>
      <c r="F906" s="15">
        <f>IF($B906="","",IFERROR(INDEX(HPP_Sapi!$I$2:$I$501,MATCH($B906,HPP_Sapi!$A$2:$A$501,0)),0))</f>
      </c>
      <c r="G906" s="15">
        <f>IF($B906="","",$E906-$F906)</f>
      </c>
      <c r="H906" s="20">
        <f>IF(OR($B906="",$E906=0),"",$G906/$E906)</f>
      </c>
    </row>
    <row r="907">
      <c r="A907" s="11"/>
      <c r="B907" s="7"/>
      <c r="C907" s="10"/>
      <c r="D907" s="9"/>
      <c r="E907" s="15">
        <f>IF($B907="","",$C907*$D907)</f>
      </c>
      <c r="F907" s="15">
        <f>IF($B907="","",IFERROR(INDEX(HPP_Sapi!$I$2:$I$501,MATCH($B907,HPP_Sapi!$A$2:$A$501,0)),0))</f>
      </c>
      <c r="G907" s="15">
        <f>IF($B907="","",$E907-$F907)</f>
      </c>
      <c r="H907" s="20">
        <f>IF(OR($B907="",$E907=0),"",$G907/$E907)</f>
      </c>
    </row>
    <row r="908">
      <c r="A908" s="11"/>
      <c r="B908" s="7"/>
      <c r="C908" s="10"/>
      <c r="D908" s="9"/>
      <c r="E908" s="15">
        <f>IF($B908="","",$C908*$D908)</f>
      </c>
      <c r="F908" s="15">
        <f>IF($B908="","",IFERROR(INDEX(HPP_Sapi!$I$2:$I$501,MATCH($B908,HPP_Sapi!$A$2:$A$501,0)),0))</f>
      </c>
      <c r="G908" s="15">
        <f>IF($B908="","",$E908-$F908)</f>
      </c>
      <c r="H908" s="20">
        <f>IF(OR($B908="",$E908=0),"",$G908/$E908)</f>
      </c>
    </row>
    <row r="909">
      <c r="A909" s="11"/>
      <c r="B909" s="7"/>
      <c r="C909" s="10"/>
      <c r="D909" s="9"/>
      <c r="E909" s="15">
        <f>IF($B909="","",$C909*$D909)</f>
      </c>
      <c r="F909" s="15">
        <f>IF($B909="","",IFERROR(INDEX(HPP_Sapi!$I$2:$I$501,MATCH($B909,HPP_Sapi!$A$2:$A$501,0)),0))</f>
      </c>
      <c r="G909" s="15">
        <f>IF($B909="","",$E909-$F909)</f>
      </c>
      <c r="H909" s="20">
        <f>IF(OR($B909="",$E909=0),"",$G909/$E909)</f>
      </c>
    </row>
    <row r="910">
      <c r="A910" s="11"/>
      <c r="B910" s="7"/>
      <c r="C910" s="10"/>
      <c r="D910" s="9"/>
      <c r="E910" s="15">
        <f>IF($B910="","",$C910*$D910)</f>
      </c>
      <c r="F910" s="15">
        <f>IF($B910="","",IFERROR(INDEX(HPP_Sapi!$I$2:$I$501,MATCH($B910,HPP_Sapi!$A$2:$A$501,0)),0))</f>
      </c>
      <c r="G910" s="15">
        <f>IF($B910="","",$E910-$F910)</f>
      </c>
      <c r="H910" s="20">
        <f>IF(OR($B910="",$E910=0),"",$G910/$E910)</f>
      </c>
    </row>
    <row r="911">
      <c r="A911" s="11"/>
      <c r="B911" s="7"/>
      <c r="C911" s="10"/>
      <c r="D911" s="9"/>
      <c r="E911" s="15">
        <f>IF($B911="","",$C911*$D911)</f>
      </c>
      <c r="F911" s="15">
        <f>IF($B911="","",IFERROR(INDEX(HPP_Sapi!$I$2:$I$501,MATCH($B911,HPP_Sapi!$A$2:$A$501,0)),0))</f>
      </c>
      <c r="G911" s="15">
        <f>IF($B911="","",$E911-$F911)</f>
      </c>
      <c r="H911" s="20">
        <f>IF(OR($B911="",$E911=0),"",$G911/$E911)</f>
      </c>
    </row>
    <row r="912">
      <c r="A912" s="11"/>
      <c r="B912" s="7"/>
      <c r="C912" s="10"/>
      <c r="D912" s="9"/>
      <c r="E912" s="15">
        <f>IF($B912="","",$C912*$D912)</f>
      </c>
      <c r="F912" s="15">
        <f>IF($B912="","",IFERROR(INDEX(HPP_Sapi!$I$2:$I$501,MATCH($B912,HPP_Sapi!$A$2:$A$501,0)),0))</f>
      </c>
      <c r="G912" s="15">
        <f>IF($B912="","",$E912-$F912)</f>
      </c>
      <c r="H912" s="20">
        <f>IF(OR($B912="",$E912=0),"",$G912/$E912)</f>
      </c>
    </row>
    <row r="913">
      <c r="A913" s="11"/>
      <c r="B913" s="7"/>
      <c r="C913" s="10"/>
      <c r="D913" s="9"/>
      <c r="E913" s="15">
        <f>IF($B913="","",$C913*$D913)</f>
      </c>
      <c r="F913" s="15">
        <f>IF($B913="","",IFERROR(INDEX(HPP_Sapi!$I$2:$I$501,MATCH($B913,HPP_Sapi!$A$2:$A$501,0)),0))</f>
      </c>
      <c r="G913" s="15">
        <f>IF($B913="","",$E913-$F913)</f>
      </c>
      <c r="H913" s="20">
        <f>IF(OR($B913="",$E913=0),"",$G913/$E913)</f>
      </c>
    </row>
    <row r="914">
      <c r="A914" s="11"/>
      <c r="B914" s="7"/>
      <c r="C914" s="10"/>
      <c r="D914" s="9"/>
      <c r="E914" s="15">
        <f>IF($B914="","",$C914*$D914)</f>
      </c>
      <c r="F914" s="15">
        <f>IF($B914="","",IFERROR(INDEX(HPP_Sapi!$I$2:$I$501,MATCH($B914,HPP_Sapi!$A$2:$A$501,0)),0))</f>
      </c>
      <c r="G914" s="15">
        <f>IF($B914="","",$E914-$F914)</f>
      </c>
      <c r="H914" s="20">
        <f>IF(OR($B914="",$E914=0),"",$G914/$E914)</f>
      </c>
    </row>
    <row r="915">
      <c r="A915" s="11"/>
      <c r="B915" s="7"/>
      <c r="C915" s="10"/>
      <c r="D915" s="9"/>
      <c r="E915" s="15">
        <f>IF($B915="","",$C915*$D915)</f>
      </c>
      <c r="F915" s="15">
        <f>IF($B915="","",IFERROR(INDEX(HPP_Sapi!$I$2:$I$501,MATCH($B915,HPP_Sapi!$A$2:$A$501,0)),0))</f>
      </c>
      <c r="G915" s="15">
        <f>IF($B915="","",$E915-$F915)</f>
      </c>
      <c r="H915" s="20">
        <f>IF(OR($B915="",$E915=0),"",$G915/$E915)</f>
      </c>
    </row>
    <row r="916">
      <c r="A916" s="11"/>
      <c r="B916" s="7"/>
      <c r="C916" s="10"/>
      <c r="D916" s="9"/>
      <c r="E916" s="15">
        <f>IF($B916="","",$C916*$D916)</f>
      </c>
      <c r="F916" s="15">
        <f>IF($B916="","",IFERROR(INDEX(HPP_Sapi!$I$2:$I$501,MATCH($B916,HPP_Sapi!$A$2:$A$501,0)),0))</f>
      </c>
      <c r="G916" s="15">
        <f>IF($B916="","",$E916-$F916)</f>
      </c>
      <c r="H916" s="20">
        <f>IF(OR($B916="",$E916=0),"",$G916/$E916)</f>
      </c>
    </row>
    <row r="917">
      <c r="A917" s="11"/>
      <c r="B917" s="7"/>
      <c r="C917" s="10"/>
      <c r="D917" s="9"/>
      <c r="E917" s="15">
        <f>IF($B917="","",$C917*$D917)</f>
      </c>
      <c r="F917" s="15">
        <f>IF($B917="","",IFERROR(INDEX(HPP_Sapi!$I$2:$I$501,MATCH($B917,HPP_Sapi!$A$2:$A$501,0)),0))</f>
      </c>
      <c r="G917" s="15">
        <f>IF($B917="","",$E917-$F917)</f>
      </c>
      <c r="H917" s="20">
        <f>IF(OR($B917="",$E917=0),"",$G917/$E917)</f>
      </c>
    </row>
    <row r="918">
      <c r="A918" s="11"/>
      <c r="B918" s="7"/>
      <c r="C918" s="10"/>
      <c r="D918" s="9"/>
      <c r="E918" s="15">
        <f>IF($B918="","",$C918*$D918)</f>
      </c>
      <c r="F918" s="15">
        <f>IF($B918="","",IFERROR(INDEX(HPP_Sapi!$I$2:$I$501,MATCH($B918,HPP_Sapi!$A$2:$A$501,0)),0))</f>
      </c>
      <c r="G918" s="15">
        <f>IF($B918="","",$E918-$F918)</f>
      </c>
      <c r="H918" s="20">
        <f>IF(OR($B918="",$E918=0),"",$G918/$E918)</f>
      </c>
    </row>
    <row r="919">
      <c r="A919" s="11"/>
      <c r="B919" s="7"/>
      <c r="C919" s="10"/>
      <c r="D919" s="9"/>
      <c r="E919" s="15">
        <f>IF($B919="","",$C919*$D919)</f>
      </c>
      <c r="F919" s="15">
        <f>IF($B919="","",IFERROR(INDEX(HPP_Sapi!$I$2:$I$501,MATCH($B919,HPP_Sapi!$A$2:$A$501,0)),0))</f>
      </c>
      <c r="G919" s="15">
        <f>IF($B919="","",$E919-$F919)</f>
      </c>
      <c r="H919" s="20">
        <f>IF(OR($B919="",$E919=0),"",$G919/$E919)</f>
      </c>
    </row>
    <row r="920">
      <c r="A920" s="11"/>
      <c r="B920" s="7"/>
      <c r="C920" s="10"/>
      <c r="D920" s="9"/>
      <c r="E920" s="15">
        <f>IF($B920="","",$C920*$D920)</f>
      </c>
      <c r="F920" s="15">
        <f>IF($B920="","",IFERROR(INDEX(HPP_Sapi!$I$2:$I$501,MATCH($B920,HPP_Sapi!$A$2:$A$501,0)),0))</f>
      </c>
      <c r="G920" s="15">
        <f>IF($B920="","",$E920-$F920)</f>
      </c>
      <c r="H920" s="20">
        <f>IF(OR($B920="",$E920=0),"",$G920/$E920)</f>
      </c>
    </row>
    <row r="921">
      <c r="A921" s="11"/>
      <c r="B921" s="7"/>
      <c r="C921" s="10"/>
      <c r="D921" s="9"/>
      <c r="E921" s="15">
        <f>IF($B921="","",$C921*$D921)</f>
      </c>
      <c r="F921" s="15">
        <f>IF($B921="","",IFERROR(INDEX(HPP_Sapi!$I$2:$I$501,MATCH($B921,HPP_Sapi!$A$2:$A$501,0)),0))</f>
      </c>
      <c r="G921" s="15">
        <f>IF($B921="","",$E921-$F921)</f>
      </c>
      <c r="H921" s="20">
        <f>IF(OR($B921="",$E921=0),"",$G921/$E921)</f>
      </c>
    </row>
    <row r="922">
      <c r="A922" s="11"/>
      <c r="B922" s="7"/>
      <c r="C922" s="10"/>
      <c r="D922" s="9"/>
      <c r="E922" s="15">
        <f>IF($B922="","",$C922*$D922)</f>
      </c>
      <c r="F922" s="15">
        <f>IF($B922="","",IFERROR(INDEX(HPP_Sapi!$I$2:$I$501,MATCH($B922,HPP_Sapi!$A$2:$A$501,0)),0))</f>
      </c>
      <c r="G922" s="15">
        <f>IF($B922="","",$E922-$F922)</f>
      </c>
      <c r="H922" s="20">
        <f>IF(OR($B922="",$E922=0),"",$G922/$E922)</f>
      </c>
    </row>
    <row r="923">
      <c r="A923" s="11"/>
      <c r="B923" s="7"/>
      <c r="C923" s="10"/>
      <c r="D923" s="9"/>
      <c r="E923" s="15">
        <f>IF($B923="","",$C923*$D923)</f>
      </c>
      <c r="F923" s="15">
        <f>IF($B923="","",IFERROR(INDEX(HPP_Sapi!$I$2:$I$501,MATCH($B923,HPP_Sapi!$A$2:$A$501,0)),0))</f>
      </c>
      <c r="G923" s="15">
        <f>IF($B923="","",$E923-$F923)</f>
      </c>
      <c r="H923" s="20">
        <f>IF(OR($B923="",$E923=0),"",$G923/$E923)</f>
      </c>
    </row>
    <row r="924">
      <c r="A924" s="11"/>
      <c r="B924" s="7"/>
      <c r="C924" s="10"/>
      <c r="D924" s="9"/>
      <c r="E924" s="15">
        <f>IF($B924="","",$C924*$D924)</f>
      </c>
      <c r="F924" s="15">
        <f>IF($B924="","",IFERROR(INDEX(HPP_Sapi!$I$2:$I$501,MATCH($B924,HPP_Sapi!$A$2:$A$501,0)),0))</f>
      </c>
      <c r="G924" s="15">
        <f>IF($B924="","",$E924-$F924)</f>
      </c>
      <c r="H924" s="20">
        <f>IF(OR($B924="",$E924=0),"",$G924/$E924)</f>
      </c>
    </row>
    <row r="925">
      <c r="A925" s="11"/>
      <c r="B925" s="7"/>
      <c r="C925" s="10"/>
      <c r="D925" s="9"/>
      <c r="E925" s="15">
        <f>IF($B925="","",$C925*$D925)</f>
      </c>
      <c r="F925" s="15">
        <f>IF($B925="","",IFERROR(INDEX(HPP_Sapi!$I$2:$I$501,MATCH($B925,HPP_Sapi!$A$2:$A$501,0)),0))</f>
      </c>
      <c r="G925" s="15">
        <f>IF($B925="","",$E925-$F925)</f>
      </c>
      <c r="H925" s="20">
        <f>IF(OR($B925="",$E925=0),"",$G925/$E925)</f>
      </c>
    </row>
    <row r="926">
      <c r="A926" s="11"/>
      <c r="B926" s="7"/>
      <c r="C926" s="10"/>
      <c r="D926" s="9"/>
      <c r="E926" s="15">
        <f>IF($B926="","",$C926*$D926)</f>
      </c>
      <c r="F926" s="15">
        <f>IF($B926="","",IFERROR(INDEX(HPP_Sapi!$I$2:$I$501,MATCH($B926,HPP_Sapi!$A$2:$A$501,0)),0))</f>
      </c>
      <c r="G926" s="15">
        <f>IF($B926="","",$E926-$F926)</f>
      </c>
      <c r="H926" s="20">
        <f>IF(OR($B926="",$E926=0),"",$G926/$E926)</f>
      </c>
    </row>
    <row r="927">
      <c r="A927" s="11"/>
      <c r="B927" s="7"/>
      <c r="C927" s="10"/>
      <c r="D927" s="9"/>
      <c r="E927" s="15">
        <f>IF($B927="","",$C927*$D927)</f>
      </c>
      <c r="F927" s="15">
        <f>IF($B927="","",IFERROR(INDEX(HPP_Sapi!$I$2:$I$501,MATCH($B927,HPP_Sapi!$A$2:$A$501,0)),0))</f>
      </c>
      <c r="G927" s="15">
        <f>IF($B927="","",$E927-$F927)</f>
      </c>
      <c r="H927" s="20">
        <f>IF(OR($B927="",$E927=0),"",$G927/$E927)</f>
      </c>
    </row>
    <row r="928">
      <c r="A928" s="11"/>
      <c r="B928" s="7"/>
      <c r="C928" s="10"/>
      <c r="D928" s="9"/>
      <c r="E928" s="15">
        <f>IF($B928="","",$C928*$D928)</f>
      </c>
      <c r="F928" s="15">
        <f>IF($B928="","",IFERROR(INDEX(HPP_Sapi!$I$2:$I$501,MATCH($B928,HPP_Sapi!$A$2:$A$501,0)),0))</f>
      </c>
      <c r="G928" s="15">
        <f>IF($B928="","",$E928-$F928)</f>
      </c>
      <c r="H928" s="20">
        <f>IF(OR($B928="",$E928=0),"",$G928/$E928)</f>
      </c>
    </row>
    <row r="929">
      <c r="A929" s="11"/>
      <c r="B929" s="7"/>
      <c r="C929" s="10"/>
      <c r="D929" s="9"/>
      <c r="E929" s="15">
        <f>IF($B929="","",$C929*$D929)</f>
      </c>
      <c r="F929" s="15">
        <f>IF($B929="","",IFERROR(INDEX(HPP_Sapi!$I$2:$I$501,MATCH($B929,HPP_Sapi!$A$2:$A$501,0)),0))</f>
      </c>
      <c r="G929" s="15">
        <f>IF($B929="","",$E929-$F929)</f>
      </c>
      <c r="H929" s="20">
        <f>IF(OR($B929="",$E929=0),"",$G929/$E929)</f>
      </c>
    </row>
    <row r="930">
      <c r="A930" s="11"/>
      <c r="B930" s="7"/>
      <c r="C930" s="10"/>
      <c r="D930" s="9"/>
      <c r="E930" s="15">
        <f>IF($B930="","",$C930*$D930)</f>
      </c>
      <c r="F930" s="15">
        <f>IF($B930="","",IFERROR(INDEX(HPP_Sapi!$I$2:$I$501,MATCH($B930,HPP_Sapi!$A$2:$A$501,0)),0))</f>
      </c>
      <c r="G930" s="15">
        <f>IF($B930="","",$E930-$F930)</f>
      </c>
      <c r="H930" s="20">
        <f>IF(OR($B930="",$E930=0),"",$G930/$E930)</f>
      </c>
    </row>
    <row r="931">
      <c r="A931" s="11"/>
      <c r="B931" s="7"/>
      <c r="C931" s="10"/>
      <c r="D931" s="9"/>
      <c r="E931" s="15">
        <f>IF($B931="","",$C931*$D931)</f>
      </c>
      <c r="F931" s="15">
        <f>IF($B931="","",IFERROR(INDEX(HPP_Sapi!$I$2:$I$501,MATCH($B931,HPP_Sapi!$A$2:$A$501,0)),0))</f>
      </c>
      <c r="G931" s="15">
        <f>IF($B931="","",$E931-$F931)</f>
      </c>
      <c r="H931" s="20">
        <f>IF(OR($B931="",$E931=0),"",$G931/$E931)</f>
      </c>
    </row>
    <row r="932">
      <c r="A932" s="11"/>
      <c r="B932" s="7"/>
      <c r="C932" s="10"/>
      <c r="D932" s="9"/>
      <c r="E932" s="15">
        <f>IF($B932="","",$C932*$D932)</f>
      </c>
      <c r="F932" s="15">
        <f>IF($B932="","",IFERROR(INDEX(HPP_Sapi!$I$2:$I$501,MATCH($B932,HPP_Sapi!$A$2:$A$501,0)),0))</f>
      </c>
      <c r="G932" s="15">
        <f>IF($B932="","",$E932-$F932)</f>
      </c>
      <c r="H932" s="20">
        <f>IF(OR($B932="",$E932=0),"",$G932/$E932)</f>
      </c>
    </row>
    <row r="933">
      <c r="A933" s="11"/>
      <c r="B933" s="7"/>
      <c r="C933" s="10"/>
      <c r="D933" s="9"/>
      <c r="E933" s="15">
        <f>IF($B933="","",$C933*$D933)</f>
      </c>
      <c r="F933" s="15">
        <f>IF($B933="","",IFERROR(INDEX(HPP_Sapi!$I$2:$I$501,MATCH($B933,HPP_Sapi!$A$2:$A$501,0)),0))</f>
      </c>
      <c r="G933" s="15">
        <f>IF($B933="","",$E933-$F933)</f>
      </c>
      <c r="H933" s="20">
        <f>IF(OR($B933="",$E933=0),"",$G933/$E933)</f>
      </c>
    </row>
    <row r="934">
      <c r="A934" s="11"/>
      <c r="B934" s="7"/>
      <c r="C934" s="10"/>
      <c r="D934" s="9"/>
      <c r="E934" s="15">
        <f>IF($B934="","",$C934*$D934)</f>
      </c>
      <c r="F934" s="15">
        <f>IF($B934="","",IFERROR(INDEX(HPP_Sapi!$I$2:$I$501,MATCH($B934,HPP_Sapi!$A$2:$A$501,0)),0))</f>
      </c>
      <c r="G934" s="15">
        <f>IF($B934="","",$E934-$F934)</f>
      </c>
      <c r="H934" s="20">
        <f>IF(OR($B934="",$E934=0),"",$G934/$E934)</f>
      </c>
    </row>
    <row r="935">
      <c r="A935" s="11"/>
      <c r="B935" s="7"/>
      <c r="C935" s="10"/>
      <c r="D935" s="9"/>
      <c r="E935" s="15">
        <f>IF($B935="","",$C935*$D935)</f>
      </c>
      <c r="F935" s="15">
        <f>IF($B935="","",IFERROR(INDEX(HPP_Sapi!$I$2:$I$501,MATCH($B935,HPP_Sapi!$A$2:$A$501,0)),0))</f>
      </c>
      <c r="G935" s="15">
        <f>IF($B935="","",$E935-$F935)</f>
      </c>
      <c r="H935" s="20">
        <f>IF(OR($B935="",$E935=0),"",$G935/$E935)</f>
      </c>
    </row>
    <row r="936">
      <c r="A936" s="11"/>
      <c r="B936" s="7"/>
      <c r="C936" s="10"/>
      <c r="D936" s="9"/>
      <c r="E936" s="15">
        <f>IF($B936="","",$C936*$D936)</f>
      </c>
      <c r="F936" s="15">
        <f>IF($B936="","",IFERROR(INDEX(HPP_Sapi!$I$2:$I$501,MATCH($B936,HPP_Sapi!$A$2:$A$501,0)),0))</f>
      </c>
      <c r="G936" s="15">
        <f>IF($B936="","",$E936-$F936)</f>
      </c>
      <c r="H936" s="20">
        <f>IF(OR($B936="",$E936=0),"",$G936/$E936)</f>
      </c>
    </row>
    <row r="937">
      <c r="A937" s="11"/>
      <c r="B937" s="7"/>
      <c r="C937" s="10"/>
      <c r="D937" s="9"/>
      <c r="E937" s="15">
        <f>IF($B937="","",$C937*$D937)</f>
      </c>
      <c r="F937" s="15">
        <f>IF($B937="","",IFERROR(INDEX(HPP_Sapi!$I$2:$I$501,MATCH($B937,HPP_Sapi!$A$2:$A$501,0)),0))</f>
      </c>
      <c r="G937" s="15">
        <f>IF($B937="","",$E937-$F937)</f>
      </c>
      <c r="H937" s="20">
        <f>IF(OR($B937="",$E937=0),"",$G937/$E937)</f>
      </c>
    </row>
    <row r="938">
      <c r="A938" s="11"/>
      <c r="B938" s="7"/>
      <c r="C938" s="10"/>
      <c r="D938" s="9"/>
      <c r="E938" s="15">
        <f>IF($B938="","",$C938*$D938)</f>
      </c>
      <c r="F938" s="15">
        <f>IF($B938="","",IFERROR(INDEX(HPP_Sapi!$I$2:$I$501,MATCH($B938,HPP_Sapi!$A$2:$A$501,0)),0))</f>
      </c>
      <c r="G938" s="15">
        <f>IF($B938="","",$E938-$F938)</f>
      </c>
      <c r="H938" s="20">
        <f>IF(OR($B938="",$E938=0),"",$G938/$E938)</f>
      </c>
    </row>
    <row r="939">
      <c r="A939" s="11"/>
      <c r="B939" s="7"/>
      <c r="C939" s="10"/>
      <c r="D939" s="9"/>
      <c r="E939" s="15">
        <f>IF($B939="","",$C939*$D939)</f>
      </c>
      <c r="F939" s="15">
        <f>IF($B939="","",IFERROR(INDEX(HPP_Sapi!$I$2:$I$501,MATCH($B939,HPP_Sapi!$A$2:$A$501,0)),0))</f>
      </c>
      <c r="G939" s="15">
        <f>IF($B939="","",$E939-$F939)</f>
      </c>
      <c r="H939" s="20">
        <f>IF(OR($B939="",$E939=0),"",$G939/$E939)</f>
      </c>
    </row>
    <row r="940">
      <c r="A940" s="11"/>
      <c r="B940" s="7"/>
      <c r="C940" s="10"/>
      <c r="D940" s="9"/>
      <c r="E940" s="15">
        <f>IF($B940="","",$C940*$D940)</f>
      </c>
      <c r="F940" s="15">
        <f>IF($B940="","",IFERROR(INDEX(HPP_Sapi!$I$2:$I$501,MATCH($B940,HPP_Sapi!$A$2:$A$501,0)),0))</f>
      </c>
      <c r="G940" s="15">
        <f>IF($B940="","",$E940-$F940)</f>
      </c>
      <c r="H940" s="20">
        <f>IF(OR($B940="",$E940=0),"",$G940/$E940)</f>
      </c>
    </row>
    <row r="941">
      <c r="A941" s="11"/>
      <c r="B941" s="7"/>
      <c r="C941" s="10"/>
      <c r="D941" s="9"/>
      <c r="E941" s="15">
        <f>IF($B941="","",$C941*$D941)</f>
      </c>
      <c r="F941" s="15">
        <f>IF($B941="","",IFERROR(INDEX(HPP_Sapi!$I$2:$I$501,MATCH($B941,HPP_Sapi!$A$2:$A$501,0)),0))</f>
      </c>
      <c r="G941" s="15">
        <f>IF($B941="","",$E941-$F941)</f>
      </c>
      <c r="H941" s="20">
        <f>IF(OR($B941="",$E941=0),"",$G941/$E941)</f>
      </c>
    </row>
    <row r="942">
      <c r="A942" s="11"/>
      <c r="B942" s="7"/>
      <c r="C942" s="10"/>
      <c r="D942" s="9"/>
      <c r="E942" s="15">
        <f>IF($B942="","",$C942*$D942)</f>
      </c>
      <c r="F942" s="15">
        <f>IF($B942="","",IFERROR(INDEX(HPP_Sapi!$I$2:$I$501,MATCH($B942,HPP_Sapi!$A$2:$A$501,0)),0))</f>
      </c>
      <c r="G942" s="15">
        <f>IF($B942="","",$E942-$F942)</f>
      </c>
      <c r="H942" s="20">
        <f>IF(OR($B942="",$E942=0),"",$G942/$E942)</f>
      </c>
    </row>
    <row r="943">
      <c r="A943" s="11"/>
      <c r="B943" s="7"/>
      <c r="C943" s="10"/>
      <c r="D943" s="9"/>
      <c r="E943" s="15">
        <f>IF($B943="","",$C943*$D943)</f>
      </c>
      <c r="F943" s="15">
        <f>IF($B943="","",IFERROR(INDEX(HPP_Sapi!$I$2:$I$501,MATCH($B943,HPP_Sapi!$A$2:$A$501,0)),0))</f>
      </c>
      <c r="G943" s="15">
        <f>IF($B943="","",$E943-$F943)</f>
      </c>
      <c r="H943" s="20">
        <f>IF(OR($B943="",$E943=0),"",$G943/$E943)</f>
      </c>
    </row>
    <row r="944">
      <c r="A944" s="11"/>
      <c r="B944" s="7"/>
      <c r="C944" s="10"/>
      <c r="D944" s="9"/>
      <c r="E944" s="15">
        <f>IF($B944="","",$C944*$D944)</f>
      </c>
      <c r="F944" s="15">
        <f>IF($B944="","",IFERROR(INDEX(HPP_Sapi!$I$2:$I$501,MATCH($B944,HPP_Sapi!$A$2:$A$501,0)),0))</f>
      </c>
      <c r="G944" s="15">
        <f>IF($B944="","",$E944-$F944)</f>
      </c>
      <c r="H944" s="20">
        <f>IF(OR($B944="",$E944=0),"",$G944/$E944)</f>
      </c>
    </row>
    <row r="945">
      <c r="A945" s="11"/>
      <c r="B945" s="7"/>
      <c r="C945" s="10"/>
      <c r="D945" s="9"/>
      <c r="E945" s="15">
        <f>IF($B945="","",$C945*$D945)</f>
      </c>
      <c r="F945" s="15">
        <f>IF($B945="","",IFERROR(INDEX(HPP_Sapi!$I$2:$I$501,MATCH($B945,HPP_Sapi!$A$2:$A$501,0)),0))</f>
      </c>
      <c r="G945" s="15">
        <f>IF($B945="","",$E945-$F945)</f>
      </c>
      <c r="H945" s="20">
        <f>IF(OR($B945="",$E945=0),"",$G945/$E945)</f>
      </c>
    </row>
    <row r="946">
      <c r="A946" s="11"/>
      <c r="B946" s="7"/>
      <c r="C946" s="10"/>
      <c r="D946" s="9"/>
      <c r="E946" s="15">
        <f>IF($B946="","",$C946*$D946)</f>
      </c>
      <c r="F946" s="15">
        <f>IF($B946="","",IFERROR(INDEX(HPP_Sapi!$I$2:$I$501,MATCH($B946,HPP_Sapi!$A$2:$A$501,0)),0))</f>
      </c>
      <c r="G946" s="15">
        <f>IF($B946="","",$E946-$F946)</f>
      </c>
      <c r="H946" s="20">
        <f>IF(OR($B946="",$E946=0),"",$G946/$E946)</f>
      </c>
    </row>
    <row r="947">
      <c r="A947" s="11"/>
      <c r="B947" s="7"/>
      <c r="C947" s="10"/>
      <c r="D947" s="9"/>
      <c r="E947" s="15">
        <f>IF($B947="","",$C947*$D947)</f>
      </c>
      <c r="F947" s="15">
        <f>IF($B947="","",IFERROR(INDEX(HPP_Sapi!$I$2:$I$501,MATCH($B947,HPP_Sapi!$A$2:$A$501,0)),0))</f>
      </c>
      <c r="G947" s="15">
        <f>IF($B947="","",$E947-$F947)</f>
      </c>
      <c r="H947" s="20">
        <f>IF(OR($B947="",$E947=0),"",$G947/$E947)</f>
      </c>
    </row>
    <row r="948">
      <c r="A948" s="11"/>
      <c r="B948" s="7"/>
      <c r="C948" s="10"/>
      <c r="D948" s="9"/>
      <c r="E948" s="15">
        <f>IF($B948="","",$C948*$D948)</f>
      </c>
      <c r="F948" s="15">
        <f>IF($B948="","",IFERROR(INDEX(HPP_Sapi!$I$2:$I$501,MATCH($B948,HPP_Sapi!$A$2:$A$501,0)),0))</f>
      </c>
      <c r="G948" s="15">
        <f>IF($B948="","",$E948-$F948)</f>
      </c>
      <c r="H948" s="20">
        <f>IF(OR($B948="",$E948=0),"",$G948/$E948)</f>
      </c>
    </row>
    <row r="949">
      <c r="A949" s="11"/>
      <c r="B949" s="7"/>
      <c r="C949" s="10"/>
      <c r="D949" s="9"/>
      <c r="E949" s="15">
        <f>IF($B949="","",$C949*$D949)</f>
      </c>
      <c r="F949" s="15">
        <f>IF($B949="","",IFERROR(INDEX(HPP_Sapi!$I$2:$I$501,MATCH($B949,HPP_Sapi!$A$2:$A$501,0)),0))</f>
      </c>
      <c r="G949" s="15">
        <f>IF($B949="","",$E949-$F949)</f>
      </c>
      <c r="H949" s="20">
        <f>IF(OR($B949="",$E949=0),"",$G949/$E949)</f>
      </c>
    </row>
    <row r="950">
      <c r="A950" s="11"/>
      <c r="B950" s="7"/>
      <c r="C950" s="10"/>
      <c r="D950" s="9"/>
      <c r="E950" s="15">
        <f>IF($B950="","",$C950*$D950)</f>
      </c>
      <c r="F950" s="15">
        <f>IF($B950="","",IFERROR(INDEX(HPP_Sapi!$I$2:$I$501,MATCH($B950,HPP_Sapi!$A$2:$A$501,0)),0))</f>
      </c>
      <c r="G950" s="15">
        <f>IF($B950="","",$E950-$F950)</f>
      </c>
      <c r="H950" s="20">
        <f>IF(OR($B950="",$E950=0),"",$G950/$E950)</f>
      </c>
    </row>
    <row r="951">
      <c r="A951" s="11"/>
      <c r="B951" s="7"/>
      <c r="C951" s="10"/>
      <c r="D951" s="9"/>
      <c r="E951" s="15">
        <f>IF($B951="","",$C951*$D951)</f>
      </c>
      <c r="F951" s="15">
        <f>IF($B951="","",IFERROR(INDEX(HPP_Sapi!$I$2:$I$501,MATCH($B951,HPP_Sapi!$A$2:$A$501,0)),0))</f>
      </c>
      <c r="G951" s="15">
        <f>IF($B951="","",$E951-$F951)</f>
      </c>
      <c r="H951" s="20">
        <f>IF(OR($B951="",$E951=0),"",$G951/$E951)</f>
      </c>
    </row>
    <row r="952">
      <c r="A952" s="11"/>
      <c r="B952" s="7"/>
      <c r="C952" s="10"/>
      <c r="D952" s="9"/>
      <c r="E952" s="15">
        <f>IF($B952="","",$C952*$D952)</f>
      </c>
      <c r="F952" s="15">
        <f>IF($B952="","",IFERROR(INDEX(HPP_Sapi!$I$2:$I$501,MATCH($B952,HPP_Sapi!$A$2:$A$501,0)),0))</f>
      </c>
      <c r="G952" s="15">
        <f>IF($B952="","",$E952-$F952)</f>
      </c>
      <c r="H952" s="20">
        <f>IF(OR($B952="",$E952=0),"",$G952/$E952)</f>
      </c>
    </row>
    <row r="953">
      <c r="A953" s="11"/>
      <c r="B953" s="7"/>
      <c r="C953" s="10"/>
      <c r="D953" s="9"/>
      <c r="E953" s="15">
        <f>IF($B953="","",$C953*$D953)</f>
      </c>
      <c r="F953" s="15">
        <f>IF($B953="","",IFERROR(INDEX(HPP_Sapi!$I$2:$I$501,MATCH($B953,HPP_Sapi!$A$2:$A$501,0)),0))</f>
      </c>
      <c r="G953" s="15">
        <f>IF($B953="","",$E953-$F953)</f>
      </c>
      <c r="H953" s="20">
        <f>IF(OR($B953="",$E953=0),"",$G953/$E953)</f>
      </c>
    </row>
    <row r="954">
      <c r="A954" s="11"/>
      <c r="B954" s="7"/>
      <c r="C954" s="10"/>
      <c r="D954" s="9"/>
      <c r="E954" s="15">
        <f>IF($B954="","",$C954*$D954)</f>
      </c>
      <c r="F954" s="15">
        <f>IF($B954="","",IFERROR(INDEX(HPP_Sapi!$I$2:$I$501,MATCH($B954,HPP_Sapi!$A$2:$A$501,0)),0))</f>
      </c>
      <c r="G954" s="15">
        <f>IF($B954="","",$E954-$F954)</f>
      </c>
      <c r="H954" s="20">
        <f>IF(OR($B954="",$E954=0),"",$G954/$E954)</f>
      </c>
    </row>
    <row r="955">
      <c r="A955" s="11"/>
      <c r="B955" s="7"/>
      <c r="C955" s="10"/>
      <c r="D955" s="9"/>
      <c r="E955" s="15">
        <f>IF($B955="","",$C955*$D955)</f>
      </c>
      <c r="F955" s="15">
        <f>IF($B955="","",IFERROR(INDEX(HPP_Sapi!$I$2:$I$501,MATCH($B955,HPP_Sapi!$A$2:$A$501,0)),0))</f>
      </c>
      <c r="G955" s="15">
        <f>IF($B955="","",$E955-$F955)</f>
      </c>
      <c r="H955" s="20">
        <f>IF(OR($B955="",$E955=0),"",$G955/$E955)</f>
      </c>
    </row>
    <row r="956">
      <c r="A956" s="11"/>
      <c r="B956" s="7"/>
      <c r="C956" s="10"/>
      <c r="D956" s="9"/>
      <c r="E956" s="15">
        <f>IF($B956="","",$C956*$D956)</f>
      </c>
      <c r="F956" s="15">
        <f>IF($B956="","",IFERROR(INDEX(HPP_Sapi!$I$2:$I$501,MATCH($B956,HPP_Sapi!$A$2:$A$501,0)),0))</f>
      </c>
      <c r="G956" s="15">
        <f>IF($B956="","",$E956-$F956)</f>
      </c>
      <c r="H956" s="20">
        <f>IF(OR($B956="",$E956=0),"",$G956/$E956)</f>
      </c>
    </row>
    <row r="957">
      <c r="A957" s="11"/>
      <c r="B957" s="7"/>
      <c r="C957" s="10"/>
      <c r="D957" s="9"/>
      <c r="E957" s="15">
        <f>IF($B957="","",$C957*$D957)</f>
      </c>
      <c r="F957" s="15">
        <f>IF($B957="","",IFERROR(INDEX(HPP_Sapi!$I$2:$I$501,MATCH($B957,HPP_Sapi!$A$2:$A$501,0)),0))</f>
      </c>
      <c r="G957" s="15">
        <f>IF($B957="","",$E957-$F957)</f>
      </c>
      <c r="H957" s="20">
        <f>IF(OR($B957="",$E957=0),"",$G957/$E957)</f>
      </c>
    </row>
    <row r="958">
      <c r="A958" s="11"/>
      <c r="B958" s="7"/>
      <c r="C958" s="10"/>
      <c r="D958" s="9"/>
      <c r="E958" s="15">
        <f>IF($B958="","",$C958*$D958)</f>
      </c>
      <c r="F958" s="15">
        <f>IF($B958="","",IFERROR(INDEX(HPP_Sapi!$I$2:$I$501,MATCH($B958,HPP_Sapi!$A$2:$A$501,0)),0))</f>
      </c>
      <c r="G958" s="15">
        <f>IF($B958="","",$E958-$F958)</f>
      </c>
      <c r="H958" s="20">
        <f>IF(OR($B958="",$E958=0),"",$G958/$E958)</f>
      </c>
    </row>
    <row r="959">
      <c r="A959" s="11"/>
      <c r="B959" s="7"/>
      <c r="C959" s="10"/>
      <c r="D959" s="9"/>
      <c r="E959" s="15">
        <f>IF($B959="","",$C959*$D959)</f>
      </c>
      <c r="F959" s="15">
        <f>IF($B959="","",IFERROR(INDEX(HPP_Sapi!$I$2:$I$501,MATCH($B959,HPP_Sapi!$A$2:$A$501,0)),0))</f>
      </c>
      <c r="G959" s="15">
        <f>IF($B959="","",$E959-$F959)</f>
      </c>
      <c r="H959" s="20">
        <f>IF(OR($B959="",$E959=0),"",$G959/$E959)</f>
      </c>
    </row>
    <row r="960">
      <c r="A960" s="11"/>
      <c r="B960" s="7"/>
      <c r="C960" s="10"/>
      <c r="D960" s="9"/>
      <c r="E960" s="15">
        <f>IF($B960="","",$C960*$D960)</f>
      </c>
      <c r="F960" s="15">
        <f>IF($B960="","",IFERROR(INDEX(HPP_Sapi!$I$2:$I$501,MATCH($B960,HPP_Sapi!$A$2:$A$501,0)),0))</f>
      </c>
      <c r="G960" s="15">
        <f>IF($B960="","",$E960-$F960)</f>
      </c>
      <c r="H960" s="20">
        <f>IF(OR($B960="",$E960=0),"",$G960/$E960)</f>
      </c>
    </row>
    <row r="961">
      <c r="A961" s="11"/>
      <c r="B961" s="7"/>
      <c r="C961" s="10"/>
      <c r="D961" s="9"/>
      <c r="E961" s="15">
        <f>IF($B961="","",$C961*$D961)</f>
      </c>
      <c r="F961" s="15">
        <f>IF($B961="","",IFERROR(INDEX(HPP_Sapi!$I$2:$I$501,MATCH($B961,HPP_Sapi!$A$2:$A$501,0)),0))</f>
      </c>
      <c r="G961" s="15">
        <f>IF($B961="","",$E961-$F961)</f>
      </c>
      <c r="H961" s="20">
        <f>IF(OR($B961="",$E961=0),"",$G961/$E961)</f>
      </c>
    </row>
    <row r="962">
      <c r="A962" s="11"/>
      <c r="B962" s="7"/>
      <c r="C962" s="10"/>
      <c r="D962" s="9"/>
      <c r="E962" s="15">
        <f>IF($B962="","",$C962*$D962)</f>
      </c>
      <c r="F962" s="15">
        <f>IF($B962="","",IFERROR(INDEX(HPP_Sapi!$I$2:$I$501,MATCH($B962,HPP_Sapi!$A$2:$A$501,0)),0))</f>
      </c>
      <c r="G962" s="15">
        <f>IF($B962="","",$E962-$F962)</f>
      </c>
      <c r="H962" s="20">
        <f>IF(OR($B962="",$E962=0),"",$G962/$E962)</f>
      </c>
    </row>
    <row r="963">
      <c r="A963" s="11"/>
      <c r="B963" s="7"/>
      <c r="C963" s="10"/>
      <c r="D963" s="9"/>
      <c r="E963" s="15">
        <f>IF($B963="","",$C963*$D963)</f>
      </c>
      <c r="F963" s="15">
        <f>IF($B963="","",IFERROR(INDEX(HPP_Sapi!$I$2:$I$501,MATCH($B963,HPP_Sapi!$A$2:$A$501,0)),0))</f>
      </c>
      <c r="G963" s="15">
        <f>IF($B963="","",$E963-$F963)</f>
      </c>
      <c r="H963" s="20">
        <f>IF(OR($B963="",$E963=0),"",$G963/$E963)</f>
      </c>
    </row>
    <row r="964">
      <c r="A964" s="11"/>
      <c r="B964" s="7"/>
      <c r="C964" s="10"/>
      <c r="D964" s="9"/>
      <c r="E964" s="15">
        <f>IF($B964="","",$C964*$D964)</f>
      </c>
      <c r="F964" s="15">
        <f>IF($B964="","",IFERROR(INDEX(HPP_Sapi!$I$2:$I$501,MATCH($B964,HPP_Sapi!$A$2:$A$501,0)),0))</f>
      </c>
      <c r="G964" s="15">
        <f>IF($B964="","",$E964-$F964)</f>
      </c>
      <c r="H964" s="20">
        <f>IF(OR($B964="",$E964=0),"",$G964/$E964)</f>
      </c>
    </row>
    <row r="965">
      <c r="A965" s="11"/>
      <c r="B965" s="7"/>
      <c r="C965" s="10"/>
      <c r="D965" s="9"/>
      <c r="E965" s="15">
        <f>IF($B965="","",$C965*$D965)</f>
      </c>
      <c r="F965" s="15">
        <f>IF($B965="","",IFERROR(INDEX(HPP_Sapi!$I$2:$I$501,MATCH($B965,HPP_Sapi!$A$2:$A$501,0)),0))</f>
      </c>
      <c r="G965" s="15">
        <f>IF($B965="","",$E965-$F965)</f>
      </c>
      <c r="H965" s="20">
        <f>IF(OR($B965="",$E965=0),"",$G965/$E965)</f>
      </c>
    </row>
    <row r="966">
      <c r="A966" s="11"/>
      <c r="B966" s="7"/>
      <c r="C966" s="10"/>
      <c r="D966" s="9"/>
      <c r="E966" s="15">
        <f>IF($B966="","",$C966*$D966)</f>
      </c>
      <c r="F966" s="15">
        <f>IF($B966="","",IFERROR(INDEX(HPP_Sapi!$I$2:$I$501,MATCH($B966,HPP_Sapi!$A$2:$A$501,0)),0))</f>
      </c>
      <c r="G966" s="15">
        <f>IF($B966="","",$E966-$F966)</f>
      </c>
      <c r="H966" s="20">
        <f>IF(OR($B966="",$E966=0),"",$G966/$E966)</f>
      </c>
    </row>
    <row r="967">
      <c r="A967" s="11"/>
      <c r="B967" s="7"/>
      <c r="C967" s="10"/>
      <c r="D967" s="9"/>
      <c r="E967" s="15">
        <f>IF($B967="","",$C967*$D967)</f>
      </c>
      <c r="F967" s="15">
        <f>IF($B967="","",IFERROR(INDEX(HPP_Sapi!$I$2:$I$501,MATCH($B967,HPP_Sapi!$A$2:$A$501,0)),0))</f>
      </c>
      <c r="G967" s="15">
        <f>IF($B967="","",$E967-$F967)</f>
      </c>
      <c r="H967" s="20">
        <f>IF(OR($B967="",$E967=0),"",$G967/$E967)</f>
      </c>
    </row>
    <row r="968">
      <c r="A968" s="11"/>
      <c r="B968" s="7"/>
      <c r="C968" s="10"/>
      <c r="D968" s="9"/>
      <c r="E968" s="15">
        <f>IF($B968="","",$C968*$D968)</f>
      </c>
      <c r="F968" s="15">
        <f>IF($B968="","",IFERROR(INDEX(HPP_Sapi!$I$2:$I$501,MATCH($B968,HPP_Sapi!$A$2:$A$501,0)),0))</f>
      </c>
      <c r="G968" s="15">
        <f>IF($B968="","",$E968-$F968)</f>
      </c>
      <c r="H968" s="20">
        <f>IF(OR($B968="",$E968=0),"",$G968/$E968)</f>
      </c>
    </row>
    <row r="969">
      <c r="A969" s="11"/>
      <c r="B969" s="7"/>
      <c r="C969" s="10"/>
      <c r="D969" s="9"/>
      <c r="E969" s="15">
        <f>IF($B969="","",$C969*$D969)</f>
      </c>
      <c r="F969" s="15">
        <f>IF($B969="","",IFERROR(INDEX(HPP_Sapi!$I$2:$I$501,MATCH($B969,HPP_Sapi!$A$2:$A$501,0)),0))</f>
      </c>
      <c r="G969" s="15">
        <f>IF($B969="","",$E969-$F969)</f>
      </c>
      <c r="H969" s="20">
        <f>IF(OR($B969="",$E969=0),"",$G969/$E969)</f>
      </c>
    </row>
    <row r="970">
      <c r="A970" s="11"/>
      <c r="B970" s="7"/>
      <c r="C970" s="10"/>
      <c r="D970" s="9"/>
      <c r="E970" s="15">
        <f>IF($B970="","",$C970*$D970)</f>
      </c>
      <c r="F970" s="15">
        <f>IF($B970="","",IFERROR(INDEX(HPP_Sapi!$I$2:$I$501,MATCH($B970,HPP_Sapi!$A$2:$A$501,0)),0))</f>
      </c>
      <c r="G970" s="15">
        <f>IF($B970="","",$E970-$F970)</f>
      </c>
      <c r="H970" s="20">
        <f>IF(OR($B970="",$E970=0),"",$G970/$E970)</f>
      </c>
    </row>
    <row r="971">
      <c r="A971" s="11"/>
      <c r="B971" s="7"/>
      <c r="C971" s="10"/>
      <c r="D971" s="9"/>
      <c r="E971" s="15">
        <f>IF($B971="","",$C971*$D971)</f>
      </c>
      <c r="F971" s="15">
        <f>IF($B971="","",IFERROR(INDEX(HPP_Sapi!$I$2:$I$501,MATCH($B971,HPP_Sapi!$A$2:$A$501,0)),0))</f>
      </c>
      <c r="G971" s="15">
        <f>IF($B971="","",$E971-$F971)</f>
      </c>
      <c r="H971" s="20">
        <f>IF(OR($B971="",$E971=0),"",$G971/$E971)</f>
      </c>
    </row>
    <row r="972">
      <c r="A972" s="11"/>
      <c r="B972" s="7"/>
      <c r="C972" s="10"/>
      <c r="D972" s="9"/>
      <c r="E972" s="15">
        <f>IF($B972="","",$C972*$D972)</f>
      </c>
      <c r="F972" s="15">
        <f>IF($B972="","",IFERROR(INDEX(HPP_Sapi!$I$2:$I$501,MATCH($B972,HPP_Sapi!$A$2:$A$501,0)),0))</f>
      </c>
      <c r="G972" s="15">
        <f>IF($B972="","",$E972-$F972)</f>
      </c>
      <c r="H972" s="20">
        <f>IF(OR($B972="",$E972=0),"",$G972/$E972)</f>
      </c>
    </row>
    <row r="973">
      <c r="A973" s="11"/>
      <c r="B973" s="7"/>
      <c r="C973" s="10"/>
      <c r="D973" s="9"/>
      <c r="E973" s="15">
        <f>IF($B973="","",$C973*$D973)</f>
      </c>
      <c r="F973" s="15">
        <f>IF($B973="","",IFERROR(INDEX(HPP_Sapi!$I$2:$I$501,MATCH($B973,HPP_Sapi!$A$2:$A$501,0)),0))</f>
      </c>
      <c r="G973" s="15">
        <f>IF($B973="","",$E973-$F973)</f>
      </c>
      <c r="H973" s="20">
        <f>IF(OR($B973="",$E973=0),"",$G973/$E973)</f>
      </c>
    </row>
    <row r="974">
      <c r="A974" s="11"/>
      <c r="B974" s="7"/>
      <c r="C974" s="10"/>
      <c r="D974" s="9"/>
      <c r="E974" s="15">
        <f>IF($B974="","",$C974*$D974)</f>
      </c>
      <c r="F974" s="15">
        <f>IF($B974="","",IFERROR(INDEX(HPP_Sapi!$I$2:$I$501,MATCH($B974,HPP_Sapi!$A$2:$A$501,0)),0))</f>
      </c>
      <c r="G974" s="15">
        <f>IF($B974="","",$E974-$F974)</f>
      </c>
      <c r="H974" s="20">
        <f>IF(OR($B974="",$E974=0),"",$G974/$E974)</f>
      </c>
    </row>
    <row r="975">
      <c r="A975" s="11"/>
      <c r="B975" s="7"/>
      <c r="C975" s="10"/>
      <c r="D975" s="9"/>
      <c r="E975" s="15">
        <f>IF($B975="","",$C975*$D975)</f>
      </c>
      <c r="F975" s="15">
        <f>IF($B975="","",IFERROR(INDEX(HPP_Sapi!$I$2:$I$501,MATCH($B975,HPP_Sapi!$A$2:$A$501,0)),0))</f>
      </c>
      <c r="G975" s="15">
        <f>IF($B975="","",$E975-$F975)</f>
      </c>
      <c r="H975" s="20">
        <f>IF(OR($B975="",$E975=0),"",$G975/$E975)</f>
      </c>
    </row>
    <row r="976">
      <c r="A976" s="11"/>
      <c r="B976" s="7"/>
      <c r="C976" s="10"/>
      <c r="D976" s="9"/>
      <c r="E976" s="15">
        <f>IF($B976="","",$C976*$D976)</f>
      </c>
      <c r="F976" s="15">
        <f>IF($B976="","",IFERROR(INDEX(HPP_Sapi!$I$2:$I$501,MATCH($B976,HPP_Sapi!$A$2:$A$501,0)),0))</f>
      </c>
      <c r="G976" s="15">
        <f>IF($B976="","",$E976-$F976)</f>
      </c>
      <c r="H976" s="20">
        <f>IF(OR($B976="",$E976=0),"",$G976/$E976)</f>
      </c>
    </row>
    <row r="977">
      <c r="A977" s="11"/>
      <c r="B977" s="7"/>
      <c r="C977" s="10"/>
      <c r="D977" s="9"/>
      <c r="E977" s="15">
        <f>IF($B977="","",$C977*$D977)</f>
      </c>
      <c r="F977" s="15">
        <f>IF($B977="","",IFERROR(INDEX(HPP_Sapi!$I$2:$I$501,MATCH($B977,HPP_Sapi!$A$2:$A$501,0)),0))</f>
      </c>
      <c r="G977" s="15">
        <f>IF($B977="","",$E977-$F977)</f>
      </c>
      <c r="H977" s="20">
        <f>IF(OR($B977="",$E977=0),"",$G977/$E977)</f>
      </c>
    </row>
    <row r="978">
      <c r="A978" s="11"/>
      <c r="B978" s="7"/>
      <c r="C978" s="10"/>
      <c r="D978" s="9"/>
      <c r="E978" s="15">
        <f>IF($B978="","",$C978*$D978)</f>
      </c>
      <c r="F978" s="15">
        <f>IF($B978="","",IFERROR(INDEX(HPP_Sapi!$I$2:$I$501,MATCH($B978,HPP_Sapi!$A$2:$A$501,0)),0))</f>
      </c>
      <c r="G978" s="15">
        <f>IF($B978="","",$E978-$F978)</f>
      </c>
      <c r="H978" s="20">
        <f>IF(OR($B978="",$E978=0),"",$G978/$E978)</f>
      </c>
    </row>
    <row r="979">
      <c r="A979" s="11"/>
      <c r="B979" s="7"/>
      <c r="C979" s="10"/>
      <c r="D979" s="9"/>
      <c r="E979" s="15">
        <f>IF($B979="","",$C979*$D979)</f>
      </c>
      <c r="F979" s="15">
        <f>IF($B979="","",IFERROR(INDEX(HPP_Sapi!$I$2:$I$501,MATCH($B979,HPP_Sapi!$A$2:$A$501,0)),0))</f>
      </c>
      <c r="G979" s="15">
        <f>IF($B979="","",$E979-$F979)</f>
      </c>
      <c r="H979" s="20">
        <f>IF(OR($B979="",$E979=0),"",$G979/$E979)</f>
      </c>
    </row>
    <row r="980">
      <c r="A980" s="11"/>
      <c r="B980" s="7"/>
      <c r="C980" s="10"/>
      <c r="D980" s="9"/>
      <c r="E980" s="15">
        <f>IF($B980="","",$C980*$D980)</f>
      </c>
      <c r="F980" s="15">
        <f>IF($B980="","",IFERROR(INDEX(HPP_Sapi!$I$2:$I$501,MATCH($B980,HPP_Sapi!$A$2:$A$501,0)),0))</f>
      </c>
      <c r="G980" s="15">
        <f>IF($B980="","",$E980-$F980)</f>
      </c>
      <c r="H980" s="20">
        <f>IF(OR($B980="",$E980=0),"",$G980/$E980)</f>
      </c>
    </row>
    <row r="981">
      <c r="A981" s="11"/>
      <c r="B981" s="7"/>
      <c r="C981" s="10"/>
      <c r="D981" s="9"/>
      <c r="E981" s="15">
        <f>IF($B981="","",$C981*$D981)</f>
      </c>
      <c r="F981" s="15">
        <f>IF($B981="","",IFERROR(INDEX(HPP_Sapi!$I$2:$I$501,MATCH($B981,HPP_Sapi!$A$2:$A$501,0)),0))</f>
      </c>
      <c r="G981" s="15">
        <f>IF($B981="","",$E981-$F981)</f>
      </c>
      <c r="H981" s="20">
        <f>IF(OR($B981="",$E981=0),"",$G981/$E981)</f>
      </c>
    </row>
    <row r="982">
      <c r="A982" s="11"/>
      <c r="B982" s="7"/>
      <c r="C982" s="10"/>
      <c r="D982" s="9"/>
      <c r="E982" s="15">
        <f>IF($B982="","",$C982*$D982)</f>
      </c>
      <c r="F982" s="15">
        <f>IF($B982="","",IFERROR(INDEX(HPP_Sapi!$I$2:$I$501,MATCH($B982,HPP_Sapi!$A$2:$A$501,0)),0))</f>
      </c>
      <c r="G982" s="15">
        <f>IF($B982="","",$E982-$F982)</f>
      </c>
      <c r="H982" s="20">
        <f>IF(OR($B982="",$E982=0),"",$G982/$E982)</f>
      </c>
    </row>
    <row r="983">
      <c r="A983" s="11"/>
      <c r="B983" s="7"/>
      <c r="C983" s="10"/>
      <c r="D983" s="9"/>
      <c r="E983" s="15">
        <f>IF($B983="","",$C983*$D983)</f>
      </c>
      <c r="F983" s="15">
        <f>IF($B983="","",IFERROR(INDEX(HPP_Sapi!$I$2:$I$501,MATCH($B983,HPP_Sapi!$A$2:$A$501,0)),0))</f>
      </c>
      <c r="G983" s="15">
        <f>IF($B983="","",$E983-$F983)</f>
      </c>
      <c r="H983" s="20">
        <f>IF(OR($B983="",$E983=0),"",$G983/$E983)</f>
      </c>
    </row>
    <row r="984">
      <c r="A984" s="11"/>
      <c r="B984" s="7"/>
      <c r="C984" s="10"/>
      <c r="D984" s="9"/>
      <c r="E984" s="15">
        <f>IF($B984="","",$C984*$D984)</f>
      </c>
      <c r="F984" s="15">
        <f>IF($B984="","",IFERROR(INDEX(HPP_Sapi!$I$2:$I$501,MATCH($B984,HPP_Sapi!$A$2:$A$501,0)),0))</f>
      </c>
      <c r="G984" s="15">
        <f>IF($B984="","",$E984-$F984)</f>
      </c>
      <c r="H984" s="20">
        <f>IF(OR($B984="",$E984=0),"",$G984/$E984)</f>
      </c>
    </row>
    <row r="985">
      <c r="A985" s="11"/>
      <c r="B985" s="7"/>
      <c r="C985" s="10"/>
      <c r="D985" s="9"/>
      <c r="E985" s="15">
        <f>IF($B985="","",$C985*$D985)</f>
      </c>
      <c r="F985" s="15">
        <f>IF($B985="","",IFERROR(INDEX(HPP_Sapi!$I$2:$I$501,MATCH($B985,HPP_Sapi!$A$2:$A$501,0)),0))</f>
      </c>
      <c r="G985" s="15">
        <f>IF($B985="","",$E985-$F985)</f>
      </c>
      <c r="H985" s="20">
        <f>IF(OR($B985="",$E985=0),"",$G985/$E985)</f>
      </c>
    </row>
    <row r="986">
      <c r="A986" s="11"/>
      <c r="B986" s="7"/>
      <c r="C986" s="10"/>
      <c r="D986" s="9"/>
      <c r="E986" s="15">
        <f>IF($B986="","",$C986*$D986)</f>
      </c>
      <c r="F986" s="15">
        <f>IF($B986="","",IFERROR(INDEX(HPP_Sapi!$I$2:$I$501,MATCH($B986,HPP_Sapi!$A$2:$A$501,0)),0))</f>
      </c>
      <c r="G986" s="15">
        <f>IF($B986="","",$E986-$F986)</f>
      </c>
      <c r="H986" s="20">
        <f>IF(OR($B986="",$E986=0),"",$G986/$E986)</f>
      </c>
    </row>
    <row r="987">
      <c r="A987" s="11"/>
      <c r="B987" s="7"/>
      <c r="C987" s="10"/>
      <c r="D987" s="9"/>
      <c r="E987" s="15">
        <f>IF($B987="","",$C987*$D987)</f>
      </c>
      <c r="F987" s="15">
        <f>IF($B987="","",IFERROR(INDEX(HPP_Sapi!$I$2:$I$501,MATCH($B987,HPP_Sapi!$A$2:$A$501,0)),0))</f>
      </c>
      <c r="G987" s="15">
        <f>IF($B987="","",$E987-$F987)</f>
      </c>
      <c r="H987" s="20">
        <f>IF(OR($B987="",$E987=0),"",$G987/$E987)</f>
      </c>
    </row>
    <row r="988">
      <c r="A988" s="11"/>
      <c r="B988" s="7"/>
      <c r="C988" s="10"/>
      <c r="D988" s="9"/>
      <c r="E988" s="15">
        <f>IF($B988="","",$C988*$D988)</f>
      </c>
      <c r="F988" s="15">
        <f>IF($B988="","",IFERROR(INDEX(HPP_Sapi!$I$2:$I$501,MATCH($B988,HPP_Sapi!$A$2:$A$501,0)),0))</f>
      </c>
      <c r="G988" s="15">
        <f>IF($B988="","",$E988-$F988)</f>
      </c>
      <c r="H988" s="20">
        <f>IF(OR($B988="",$E988=0),"",$G988/$E988)</f>
      </c>
    </row>
    <row r="989">
      <c r="A989" s="11"/>
      <c r="B989" s="7"/>
      <c r="C989" s="10"/>
      <c r="D989" s="9"/>
      <c r="E989" s="15">
        <f>IF($B989="","",$C989*$D989)</f>
      </c>
      <c r="F989" s="15">
        <f>IF($B989="","",IFERROR(INDEX(HPP_Sapi!$I$2:$I$501,MATCH($B989,HPP_Sapi!$A$2:$A$501,0)),0))</f>
      </c>
      <c r="G989" s="15">
        <f>IF($B989="","",$E989-$F989)</f>
      </c>
      <c r="H989" s="20">
        <f>IF(OR($B989="",$E989=0),"",$G989/$E989)</f>
      </c>
    </row>
    <row r="990">
      <c r="A990" s="11"/>
      <c r="B990" s="7"/>
      <c r="C990" s="10"/>
      <c r="D990" s="9"/>
      <c r="E990" s="15">
        <f>IF($B990="","",$C990*$D990)</f>
      </c>
      <c r="F990" s="15">
        <f>IF($B990="","",IFERROR(INDEX(HPP_Sapi!$I$2:$I$501,MATCH($B990,HPP_Sapi!$A$2:$A$501,0)),0))</f>
      </c>
      <c r="G990" s="15">
        <f>IF($B990="","",$E990-$F990)</f>
      </c>
      <c r="H990" s="20">
        <f>IF(OR($B990="",$E990=0),"",$G990/$E990)</f>
      </c>
    </row>
    <row r="991">
      <c r="A991" s="11"/>
      <c r="B991" s="7"/>
      <c r="C991" s="10"/>
      <c r="D991" s="9"/>
      <c r="E991" s="15">
        <f>IF($B991="","",$C991*$D991)</f>
      </c>
      <c r="F991" s="15">
        <f>IF($B991="","",IFERROR(INDEX(HPP_Sapi!$I$2:$I$501,MATCH($B991,HPP_Sapi!$A$2:$A$501,0)),0))</f>
      </c>
      <c r="G991" s="15">
        <f>IF($B991="","",$E991-$F991)</f>
      </c>
      <c r="H991" s="20">
        <f>IF(OR($B991="",$E991=0),"",$G991/$E991)</f>
      </c>
    </row>
    <row r="992">
      <c r="A992" s="11"/>
      <c r="B992" s="7"/>
      <c r="C992" s="10"/>
      <c r="D992" s="9"/>
      <c r="E992" s="15">
        <f>IF($B992="","",$C992*$D992)</f>
      </c>
      <c r="F992" s="15">
        <f>IF($B992="","",IFERROR(INDEX(HPP_Sapi!$I$2:$I$501,MATCH($B992,HPP_Sapi!$A$2:$A$501,0)),0))</f>
      </c>
      <c r="G992" s="15">
        <f>IF($B992="","",$E992-$F992)</f>
      </c>
      <c r="H992" s="20">
        <f>IF(OR($B992="",$E992=0),"",$G992/$E992)</f>
      </c>
    </row>
    <row r="993">
      <c r="A993" s="11"/>
      <c r="B993" s="7"/>
      <c r="C993" s="10"/>
      <c r="D993" s="9"/>
      <c r="E993" s="15">
        <f>IF($B993="","",$C993*$D993)</f>
      </c>
      <c r="F993" s="15">
        <f>IF($B993="","",IFERROR(INDEX(HPP_Sapi!$I$2:$I$501,MATCH($B993,HPP_Sapi!$A$2:$A$501,0)),0))</f>
      </c>
      <c r="G993" s="15">
        <f>IF($B993="","",$E993-$F993)</f>
      </c>
      <c r="H993" s="20">
        <f>IF(OR($B993="",$E993=0),"",$G993/$E993)</f>
      </c>
    </row>
    <row r="994">
      <c r="A994" s="11"/>
      <c r="B994" s="7"/>
      <c r="C994" s="10"/>
      <c r="D994" s="9"/>
      <c r="E994" s="15">
        <f>IF($B994="","",$C994*$D994)</f>
      </c>
      <c r="F994" s="15">
        <f>IF($B994="","",IFERROR(INDEX(HPP_Sapi!$I$2:$I$501,MATCH($B994,HPP_Sapi!$A$2:$A$501,0)),0))</f>
      </c>
      <c r="G994" s="15">
        <f>IF($B994="","",$E994-$F994)</f>
      </c>
      <c r="H994" s="20">
        <f>IF(OR($B994="",$E994=0),"",$G994/$E994)</f>
      </c>
    </row>
    <row r="995">
      <c r="A995" s="11"/>
      <c r="B995" s="7"/>
      <c r="C995" s="10"/>
      <c r="D995" s="9"/>
      <c r="E995" s="15">
        <f>IF($B995="","",$C995*$D995)</f>
      </c>
      <c r="F995" s="15">
        <f>IF($B995="","",IFERROR(INDEX(HPP_Sapi!$I$2:$I$501,MATCH($B995,HPP_Sapi!$A$2:$A$501,0)),0))</f>
      </c>
      <c r="G995" s="15">
        <f>IF($B995="","",$E995-$F995)</f>
      </c>
      <c r="H995" s="20">
        <f>IF(OR($B995="",$E995=0),"",$G995/$E995)</f>
      </c>
    </row>
    <row r="996">
      <c r="A996" s="11"/>
      <c r="B996" s="7"/>
      <c r="C996" s="10"/>
      <c r="D996" s="9"/>
      <c r="E996" s="15">
        <f>IF($B996="","",$C996*$D996)</f>
      </c>
      <c r="F996" s="15">
        <f>IF($B996="","",IFERROR(INDEX(HPP_Sapi!$I$2:$I$501,MATCH($B996,HPP_Sapi!$A$2:$A$501,0)),0))</f>
      </c>
      <c r="G996" s="15">
        <f>IF($B996="","",$E996-$F996)</f>
      </c>
      <c r="H996" s="20">
        <f>IF(OR($B996="",$E996=0),"",$G996/$E996)</f>
      </c>
    </row>
    <row r="997">
      <c r="A997" s="11"/>
      <c r="B997" s="7"/>
      <c r="C997" s="10"/>
      <c r="D997" s="9"/>
      <c r="E997" s="15">
        <f>IF($B997="","",$C997*$D997)</f>
      </c>
      <c r="F997" s="15">
        <f>IF($B997="","",IFERROR(INDEX(HPP_Sapi!$I$2:$I$501,MATCH($B997,HPP_Sapi!$A$2:$A$501,0)),0))</f>
      </c>
      <c r="G997" s="15">
        <f>IF($B997="","",$E997-$F997)</f>
      </c>
      <c r="H997" s="20">
        <f>IF(OR($B997="",$E997=0),"",$G997/$E997)</f>
      </c>
    </row>
    <row r="998">
      <c r="A998" s="11"/>
      <c r="B998" s="7"/>
      <c r="C998" s="10"/>
      <c r="D998" s="9"/>
      <c r="E998" s="15">
        <f>IF($B998="","",$C998*$D998)</f>
      </c>
      <c r="F998" s="15">
        <f>IF($B998="","",IFERROR(INDEX(HPP_Sapi!$I$2:$I$501,MATCH($B998,HPP_Sapi!$A$2:$A$501,0)),0))</f>
      </c>
      <c r="G998" s="15">
        <f>IF($B998="","",$E998-$F998)</f>
      </c>
      <c r="H998" s="20">
        <f>IF(OR($B998="",$E998=0),"",$G998/$E998)</f>
      </c>
    </row>
    <row r="999">
      <c r="A999" s="11"/>
      <c r="B999" s="7"/>
      <c r="C999" s="10"/>
      <c r="D999" s="9"/>
      <c r="E999" s="15">
        <f>IF($B999="","",$C999*$D999)</f>
      </c>
      <c r="F999" s="15">
        <f>IF($B999="","",IFERROR(INDEX(HPP_Sapi!$I$2:$I$501,MATCH($B999,HPP_Sapi!$A$2:$A$501,0)),0))</f>
      </c>
      <c r="G999" s="15">
        <f>IF($B999="","",$E999-$F999)</f>
      </c>
      <c r="H999" s="20">
        <f>IF(OR($B999="",$E999=0),"",$G999/$E999)</f>
      </c>
    </row>
    <row r="1000">
      <c r="A1000" s="11"/>
      <c r="B1000" s="7"/>
      <c r="C1000" s="10"/>
      <c r="D1000" s="9"/>
      <c r="E1000" s="15">
        <f>IF($B1000="","",$C1000*$D1000)</f>
      </c>
      <c r="F1000" s="15">
        <f>IF($B1000="","",IFERROR(INDEX(HPP_Sapi!$I$2:$I$501,MATCH($B1000,HPP_Sapi!$A$2:$A$501,0)),0))</f>
      </c>
      <c r="G1000" s="15">
        <f>IF($B1000="","",$E1000-$F1000)</f>
      </c>
      <c r="H1000" s="20">
        <f>IF(OR($B1000="",$E1000=0),"",$G1000/$E1000)</f>
      </c>
    </row>
    <row r="1001">
      <c r="A1001" s="11"/>
      <c r="B1001" s="7"/>
      <c r="C1001" s="10"/>
      <c r="D1001" s="9"/>
      <c r="E1001" s="15">
        <f>IF($B1001="","",$C1001*$D1001)</f>
      </c>
      <c r="F1001" s="15">
        <f>IF($B1001="","",IFERROR(INDEX(HPP_Sapi!$I$2:$I$501,MATCH($B1001,HPP_Sapi!$A$2:$A$501,0)),0))</f>
      </c>
      <c r="G1001" s="15">
        <f>IF($B1001="","",$E1001-$F1001)</f>
      </c>
      <c r="H1001" s="20">
        <f>IF(OR($B1001="",$E1001=0),"",$G1001/$E1001)</f>
      </c>
    </row>
  </sheetData>
  <sheetProtection sheet="1" objects="1" scenarios="1" formatCells="0" formatColumns="0" formatRows="0" insertRows="0" sort="0" autoFilter="0" selectLockedCells="0" selectUnlockedCells="0"/>
  <dataValidations count="1000"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  <dataValidation type="list" allowBlank="1" showInputMessage="1" showErrorMessage="1" sqref="B2:B1001">
      <formula1>M_Sapi!$A$2:$A$501</formula1>
    </dataValidation>
  </dataValidations>
  <pageMargins left="0.5" right="0.5" top="0.5" bottom="0.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BF8F00"/>
  </sheetPr>
  <dimension ref="A1:I5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4" customWidth="1"/>
    <col min="3" max="3" width="15" customWidth="1"/>
    <col min="4" max="4" width="16" customWidth="1"/>
    <col min="5" max="5" width="14" customWidth="1"/>
    <col min="6" max="6" width="15" customWidth="1"/>
    <col min="7" max="7" width="14" customWidth="1"/>
    <col min="8" max="8" width="16" customWidth="1"/>
    <col min="9" max="9" width="16" customWidth="1"/>
  </cols>
  <sheetData>
    <row r="1">
      <c r="A1" s="1" t="inlineStr">
        <is>
          <t xml:space="preserve">Kode</t>
        </is>
      </c>
      <c r="B1" s="1" t="inlineStr">
        <is>
          <t xml:space="preserve">Nama Pakan</t>
        </is>
      </c>
      <c r="C1" s="1" t="inlineStr">
        <is>
          <t xml:space="preserve">Total Masuk (kg)</t>
        </is>
      </c>
      <c r="D1" s="1" t="inlineStr">
        <is>
          <t xml:space="preserve">Nilai Masuk</t>
        </is>
      </c>
      <c r="E1" s="1" t="inlineStr">
        <is>
          <t xml:space="preserve">Harga Rata2/kg</t>
        </is>
      </c>
      <c r="F1" s="1" t="inlineStr">
        <is>
          <t xml:space="preserve">Total Keluar (kg)</t>
        </is>
      </c>
      <c r="G1" s="1" t="inlineStr">
        <is>
          <t xml:space="preserve">Stok Akhir (kg)</t>
        </is>
      </c>
      <c r="H1" s="1" t="inlineStr">
        <is>
          <t xml:space="preserve">Nilai Stok Akhir</t>
        </is>
      </c>
      <c r="I1" s="1" t="inlineStr">
        <is>
          <t xml:space="preserve">Nilai Konsumsi</t>
        </is>
      </c>
    </row>
    <row r="2">
      <c r="A2" s="13">
        <f>IF(M_Pakan!$A2="","",M_Pakan!$A2)</f>
      </c>
      <c r="B2" s="13">
        <f>IF($A2="","",M_Pakan!$B2)</f>
      </c>
      <c r="C2" s="16">
        <f>IF($A2="","",SUMIFS(Pakan_Masuk!$C$2:$C$3001,Pakan_Masuk!$B$2:$B$3001,$A2))</f>
      </c>
      <c r="D2" s="15">
        <f>IF($A2="","",SUMIFS(Pakan_Masuk!$D$2:$D$3001,Pakan_Masuk!$B$2:$B$3001,$A2))</f>
      </c>
      <c r="E2" s="21">
        <f>IF($A2="","",IFERROR($D2/$C2,0))</f>
      </c>
      <c r="F2" s="16">
        <f>IF($A2="","",SUMIFS(Pakan_Keluar!$D$2:$D$10001,Pakan_Keluar!$C$2:$C$10001,$A2))</f>
      </c>
      <c r="G2" s="16">
        <f>IF($A2="","",$C2-$F2)</f>
      </c>
      <c r="H2" s="15">
        <f>IF($A2="","",$G2*$E2)</f>
      </c>
      <c r="I2" s="15">
        <f>IF($A2="","",$F2*$E2)</f>
      </c>
    </row>
    <row r="3">
      <c r="A3" s="13">
        <f>IF(M_Pakan!$A3="","",M_Pakan!$A3)</f>
      </c>
      <c r="B3" s="13">
        <f>IF($A3="","",M_Pakan!$B3)</f>
      </c>
      <c r="C3" s="16">
        <f>IF($A3="","",SUMIFS(Pakan_Masuk!$C$2:$C$3001,Pakan_Masuk!$B$2:$B$3001,$A3))</f>
      </c>
      <c r="D3" s="15">
        <f>IF($A3="","",SUMIFS(Pakan_Masuk!$D$2:$D$3001,Pakan_Masuk!$B$2:$B$3001,$A3))</f>
      </c>
      <c r="E3" s="21">
        <f>IF($A3="","",IFERROR($D3/$C3,0))</f>
      </c>
      <c r="F3" s="16">
        <f>IF($A3="","",SUMIFS(Pakan_Keluar!$D$2:$D$10001,Pakan_Keluar!$C$2:$C$10001,$A3))</f>
      </c>
      <c r="G3" s="16">
        <f>IF($A3="","",$C3-$F3)</f>
      </c>
      <c r="H3" s="15">
        <f>IF($A3="","",$G3*$E3)</f>
      </c>
      <c r="I3" s="15">
        <f>IF($A3="","",$F3*$E3)</f>
      </c>
    </row>
    <row r="4">
      <c r="A4" s="13">
        <f>IF(M_Pakan!$A4="","",M_Pakan!$A4)</f>
      </c>
      <c r="B4" s="13">
        <f>IF($A4="","",M_Pakan!$B4)</f>
      </c>
      <c r="C4" s="16">
        <f>IF($A4="","",SUMIFS(Pakan_Masuk!$C$2:$C$3001,Pakan_Masuk!$B$2:$B$3001,$A4))</f>
      </c>
      <c r="D4" s="15">
        <f>IF($A4="","",SUMIFS(Pakan_Masuk!$D$2:$D$3001,Pakan_Masuk!$B$2:$B$3001,$A4))</f>
      </c>
      <c r="E4" s="21">
        <f>IF($A4="","",IFERROR($D4/$C4,0))</f>
      </c>
      <c r="F4" s="16">
        <f>IF($A4="","",SUMIFS(Pakan_Keluar!$D$2:$D$10001,Pakan_Keluar!$C$2:$C$10001,$A4))</f>
      </c>
      <c r="G4" s="16">
        <f>IF($A4="","",$C4-$F4)</f>
      </c>
      <c r="H4" s="15">
        <f>IF($A4="","",$G4*$E4)</f>
      </c>
      <c r="I4" s="15">
        <f>IF($A4="","",$F4*$E4)</f>
      </c>
    </row>
    <row r="5">
      <c r="A5" s="13">
        <f>IF(M_Pakan!$A5="","",M_Pakan!$A5)</f>
      </c>
      <c r="B5" s="13">
        <f>IF($A5="","",M_Pakan!$B5)</f>
      </c>
      <c r="C5" s="16">
        <f>IF($A5="","",SUMIFS(Pakan_Masuk!$C$2:$C$3001,Pakan_Masuk!$B$2:$B$3001,$A5))</f>
      </c>
      <c r="D5" s="15">
        <f>IF($A5="","",SUMIFS(Pakan_Masuk!$D$2:$D$3001,Pakan_Masuk!$B$2:$B$3001,$A5))</f>
      </c>
      <c r="E5" s="21">
        <f>IF($A5="","",IFERROR($D5/$C5,0))</f>
      </c>
      <c r="F5" s="16">
        <f>IF($A5="","",SUMIFS(Pakan_Keluar!$D$2:$D$10001,Pakan_Keluar!$C$2:$C$10001,$A5))</f>
      </c>
      <c r="G5" s="16">
        <f>IF($A5="","",$C5-$F5)</f>
      </c>
      <c r="H5" s="15">
        <f>IF($A5="","",$G5*$E5)</f>
      </c>
      <c r="I5" s="15">
        <f>IF($A5="","",$F5*$E5)</f>
      </c>
    </row>
    <row r="6">
      <c r="A6" s="13">
        <f>IF(M_Pakan!$A6="","",M_Pakan!$A6)</f>
      </c>
      <c r="B6" s="13">
        <f>IF($A6="","",M_Pakan!$B6)</f>
      </c>
      <c r="C6" s="16">
        <f>IF($A6="","",SUMIFS(Pakan_Masuk!$C$2:$C$3001,Pakan_Masuk!$B$2:$B$3001,$A6))</f>
      </c>
      <c r="D6" s="15">
        <f>IF($A6="","",SUMIFS(Pakan_Masuk!$D$2:$D$3001,Pakan_Masuk!$B$2:$B$3001,$A6))</f>
      </c>
      <c r="E6" s="21">
        <f>IF($A6="","",IFERROR($D6/$C6,0))</f>
      </c>
      <c r="F6" s="16">
        <f>IF($A6="","",SUMIFS(Pakan_Keluar!$D$2:$D$10001,Pakan_Keluar!$C$2:$C$10001,$A6))</f>
      </c>
      <c r="G6" s="16">
        <f>IF($A6="","",$C6-$F6)</f>
      </c>
      <c r="H6" s="15">
        <f>IF($A6="","",$G6*$E6)</f>
      </c>
      <c r="I6" s="15">
        <f>IF($A6="","",$F6*$E6)</f>
      </c>
    </row>
    <row r="7">
      <c r="A7" s="13">
        <f>IF(M_Pakan!$A7="","",M_Pakan!$A7)</f>
      </c>
      <c r="B7" s="13">
        <f>IF($A7="","",M_Pakan!$B7)</f>
      </c>
      <c r="C7" s="16">
        <f>IF($A7="","",SUMIFS(Pakan_Masuk!$C$2:$C$3001,Pakan_Masuk!$B$2:$B$3001,$A7))</f>
      </c>
      <c r="D7" s="15">
        <f>IF($A7="","",SUMIFS(Pakan_Masuk!$D$2:$D$3001,Pakan_Masuk!$B$2:$B$3001,$A7))</f>
      </c>
      <c r="E7" s="21">
        <f>IF($A7="","",IFERROR($D7/$C7,0))</f>
      </c>
      <c r="F7" s="16">
        <f>IF($A7="","",SUMIFS(Pakan_Keluar!$D$2:$D$10001,Pakan_Keluar!$C$2:$C$10001,$A7))</f>
      </c>
      <c r="G7" s="16">
        <f>IF($A7="","",$C7-$F7)</f>
      </c>
      <c r="H7" s="15">
        <f>IF($A7="","",$G7*$E7)</f>
      </c>
      <c r="I7" s="15">
        <f>IF($A7="","",$F7*$E7)</f>
      </c>
    </row>
    <row r="8">
      <c r="A8" s="13">
        <f>IF(M_Pakan!$A8="","",M_Pakan!$A8)</f>
      </c>
      <c r="B8" s="13">
        <f>IF($A8="","",M_Pakan!$B8)</f>
      </c>
      <c r="C8" s="16">
        <f>IF($A8="","",SUMIFS(Pakan_Masuk!$C$2:$C$3001,Pakan_Masuk!$B$2:$B$3001,$A8))</f>
      </c>
      <c r="D8" s="15">
        <f>IF($A8="","",SUMIFS(Pakan_Masuk!$D$2:$D$3001,Pakan_Masuk!$B$2:$B$3001,$A8))</f>
      </c>
      <c r="E8" s="21">
        <f>IF($A8="","",IFERROR($D8/$C8,0))</f>
      </c>
      <c r="F8" s="16">
        <f>IF($A8="","",SUMIFS(Pakan_Keluar!$D$2:$D$10001,Pakan_Keluar!$C$2:$C$10001,$A8))</f>
      </c>
      <c r="G8" s="16">
        <f>IF($A8="","",$C8-$F8)</f>
      </c>
      <c r="H8" s="15">
        <f>IF($A8="","",$G8*$E8)</f>
      </c>
      <c r="I8" s="15">
        <f>IF($A8="","",$F8*$E8)</f>
      </c>
    </row>
    <row r="9">
      <c r="A9" s="13">
        <f>IF(M_Pakan!$A9="","",M_Pakan!$A9)</f>
      </c>
      <c r="B9" s="13">
        <f>IF($A9="","",M_Pakan!$B9)</f>
      </c>
      <c r="C9" s="16">
        <f>IF($A9="","",SUMIFS(Pakan_Masuk!$C$2:$C$3001,Pakan_Masuk!$B$2:$B$3001,$A9))</f>
      </c>
      <c r="D9" s="15">
        <f>IF($A9="","",SUMIFS(Pakan_Masuk!$D$2:$D$3001,Pakan_Masuk!$B$2:$B$3001,$A9))</f>
      </c>
      <c r="E9" s="21">
        <f>IF($A9="","",IFERROR($D9/$C9,0))</f>
      </c>
      <c r="F9" s="16">
        <f>IF($A9="","",SUMIFS(Pakan_Keluar!$D$2:$D$10001,Pakan_Keluar!$C$2:$C$10001,$A9))</f>
      </c>
      <c r="G9" s="16">
        <f>IF($A9="","",$C9-$F9)</f>
      </c>
      <c r="H9" s="15">
        <f>IF($A9="","",$G9*$E9)</f>
      </c>
      <c r="I9" s="15">
        <f>IF($A9="","",$F9*$E9)</f>
      </c>
    </row>
    <row r="10">
      <c r="A10" s="13">
        <f>IF(M_Pakan!$A10="","",M_Pakan!$A10)</f>
      </c>
      <c r="B10" s="13">
        <f>IF($A10="","",M_Pakan!$B10)</f>
      </c>
      <c r="C10" s="16">
        <f>IF($A10="","",SUMIFS(Pakan_Masuk!$C$2:$C$3001,Pakan_Masuk!$B$2:$B$3001,$A10))</f>
      </c>
      <c r="D10" s="15">
        <f>IF($A10="","",SUMIFS(Pakan_Masuk!$D$2:$D$3001,Pakan_Masuk!$B$2:$B$3001,$A10))</f>
      </c>
      <c r="E10" s="21">
        <f>IF($A10="","",IFERROR($D10/$C10,0))</f>
      </c>
      <c r="F10" s="16">
        <f>IF($A10="","",SUMIFS(Pakan_Keluar!$D$2:$D$10001,Pakan_Keluar!$C$2:$C$10001,$A10))</f>
      </c>
      <c r="G10" s="16">
        <f>IF($A10="","",$C10-$F10)</f>
      </c>
      <c r="H10" s="15">
        <f>IF($A10="","",$G10*$E10)</f>
      </c>
      <c r="I10" s="15">
        <f>IF($A10="","",$F10*$E10)</f>
      </c>
    </row>
    <row r="11">
      <c r="A11" s="13">
        <f>IF(M_Pakan!$A11="","",M_Pakan!$A11)</f>
      </c>
      <c r="B11" s="13">
        <f>IF($A11="","",M_Pakan!$B11)</f>
      </c>
      <c r="C11" s="16">
        <f>IF($A11="","",SUMIFS(Pakan_Masuk!$C$2:$C$3001,Pakan_Masuk!$B$2:$B$3001,$A11))</f>
      </c>
      <c r="D11" s="15">
        <f>IF($A11="","",SUMIFS(Pakan_Masuk!$D$2:$D$3001,Pakan_Masuk!$B$2:$B$3001,$A11))</f>
      </c>
      <c r="E11" s="21">
        <f>IF($A11="","",IFERROR($D11/$C11,0))</f>
      </c>
      <c r="F11" s="16">
        <f>IF($A11="","",SUMIFS(Pakan_Keluar!$D$2:$D$10001,Pakan_Keluar!$C$2:$C$10001,$A11))</f>
      </c>
      <c r="G11" s="16">
        <f>IF($A11="","",$C11-$F11)</f>
      </c>
      <c r="H11" s="15">
        <f>IF($A11="","",$G11*$E11)</f>
      </c>
      <c r="I11" s="15">
        <f>IF($A11="","",$F11*$E11)</f>
      </c>
    </row>
    <row r="12">
      <c r="A12" s="13">
        <f>IF(M_Pakan!$A12="","",M_Pakan!$A12)</f>
      </c>
      <c r="B12" s="13">
        <f>IF($A12="","",M_Pakan!$B12)</f>
      </c>
      <c r="C12" s="16">
        <f>IF($A12="","",SUMIFS(Pakan_Masuk!$C$2:$C$3001,Pakan_Masuk!$B$2:$B$3001,$A12))</f>
      </c>
      <c r="D12" s="15">
        <f>IF($A12="","",SUMIFS(Pakan_Masuk!$D$2:$D$3001,Pakan_Masuk!$B$2:$B$3001,$A12))</f>
      </c>
      <c r="E12" s="21">
        <f>IF($A12="","",IFERROR($D12/$C12,0))</f>
      </c>
      <c r="F12" s="16">
        <f>IF($A12="","",SUMIFS(Pakan_Keluar!$D$2:$D$10001,Pakan_Keluar!$C$2:$C$10001,$A12))</f>
      </c>
      <c r="G12" s="16">
        <f>IF($A12="","",$C12-$F12)</f>
      </c>
      <c r="H12" s="15">
        <f>IF($A12="","",$G12*$E12)</f>
      </c>
      <c r="I12" s="15">
        <f>IF($A12="","",$F12*$E12)</f>
      </c>
    </row>
    <row r="13">
      <c r="A13" s="13">
        <f>IF(M_Pakan!$A13="","",M_Pakan!$A13)</f>
      </c>
      <c r="B13" s="13">
        <f>IF($A13="","",M_Pakan!$B13)</f>
      </c>
      <c r="C13" s="16">
        <f>IF($A13="","",SUMIFS(Pakan_Masuk!$C$2:$C$3001,Pakan_Masuk!$B$2:$B$3001,$A13))</f>
      </c>
      <c r="D13" s="15">
        <f>IF($A13="","",SUMIFS(Pakan_Masuk!$D$2:$D$3001,Pakan_Masuk!$B$2:$B$3001,$A13))</f>
      </c>
      <c r="E13" s="21">
        <f>IF($A13="","",IFERROR($D13/$C13,0))</f>
      </c>
      <c r="F13" s="16">
        <f>IF($A13="","",SUMIFS(Pakan_Keluar!$D$2:$D$10001,Pakan_Keluar!$C$2:$C$10001,$A13))</f>
      </c>
      <c r="G13" s="16">
        <f>IF($A13="","",$C13-$F13)</f>
      </c>
      <c r="H13" s="15">
        <f>IF($A13="","",$G13*$E13)</f>
      </c>
      <c r="I13" s="15">
        <f>IF($A13="","",$F13*$E13)</f>
      </c>
    </row>
    <row r="14">
      <c r="A14" s="13">
        <f>IF(M_Pakan!$A14="","",M_Pakan!$A14)</f>
      </c>
      <c r="B14" s="13">
        <f>IF($A14="","",M_Pakan!$B14)</f>
      </c>
      <c r="C14" s="16">
        <f>IF($A14="","",SUMIFS(Pakan_Masuk!$C$2:$C$3001,Pakan_Masuk!$B$2:$B$3001,$A14))</f>
      </c>
      <c r="D14" s="15">
        <f>IF($A14="","",SUMIFS(Pakan_Masuk!$D$2:$D$3001,Pakan_Masuk!$B$2:$B$3001,$A14))</f>
      </c>
      <c r="E14" s="21">
        <f>IF($A14="","",IFERROR($D14/$C14,0))</f>
      </c>
      <c r="F14" s="16">
        <f>IF($A14="","",SUMIFS(Pakan_Keluar!$D$2:$D$10001,Pakan_Keluar!$C$2:$C$10001,$A14))</f>
      </c>
      <c r="G14" s="16">
        <f>IF($A14="","",$C14-$F14)</f>
      </c>
      <c r="H14" s="15">
        <f>IF($A14="","",$G14*$E14)</f>
      </c>
      <c r="I14" s="15">
        <f>IF($A14="","",$F14*$E14)</f>
      </c>
    </row>
    <row r="15">
      <c r="A15" s="13">
        <f>IF(M_Pakan!$A15="","",M_Pakan!$A15)</f>
      </c>
      <c r="B15" s="13">
        <f>IF($A15="","",M_Pakan!$B15)</f>
      </c>
      <c r="C15" s="16">
        <f>IF($A15="","",SUMIFS(Pakan_Masuk!$C$2:$C$3001,Pakan_Masuk!$B$2:$B$3001,$A15))</f>
      </c>
      <c r="D15" s="15">
        <f>IF($A15="","",SUMIFS(Pakan_Masuk!$D$2:$D$3001,Pakan_Masuk!$B$2:$B$3001,$A15))</f>
      </c>
      <c r="E15" s="21">
        <f>IF($A15="","",IFERROR($D15/$C15,0))</f>
      </c>
      <c r="F15" s="16">
        <f>IF($A15="","",SUMIFS(Pakan_Keluar!$D$2:$D$10001,Pakan_Keluar!$C$2:$C$10001,$A15))</f>
      </c>
      <c r="G15" s="16">
        <f>IF($A15="","",$C15-$F15)</f>
      </c>
      <c r="H15" s="15">
        <f>IF($A15="","",$G15*$E15)</f>
      </c>
      <c r="I15" s="15">
        <f>IF($A15="","",$F15*$E15)</f>
      </c>
    </row>
    <row r="16">
      <c r="A16" s="13">
        <f>IF(M_Pakan!$A16="","",M_Pakan!$A16)</f>
      </c>
      <c r="B16" s="13">
        <f>IF($A16="","",M_Pakan!$B16)</f>
      </c>
      <c r="C16" s="16">
        <f>IF($A16="","",SUMIFS(Pakan_Masuk!$C$2:$C$3001,Pakan_Masuk!$B$2:$B$3001,$A16))</f>
      </c>
      <c r="D16" s="15">
        <f>IF($A16="","",SUMIFS(Pakan_Masuk!$D$2:$D$3001,Pakan_Masuk!$B$2:$B$3001,$A16))</f>
      </c>
      <c r="E16" s="21">
        <f>IF($A16="","",IFERROR($D16/$C16,0))</f>
      </c>
      <c r="F16" s="16">
        <f>IF($A16="","",SUMIFS(Pakan_Keluar!$D$2:$D$10001,Pakan_Keluar!$C$2:$C$10001,$A16))</f>
      </c>
      <c r="G16" s="16">
        <f>IF($A16="","",$C16-$F16)</f>
      </c>
      <c r="H16" s="15">
        <f>IF($A16="","",$G16*$E16)</f>
      </c>
      <c r="I16" s="15">
        <f>IF($A16="","",$F16*$E16)</f>
      </c>
    </row>
    <row r="17">
      <c r="A17" s="13">
        <f>IF(M_Pakan!$A17="","",M_Pakan!$A17)</f>
      </c>
      <c r="B17" s="13">
        <f>IF($A17="","",M_Pakan!$B17)</f>
      </c>
      <c r="C17" s="16">
        <f>IF($A17="","",SUMIFS(Pakan_Masuk!$C$2:$C$3001,Pakan_Masuk!$B$2:$B$3001,$A17))</f>
      </c>
      <c r="D17" s="15">
        <f>IF($A17="","",SUMIFS(Pakan_Masuk!$D$2:$D$3001,Pakan_Masuk!$B$2:$B$3001,$A17))</f>
      </c>
      <c r="E17" s="21">
        <f>IF($A17="","",IFERROR($D17/$C17,0))</f>
      </c>
      <c r="F17" s="16">
        <f>IF($A17="","",SUMIFS(Pakan_Keluar!$D$2:$D$10001,Pakan_Keluar!$C$2:$C$10001,$A17))</f>
      </c>
      <c r="G17" s="16">
        <f>IF($A17="","",$C17-$F17)</f>
      </c>
      <c r="H17" s="15">
        <f>IF($A17="","",$G17*$E17)</f>
      </c>
      <c r="I17" s="15">
        <f>IF($A17="","",$F17*$E17)</f>
      </c>
    </row>
    <row r="18">
      <c r="A18" s="13">
        <f>IF(M_Pakan!$A18="","",M_Pakan!$A18)</f>
      </c>
      <c r="B18" s="13">
        <f>IF($A18="","",M_Pakan!$B18)</f>
      </c>
      <c r="C18" s="16">
        <f>IF($A18="","",SUMIFS(Pakan_Masuk!$C$2:$C$3001,Pakan_Masuk!$B$2:$B$3001,$A18))</f>
      </c>
      <c r="D18" s="15">
        <f>IF($A18="","",SUMIFS(Pakan_Masuk!$D$2:$D$3001,Pakan_Masuk!$B$2:$B$3001,$A18))</f>
      </c>
      <c r="E18" s="21">
        <f>IF($A18="","",IFERROR($D18/$C18,0))</f>
      </c>
      <c r="F18" s="16">
        <f>IF($A18="","",SUMIFS(Pakan_Keluar!$D$2:$D$10001,Pakan_Keluar!$C$2:$C$10001,$A18))</f>
      </c>
      <c r="G18" s="16">
        <f>IF($A18="","",$C18-$F18)</f>
      </c>
      <c r="H18" s="15">
        <f>IF($A18="","",$G18*$E18)</f>
      </c>
      <c r="I18" s="15">
        <f>IF($A18="","",$F18*$E18)</f>
      </c>
    </row>
    <row r="19">
      <c r="A19" s="13">
        <f>IF(M_Pakan!$A19="","",M_Pakan!$A19)</f>
      </c>
      <c r="B19" s="13">
        <f>IF($A19="","",M_Pakan!$B19)</f>
      </c>
      <c r="C19" s="16">
        <f>IF($A19="","",SUMIFS(Pakan_Masuk!$C$2:$C$3001,Pakan_Masuk!$B$2:$B$3001,$A19))</f>
      </c>
      <c r="D19" s="15">
        <f>IF($A19="","",SUMIFS(Pakan_Masuk!$D$2:$D$3001,Pakan_Masuk!$B$2:$B$3001,$A19))</f>
      </c>
      <c r="E19" s="21">
        <f>IF($A19="","",IFERROR($D19/$C19,0))</f>
      </c>
      <c r="F19" s="16">
        <f>IF($A19="","",SUMIFS(Pakan_Keluar!$D$2:$D$10001,Pakan_Keluar!$C$2:$C$10001,$A19))</f>
      </c>
      <c r="G19" s="16">
        <f>IF($A19="","",$C19-$F19)</f>
      </c>
      <c r="H19" s="15">
        <f>IF($A19="","",$G19*$E19)</f>
      </c>
      <c r="I19" s="15">
        <f>IF($A19="","",$F19*$E19)</f>
      </c>
    </row>
    <row r="20">
      <c r="A20" s="13">
        <f>IF(M_Pakan!$A20="","",M_Pakan!$A20)</f>
      </c>
      <c r="B20" s="13">
        <f>IF($A20="","",M_Pakan!$B20)</f>
      </c>
      <c r="C20" s="16">
        <f>IF($A20="","",SUMIFS(Pakan_Masuk!$C$2:$C$3001,Pakan_Masuk!$B$2:$B$3001,$A20))</f>
      </c>
      <c r="D20" s="15">
        <f>IF($A20="","",SUMIFS(Pakan_Masuk!$D$2:$D$3001,Pakan_Masuk!$B$2:$B$3001,$A20))</f>
      </c>
      <c r="E20" s="21">
        <f>IF($A20="","",IFERROR($D20/$C20,0))</f>
      </c>
      <c r="F20" s="16">
        <f>IF($A20="","",SUMIFS(Pakan_Keluar!$D$2:$D$10001,Pakan_Keluar!$C$2:$C$10001,$A20))</f>
      </c>
      <c r="G20" s="16">
        <f>IF($A20="","",$C20-$F20)</f>
      </c>
      <c r="H20" s="15">
        <f>IF($A20="","",$G20*$E20)</f>
      </c>
      <c r="I20" s="15">
        <f>IF($A20="","",$F20*$E20)</f>
      </c>
    </row>
    <row r="21">
      <c r="A21" s="13">
        <f>IF(M_Pakan!$A21="","",M_Pakan!$A21)</f>
      </c>
      <c r="B21" s="13">
        <f>IF($A21="","",M_Pakan!$B21)</f>
      </c>
      <c r="C21" s="16">
        <f>IF($A21="","",SUMIFS(Pakan_Masuk!$C$2:$C$3001,Pakan_Masuk!$B$2:$B$3001,$A21))</f>
      </c>
      <c r="D21" s="15">
        <f>IF($A21="","",SUMIFS(Pakan_Masuk!$D$2:$D$3001,Pakan_Masuk!$B$2:$B$3001,$A21))</f>
      </c>
      <c r="E21" s="21">
        <f>IF($A21="","",IFERROR($D21/$C21,0))</f>
      </c>
      <c r="F21" s="16">
        <f>IF($A21="","",SUMIFS(Pakan_Keluar!$D$2:$D$10001,Pakan_Keluar!$C$2:$C$10001,$A21))</f>
      </c>
      <c r="G21" s="16">
        <f>IF($A21="","",$C21-$F21)</f>
      </c>
      <c r="H21" s="15">
        <f>IF($A21="","",$G21*$E21)</f>
      </c>
      <c r="I21" s="15">
        <f>IF($A21="","",$F21*$E21)</f>
      </c>
    </row>
    <row r="22">
      <c r="A22" s="13">
        <f>IF(M_Pakan!$A22="","",M_Pakan!$A22)</f>
      </c>
      <c r="B22" s="13">
        <f>IF($A22="","",M_Pakan!$B22)</f>
      </c>
      <c r="C22" s="16">
        <f>IF($A22="","",SUMIFS(Pakan_Masuk!$C$2:$C$3001,Pakan_Masuk!$B$2:$B$3001,$A22))</f>
      </c>
      <c r="D22" s="15">
        <f>IF($A22="","",SUMIFS(Pakan_Masuk!$D$2:$D$3001,Pakan_Masuk!$B$2:$B$3001,$A22))</f>
      </c>
      <c r="E22" s="21">
        <f>IF($A22="","",IFERROR($D22/$C22,0))</f>
      </c>
      <c r="F22" s="16">
        <f>IF($A22="","",SUMIFS(Pakan_Keluar!$D$2:$D$10001,Pakan_Keluar!$C$2:$C$10001,$A22))</f>
      </c>
      <c r="G22" s="16">
        <f>IF($A22="","",$C22-$F22)</f>
      </c>
      <c r="H22" s="15">
        <f>IF($A22="","",$G22*$E22)</f>
      </c>
      <c r="I22" s="15">
        <f>IF($A22="","",$F22*$E22)</f>
      </c>
    </row>
    <row r="23">
      <c r="A23" s="13">
        <f>IF(M_Pakan!$A23="","",M_Pakan!$A23)</f>
      </c>
      <c r="B23" s="13">
        <f>IF($A23="","",M_Pakan!$B23)</f>
      </c>
      <c r="C23" s="16">
        <f>IF($A23="","",SUMIFS(Pakan_Masuk!$C$2:$C$3001,Pakan_Masuk!$B$2:$B$3001,$A23))</f>
      </c>
      <c r="D23" s="15">
        <f>IF($A23="","",SUMIFS(Pakan_Masuk!$D$2:$D$3001,Pakan_Masuk!$B$2:$B$3001,$A23))</f>
      </c>
      <c r="E23" s="21">
        <f>IF($A23="","",IFERROR($D23/$C23,0))</f>
      </c>
      <c r="F23" s="16">
        <f>IF($A23="","",SUMIFS(Pakan_Keluar!$D$2:$D$10001,Pakan_Keluar!$C$2:$C$10001,$A23))</f>
      </c>
      <c r="G23" s="16">
        <f>IF($A23="","",$C23-$F23)</f>
      </c>
      <c r="H23" s="15">
        <f>IF($A23="","",$G23*$E23)</f>
      </c>
      <c r="I23" s="15">
        <f>IF($A23="","",$F23*$E23)</f>
      </c>
    </row>
    <row r="24">
      <c r="A24" s="13">
        <f>IF(M_Pakan!$A24="","",M_Pakan!$A24)</f>
      </c>
      <c r="B24" s="13">
        <f>IF($A24="","",M_Pakan!$B24)</f>
      </c>
      <c r="C24" s="16">
        <f>IF($A24="","",SUMIFS(Pakan_Masuk!$C$2:$C$3001,Pakan_Masuk!$B$2:$B$3001,$A24))</f>
      </c>
      <c r="D24" s="15">
        <f>IF($A24="","",SUMIFS(Pakan_Masuk!$D$2:$D$3001,Pakan_Masuk!$B$2:$B$3001,$A24))</f>
      </c>
      <c r="E24" s="21">
        <f>IF($A24="","",IFERROR($D24/$C24,0))</f>
      </c>
      <c r="F24" s="16">
        <f>IF($A24="","",SUMIFS(Pakan_Keluar!$D$2:$D$10001,Pakan_Keluar!$C$2:$C$10001,$A24))</f>
      </c>
      <c r="G24" s="16">
        <f>IF($A24="","",$C24-$F24)</f>
      </c>
      <c r="H24" s="15">
        <f>IF($A24="","",$G24*$E24)</f>
      </c>
      <c r="I24" s="15">
        <f>IF($A24="","",$F24*$E24)</f>
      </c>
    </row>
    <row r="25">
      <c r="A25" s="13">
        <f>IF(M_Pakan!$A25="","",M_Pakan!$A25)</f>
      </c>
      <c r="B25" s="13">
        <f>IF($A25="","",M_Pakan!$B25)</f>
      </c>
      <c r="C25" s="16">
        <f>IF($A25="","",SUMIFS(Pakan_Masuk!$C$2:$C$3001,Pakan_Masuk!$B$2:$B$3001,$A25))</f>
      </c>
      <c r="D25" s="15">
        <f>IF($A25="","",SUMIFS(Pakan_Masuk!$D$2:$D$3001,Pakan_Masuk!$B$2:$B$3001,$A25))</f>
      </c>
      <c r="E25" s="21">
        <f>IF($A25="","",IFERROR($D25/$C25,0))</f>
      </c>
      <c r="F25" s="16">
        <f>IF($A25="","",SUMIFS(Pakan_Keluar!$D$2:$D$10001,Pakan_Keluar!$C$2:$C$10001,$A25))</f>
      </c>
      <c r="G25" s="16">
        <f>IF($A25="","",$C25-$F25)</f>
      </c>
      <c r="H25" s="15">
        <f>IF($A25="","",$G25*$E25)</f>
      </c>
      <c r="I25" s="15">
        <f>IF($A25="","",$F25*$E25)</f>
      </c>
    </row>
    <row r="26">
      <c r="A26" s="13">
        <f>IF(M_Pakan!$A26="","",M_Pakan!$A26)</f>
      </c>
      <c r="B26" s="13">
        <f>IF($A26="","",M_Pakan!$B26)</f>
      </c>
      <c r="C26" s="16">
        <f>IF($A26="","",SUMIFS(Pakan_Masuk!$C$2:$C$3001,Pakan_Masuk!$B$2:$B$3001,$A26))</f>
      </c>
      <c r="D26" s="15">
        <f>IF($A26="","",SUMIFS(Pakan_Masuk!$D$2:$D$3001,Pakan_Masuk!$B$2:$B$3001,$A26))</f>
      </c>
      <c r="E26" s="21">
        <f>IF($A26="","",IFERROR($D26/$C26,0))</f>
      </c>
      <c r="F26" s="16">
        <f>IF($A26="","",SUMIFS(Pakan_Keluar!$D$2:$D$10001,Pakan_Keluar!$C$2:$C$10001,$A26))</f>
      </c>
      <c r="G26" s="16">
        <f>IF($A26="","",$C26-$F26)</f>
      </c>
      <c r="H26" s="15">
        <f>IF($A26="","",$G26*$E26)</f>
      </c>
      <c r="I26" s="15">
        <f>IF($A26="","",$F26*$E26)</f>
      </c>
    </row>
    <row r="27">
      <c r="A27" s="13">
        <f>IF(M_Pakan!$A27="","",M_Pakan!$A27)</f>
      </c>
      <c r="B27" s="13">
        <f>IF($A27="","",M_Pakan!$B27)</f>
      </c>
      <c r="C27" s="16">
        <f>IF($A27="","",SUMIFS(Pakan_Masuk!$C$2:$C$3001,Pakan_Masuk!$B$2:$B$3001,$A27))</f>
      </c>
      <c r="D27" s="15">
        <f>IF($A27="","",SUMIFS(Pakan_Masuk!$D$2:$D$3001,Pakan_Masuk!$B$2:$B$3001,$A27))</f>
      </c>
      <c r="E27" s="21">
        <f>IF($A27="","",IFERROR($D27/$C27,0))</f>
      </c>
      <c r="F27" s="16">
        <f>IF($A27="","",SUMIFS(Pakan_Keluar!$D$2:$D$10001,Pakan_Keluar!$C$2:$C$10001,$A27))</f>
      </c>
      <c r="G27" s="16">
        <f>IF($A27="","",$C27-$F27)</f>
      </c>
      <c r="H27" s="15">
        <f>IF($A27="","",$G27*$E27)</f>
      </c>
      <c r="I27" s="15">
        <f>IF($A27="","",$F27*$E27)</f>
      </c>
    </row>
    <row r="28">
      <c r="A28" s="13">
        <f>IF(M_Pakan!$A28="","",M_Pakan!$A28)</f>
      </c>
      <c r="B28" s="13">
        <f>IF($A28="","",M_Pakan!$B28)</f>
      </c>
      <c r="C28" s="16">
        <f>IF($A28="","",SUMIFS(Pakan_Masuk!$C$2:$C$3001,Pakan_Masuk!$B$2:$B$3001,$A28))</f>
      </c>
      <c r="D28" s="15">
        <f>IF($A28="","",SUMIFS(Pakan_Masuk!$D$2:$D$3001,Pakan_Masuk!$B$2:$B$3001,$A28))</f>
      </c>
      <c r="E28" s="21">
        <f>IF($A28="","",IFERROR($D28/$C28,0))</f>
      </c>
      <c r="F28" s="16">
        <f>IF($A28="","",SUMIFS(Pakan_Keluar!$D$2:$D$10001,Pakan_Keluar!$C$2:$C$10001,$A28))</f>
      </c>
      <c r="G28" s="16">
        <f>IF($A28="","",$C28-$F28)</f>
      </c>
      <c r="H28" s="15">
        <f>IF($A28="","",$G28*$E28)</f>
      </c>
      <c r="I28" s="15">
        <f>IF($A28="","",$F28*$E28)</f>
      </c>
    </row>
    <row r="29">
      <c r="A29" s="13">
        <f>IF(M_Pakan!$A29="","",M_Pakan!$A29)</f>
      </c>
      <c r="B29" s="13">
        <f>IF($A29="","",M_Pakan!$B29)</f>
      </c>
      <c r="C29" s="16">
        <f>IF($A29="","",SUMIFS(Pakan_Masuk!$C$2:$C$3001,Pakan_Masuk!$B$2:$B$3001,$A29))</f>
      </c>
      <c r="D29" s="15">
        <f>IF($A29="","",SUMIFS(Pakan_Masuk!$D$2:$D$3001,Pakan_Masuk!$B$2:$B$3001,$A29))</f>
      </c>
      <c r="E29" s="21">
        <f>IF($A29="","",IFERROR($D29/$C29,0))</f>
      </c>
      <c r="F29" s="16">
        <f>IF($A29="","",SUMIFS(Pakan_Keluar!$D$2:$D$10001,Pakan_Keluar!$C$2:$C$10001,$A29))</f>
      </c>
      <c r="G29" s="16">
        <f>IF($A29="","",$C29-$F29)</f>
      </c>
      <c r="H29" s="15">
        <f>IF($A29="","",$G29*$E29)</f>
      </c>
      <c r="I29" s="15">
        <f>IF($A29="","",$F29*$E29)</f>
      </c>
    </row>
    <row r="30">
      <c r="A30" s="13">
        <f>IF(M_Pakan!$A30="","",M_Pakan!$A30)</f>
      </c>
      <c r="B30" s="13">
        <f>IF($A30="","",M_Pakan!$B30)</f>
      </c>
      <c r="C30" s="16">
        <f>IF($A30="","",SUMIFS(Pakan_Masuk!$C$2:$C$3001,Pakan_Masuk!$B$2:$B$3001,$A30))</f>
      </c>
      <c r="D30" s="15">
        <f>IF($A30="","",SUMIFS(Pakan_Masuk!$D$2:$D$3001,Pakan_Masuk!$B$2:$B$3001,$A30))</f>
      </c>
      <c r="E30" s="21">
        <f>IF($A30="","",IFERROR($D30/$C30,0))</f>
      </c>
      <c r="F30" s="16">
        <f>IF($A30="","",SUMIFS(Pakan_Keluar!$D$2:$D$10001,Pakan_Keluar!$C$2:$C$10001,$A30))</f>
      </c>
      <c r="G30" s="16">
        <f>IF($A30="","",$C30-$F30)</f>
      </c>
      <c r="H30" s="15">
        <f>IF($A30="","",$G30*$E30)</f>
      </c>
      <c r="I30" s="15">
        <f>IF($A30="","",$F30*$E30)</f>
      </c>
    </row>
    <row r="31">
      <c r="A31" s="13">
        <f>IF(M_Pakan!$A31="","",M_Pakan!$A31)</f>
      </c>
      <c r="B31" s="13">
        <f>IF($A31="","",M_Pakan!$B31)</f>
      </c>
      <c r="C31" s="16">
        <f>IF($A31="","",SUMIFS(Pakan_Masuk!$C$2:$C$3001,Pakan_Masuk!$B$2:$B$3001,$A31))</f>
      </c>
      <c r="D31" s="15">
        <f>IF($A31="","",SUMIFS(Pakan_Masuk!$D$2:$D$3001,Pakan_Masuk!$B$2:$B$3001,$A31))</f>
      </c>
      <c r="E31" s="21">
        <f>IF($A31="","",IFERROR($D31/$C31,0))</f>
      </c>
      <c r="F31" s="16">
        <f>IF($A31="","",SUMIFS(Pakan_Keluar!$D$2:$D$10001,Pakan_Keluar!$C$2:$C$10001,$A31))</f>
      </c>
      <c r="G31" s="16">
        <f>IF($A31="","",$C31-$F31)</f>
      </c>
      <c r="H31" s="15">
        <f>IF($A31="","",$G31*$E31)</f>
      </c>
      <c r="I31" s="15">
        <f>IF($A31="","",$F31*$E31)</f>
      </c>
    </row>
    <row r="32">
      <c r="A32" s="13">
        <f>IF(M_Pakan!$A32="","",M_Pakan!$A32)</f>
      </c>
      <c r="B32" s="13">
        <f>IF($A32="","",M_Pakan!$B32)</f>
      </c>
      <c r="C32" s="16">
        <f>IF($A32="","",SUMIFS(Pakan_Masuk!$C$2:$C$3001,Pakan_Masuk!$B$2:$B$3001,$A32))</f>
      </c>
      <c r="D32" s="15">
        <f>IF($A32="","",SUMIFS(Pakan_Masuk!$D$2:$D$3001,Pakan_Masuk!$B$2:$B$3001,$A32))</f>
      </c>
      <c r="E32" s="21">
        <f>IF($A32="","",IFERROR($D32/$C32,0))</f>
      </c>
      <c r="F32" s="16">
        <f>IF($A32="","",SUMIFS(Pakan_Keluar!$D$2:$D$10001,Pakan_Keluar!$C$2:$C$10001,$A32))</f>
      </c>
      <c r="G32" s="16">
        <f>IF($A32="","",$C32-$F32)</f>
      </c>
      <c r="H32" s="15">
        <f>IF($A32="","",$G32*$E32)</f>
      </c>
      <c r="I32" s="15">
        <f>IF($A32="","",$F32*$E32)</f>
      </c>
    </row>
    <row r="33">
      <c r="A33" s="13">
        <f>IF(M_Pakan!$A33="","",M_Pakan!$A33)</f>
      </c>
      <c r="B33" s="13">
        <f>IF($A33="","",M_Pakan!$B33)</f>
      </c>
      <c r="C33" s="16">
        <f>IF($A33="","",SUMIFS(Pakan_Masuk!$C$2:$C$3001,Pakan_Masuk!$B$2:$B$3001,$A33))</f>
      </c>
      <c r="D33" s="15">
        <f>IF($A33="","",SUMIFS(Pakan_Masuk!$D$2:$D$3001,Pakan_Masuk!$B$2:$B$3001,$A33))</f>
      </c>
      <c r="E33" s="21">
        <f>IF($A33="","",IFERROR($D33/$C33,0))</f>
      </c>
      <c r="F33" s="16">
        <f>IF($A33="","",SUMIFS(Pakan_Keluar!$D$2:$D$10001,Pakan_Keluar!$C$2:$C$10001,$A33))</f>
      </c>
      <c r="G33" s="16">
        <f>IF($A33="","",$C33-$F33)</f>
      </c>
      <c r="H33" s="15">
        <f>IF($A33="","",$G33*$E33)</f>
      </c>
      <c r="I33" s="15">
        <f>IF($A33="","",$F33*$E33)</f>
      </c>
    </row>
    <row r="34">
      <c r="A34" s="13">
        <f>IF(M_Pakan!$A34="","",M_Pakan!$A34)</f>
      </c>
      <c r="B34" s="13">
        <f>IF($A34="","",M_Pakan!$B34)</f>
      </c>
      <c r="C34" s="16">
        <f>IF($A34="","",SUMIFS(Pakan_Masuk!$C$2:$C$3001,Pakan_Masuk!$B$2:$B$3001,$A34))</f>
      </c>
      <c r="D34" s="15">
        <f>IF($A34="","",SUMIFS(Pakan_Masuk!$D$2:$D$3001,Pakan_Masuk!$B$2:$B$3001,$A34))</f>
      </c>
      <c r="E34" s="21">
        <f>IF($A34="","",IFERROR($D34/$C34,0))</f>
      </c>
      <c r="F34" s="16">
        <f>IF($A34="","",SUMIFS(Pakan_Keluar!$D$2:$D$10001,Pakan_Keluar!$C$2:$C$10001,$A34))</f>
      </c>
      <c r="G34" s="16">
        <f>IF($A34="","",$C34-$F34)</f>
      </c>
      <c r="H34" s="15">
        <f>IF($A34="","",$G34*$E34)</f>
      </c>
      <c r="I34" s="15">
        <f>IF($A34="","",$F34*$E34)</f>
      </c>
    </row>
    <row r="35">
      <c r="A35" s="13">
        <f>IF(M_Pakan!$A35="","",M_Pakan!$A35)</f>
      </c>
      <c r="B35" s="13">
        <f>IF($A35="","",M_Pakan!$B35)</f>
      </c>
      <c r="C35" s="16">
        <f>IF($A35="","",SUMIFS(Pakan_Masuk!$C$2:$C$3001,Pakan_Masuk!$B$2:$B$3001,$A35))</f>
      </c>
      <c r="D35" s="15">
        <f>IF($A35="","",SUMIFS(Pakan_Masuk!$D$2:$D$3001,Pakan_Masuk!$B$2:$B$3001,$A35))</f>
      </c>
      <c r="E35" s="21">
        <f>IF($A35="","",IFERROR($D35/$C35,0))</f>
      </c>
      <c r="F35" s="16">
        <f>IF($A35="","",SUMIFS(Pakan_Keluar!$D$2:$D$10001,Pakan_Keluar!$C$2:$C$10001,$A35))</f>
      </c>
      <c r="G35" s="16">
        <f>IF($A35="","",$C35-$F35)</f>
      </c>
      <c r="H35" s="15">
        <f>IF($A35="","",$G35*$E35)</f>
      </c>
      <c r="I35" s="15">
        <f>IF($A35="","",$F35*$E35)</f>
      </c>
    </row>
    <row r="36">
      <c r="A36" s="13">
        <f>IF(M_Pakan!$A36="","",M_Pakan!$A36)</f>
      </c>
      <c r="B36" s="13">
        <f>IF($A36="","",M_Pakan!$B36)</f>
      </c>
      <c r="C36" s="16">
        <f>IF($A36="","",SUMIFS(Pakan_Masuk!$C$2:$C$3001,Pakan_Masuk!$B$2:$B$3001,$A36))</f>
      </c>
      <c r="D36" s="15">
        <f>IF($A36="","",SUMIFS(Pakan_Masuk!$D$2:$D$3001,Pakan_Masuk!$B$2:$B$3001,$A36))</f>
      </c>
      <c r="E36" s="21">
        <f>IF($A36="","",IFERROR($D36/$C36,0))</f>
      </c>
      <c r="F36" s="16">
        <f>IF($A36="","",SUMIFS(Pakan_Keluar!$D$2:$D$10001,Pakan_Keluar!$C$2:$C$10001,$A36))</f>
      </c>
      <c r="G36" s="16">
        <f>IF($A36="","",$C36-$F36)</f>
      </c>
      <c r="H36" s="15">
        <f>IF($A36="","",$G36*$E36)</f>
      </c>
      <c r="I36" s="15">
        <f>IF($A36="","",$F36*$E36)</f>
      </c>
    </row>
    <row r="37">
      <c r="A37" s="13">
        <f>IF(M_Pakan!$A37="","",M_Pakan!$A37)</f>
      </c>
      <c r="B37" s="13">
        <f>IF($A37="","",M_Pakan!$B37)</f>
      </c>
      <c r="C37" s="16">
        <f>IF($A37="","",SUMIFS(Pakan_Masuk!$C$2:$C$3001,Pakan_Masuk!$B$2:$B$3001,$A37))</f>
      </c>
      <c r="D37" s="15">
        <f>IF($A37="","",SUMIFS(Pakan_Masuk!$D$2:$D$3001,Pakan_Masuk!$B$2:$B$3001,$A37))</f>
      </c>
      <c r="E37" s="21">
        <f>IF($A37="","",IFERROR($D37/$C37,0))</f>
      </c>
      <c r="F37" s="16">
        <f>IF($A37="","",SUMIFS(Pakan_Keluar!$D$2:$D$10001,Pakan_Keluar!$C$2:$C$10001,$A37))</f>
      </c>
      <c r="G37" s="16">
        <f>IF($A37="","",$C37-$F37)</f>
      </c>
      <c r="H37" s="15">
        <f>IF($A37="","",$G37*$E37)</f>
      </c>
      <c r="I37" s="15">
        <f>IF($A37="","",$F37*$E37)</f>
      </c>
    </row>
    <row r="38">
      <c r="A38" s="13">
        <f>IF(M_Pakan!$A38="","",M_Pakan!$A38)</f>
      </c>
      <c r="B38" s="13">
        <f>IF($A38="","",M_Pakan!$B38)</f>
      </c>
      <c r="C38" s="16">
        <f>IF($A38="","",SUMIFS(Pakan_Masuk!$C$2:$C$3001,Pakan_Masuk!$B$2:$B$3001,$A38))</f>
      </c>
      <c r="D38" s="15">
        <f>IF($A38="","",SUMIFS(Pakan_Masuk!$D$2:$D$3001,Pakan_Masuk!$B$2:$B$3001,$A38))</f>
      </c>
      <c r="E38" s="21">
        <f>IF($A38="","",IFERROR($D38/$C38,0))</f>
      </c>
      <c r="F38" s="16">
        <f>IF($A38="","",SUMIFS(Pakan_Keluar!$D$2:$D$10001,Pakan_Keluar!$C$2:$C$10001,$A38))</f>
      </c>
      <c r="G38" s="16">
        <f>IF($A38="","",$C38-$F38)</f>
      </c>
      <c r="H38" s="15">
        <f>IF($A38="","",$G38*$E38)</f>
      </c>
      <c r="I38" s="15">
        <f>IF($A38="","",$F38*$E38)</f>
      </c>
    </row>
    <row r="39">
      <c r="A39" s="13">
        <f>IF(M_Pakan!$A39="","",M_Pakan!$A39)</f>
      </c>
      <c r="B39" s="13">
        <f>IF($A39="","",M_Pakan!$B39)</f>
      </c>
      <c r="C39" s="16">
        <f>IF($A39="","",SUMIFS(Pakan_Masuk!$C$2:$C$3001,Pakan_Masuk!$B$2:$B$3001,$A39))</f>
      </c>
      <c r="D39" s="15">
        <f>IF($A39="","",SUMIFS(Pakan_Masuk!$D$2:$D$3001,Pakan_Masuk!$B$2:$B$3001,$A39))</f>
      </c>
      <c r="E39" s="21">
        <f>IF($A39="","",IFERROR($D39/$C39,0))</f>
      </c>
      <c r="F39" s="16">
        <f>IF($A39="","",SUMIFS(Pakan_Keluar!$D$2:$D$10001,Pakan_Keluar!$C$2:$C$10001,$A39))</f>
      </c>
      <c r="G39" s="16">
        <f>IF($A39="","",$C39-$F39)</f>
      </c>
      <c r="H39" s="15">
        <f>IF($A39="","",$G39*$E39)</f>
      </c>
      <c r="I39" s="15">
        <f>IF($A39="","",$F39*$E39)</f>
      </c>
    </row>
    <row r="40">
      <c r="A40" s="13">
        <f>IF(M_Pakan!$A40="","",M_Pakan!$A40)</f>
      </c>
      <c r="B40" s="13">
        <f>IF($A40="","",M_Pakan!$B40)</f>
      </c>
      <c r="C40" s="16">
        <f>IF($A40="","",SUMIFS(Pakan_Masuk!$C$2:$C$3001,Pakan_Masuk!$B$2:$B$3001,$A40))</f>
      </c>
      <c r="D40" s="15">
        <f>IF($A40="","",SUMIFS(Pakan_Masuk!$D$2:$D$3001,Pakan_Masuk!$B$2:$B$3001,$A40))</f>
      </c>
      <c r="E40" s="21">
        <f>IF($A40="","",IFERROR($D40/$C40,0))</f>
      </c>
      <c r="F40" s="16">
        <f>IF($A40="","",SUMIFS(Pakan_Keluar!$D$2:$D$10001,Pakan_Keluar!$C$2:$C$10001,$A40))</f>
      </c>
      <c r="G40" s="16">
        <f>IF($A40="","",$C40-$F40)</f>
      </c>
      <c r="H40" s="15">
        <f>IF($A40="","",$G40*$E40)</f>
      </c>
      <c r="I40" s="15">
        <f>IF($A40="","",$F40*$E40)</f>
      </c>
    </row>
    <row r="41">
      <c r="A41" s="13">
        <f>IF(M_Pakan!$A41="","",M_Pakan!$A41)</f>
      </c>
      <c r="B41" s="13">
        <f>IF($A41="","",M_Pakan!$B41)</f>
      </c>
      <c r="C41" s="16">
        <f>IF($A41="","",SUMIFS(Pakan_Masuk!$C$2:$C$3001,Pakan_Masuk!$B$2:$B$3001,$A41))</f>
      </c>
      <c r="D41" s="15">
        <f>IF($A41="","",SUMIFS(Pakan_Masuk!$D$2:$D$3001,Pakan_Masuk!$B$2:$B$3001,$A41))</f>
      </c>
      <c r="E41" s="21">
        <f>IF($A41="","",IFERROR($D41/$C41,0))</f>
      </c>
      <c r="F41" s="16">
        <f>IF($A41="","",SUMIFS(Pakan_Keluar!$D$2:$D$10001,Pakan_Keluar!$C$2:$C$10001,$A41))</f>
      </c>
      <c r="G41" s="16">
        <f>IF($A41="","",$C41-$F41)</f>
      </c>
      <c r="H41" s="15">
        <f>IF($A41="","",$G41*$E41)</f>
      </c>
      <c r="I41" s="15">
        <f>IF($A41="","",$F41*$E41)</f>
      </c>
    </row>
    <row r="42">
      <c r="A42" s="13">
        <f>IF(M_Pakan!$A42="","",M_Pakan!$A42)</f>
      </c>
      <c r="B42" s="13">
        <f>IF($A42="","",M_Pakan!$B42)</f>
      </c>
      <c r="C42" s="16">
        <f>IF($A42="","",SUMIFS(Pakan_Masuk!$C$2:$C$3001,Pakan_Masuk!$B$2:$B$3001,$A42))</f>
      </c>
      <c r="D42" s="15">
        <f>IF($A42="","",SUMIFS(Pakan_Masuk!$D$2:$D$3001,Pakan_Masuk!$B$2:$B$3001,$A42))</f>
      </c>
      <c r="E42" s="21">
        <f>IF($A42="","",IFERROR($D42/$C42,0))</f>
      </c>
      <c r="F42" s="16">
        <f>IF($A42="","",SUMIFS(Pakan_Keluar!$D$2:$D$10001,Pakan_Keluar!$C$2:$C$10001,$A42))</f>
      </c>
      <c r="G42" s="16">
        <f>IF($A42="","",$C42-$F42)</f>
      </c>
      <c r="H42" s="15">
        <f>IF($A42="","",$G42*$E42)</f>
      </c>
      <c r="I42" s="15">
        <f>IF($A42="","",$F42*$E42)</f>
      </c>
    </row>
    <row r="43">
      <c r="A43" s="13">
        <f>IF(M_Pakan!$A43="","",M_Pakan!$A43)</f>
      </c>
      <c r="B43" s="13">
        <f>IF($A43="","",M_Pakan!$B43)</f>
      </c>
      <c r="C43" s="16">
        <f>IF($A43="","",SUMIFS(Pakan_Masuk!$C$2:$C$3001,Pakan_Masuk!$B$2:$B$3001,$A43))</f>
      </c>
      <c r="D43" s="15">
        <f>IF($A43="","",SUMIFS(Pakan_Masuk!$D$2:$D$3001,Pakan_Masuk!$B$2:$B$3001,$A43))</f>
      </c>
      <c r="E43" s="21">
        <f>IF($A43="","",IFERROR($D43/$C43,0))</f>
      </c>
      <c r="F43" s="16">
        <f>IF($A43="","",SUMIFS(Pakan_Keluar!$D$2:$D$10001,Pakan_Keluar!$C$2:$C$10001,$A43))</f>
      </c>
      <c r="G43" s="16">
        <f>IF($A43="","",$C43-$F43)</f>
      </c>
      <c r="H43" s="15">
        <f>IF($A43="","",$G43*$E43)</f>
      </c>
      <c r="I43" s="15">
        <f>IF($A43="","",$F43*$E43)</f>
      </c>
    </row>
    <row r="44">
      <c r="A44" s="13">
        <f>IF(M_Pakan!$A44="","",M_Pakan!$A44)</f>
      </c>
      <c r="B44" s="13">
        <f>IF($A44="","",M_Pakan!$B44)</f>
      </c>
      <c r="C44" s="16">
        <f>IF($A44="","",SUMIFS(Pakan_Masuk!$C$2:$C$3001,Pakan_Masuk!$B$2:$B$3001,$A44))</f>
      </c>
      <c r="D44" s="15">
        <f>IF($A44="","",SUMIFS(Pakan_Masuk!$D$2:$D$3001,Pakan_Masuk!$B$2:$B$3001,$A44))</f>
      </c>
      <c r="E44" s="21">
        <f>IF($A44="","",IFERROR($D44/$C44,0))</f>
      </c>
      <c r="F44" s="16">
        <f>IF($A44="","",SUMIFS(Pakan_Keluar!$D$2:$D$10001,Pakan_Keluar!$C$2:$C$10001,$A44))</f>
      </c>
      <c r="G44" s="16">
        <f>IF($A44="","",$C44-$F44)</f>
      </c>
      <c r="H44" s="15">
        <f>IF($A44="","",$G44*$E44)</f>
      </c>
      <c r="I44" s="15">
        <f>IF($A44="","",$F44*$E44)</f>
      </c>
    </row>
    <row r="45">
      <c r="A45" s="13">
        <f>IF(M_Pakan!$A45="","",M_Pakan!$A45)</f>
      </c>
      <c r="B45" s="13">
        <f>IF($A45="","",M_Pakan!$B45)</f>
      </c>
      <c r="C45" s="16">
        <f>IF($A45="","",SUMIFS(Pakan_Masuk!$C$2:$C$3001,Pakan_Masuk!$B$2:$B$3001,$A45))</f>
      </c>
      <c r="D45" s="15">
        <f>IF($A45="","",SUMIFS(Pakan_Masuk!$D$2:$D$3001,Pakan_Masuk!$B$2:$B$3001,$A45))</f>
      </c>
      <c r="E45" s="21">
        <f>IF($A45="","",IFERROR($D45/$C45,0))</f>
      </c>
      <c r="F45" s="16">
        <f>IF($A45="","",SUMIFS(Pakan_Keluar!$D$2:$D$10001,Pakan_Keluar!$C$2:$C$10001,$A45))</f>
      </c>
      <c r="G45" s="16">
        <f>IF($A45="","",$C45-$F45)</f>
      </c>
      <c r="H45" s="15">
        <f>IF($A45="","",$G45*$E45)</f>
      </c>
      <c r="I45" s="15">
        <f>IF($A45="","",$F45*$E45)</f>
      </c>
    </row>
    <row r="46">
      <c r="A46" s="13">
        <f>IF(M_Pakan!$A46="","",M_Pakan!$A46)</f>
      </c>
      <c r="B46" s="13">
        <f>IF($A46="","",M_Pakan!$B46)</f>
      </c>
      <c r="C46" s="16">
        <f>IF($A46="","",SUMIFS(Pakan_Masuk!$C$2:$C$3001,Pakan_Masuk!$B$2:$B$3001,$A46))</f>
      </c>
      <c r="D46" s="15">
        <f>IF($A46="","",SUMIFS(Pakan_Masuk!$D$2:$D$3001,Pakan_Masuk!$B$2:$B$3001,$A46))</f>
      </c>
      <c r="E46" s="21">
        <f>IF($A46="","",IFERROR($D46/$C46,0))</f>
      </c>
      <c r="F46" s="16">
        <f>IF($A46="","",SUMIFS(Pakan_Keluar!$D$2:$D$10001,Pakan_Keluar!$C$2:$C$10001,$A46))</f>
      </c>
      <c r="G46" s="16">
        <f>IF($A46="","",$C46-$F46)</f>
      </c>
      <c r="H46" s="15">
        <f>IF($A46="","",$G46*$E46)</f>
      </c>
      <c r="I46" s="15">
        <f>IF($A46="","",$F46*$E46)</f>
      </c>
    </row>
    <row r="47">
      <c r="A47" s="13">
        <f>IF(M_Pakan!$A47="","",M_Pakan!$A47)</f>
      </c>
      <c r="B47" s="13">
        <f>IF($A47="","",M_Pakan!$B47)</f>
      </c>
      <c r="C47" s="16">
        <f>IF($A47="","",SUMIFS(Pakan_Masuk!$C$2:$C$3001,Pakan_Masuk!$B$2:$B$3001,$A47))</f>
      </c>
      <c r="D47" s="15">
        <f>IF($A47="","",SUMIFS(Pakan_Masuk!$D$2:$D$3001,Pakan_Masuk!$B$2:$B$3001,$A47))</f>
      </c>
      <c r="E47" s="21">
        <f>IF($A47="","",IFERROR($D47/$C47,0))</f>
      </c>
      <c r="F47" s="16">
        <f>IF($A47="","",SUMIFS(Pakan_Keluar!$D$2:$D$10001,Pakan_Keluar!$C$2:$C$10001,$A47))</f>
      </c>
      <c r="G47" s="16">
        <f>IF($A47="","",$C47-$F47)</f>
      </c>
      <c r="H47" s="15">
        <f>IF($A47="","",$G47*$E47)</f>
      </c>
      <c r="I47" s="15">
        <f>IF($A47="","",$F47*$E47)</f>
      </c>
    </row>
    <row r="48">
      <c r="A48" s="13">
        <f>IF(M_Pakan!$A48="","",M_Pakan!$A48)</f>
      </c>
      <c r="B48" s="13">
        <f>IF($A48="","",M_Pakan!$B48)</f>
      </c>
      <c r="C48" s="16">
        <f>IF($A48="","",SUMIFS(Pakan_Masuk!$C$2:$C$3001,Pakan_Masuk!$B$2:$B$3001,$A48))</f>
      </c>
      <c r="D48" s="15">
        <f>IF($A48="","",SUMIFS(Pakan_Masuk!$D$2:$D$3001,Pakan_Masuk!$B$2:$B$3001,$A48))</f>
      </c>
      <c r="E48" s="21">
        <f>IF($A48="","",IFERROR($D48/$C48,0))</f>
      </c>
      <c r="F48" s="16">
        <f>IF($A48="","",SUMIFS(Pakan_Keluar!$D$2:$D$10001,Pakan_Keluar!$C$2:$C$10001,$A48))</f>
      </c>
      <c r="G48" s="16">
        <f>IF($A48="","",$C48-$F48)</f>
      </c>
      <c r="H48" s="15">
        <f>IF($A48="","",$G48*$E48)</f>
      </c>
      <c r="I48" s="15">
        <f>IF($A48="","",$F48*$E48)</f>
      </c>
    </row>
    <row r="49">
      <c r="A49" s="13">
        <f>IF(M_Pakan!$A49="","",M_Pakan!$A49)</f>
      </c>
      <c r="B49" s="13">
        <f>IF($A49="","",M_Pakan!$B49)</f>
      </c>
      <c r="C49" s="16">
        <f>IF($A49="","",SUMIFS(Pakan_Masuk!$C$2:$C$3001,Pakan_Masuk!$B$2:$B$3001,$A49))</f>
      </c>
      <c r="D49" s="15">
        <f>IF($A49="","",SUMIFS(Pakan_Masuk!$D$2:$D$3001,Pakan_Masuk!$B$2:$B$3001,$A49))</f>
      </c>
      <c r="E49" s="21">
        <f>IF($A49="","",IFERROR($D49/$C49,0))</f>
      </c>
      <c r="F49" s="16">
        <f>IF($A49="","",SUMIFS(Pakan_Keluar!$D$2:$D$10001,Pakan_Keluar!$C$2:$C$10001,$A49))</f>
      </c>
      <c r="G49" s="16">
        <f>IF($A49="","",$C49-$F49)</f>
      </c>
      <c r="H49" s="15">
        <f>IF($A49="","",$G49*$E49)</f>
      </c>
      <c r="I49" s="15">
        <f>IF($A49="","",$F49*$E49)</f>
      </c>
    </row>
    <row r="50">
      <c r="A50" s="13">
        <f>IF(M_Pakan!$A50="","",M_Pakan!$A50)</f>
      </c>
      <c r="B50" s="13">
        <f>IF($A50="","",M_Pakan!$B50)</f>
      </c>
      <c r="C50" s="16">
        <f>IF($A50="","",SUMIFS(Pakan_Masuk!$C$2:$C$3001,Pakan_Masuk!$B$2:$B$3001,$A50))</f>
      </c>
      <c r="D50" s="15">
        <f>IF($A50="","",SUMIFS(Pakan_Masuk!$D$2:$D$3001,Pakan_Masuk!$B$2:$B$3001,$A50))</f>
      </c>
      <c r="E50" s="21">
        <f>IF($A50="","",IFERROR($D50/$C50,0))</f>
      </c>
      <c r="F50" s="16">
        <f>IF($A50="","",SUMIFS(Pakan_Keluar!$D$2:$D$10001,Pakan_Keluar!$C$2:$C$10001,$A50))</f>
      </c>
      <c r="G50" s="16">
        <f>IF($A50="","",$C50-$F50)</f>
      </c>
      <c r="H50" s="15">
        <f>IF($A50="","",$G50*$E50)</f>
      </c>
      <c r="I50" s="15">
        <f>IF($A50="","",$F50*$E50)</f>
      </c>
    </row>
    <row r="51">
      <c r="A51" s="13">
        <f>IF(M_Pakan!$A51="","",M_Pakan!$A51)</f>
      </c>
      <c r="B51" s="13">
        <f>IF($A51="","",M_Pakan!$B51)</f>
      </c>
      <c r="C51" s="16">
        <f>IF($A51="","",SUMIFS(Pakan_Masuk!$C$2:$C$3001,Pakan_Masuk!$B$2:$B$3001,$A51))</f>
      </c>
      <c r="D51" s="15">
        <f>IF($A51="","",SUMIFS(Pakan_Masuk!$D$2:$D$3001,Pakan_Masuk!$B$2:$B$3001,$A51))</f>
      </c>
      <c r="E51" s="21">
        <f>IF($A51="","",IFERROR($D51/$C51,0))</f>
      </c>
      <c r="F51" s="16">
        <f>IF($A51="","",SUMIFS(Pakan_Keluar!$D$2:$D$10001,Pakan_Keluar!$C$2:$C$10001,$A51))</f>
      </c>
      <c r="G51" s="16">
        <f>IF($A51="","",$C51-$F51)</f>
      </c>
      <c r="H51" s="15">
        <f>IF($A51="","",$G51*$E51)</f>
      </c>
      <c r="I51" s="15">
        <f>IF($A51="","",$F51*$E51)</f>
      </c>
    </row>
  </sheetData>
  <sheetProtection sheet="1" objects="1" scenarios="1" formatCells="0" formatColumns="0" formatRows="0" insertRows="0" sort="0" autoFilter="0" selectLockedCells="0" selectUnlockedCells="0"/>
  <pageMargins left="0.5" right="0.5" top="0.5" bottom="0.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BF8F00"/>
  </sheetPr>
  <dimension ref="A1:K50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0" customWidth="1"/>
    <col min="3" max="3" width="10" customWidth="1"/>
    <col min="4" max="4" width="12" customWidth="1"/>
    <col min="5" max="5" width="15" customWidth="1"/>
    <col min="6" max="6" width="18" customWidth="1"/>
    <col min="7" max="7" width="20" customWidth="1"/>
    <col min="8" max="8" width="18" customWidth="1"/>
    <col min="9" max="9" width="16" customWidth="1"/>
    <col min="10" max="10" width="15" customWidth="1"/>
    <col min="11" max="11" width="13" customWidth="1"/>
  </cols>
  <sheetData>
    <row r="1">
      <c r="A1" s="1" t="inlineStr">
        <is>
          <t xml:space="preserve">ID Sapi</t>
        </is>
      </c>
      <c r="B1" s="1" t="inlineStr">
        <is>
          <t xml:space="preserve">Batch</t>
        </is>
      </c>
      <c r="C1" s="1" t="inlineStr">
        <is>
          <t xml:space="preserve">Status</t>
        </is>
      </c>
      <c r="D1" s="1" t="inlineStr">
        <is>
          <t xml:space="preserve">Hari Pelihara</t>
        </is>
      </c>
      <c r="E1" s="1" t="inlineStr">
        <is>
          <t xml:space="preserve">Harga Beli</t>
        </is>
      </c>
      <c r="F1" s="1" t="inlineStr">
        <is>
          <t xml:space="preserve">Biaya Pakan (alokasi batch)</t>
        </is>
      </c>
      <c r="G1" s="1" t="inlineStr">
        <is>
          <t xml:space="preserve">Biaya Operasional (alokasi batch)</t>
        </is>
      </c>
      <c r="H1" s="1" t="inlineStr">
        <is>
          <t xml:space="preserve">Penyusutan (alokasi batch)</t>
        </is>
      </c>
      <c r="I1" s="1" t="inlineStr">
        <is>
          <t xml:space="preserve">HPP Total</t>
        </is>
      </c>
      <c r="J1" s="1" t="inlineStr">
        <is>
          <t xml:space="preserve">Bobot Terkini (kg)</t>
        </is>
      </c>
      <c r="K1" s="1" t="inlineStr">
        <is>
          <t xml:space="preserve">HPP per kg</t>
        </is>
      </c>
    </row>
    <row r="2">
      <c r="A2" s="13">
        <f>IF(M_Sapi!$A2="","",M_Sapi!$A2)</f>
      </c>
      <c r="B2" s="13">
        <f>IF($A2="","",M_Sapi!$F2)</f>
      </c>
      <c r="C2" s="13">
        <f>IF($A2="","",M_Sapi!$J2)</f>
      </c>
      <c r="D2" s="18">
        <f>IF($A2="","",M_Sapi!$L2)</f>
      </c>
      <c r="E2" s="15">
        <f>IF($A2="","",M_Sapi!$E2)</f>
      </c>
      <c r="F2" s="15">
        <f>IF($A2="","",IFERROR(INDEX(M_Batch!$K$2:$K$201,MATCH($B2,M_Batch!$A$2:$A$201,0))*$D2/INDEX(M_Batch!$J$2:$J$201,MATCH($B2,M_Batch!$A$2:$A$201,0)),0))</f>
      </c>
      <c r="G2" s="15">
        <f>IF($A2="","",IFERROR(INDEX(M_Batch!$L$2:$L$201,MATCH($B2,M_Batch!$A$2:$A$201,0))*$D2/INDEX(M_Batch!$J$2:$J$201,MATCH($B2,M_Batch!$A$2:$A$201,0)),0))</f>
      </c>
      <c r="H2" s="15">
        <f>IF($A2="","",IFERROR(INDEX(M_Batch!$M$2:$M$201,MATCH($B2,M_Batch!$A$2:$A$201,0))*$D2/INDEX(M_Batch!$J$2:$J$201,MATCH($B2,M_Batch!$A$2:$A$201,0)),0))</f>
      </c>
      <c r="I2" s="15">
        <f>IF($A2="","",$E2+$F2+$G2+$H2)</f>
      </c>
      <c r="J2" s="16">
        <f>IF($A2="","",IF(COUNTIF(Penjualan!$B$2:$B$1001,$A2)&gt;0,IFERROR(INDEX(Penjualan!$C$2:$C$1001,MATCH($A2,Penjualan!$B$2:$B$1001,0)),0),IFERROR(LOOKUP(2,1/(Timbang!$A$2:$A$6001=$A2),Timbang!$C$2:$C$6001),M_Sapi!$D2)))</f>
      </c>
      <c r="K2" s="21">
        <f>IF($A2="","",IFERROR($I2/$J2,0))</f>
      </c>
    </row>
    <row r="3">
      <c r="A3" s="13">
        <f>IF(M_Sapi!$A3="","",M_Sapi!$A3)</f>
      </c>
      <c r="B3" s="13">
        <f>IF($A3="","",M_Sapi!$F3)</f>
      </c>
      <c r="C3" s="13">
        <f>IF($A3="","",M_Sapi!$J3)</f>
      </c>
      <c r="D3" s="18">
        <f>IF($A3="","",M_Sapi!$L3)</f>
      </c>
      <c r="E3" s="15">
        <f>IF($A3="","",M_Sapi!$E3)</f>
      </c>
      <c r="F3" s="15">
        <f>IF($A3="","",IFERROR(INDEX(M_Batch!$K$2:$K$201,MATCH($B3,M_Batch!$A$2:$A$201,0))*$D3/INDEX(M_Batch!$J$2:$J$201,MATCH($B3,M_Batch!$A$2:$A$201,0)),0))</f>
      </c>
      <c r="G3" s="15">
        <f>IF($A3="","",IFERROR(INDEX(M_Batch!$L$2:$L$201,MATCH($B3,M_Batch!$A$2:$A$201,0))*$D3/INDEX(M_Batch!$J$2:$J$201,MATCH($B3,M_Batch!$A$2:$A$201,0)),0))</f>
      </c>
      <c r="H3" s="15">
        <f>IF($A3="","",IFERROR(INDEX(M_Batch!$M$2:$M$201,MATCH($B3,M_Batch!$A$2:$A$201,0))*$D3/INDEX(M_Batch!$J$2:$J$201,MATCH($B3,M_Batch!$A$2:$A$201,0)),0))</f>
      </c>
      <c r="I3" s="15">
        <f>IF($A3="","",$E3+$F3+$G3+$H3)</f>
      </c>
      <c r="J3" s="16">
        <f>IF($A3="","",IF(COUNTIF(Penjualan!$B$2:$B$1001,$A3)&gt;0,IFERROR(INDEX(Penjualan!$C$2:$C$1001,MATCH($A3,Penjualan!$B$2:$B$1001,0)),0),IFERROR(LOOKUP(2,1/(Timbang!$A$2:$A$6001=$A3),Timbang!$C$2:$C$6001),M_Sapi!$D3)))</f>
      </c>
      <c r="K3" s="21">
        <f>IF($A3="","",IFERROR($I3/$J3,0))</f>
      </c>
    </row>
    <row r="4">
      <c r="A4" s="13">
        <f>IF(M_Sapi!$A4="","",M_Sapi!$A4)</f>
      </c>
      <c r="B4" s="13">
        <f>IF($A4="","",M_Sapi!$F4)</f>
      </c>
      <c r="C4" s="13">
        <f>IF($A4="","",M_Sapi!$J4)</f>
      </c>
      <c r="D4" s="18">
        <f>IF($A4="","",M_Sapi!$L4)</f>
      </c>
      <c r="E4" s="15">
        <f>IF($A4="","",M_Sapi!$E4)</f>
      </c>
      <c r="F4" s="15">
        <f>IF($A4="","",IFERROR(INDEX(M_Batch!$K$2:$K$201,MATCH($B4,M_Batch!$A$2:$A$201,0))*$D4/INDEX(M_Batch!$J$2:$J$201,MATCH($B4,M_Batch!$A$2:$A$201,0)),0))</f>
      </c>
      <c r="G4" s="15">
        <f>IF($A4="","",IFERROR(INDEX(M_Batch!$L$2:$L$201,MATCH($B4,M_Batch!$A$2:$A$201,0))*$D4/INDEX(M_Batch!$J$2:$J$201,MATCH($B4,M_Batch!$A$2:$A$201,0)),0))</f>
      </c>
      <c r="H4" s="15">
        <f>IF($A4="","",IFERROR(INDEX(M_Batch!$M$2:$M$201,MATCH($B4,M_Batch!$A$2:$A$201,0))*$D4/INDEX(M_Batch!$J$2:$J$201,MATCH($B4,M_Batch!$A$2:$A$201,0)),0))</f>
      </c>
      <c r="I4" s="15">
        <f>IF($A4="","",$E4+$F4+$G4+$H4)</f>
      </c>
      <c r="J4" s="16">
        <f>IF($A4="","",IF(COUNTIF(Penjualan!$B$2:$B$1001,$A4)&gt;0,IFERROR(INDEX(Penjualan!$C$2:$C$1001,MATCH($A4,Penjualan!$B$2:$B$1001,0)),0),IFERROR(LOOKUP(2,1/(Timbang!$A$2:$A$6001=$A4),Timbang!$C$2:$C$6001),M_Sapi!$D4)))</f>
      </c>
      <c r="K4" s="21">
        <f>IF($A4="","",IFERROR($I4/$J4,0))</f>
      </c>
    </row>
    <row r="5">
      <c r="A5" s="13">
        <f>IF(M_Sapi!$A5="","",M_Sapi!$A5)</f>
      </c>
      <c r="B5" s="13">
        <f>IF($A5="","",M_Sapi!$F5)</f>
      </c>
      <c r="C5" s="13">
        <f>IF($A5="","",M_Sapi!$J5)</f>
      </c>
      <c r="D5" s="18">
        <f>IF($A5="","",M_Sapi!$L5)</f>
      </c>
      <c r="E5" s="15">
        <f>IF($A5="","",M_Sapi!$E5)</f>
      </c>
      <c r="F5" s="15">
        <f>IF($A5="","",IFERROR(INDEX(M_Batch!$K$2:$K$201,MATCH($B5,M_Batch!$A$2:$A$201,0))*$D5/INDEX(M_Batch!$J$2:$J$201,MATCH($B5,M_Batch!$A$2:$A$201,0)),0))</f>
      </c>
      <c r="G5" s="15">
        <f>IF($A5="","",IFERROR(INDEX(M_Batch!$L$2:$L$201,MATCH($B5,M_Batch!$A$2:$A$201,0))*$D5/INDEX(M_Batch!$J$2:$J$201,MATCH($B5,M_Batch!$A$2:$A$201,0)),0))</f>
      </c>
      <c r="H5" s="15">
        <f>IF($A5="","",IFERROR(INDEX(M_Batch!$M$2:$M$201,MATCH($B5,M_Batch!$A$2:$A$201,0))*$D5/INDEX(M_Batch!$J$2:$J$201,MATCH($B5,M_Batch!$A$2:$A$201,0)),0))</f>
      </c>
      <c r="I5" s="15">
        <f>IF($A5="","",$E5+$F5+$G5+$H5)</f>
      </c>
      <c r="J5" s="16">
        <f>IF($A5="","",IF(COUNTIF(Penjualan!$B$2:$B$1001,$A5)&gt;0,IFERROR(INDEX(Penjualan!$C$2:$C$1001,MATCH($A5,Penjualan!$B$2:$B$1001,0)),0),IFERROR(LOOKUP(2,1/(Timbang!$A$2:$A$6001=$A5),Timbang!$C$2:$C$6001),M_Sapi!$D5)))</f>
      </c>
      <c r="K5" s="21">
        <f>IF($A5="","",IFERROR($I5/$J5,0))</f>
      </c>
    </row>
    <row r="6">
      <c r="A6" s="13">
        <f>IF(M_Sapi!$A6="","",M_Sapi!$A6)</f>
      </c>
      <c r="B6" s="13">
        <f>IF($A6="","",M_Sapi!$F6)</f>
      </c>
      <c r="C6" s="13">
        <f>IF($A6="","",M_Sapi!$J6)</f>
      </c>
      <c r="D6" s="18">
        <f>IF($A6="","",M_Sapi!$L6)</f>
      </c>
      <c r="E6" s="15">
        <f>IF($A6="","",M_Sapi!$E6)</f>
      </c>
      <c r="F6" s="15">
        <f>IF($A6="","",IFERROR(INDEX(M_Batch!$K$2:$K$201,MATCH($B6,M_Batch!$A$2:$A$201,0))*$D6/INDEX(M_Batch!$J$2:$J$201,MATCH($B6,M_Batch!$A$2:$A$201,0)),0))</f>
      </c>
      <c r="G6" s="15">
        <f>IF($A6="","",IFERROR(INDEX(M_Batch!$L$2:$L$201,MATCH($B6,M_Batch!$A$2:$A$201,0))*$D6/INDEX(M_Batch!$J$2:$J$201,MATCH($B6,M_Batch!$A$2:$A$201,0)),0))</f>
      </c>
      <c r="H6" s="15">
        <f>IF($A6="","",IFERROR(INDEX(M_Batch!$M$2:$M$201,MATCH($B6,M_Batch!$A$2:$A$201,0))*$D6/INDEX(M_Batch!$J$2:$J$201,MATCH($B6,M_Batch!$A$2:$A$201,0)),0))</f>
      </c>
      <c r="I6" s="15">
        <f>IF($A6="","",$E6+$F6+$G6+$H6)</f>
      </c>
      <c r="J6" s="16">
        <f>IF($A6="","",IF(COUNTIF(Penjualan!$B$2:$B$1001,$A6)&gt;0,IFERROR(INDEX(Penjualan!$C$2:$C$1001,MATCH($A6,Penjualan!$B$2:$B$1001,0)),0),IFERROR(LOOKUP(2,1/(Timbang!$A$2:$A$6001=$A6),Timbang!$C$2:$C$6001),M_Sapi!$D6)))</f>
      </c>
      <c r="K6" s="21">
        <f>IF($A6="","",IFERROR($I6/$J6,0))</f>
      </c>
    </row>
    <row r="7">
      <c r="A7" s="13">
        <f>IF(M_Sapi!$A7="","",M_Sapi!$A7)</f>
      </c>
      <c r="B7" s="13">
        <f>IF($A7="","",M_Sapi!$F7)</f>
      </c>
      <c r="C7" s="13">
        <f>IF($A7="","",M_Sapi!$J7)</f>
      </c>
      <c r="D7" s="18">
        <f>IF($A7="","",M_Sapi!$L7)</f>
      </c>
      <c r="E7" s="15">
        <f>IF($A7="","",M_Sapi!$E7)</f>
      </c>
      <c r="F7" s="15">
        <f>IF($A7="","",IFERROR(INDEX(M_Batch!$K$2:$K$201,MATCH($B7,M_Batch!$A$2:$A$201,0))*$D7/INDEX(M_Batch!$J$2:$J$201,MATCH($B7,M_Batch!$A$2:$A$201,0)),0))</f>
      </c>
      <c r="G7" s="15">
        <f>IF($A7="","",IFERROR(INDEX(M_Batch!$L$2:$L$201,MATCH($B7,M_Batch!$A$2:$A$201,0))*$D7/INDEX(M_Batch!$J$2:$J$201,MATCH($B7,M_Batch!$A$2:$A$201,0)),0))</f>
      </c>
      <c r="H7" s="15">
        <f>IF($A7="","",IFERROR(INDEX(M_Batch!$M$2:$M$201,MATCH($B7,M_Batch!$A$2:$A$201,0))*$D7/INDEX(M_Batch!$J$2:$J$201,MATCH($B7,M_Batch!$A$2:$A$201,0)),0))</f>
      </c>
      <c r="I7" s="15">
        <f>IF($A7="","",$E7+$F7+$G7+$H7)</f>
      </c>
      <c r="J7" s="16">
        <f>IF($A7="","",IF(COUNTIF(Penjualan!$B$2:$B$1001,$A7)&gt;0,IFERROR(INDEX(Penjualan!$C$2:$C$1001,MATCH($A7,Penjualan!$B$2:$B$1001,0)),0),IFERROR(LOOKUP(2,1/(Timbang!$A$2:$A$6001=$A7),Timbang!$C$2:$C$6001),M_Sapi!$D7)))</f>
      </c>
      <c r="K7" s="21">
        <f>IF($A7="","",IFERROR($I7/$J7,0))</f>
      </c>
    </row>
    <row r="8">
      <c r="A8" s="13">
        <f>IF(M_Sapi!$A8="","",M_Sapi!$A8)</f>
      </c>
      <c r="B8" s="13">
        <f>IF($A8="","",M_Sapi!$F8)</f>
      </c>
      <c r="C8" s="13">
        <f>IF($A8="","",M_Sapi!$J8)</f>
      </c>
      <c r="D8" s="18">
        <f>IF($A8="","",M_Sapi!$L8)</f>
      </c>
      <c r="E8" s="15">
        <f>IF($A8="","",M_Sapi!$E8)</f>
      </c>
      <c r="F8" s="15">
        <f>IF($A8="","",IFERROR(INDEX(M_Batch!$K$2:$K$201,MATCH($B8,M_Batch!$A$2:$A$201,0))*$D8/INDEX(M_Batch!$J$2:$J$201,MATCH($B8,M_Batch!$A$2:$A$201,0)),0))</f>
      </c>
      <c r="G8" s="15">
        <f>IF($A8="","",IFERROR(INDEX(M_Batch!$L$2:$L$201,MATCH($B8,M_Batch!$A$2:$A$201,0))*$D8/INDEX(M_Batch!$J$2:$J$201,MATCH($B8,M_Batch!$A$2:$A$201,0)),0))</f>
      </c>
      <c r="H8" s="15">
        <f>IF($A8="","",IFERROR(INDEX(M_Batch!$M$2:$M$201,MATCH($B8,M_Batch!$A$2:$A$201,0))*$D8/INDEX(M_Batch!$J$2:$J$201,MATCH($B8,M_Batch!$A$2:$A$201,0)),0))</f>
      </c>
      <c r="I8" s="15">
        <f>IF($A8="","",$E8+$F8+$G8+$H8)</f>
      </c>
      <c r="J8" s="16">
        <f>IF($A8="","",IF(COUNTIF(Penjualan!$B$2:$B$1001,$A8)&gt;0,IFERROR(INDEX(Penjualan!$C$2:$C$1001,MATCH($A8,Penjualan!$B$2:$B$1001,0)),0),IFERROR(LOOKUP(2,1/(Timbang!$A$2:$A$6001=$A8),Timbang!$C$2:$C$6001),M_Sapi!$D8)))</f>
      </c>
      <c r="K8" s="21">
        <f>IF($A8="","",IFERROR($I8/$J8,0))</f>
      </c>
    </row>
    <row r="9">
      <c r="A9" s="13">
        <f>IF(M_Sapi!$A9="","",M_Sapi!$A9)</f>
      </c>
      <c r="B9" s="13">
        <f>IF($A9="","",M_Sapi!$F9)</f>
      </c>
      <c r="C9" s="13">
        <f>IF($A9="","",M_Sapi!$J9)</f>
      </c>
      <c r="D9" s="18">
        <f>IF($A9="","",M_Sapi!$L9)</f>
      </c>
      <c r="E9" s="15">
        <f>IF($A9="","",M_Sapi!$E9)</f>
      </c>
      <c r="F9" s="15">
        <f>IF($A9="","",IFERROR(INDEX(M_Batch!$K$2:$K$201,MATCH($B9,M_Batch!$A$2:$A$201,0))*$D9/INDEX(M_Batch!$J$2:$J$201,MATCH($B9,M_Batch!$A$2:$A$201,0)),0))</f>
      </c>
      <c r="G9" s="15">
        <f>IF($A9="","",IFERROR(INDEX(M_Batch!$L$2:$L$201,MATCH($B9,M_Batch!$A$2:$A$201,0))*$D9/INDEX(M_Batch!$J$2:$J$201,MATCH($B9,M_Batch!$A$2:$A$201,0)),0))</f>
      </c>
      <c r="H9" s="15">
        <f>IF($A9="","",IFERROR(INDEX(M_Batch!$M$2:$M$201,MATCH($B9,M_Batch!$A$2:$A$201,0))*$D9/INDEX(M_Batch!$J$2:$J$201,MATCH($B9,M_Batch!$A$2:$A$201,0)),0))</f>
      </c>
      <c r="I9" s="15">
        <f>IF($A9="","",$E9+$F9+$G9+$H9)</f>
      </c>
      <c r="J9" s="16">
        <f>IF($A9="","",IF(COUNTIF(Penjualan!$B$2:$B$1001,$A9)&gt;0,IFERROR(INDEX(Penjualan!$C$2:$C$1001,MATCH($A9,Penjualan!$B$2:$B$1001,0)),0),IFERROR(LOOKUP(2,1/(Timbang!$A$2:$A$6001=$A9),Timbang!$C$2:$C$6001),M_Sapi!$D9)))</f>
      </c>
      <c r="K9" s="21">
        <f>IF($A9="","",IFERROR($I9/$J9,0))</f>
      </c>
    </row>
    <row r="10">
      <c r="A10" s="13">
        <f>IF(M_Sapi!$A10="","",M_Sapi!$A10)</f>
      </c>
      <c r="B10" s="13">
        <f>IF($A10="","",M_Sapi!$F10)</f>
      </c>
      <c r="C10" s="13">
        <f>IF($A10="","",M_Sapi!$J10)</f>
      </c>
      <c r="D10" s="18">
        <f>IF($A10="","",M_Sapi!$L10)</f>
      </c>
      <c r="E10" s="15">
        <f>IF($A10="","",M_Sapi!$E10)</f>
      </c>
      <c r="F10" s="15">
        <f>IF($A10="","",IFERROR(INDEX(M_Batch!$K$2:$K$201,MATCH($B10,M_Batch!$A$2:$A$201,0))*$D10/INDEX(M_Batch!$J$2:$J$201,MATCH($B10,M_Batch!$A$2:$A$201,0)),0))</f>
      </c>
      <c r="G10" s="15">
        <f>IF($A10="","",IFERROR(INDEX(M_Batch!$L$2:$L$201,MATCH($B10,M_Batch!$A$2:$A$201,0))*$D10/INDEX(M_Batch!$J$2:$J$201,MATCH($B10,M_Batch!$A$2:$A$201,0)),0))</f>
      </c>
      <c r="H10" s="15">
        <f>IF($A10="","",IFERROR(INDEX(M_Batch!$M$2:$M$201,MATCH($B10,M_Batch!$A$2:$A$201,0))*$D10/INDEX(M_Batch!$J$2:$J$201,MATCH($B10,M_Batch!$A$2:$A$201,0)),0))</f>
      </c>
      <c r="I10" s="15">
        <f>IF($A10="","",$E10+$F10+$G10+$H10)</f>
      </c>
      <c r="J10" s="16">
        <f>IF($A10="","",IF(COUNTIF(Penjualan!$B$2:$B$1001,$A10)&gt;0,IFERROR(INDEX(Penjualan!$C$2:$C$1001,MATCH($A10,Penjualan!$B$2:$B$1001,0)),0),IFERROR(LOOKUP(2,1/(Timbang!$A$2:$A$6001=$A10),Timbang!$C$2:$C$6001),M_Sapi!$D10)))</f>
      </c>
      <c r="K10" s="21">
        <f>IF($A10="","",IFERROR($I10/$J10,0))</f>
      </c>
    </row>
    <row r="11">
      <c r="A11" s="13">
        <f>IF(M_Sapi!$A11="","",M_Sapi!$A11)</f>
      </c>
      <c r="B11" s="13">
        <f>IF($A11="","",M_Sapi!$F11)</f>
      </c>
      <c r="C11" s="13">
        <f>IF($A11="","",M_Sapi!$J11)</f>
      </c>
      <c r="D11" s="18">
        <f>IF($A11="","",M_Sapi!$L11)</f>
      </c>
      <c r="E11" s="15">
        <f>IF($A11="","",M_Sapi!$E11)</f>
      </c>
      <c r="F11" s="15">
        <f>IF($A11="","",IFERROR(INDEX(M_Batch!$K$2:$K$201,MATCH($B11,M_Batch!$A$2:$A$201,0))*$D11/INDEX(M_Batch!$J$2:$J$201,MATCH($B11,M_Batch!$A$2:$A$201,0)),0))</f>
      </c>
      <c r="G11" s="15">
        <f>IF($A11="","",IFERROR(INDEX(M_Batch!$L$2:$L$201,MATCH($B11,M_Batch!$A$2:$A$201,0))*$D11/INDEX(M_Batch!$J$2:$J$201,MATCH($B11,M_Batch!$A$2:$A$201,0)),0))</f>
      </c>
      <c r="H11" s="15">
        <f>IF($A11="","",IFERROR(INDEX(M_Batch!$M$2:$M$201,MATCH($B11,M_Batch!$A$2:$A$201,0))*$D11/INDEX(M_Batch!$J$2:$J$201,MATCH($B11,M_Batch!$A$2:$A$201,0)),0))</f>
      </c>
      <c r="I11" s="15">
        <f>IF($A11="","",$E11+$F11+$G11+$H11)</f>
      </c>
      <c r="J11" s="16">
        <f>IF($A11="","",IF(COUNTIF(Penjualan!$B$2:$B$1001,$A11)&gt;0,IFERROR(INDEX(Penjualan!$C$2:$C$1001,MATCH($A11,Penjualan!$B$2:$B$1001,0)),0),IFERROR(LOOKUP(2,1/(Timbang!$A$2:$A$6001=$A11),Timbang!$C$2:$C$6001),M_Sapi!$D11)))</f>
      </c>
      <c r="K11" s="21">
        <f>IF($A11="","",IFERROR($I11/$J11,0))</f>
      </c>
    </row>
    <row r="12">
      <c r="A12" s="13">
        <f>IF(M_Sapi!$A12="","",M_Sapi!$A12)</f>
      </c>
      <c r="B12" s="13">
        <f>IF($A12="","",M_Sapi!$F12)</f>
      </c>
      <c r="C12" s="13">
        <f>IF($A12="","",M_Sapi!$J12)</f>
      </c>
      <c r="D12" s="18">
        <f>IF($A12="","",M_Sapi!$L12)</f>
      </c>
      <c r="E12" s="15">
        <f>IF($A12="","",M_Sapi!$E12)</f>
      </c>
      <c r="F12" s="15">
        <f>IF($A12="","",IFERROR(INDEX(M_Batch!$K$2:$K$201,MATCH($B12,M_Batch!$A$2:$A$201,0))*$D12/INDEX(M_Batch!$J$2:$J$201,MATCH($B12,M_Batch!$A$2:$A$201,0)),0))</f>
      </c>
      <c r="G12" s="15">
        <f>IF($A12="","",IFERROR(INDEX(M_Batch!$L$2:$L$201,MATCH($B12,M_Batch!$A$2:$A$201,0))*$D12/INDEX(M_Batch!$J$2:$J$201,MATCH($B12,M_Batch!$A$2:$A$201,0)),0))</f>
      </c>
      <c r="H12" s="15">
        <f>IF($A12="","",IFERROR(INDEX(M_Batch!$M$2:$M$201,MATCH($B12,M_Batch!$A$2:$A$201,0))*$D12/INDEX(M_Batch!$J$2:$J$201,MATCH($B12,M_Batch!$A$2:$A$201,0)),0))</f>
      </c>
      <c r="I12" s="15">
        <f>IF($A12="","",$E12+$F12+$G12+$H12)</f>
      </c>
      <c r="J12" s="16">
        <f>IF($A12="","",IF(COUNTIF(Penjualan!$B$2:$B$1001,$A12)&gt;0,IFERROR(INDEX(Penjualan!$C$2:$C$1001,MATCH($A12,Penjualan!$B$2:$B$1001,0)),0),IFERROR(LOOKUP(2,1/(Timbang!$A$2:$A$6001=$A12),Timbang!$C$2:$C$6001),M_Sapi!$D12)))</f>
      </c>
      <c r="K12" s="21">
        <f>IF($A12="","",IFERROR($I12/$J12,0))</f>
      </c>
    </row>
    <row r="13">
      <c r="A13" s="13">
        <f>IF(M_Sapi!$A13="","",M_Sapi!$A13)</f>
      </c>
      <c r="B13" s="13">
        <f>IF($A13="","",M_Sapi!$F13)</f>
      </c>
      <c r="C13" s="13">
        <f>IF($A13="","",M_Sapi!$J13)</f>
      </c>
      <c r="D13" s="18">
        <f>IF($A13="","",M_Sapi!$L13)</f>
      </c>
      <c r="E13" s="15">
        <f>IF($A13="","",M_Sapi!$E13)</f>
      </c>
      <c r="F13" s="15">
        <f>IF($A13="","",IFERROR(INDEX(M_Batch!$K$2:$K$201,MATCH($B13,M_Batch!$A$2:$A$201,0))*$D13/INDEX(M_Batch!$J$2:$J$201,MATCH($B13,M_Batch!$A$2:$A$201,0)),0))</f>
      </c>
      <c r="G13" s="15">
        <f>IF($A13="","",IFERROR(INDEX(M_Batch!$L$2:$L$201,MATCH($B13,M_Batch!$A$2:$A$201,0))*$D13/INDEX(M_Batch!$J$2:$J$201,MATCH($B13,M_Batch!$A$2:$A$201,0)),0))</f>
      </c>
      <c r="H13" s="15">
        <f>IF($A13="","",IFERROR(INDEX(M_Batch!$M$2:$M$201,MATCH($B13,M_Batch!$A$2:$A$201,0))*$D13/INDEX(M_Batch!$J$2:$J$201,MATCH($B13,M_Batch!$A$2:$A$201,0)),0))</f>
      </c>
      <c r="I13" s="15">
        <f>IF($A13="","",$E13+$F13+$G13+$H13)</f>
      </c>
      <c r="J13" s="16">
        <f>IF($A13="","",IF(COUNTIF(Penjualan!$B$2:$B$1001,$A13)&gt;0,IFERROR(INDEX(Penjualan!$C$2:$C$1001,MATCH($A13,Penjualan!$B$2:$B$1001,0)),0),IFERROR(LOOKUP(2,1/(Timbang!$A$2:$A$6001=$A13),Timbang!$C$2:$C$6001),M_Sapi!$D13)))</f>
      </c>
      <c r="K13" s="21">
        <f>IF($A13="","",IFERROR($I13/$J13,0))</f>
      </c>
    </row>
    <row r="14">
      <c r="A14" s="13">
        <f>IF(M_Sapi!$A14="","",M_Sapi!$A14)</f>
      </c>
      <c r="B14" s="13">
        <f>IF($A14="","",M_Sapi!$F14)</f>
      </c>
      <c r="C14" s="13">
        <f>IF($A14="","",M_Sapi!$J14)</f>
      </c>
      <c r="D14" s="18">
        <f>IF($A14="","",M_Sapi!$L14)</f>
      </c>
      <c r="E14" s="15">
        <f>IF($A14="","",M_Sapi!$E14)</f>
      </c>
      <c r="F14" s="15">
        <f>IF($A14="","",IFERROR(INDEX(M_Batch!$K$2:$K$201,MATCH($B14,M_Batch!$A$2:$A$201,0))*$D14/INDEX(M_Batch!$J$2:$J$201,MATCH($B14,M_Batch!$A$2:$A$201,0)),0))</f>
      </c>
      <c r="G14" s="15">
        <f>IF($A14="","",IFERROR(INDEX(M_Batch!$L$2:$L$201,MATCH($B14,M_Batch!$A$2:$A$201,0))*$D14/INDEX(M_Batch!$J$2:$J$201,MATCH($B14,M_Batch!$A$2:$A$201,0)),0))</f>
      </c>
      <c r="H14" s="15">
        <f>IF($A14="","",IFERROR(INDEX(M_Batch!$M$2:$M$201,MATCH($B14,M_Batch!$A$2:$A$201,0))*$D14/INDEX(M_Batch!$J$2:$J$201,MATCH($B14,M_Batch!$A$2:$A$201,0)),0))</f>
      </c>
      <c r="I14" s="15">
        <f>IF($A14="","",$E14+$F14+$G14+$H14)</f>
      </c>
      <c r="J14" s="16">
        <f>IF($A14="","",IF(COUNTIF(Penjualan!$B$2:$B$1001,$A14)&gt;0,IFERROR(INDEX(Penjualan!$C$2:$C$1001,MATCH($A14,Penjualan!$B$2:$B$1001,0)),0),IFERROR(LOOKUP(2,1/(Timbang!$A$2:$A$6001=$A14),Timbang!$C$2:$C$6001),M_Sapi!$D14)))</f>
      </c>
      <c r="K14" s="21">
        <f>IF($A14="","",IFERROR($I14/$J14,0))</f>
      </c>
    </row>
    <row r="15">
      <c r="A15" s="13">
        <f>IF(M_Sapi!$A15="","",M_Sapi!$A15)</f>
      </c>
      <c r="B15" s="13">
        <f>IF($A15="","",M_Sapi!$F15)</f>
      </c>
      <c r="C15" s="13">
        <f>IF($A15="","",M_Sapi!$J15)</f>
      </c>
      <c r="D15" s="18">
        <f>IF($A15="","",M_Sapi!$L15)</f>
      </c>
      <c r="E15" s="15">
        <f>IF($A15="","",M_Sapi!$E15)</f>
      </c>
      <c r="F15" s="15">
        <f>IF($A15="","",IFERROR(INDEX(M_Batch!$K$2:$K$201,MATCH($B15,M_Batch!$A$2:$A$201,0))*$D15/INDEX(M_Batch!$J$2:$J$201,MATCH($B15,M_Batch!$A$2:$A$201,0)),0))</f>
      </c>
      <c r="G15" s="15">
        <f>IF($A15="","",IFERROR(INDEX(M_Batch!$L$2:$L$201,MATCH($B15,M_Batch!$A$2:$A$201,0))*$D15/INDEX(M_Batch!$J$2:$J$201,MATCH($B15,M_Batch!$A$2:$A$201,0)),0))</f>
      </c>
      <c r="H15" s="15">
        <f>IF($A15="","",IFERROR(INDEX(M_Batch!$M$2:$M$201,MATCH($B15,M_Batch!$A$2:$A$201,0))*$D15/INDEX(M_Batch!$J$2:$J$201,MATCH($B15,M_Batch!$A$2:$A$201,0)),0))</f>
      </c>
      <c r="I15" s="15">
        <f>IF($A15="","",$E15+$F15+$G15+$H15)</f>
      </c>
      <c r="J15" s="16">
        <f>IF($A15="","",IF(COUNTIF(Penjualan!$B$2:$B$1001,$A15)&gt;0,IFERROR(INDEX(Penjualan!$C$2:$C$1001,MATCH($A15,Penjualan!$B$2:$B$1001,0)),0),IFERROR(LOOKUP(2,1/(Timbang!$A$2:$A$6001=$A15),Timbang!$C$2:$C$6001),M_Sapi!$D15)))</f>
      </c>
      <c r="K15" s="21">
        <f>IF($A15="","",IFERROR($I15/$J15,0))</f>
      </c>
    </row>
    <row r="16">
      <c r="A16" s="13">
        <f>IF(M_Sapi!$A16="","",M_Sapi!$A16)</f>
      </c>
      <c r="B16" s="13">
        <f>IF($A16="","",M_Sapi!$F16)</f>
      </c>
      <c r="C16" s="13">
        <f>IF($A16="","",M_Sapi!$J16)</f>
      </c>
      <c r="D16" s="18">
        <f>IF($A16="","",M_Sapi!$L16)</f>
      </c>
      <c r="E16" s="15">
        <f>IF($A16="","",M_Sapi!$E16)</f>
      </c>
      <c r="F16" s="15">
        <f>IF($A16="","",IFERROR(INDEX(M_Batch!$K$2:$K$201,MATCH($B16,M_Batch!$A$2:$A$201,0))*$D16/INDEX(M_Batch!$J$2:$J$201,MATCH($B16,M_Batch!$A$2:$A$201,0)),0))</f>
      </c>
      <c r="G16" s="15">
        <f>IF($A16="","",IFERROR(INDEX(M_Batch!$L$2:$L$201,MATCH($B16,M_Batch!$A$2:$A$201,0))*$D16/INDEX(M_Batch!$J$2:$J$201,MATCH($B16,M_Batch!$A$2:$A$201,0)),0))</f>
      </c>
      <c r="H16" s="15">
        <f>IF($A16="","",IFERROR(INDEX(M_Batch!$M$2:$M$201,MATCH($B16,M_Batch!$A$2:$A$201,0))*$D16/INDEX(M_Batch!$J$2:$J$201,MATCH($B16,M_Batch!$A$2:$A$201,0)),0))</f>
      </c>
      <c r="I16" s="15">
        <f>IF($A16="","",$E16+$F16+$G16+$H16)</f>
      </c>
      <c r="J16" s="16">
        <f>IF($A16="","",IF(COUNTIF(Penjualan!$B$2:$B$1001,$A16)&gt;0,IFERROR(INDEX(Penjualan!$C$2:$C$1001,MATCH($A16,Penjualan!$B$2:$B$1001,0)),0),IFERROR(LOOKUP(2,1/(Timbang!$A$2:$A$6001=$A16),Timbang!$C$2:$C$6001),M_Sapi!$D16)))</f>
      </c>
      <c r="K16" s="21">
        <f>IF($A16="","",IFERROR($I16/$J16,0))</f>
      </c>
    </row>
    <row r="17">
      <c r="A17" s="13">
        <f>IF(M_Sapi!$A17="","",M_Sapi!$A17)</f>
      </c>
      <c r="B17" s="13">
        <f>IF($A17="","",M_Sapi!$F17)</f>
      </c>
      <c r="C17" s="13">
        <f>IF($A17="","",M_Sapi!$J17)</f>
      </c>
      <c r="D17" s="18">
        <f>IF($A17="","",M_Sapi!$L17)</f>
      </c>
      <c r="E17" s="15">
        <f>IF($A17="","",M_Sapi!$E17)</f>
      </c>
      <c r="F17" s="15">
        <f>IF($A17="","",IFERROR(INDEX(M_Batch!$K$2:$K$201,MATCH($B17,M_Batch!$A$2:$A$201,0))*$D17/INDEX(M_Batch!$J$2:$J$201,MATCH($B17,M_Batch!$A$2:$A$201,0)),0))</f>
      </c>
      <c r="G17" s="15">
        <f>IF($A17="","",IFERROR(INDEX(M_Batch!$L$2:$L$201,MATCH($B17,M_Batch!$A$2:$A$201,0))*$D17/INDEX(M_Batch!$J$2:$J$201,MATCH($B17,M_Batch!$A$2:$A$201,0)),0))</f>
      </c>
      <c r="H17" s="15">
        <f>IF($A17="","",IFERROR(INDEX(M_Batch!$M$2:$M$201,MATCH($B17,M_Batch!$A$2:$A$201,0))*$D17/INDEX(M_Batch!$J$2:$J$201,MATCH($B17,M_Batch!$A$2:$A$201,0)),0))</f>
      </c>
      <c r="I17" s="15">
        <f>IF($A17="","",$E17+$F17+$G17+$H17)</f>
      </c>
      <c r="J17" s="16">
        <f>IF($A17="","",IF(COUNTIF(Penjualan!$B$2:$B$1001,$A17)&gt;0,IFERROR(INDEX(Penjualan!$C$2:$C$1001,MATCH($A17,Penjualan!$B$2:$B$1001,0)),0),IFERROR(LOOKUP(2,1/(Timbang!$A$2:$A$6001=$A17),Timbang!$C$2:$C$6001),M_Sapi!$D17)))</f>
      </c>
      <c r="K17" s="21">
        <f>IF($A17="","",IFERROR($I17/$J17,0))</f>
      </c>
    </row>
    <row r="18">
      <c r="A18" s="13">
        <f>IF(M_Sapi!$A18="","",M_Sapi!$A18)</f>
      </c>
      <c r="B18" s="13">
        <f>IF($A18="","",M_Sapi!$F18)</f>
      </c>
      <c r="C18" s="13">
        <f>IF($A18="","",M_Sapi!$J18)</f>
      </c>
      <c r="D18" s="18">
        <f>IF($A18="","",M_Sapi!$L18)</f>
      </c>
      <c r="E18" s="15">
        <f>IF($A18="","",M_Sapi!$E18)</f>
      </c>
      <c r="F18" s="15">
        <f>IF($A18="","",IFERROR(INDEX(M_Batch!$K$2:$K$201,MATCH($B18,M_Batch!$A$2:$A$201,0))*$D18/INDEX(M_Batch!$J$2:$J$201,MATCH($B18,M_Batch!$A$2:$A$201,0)),0))</f>
      </c>
      <c r="G18" s="15">
        <f>IF($A18="","",IFERROR(INDEX(M_Batch!$L$2:$L$201,MATCH($B18,M_Batch!$A$2:$A$201,0))*$D18/INDEX(M_Batch!$J$2:$J$201,MATCH($B18,M_Batch!$A$2:$A$201,0)),0))</f>
      </c>
      <c r="H18" s="15">
        <f>IF($A18="","",IFERROR(INDEX(M_Batch!$M$2:$M$201,MATCH($B18,M_Batch!$A$2:$A$201,0))*$D18/INDEX(M_Batch!$J$2:$J$201,MATCH($B18,M_Batch!$A$2:$A$201,0)),0))</f>
      </c>
      <c r="I18" s="15">
        <f>IF($A18="","",$E18+$F18+$G18+$H18)</f>
      </c>
      <c r="J18" s="16">
        <f>IF($A18="","",IF(COUNTIF(Penjualan!$B$2:$B$1001,$A18)&gt;0,IFERROR(INDEX(Penjualan!$C$2:$C$1001,MATCH($A18,Penjualan!$B$2:$B$1001,0)),0),IFERROR(LOOKUP(2,1/(Timbang!$A$2:$A$6001=$A18),Timbang!$C$2:$C$6001),M_Sapi!$D18)))</f>
      </c>
      <c r="K18" s="21">
        <f>IF($A18="","",IFERROR($I18/$J18,0))</f>
      </c>
    </row>
    <row r="19">
      <c r="A19" s="13">
        <f>IF(M_Sapi!$A19="","",M_Sapi!$A19)</f>
      </c>
      <c r="B19" s="13">
        <f>IF($A19="","",M_Sapi!$F19)</f>
      </c>
      <c r="C19" s="13">
        <f>IF($A19="","",M_Sapi!$J19)</f>
      </c>
      <c r="D19" s="18">
        <f>IF($A19="","",M_Sapi!$L19)</f>
      </c>
      <c r="E19" s="15">
        <f>IF($A19="","",M_Sapi!$E19)</f>
      </c>
      <c r="F19" s="15">
        <f>IF($A19="","",IFERROR(INDEX(M_Batch!$K$2:$K$201,MATCH($B19,M_Batch!$A$2:$A$201,0))*$D19/INDEX(M_Batch!$J$2:$J$201,MATCH($B19,M_Batch!$A$2:$A$201,0)),0))</f>
      </c>
      <c r="G19" s="15">
        <f>IF($A19="","",IFERROR(INDEX(M_Batch!$L$2:$L$201,MATCH($B19,M_Batch!$A$2:$A$201,0))*$D19/INDEX(M_Batch!$J$2:$J$201,MATCH($B19,M_Batch!$A$2:$A$201,0)),0))</f>
      </c>
      <c r="H19" s="15">
        <f>IF($A19="","",IFERROR(INDEX(M_Batch!$M$2:$M$201,MATCH($B19,M_Batch!$A$2:$A$201,0))*$D19/INDEX(M_Batch!$J$2:$J$201,MATCH($B19,M_Batch!$A$2:$A$201,0)),0))</f>
      </c>
      <c r="I19" s="15">
        <f>IF($A19="","",$E19+$F19+$G19+$H19)</f>
      </c>
      <c r="J19" s="16">
        <f>IF($A19="","",IF(COUNTIF(Penjualan!$B$2:$B$1001,$A19)&gt;0,IFERROR(INDEX(Penjualan!$C$2:$C$1001,MATCH($A19,Penjualan!$B$2:$B$1001,0)),0),IFERROR(LOOKUP(2,1/(Timbang!$A$2:$A$6001=$A19),Timbang!$C$2:$C$6001),M_Sapi!$D19)))</f>
      </c>
      <c r="K19" s="21">
        <f>IF($A19="","",IFERROR($I19/$J19,0))</f>
      </c>
    </row>
    <row r="20">
      <c r="A20" s="13">
        <f>IF(M_Sapi!$A20="","",M_Sapi!$A20)</f>
      </c>
      <c r="B20" s="13">
        <f>IF($A20="","",M_Sapi!$F20)</f>
      </c>
      <c r="C20" s="13">
        <f>IF($A20="","",M_Sapi!$J20)</f>
      </c>
      <c r="D20" s="18">
        <f>IF($A20="","",M_Sapi!$L20)</f>
      </c>
      <c r="E20" s="15">
        <f>IF($A20="","",M_Sapi!$E20)</f>
      </c>
      <c r="F20" s="15">
        <f>IF($A20="","",IFERROR(INDEX(M_Batch!$K$2:$K$201,MATCH($B20,M_Batch!$A$2:$A$201,0))*$D20/INDEX(M_Batch!$J$2:$J$201,MATCH($B20,M_Batch!$A$2:$A$201,0)),0))</f>
      </c>
      <c r="G20" s="15">
        <f>IF($A20="","",IFERROR(INDEX(M_Batch!$L$2:$L$201,MATCH($B20,M_Batch!$A$2:$A$201,0))*$D20/INDEX(M_Batch!$J$2:$J$201,MATCH($B20,M_Batch!$A$2:$A$201,0)),0))</f>
      </c>
      <c r="H20" s="15">
        <f>IF($A20="","",IFERROR(INDEX(M_Batch!$M$2:$M$201,MATCH($B20,M_Batch!$A$2:$A$201,0))*$D20/INDEX(M_Batch!$J$2:$J$201,MATCH($B20,M_Batch!$A$2:$A$201,0)),0))</f>
      </c>
      <c r="I20" s="15">
        <f>IF($A20="","",$E20+$F20+$G20+$H20)</f>
      </c>
      <c r="J20" s="16">
        <f>IF($A20="","",IF(COUNTIF(Penjualan!$B$2:$B$1001,$A20)&gt;0,IFERROR(INDEX(Penjualan!$C$2:$C$1001,MATCH($A20,Penjualan!$B$2:$B$1001,0)),0),IFERROR(LOOKUP(2,1/(Timbang!$A$2:$A$6001=$A20),Timbang!$C$2:$C$6001),M_Sapi!$D20)))</f>
      </c>
      <c r="K20" s="21">
        <f>IF($A20="","",IFERROR($I20/$J20,0))</f>
      </c>
    </row>
    <row r="21">
      <c r="A21" s="13">
        <f>IF(M_Sapi!$A21="","",M_Sapi!$A21)</f>
      </c>
      <c r="B21" s="13">
        <f>IF($A21="","",M_Sapi!$F21)</f>
      </c>
      <c r="C21" s="13">
        <f>IF($A21="","",M_Sapi!$J21)</f>
      </c>
      <c r="D21" s="18">
        <f>IF($A21="","",M_Sapi!$L21)</f>
      </c>
      <c r="E21" s="15">
        <f>IF($A21="","",M_Sapi!$E21)</f>
      </c>
      <c r="F21" s="15">
        <f>IF($A21="","",IFERROR(INDEX(M_Batch!$K$2:$K$201,MATCH($B21,M_Batch!$A$2:$A$201,0))*$D21/INDEX(M_Batch!$J$2:$J$201,MATCH($B21,M_Batch!$A$2:$A$201,0)),0))</f>
      </c>
      <c r="G21" s="15">
        <f>IF($A21="","",IFERROR(INDEX(M_Batch!$L$2:$L$201,MATCH($B21,M_Batch!$A$2:$A$201,0))*$D21/INDEX(M_Batch!$J$2:$J$201,MATCH($B21,M_Batch!$A$2:$A$201,0)),0))</f>
      </c>
      <c r="H21" s="15">
        <f>IF($A21="","",IFERROR(INDEX(M_Batch!$M$2:$M$201,MATCH($B21,M_Batch!$A$2:$A$201,0))*$D21/INDEX(M_Batch!$J$2:$J$201,MATCH($B21,M_Batch!$A$2:$A$201,0)),0))</f>
      </c>
      <c r="I21" s="15">
        <f>IF($A21="","",$E21+$F21+$G21+$H21)</f>
      </c>
      <c r="J21" s="16">
        <f>IF($A21="","",IF(COUNTIF(Penjualan!$B$2:$B$1001,$A21)&gt;0,IFERROR(INDEX(Penjualan!$C$2:$C$1001,MATCH($A21,Penjualan!$B$2:$B$1001,0)),0),IFERROR(LOOKUP(2,1/(Timbang!$A$2:$A$6001=$A21),Timbang!$C$2:$C$6001),M_Sapi!$D21)))</f>
      </c>
      <c r="K21" s="21">
        <f>IF($A21="","",IFERROR($I21/$J21,0))</f>
      </c>
    </row>
    <row r="22">
      <c r="A22" s="13">
        <f>IF(M_Sapi!$A22="","",M_Sapi!$A22)</f>
      </c>
      <c r="B22" s="13">
        <f>IF($A22="","",M_Sapi!$F22)</f>
      </c>
      <c r="C22" s="13">
        <f>IF($A22="","",M_Sapi!$J22)</f>
      </c>
      <c r="D22" s="18">
        <f>IF($A22="","",M_Sapi!$L22)</f>
      </c>
      <c r="E22" s="15">
        <f>IF($A22="","",M_Sapi!$E22)</f>
      </c>
      <c r="F22" s="15">
        <f>IF($A22="","",IFERROR(INDEX(M_Batch!$K$2:$K$201,MATCH($B22,M_Batch!$A$2:$A$201,0))*$D22/INDEX(M_Batch!$J$2:$J$201,MATCH($B22,M_Batch!$A$2:$A$201,0)),0))</f>
      </c>
      <c r="G22" s="15">
        <f>IF($A22="","",IFERROR(INDEX(M_Batch!$L$2:$L$201,MATCH($B22,M_Batch!$A$2:$A$201,0))*$D22/INDEX(M_Batch!$J$2:$J$201,MATCH($B22,M_Batch!$A$2:$A$201,0)),0))</f>
      </c>
      <c r="H22" s="15">
        <f>IF($A22="","",IFERROR(INDEX(M_Batch!$M$2:$M$201,MATCH($B22,M_Batch!$A$2:$A$201,0))*$D22/INDEX(M_Batch!$J$2:$J$201,MATCH($B22,M_Batch!$A$2:$A$201,0)),0))</f>
      </c>
      <c r="I22" s="15">
        <f>IF($A22="","",$E22+$F22+$G22+$H22)</f>
      </c>
      <c r="J22" s="16">
        <f>IF($A22="","",IF(COUNTIF(Penjualan!$B$2:$B$1001,$A22)&gt;0,IFERROR(INDEX(Penjualan!$C$2:$C$1001,MATCH($A22,Penjualan!$B$2:$B$1001,0)),0),IFERROR(LOOKUP(2,1/(Timbang!$A$2:$A$6001=$A22),Timbang!$C$2:$C$6001),M_Sapi!$D22)))</f>
      </c>
      <c r="K22" s="21">
        <f>IF($A22="","",IFERROR($I22/$J22,0))</f>
      </c>
    </row>
    <row r="23">
      <c r="A23" s="13">
        <f>IF(M_Sapi!$A23="","",M_Sapi!$A23)</f>
      </c>
      <c r="B23" s="13">
        <f>IF($A23="","",M_Sapi!$F23)</f>
      </c>
      <c r="C23" s="13">
        <f>IF($A23="","",M_Sapi!$J23)</f>
      </c>
      <c r="D23" s="18">
        <f>IF($A23="","",M_Sapi!$L23)</f>
      </c>
      <c r="E23" s="15">
        <f>IF($A23="","",M_Sapi!$E23)</f>
      </c>
      <c r="F23" s="15">
        <f>IF($A23="","",IFERROR(INDEX(M_Batch!$K$2:$K$201,MATCH($B23,M_Batch!$A$2:$A$201,0))*$D23/INDEX(M_Batch!$J$2:$J$201,MATCH($B23,M_Batch!$A$2:$A$201,0)),0))</f>
      </c>
      <c r="G23" s="15">
        <f>IF($A23="","",IFERROR(INDEX(M_Batch!$L$2:$L$201,MATCH($B23,M_Batch!$A$2:$A$201,0))*$D23/INDEX(M_Batch!$J$2:$J$201,MATCH($B23,M_Batch!$A$2:$A$201,0)),0))</f>
      </c>
      <c r="H23" s="15">
        <f>IF($A23="","",IFERROR(INDEX(M_Batch!$M$2:$M$201,MATCH($B23,M_Batch!$A$2:$A$201,0))*$D23/INDEX(M_Batch!$J$2:$J$201,MATCH($B23,M_Batch!$A$2:$A$201,0)),0))</f>
      </c>
      <c r="I23" s="15">
        <f>IF($A23="","",$E23+$F23+$G23+$H23)</f>
      </c>
      <c r="J23" s="16">
        <f>IF($A23="","",IF(COUNTIF(Penjualan!$B$2:$B$1001,$A23)&gt;0,IFERROR(INDEX(Penjualan!$C$2:$C$1001,MATCH($A23,Penjualan!$B$2:$B$1001,0)),0),IFERROR(LOOKUP(2,1/(Timbang!$A$2:$A$6001=$A23),Timbang!$C$2:$C$6001),M_Sapi!$D23)))</f>
      </c>
      <c r="K23" s="21">
        <f>IF($A23="","",IFERROR($I23/$J23,0))</f>
      </c>
    </row>
    <row r="24">
      <c r="A24" s="13">
        <f>IF(M_Sapi!$A24="","",M_Sapi!$A24)</f>
      </c>
      <c r="B24" s="13">
        <f>IF($A24="","",M_Sapi!$F24)</f>
      </c>
      <c r="C24" s="13">
        <f>IF($A24="","",M_Sapi!$J24)</f>
      </c>
      <c r="D24" s="18">
        <f>IF($A24="","",M_Sapi!$L24)</f>
      </c>
      <c r="E24" s="15">
        <f>IF($A24="","",M_Sapi!$E24)</f>
      </c>
      <c r="F24" s="15">
        <f>IF($A24="","",IFERROR(INDEX(M_Batch!$K$2:$K$201,MATCH($B24,M_Batch!$A$2:$A$201,0))*$D24/INDEX(M_Batch!$J$2:$J$201,MATCH($B24,M_Batch!$A$2:$A$201,0)),0))</f>
      </c>
      <c r="G24" s="15">
        <f>IF($A24="","",IFERROR(INDEX(M_Batch!$L$2:$L$201,MATCH($B24,M_Batch!$A$2:$A$201,0))*$D24/INDEX(M_Batch!$J$2:$J$201,MATCH($B24,M_Batch!$A$2:$A$201,0)),0))</f>
      </c>
      <c r="H24" s="15">
        <f>IF($A24="","",IFERROR(INDEX(M_Batch!$M$2:$M$201,MATCH($B24,M_Batch!$A$2:$A$201,0))*$D24/INDEX(M_Batch!$J$2:$J$201,MATCH($B24,M_Batch!$A$2:$A$201,0)),0))</f>
      </c>
      <c r="I24" s="15">
        <f>IF($A24="","",$E24+$F24+$G24+$H24)</f>
      </c>
      <c r="J24" s="16">
        <f>IF($A24="","",IF(COUNTIF(Penjualan!$B$2:$B$1001,$A24)&gt;0,IFERROR(INDEX(Penjualan!$C$2:$C$1001,MATCH($A24,Penjualan!$B$2:$B$1001,0)),0),IFERROR(LOOKUP(2,1/(Timbang!$A$2:$A$6001=$A24),Timbang!$C$2:$C$6001),M_Sapi!$D24)))</f>
      </c>
      <c r="K24" s="21">
        <f>IF($A24="","",IFERROR($I24/$J24,0))</f>
      </c>
    </row>
    <row r="25">
      <c r="A25" s="13">
        <f>IF(M_Sapi!$A25="","",M_Sapi!$A25)</f>
      </c>
      <c r="B25" s="13">
        <f>IF($A25="","",M_Sapi!$F25)</f>
      </c>
      <c r="C25" s="13">
        <f>IF($A25="","",M_Sapi!$J25)</f>
      </c>
      <c r="D25" s="18">
        <f>IF($A25="","",M_Sapi!$L25)</f>
      </c>
      <c r="E25" s="15">
        <f>IF($A25="","",M_Sapi!$E25)</f>
      </c>
      <c r="F25" s="15">
        <f>IF($A25="","",IFERROR(INDEX(M_Batch!$K$2:$K$201,MATCH($B25,M_Batch!$A$2:$A$201,0))*$D25/INDEX(M_Batch!$J$2:$J$201,MATCH($B25,M_Batch!$A$2:$A$201,0)),0))</f>
      </c>
      <c r="G25" s="15">
        <f>IF($A25="","",IFERROR(INDEX(M_Batch!$L$2:$L$201,MATCH($B25,M_Batch!$A$2:$A$201,0))*$D25/INDEX(M_Batch!$J$2:$J$201,MATCH($B25,M_Batch!$A$2:$A$201,0)),0))</f>
      </c>
      <c r="H25" s="15">
        <f>IF($A25="","",IFERROR(INDEX(M_Batch!$M$2:$M$201,MATCH($B25,M_Batch!$A$2:$A$201,0))*$D25/INDEX(M_Batch!$J$2:$J$201,MATCH($B25,M_Batch!$A$2:$A$201,0)),0))</f>
      </c>
      <c r="I25" s="15">
        <f>IF($A25="","",$E25+$F25+$G25+$H25)</f>
      </c>
      <c r="J25" s="16">
        <f>IF($A25="","",IF(COUNTIF(Penjualan!$B$2:$B$1001,$A25)&gt;0,IFERROR(INDEX(Penjualan!$C$2:$C$1001,MATCH($A25,Penjualan!$B$2:$B$1001,0)),0),IFERROR(LOOKUP(2,1/(Timbang!$A$2:$A$6001=$A25),Timbang!$C$2:$C$6001),M_Sapi!$D25)))</f>
      </c>
      <c r="K25" s="21">
        <f>IF($A25="","",IFERROR($I25/$J25,0))</f>
      </c>
    </row>
    <row r="26">
      <c r="A26" s="13">
        <f>IF(M_Sapi!$A26="","",M_Sapi!$A26)</f>
      </c>
      <c r="B26" s="13">
        <f>IF($A26="","",M_Sapi!$F26)</f>
      </c>
      <c r="C26" s="13">
        <f>IF($A26="","",M_Sapi!$J26)</f>
      </c>
      <c r="D26" s="18">
        <f>IF($A26="","",M_Sapi!$L26)</f>
      </c>
      <c r="E26" s="15">
        <f>IF($A26="","",M_Sapi!$E26)</f>
      </c>
      <c r="F26" s="15">
        <f>IF($A26="","",IFERROR(INDEX(M_Batch!$K$2:$K$201,MATCH($B26,M_Batch!$A$2:$A$201,0))*$D26/INDEX(M_Batch!$J$2:$J$201,MATCH($B26,M_Batch!$A$2:$A$201,0)),0))</f>
      </c>
      <c r="G26" s="15">
        <f>IF($A26="","",IFERROR(INDEX(M_Batch!$L$2:$L$201,MATCH($B26,M_Batch!$A$2:$A$201,0))*$D26/INDEX(M_Batch!$J$2:$J$201,MATCH($B26,M_Batch!$A$2:$A$201,0)),0))</f>
      </c>
      <c r="H26" s="15">
        <f>IF($A26="","",IFERROR(INDEX(M_Batch!$M$2:$M$201,MATCH($B26,M_Batch!$A$2:$A$201,0))*$D26/INDEX(M_Batch!$J$2:$J$201,MATCH($B26,M_Batch!$A$2:$A$201,0)),0))</f>
      </c>
      <c r="I26" s="15">
        <f>IF($A26="","",$E26+$F26+$G26+$H26)</f>
      </c>
      <c r="J26" s="16">
        <f>IF($A26="","",IF(COUNTIF(Penjualan!$B$2:$B$1001,$A26)&gt;0,IFERROR(INDEX(Penjualan!$C$2:$C$1001,MATCH($A26,Penjualan!$B$2:$B$1001,0)),0),IFERROR(LOOKUP(2,1/(Timbang!$A$2:$A$6001=$A26),Timbang!$C$2:$C$6001),M_Sapi!$D26)))</f>
      </c>
      <c r="K26" s="21">
        <f>IF($A26="","",IFERROR($I26/$J26,0))</f>
      </c>
    </row>
    <row r="27">
      <c r="A27" s="13">
        <f>IF(M_Sapi!$A27="","",M_Sapi!$A27)</f>
      </c>
      <c r="B27" s="13">
        <f>IF($A27="","",M_Sapi!$F27)</f>
      </c>
      <c r="C27" s="13">
        <f>IF($A27="","",M_Sapi!$J27)</f>
      </c>
      <c r="D27" s="18">
        <f>IF($A27="","",M_Sapi!$L27)</f>
      </c>
      <c r="E27" s="15">
        <f>IF($A27="","",M_Sapi!$E27)</f>
      </c>
      <c r="F27" s="15">
        <f>IF($A27="","",IFERROR(INDEX(M_Batch!$K$2:$K$201,MATCH($B27,M_Batch!$A$2:$A$201,0))*$D27/INDEX(M_Batch!$J$2:$J$201,MATCH($B27,M_Batch!$A$2:$A$201,0)),0))</f>
      </c>
      <c r="G27" s="15">
        <f>IF($A27="","",IFERROR(INDEX(M_Batch!$L$2:$L$201,MATCH($B27,M_Batch!$A$2:$A$201,0))*$D27/INDEX(M_Batch!$J$2:$J$201,MATCH($B27,M_Batch!$A$2:$A$201,0)),0))</f>
      </c>
      <c r="H27" s="15">
        <f>IF($A27="","",IFERROR(INDEX(M_Batch!$M$2:$M$201,MATCH($B27,M_Batch!$A$2:$A$201,0))*$D27/INDEX(M_Batch!$J$2:$J$201,MATCH($B27,M_Batch!$A$2:$A$201,0)),0))</f>
      </c>
      <c r="I27" s="15">
        <f>IF($A27="","",$E27+$F27+$G27+$H27)</f>
      </c>
      <c r="J27" s="16">
        <f>IF($A27="","",IF(COUNTIF(Penjualan!$B$2:$B$1001,$A27)&gt;0,IFERROR(INDEX(Penjualan!$C$2:$C$1001,MATCH($A27,Penjualan!$B$2:$B$1001,0)),0),IFERROR(LOOKUP(2,1/(Timbang!$A$2:$A$6001=$A27),Timbang!$C$2:$C$6001),M_Sapi!$D27)))</f>
      </c>
      <c r="K27" s="21">
        <f>IF($A27="","",IFERROR($I27/$J27,0))</f>
      </c>
    </row>
    <row r="28">
      <c r="A28" s="13">
        <f>IF(M_Sapi!$A28="","",M_Sapi!$A28)</f>
      </c>
      <c r="B28" s="13">
        <f>IF($A28="","",M_Sapi!$F28)</f>
      </c>
      <c r="C28" s="13">
        <f>IF($A28="","",M_Sapi!$J28)</f>
      </c>
      <c r="D28" s="18">
        <f>IF($A28="","",M_Sapi!$L28)</f>
      </c>
      <c r="E28" s="15">
        <f>IF($A28="","",M_Sapi!$E28)</f>
      </c>
      <c r="F28" s="15">
        <f>IF($A28="","",IFERROR(INDEX(M_Batch!$K$2:$K$201,MATCH($B28,M_Batch!$A$2:$A$201,0))*$D28/INDEX(M_Batch!$J$2:$J$201,MATCH($B28,M_Batch!$A$2:$A$201,0)),0))</f>
      </c>
      <c r="G28" s="15">
        <f>IF($A28="","",IFERROR(INDEX(M_Batch!$L$2:$L$201,MATCH($B28,M_Batch!$A$2:$A$201,0))*$D28/INDEX(M_Batch!$J$2:$J$201,MATCH($B28,M_Batch!$A$2:$A$201,0)),0))</f>
      </c>
      <c r="H28" s="15">
        <f>IF($A28="","",IFERROR(INDEX(M_Batch!$M$2:$M$201,MATCH($B28,M_Batch!$A$2:$A$201,0))*$D28/INDEX(M_Batch!$J$2:$J$201,MATCH($B28,M_Batch!$A$2:$A$201,0)),0))</f>
      </c>
      <c r="I28" s="15">
        <f>IF($A28="","",$E28+$F28+$G28+$H28)</f>
      </c>
      <c r="J28" s="16">
        <f>IF($A28="","",IF(COUNTIF(Penjualan!$B$2:$B$1001,$A28)&gt;0,IFERROR(INDEX(Penjualan!$C$2:$C$1001,MATCH($A28,Penjualan!$B$2:$B$1001,0)),0),IFERROR(LOOKUP(2,1/(Timbang!$A$2:$A$6001=$A28),Timbang!$C$2:$C$6001),M_Sapi!$D28)))</f>
      </c>
      <c r="K28" s="21">
        <f>IF($A28="","",IFERROR($I28/$J28,0))</f>
      </c>
    </row>
    <row r="29">
      <c r="A29" s="13">
        <f>IF(M_Sapi!$A29="","",M_Sapi!$A29)</f>
      </c>
      <c r="B29" s="13">
        <f>IF($A29="","",M_Sapi!$F29)</f>
      </c>
      <c r="C29" s="13">
        <f>IF($A29="","",M_Sapi!$J29)</f>
      </c>
      <c r="D29" s="18">
        <f>IF($A29="","",M_Sapi!$L29)</f>
      </c>
      <c r="E29" s="15">
        <f>IF($A29="","",M_Sapi!$E29)</f>
      </c>
      <c r="F29" s="15">
        <f>IF($A29="","",IFERROR(INDEX(M_Batch!$K$2:$K$201,MATCH($B29,M_Batch!$A$2:$A$201,0))*$D29/INDEX(M_Batch!$J$2:$J$201,MATCH($B29,M_Batch!$A$2:$A$201,0)),0))</f>
      </c>
      <c r="G29" s="15">
        <f>IF($A29="","",IFERROR(INDEX(M_Batch!$L$2:$L$201,MATCH($B29,M_Batch!$A$2:$A$201,0))*$D29/INDEX(M_Batch!$J$2:$J$201,MATCH($B29,M_Batch!$A$2:$A$201,0)),0))</f>
      </c>
      <c r="H29" s="15">
        <f>IF($A29="","",IFERROR(INDEX(M_Batch!$M$2:$M$201,MATCH($B29,M_Batch!$A$2:$A$201,0))*$D29/INDEX(M_Batch!$J$2:$J$201,MATCH($B29,M_Batch!$A$2:$A$201,0)),0))</f>
      </c>
      <c r="I29" s="15">
        <f>IF($A29="","",$E29+$F29+$G29+$H29)</f>
      </c>
      <c r="J29" s="16">
        <f>IF($A29="","",IF(COUNTIF(Penjualan!$B$2:$B$1001,$A29)&gt;0,IFERROR(INDEX(Penjualan!$C$2:$C$1001,MATCH($A29,Penjualan!$B$2:$B$1001,0)),0),IFERROR(LOOKUP(2,1/(Timbang!$A$2:$A$6001=$A29),Timbang!$C$2:$C$6001),M_Sapi!$D29)))</f>
      </c>
      <c r="K29" s="21">
        <f>IF($A29="","",IFERROR($I29/$J29,0))</f>
      </c>
    </row>
    <row r="30">
      <c r="A30" s="13">
        <f>IF(M_Sapi!$A30="","",M_Sapi!$A30)</f>
      </c>
      <c r="B30" s="13">
        <f>IF($A30="","",M_Sapi!$F30)</f>
      </c>
      <c r="C30" s="13">
        <f>IF($A30="","",M_Sapi!$J30)</f>
      </c>
      <c r="D30" s="18">
        <f>IF($A30="","",M_Sapi!$L30)</f>
      </c>
      <c r="E30" s="15">
        <f>IF($A30="","",M_Sapi!$E30)</f>
      </c>
      <c r="F30" s="15">
        <f>IF($A30="","",IFERROR(INDEX(M_Batch!$K$2:$K$201,MATCH($B30,M_Batch!$A$2:$A$201,0))*$D30/INDEX(M_Batch!$J$2:$J$201,MATCH($B30,M_Batch!$A$2:$A$201,0)),0))</f>
      </c>
      <c r="G30" s="15">
        <f>IF($A30="","",IFERROR(INDEX(M_Batch!$L$2:$L$201,MATCH($B30,M_Batch!$A$2:$A$201,0))*$D30/INDEX(M_Batch!$J$2:$J$201,MATCH($B30,M_Batch!$A$2:$A$201,0)),0))</f>
      </c>
      <c r="H30" s="15">
        <f>IF($A30="","",IFERROR(INDEX(M_Batch!$M$2:$M$201,MATCH($B30,M_Batch!$A$2:$A$201,0))*$D30/INDEX(M_Batch!$J$2:$J$201,MATCH($B30,M_Batch!$A$2:$A$201,0)),0))</f>
      </c>
      <c r="I30" s="15">
        <f>IF($A30="","",$E30+$F30+$G30+$H30)</f>
      </c>
      <c r="J30" s="16">
        <f>IF($A30="","",IF(COUNTIF(Penjualan!$B$2:$B$1001,$A30)&gt;0,IFERROR(INDEX(Penjualan!$C$2:$C$1001,MATCH($A30,Penjualan!$B$2:$B$1001,0)),0),IFERROR(LOOKUP(2,1/(Timbang!$A$2:$A$6001=$A30),Timbang!$C$2:$C$6001),M_Sapi!$D30)))</f>
      </c>
      <c r="K30" s="21">
        <f>IF($A30="","",IFERROR($I30/$J30,0))</f>
      </c>
    </row>
    <row r="31">
      <c r="A31" s="13">
        <f>IF(M_Sapi!$A31="","",M_Sapi!$A31)</f>
      </c>
      <c r="B31" s="13">
        <f>IF($A31="","",M_Sapi!$F31)</f>
      </c>
      <c r="C31" s="13">
        <f>IF($A31="","",M_Sapi!$J31)</f>
      </c>
      <c r="D31" s="18">
        <f>IF($A31="","",M_Sapi!$L31)</f>
      </c>
      <c r="E31" s="15">
        <f>IF($A31="","",M_Sapi!$E31)</f>
      </c>
      <c r="F31" s="15">
        <f>IF($A31="","",IFERROR(INDEX(M_Batch!$K$2:$K$201,MATCH($B31,M_Batch!$A$2:$A$201,0))*$D31/INDEX(M_Batch!$J$2:$J$201,MATCH($B31,M_Batch!$A$2:$A$201,0)),0))</f>
      </c>
      <c r="G31" s="15">
        <f>IF($A31="","",IFERROR(INDEX(M_Batch!$L$2:$L$201,MATCH($B31,M_Batch!$A$2:$A$201,0))*$D31/INDEX(M_Batch!$J$2:$J$201,MATCH($B31,M_Batch!$A$2:$A$201,0)),0))</f>
      </c>
      <c r="H31" s="15">
        <f>IF($A31="","",IFERROR(INDEX(M_Batch!$M$2:$M$201,MATCH($B31,M_Batch!$A$2:$A$201,0))*$D31/INDEX(M_Batch!$J$2:$J$201,MATCH($B31,M_Batch!$A$2:$A$201,0)),0))</f>
      </c>
      <c r="I31" s="15">
        <f>IF($A31="","",$E31+$F31+$G31+$H31)</f>
      </c>
      <c r="J31" s="16">
        <f>IF($A31="","",IF(COUNTIF(Penjualan!$B$2:$B$1001,$A31)&gt;0,IFERROR(INDEX(Penjualan!$C$2:$C$1001,MATCH($A31,Penjualan!$B$2:$B$1001,0)),0),IFERROR(LOOKUP(2,1/(Timbang!$A$2:$A$6001=$A31),Timbang!$C$2:$C$6001),M_Sapi!$D31)))</f>
      </c>
      <c r="K31" s="21">
        <f>IF($A31="","",IFERROR($I31/$J31,0))</f>
      </c>
    </row>
    <row r="32">
      <c r="A32" s="13">
        <f>IF(M_Sapi!$A32="","",M_Sapi!$A32)</f>
      </c>
      <c r="B32" s="13">
        <f>IF($A32="","",M_Sapi!$F32)</f>
      </c>
      <c r="C32" s="13">
        <f>IF($A32="","",M_Sapi!$J32)</f>
      </c>
      <c r="D32" s="18">
        <f>IF($A32="","",M_Sapi!$L32)</f>
      </c>
      <c r="E32" s="15">
        <f>IF($A32="","",M_Sapi!$E32)</f>
      </c>
      <c r="F32" s="15">
        <f>IF($A32="","",IFERROR(INDEX(M_Batch!$K$2:$K$201,MATCH($B32,M_Batch!$A$2:$A$201,0))*$D32/INDEX(M_Batch!$J$2:$J$201,MATCH($B32,M_Batch!$A$2:$A$201,0)),0))</f>
      </c>
      <c r="G32" s="15">
        <f>IF($A32="","",IFERROR(INDEX(M_Batch!$L$2:$L$201,MATCH($B32,M_Batch!$A$2:$A$201,0))*$D32/INDEX(M_Batch!$J$2:$J$201,MATCH($B32,M_Batch!$A$2:$A$201,0)),0))</f>
      </c>
      <c r="H32" s="15">
        <f>IF($A32="","",IFERROR(INDEX(M_Batch!$M$2:$M$201,MATCH($B32,M_Batch!$A$2:$A$201,0))*$D32/INDEX(M_Batch!$J$2:$J$201,MATCH($B32,M_Batch!$A$2:$A$201,0)),0))</f>
      </c>
      <c r="I32" s="15">
        <f>IF($A32="","",$E32+$F32+$G32+$H32)</f>
      </c>
      <c r="J32" s="16">
        <f>IF($A32="","",IF(COUNTIF(Penjualan!$B$2:$B$1001,$A32)&gt;0,IFERROR(INDEX(Penjualan!$C$2:$C$1001,MATCH($A32,Penjualan!$B$2:$B$1001,0)),0),IFERROR(LOOKUP(2,1/(Timbang!$A$2:$A$6001=$A32),Timbang!$C$2:$C$6001),M_Sapi!$D32)))</f>
      </c>
      <c r="K32" s="21">
        <f>IF($A32="","",IFERROR($I32/$J32,0))</f>
      </c>
    </row>
    <row r="33">
      <c r="A33" s="13">
        <f>IF(M_Sapi!$A33="","",M_Sapi!$A33)</f>
      </c>
      <c r="B33" s="13">
        <f>IF($A33="","",M_Sapi!$F33)</f>
      </c>
      <c r="C33" s="13">
        <f>IF($A33="","",M_Sapi!$J33)</f>
      </c>
      <c r="D33" s="18">
        <f>IF($A33="","",M_Sapi!$L33)</f>
      </c>
      <c r="E33" s="15">
        <f>IF($A33="","",M_Sapi!$E33)</f>
      </c>
      <c r="F33" s="15">
        <f>IF($A33="","",IFERROR(INDEX(M_Batch!$K$2:$K$201,MATCH($B33,M_Batch!$A$2:$A$201,0))*$D33/INDEX(M_Batch!$J$2:$J$201,MATCH($B33,M_Batch!$A$2:$A$201,0)),0))</f>
      </c>
      <c r="G33" s="15">
        <f>IF($A33="","",IFERROR(INDEX(M_Batch!$L$2:$L$201,MATCH($B33,M_Batch!$A$2:$A$201,0))*$D33/INDEX(M_Batch!$J$2:$J$201,MATCH($B33,M_Batch!$A$2:$A$201,0)),0))</f>
      </c>
      <c r="H33" s="15">
        <f>IF($A33="","",IFERROR(INDEX(M_Batch!$M$2:$M$201,MATCH($B33,M_Batch!$A$2:$A$201,0))*$D33/INDEX(M_Batch!$J$2:$J$201,MATCH($B33,M_Batch!$A$2:$A$201,0)),0))</f>
      </c>
      <c r="I33" s="15">
        <f>IF($A33="","",$E33+$F33+$G33+$H33)</f>
      </c>
      <c r="J33" s="16">
        <f>IF($A33="","",IF(COUNTIF(Penjualan!$B$2:$B$1001,$A33)&gt;0,IFERROR(INDEX(Penjualan!$C$2:$C$1001,MATCH($A33,Penjualan!$B$2:$B$1001,0)),0),IFERROR(LOOKUP(2,1/(Timbang!$A$2:$A$6001=$A33),Timbang!$C$2:$C$6001),M_Sapi!$D33)))</f>
      </c>
      <c r="K33" s="21">
        <f>IF($A33="","",IFERROR($I33/$J33,0))</f>
      </c>
    </row>
    <row r="34">
      <c r="A34" s="13">
        <f>IF(M_Sapi!$A34="","",M_Sapi!$A34)</f>
      </c>
      <c r="B34" s="13">
        <f>IF($A34="","",M_Sapi!$F34)</f>
      </c>
      <c r="C34" s="13">
        <f>IF($A34="","",M_Sapi!$J34)</f>
      </c>
      <c r="D34" s="18">
        <f>IF($A34="","",M_Sapi!$L34)</f>
      </c>
      <c r="E34" s="15">
        <f>IF($A34="","",M_Sapi!$E34)</f>
      </c>
      <c r="F34" s="15">
        <f>IF($A34="","",IFERROR(INDEX(M_Batch!$K$2:$K$201,MATCH($B34,M_Batch!$A$2:$A$201,0))*$D34/INDEX(M_Batch!$J$2:$J$201,MATCH($B34,M_Batch!$A$2:$A$201,0)),0))</f>
      </c>
      <c r="G34" s="15">
        <f>IF($A34="","",IFERROR(INDEX(M_Batch!$L$2:$L$201,MATCH($B34,M_Batch!$A$2:$A$201,0))*$D34/INDEX(M_Batch!$J$2:$J$201,MATCH($B34,M_Batch!$A$2:$A$201,0)),0))</f>
      </c>
      <c r="H34" s="15">
        <f>IF($A34="","",IFERROR(INDEX(M_Batch!$M$2:$M$201,MATCH($B34,M_Batch!$A$2:$A$201,0))*$D34/INDEX(M_Batch!$J$2:$J$201,MATCH($B34,M_Batch!$A$2:$A$201,0)),0))</f>
      </c>
      <c r="I34" s="15">
        <f>IF($A34="","",$E34+$F34+$G34+$H34)</f>
      </c>
      <c r="J34" s="16">
        <f>IF($A34="","",IF(COUNTIF(Penjualan!$B$2:$B$1001,$A34)&gt;0,IFERROR(INDEX(Penjualan!$C$2:$C$1001,MATCH($A34,Penjualan!$B$2:$B$1001,0)),0),IFERROR(LOOKUP(2,1/(Timbang!$A$2:$A$6001=$A34),Timbang!$C$2:$C$6001),M_Sapi!$D34)))</f>
      </c>
      <c r="K34" s="21">
        <f>IF($A34="","",IFERROR($I34/$J34,0))</f>
      </c>
    </row>
    <row r="35">
      <c r="A35" s="13">
        <f>IF(M_Sapi!$A35="","",M_Sapi!$A35)</f>
      </c>
      <c r="B35" s="13">
        <f>IF($A35="","",M_Sapi!$F35)</f>
      </c>
      <c r="C35" s="13">
        <f>IF($A35="","",M_Sapi!$J35)</f>
      </c>
      <c r="D35" s="18">
        <f>IF($A35="","",M_Sapi!$L35)</f>
      </c>
      <c r="E35" s="15">
        <f>IF($A35="","",M_Sapi!$E35)</f>
      </c>
      <c r="F35" s="15">
        <f>IF($A35="","",IFERROR(INDEX(M_Batch!$K$2:$K$201,MATCH($B35,M_Batch!$A$2:$A$201,0))*$D35/INDEX(M_Batch!$J$2:$J$201,MATCH($B35,M_Batch!$A$2:$A$201,0)),0))</f>
      </c>
      <c r="G35" s="15">
        <f>IF($A35="","",IFERROR(INDEX(M_Batch!$L$2:$L$201,MATCH($B35,M_Batch!$A$2:$A$201,0))*$D35/INDEX(M_Batch!$J$2:$J$201,MATCH($B35,M_Batch!$A$2:$A$201,0)),0))</f>
      </c>
      <c r="H35" s="15">
        <f>IF($A35="","",IFERROR(INDEX(M_Batch!$M$2:$M$201,MATCH($B35,M_Batch!$A$2:$A$201,0))*$D35/INDEX(M_Batch!$J$2:$J$201,MATCH($B35,M_Batch!$A$2:$A$201,0)),0))</f>
      </c>
      <c r="I35" s="15">
        <f>IF($A35="","",$E35+$F35+$G35+$H35)</f>
      </c>
      <c r="J35" s="16">
        <f>IF($A35="","",IF(COUNTIF(Penjualan!$B$2:$B$1001,$A35)&gt;0,IFERROR(INDEX(Penjualan!$C$2:$C$1001,MATCH($A35,Penjualan!$B$2:$B$1001,0)),0),IFERROR(LOOKUP(2,1/(Timbang!$A$2:$A$6001=$A35),Timbang!$C$2:$C$6001),M_Sapi!$D35)))</f>
      </c>
      <c r="K35" s="21">
        <f>IF($A35="","",IFERROR($I35/$J35,0))</f>
      </c>
    </row>
    <row r="36">
      <c r="A36" s="13">
        <f>IF(M_Sapi!$A36="","",M_Sapi!$A36)</f>
      </c>
      <c r="B36" s="13">
        <f>IF($A36="","",M_Sapi!$F36)</f>
      </c>
      <c r="C36" s="13">
        <f>IF($A36="","",M_Sapi!$J36)</f>
      </c>
      <c r="D36" s="18">
        <f>IF($A36="","",M_Sapi!$L36)</f>
      </c>
      <c r="E36" s="15">
        <f>IF($A36="","",M_Sapi!$E36)</f>
      </c>
      <c r="F36" s="15">
        <f>IF($A36="","",IFERROR(INDEX(M_Batch!$K$2:$K$201,MATCH($B36,M_Batch!$A$2:$A$201,0))*$D36/INDEX(M_Batch!$J$2:$J$201,MATCH($B36,M_Batch!$A$2:$A$201,0)),0))</f>
      </c>
      <c r="G36" s="15">
        <f>IF($A36="","",IFERROR(INDEX(M_Batch!$L$2:$L$201,MATCH($B36,M_Batch!$A$2:$A$201,0))*$D36/INDEX(M_Batch!$J$2:$J$201,MATCH($B36,M_Batch!$A$2:$A$201,0)),0))</f>
      </c>
      <c r="H36" s="15">
        <f>IF($A36="","",IFERROR(INDEX(M_Batch!$M$2:$M$201,MATCH($B36,M_Batch!$A$2:$A$201,0))*$D36/INDEX(M_Batch!$J$2:$J$201,MATCH($B36,M_Batch!$A$2:$A$201,0)),0))</f>
      </c>
      <c r="I36" s="15">
        <f>IF($A36="","",$E36+$F36+$G36+$H36)</f>
      </c>
      <c r="J36" s="16">
        <f>IF($A36="","",IF(COUNTIF(Penjualan!$B$2:$B$1001,$A36)&gt;0,IFERROR(INDEX(Penjualan!$C$2:$C$1001,MATCH($A36,Penjualan!$B$2:$B$1001,0)),0),IFERROR(LOOKUP(2,1/(Timbang!$A$2:$A$6001=$A36),Timbang!$C$2:$C$6001),M_Sapi!$D36)))</f>
      </c>
      <c r="K36" s="21">
        <f>IF($A36="","",IFERROR($I36/$J36,0))</f>
      </c>
    </row>
    <row r="37">
      <c r="A37" s="13">
        <f>IF(M_Sapi!$A37="","",M_Sapi!$A37)</f>
      </c>
      <c r="B37" s="13">
        <f>IF($A37="","",M_Sapi!$F37)</f>
      </c>
      <c r="C37" s="13">
        <f>IF($A37="","",M_Sapi!$J37)</f>
      </c>
      <c r="D37" s="18">
        <f>IF($A37="","",M_Sapi!$L37)</f>
      </c>
      <c r="E37" s="15">
        <f>IF($A37="","",M_Sapi!$E37)</f>
      </c>
      <c r="F37" s="15">
        <f>IF($A37="","",IFERROR(INDEX(M_Batch!$K$2:$K$201,MATCH($B37,M_Batch!$A$2:$A$201,0))*$D37/INDEX(M_Batch!$J$2:$J$201,MATCH($B37,M_Batch!$A$2:$A$201,0)),0))</f>
      </c>
      <c r="G37" s="15">
        <f>IF($A37="","",IFERROR(INDEX(M_Batch!$L$2:$L$201,MATCH($B37,M_Batch!$A$2:$A$201,0))*$D37/INDEX(M_Batch!$J$2:$J$201,MATCH($B37,M_Batch!$A$2:$A$201,0)),0))</f>
      </c>
      <c r="H37" s="15">
        <f>IF($A37="","",IFERROR(INDEX(M_Batch!$M$2:$M$201,MATCH($B37,M_Batch!$A$2:$A$201,0))*$D37/INDEX(M_Batch!$J$2:$J$201,MATCH($B37,M_Batch!$A$2:$A$201,0)),0))</f>
      </c>
      <c r="I37" s="15">
        <f>IF($A37="","",$E37+$F37+$G37+$H37)</f>
      </c>
      <c r="J37" s="16">
        <f>IF($A37="","",IF(COUNTIF(Penjualan!$B$2:$B$1001,$A37)&gt;0,IFERROR(INDEX(Penjualan!$C$2:$C$1001,MATCH($A37,Penjualan!$B$2:$B$1001,0)),0),IFERROR(LOOKUP(2,1/(Timbang!$A$2:$A$6001=$A37),Timbang!$C$2:$C$6001),M_Sapi!$D37)))</f>
      </c>
      <c r="K37" s="21">
        <f>IF($A37="","",IFERROR($I37/$J37,0))</f>
      </c>
    </row>
    <row r="38">
      <c r="A38" s="13">
        <f>IF(M_Sapi!$A38="","",M_Sapi!$A38)</f>
      </c>
      <c r="B38" s="13">
        <f>IF($A38="","",M_Sapi!$F38)</f>
      </c>
      <c r="C38" s="13">
        <f>IF($A38="","",M_Sapi!$J38)</f>
      </c>
      <c r="D38" s="18">
        <f>IF($A38="","",M_Sapi!$L38)</f>
      </c>
      <c r="E38" s="15">
        <f>IF($A38="","",M_Sapi!$E38)</f>
      </c>
      <c r="F38" s="15">
        <f>IF($A38="","",IFERROR(INDEX(M_Batch!$K$2:$K$201,MATCH($B38,M_Batch!$A$2:$A$201,0))*$D38/INDEX(M_Batch!$J$2:$J$201,MATCH($B38,M_Batch!$A$2:$A$201,0)),0))</f>
      </c>
      <c r="G38" s="15">
        <f>IF($A38="","",IFERROR(INDEX(M_Batch!$L$2:$L$201,MATCH($B38,M_Batch!$A$2:$A$201,0))*$D38/INDEX(M_Batch!$J$2:$J$201,MATCH($B38,M_Batch!$A$2:$A$201,0)),0))</f>
      </c>
      <c r="H38" s="15">
        <f>IF($A38="","",IFERROR(INDEX(M_Batch!$M$2:$M$201,MATCH($B38,M_Batch!$A$2:$A$201,0))*$D38/INDEX(M_Batch!$J$2:$J$201,MATCH($B38,M_Batch!$A$2:$A$201,0)),0))</f>
      </c>
      <c r="I38" s="15">
        <f>IF($A38="","",$E38+$F38+$G38+$H38)</f>
      </c>
      <c r="J38" s="16">
        <f>IF($A38="","",IF(COUNTIF(Penjualan!$B$2:$B$1001,$A38)&gt;0,IFERROR(INDEX(Penjualan!$C$2:$C$1001,MATCH($A38,Penjualan!$B$2:$B$1001,0)),0),IFERROR(LOOKUP(2,1/(Timbang!$A$2:$A$6001=$A38),Timbang!$C$2:$C$6001),M_Sapi!$D38)))</f>
      </c>
      <c r="K38" s="21">
        <f>IF($A38="","",IFERROR($I38/$J38,0))</f>
      </c>
    </row>
    <row r="39">
      <c r="A39" s="13">
        <f>IF(M_Sapi!$A39="","",M_Sapi!$A39)</f>
      </c>
      <c r="B39" s="13">
        <f>IF($A39="","",M_Sapi!$F39)</f>
      </c>
      <c r="C39" s="13">
        <f>IF($A39="","",M_Sapi!$J39)</f>
      </c>
      <c r="D39" s="18">
        <f>IF($A39="","",M_Sapi!$L39)</f>
      </c>
      <c r="E39" s="15">
        <f>IF($A39="","",M_Sapi!$E39)</f>
      </c>
      <c r="F39" s="15">
        <f>IF($A39="","",IFERROR(INDEX(M_Batch!$K$2:$K$201,MATCH($B39,M_Batch!$A$2:$A$201,0))*$D39/INDEX(M_Batch!$J$2:$J$201,MATCH($B39,M_Batch!$A$2:$A$201,0)),0))</f>
      </c>
      <c r="G39" s="15">
        <f>IF($A39="","",IFERROR(INDEX(M_Batch!$L$2:$L$201,MATCH($B39,M_Batch!$A$2:$A$201,0))*$D39/INDEX(M_Batch!$J$2:$J$201,MATCH($B39,M_Batch!$A$2:$A$201,0)),0))</f>
      </c>
      <c r="H39" s="15">
        <f>IF($A39="","",IFERROR(INDEX(M_Batch!$M$2:$M$201,MATCH($B39,M_Batch!$A$2:$A$201,0))*$D39/INDEX(M_Batch!$J$2:$J$201,MATCH($B39,M_Batch!$A$2:$A$201,0)),0))</f>
      </c>
      <c r="I39" s="15">
        <f>IF($A39="","",$E39+$F39+$G39+$H39)</f>
      </c>
      <c r="J39" s="16">
        <f>IF($A39="","",IF(COUNTIF(Penjualan!$B$2:$B$1001,$A39)&gt;0,IFERROR(INDEX(Penjualan!$C$2:$C$1001,MATCH($A39,Penjualan!$B$2:$B$1001,0)),0),IFERROR(LOOKUP(2,1/(Timbang!$A$2:$A$6001=$A39),Timbang!$C$2:$C$6001),M_Sapi!$D39)))</f>
      </c>
      <c r="K39" s="21">
        <f>IF($A39="","",IFERROR($I39/$J39,0))</f>
      </c>
    </row>
    <row r="40">
      <c r="A40" s="13">
        <f>IF(M_Sapi!$A40="","",M_Sapi!$A40)</f>
      </c>
      <c r="B40" s="13">
        <f>IF($A40="","",M_Sapi!$F40)</f>
      </c>
      <c r="C40" s="13">
        <f>IF($A40="","",M_Sapi!$J40)</f>
      </c>
      <c r="D40" s="18">
        <f>IF($A40="","",M_Sapi!$L40)</f>
      </c>
      <c r="E40" s="15">
        <f>IF($A40="","",M_Sapi!$E40)</f>
      </c>
      <c r="F40" s="15">
        <f>IF($A40="","",IFERROR(INDEX(M_Batch!$K$2:$K$201,MATCH($B40,M_Batch!$A$2:$A$201,0))*$D40/INDEX(M_Batch!$J$2:$J$201,MATCH($B40,M_Batch!$A$2:$A$201,0)),0))</f>
      </c>
      <c r="G40" s="15">
        <f>IF($A40="","",IFERROR(INDEX(M_Batch!$L$2:$L$201,MATCH($B40,M_Batch!$A$2:$A$201,0))*$D40/INDEX(M_Batch!$J$2:$J$201,MATCH($B40,M_Batch!$A$2:$A$201,0)),0))</f>
      </c>
      <c r="H40" s="15">
        <f>IF($A40="","",IFERROR(INDEX(M_Batch!$M$2:$M$201,MATCH($B40,M_Batch!$A$2:$A$201,0))*$D40/INDEX(M_Batch!$J$2:$J$201,MATCH($B40,M_Batch!$A$2:$A$201,0)),0))</f>
      </c>
      <c r="I40" s="15">
        <f>IF($A40="","",$E40+$F40+$G40+$H40)</f>
      </c>
      <c r="J40" s="16">
        <f>IF($A40="","",IF(COUNTIF(Penjualan!$B$2:$B$1001,$A40)&gt;0,IFERROR(INDEX(Penjualan!$C$2:$C$1001,MATCH($A40,Penjualan!$B$2:$B$1001,0)),0),IFERROR(LOOKUP(2,1/(Timbang!$A$2:$A$6001=$A40),Timbang!$C$2:$C$6001),M_Sapi!$D40)))</f>
      </c>
      <c r="K40" s="21">
        <f>IF($A40="","",IFERROR($I40/$J40,0))</f>
      </c>
    </row>
    <row r="41">
      <c r="A41" s="13">
        <f>IF(M_Sapi!$A41="","",M_Sapi!$A41)</f>
      </c>
      <c r="B41" s="13">
        <f>IF($A41="","",M_Sapi!$F41)</f>
      </c>
      <c r="C41" s="13">
        <f>IF($A41="","",M_Sapi!$J41)</f>
      </c>
      <c r="D41" s="18">
        <f>IF($A41="","",M_Sapi!$L41)</f>
      </c>
      <c r="E41" s="15">
        <f>IF($A41="","",M_Sapi!$E41)</f>
      </c>
      <c r="F41" s="15">
        <f>IF($A41="","",IFERROR(INDEX(M_Batch!$K$2:$K$201,MATCH($B41,M_Batch!$A$2:$A$201,0))*$D41/INDEX(M_Batch!$J$2:$J$201,MATCH($B41,M_Batch!$A$2:$A$201,0)),0))</f>
      </c>
      <c r="G41" s="15">
        <f>IF($A41="","",IFERROR(INDEX(M_Batch!$L$2:$L$201,MATCH($B41,M_Batch!$A$2:$A$201,0))*$D41/INDEX(M_Batch!$J$2:$J$201,MATCH($B41,M_Batch!$A$2:$A$201,0)),0))</f>
      </c>
      <c r="H41" s="15">
        <f>IF($A41="","",IFERROR(INDEX(M_Batch!$M$2:$M$201,MATCH($B41,M_Batch!$A$2:$A$201,0))*$D41/INDEX(M_Batch!$J$2:$J$201,MATCH($B41,M_Batch!$A$2:$A$201,0)),0))</f>
      </c>
      <c r="I41" s="15">
        <f>IF($A41="","",$E41+$F41+$G41+$H41)</f>
      </c>
      <c r="J41" s="16">
        <f>IF($A41="","",IF(COUNTIF(Penjualan!$B$2:$B$1001,$A41)&gt;0,IFERROR(INDEX(Penjualan!$C$2:$C$1001,MATCH($A41,Penjualan!$B$2:$B$1001,0)),0),IFERROR(LOOKUP(2,1/(Timbang!$A$2:$A$6001=$A41),Timbang!$C$2:$C$6001),M_Sapi!$D41)))</f>
      </c>
      <c r="K41" s="21">
        <f>IF($A41="","",IFERROR($I41/$J41,0))</f>
      </c>
    </row>
    <row r="42">
      <c r="A42" s="13">
        <f>IF(M_Sapi!$A42="","",M_Sapi!$A42)</f>
      </c>
      <c r="B42" s="13">
        <f>IF($A42="","",M_Sapi!$F42)</f>
      </c>
      <c r="C42" s="13">
        <f>IF($A42="","",M_Sapi!$J42)</f>
      </c>
      <c r="D42" s="18">
        <f>IF($A42="","",M_Sapi!$L42)</f>
      </c>
      <c r="E42" s="15">
        <f>IF($A42="","",M_Sapi!$E42)</f>
      </c>
      <c r="F42" s="15">
        <f>IF($A42="","",IFERROR(INDEX(M_Batch!$K$2:$K$201,MATCH($B42,M_Batch!$A$2:$A$201,0))*$D42/INDEX(M_Batch!$J$2:$J$201,MATCH($B42,M_Batch!$A$2:$A$201,0)),0))</f>
      </c>
      <c r="G42" s="15">
        <f>IF($A42="","",IFERROR(INDEX(M_Batch!$L$2:$L$201,MATCH($B42,M_Batch!$A$2:$A$201,0))*$D42/INDEX(M_Batch!$J$2:$J$201,MATCH($B42,M_Batch!$A$2:$A$201,0)),0))</f>
      </c>
      <c r="H42" s="15">
        <f>IF($A42="","",IFERROR(INDEX(M_Batch!$M$2:$M$201,MATCH($B42,M_Batch!$A$2:$A$201,0))*$D42/INDEX(M_Batch!$J$2:$J$201,MATCH($B42,M_Batch!$A$2:$A$201,0)),0))</f>
      </c>
      <c r="I42" s="15">
        <f>IF($A42="","",$E42+$F42+$G42+$H42)</f>
      </c>
      <c r="J42" s="16">
        <f>IF($A42="","",IF(COUNTIF(Penjualan!$B$2:$B$1001,$A42)&gt;0,IFERROR(INDEX(Penjualan!$C$2:$C$1001,MATCH($A42,Penjualan!$B$2:$B$1001,0)),0),IFERROR(LOOKUP(2,1/(Timbang!$A$2:$A$6001=$A42),Timbang!$C$2:$C$6001),M_Sapi!$D42)))</f>
      </c>
      <c r="K42" s="21">
        <f>IF($A42="","",IFERROR($I42/$J42,0))</f>
      </c>
    </row>
    <row r="43">
      <c r="A43" s="13">
        <f>IF(M_Sapi!$A43="","",M_Sapi!$A43)</f>
      </c>
      <c r="B43" s="13">
        <f>IF($A43="","",M_Sapi!$F43)</f>
      </c>
      <c r="C43" s="13">
        <f>IF($A43="","",M_Sapi!$J43)</f>
      </c>
      <c r="D43" s="18">
        <f>IF($A43="","",M_Sapi!$L43)</f>
      </c>
      <c r="E43" s="15">
        <f>IF($A43="","",M_Sapi!$E43)</f>
      </c>
      <c r="F43" s="15">
        <f>IF($A43="","",IFERROR(INDEX(M_Batch!$K$2:$K$201,MATCH($B43,M_Batch!$A$2:$A$201,0))*$D43/INDEX(M_Batch!$J$2:$J$201,MATCH($B43,M_Batch!$A$2:$A$201,0)),0))</f>
      </c>
      <c r="G43" s="15">
        <f>IF($A43="","",IFERROR(INDEX(M_Batch!$L$2:$L$201,MATCH($B43,M_Batch!$A$2:$A$201,0))*$D43/INDEX(M_Batch!$J$2:$J$201,MATCH($B43,M_Batch!$A$2:$A$201,0)),0))</f>
      </c>
      <c r="H43" s="15">
        <f>IF($A43="","",IFERROR(INDEX(M_Batch!$M$2:$M$201,MATCH($B43,M_Batch!$A$2:$A$201,0))*$D43/INDEX(M_Batch!$J$2:$J$201,MATCH($B43,M_Batch!$A$2:$A$201,0)),0))</f>
      </c>
      <c r="I43" s="15">
        <f>IF($A43="","",$E43+$F43+$G43+$H43)</f>
      </c>
      <c r="J43" s="16">
        <f>IF($A43="","",IF(COUNTIF(Penjualan!$B$2:$B$1001,$A43)&gt;0,IFERROR(INDEX(Penjualan!$C$2:$C$1001,MATCH($A43,Penjualan!$B$2:$B$1001,0)),0),IFERROR(LOOKUP(2,1/(Timbang!$A$2:$A$6001=$A43),Timbang!$C$2:$C$6001),M_Sapi!$D43)))</f>
      </c>
      <c r="K43" s="21">
        <f>IF($A43="","",IFERROR($I43/$J43,0))</f>
      </c>
    </row>
    <row r="44">
      <c r="A44" s="13">
        <f>IF(M_Sapi!$A44="","",M_Sapi!$A44)</f>
      </c>
      <c r="B44" s="13">
        <f>IF($A44="","",M_Sapi!$F44)</f>
      </c>
      <c r="C44" s="13">
        <f>IF($A44="","",M_Sapi!$J44)</f>
      </c>
      <c r="D44" s="18">
        <f>IF($A44="","",M_Sapi!$L44)</f>
      </c>
      <c r="E44" s="15">
        <f>IF($A44="","",M_Sapi!$E44)</f>
      </c>
      <c r="F44" s="15">
        <f>IF($A44="","",IFERROR(INDEX(M_Batch!$K$2:$K$201,MATCH($B44,M_Batch!$A$2:$A$201,0))*$D44/INDEX(M_Batch!$J$2:$J$201,MATCH($B44,M_Batch!$A$2:$A$201,0)),0))</f>
      </c>
      <c r="G44" s="15">
        <f>IF($A44="","",IFERROR(INDEX(M_Batch!$L$2:$L$201,MATCH($B44,M_Batch!$A$2:$A$201,0))*$D44/INDEX(M_Batch!$J$2:$J$201,MATCH($B44,M_Batch!$A$2:$A$201,0)),0))</f>
      </c>
      <c r="H44" s="15">
        <f>IF($A44="","",IFERROR(INDEX(M_Batch!$M$2:$M$201,MATCH($B44,M_Batch!$A$2:$A$201,0))*$D44/INDEX(M_Batch!$J$2:$J$201,MATCH($B44,M_Batch!$A$2:$A$201,0)),0))</f>
      </c>
      <c r="I44" s="15">
        <f>IF($A44="","",$E44+$F44+$G44+$H44)</f>
      </c>
      <c r="J44" s="16">
        <f>IF($A44="","",IF(COUNTIF(Penjualan!$B$2:$B$1001,$A44)&gt;0,IFERROR(INDEX(Penjualan!$C$2:$C$1001,MATCH($A44,Penjualan!$B$2:$B$1001,0)),0),IFERROR(LOOKUP(2,1/(Timbang!$A$2:$A$6001=$A44),Timbang!$C$2:$C$6001),M_Sapi!$D44)))</f>
      </c>
      <c r="K44" s="21">
        <f>IF($A44="","",IFERROR($I44/$J44,0))</f>
      </c>
    </row>
    <row r="45">
      <c r="A45" s="13">
        <f>IF(M_Sapi!$A45="","",M_Sapi!$A45)</f>
      </c>
      <c r="B45" s="13">
        <f>IF($A45="","",M_Sapi!$F45)</f>
      </c>
      <c r="C45" s="13">
        <f>IF($A45="","",M_Sapi!$J45)</f>
      </c>
      <c r="D45" s="18">
        <f>IF($A45="","",M_Sapi!$L45)</f>
      </c>
      <c r="E45" s="15">
        <f>IF($A45="","",M_Sapi!$E45)</f>
      </c>
      <c r="F45" s="15">
        <f>IF($A45="","",IFERROR(INDEX(M_Batch!$K$2:$K$201,MATCH($B45,M_Batch!$A$2:$A$201,0))*$D45/INDEX(M_Batch!$J$2:$J$201,MATCH($B45,M_Batch!$A$2:$A$201,0)),0))</f>
      </c>
      <c r="G45" s="15">
        <f>IF($A45="","",IFERROR(INDEX(M_Batch!$L$2:$L$201,MATCH($B45,M_Batch!$A$2:$A$201,0))*$D45/INDEX(M_Batch!$J$2:$J$201,MATCH($B45,M_Batch!$A$2:$A$201,0)),0))</f>
      </c>
      <c r="H45" s="15">
        <f>IF($A45="","",IFERROR(INDEX(M_Batch!$M$2:$M$201,MATCH($B45,M_Batch!$A$2:$A$201,0))*$D45/INDEX(M_Batch!$J$2:$J$201,MATCH($B45,M_Batch!$A$2:$A$201,0)),0))</f>
      </c>
      <c r="I45" s="15">
        <f>IF($A45="","",$E45+$F45+$G45+$H45)</f>
      </c>
      <c r="J45" s="16">
        <f>IF($A45="","",IF(COUNTIF(Penjualan!$B$2:$B$1001,$A45)&gt;0,IFERROR(INDEX(Penjualan!$C$2:$C$1001,MATCH($A45,Penjualan!$B$2:$B$1001,0)),0),IFERROR(LOOKUP(2,1/(Timbang!$A$2:$A$6001=$A45),Timbang!$C$2:$C$6001),M_Sapi!$D45)))</f>
      </c>
      <c r="K45" s="21">
        <f>IF($A45="","",IFERROR($I45/$J45,0))</f>
      </c>
    </row>
    <row r="46">
      <c r="A46" s="13">
        <f>IF(M_Sapi!$A46="","",M_Sapi!$A46)</f>
      </c>
      <c r="B46" s="13">
        <f>IF($A46="","",M_Sapi!$F46)</f>
      </c>
      <c r="C46" s="13">
        <f>IF($A46="","",M_Sapi!$J46)</f>
      </c>
      <c r="D46" s="18">
        <f>IF($A46="","",M_Sapi!$L46)</f>
      </c>
      <c r="E46" s="15">
        <f>IF($A46="","",M_Sapi!$E46)</f>
      </c>
      <c r="F46" s="15">
        <f>IF($A46="","",IFERROR(INDEX(M_Batch!$K$2:$K$201,MATCH($B46,M_Batch!$A$2:$A$201,0))*$D46/INDEX(M_Batch!$J$2:$J$201,MATCH($B46,M_Batch!$A$2:$A$201,0)),0))</f>
      </c>
      <c r="G46" s="15">
        <f>IF($A46="","",IFERROR(INDEX(M_Batch!$L$2:$L$201,MATCH($B46,M_Batch!$A$2:$A$201,0))*$D46/INDEX(M_Batch!$J$2:$J$201,MATCH($B46,M_Batch!$A$2:$A$201,0)),0))</f>
      </c>
      <c r="H46" s="15">
        <f>IF($A46="","",IFERROR(INDEX(M_Batch!$M$2:$M$201,MATCH($B46,M_Batch!$A$2:$A$201,0))*$D46/INDEX(M_Batch!$J$2:$J$201,MATCH($B46,M_Batch!$A$2:$A$201,0)),0))</f>
      </c>
      <c r="I46" s="15">
        <f>IF($A46="","",$E46+$F46+$G46+$H46)</f>
      </c>
      <c r="J46" s="16">
        <f>IF($A46="","",IF(COUNTIF(Penjualan!$B$2:$B$1001,$A46)&gt;0,IFERROR(INDEX(Penjualan!$C$2:$C$1001,MATCH($A46,Penjualan!$B$2:$B$1001,0)),0),IFERROR(LOOKUP(2,1/(Timbang!$A$2:$A$6001=$A46),Timbang!$C$2:$C$6001),M_Sapi!$D46)))</f>
      </c>
      <c r="K46" s="21">
        <f>IF($A46="","",IFERROR($I46/$J46,0))</f>
      </c>
    </row>
    <row r="47">
      <c r="A47" s="13">
        <f>IF(M_Sapi!$A47="","",M_Sapi!$A47)</f>
      </c>
      <c r="B47" s="13">
        <f>IF($A47="","",M_Sapi!$F47)</f>
      </c>
      <c r="C47" s="13">
        <f>IF($A47="","",M_Sapi!$J47)</f>
      </c>
      <c r="D47" s="18">
        <f>IF($A47="","",M_Sapi!$L47)</f>
      </c>
      <c r="E47" s="15">
        <f>IF($A47="","",M_Sapi!$E47)</f>
      </c>
      <c r="F47" s="15">
        <f>IF($A47="","",IFERROR(INDEX(M_Batch!$K$2:$K$201,MATCH($B47,M_Batch!$A$2:$A$201,0))*$D47/INDEX(M_Batch!$J$2:$J$201,MATCH($B47,M_Batch!$A$2:$A$201,0)),0))</f>
      </c>
      <c r="G47" s="15">
        <f>IF($A47="","",IFERROR(INDEX(M_Batch!$L$2:$L$201,MATCH($B47,M_Batch!$A$2:$A$201,0))*$D47/INDEX(M_Batch!$J$2:$J$201,MATCH($B47,M_Batch!$A$2:$A$201,0)),0))</f>
      </c>
      <c r="H47" s="15">
        <f>IF($A47="","",IFERROR(INDEX(M_Batch!$M$2:$M$201,MATCH($B47,M_Batch!$A$2:$A$201,0))*$D47/INDEX(M_Batch!$J$2:$J$201,MATCH($B47,M_Batch!$A$2:$A$201,0)),0))</f>
      </c>
      <c r="I47" s="15">
        <f>IF($A47="","",$E47+$F47+$G47+$H47)</f>
      </c>
      <c r="J47" s="16">
        <f>IF($A47="","",IF(COUNTIF(Penjualan!$B$2:$B$1001,$A47)&gt;0,IFERROR(INDEX(Penjualan!$C$2:$C$1001,MATCH($A47,Penjualan!$B$2:$B$1001,0)),0),IFERROR(LOOKUP(2,1/(Timbang!$A$2:$A$6001=$A47),Timbang!$C$2:$C$6001),M_Sapi!$D47)))</f>
      </c>
      <c r="K47" s="21">
        <f>IF($A47="","",IFERROR($I47/$J47,0))</f>
      </c>
    </row>
    <row r="48">
      <c r="A48" s="13">
        <f>IF(M_Sapi!$A48="","",M_Sapi!$A48)</f>
      </c>
      <c r="B48" s="13">
        <f>IF($A48="","",M_Sapi!$F48)</f>
      </c>
      <c r="C48" s="13">
        <f>IF($A48="","",M_Sapi!$J48)</f>
      </c>
      <c r="D48" s="18">
        <f>IF($A48="","",M_Sapi!$L48)</f>
      </c>
      <c r="E48" s="15">
        <f>IF($A48="","",M_Sapi!$E48)</f>
      </c>
      <c r="F48" s="15">
        <f>IF($A48="","",IFERROR(INDEX(M_Batch!$K$2:$K$201,MATCH($B48,M_Batch!$A$2:$A$201,0))*$D48/INDEX(M_Batch!$J$2:$J$201,MATCH($B48,M_Batch!$A$2:$A$201,0)),0))</f>
      </c>
      <c r="G48" s="15">
        <f>IF($A48="","",IFERROR(INDEX(M_Batch!$L$2:$L$201,MATCH($B48,M_Batch!$A$2:$A$201,0))*$D48/INDEX(M_Batch!$J$2:$J$201,MATCH($B48,M_Batch!$A$2:$A$201,0)),0))</f>
      </c>
      <c r="H48" s="15">
        <f>IF($A48="","",IFERROR(INDEX(M_Batch!$M$2:$M$201,MATCH($B48,M_Batch!$A$2:$A$201,0))*$D48/INDEX(M_Batch!$J$2:$J$201,MATCH($B48,M_Batch!$A$2:$A$201,0)),0))</f>
      </c>
      <c r="I48" s="15">
        <f>IF($A48="","",$E48+$F48+$G48+$H48)</f>
      </c>
      <c r="J48" s="16">
        <f>IF($A48="","",IF(COUNTIF(Penjualan!$B$2:$B$1001,$A48)&gt;0,IFERROR(INDEX(Penjualan!$C$2:$C$1001,MATCH($A48,Penjualan!$B$2:$B$1001,0)),0),IFERROR(LOOKUP(2,1/(Timbang!$A$2:$A$6001=$A48),Timbang!$C$2:$C$6001),M_Sapi!$D48)))</f>
      </c>
      <c r="K48" s="21">
        <f>IF($A48="","",IFERROR($I48/$J48,0))</f>
      </c>
    </row>
    <row r="49">
      <c r="A49" s="13">
        <f>IF(M_Sapi!$A49="","",M_Sapi!$A49)</f>
      </c>
      <c r="B49" s="13">
        <f>IF($A49="","",M_Sapi!$F49)</f>
      </c>
      <c r="C49" s="13">
        <f>IF($A49="","",M_Sapi!$J49)</f>
      </c>
      <c r="D49" s="18">
        <f>IF($A49="","",M_Sapi!$L49)</f>
      </c>
      <c r="E49" s="15">
        <f>IF($A49="","",M_Sapi!$E49)</f>
      </c>
      <c r="F49" s="15">
        <f>IF($A49="","",IFERROR(INDEX(M_Batch!$K$2:$K$201,MATCH($B49,M_Batch!$A$2:$A$201,0))*$D49/INDEX(M_Batch!$J$2:$J$201,MATCH($B49,M_Batch!$A$2:$A$201,0)),0))</f>
      </c>
      <c r="G49" s="15">
        <f>IF($A49="","",IFERROR(INDEX(M_Batch!$L$2:$L$201,MATCH($B49,M_Batch!$A$2:$A$201,0))*$D49/INDEX(M_Batch!$J$2:$J$201,MATCH($B49,M_Batch!$A$2:$A$201,0)),0))</f>
      </c>
      <c r="H49" s="15">
        <f>IF($A49="","",IFERROR(INDEX(M_Batch!$M$2:$M$201,MATCH($B49,M_Batch!$A$2:$A$201,0))*$D49/INDEX(M_Batch!$J$2:$J$201,MATCH($B49,M_Batch!$A$2:$A$201,0)),0))</f>
      </c>
      <c r="I49" s="15">
        <f>IF($A49="","",$E49+$F49+$G49+$H49)</f>
      </c>
      <c r="J49" s="16">
        <f>IF($A49="","",IF(COUNTIF(Penjualan!$B$2:$B$1001,$A49)&gt;0,IFERROR(INDEX(Penjualan!$C$2:$C$1001,MATCH($A49,Penjualan!$B$2:$B$1001,0)),0),IFERROR(LOOKUP(2,1/(Timbang!$A$2:$A$6001=$A49),Timbang!$C$2:$C$6001),M_Sapi!$D49)))</f>
      </c>
      <c r="K49" s="21">
        <f>IF($A49="","",IFERROR($I49/$J49,0))</f>
      </c>
    </row>
    <row r="50">
      <c r="A50" s="13">
        <f>IF(M_Sapi!$A50="","",M_Sapi!$A50)</f>
      </c>
      <c r="B50" s="13">
        <f>IF($A50="","",M_Sapi!$F50)</f>
      </c>
      <c r="C50" s="13">
        <f>IF($A50="","",M_Sapi!$J50)</f>
      </c>
      <c r="D50" s="18">
        <f>IF($A50="","",M_Sapi!$L50)</f>
      </c>
      <c r="E50" s="15">
        <f>IF($A50="","",M_Sapi!$E50)</f>
      </c>
      <c r="F50" s="15">
        <f>IF($A50="","",IFERROR(INDEX(M_Batch!$K$2:$K$201,MATCH($B50,M_Batch!$A$2:$A$201,0))*$D50/INDEX(M_Batch!$J$2:$J$201,MATCH($B50,M_Batch!$A$2:$A$201,0)),0))</f>
      </c>
      <c r="G50" s="15">
        <f>IF($A50="","",IFERROR(INDEX(M_Batch!$L$2:$L$201,MATCH($B50,M_Batch!$A$2:$A$201,0))*$D50/INDEX(M_Batch!$J$2:$J$201,MATCH($B50,M_Batch!$A$2:$A$201,0)),0))</f>
      </c>
      <c r="H50" s="15">
        <f>IF($A50="","",IFERROR(INDEX(M_Batch!$M$2:$M$201,MATCH($B50,M_Batch!$A$2:$A$201,0))*$D50/INDEX(M_Batch!$J$2:$J$201,MATCH($B50,M_Batch!$A$2:$A$201,0)),0))</f>
      </c>
      <c r="I50" s="15">
        <f>IF($A50="","",$E50+$F50+$G50+$H50)</f>
      </c>
      <c r="J50" s="16">
        <f>IF($A50="","",IF(COUNTIF(Penjualan!$B$2:$B$1001,$A50)&gt;0,IFERROR(INDEX(Penjualan!$C$2:$C$1001,MATCH($A50,Penjualan!$B$2:$B$1001,0)),0),IFERROR(LOOKUP(2,1/(Timbang!$A$2:$A$6001=$A50),Timbang!$C$2:$C$6001),M_Sapi!$D50)))</f>
      </c>
      <c r="K50" s="21">
        <f>IF($A50="","",IFERROR($I50/$J50,0))</f>
      </c>
    </row>
    <row r="51">
      <c r="A51" s="13">
        <f>IF(M_Sapi!$A51="","",M_Sapi!$A51)</f>
      </c>
      <c r="B51" s="13">
        <f>IF($A51="","",M_Sapi!$F51)</f>
      </c>
      <c r="C51" s="13">
        <f>IF($A51="","",M_Sapi!$J51)</f>
      </c>
      <c r="D51" s="18">
        <f>IF($A51="","",M_Sapi!$L51)</f>
      </c>
      <c r="E51" s="15">
        <f>IF($A51="","",M_Sapi!$E51)</f>
      </c>
      <c r="F51" s="15">
        <f>IF($A51="","",IFERROR(INDEX(M_Batch!$K$2:$K$201,MATCH($B51,M_Batch!$A$2:$A$201,0))*$D51/INDEX(M_Batch!$J$2:$J$201,MATCH($B51,M_Batch!$A$2:$A$201,0)),0))</f>
      </c>
      <c r="G51" s="15">
        <f>IF($A51="","",IFERROR(INDEX(M_Batch!$L$2:$L$201,MATCH($B51,M_Batch!$A$2:$A$201,0))*$D51/INDEX(M_Batch!$J$2:$J$201,MATCH($B51,M_Batch!$A$2:$A$201,0)),0))</f>
      </c>
      <c r="H51" s="15">
        <f>IF($A51="","",IFERROR(INDEX(M_Batch!$M$2:$M$201,MATCH($B51,M_Batch!$A$2:$A$201,0))*$D51/INDEX(M_Batch!$J$2:$J$201,MATCH($B51,M_Batch!$A$2:$A$201,0)),0))</f>
      </c>
      <c r="I51" s="15">
        <f>IF($A51="","",$E51+$F51+$G51+$H51)</f>
      </c>
      <c r="J51" s="16">
        <f>IF($A51="","",IF(COUNTIF(Penjualan!$B$2:$B$1001,$A51)&gt;0,IFERROR(INDEX(Penjualan!$C$2:$C$1001,MATCH($A51,Penjualan!$B$2:$B$1001,0)),0),IFERROR(LOOKUP(2,1/(Timbang!$A$2:$A$6001=$A51),Timbang!$C$2:$C$6001),M_Sapi!$D51)))</f>
      </c>
      <c r="K51" s="21">
        <f>IF($A51="","",IFERROR($I51/$J51,0))</f>
      </c>
    </row>
    <row r="52">
      <c r="A52" s="13">
        <f>IF(M_Sapi!$A52="","",M_Sapi!$A52)</f>
      </c>
      <c r="B52" s="13">
        <f>IF($A52="","",M_Sapi!$F52)</f>
      </c>
      <c r="C52" s="13">
        <f>IF($A52="","",M_Sapi!$J52)</f>
      </c>
      <c r="D52" s="18">
        <f>IF($A52="","",M_Sapi!$L52)</f>
      </c>
      <c r="E52" s="15">
        <f>IF($A52="","",M_Sapi!$E52)</f>
      </c>
      <c r="F52" s="15">
        <f>IF($A52="","",IFERROR(INDEX(M_Batch!$K$2:$K$201,MATCH($B52,M_Batch!$A$2:$A$201,0))*$D52/INDEX(M_Batch!$J$2:$J$201,MATCH($B52,M_Batch!$A$2:$A$201,0)),0))</f>
      </c>
      <c r="G52" s="15">
        <f>IF($A52="","",IFERROR(INDEX(M_Batch!$L$2:$L$201,MATCH($B52,M_Batch!$A$2:$A$201,0))*$D52/INDEX(M_Batch!$J$2:$J$201,MATCH($B52,M_Batch!$A$2:$A$201,0)),0))</f>
      </c>
      <c r="H52" s="15">
        <f>IF($A52="","",IFERROR(INDEX(M_Batch!$M$2:$M$201,MATCH($B52,M_Batch!$A$2:$A$201,0))*$D52/INDEX(M_Batch!$J$2:$J$201,MATCH($B52,M_Batch!$A$2:$A$201,0)),0))</f>
      </c>
      <c r="I52" s="15">
        <f>IF($A52="","",$E52+$F52+$G52+$H52)</f>
      </c>
      <c r="J52" s="16">
        <f>IF($A52="","",IF(COUNTIF(Penjualan!$B$2:$B$1001,$A52)&gt;0,IFERROR(INDEX(Penjualan!$C$2:$C$1001,MATCH($A52,Penjualan!$B$2:$B$1001,0)),0),IFERROR(LOOKUP(2,1/(Timbang!$A$2:$A$6001=$A52),Timbang!$C$2:$C$6001),M_Sapi!$D52)))</f>
      </c>
      <c r="K52" s="21">
        <f>IF($A52="","",IFERROR($I52/$J52,0))</f>
      </c>
    </row>
    <row r="53">
      <c r="A53" s="13">
        <f>IF(M_Sapi!$A53="","",M_Sapi!$A53)</f>
      </c>
      <c r="B53" s="13">
        <f>IF($A53="","",M_Sapi!$F53)</f>
      </c>
      <c r="C53" s="13">
        <f>IF($A53="","",M_Sapi!$J53)</f>
      </c>
      <c r="D53" s="18">
        <f>IF($A53="","",M_Sapi!$L53)</f>
      </c>
      <c r="E53" s="15">
        <f>IF($A53="","",M_Sapi!$E53)</f>
      </c>
      <c r="F53" s="15">
        <f>IF($A53="","",IFERROR(INDEX(M_Batch!$K$2:$K$201,MATCH($B53,M_Batch!$A$2:$A$201,0))*$D53/INDEX(M_Batch!$J$2:$J$201,MATCH($B53,M_Batch!$A$2:$A$201,0)),0))</f>
      </c>
      <c r="G53" s="15">
        <f>IF($A53="","",IFERROR(INDEX(M_Batch!$L$2:$L$201,MATCH($B53,M_Batch!$A$2:$A$201,0))*$D53/INDEX(M_Batch!$J$2:$J$201,MATCH($B53,M_Batch!$A$2:$A$201,0)),0))</f>
      </c>
      <c r="H53" s="15">
        <f>IF($A53="","",IFERROR(INDEX(M_Batch!$M$2:$M$201,MATCH($B53,M_Batch!$A$2:$A$201,0))*$D53/INDEX(M_Batch!$J$2:$J$201,MATCH($B53,M_Batch!$A$2:$A$201,0)),0))</f>
      </c>
      <c r="I53" s="15">
        <f>IF($A53="","",$E53+$F53+$G53+$H53)</f>
      </c>
      <c r="J53" s="16">
        <f>IF($A53="","",IF(COUNTIF(Penjualan!$B$2:$B$1001,$A53)&gt;0,IFERROR(INDEX(Penjualan!$C$2:$C$1001,MATCH($A53,Penjualan!$B$2:$B$1001,0)),0),IFERROR(LOOKUP(2,1/(Timbang!$A$2:$A$6001=$A53),Timbang!$C$2:$C$6001),M_Sapi!$D53)))</f>
      </c>
      <c r="K53" s="21">
        <f>IF($A53="","",IFERROR($I53/$J53,0))</f>
      </c>
    </row>
    <row r="54">
      <c r="A54" s="13">
        <f>IF(M_Sapi!$A54="","",M_Sapi!$A54)</f>
      </c>
      <c r="B54" s="13">
        <f>IF($A54="","",M_Sapi!$F54)</f>
      </c>
      <c r="C54" s="13">
        <f>IF($A54="","",M_Sapi!$J54)</f>
      </c>
      <c r="D54" s="18">
        <f>IF($A54="","",M_Sapi!$L54)</f>
      </c>
      <c r="E54" s="15">
        <f>IF($A54="","",M_Sapi!$E54)</f>
      </c>
      <c r="F54" s="15">
        <f>IF($A54="","",IFERROR(INDEX(M_Batch!$K$2:$K$201,MATCH($B54,M_Batch!$A$2:$A$201,0))*$D54/INDEX(M_Batch!$J$2:$J$201,MATCH($B54,M_Batch!$A$2:$A$201,0)),0))</f>
      </c>
      <c r="G54" s="15">
        <f>IF($A54="","",IFERROR(INDEX(M_Batch!$L$2:$L$201,MATCH($B54,M_Batch!$A$2:$A$201,0))*$D54/INDEX(M_Batch!$J$2:$J$201,MATCH($B54,M_Batch!$A$2:$A$201,0)),0))</f>
      </c>
      <c r="H54" s="15">
        <f>IF($A54="","",IFERROR(INDEX(M_Batch!$M$2:$M$201,MATCH($B54,M_Batch!$A$2:$A$201,0))*$D54/INDEX(M_Batch!$J$2:$J$201,MATCH($B54,M_Batch!$A$2:$A$201,0)),0))</f>
      </c>
      <c r="I54" s="15">
        <f>IF($A54="","",$E54+$F54+$G54+$H54)</f>
      </c>
      <c r="J54" s="16">
        <f>IF($A54="","",IF(COUNTIF(Penjualan!$B$2:$B$1001,$A54)&gt;0,IFERROR(INDEX(Penjualan!$C$2:$C$1001,MATCH($A54,Penjualan!$B$2:$B$1001,0)),0),IFERROR(LOOKUP(2,1/(Timbang!$A$2:$A$6001=$A54),Timbang!$C$2:$C$6001),M_Sapi!$D54)))</f>
      </c>
      <c r="K54" s="21">
        <f>IF($A54="","",IFERROR($I54/$J54,0))</f>
      </c>
    </row>
    <row r="55">
      <c r="A55" s="13">
        <f>IF(M_Sapi!$A55="","",M_Sapi!$A55)</f>
      </c>
      <c r="B55" s="13">
        <f>IF($A55="","",M_Sapi!$F55)</f>
      </c>
      <c r="C55" s="13">
        <f>IF($A55="","",M_Sapi!$J55)</f>
      </c>
      <c r="D55" s="18">
        <f>IF($A55="","",M_Sapi!$L55)</f>
      </c>
      <c r="E55" s="15">
        <f>IF($A55="","",M_Sapi!$E55)</f>
      </c>
      <c r="F55" s="15">
        <f>IF($A55="","",IFERROR(INDEX(M_Batch!$K$2:$K$201,MATCH($B55,M_Batch!$A$2:$A$201,0))*$D55/INDEX(M_Batch!$J$2:$J$201,MATCH($B55,M_Batch!$A$2:$A$201,0)),0))</f>
      </c>
      <c r="G55" s="15">
        <f>IF($A55="","",IFERROR(INDEX(M_Batch!$L$2:$L$201,MATCH($B55,M_Batch!$A$2:$A$201,0))*$D55/INDEX(M_Batch!$J$2:$J$201,MATCH($B55,M_Batch!$A$2:$A$201,0)),0))</f>
      </c>
      <c r="H55" s="15">
        <f>IF($A55="","",IFERROR(INDEX(M_Batch!$M$2:$M$201,MATCH($B55,M_Batch!$A$2:$A$201,0))*$D55/INDEX(M_Batch!$J$2:$J$201,MATCH($B55,M_Batch!$A$2:$A$201,0)),0))</f>
      </c>
      <c r="I55" s="15">
        <f>IF($A55="","",$E55+$F55+$G55+$H55)</f>
      </c>
      <c r="J55" s="16">
        <f>IF($A55="","",IF(COUNTIF(Penjualan!$B$2:$B$1001,$A55)&gt;0,IFERROR(INDEX(Penjualan!$C$2:$C$1001,MATCH($A55,Penjualan!$B$2:$B$1001,0)),0),IFERROR(LOOKUP(2,1/(Timbang!$A$2:$A$6001=$A55),Timbang!$C$2:$C$6001),M_Sapi!$D55)))</f>
      </c>
      <c r="K55" s="21">
        <f>IF($A55="","",IFERROR($I55/$J55,0))</f>
      </c>
    </row>
    <row r="56">
      <c r="A56" s="13">
        <f>IF(M_Sapi!$A56="","",M_Sapi!$A56)</f>
      </c>
      <c r="B56" s="13">
        <f>IF($A56="","",M_Sapi!$F56)</f>
      </c>
      <c r="C56" s="13">
        <f>IF($A56="","",M_Sapi!$J56)</f>
      </c>
      <c r="D56" s="18">
        <f>IF($A56="","",M_Sapi!$L56)</f>
      </c>
      <c r="E56" s="15">
        <f>IF($A56="","",M_Sapi!$E56)</f>
      </c>
      <c r="F56" s="15">
        <f>IF($A56="","",IFERROR(INDEX(M_Batch!$K$2:$K$201,MATCH($B56,M_Batch!$A$2:$A$201,0))*$D56/INDEX(M_Batch!$J$2:$J$201,MATCH($B56,M_Batch!$A$2:$A$201,0)),0))</f>
      </c>
      <c r="G56" s="15">
        <f>IF($A56="","",IFERROR(INDEX(M_Batch!$L$2:$L$201,MATCH($B56,M_Batch!$A$2:$A$201,0))*$D56/INDEX(M_Batch!$J$2:$J$201,MATCH($B56,M_Batch!$A$2:$A$201,0)),0))</f>
      </c>
      <c r="H56" s="15">
        <f>IF($A56="","",IFERROR(INDEX(M_Batch!$M$2:$M$201,MATCH($B56,M_Batch!$A$2:$A$201,0))*$D56/INDEX(M_Batch!$J$2:$J$201,MATCH($B56,M_Batch!$A$2:$A$201,0)),0))</f>
      </c>
      <c r="I56" s="15">
        <f>IF($A56="","",$E56+$F56+$G56+$H56)</f>
      </c>
      <c r="J56" s="16">
        <f>IF($A56="","",IF(COUNTIF(Penjualan!$B$2:$B$1001,$A56)&gt;0,IFERROR(INDEX(Penjualan!$C$2:$C$1001,MATCH($A56,Penjualan!$B$2:$B$1001,0)),0),IFERROR(LOOKUP(2,1/(Timbang!$A$2:$A$6001=$A56),Timbang!$C$2:$C$6001),M_Sapi!$D56)))</f>
      </c>
      <c r="K56" s="21">
        <f>IF($A56="","",IFERROR($I56/$J56,0))</f>
      </c>
    </row>
    <row r="57">
      <c r="A57" s="13">
        <f>IF(M_Sapi!$A57="","",M_Sapi!$A57)</f>
      </c>
      <c r="B57" s="13">
        <f>IF($A57="","",M_Sapi!$F57)</f>
      </c>
      <c r="C57" s="13">
        <f>IF($A57="","",M_Sapi!$J57)</f>
      </c>
      <c r="D57" s="18">
        <f>IF($A57="","",M_Sapi!$L57)</f>
      </c>
      <c r="E57" s="15">
        <f>IF($A57="","",M_Sapi!$E57)</f>
      </c>
      <c r="F57" s="15">
        <f>IF($A57="","",IFERROR(INDEX(M_Batch!$K$2:$K$201,MATCH($B57,M_Batch!$A$2:$A$201,0))*$D57/INDEX(M_Batch!$J$2:$J$201,MATCH($B57,M_Batch!$A$2:$A$201,0)),0))</f>
      </c>
      <c r="G57" s="15">
        <f>IF($A57="","",IFERROR(INDEX(M_Batch!$L$2:$L$201,MATCH($B57,M_Batch!$A$2:$A$201,0))*$D57/INDEX(M_Batch!$J$2:$J$201,MATCH($B57,M_Batch!$A$2:$A$201,0)),0))</f>
      </c>
      <c r="H57" s="15">
        <f>IF($A57="","",IFERROR(INDEX(M_Batch!$M$2:$M$201,MATCH($B57,M_Batch!$A$2:$A$201,0))*$D57/INDEX(M_Batch!$J$2:$J$201,MATCH($B57,M_Batch!$A$2:$A$201,0)),0))</f>
      </c>
      <c r="I57" s="15">
        <f>IF($A57="","",$E57+$F57+$G57+$H57)</f>
      </c>
      <c r="J57" s="16">
        <f>IF($A57="","",IF(COUNTIF(Penjualan!$B$2:$B$1001,$A57)&gt;0,IFERROR(INDEX(Penjualan!$C$2:$C$1001,MATCH($A57,Penjualan!$B$2:$B$1001,0)),0),IFERROR(LOOKUP(2,1/(Timbang!$A$2:$A$6001=$A57),Timbang!$C$2:$C$6001),M_Sapi!$D57)))</f>
      </c>
      <c r="K57" s="21">
        <f>IF($A57="","",IFERROR($I57/$J57,0))</f>
      </c>
    </row>
    <row r="58">
      <c r="A58" s="13">
        <f>IF(M_Sapi!$A58="","",M_Sapi!$A58)</f>
      </c>
      <c r="B58" s="13">
        <f>IF($A58="","",M_Sapi!$F58)</f>
      </c>
      <c r="C58" s="13">
        <f>IF($A58="","",M_Sapi!$J58)</f>
      </c>
      <c r="D58" s="18">
        <f>IF($A58="","",M_Sapi!$L58)</f>
      </c>
      <c r="E58" s="15">
        <f>IF($A58="","",M_Sapi!$E58)</f>
      </c>
      <c r="F58" s="15">
        <f>IF($A58="","",IFERROR(INDEX(M_Batch!$K$2:$K$201,MATCH($B58,M_Batch!$A$2:$A$201,0))*$D58/INDEX(M_Batch!$J$2:$J$201,MATCH($B58,M_Batch!$A$2:$A$201,0)),0))</f>
      </c>
      <c r="G58" s="15">
        <f>IF($A58="","",IFERROR(INDEX(M_Batch!$L$2:$L$201,MATCH($B58,M_Batch!$A$2:$A$201,0))*$D58/INDEX(M_Batch!$J$2:$J$201,MATCH($B58,M_Batch!$A$2:$A$201,0)),0))</f>
      </c>
      <c r="H58" s="15">
        <f>IF($A58="","",IFERROR(INDEX(M_Batch!$M$2:$M$201,MATCH($B58,M_Batch!$A$2:$A$201,0))*$D58/INDEX(M_Batch!$J$2:$J$201,MATCH($B58,M_Batch!$A$2:$A$201,0)),0))</f>
      </c>
      <c r="I58" s="15">
        <f>IF($A58="","",$E58+$F58+$G58+$H58)</f>
      </c>
      <c r="J58" s="16">
        <f>IF($A58="","",IF(COUNTIF(Penjualan!$B$2:$B$1001,$A58)&gt;0,IFERROR(INDEX(Penjualan!$C$2:$C$1001,MATCH($A58,Penjualan!$B$2:$B$1001,0)),0),IFERROR(LOOKUP(2,1/(Timbang!$A$2:$A$6001=$A58),Timbang!$C$2:$C$6001),M_Sapi!$D58)))</f>
      </c>
      <c r="K58" s="21">
        <f>IF($A58="","",IFERROR($I58/$J58,0))</f>
      </c>
    </row>
    <row r="59">
      <c r="A59" s="13">
        <f>IF(M_Sapi!$A59="","",M_Sapi!$A59)</f>
      </c>
      <c r="B59" s="13">
        <f>IF($A59="","",M_Sapi!$F59)</f>
      </c>
      <c r="C59" s="13">
        <f>IF($A59="","",M_Sapi!$J59)</f>
      </c>
      <c r="D59" s="18">
        <f>IF($A59="","",M_Sapi!$L59)</f>
      </c>
      <c r="E59" s="15">
        <f>IF($A59="","",M_Sapi!$E59)</f>
      </c>
      <c r="F59" s="15">
        <f>IF($A59="","",IFERROR(INDEX(M_Batch!$K$2:$K$201,MATCH($B59,M_Batch!$A$2:$A$201,0))*$D59/INDEX(M_Batch!$J$2:$J$201,MATCH($B59,M_Batch!$A$2:$A$201,0)),0))</f>
      </c>
      <c r="G59" s="15">
        <f>IF($A59="","",IFERROR(INDEX(M_Batch!$L$2:$L$201,MATCH($B59,M_Batch!$A$2:$A$201,0))*$D59/INDEX(M_Batch!$J$2:$J$201,MATCH($B59,M_Batch!$A$2:$A$201,0)),0))</f>
      </c>
      <c r="H59" s="15">
        <f>IF($A59="","",IFERROR(INDEX(M_Batch!$M$2:$M$201,MATCH($B59,M_Batch!$A$2:$A$201,0))*$D59/INDEX(M_Batch!$J$2:$J$201,MATCH($B59,M_Batch!$A$2:$A$201,0)),0))</f>
      </c>
      <c r="I59" s="15">
        <f>IF($A59="","",$E59+$F59+$G59+$H59)</f>
      </c>
      <c r="J59" s="16">
        <f>IF($A59="","",IF(COUNTIF(Penjualan!$B$2:$B$1001,$A59)&gt;0,IFERROR(INDEX(Penjualan!$C$2:$C$1001,MATCH($A59,Penjualan!$B$2:$B$1001,0)),0),IFERROR(LOOKUP(2,1/(Timbang!$A$2:$A$6001=$A59),Timbang!$C$2:$C$6001),M_Sapi!$D59)))</f>
      </c>
      <c r="K59" s="21">
        <f>IF($A59="","",IFERROR($I59/$J59,0))</f>
      </c>
    </row>
    <row r="60">
      <c r="A60" s="13">
        <f>IF(M_Sapi!$A60="","",M_Sapi!$A60)</f>
      </c>
      <c r="B60" s="13">
        <f>IF($A60="","",M_Sapi!$F60)</f>
      </c>
      <c r="C60" s="13">
        <f>IF($A60="","",M_Sapi!$J60)</f>
      </c>
      <c r="D60" s="18">
        <f>IF($A60="","",M_Sapi!$L60)</f>
      </c>
      <c r="E60" s="15">
        <f>IF($A60="","",M_Sapi!$E60)</f>
      </c>
      <c r="F60" s="15">
        <f>IF($A60="","",IFERROR(INDEX(M_Batch!$K$2:$K$201,MATCH($B60,M_Batch!$A$2:$A$201,0))*$D60/INDEX(M_Batch!$J$2:$J$201,MATCH($B60,M_Batch!$A$2:$A$201,0)),0))</f>
      </c>
      <c r="G60" s="15">
        <f>IF($A60="","",IFERROR(INDEX(M_Batch!$L$2:$L$201,MATCH($B60,M_Batch!$A$2:$A$201,0))*$D60/INDEX(M_Batch!$J$2:$J$201,MATCH($B60,M_Batch!$A$2:$A$201,0)),0))</f>
      </c>
      <c r="H60" s="15">
        <f>IF($A60="","",IFERROR(INDEX(M_Batch!$M$2:$M$201,MATCH($B60,M_Batch!$A$2:$A$201,0))*$D60/INDEX(M_Batch!$J$2:$J$201,MATCH($B60,M_Batch!$A$2:$A$201,0)),0))</f>
      </c>
      <c r="I60" s="15">
        <f>IF($A60="","",$E60+$F60+$G60+$H60)</f>
      </c>
      <c r="J60" s="16">
        <f>IF($A60="","",IF(COUNTIF(Penjualan!$B$2:$B$1001,$A60)&gt;0,IFERROR(INDEX(Penjualan!$C$2:$C$1001,MATCH($A60,Penjualan!$B$2:$B$1001,0)),0),IFERROR(LOOKUP(2,1/(Timbang!$A$2:$A$6001=$A60),Timbang!$C$2:$C$6001),M_Sapi!$D60)))</f>
      </c>
      <c r="K60" s="21">
        <f>IF($A60="","",IFERROR($I60/$J60,0))</f>
      </c>
    </row>
    <row r="61">
      <c r="A61" s="13">
        <f>IF(M_Sapi!$A61="","",M_Sapi!$A61)</f>
      </c>
      <c r="B61" s="13">
        <f>IF($A61="","",M_Sapi!$F61)</f>
      </c>
      <c r="C61" s="13">
        <f>IF($A61="","",M_Sapi!$J61)</f>
      </c>
      <c r="D61" s="18">
        <f>IF($A61="","",M_Sapi!$L61)</f>
      </c>
      <c r="E61" s="15">
        <f>IF($A61="","",M_Sapi!$E61)</f>
      </c>
      <c r="F61" s="15">
        <f>IF($A61="","",IFERROR(INDEX(M_Batch!$K$2:$K$201,MATCH($B61,M_Batch!$A$2:$A$201,0))*$D61/INDEX(M_Batch!$J$2:$J$201,MATCH($B61,M_Batch!$A$2:$A$201,0)),0))</f>
      </c>
      <c r="G61" s="15">
        <f>IF($A61="","",IFERROR(INDEX(M_Batch!$L$2:$L$201,MATCH($B61,M_Batch!$A$2:$A$201,0))*$D61/INDEX(M_Batch!$J$2:$J$201,MATCH($B61,M_Batch!$A$2:$A$201,0)),0))</f>
      </c>
      <c r="H61" s="15">
        <f>IF($A61="","",IFERROR(INDEX(M_Batch!$M$2:$M$201,MATCH($B61,M_Batch!$A$2:$A$201,0))*$D61/INDEX(M_Batch!$J$2:$J$201,MATCH($B61,M_Batch!$A$2:$A$201,0)),0))</f>
      </c>
      <c r="I61" s="15">
        <f>IF($A61="","",$E61+$F61+$G61+$H61)</f>
      </c>
      <c r="J61" s="16">
        <f>IF($A61="","",IF(COUNTIF(Penjualan!$B$2:$B$1001,$A61)&gt;0,IFERROR(INDEX(Penjualan!$C$2:$C$1001,MATCH($A61,Penjualan!$B$2:$B$1001,0)),0),IFERROR(LOOKUP(2,1/(Timbang!$A$2:$A$6001=$A61),Timbang!$C$2:$C$6001),M_Sapi!$D61)))</f>
      </c>
      <c r="K61" s="21">
        <f>IF($A61="","",IFERROR($I61/$J61,0))</f>
      </c>
    </row>
    <row r="62">
      <c r="A62" s="13">
        <f>IF(M_Sapi!$A62="","",M_Sapi!$A62)</f>
      </c>
      <c r="B62" s="13">
        <f>IF($A62="","",M_Sapi!$F62)</f>
      </c>
      <c r="C62" s="13">
        <f>IF($A62="","",M_Sapi!$J62)</f>
      </c>
      <c r="D62" s="18">
        <f>IF($A62="","",M_Sapi!$L62)</f>
      </c>
      <c r="E62" s="15">
        <f>IF($A62="","",M_Sapi!$E62)</f>
      </c>
      <c r="F62" s="15">
        <f>IF($A62="","",IFERROR(INDEX(M_Batch!$K$2:$K$201,MATCH($B62,M_Batch!$A$2:$A$201,0))*$D62/INDEX(M_Batch!$J$2:$J$201,MATCH($B62,M_Batch!$A$2:$A$201,0)),0))</f>
      </c>
      <c r="G62" s="15">
        <f>IF($A62="","",IFERROR(INDEX(M_Batch!$L$2:$L$201,MATCH($B62,M_Batch!$A$2:$A$201,0))*$D62/INDEX(M_Batch!$J$2:$J$201,MATCH($B62,M_Batch!$A$2:$A$201,0)),0))</f>
      </c>
      <c r="H62" s="15">
        <f>IF($A62="","",IFERROR(INDEX(M_Batch!$M$2:$M$201,MATCH($B62,M_Batch!$A$2:$A$201,0))*$D62/INDEX(M_Batch!$J$2:$J$201,MATCH($B62,M_Batch!$A$2:$A$201,0)),0))</f>
      </c>
      <c r="I62" s="15">
        <f>IF($A62="","",$E62+$F62+$G62+$H62)</f>
      </c>
      <c r="J62" s="16">
        <f>IF($A62="","",IF(COUNTIF(Penjualan!$B$2:$B$1001,$A62)&gt;0,IFERROR(INDEX(Penjualan!$C$2:$C$1001,MATCH($A62,Penjualan!$B$2:$B$1001,0)),0),IFERROR(LOOKUP(2,1/(Timbang!$A$2:$A$6001=$A62),Timbang!$C$2:$C$6001),M_Sapi!$D62)))</f>
      </c>
      <c r="K62" s="21">
        <f>IF($A62="","",IFERROR($I62/$J62,0))</f>
      </c>
    </row>
    <row r="63">
      <c r="A63" s="13">
        <f>IF(M_Sapi!$A63="","",M_Sapi!$A63)</f>
      </c>
      <c r="B63" s="13">
        <f>IF($A63="","",M_Sapi!$F63)</f>
      </c>
      <c r="C63" s="13">
        <f>IF($A63="","",M_Sapi!$J63)</f>
      </c>
      <c r="D63" s="18">
        <f>IF($A63="","",M_Sapi!$L63)</f>
      </c>
      <c r="E63" s="15">
        <f>IF($A63="","",M_Sapi!$E63)</f>
      </c>
      <c r="F63" s="15">
        <f>IF($A63="","",IFERROR(INDEX(M_Batch!$K$2:$K$201,MATCH($B63,M_Batch!$A$2:$A$201,0))*$D63/INDEX(M_Batch!$J$2:$J$201,MATCH($B63,M_Batch!$A$2:$A$201,0)),0))</f>
      </c>
      <c r="G63" s="15">
        <f>IF($A63="","",IFERROR(INDEX(M_Batch!$L$2:$L$201,MATCH($B63,M_Batch!$A$2:$A$201,0))*$D63/INDEX(M_Batch!$J$2:$J$201,MATCH($B63,M_Batch!$A$2:$A$201,0)),0))</f>
      </c>
      <c r="H63" s="15">
        <f>IF($A63="","",IFERROR(INDEX(M_Batch!$M$2:$M$201,MATCH($B63,M_Batch!$A$2:$A$201,0))*$D63/INDEX(M_Batch!$J$2:$J$201,MATCH($B63,M_Batch!$A$2:$A$201,0)),0))</f>
      </c>
      <c r="I63" s="15">
        <f>IF($A63="","",$E63+$F63+$G63+$H63)</f>
      </c>
      <c r="J63" s="16">
        <f>IF($A63="","",IF(COUNTIF(Penjualan!$B$2:$B$1001,$A63)&gt;0,IFERROR(INDEX(Penjualan!$C$2:$C$1001,MATCH($A63,Penjualan!$B$2:$B$1001,0)),0),IFERROR(LOOKUP(2,1/(Timbang!$A$2:$A$6001=$A63),Timbang!$C$2:$C$6001),M_Sapi!$D63)))</f>
      </c>
      <c r="K63" s="21">
        <f>IF($A63="","",IFERROR($I63/$J63,0))</f>
      </c>
    </row>
    <row r="64">
      <c r="A64" s="13">
        <f>IF(M_Sapi!$A64="","",M_Sapi!$A64)</f>
      </c>
      <c r="B64" s="13">
        <f>IF($A64="","",M_Sapi!$F64)</f>
      </c>
      <c r="C64" s="13">
        <f>IF($A64="","",M_Sapi!$J64)</f>
      </c>
      <c r="D64" s="18">
        <f>IF($A64="","",M_Sapi!$L64)</f>
      </c>
      <c r="E64" s="15">
        <f>IF($A64="","",M_Sapi!$E64)</f>
      </c>
      <c r="F64" s="15">
        <f>IF($A64="","",IFERROR(INDEX(M_Batch!$K$2:$K$201,MATCH($B64,M_Batch!$A$2:$A$201,0))*$D64/INDEX(M_Batch!$J$2:$J$201,MATCH($B64,M_Batch!$A$2:$A$201,0)),0))</f>
      </c>
      <c r="G64" s="15">
        <f>IF($A64="","",IFERROR(INDEX(M_Batch!$L$2:$L$201,MATCH($B64,M_Batch!$A$2:$A$201,0))*$D64/INDEX(M_Batch!$J$2:$J$201,MATCH($B64,M_Batch!$A$2:$A$201,0)),0))</f>
      </c>
      <c r="H64" s="15">
        <f>IF($A64="","",IFERROR(INDEX(M_Batch!$M$2:$M$201,MATCH($B64,M_Batch!$A$2:$A$201,0))*$D64/INDEX(M_Batch!$J$2:$J$201,MATCH($B64,M_Batch!$A$2:$A$201,0)),0))</f>
      </c>
      <c r="I64" s="15">
        <f>IF($A64="","",$E64+$F64+$G64+$H64)</f>
      </c>
      <c r="J64" s="16">
        <f>IF($A64="","",IF(COUNTIF(Penjualan!$B$2:$B$1001,$A64)&gt;0,IFERROR(INDEX(Penjualan!$C$2:$C$1001,MATCH($A64,Penjualan!$B$2:$B$1001,0)),0),IFERROR(LOOKUP(2,1/(Timbang!$A$2:$A$6001=$A64),Timbang!$C$2:$C$6001),M_Sapi!$D64)))</f>
      </c>
      <c r="K64" s="21">
        <f>IF($A64="","",IFERROR($I64/$J64,0))</f>
      </c>
    </row>
    <row r="65">
      <c r="A65" s="13">
        <f>IF(M_Sapi!$A65="","",M_Sapi!$A65)</f>
      </c>
      <c r="B65" s="13">
        <f>IF($A65="","",M_Sapi!$F65)</f>
      </c>
      <c r="C65" s="13">
        <f>IF($A65="","",M_Sapi!$J65)</f>
      </c>
      <c r="D65" s="18">
        <f>IF($A65="","",M_Sapi!$L65)</f>
      </c>
      <c r="E65" s="15">
        <f>IF($A65="","",M_Sapi!$E65)</f>
      </c>
      <c r="F65" s="15">
        <f>IF($A65="","",IFERROR(INDEX(M_Batch!$K$2:$K$201,MATCH($B65,M_Batch!$A$2:$A$201,0))*$D65/INDEX(M_Batch!$J$2:$J$201,MATCH($B65,M_Batch!$A$2:$A$201,0)),0))</f>
      </c>
      <c r="G65" s="15">
        <f>IF($A65="","",IFERROR(INDEX(M_Batch!$L$2:$L$201,MATCH($B65,M_Batch!$A$2:$A$201,0))*$D65/INDEX(M_Batch!$J$2:$J$201,MATCH($B65,M_Batch!$A$2:$A$201,0)),0))</f>
      </c>
      <c r="H65" s="15">
        <f>IF($A65="","",IFERROR(INDEX(M_Batch!$M$2:$M$201,MATCH($B65,M_Batch!$A$2:$A$201,0))*$D65/INDEX(M_Batch!$J$2:$J$201,MATCH($B65,M_Batch!$A$2:$A$201,0)),0))</f>
      </c>
      <c r="I65" s="15">
        <f>IF($A65="","",$E65+$F65+$G65+$H65)</f>
      </c>
      <c r="J65" s="16">
        <f>IF($A65="","",IF(COUNTIF(Penjualan!$B$2:$B$1001,$A65)&gt;0,IFERROR(INDEX(Penjualan!$C$2:$C$1001,MATCH($A65,Penjualan!$B$2:$B$1001,0)),0),IFERROR(LOOKUP(2,1/(Timbang!$A$2:$A$6001=$A65),Timbang!$C$2:$C$6001),M_Sapi!$D65)))</f>
      </c>
      <c r="K65" s="21">
        <f>IF($A65="","",IFERROR($I65/$J65,0))</f>
      </c>
    </row>
    <row r="66">
      <c r="A66" s="13">
        <f>IF(M_Sapi!$A66="","",M_Sapi!$A66)</f>
      </c>
      <c r="B66" s="13">
        <f>IF($A66="","",M_Sapi!$F66)</f>
      </c>
      <c r="C66" s="13">
        <f>IF($A66="","",M_Sapi!$J66)</f>
      </c>
      <c r="D66" s="18">
        <f>IF($A66="","",M_Sapi!$L66)</f>
      </c>
      <c r="E66" s="15">
        <f>IF($A66="","",M_Sapi!$E66)</f>
      </c>
      <c r="F66" s="15">
        <f>IF($A66="","",IFERROR(INDEX(M_Batch!$K$2:$K$201,MATCH($B66,M_Batch!$A$2:$A$201,0))*$D66/INDEX(M_Batch!$J$2:$J$201,MATCH($B66,M_Batch!$A$2:$A$201,0)),0))</f>
      </c>
      <c r="G66" s="15">
        <f>IF($A66="","",IFERROR(INDEX(M_Batch!$L$2:$L$201,MATCH($B66,M_Batch!$A$2:$A$201,0))*$D66/INDEX(M_Batch!$J$2:$J$201,MATCH($B66,M_Batch!$A$2:$A$201,0)),0))</f>
      </c>
      <c r="H66" s="15">
        <f>IF($A66="","",IFERROR(INDEX(M_Batch!$M$2:$M$201,MATCH($B66,M_Batch!$A$2:$A$201,0))*$D66/INDEX(M_Batch!$J$2:$J$201,MATCH($B66,M_Batch!$A$2:$A$201,0)),0))</f>
      </c>
      <c r="I66" s="15">
        <f>IF($A66="","",$E66+$F66+$G66+$H66)</f>
      </c>
      <c r="J66" s="16">
        <f>IF($A66="","",IF(COUNTIF(Penjualan!$B$2:$B$1001,$A66)&gt;0,IFERROR(INDEX(Penjualan!$C$2:$C$1001,MATCH($A66,Penjualan!$B$2:$B$1001,0)),0),IFERROR(LOOKUP(2,1/(Timbang!$A$2:$A$6001=$A66),Timbang!$C$2:$C$6001),M_Sapi!$D66)))</f>
      </c>
      <c r="K66" s="21">
        <f>IF($A66="","",IFERROR($I66/$J66,0))</f>
      </c>
    </row>
    <row r="67">
      <c r="A67" s="13">
        <f>IF(M_Sapi!$A67="","",M_Sapi!$A67)</f>
      </c>
      <c r="B67" s="13">
        <f>IF($A67="","",M_Sapi!$F67)</f>
      </c>
      <c r="C67" s="13">
        <f>IF($A67="","",M_Sapi!$J67)</f>
      </c>
      <c r="D67" s="18">
        <f>IF($A67="","",M_Sapi!$L67)</f>
      </c>
      <c r="E67" s="15">
        <f>IF($A67="","",M_Sapi!$E67)</f>
      </c>
      <c r="F67" s="15">
        <f>IF($A67="","",IFERROR(INDEX(M_Batch!$K$2:$K$201,MATCH($B67,M_Batch!$A$2:$A$201,0))*$D67/INDEX(M_Batch!$J$2:$J$201,MATCH($B67,M_Batch!$A$2:$A$201,0)),0))</f>
      </c>
      <c r="G67" s="15">
        <f>IF($A67="","",IFERROR(INDEX(M_Batch!$L$2:$L$201,MATCH($B67,M_Batch!$A$2:$A$201,0))*$D67/INDEX(M_Batch!$J$2:$J$201,MATCH($B67,M_Batch!$A$2:$A$201,0)),0))</f>
      </c>
      <c r="H67" s="15">
        <f>IF($A67="","",IFERROR(INDEX(M_Batch!$M$2:$M$201,MATCH($B67,M_Batch!$A$2:$A$201,0))*$D67/INDEX(M_Batch!$J$2:$J$201,MATCH($B67,M_Batch!$A$2:$A$201,0)),0))</f>
      </c>
      <c r="I67" s="15">
        <f>IF($A67="","",$E67+$F67+$G67+$H67)</f>
      </c>
      <c r="J67" s="16">
        <f>IF($A67="","",IF(COUNTIF(Penjualan!$B$2:$B$1001,$A67)&gt;0,IFERROR(INDEX(Penjualan!$C$2:$C$1001,MATCH($A67,Penjualan!$B$2:$B$1001,0)),0),IFERROR(LOOKUP(2,1/(Timbang!$A$2:$A$6001=$A67),Timbang!$C$2:$C$6001),M_Sapi!$D67)))</f>
      </c>
      <c r="K67" s="21">
        <f>IF($A67="","",IFERROR($I67/$J67,0))</f>
      </c>
    </row>
    <row r="68">
      <c r="A68" s="13">
        <f>IF(M_Sapi!$A68="","",M_Sapi!$A68)</f>
      </c>
      <c r="B68" s="13">
        <f>IF($A68="","",M_Sapi!$F68)</f>
      </c>
      <c r="C68" s="13">
        <f>IF($A68="","",M_Sapi!$J68)</f>
      </c>
      <c r="D68" s="18">
        <f>IF($A68="","",M_Sapi!$L68)</f>
      </c>
      <c r="E68" s="15">
        <f>IF($A68="","",M_Sapi!$E68)</f>
      </c>
      <c r="F68" s="15">
        <f>IF($A68="","",IFERROR(INDEX(M_Batch!$K$2:$K$201,MATCH($B68,M_Batch!$A$2:$A$201,0))*$D68/INDEX(M_Batch!$J$2:$J$201,MATCH($B68,M_Batch!$A$2:$A$201,0)),0))</f>
      </c>
      <c r="G68" s="15">
        <f>IF($A68="","",IFERROR(INDEX(M_Batch!$L$2:$L$201,MATCH($B68,M_Batch!$A$2:$A$201,0))*$D68/INDEX(M_Batch!$J$2:$J$201,MATCH($B68,M_Batch!$A$2:$A$201,0)),0))</f>
      </c>
      <c r="H68" s="15">
        <f>IF($A68="","",IFERROR(INDEX(M_Batch!$M$2:$M$201,MATCH($B68,M_Batch!$A$2:$A$201,0))*$D68/INDEX(M_Batch!$J$2:$J$201,MATCH($B68,M_Batch!$A$2:$A$201,0)),0))</f>
      </c>
      <c r="I68" s="15">
        <f>IF($A68="","",$E68+$F68+$G68+$H68)</f>
      </c>
      <c r="J68" s="16">
        <f>IF($A68="","",IF(COUNTIF(Penjualan!$B$2:$B$1001,$A68)&gt;0,IFERROR(INDEX(Penjualan!$C$2:$C$1001,MATCH($A68,Penjualan!$B$2:$B$1001,0)),0),IFERROR(LOOKUP(2,1/(Timbang!$A$2:$A$6001=$A68),Timbang!$C$2:$C$6001),M_Sapi!$D68)))</f>
      </c>
      <c r="K68" s="21">
        <f>IF($A68="","",IFERROR($I68/$J68,0))</f>
      </c>
    </row>
    <row r="69">
      <c r="A69" s="13">
        <f>IF(M_Sapi!$A69="","",M_Sapi!$A69)</f>
      </c>
      <c r="B69" s="13">
        <f>IF($A69="","",M_Sapi!$F69)</f>
      </c>
      <c r="C69" s="13">
        <f>IF($A69="","",M_Sapi!$J69)</f>
      </c>
      <c r="D69" s="18">
        <f>IF($A69="","",M_Sapi!$L69)</f>
      </c>
      <c r="E69" s="15">
        <f>IF($A69="","",M_Sapi!$E69)</f>
      </c>
      <c r="F69" s="15">
        <f>IF($A69="","",IFERROR(INDEX(M_Batch!$K$2:$K$201,MATCH($B69,M_Batch!$A$2:$A$201,0))*$D69/INDEX(M_Batch!$J$2:$J$201,MATCH($B69,M_Batch!$A$2:$A$201,0)),0))</f>
      </c>
      <c r="G69" s="15">
        <f>IF($A69="","",IFERROR(INDEX(M_Batch!$L$2:$L$201,MATCH($B69,M_Batch!$A$2:$A$201,0))*$D69/INDEX(M_Batch!$J$2:$J$201,MATCH($B69,M_Batch!$A$2:$A$201,0)),0))</f>
      </c>
      <c r="H69" s="15">
        <f>IF($A69="","",IFERROR(INDEX(M_Batch!$M$2:$M$201,MATCH($B69,M_Batch!$A$2:$A$201,0))*$D69/INDEX(M_Batch!$J$2:$J$201,MATCH($B69,M_Batch!$A$2:$A$201,0)),0))</f>
      </c>
      <c r="I69" s="15">
        <f>IF($A69="","",$E69+$F69+$G69+$H69)</f>
      </c>
      <c r="J69" s="16">
        <f>IF($A69="","",IF(COUNTIF(Penjualan!$B$2:$B$1001,$A69)&gt;0,IFERROR(INDEX(Penjualan!$C$2:$C$1001,MATCH($A69,Penjualan!$B$2:$B$1001,0)),0),IFERROR(LOOKUP(2,1/(Timbang!$A$2:$A$6001=$A69),Timbang!$C$2:$C$6001),M_Sapi!$D69)))</f>
      </c>
      <c r="K69" s="21">
        <f>IF($A69="","",IFERROR($I69/$J69,0))</f>
      </c>
    </row>
    <row r="70">
      <c r="A70" s="13">
        <f>IF(M_Sapi!$A70="","",M_Sapi!$A70)</f>
      </c>
      <c r="B70" s="13">
        <f>IF($A70="","",M_Sapi!$F70)</f>
      </c>
      <c r="C70" s="13">
        <f>IF($A70="","",M_Sapi!$J70)</f>
      </c>
      <c r="D70" s="18">
        <f>IF($A70="","",M_Sapi!$L70)</f>
      </c>
      <c r="E70" s="15">
        <f>IF($A70="","",M_Sapi!$E70)</f>
      </c>
      <c r="F70" s="15">
        <f>IF($A70="","",IFERROR(INDEX(M_Batch!$K$2:$K$201,MATCH($B70,M_Batch!$A$2:$A$201,0))*$D70/INDEX(M_Batch!$J$2:$J$201,MATCH($B70,M_Batch!$A$2:$A$201,0)),0))</f>
      </c>
      <c r="G70" s="15">
        <f>IF($A70="","",IFERROR(INDEX(M_Batch!$L$2:$L$201,MATCH($B70,M_Batch!$A$2:$A$201,0))*$D70/INDEX(M_Batch!$J$2:$J$201,MATCH($B70,M_Batch!$A$2:$A$201,0)),0))</f>
      </c>
      <c r="H70" s="15">
        <f>IF($A70="","",IFERROR(INDEX(M_Batch!$M$2:$M$201,MATCH($B70,M_Batch!$A$2:$A$201,0))*$D70/INDEX(M_Batch!$J$2:$J$201,MATCH($B70,M_Batch!$A$2:$A$201,0)),0))</f>
      </c>
      <c r="I70" s="15">
        <f>IF($A70="","",$E70+$F70+$G70+$H70)</f>
      </c>
      <c r="J70" s="16">
        <f>IF($A70="","",IF(COUNTIF(Penjualan!$B$2:$B$1001,$A70)&gt;0,IFERROR(INDEX(Penjualan!$C$2:$C$1001,MATCH($A70,Penjualan!$B$2:$B$1001,0)),0),IFERROR(LOOKUP(2,1/(Timbang!$A$2:$A$6001=$A70),Timbang!$C$2:$C$6001),M_Sapi!$D70)))</f>
      </c>
      <c r="K70" s="21">
        <f>IF($A70="","",IFERROR($I70/$J70,0))</f>
      </c>
    </row>
    <row r="71">
      <c r="A71" s="13">
        <f>IF(M_Sapi!$A71="","",M_Sapi!$A71)</f>
      </c>
      <c r="B71" s="13">
        <f>IF($A71="","",M_Sapi!$F71)</f>
      </c>
      <c r="C71" s="13">
        <f>IF($A71="","",M_Sapi!$J71)</f>
      </c>
      <c r="D71" s="18">
        <f>IF($A71="","",M_Sapi!$L71)</f>
      </c>
      <c r="E71" s="15">
        <f>IF($A71="","",M_Sapi!$E71)</f>
      </c>
      <c r="F71" s="15">
        <f>IF($A71="","",IFERROR(INDEX(M_Batch!$K$2:$K$201,MATCH($B71,M_Batch!$A$2:$A$201,0))*$D71/INDEX(M_Batch!$J$2:$J$201,MATCH($B71,M_Batch!$A$2:$A$201,0)),0))</f>
      </c>
      <c r="G71" s="15">
        <f>IF($A71="","",IFERROR(INDEX(M_Batch!$L$2:$L$201,MATCH($B71,M_Batch!$A$2:$A$201,0))*$D71/INDEX(M_Batch!$J$2:$J$201,MATCH($B71,M_Batch!$A$2:$A$201,0)),0))</f>
      </c>
      <c r="H71" s="15">
        <f>IF($A71="","",IFERROR(INDEX(M_Batch!$M$2:$M$201,MATCH($B71,M_Batch!$A$2:$A$201,0))*$D71/INDEX(M_Batch!$J$2:$J$201,MATCH($B71,M_Batch!$A$2:$A$201,0)),0))</f>
      </c>
      <c r="I71" s="15">
        <f>IF($A71="","",$E71+$F71+$G71+$H71)</f>
      </c>
      <c r="J71" s="16">
        <f>IF($A71="","",IF(COUNTIF(Penjualan!$B$2:$B$1001,$A71)&gt;0,IFERROR(INDEX(Penjualan!$C$2:$C$1001,MATCH($A71,Penjualan!$B$2:$B$1001,0)),0),IFERROR(LOOKUP(2,1/(Timbang!$A$2:$A$6001=$A71),Timbang!$C$2:$C$6001),M_Sapi!$D71)))</f>
      </c>
      <c r="K71" s="21">
        <f>IF($A71="","",IFERROR($I71/$J71,0))</f>
      </c>
    </row>
    <row r="72">
      <c r="A72" s="13">
        <f>IF(M_Sapi!$A72="","",M_Sapi!$A72)</f>
      </c>
      <c r="B72" s="13">
        <f>IF($A72="","",M_Sapi!$F72)</f>
      </c>
      <c r="C72" s="13">
        <f>IF($A72="","",M_Sapi!$J72)</f>
      </c>
      <c r="D72" s="18">
        <f>IF($A72="","",M_Sapi!$L72)</f>
      </c>
      <c r="E72" s="15">
        <f>IF($A72="","",M_Sapi!$E72)</f>
      </c>
      <c r="F72" s="15">
        <f>IF($A72="","",IFERROR(INDEX(M_Batch!$K$2:$K$201,MATCH($B72,M_Batch!$A$2:$A$201,0))*$D72/INDEX(M_Batch!$J$2:$J$201,MATCH($B72,M_Batch!$A$2:$A$201,0)),0))</f>
      </c>
      <c r="G72" s="15">
        <f>IF($A72="","",IFERROR(INDEX(M_Batch!$L$2:$L$201,MATCH($B72,M_Batch!$A$2:$A$201,0))*$D72/INDEX(M_Batch!$J$2:$J$201,MATCH($B72,M_Batch!$A$2:$A$201,0)),0))</f>
      </c>
      <c r="H72" s="15">
        <f>IF($A72="","",IFERROR(INDEX(M_Batch!$M$2:$M$201,MATCH($B72,M_Batch!$A$2:$A$201,0))*$D72/INDEX(M_Batch!$J$2:$J$201,MATCH($B72,M_Batch!$A$2:$A$201,0)),0))</f>
      </c>
      <c r="I72" s="15">
        <f>IF($A72="","",$E72+$F72+$G72+$H72)</f>
      </c>
      <c r="J72" s="16">
        <f>IF($A72="","",IF(COUNTIF(Penjualan!$B$2:$B$1001,$A72)&gt;0,IFERROR(INDEX(Penjualan!$C$2:$C$1001,MATCH($A72,Penjualan!$B$2:$B$1001,0)),0),IFERROR(LOOKUP(2,1/(Timbang!$A$2:$A$6001=$A72),Timbang!$C$2:$C$6001),M_Sapi!$D72)))</f>
      </c>
      <c r="K72" s="21">
        <f>IF($A72="","",IFERROR($I72/$J72,0))</f>
      </c>
    </row>
    <row r="73">
      <c r="A73" s="13">
        <f>IF(M_Sapi!$A73="","",M_Sapi!$A73)</f>
      </c>
      <c r="B73" s="13">
        <f>IF($A73="","",M_Sapi!$F73)</f>
      </c>
      <c r="C73" s="13">
        <f>IF($A73="","",M_Sapi!$J73)</f>
      </c>
      <c r="D73" s="18">
        <f>IF($A73="","",M_Sapi!$L73)</f>
      </c>
      <c r="E73" s="15">
        <f>IF($A73="","",M_Sapi!$E73)</f>
      </c>
      <c r="F73" s="15">
        <f>IF($A73="","",IFERROR(INDEX(M_Batch!$K$2:$K$201,MATCH($B73,M_Batch!$A$2:$A$201,0))*$D73/INDEX(M_Batch!$J$2:$J$201,MATCH($B73,M_Batch!$A$2:$A$201,0)),0))</f>
      </c>
      <c r="G73" s="15">
        <f>IF($A73="","",IFERROR(INDEX(M_Batch!$L$2:$L$201,MATCH($B73,M_Batch!$A$2:$A$201,0))*$D73/INDEX(M_Batch!$J$2:$J$201,MATCH($B73,M_Batch!$A$2:$A$201,0)),0))</f>
      </c>
      <c r="H73" s="15">
        <f>IF($A73="","",IFERROR(INDEX(M_Batch!$M$2:$M$201,MATCH($B73,M_Batch!$A$2:$A$201,0))*$D73/INDEX(M_Batch!$J$2:$J$201,MATCH($B73,M_Batch!$A$2:$A$201,0)),0))</f>
      </c>
      <c r="I73" s="15">
        <f>IF($A73="","",$E73+$F73+$G73+$H73)</f>
      </c>
      <c r="J73" s="16">
        <f>IF($A73="","",IF(COUNTIF(Penjualan!$B$2:$B$1001,$A73)&gt;0,IFERROR(INDEX(Penjualan!$C$2:$C$1001,MATCH($A73,Penjualan!$B$2:$B$1001,0)),0),IFERROR(LOOKUP(2,1/(Timbang!$A$2:$A$6001=$A73),Timbang!$C$2:$C$6001),M_Sapi!$D73)))</f>
      </c>
      <c r="K73" s="21">
        <f>IF($A73="","",IFERROR($I73/$J73,0))</f>
      </c>
    </row>
    <row r="74">
      <c r="A74" s="13">
        <f>IF(M_Sapi!$A74="","",M_Sapi!$A74)</f>
      </c>
      <c r="B74" s="13">
        <f>IF($A74="","",M_Sapi!$F74)</f>
      </c>
      <c r="C74" s="13">
        <f>IF($A74="","",M_Sapi!$J74)</f>
      </c>
      <c r="D74" s="18">
        <f>IF($A74="","",M_Sapi!$L74)</f>
      </c>
      <c r="E74" s="15">
        <f>IF($A74="","",M_Sapi!$E74)</f>
      </c>
      <c r="F74" s="15">
        <f>IF($A74="","",IFERROR(INDEX(M_Batch!$K$2:$K$201,MATCH($B74,M_Batch!$A$2:$A$201,0))*$D74/INDEX(M_Batch!$J$2:$J$201,MATCH($B74,M_Batch!$A$2:$A$201,0)),0))</f>
      </c>
      <c r="G74" s="15">
        <f>IF($A74="","",IFERROR(INDEX(M_Batch!$L$2:$L$201,MATCH($B74,M_Batch!$A$2:$A$201,0))*$D74/INDEX(M_Batch!$J$2:$J$201,MATCH($B74,M_Batch!$A$2:$A$201,0)),0))</f>
      </c>
      <c r="H74" s="15">
        <f>IF($A74="","",IFERROR(INDEX(M_Batch!$M$2:$M$201,MATCH($B74,M_Batch!$A$2:$A$201,0))*$D74/INDEX(M_Batch!$J$2:$J$201,MATCH($B74,M_Batch!$A$2:$A$201,0)),0))</f>
      </c>
      <c r="I74" s="15">
        <f>IF($A74="","",$E74+$F74+$G74+$H74)</f>
      </c>
      <c r="J74" s="16">
        <f>IF($A74="","",IF(COUNTIF(Penjualan!$B$2:$B$1001,$A74)&gt;0,IFERROR(INDEX(Penjualan!$C$2:$C$1001,MATCH($A74,Penjualan!$B$2:$B$1001,0)),0),IFERROR(LOOKUP(2,1/(Timbang!$A$2:$A$6001=$A74),Timbang!$C$2:$C$6001),M_Sapi!$D74)))</f>
      </c>
      <c r="K74" s="21">
        <f>IF($A74="","",IFERROR($I74/$J74,0))</f>
      </c>
    </row>
    <row r="75">
      <c r="A75" s="13">
        <f>IF(M_Sapi!$A75="","",M_Sapi!$A75)</f>
      </c>
      <c r="B75" s="13">
        <f>IF($A75="","",M_Sapi!$F75)</f>
      </c>
      <c r="C75" s="13">
        <f>IF($A75="","",M_Sapi!$J75)</f>
      </c>
      <c r="D75" s="18">
        <f>IF($A75="","",M_Sapi!$L75)</f>
      </c>
      <c r="E75" s="15">
        <f>IF($A75="","",M_Sapi!$E75)</f>
      </c>
      <c r="F75" s="15">
        <f>IF($A75="","",IFERROR(INDEX(M_Batch!$K$2:$K$201,MATCH($B75,M_Batch!$A$2:$A$201,0))*$D75/INDEX(M_Batch!$J$2:$J$201,MATCH($B75,M_Batch!$A$2:$A$201,0)),0))</f>
      </c>
      <c r="G75" s="15">
        <f>IF($A75="","",IFERROR(INDEX(M_Batch!$L$2:$L$201,MATCH($B75,M_Batch!$A$2:$A$201,0))*$D75/INDEX(M_Batch!$J$2:$J$201,MATCH($B75,M_Batch!$A$2:$A$201,0)),0))</f>
      </c>
      <c r="H75" s="15">
        <f>IF($A75="","",IFERROR(INDEX(M_Batch!$M$2:$M$201,MATCH($B75,M_Batch!$A$2:$A$201,0))*$D75/INDEX(M_Batch!$J$2:$J$201,MATCH($B75,M_Batch!$A$2:$A$201,0)),0))</f>
      </c>
      <c r="I75" s="15">
        <f>IF($A75="","",$E75+$F75+$G75+$H75)</f>
      </c>
      <c r="J75" s="16">
        <f>IF($A75="","",IF(COUNTIF(Penjualan!$B$2:$B$1001,$A75)&gt;0,IFERROR(INDEX(Penjualan!$C$2:$C$1001,MATCH($A75,Penjualan!$B$2:$B$1001,0)),0),IFERROR(LOOKUP(2,1/(Timbang!$A$2:$A$6001=$A75),Timbang!$C$2:$C$6001),M_Sapi!$D75)))</f>
      </c>
      <c r="K75" s="21">
        <f>IF($A75="","",IFERROR($I75/$J75,0))</f>
      </c>
    </row>
    <row r="76">
      <c r="A76" s="13">
        <f>IF(M_Sapi!$A76="","",M_Sapi!$A76)</f>
      </c>
      <c r="B76" s="13">
        <f>IF($A76="","",M_Sapi!$F76)</f>
      </c>
      <c r="C76" s="13">
        <f>IF($A76="","",M_Sapi!$J76)</f>
      </c>
      <c r="D76" s="18">
        <f>IF($A76="","",M_Sapi!$L76)</f>
      </c>
      <c r="E76" s="15">
        <f>IF($A76="","",M_Sapi!$E76)</f>
      </c>
      <c r="F76" s="15">
        <f>IF($A76="","",IFERROR(INDEX(M_Batch!$K$2:$K$201,MATCH($B76,M_Batch!$A$2:$A$201,0))*$D76/INDEX(M_Batch!$J$2:$J$201,MATCH($B76,M_Batch!$A$2:$A$201,0)),0))</f>
      </c>
      <c r="G76" s="15">
        <f>IF($A76="","",IFERROR(INDEX(M_Batch!$L$2:$L$201,MATCH($B76,M_Batch!$A$2:$A$201,0))*$D76/INDEX(M_Batch!$J$2:$J$201,MATCH($B76,M_Batch!$A$2:$A$201,0)),0))</f>
      </c>
      <c r="H76" s="15">
        <f>IF($A76="","",IFERROR(INDEX(M_Batch!$M$2:$M$201,MATCH($B76,M_Batch!$A$2:$A$201,0))*$D76/INDEX(M_Batch!$J$2:$J$201,MATCH($B76,M_Batch!$A$2:$A$201,0)),0))</f>
      </c>
      <c r="I76" s="15">
        <f>IF($A76="","",$E76+$F76+$G76+$H76)</f>
      </c>
      <c r="J76" s="16">
        <f>IF($A76="","",IF(COUNTIF(Penjualan!$B$2:$B$1001,$A76)&gt;0,IFERROR(INDEX(Penjualan!$C$2:$C$1001,MATCH($A76,Penjualan!$B$2:$B$1001,0)),0),IFERROR(LOOKUP(2,1/(Timbang!$A$2:$A$6001=$A76),Timbang!$C$2:$C$6001),M_Sapi!$D76)))</f>
      </c>
      <c r="K76" s="21">
        <f>IF($A76="","",IFERROR($I76/$J76,0))</f>
      </c>
    </row>
    <row r="77">
      <c r="A77" s="13">
        <f>IF(M_Sapi!$A77="","",M_Sapi!$A77)</f>
      </c>
      <c r="B77" s="13">
        <f>IF($A77="","",M_Sapi!$F77)</f>
      </c>
      <c r="C77" s="13">
        <f>IF($A77="","",M_Sapi!$J77)</f>
      </c>
      <c r="D77" s="18">
        <f>IF($A77="","",M_Sapi!$L77)</f>
      </c>
      <c r="E77" s="15">
        <f>IF($A77="","",M_Sapi!$E77)</f>
      </c>
      <c r="F77" s="15">
        <f>IF($A77="","",IFERROR(INDEX(M_Batch!$K$2:$K$201,MATCH($B77,M_Batch!$A$2:$A$201,0))*$D77/INDEX(M_Batch!$J$2:$J$201,MATCH($B77,M_Batch!$A$2:$A$201,0)),0))</f>
      </c>
      <c r="G77" s="15">
        <f>IF($A77="","",IFERROR(INDEX(M_Batch!$L$2:$L$201,MATCH($B77,M_Batch!$A$2:$A$201,0))*$D77/INDEX(M_Batch!$J$2:$J$201,MATCH($B77,M_Batch!$A$2:$A$201,0)),0))</f>
      </c>
      <c r="H77" s="15">
        <f>IF($A77="","",IFERROR(INDEX(M_Batch!$M$2:$M$201,MATCH($B77,M_Batch!$A$2:$A$201,0))*$D77/INDEX(M_Batch!$J$2:$J$201,MATCH($B77,M_Batch!$A$2:$A$201,0)),0))</f>
      </c>
      <c r="I77" s="15">
        <f>IF($A77="","",$E77+$F77+$G77+$H77)</f>
      </c>
      <c r="J77" s="16">
        <f>IF($A77="","",IF(COUNTIF(Penjualan!$B$2:$B$1001,$A77)&gt;0,IFERROR(INDEX(Penjualan!$C$2:$C$1001,MATCH($A77,Penjualan!$B$2:$B$1001,0)),0),IFERROR(LOOKUP(2,1/(Timbang!$A$2:$A$6001=$A77),Timbang!$C$2:$C$6001),M_Sapi!$D77)))</f>
      </c>
      <c r="K77" s="21">
        <f>IF($A77="","",IFERROR($I77/$J77,0))</f>
      </c>
    </row>
    <row r="78">
      <c r="A78" s="13">
        <f>IF(M_Sapi!$A78="","",M_Sapi!$A78)</f>
      </c>
      <c r="B78" s="13">
        <f>IF($A78="","",M_Sapi!$F78)</f>
      </c>
      <c r="C78" s="13">
        <f>IF($A78="","",M_Sapi!$J78)</f>
      </c>
      <c r="D78" s="18">
        <f>IF($A78="","",M_Sapi!$L78)</f>
      </c>
      <c r="E78" s="15">
        <f>IF($A78="","",M_Sapi!$E78)</f>
      </c>
      <c r="F78" s="15">
        <f>IF($A78="","",IFERROR(INDEX(M_Batch!$K$2:$K$201,MATCH($B78,M_Batch!$A$2:$A$201,0))*$D78/INDEX(M_Batch!$J$2:$J$201,MATCH($B78,M_Batch!$A$2:$A$201,0)),0))</f>
      </c>
      <c r="G78" s="15">
        <f>IF($A78="","",IFERROR(INDEX(M_Batch!$L$2:$L$201,MATCH($B78,M_Batch!$A$2:$A$201,0))*$D78/INDEX(M_Batch!$J$2:$J$201,MATCH($B78,M_Batch!$A$2:$A$201,0)),0))</f>
      </c>
      <c r="H78" s="15">
        <f>IF($A78="","",IFERROR(INDEX(M_Batch!$M$2:$M$201,MATCH($B78,M_Batch!$A$2:$A$201,0))*$D78/INDEX(M_Batch!$J$2:$J$201,MATCH($B78,M_Batch!$A$2:$A$201,0)),0))</f>
      </c>
      <c r="I78" s="15">
        <f>IF($A78="","",$E78+$F78+$G78+$H78)</f>
      </c>
      <c r="J78" s="16">
        <f>IF($A78="","",IF(COUNTIF(Penjualan!$B$2:$B$1001,$A78)&gt;0,IFERROR(INDEX(Penjualan!$C$2:$C$1001,MATCH($A78,Penjualan!$B$2:$B$1001,0)),0),IFERROR(LOOKUP(2,1/(Timbang!$A$2:$A$6001=$A78),Timbang!$C$2:$C$6001),M_Sapi!$D78)))</f>
      </c>
      <c r="K78" s="21">
        <f>IF($A78="","",IFERROR($I78/$J78,0))</f>
      </c>
    </row>
    <row r="79">
      <c r="A79" s="13">
        <f>IF(M_Sapi!$A79="","",M_Sapi!$A79)</f>
      </c>
      <c r="B79" s="13">
        <f>IF($A79="","",M_Sapi!$F79)</f>
      </c>
      <c r="C79" s="13">
        <f>IF($A79="","",M_Sapi!$J79)</f>
      </c>
      <c r="D79" s="18">
        <f>IF($A79="","",M_Sapi!$L79)</f>
      </c>
      <c r="E79" s="15">
        <f>IF($A79="","",M_Sapi!$E79)</f>
      </c>
      <c r="F79" s="15">
        <f>IF($A79="","",IFERROR(INDEX(M_Batch!$K$2:$K$201,MATCH($B79,M_Batch!$A$2:$A$201,0))*$D79/INDEX(M_Batch!$J$2:$J$201,MATCH($B79,M_Batch!$A$2:$A$201,0)),0))</f>
      </c>
      <c r="G79" s="15">
        <f>IF($A79="","",IFERROR(INDEX(M_Batch!$L$2:$L$201,MATCH($B79,M_Batch!$A$2:$A$201,0))*$D79/INDEX(M_Batch!$J$2:$J$201,MATCH($B79,M_Batch!$A$2:$A$201,0)),0))</f>
      </c>
      <c r="H79" s="15">
        <f>IF($A79="","",IFERROR(INDEX(M_Batch!$M$2:$M$201,MATCH($B79,M_Batch!$A$2:$A$201,0))*$D79/INDEX(M_Batch!$J$2:$J$201,MATCH($B79,M_Batch!$A$2:$A$201,0)),0))</f>
      </c>
      <c r="I79" s="15">
        <f>IF($A79="","",$E79+$F79+$G79+$H79)</f>
      </c>
      <c r="J79" s="16">
        <f>IF($A79="","",IF(COUNTIF(Penjualan!$B$2:$B$1001,$A79)&gt;0,IFERROR(INDEX(Penjualan!$C$2:$C$1001,MATCH($A79,Penjualan!$B$2:$B$1001,0)),0),IFERROR(LOOKUP(2,1/(Timbang!$A$2:$A$6001=$A79),Timbang!$C$2:$C$6001),M_Sapi!$D79)))</f>
      </c>
      <c r="K79" s="21">
        <f>IF($A79="","",IFERROR($I79/$J79,0))</f>
      </c>
    </row>
    <row r="80">
      <c r="A80" s="13">
        <f>IF(M_Sapi!$A80="","",M_Sapi!$A80)</f>
      </c>
      <c r="B80" s="13">
        <f>IF($A80="","",M_Sapi!$F80)</f>
      </c>
      <c r="C80" s="13">
        <f>IF($A80="","",M_Sapi!$J80)</f>
      </c>
      <c r="D80" s="18">
        <f>IF($A80="","",M_Sapi!$L80)</f>
      </c>
      <c r="E80" s="15">
        <f>IF($A80="","",M_Sapi!$E80)</f>
      </c>
      <c r="F80" s="15">
        <f>IF($A80="","",IFERROR(INDEX(M_Batch!$K$2:$K$201,MATCH($B80,M_Batch!$A$2:$A$201,0))*$D80/INDEX(M_Batch!$J$2:$J$201,MATCH($B80,M_Batch!$A$2:$A$201,0)),0))</f>
      </c>
      <c r="G80" s="15">
        <f>IF($A80="","",IFERROR(INDEX(M_Batch!$L$2:$L$201,MATCH($B80,M_Batch!$A$2:$A$201,0))*$D80/INDEX(M_Batch!$J$2:$J$201,MATCH($B80,M_Batch!$A$2:$A$201,0)),0))</f>
      </c>
      <c r="H80" s="15">
        <f>IF($A80="","",IFERROR(INDEX(M_Batch!$M$2:$M$201,MATCH($B80,M_Batch!$A$2:$A$201,0))*$D80/INDEX(M_Batch!$J$2:$J$201,MATCH($B80,M_Batch!$A$2:$A$201,0)),0))</f>
      </c>
      <c r="I80" s="15">
        <f>IF($A80="","",$E80+$F80+$G80+$H80)</f>
      </c>
      <c r="J80" s="16">
        <f>IF($A80="","",IF(COUNTIF(Penjualan!$B$2:$B$1001,$A80)&gt;0,IFERROR(INDEX(Penjualan!$C$2:$C$1001,MATCH($A80,Penjualan!$B$2:$B$1001,0)),0),IFERROR(LOOKUP(2,1/(Timbang!$A$2:$A$6001=$A80),Timbang!$C$2:$C$6001),M_Sapi!$D80)))</f>
      </c>
      <c r="K80" s="21">
        <f>IF($A80="","",IFERROR($I80/$J80,0))</f>
      </c>
    </row>
    <row r="81">
      <c r="A81" s="13">
        <f>IF(M_Sapi!$A81="","",M_Sapi!$A81)</f>
      </c>
      <c r="B81" s="13">
        <f>IF($A81="","",M_Sapi!$F81)</f>
      </c>
      <c r="C81" s="13">
        <f>IF($A81="","",M_Sapi!$J81)</f>
      </c>
      <c r="D81" s="18">
        <f>IF($A81="","",M_Sapi!$L81)</f>
      </c>
      <c r="E81" s="15">
        <f>IF($A81="","",M_Sapi!$E81)</f>
      </c>
      <c r="F81" s="15">
        <f>IF($A81="","",IFERROR(INDEX(M_Batch!$K$2:$K$201,MATCH($B81,M_Batch!$A$2:$A$201,0))*$D81/INDEX(M_Batch!$J$2:$J$201,MATCH($B81,M_Batch!$A$2:$A$201,0)),0))</f>
      </c>
      <c r="G81" s="15">
        <f>IF($A81="","",IFERROR(INDEX(M_Batch!$L$2:$L$201,MATCH($B81,M_Batch!$A$2:$A$201,0))*$D81/INDEX(M_Batch!$J$2:$J$201,MATCH($B81,M_Batch!$A$2:$A$201,0)),0))</f>
      </c>
      <c r="H81" s="15">
        <f>IF($A81="","",IFERROR(INDEX(M_Batch!$M$2:$M$201,MATCH($B81,M_Batch!$A$2:$A$201,0))*$D81/INDEX(M_Batch!$J$2:$J$201,MATCH($B81,M_Batch!$A$2:$A$201,0)),0))</f>
      </c>
      <c r="I81" s="15">
        <f>IF($A81="","",$E81+$F81+$G81+$H81)</f>
      </c>
      <c r="J81" s="16">
        <f>IF($A81="","",IF(COUNTIF(Penjualan!$B$2:$B$1001,$A81)&gt;0,IFERROR(INDEX(Penjualan!$C$2:$C$1001,MATCH($A81,Penjualan!$B$2:$B$1001,0)),0),IFERROR(LOOKUP(2,1/(Timbang!$A$2:$A$6001=$A81),Timbang!$C$2:$C$6001),M_Sapi!$D81)))</f>
      </c>
      <c r="K81" s="21">
        <f>IF($A81="","",IFERROR($I81/$J81,0))</f>
      </c>
    </row>
    <row r="82">
      <c r="A82" s="13">
        <f>IF(M_Sapi!$A82="","",M_Sapi!$A82)</f>
      </c>
      <c r="B82" s="13">
        <f>IF($A82="","",M_Sapi!$F82)</f>
      </c>
      <c r="C82" s="13">
        <f>IF($A82="","",M_Sapi!$J82)</f>
      </c>
      <c r="D82" s="18">
        <f>IF($A82="","",M_Sapi!$L82)</f>
      </c>
      <c r="E82" s="15">
        <f>IF($A82="","",M_Sapi!$E82)</f>
      </c>
      <c r="F82" s="15">
        <f>IF($A82="","",IFERROR(INDEX(M_Batch!$K$2:$K$201,MATCH($B82,M_Batch!$A$2:$A$201,0))*$D82/INDEX(M_Batch!$J$2:$J$201,MATCH($B82,M_Batch!$A$2:$A$201,0)),0))</f>
      </c>
      <c r="G82" s="15">
        <f>IF($A82="","",IFERROR(INDEX(M_Batch!$L$2:$L$201,MATCH($B82,M_Batch!$A$2:$A$201,0))*$D82/INDEX(M_Batch!$J$2:$J$201,MATCH($B82,M_Batch!$A$2:$A$201,0)),0))</f>
      </c>
      <c r="H82" s="15">
        <f>IF($A82="","",IFERROR(INDEX(M_Batch!$M$2:$M$201,MATCH($B82,M_Batch!$A$2:$A$201,0))*$D82/INDEX(M_Batch!$J$2:$J$201,MATCH($B82,M_Batch!$A$2:$A$201,0)),0))</f>
      </c>
      <c r="I82" s="15">
        <f>IF($A82="","",$E82+$F82+$G82+$H82)</f>
      </c>
      <c r="J82" s="16">
        <f>IF($A82="","",IF(COUNTIF(Penjualan!$B$2:$B$1001,$A82)&gt;0,IFERROR(INDEX(Penjualan!$C$2:$C$1001,MATCH($A82,Penjualan!$B$2:$B$1001,0)),0),IFERROR(LOOKUP(2,1/(Timbang!$A$2:$A$6001=$A82),Timbang!$C$2:$C$6001),M_Sapi!$D82)))</f>
      </c>
      <c r="K82" s="21">
        <f>IF($A82="","",IFERROR($I82/$J82,0))</f>
      </c>
    </row>
    <row r="83">
      <c r="A83" s="13">
        <f>IF(M_Sapi!$A83="","",M_Sapi!$A83)</f>
      </c>
      <c r="B83" s="13">
        <f>IF($A83="","",M_Sapi!$F83)</f>
      </c>
      <c r="C83" s="13">
        <f>IF($A83="","",M_Sapi!$J83)</f>
      </c>
      <c r="D83" s="18">
        <f>IF($A83="","",M_Sapi!$L83)</f>
      </c>
      <c r="E83" s="15">
        <f>IF($A83="","",M_Sapi!$E83)</f>
      </c>
      <c r="F83" s="15">
        <f>IF($A83="","",IFERROR(INDEX(M_Batch!$K$2:$K$201,MATCH($B83,M_Batch!$A$2:$A$201,0))*$D83/INDEX(M_Batch!$J$2:$J$201,MATCH($B83,M_Batch!$A$2:$A$201,0)),0))</f>
      </c>
      <c r="G83" s="15">
        <f>IF($A83="","",IFERROR(INDEX(M_Batch!$L$2:$L$201,MATCH($B83,M_Batch!$A$2:$A$201,0))*$D83/INDEX(M_Batch!$J$2:$J$201,MATCH($B83,M_Batch!$A$2:$A$201,0)),0))</f>
      </c>
      <c r="H83" s="15">
        <f>IF($A83="","",IFERROR(INDEX(M_Batch!$M$2:$M$201,MATCH($B83,M_Batch!$A$2:$A$201,0))*$D83/INDEX(M_Batch!$J$2:$J$201,MATCH($B83,M_Batch!$A$2:$A$201,0)),0))</f>
      </c>
      <c r="I83" s="15">
        <f>IF($A83="","",$E83+$F83+$G83+$H83)</f>
      </c>
      <c r="J83" s="16">
        <f>IF($A83="","",IF(COUNTIF(Penjualan!$B$2:$B$1001,$A83)&gt;0,IFERROR(INDEX(Penjualan!$C$2:$C$1001,MATCH($A83,Penjualan!$B$2:$B$1001,0)),0),IFERROR(LOOKUP(2,1/(Timbang!$A$2:$A$6001=$A83),Timbang!$C$2:$C$6001),M_Sapi!$D83)))</f>
      </c>
      <c r="K83" s="21">
        <f>IF($A83="","",IFERROR($I83/$J83,0))</f>
      </c>
    </row>
    <row r="84">
      <c r="A84" s="13">
        <f>IF(M_Sapi!$A84="","",M_Sapi!$A84)</f>
      </c>
      <c r="B84" s="13">
        <f>IF($A84="","",M_Sapi!$F84)</f>
      </c>
      <c r="C84" s="13">
        <f>IF($A84="","",M_Sapi!$J84)</f>
      </c>
      <c r="D84" s="18">
        <f>IF($A84="","",M_Sapi!$L84)</f>
      </c>
      <c r="E84" s="15">
        <f>IF($A84="","",M_Sapi!$E84)</f>
      </c>
      <c r="F84" s="15">
        <f>IF($A84="","",IFERROR(INDEX(M_Batch!$K$2:$K$201,MATCH($B84,M_Batch!$A$2:$A$201,0))*$D84/INDEX(M_Batch!$J$2:$J$201,MATCH($B84,M_Batch!$A$2:$A$201,0)),0))</f>
      </c>
      <c r="G84" s="15">
        <f>IF($A84="","",IFERROR(INDEX(M_Batch!$L$2:$L$201,MATCH($B84,M_Batch!$A$2:$A$201,0))*$D84/INDEX(M_Batch!$J$2:$J$201,MATCH($B84,M_Batch!$A$2:$A$201,0)),0))</f>
      </c>
      <c r="H84" s="15">
        <f>IF($A84="","",IFERROR(INDEX(M_Batch!$M$2:$M$201,MATCH($B84,M_Batch!$A$2:$A$201,0))*$D84/INDEX(M_Batch!$J$2:$J$201,MATCH($B84,M_Batch!$A$2:$A$201,0)),0))</f>
      </c>
      <c r="I84" s="15">
        <f>IF($A84="","",$E84+$F84+$G84+$H84)</f>
      </c>
      <c r="J84" s="16">
        <f>IF($A84="","",IF(COUNTIF(Penjualan!$B$2:$B$1001,$A84)&gt;0,IFERROR(INDEX(Penjualan!$C$2:$C$1001,MATCH($A84,Penjualan!$B$2:$B$1001,0)),0),IFERROR(LOOKUP(2,1/(Timbang!$A$2:$A$6001=$A84),Timbang!$C$2:$C$6001),M_Sapi!$D84)))</f>
      </c>
      <c r="K84" s="21">
        <f>IF($A84="","",IFERROR($I84/$J84,0))</f>
      </c>
    </row>
    <row r="85">
      <c r="A85" s="13">
        <f>IF(M_Sapi!$A85="","",M_Sapi!$A85)</f>
      </c>
      <c r="B85" s="13">
        <f>IF($A85="","",M_Sapi!$F85)</f>
      </c>
      <c r="C85" s="13">
        <f>IF($A85="","",M_Sapi!$J85)</f>
      </c>
      <c r="D85" s="18">
        <f>IF($A85="","",M_Sapi!$L85)</f>
      </c>
      <c r="E85" s="15">
        <f>IF($A85="","",M_Sapi!$E85)</f>
      </c>
      <c r="F85" s="15">
        <f>IF($A85="","",IFERROR(INDEX(M_Batch!$K$2:$K$201,MATCH($B85,M_Batch!$A$2:$A$201,0))*$D85/INDEX(M_Batch!$J$2:$J$201,MATCH($B85,M_Batch!$A$2:$A$201,0)),0))</f>
      </c>
      <c r="G85" s="15">
        <f>IF($A85="","",IFERROR(INDEX(M_Batch!$L$2:$L$201,MATCH($B85,M_Batch!$A$2:$A$201,0))*$D85/INDEX(M_Batch!$J$2:$J$201,MATCH($B85,M_Batch!$A$2:$A$201,0)),0))</f>
      </c>
      <c r="H85" s="15">
        <f>IF($A85="","",IFERROR(INDEX(M_Batch!$M$2:$M$201,MATCH($B85,M_Batch!$A$2:$A$201,0))*$D85/INDEX(M_Batch!$J$2:$J$201,MATCH($B85,M_Batch!$A$2:$A$201,0)),0))</f>
      </c>
      <c r="I85" s="15">
        <f>IF($A85="","",$E85+$F85+$G85+$H85)</f>
      </c>
      <c r="J85" s="16">
        <f>IF($A85="","",IF(COUNTIF(Penjualan!$B$2:$B$1001,$A85)&gt;0,IFERROR(INDEX(Penjualan!$C$2:$C$1001,MATCH($A85,Penjualan!$B$2:$B$1001,0)),0),IFERROR(LOOKUP(2,1/(Timbang!$A$2:$A$6001=$A85),Timbang!$C$2:$C$6001),M_Sapi!$D85)))</f>
      </c>
      <c r="K85" s="21">
        <f>IF($A85="","",IFERROR($I85/$J85,0))</f>
      </c>
    </row>
    <row r="86">
      <c r="A86" s="13">
        <f>IF(M_Sapi!$A86="","",M_Sapi!$A86)</f>
      </c>
      <c r="B86" s="13">
        <f>IF($A86="","",M_Sapi!$F86)</f>
      </c>
      <c r="C86" s="13">
        <f>IF($A86="","",M_Sapi!$J86)</f>
      </c>
      <c r="D86" s="18">
        <f>IF($A86="","",M_Sapi!$L86)</f>
      </c>
      <c r="E86" s="15">
        <f>IF($A86="","",M_Sapi!$E86)</f>
      </c>
      <c r="F86" s="15">
        <f>IF($A86="","",IFERROR(INDEX(M_Batch!$K$2:$K$201,MATCH($B86,M_Batch!$A$2:$A$201,0))*$D86/INDEX(M_Batch!$J$2:$J$201,MATCH($B86,M_Batch!$A$2:$A$201,0)),0))</f>
      </c>
      <c r="G86" s="15">
        <f>IF($A86="","",IFERROR(INDEX(M_Batch!$L$2:$L$201,MATCH($B86,M_Batch!$A$2:$A$201,0))*$D86/INDEX(M_Batch!$J$2:$J$201,MATCH($B86,M_Batch!$A$2:$A$201,0)),0))</f>
      </c>
      <c r="H86" s="15">
        <f>IF($A86="","",IFERROR(INDEX(M_Batch!$M$2:$M$201,MATCH($B86,M_Batch!$A$2:$A$201,0))*$D86/INDEX(M_Batch!$J$2:$J$201,MATCH($B86,M_Batch!$A$2:$A$201,0)),0))</f>
      </c>
      <c r="I86" s="15">
        <f>IF($A86="","",$E86+$F86+$G86+$H86)</f>
      </c>
      <c r="J86" s="16">
        <f>IF($A86="","",IF(COUNTIF(Penjualan!$B$2:$B$1001,$A86)&gt;0,IFERROR(INDEX(Penjualan!$C$2:$C$1001,MATCH($A86,Penjualan!$B$2:$B$1001,0)),0),IFERROR(LOOKUP(2,1/(Timbang!$A$2:$A$6001=$A86),Timbang!$C$2:$C$6001),M_Sapi!$D86)))</f>
      </c>
      <c r="K86" s="21">
        <f>IF($A86="","",IFERROR($I86/$J86,0))</f>
      </c>
    </row>
    <row r="87">
      <c r="A87" s="13">
        <f>IF(M_Sapi!$A87="","",M_Sapi!$A87)</f>
      </c>
      <c r="B87" s="13">
        <f>IF($A87="","",M_Sapi!$F87)</f>
      </c>
      <c r="C87" s="13">
        <f>IF($A87="","",M_Sapi!$J87)</f>
      </c>
      <c r="D87" s="18">
        <f>IF($A87="","",M_Sapi!$L87)</f>
      </c>
      <c r="E87" s="15">
        <f>IF($A87="","",M_Sapi!$E87)</f>
      </c>
      <c r="F87" s="15">
        <f>IF($A87="","",IFERROR(INDEX(M_Batch!$K$2:$K$201,MATCH($B87,M_Batch!$A$2:$A$201,0))*$D87/INDEX(M_Batch!$J$2:$J$201,MATCH($B87,M_Batch!$A$2:$A$201,0)),0))</f>
      </c>
      <c r="G87" s="15">
        <f>IF($A87="","",IFERROR(INDEX(M_Batch!$L$2:$L$201,MATCH($B87,M_Batch!$A$2:$A$201,0))*$D87/INDEX(M_Batch!$J$2:$J$201,MATCH($B87,M_Batch!$A$2:$A$201,0)),0))</f>
      </c>
      <c r="H87" s="15">
        <f>IF($A87="","",IFERROR(INDEX(M_Batch!$M$2:$M$201,MATCH($B87,M_Batch!$A$2:$A$201,0))*$D87/INDEX(M_Batch!$J$2:$J$201,MATCH($B87,M_Batch!$A$2:$A$201,0)),0))</f>
      </c>
      <c r="I87" s="15">
        <f>IF($A87="","",$E87+$F87+$G87+$H87)</f>
      </c>
      <c r="J87" s="16">
        <f>IF($A87="","",IF(COUNTIF(Penjualan!$B$2:$B$1001,$A87)&gt;0,IFERROR(INDEX(Penjualan!$C$2:$C$1001,MATCH($A87,Penjualan!$B$2:$B$1001,0)),0),IFERROR(LOOKUP(2,1/(Timbang!$A$2:$A$6001=$A87),Timbang!$C$2:$C$6001),M_Sapi!$D87)))</f>
      </c>
      <c r="K87" s="21">
        <f>IF($A87="","",IFERROR($I87/$J87,0))</f>
      </c>
    </row>
    <row r="88">
      <c r="A88" s="13">
        <f>IF(M_Sapi!$A88="","",M_Sapi!$A88)</f>
      </c>
      <c r="B88" s="13">
        <f>IF($A88="","",M_Sapi!$F88)</f>
      </c>
      <c r="C88" s="13">
        <f>IF($A88="","",M_Sapi!$J88)</f>
      </c>
      <c r="D88" s="18">
        <f>IF($A88="","",M_Sapi!$L88)</f>
      </c>
      <c r="E88" s="15">
        <f>IF($A88="","",M_Sapi!$E88)</f>
      </c>
      <c r="F88" s="15">
        <f>IF($A88="","",IFERROR(INDEX(M_Batch!$K$2:$K$201,MATCH($B88,M_Batch!$A$2:$A$201,0))*$D88/INDEX(M_Batch!$J$2:$J$201,MATCH($B88,M_Batch!$A$2:$A$201,0)),0))</f>
      </c>
      <c r="G88" s="15">
        <f>IF($A88="","",IFERROR(INDEX(M_Batch!$L$2:$L$201,MATCH($B88,M_Batch!$A$2:$A$201,0))*$D88/INDEX(M_Batch!$J$2:$J$201,MATCH($B88,M_Batch!$A$2:$A$201,0)),0))</f>
      </c>
      <c r="H88" s="15">
        <f>IF($A88="","",IFERROR(INDEX(M_Batch!$M$2:$M$201,MATCH($B88,M_Batch!$A$2:$A$201,0))*$D88/INDEX(M_Batch!$J$2:$J$201,MATCH($B88,M_Batch!$A$2:$A$201,0)),0))</f>
      </c>
      <c r="I88" s="15">
        <f>IF($A88="","",$E88+$F88+$G88+$H88)</f>
      </c>
      <c r="J88" s="16">
        <f>IF($A88="","",IF(COUNTIF(Penjualan!$B$2:$B$1001,$A88)&gt;0,IFERROR(INDEX(Penjualan!$C$2:$C$1001,MATCH($A88,Penjualan!$B$2:$B$1001,0)),0),IFERROR(LOOKUP(2,1/(Timbang!$A$2:$A$6001=$A88),Timbang!$C$2:$C$6001),M_Sapi!$D88)))</f>
      </c>
      <c r="K88" s="21">
        <f>IF($A88="","",IFERROR($I88/$J88,0))</f>
      </c>
    </row>
    <row r="89">
      <c r="A89" s="13">
        <f>IF(M_Sapi!$A89="","",M_Sapi!$A89)</f>
      </c>
      <c r="B89" s="13">
        <f>IF($A89="","",M_Sapi!$F89)</f>
      </c>
      <c r="C89" s="13">
        <f>IF($A89="","",M_Sapi!$J89)</f>
      </c>
      <c r="D89" s="18">
        <f>IF($A89="","",M_Sapi!$L89)</f>
      </c>
      <c r="E89" s="15">
        <f>IF($A89="","",M_Sapi!$E89)</f>
      </c>
      <c r="F89" s="15">
        <f>IF($A89="","",IFERROR(INDEX(M_Batch!$K$2:$K$201,MATCH($B89,M_Batch!$A$2:$A$201,0))*$D89/INDEX(M_Batch!$J$2:$J$201,MATCH($B89,M_Batch!$A$2:$A$201,0)),0))</f>
      </c>
      <c r="G89" s="15">
        <f>IF($A89="","",IFERROR(INDEX(M_Batch!$L$2:$L$201,MATCH($B89,M_Batch!$A$2:$A$201,0))*$D89/INDEX(M_Batch!$J$2:$J$201,MATCH($B89,M_Batch!$A$2:$A$201,0)),0))</f>
      </c>
      <c r="H89" s="15">
        <f>IF($A89="","",IFERROR(INDEX(M_Batch!$M$2:$M$201,MATCH($B89,M_Batch!$A$2:$A$201,0))*$D89/INDEX(M_Batch!$J$2:$J$201,MATCH($B89,M_Batch!$A$2:$A$201,0)),0))</f>
      </c>
      <c r="I89" s="15">
        <f>IF($A89="","",$E89+$F89+$G89+$H89)</f>
      </c>
      <c r="J89" s="16">
        <f>IF($A89="","",IF(COUNTIF(Penjualan!$B$2:$B$1001,$A89)&gt;0,IFERROR(INDEX(Penjualan!$C$2:$C$1001,MATCH($A89,Penjualan!$B$2:$B$1001,0)),0),IFERROR(LOOKUP(2,1/(Timbang!$A$2:$A$6001=$A89),Timbang!$C$2:$C$6001),M_Sapi!$D89)))</f>
      </c>
      <c r="K89" s="21">
        <f>IF($A89="","",IFERROR($I89/$J89,0))</f>
      </c>
    </row>
    <row r="90">
      <c r="A90" s="13">
        <f>IF(M_Sapi!$A90="","",M_Sapi!$A90)</f>
      </c>
      <c r="B90" s="13">
        <f>IF($A90="","",M_Sapi!$F90)</f>
      </c>
      <c r="C90" s="13">
        <f>IF($A90="","",M_Sapi!$J90)</f>
      </c>
      <c r="D90" s="18">
        <f>IF($A90="","",M_Sapi!$L90)</f>
      </c>
      <c r="E90" s="15">
        <f>IF($A90="","",M_Sapi!$E90)</f>
      </c>
      <c r="F90" s="15">
        <f>IF($A90="","",IFERROR(INDEX(M_Batch!$K$2:$K$201,MATCH($B90,M_Batch!$A$2:$A$201,0))*$D90/INDEX(M_Batch!$J$2:$J$201,MATCH($B90,M_Batch!$A$2:$A$201,0)),0))</f>
      </c>
      <c r="G90" s="15">
        <f>IF($A90="","",IFERROR(INDEX(M_Batch!$L$2:$L$201,MATCH($B90,M_Batch!$A$2:$A$201,0))*$D90/INDEX(M_Batch!$J$2:$J$201,MATCH($B90,M_Batch!$A$2:$A$201,0)),0))</f>
      </c>
      <c r="H90" s="15">
        <f>IF($A90="","",IFERROR(INDEX(M_Batch!$M$2:$M$201,MATCH($B90,M_Batch!$A$2:$A$201,0))*$D90/INDEX(M_Batch!$J$2:$J$201,MATCH($B90,M_Batch!$A$2:$A$201,0)),0))</f>
      </c>
      <c r="I90" s="15">
        <f>IF($A90="","",$E90+$F90+$G90+$H90)</f>
      </c>
      <c r="J90" s="16">
        <f>IF($A90="","",IF(COUNTIF(Penjualan!$B$2:$B$1001,$A90)&gt;0,IFERROR(INDEX(Penjualan!$C$2:$C$1001,MATCH($A90,Penjualan!$B$2:$B$1001,0)),0),IFERROR(LOOKUP(2,1/(Timbang!$A$2:$A$6001=$A90),Timbang!$C$2:$C$6001),M_Sapi!$D90)))</f>
      </c>
      <c r="K90" s="21">
        <f>IF($A90="","",IFERROR($I90/$J90,0))</f>
      </c>
    </row>
    <row r="91">
      <c r="A91" s="13">
        <f>IF(M_Sapi!$A91="","",M_Sapi!$A91)</f>
      </c>
      <c r="B91" s="13">
        <f>IF($A91="","",M_Sapi!$F91)</f>
      </c>
      <c r="C91" s="13">
        <f>IF($A91="","",M_Sapi!$J91)</f>
      </c>
      <c r="D91" s="18">
        <f>IF($A91="","",M_Sapi!$L91)</f>
      </c>
      <c r="E91" s="15">
        <f>IF($A91="","",M_Sapi!$E91)</f>
      </c>
      <c r="F91" s="15">
        <f>IF($A91="","",IFERROR(INDEX(M_Batch!$K$2:$K$201,MATCH($B91,M_Batch!$A$2:$A$201,0))*$D91/INDEX(M_Batch!$J$2:$J$201,MATCH($B91,M_Batch!$A$2:$A$201,0)),0))</f>
      </c>
      <c r="G91" s="15">
        <f>IF($A91="","",IFERROR(INDEX(M_Batch!$L$2:$L$201,MATCH($B91,M_Batch!$A$2:$A$201,0))*$D91/INDEX(M_Batch!$J$2:$J$201,MATCH($B91,M_Batch!$A$2:$A$201,0)),0))</f>
      </c>
      <c r="H91" s="15">
        <f>IF($A91="","",IFERROR(INDEX(M_Batch!$M$2:$M$201,MATCH($B91,M_Batch!$A$2:$A$201,0))*$D91/INDEX(M_Batch!$J$2:$J$201,MATCH($B91,M_Batch!$A$2:$A$201,0)),0))</f>
      </c>
      <c r="I91" s="15">
        <f>IF($A91="","",$E91+$F91+$G91+$H91)</f>
      </c>
      <c r="J91" s="16">
        <f>IF($A91="","",IF(COUNTIF(Penjualan!$B$2:$B$1001,$A91)&gt;0,IFERROR(INDEX(Penjualan!$C$2:$C$1001,MATCH($A91,Penjualan!$B$2:$B$1001,0)),0),IFERROR(LOOKUP(2,1/(Timbang!$A$2:$A$6001=$A91),Timbang!$C$2:$C$6001),M_Sapi!$D91)))</f>
      </c>
      <c r="K91" s="21">
        <f>IF($A91="","",IFERROR($I91/$J91,0))</f>
      </c>
    </row>
    <row r="92">
      <c r="A92" s="13">
        <f>IF(M_Sapi!$A92="","",M_Sapi!$A92)</f>
      </c>
      <c r="B92" s="13">
        <f>IF($A92="","",M_Sapi!$F92)</f>
      </c>
      <c r="C92" s="13">
        <f>IF($A92="","",M_Sapi!$J92)</f>
      </c>
      <c r="D92" s="18">
        <f>IF($A92="","",M_Sapi!$L92)</f>
      </c>
      <c r="E92" s="15">
        <f>IF($A92="","",M_Sapi!$E92)</f>
      </c>
      <c r="F92" s="15">
        <f>IF($A92="","",IFERROR(INDEX(M_Batch!$K$2:$K$201,MATCH($B92,M_Batch!$A$2:$A$201,0))*$D92/INDEX(M_Batch!$J$2:$J$201,MATCH($B92,M_Batch!$A$2:$A$201,0)),0))</f>
      </c>
      <c r="G92" s="15">
        <f>IF($A92="","",IFERROR(INDEX(M_Batch!$L$2:$L$201,MATCH($B92,M_Batch!$A$2:$A$201,0))*$D92/INDEX(M_Batch!$J$2:$J$201,MATCH($B92,M_Batch!$A$2:$A$201,0)),0))</f>
      </c>
      <c r="H92" s="15">
        <f>IF($A92="","",IFERROR(INDEX(M_Batch!$M$2:$M$201,MATCH($B92,M_Batch!$A$2:$A$201,0))*$D92/INDEX(M_Batch!$J$2:$J$201,MATCH($B92,M_Batch!$A$2:$A$201,0)),0))</f>
      </c>
      <c r="I92" s="15">
        <f>IF($A92="","",$E92+$F92+$G92+$H92)</f>
      </c>
      <c r="J92" s="16">
        <f>IF($A92="","",IF(COUNTIF(Penjualan!$B$2:$B$1001,$A92)&gt;0,IFERROR(INDEX(Penjualan!$C$2:$C$1001,MATCH($A92,Penjualan!$B$2:$B$1001,0)),0),IFERROR(LOOKUP(2,1/(Timbang!$A$2:$A$6001=$A92),Timbang!$C$2:$C$6001),M_Sapi!$D92)))</f>
      </c>
      <c r="K92" s="21">
        <f>IF($A92="","",IFERROR($I92/$J92,0))</f>
      </c>
    </row>
    <row r="93">
      <c r="A93" s="13">
        <f>IF(M_Sapi!$A93="","",M_Sapi!$A93)</f>
      </c>
      <c r="B93" s="13">
        <f>IF($A93="","",M_Sapi!$F93)</f>
      </c>
      <c r="C93" s="13">
        <f>IF($A93="","",M_Sapi!$J93)</f>
      </c>
      <c r="D93" s="18">
        <f>IF($A93="","",M_Sapi!$L93)</f>
      </c>
      <c r="E93" s="15">
        <f>IF($A93="","",M_Sapi!$E93)</f>
      </c>
      <c r="F93" s="15">
        <f>IF($A93="","",IFERROR(INDEX(M_Batch!$K$2:$K$201,MATCH($B93,M_Batch!$A$2:$A$201,0))*$D93/INDEX(M_Batch!$J$2:$J$201,MATCH($B93,M_Batch!$A$2:$A$201,0)),0))</f>
      </c>
      <c r="G93" s="15">
        <f>IF($A93="","",IFERROR(INDEX(M_Batch!$L$2:$L$201,MATCH($B93,M_Batch!$A$2:$A$201,0))*$D93/INDEX(M_Batch!$J$2:$J$201,MATCH($B93,M_Batch!$A$2:$A$201,0)),0))</f>
      </c>
      <c r="H93" s="15">
        <f>IF($A93="","",IFERROR(INDEX(M_Batch!$M$2:$M$201,MATCH($B93,M_Batch!$A$2:$A$201,0))*$D93/INDEX(M_Batch!$J$2:$J$201,MATCH($B93,M_Batch!$A$2:$A$201,0)),0))</f>
      </c>
      <c r="I93" s="15">
        <f>IF($A93="","",$E93+$F93+$G93+$H93)</f>
      </c>
      <c r="J93" s="16">
        <f>IF($A93="","",IF(COUNTIF(Penjualan!$B$2:$B$1001,$A93)&gt;0,IFERROR(INDEX(Penjualan!$C$2:$C$1001,MATCH($A93,Penjualan!$B$2:$B$1001,0)),0),IFERROR(LOOKUP(2,1/(Timbang!$A$2:$A$6001=$A93),Timbang!$C$2:$C$6001),M_Sapi!$D93)))</f>
      </c>
      <c r="K93" s="21">
        <f>IF($A93="","",IFERROR($I93/$J93,0))</f>
      </c>
    </row>
    <row r="94">
      <c r="A94" s="13">
        <f>IF(M_Sapi!$A94="","",M_Sapi!$A94)</f>
      </c>
      <c r="B94" s="13">
        <f>IF($A94="","",M_Sapi!$F94)</f>
      </c>
      <c r="C94" s="13">
        <f>IF($A94="","",M_Sapi!$J94)</f>
      </c>
      <c r="D94" s="18">
        <f>IF($A94="","",M_Sapi!$L94)</f>
      </c>
      <c r="E94" s="15">
        <f>IF($A94="","",M_Sapi!$E94)</f>
      </c>
      <c r="F94" s="15">
        <f>IF($A94="","",IFERROR(INDEX(M_Batch!$K$2:$K$201,MATCH($B94,M_Batch!$A$2:$A$201,0))*$D94/INDEX(M_Batch!$J$2:$J$201,MATCH($B94,M_Batch!$A$2:$A$201,0)),0))</f>
      </c>
      <c r="G94" s="15">
        <f>IF($A94="","",IFERROR(INDEX(M_Batch!$L$2:$L$201,MATCH($B94,M_Batch!$A$2:$A$201,0))*$D94/INDEX(M_Batch!$J$2:$J$201,MATCH($B94,M_Batch!$A$2:$A$201,0)),0))</f>
      </c>
      <c r="H94" s="15">
        <f>IF($A94="","",IFERROR(INDEX(M_Batch!$M$2:$M$201,MATCH($B94,M_Batch!$A$2:$A$201,0))*$D94/INDEX(M_Batch!$J$2:$J$201,MATCH($B94,M_Batch!$A$2:$A$201,0)),0))</f>
      </c>
      <c r="I94" s="15">
        <f>IF($A94="","",$E94+$F94+$G94+$H94)</f>
      </c>
      <c r="J94" s="16">
        <f>IF($A94="","",IF(COUNTIF(Penjualan!$B$2:$B$1001,$A94)&gt;0,IFERROR(INDEX(Penjualan!$C$2:$C$1001,MATCH($A94,Penjualan!$B$2:$B$1001,0)),0),IFERROR(LOOKUP(2,1/(Timbang!$A$2:$A$6001=$A94),Timbang!$C$2:$C$6001),M_Sapi!$D94)))</f>
      </c>
      <c r="K94" s="21">
        <f>IF($A94="","",IFERROR($I94/$J94,0))</f>
      </c>
    </row>
    <row r="95">
      <c r="A95" s="13">
        <f>IF(M_Sapi!$A95="","",M_Sapi!$A95)</f>
      </c>
      <c r="B95" s="13">
        <f>IF($A95="","",M_Sapi!$F95)</f>
      </c>
      <c r="C95" s="13">
        <f>IF($A95="","",M_Sapi!$J95)</f>
      </c>
      <c r="D95" s="18">
        <f>IF($A95="","",M_Sapi!$L95)</f>
      </c>
      <c r="E95" s="15">
        <f>IF($A95="","",M_Sapi!$E95)</f>
      </c>
      <c r="F95" s="15">
        <f>IF($A95="","",IFERROR(INDEX(M_Batch!$K$2:$K$201,MATCH($B95,M_Batch!$A$2:$A$201,0))*$D95/INDEX(M_Batch!$J$2:$J$201,MATCH($B95,M_Batch!$A$2:$A$201,0)),0))</f>
      </c>
      <c r="G95" s="15">
        <f>IF($A95="","",IFERROR(INDEX(M_Batch!$L$2:$L$201,MATCH($B95,M_Batch!$A$2:$A$201,0))*$D95/INDEX(M_Batch!$J$2:$J$201,MATCH($B95,M_Batch!$A$2:$A$201,0)),0))</f>
      </c>
      <c r="H95" s="15">
        <f>IF($A95="","",IFERROR(INDEX(M_Batch!$M$2:$M$201,MATCH($B95,M_Batch!$A$2:$A$201,0))*$D95/INDEX(M_Batch!$J$2:$J$201,MATCH($B95,M_Batch!$A$2:$A$201,0)),0))</f>
      </c>
      <c r="I95" s="15">
        <f>IF($A95="","",$E95+$F95+$G95+$H95)</f>
      </c>
      <c r="J95" s="16">
        <f>IF($A95="","",IF(COUNTIF(Penjualan!$B$2:$B$1001,$A95)&gt;0,IFERROR(INDEX(Penjualan!$C$2:$C$1001,MATCH($A95,Penjualan!$B$2:$B$1001,0)),0),IFERROR(LOOKUP(2,1/(Timbang!$A$2:$A$6001=$A95),Timbang!$C$2:$C$6001),M_Sapi!$D95)))</f>
      </c>
      <c r="K95" s="21">
        <f>IF($A95="","",IFERROR($I95/$J95,0))</f>
      </c>
    </row>
    <row r="96">
      <c r="A96" s="13">
        <f>IF(M_Sapi!$A96="","",M_Sapi!$A96)</f>
      </c>
      <c r="B96" s="13">
        <f>IF($A96="","",M_Sapi!$F96)</f>
      </c>
      <c r="C96" s="13">
        <f>IF($A96="","",M_Sapi!$J96)</f>
      </c>
      <c r="D96" s="18">
        <f>IF($A96="","",M_Sapi!$L96)</f>
      </c>
      <c r="E96" s="15">
        <f>IF($A96="","",M_Sapi!$E96)</f>
      </c>
      <c r="F96" s="15">
        <f>IF($A96="","",IFERROR(INDEX(M_Batch!$K$2:$K$201,MATCH($B96,M_Batch!$A$2:$A$201,0))*$D96/INDEX(M_Batch!$J$2:$J$201,MATCH($B96,M_Batch!$A$2:$A$201,0)),0))</f>
      </c>
      <c r="G96" s="15">
        <f>IF($A96="","",IFERROR(INDEX(M_Batch!$L$2:$L$201,MATCH($B96,M_Batch!$A$2:$A$201,0))*$D96/INDEX(M_Batch!$J$2:$J$201,MATCH($B96,M_Batch!$A$2:$A$201,0)),0))</f>
      </c>
      <c r="H96" s="15">
        <f>IF($A96="","",IFERROR(INDEX(M_Batch!$M$2:$M$201,MATCH($B96,M_Batch!$A$2:$A$201,0))*$D96/INDEX(M_Batch!$J$2:$J$201,MATCH($B96,M_Batch!$A$2:$A$201,0)),0))</f>
      </c>
      <c r="I96" s="15">
        <f>IF($A96="","",$E96+$F96+$G96+$H96)</f>
      </c>
      <c r="J96" s="16">
        <f>IF($A96="","",IF(COUNTIF(Penjualan!$B$2:$B$1001,$A96)&gt;0,IFERROR(INDEX(Penjualan!$C$2:$C$1001,MATCH($A96,Penjualan!$B$2:$B$1001,0)),0),IFERROR(LOOKUP(2,1/(Timbang!$A$2:$A$6001=$A96),Timbang!$C$2:$C$6001),M_Sapi!$D96)))</f>
      </c>
      <c r="K96" s="21">
        <f>IF($A96="","",IFERROR($I96/$J96,0))</f>
      </c>
    </row>
    <row r="97">
      <c r="A97" s="13">
        <f>IF(M_Sapi!$A97="","",M_Sapi!$A97)</f>
      </c>
      <c r="B97" s="13">
        <f>IF($A97="","",M_Sapi!$F97)</f>
      </c>
      <c r="C97" s="13">
        <f>IF($A97="","",M_Sapi!$J97)</f>
      </c>
      <c r="D97" s="18">
        <f>IF($A97="","",M_Sapi!$L97)</f>
      </c>
      <c r="E97" s="15">
        <f>IF($A97="","",M_Sapi!$E97)</f>
      </c>
      <c r="F97" s="15">
        <f>IF($A97="","",IFERROR(INDEX(M_Batch!$K$2:$K$201,MATCH($B97,M_Batch!$A$2:$A$201,0))*$D97/INDEX(M_Batch!$J$2:$J$201,MATCH($B97,M_Batch!$A$2:$A$201,0)),0))</f>
      </c>
      <c r="G97" s="15">
        <f>IF($A97="","",IFERROR(INDEX(M_Batch!$L$2:$L$201,MATCH($B97,M_Batch!$A$2:$A$201,0))*$D97/INDEX(M_Batch!$J$2:$J$201,MATCH($B97,M_Batch!$A$2:$A$201,0)),0))</f>
      </c>
      <c r="H97" s="15">
        <f>IF($A97="","",IFERROR(INDEX(M_Batch!$M$2:$M$201,MATCH($B97,M_Batch!$A$2:$A$201,0))*$D97/INDEX(M_Batch!$J$2:$J$201,MATCH($B97,M_Batch!$A$2:$A$201,0)),0))</f>
      </c>
      <c r="I97" s="15">
        <f>IF($A97="","",$E97+$F97+$G97+$H97)</f>
      </c>
      <c r="J97" s="16">
        <f>IF($A97="","",IF(COUNTIF(Penjualan!$B$2:$B$1001,$A97)&gt;0,IFERROR(INDEX(Penjualan!$C$2:$C$1001,MATCH($A97,Penjualan!$B$2:$B$1001,0)),0),IFERROR(LOOKUP(2,1/(Timbang!$A$2:$A$6001=$A97),Timbang!$C$2:$C$6001),M_Sapi!$D97)))</f>
      </c>
      <c r="K97" s="21">
        <f>IF($A97="","",IFERROR($I97/$J97,0))</f>
      </c>
    </row>
    <row r="98">
      <c r="A98" s="13">
        <f>IF(M_Sapi!$A98="","",M_Sapi!$A98)</f>
      </c>
      <c r="B98" s="13">
        <f>IF($A98="","",M_Sapi!$F98)</f>
      </c>
      <c r="C98" s="13">
        <f>IF($A98="","",M_Sapi!$J98)</f>
      </c>
      <c r="D98" s="18">
        <f>IF($A98="","",M_Sapi!$L98)</f>
      </c>
      <c r="E98" s="15">
        <f>IF($A98="","",M_Sapi!$E98)</f>
      </c>
      <c r="F98" s="15">
        <f>IF($A98="","",IFERROR(INDEX(M_Batch!$K$2:$K$201,MATCH($B98,M_Batch!$A$2:$A$201,0))*$D98/INDEX(M_Batch!$J$2:$J$201,MATCH($B98,M_Batch!$A$2:$A$201,0)),0))</f>
      </c>
      <c r="G98" s="15">
        <f>IF($A98="","",IFERROR(INDEX(M_Batch!$L$2:$L$201,MATCH($B98,M_Batch!$A$2:$A$201,0))*$D98/INDEX(M_Batch!$J$2:$J$201,MATCH($B98,M_Batch!$A$2:$A$201,0)),0))</f>
      </c>
      <c r="H98" s="15">
        <f>IF($A98="","",IFERROR(INDEX(M_Batch!$M$2:$M$201,MATCH($B98,M_Batch!$A$2:$A$201,0))*$D98/INDEX(M_Batch!$J$2:$J$201,MATCH($B98,M_Batch!$A$2:$A$201,0)),0))</f>
      </c>
      <c r="I98" s="15">
        <f>IF($A98="","",$E98+$F98+$G98+$H98)</f>
      </c>
      <c r="J98" s="16">
        <f>IF($A98="","",IF(COUNTIF(Penjualan!$B$2:$B$1001,$A98)&gt;0,IFERROR(INDEX(Penjualan!$C$2:$C$1001,MATCH($A98,Penjualan!$B$2:$B$1001,0)),0),IFERROR(LOOKUP(2,1/(Timbang!$A$2:$A$6001=$A98),Timbang!$C$2:$C$6001),M_Sapi!$D98)))</f>
      </c>
      <c r="K98" s="21">
        <f>IF($A98="","",IFERROR($I98/$J98,0))</f>
      </c>
    </row>
    <row r="99">
      <c r="A99" s="13">
        <f>IF(M_Sapi!$A99="","",M_Sapi!$A99)</f>
      </c>
      <c r="B99" s="13">
        <f>IF($A99="","",M_Sapi!$F99)</f>
      </c>
      <c r="C99" s="13">
        <f>IF($A99="","",M_Sapi!$J99)</f>
      </c>
      <c r="D99" s="18">
        <f>IF($A99="","",M_Sapi!$L99)</f>
      </c>
      <c r="E99" s="15">
        <f>IF($A99="","",M_Sapi!$E99)</f>
      </c>
      <c r="F99" s="15">
        <f>IF($A99="","",IFERROR(INDEX(M_Batch!$K$2:$K$201,MATCH($B99,M_Batch!$A$2:$A$201,0))*$D99/INDEX(M_Batch!$J$2:$J$201,MATCH($B99,M_Batch!$A$2:$A$201,0)),0))</f>
      </c>
      <c r="G99" s="15">
        <f>IF($A99="","",IFERROR(INDEX(M_Batch!$L$2:$L$201,MATCH($B99,M_Batch!$A$2:$A$201,0))*$D99/INDEX(M_Batch!$J$2:$J$201,MATCH($B99,M_Batch!$A$2:$A$201,0)),0))</f>
      </c>
      <c r="H99" s="15">
        <f>IF($A99="","",IFERROR(INDEX(M_Batch!$M$2:$M$201,MATCH($B99,M_Batch!$A$2:$A$201,0))*$D99/INDEX(M_Batch!$J$2:$J$201,MATCH($B99,M_Batch!$A$2:$A$201,0)),0))</f>
      </c>
      <c r="I99" s="15">
        <f>IF($A99="","",$E99+$F99+$G99+$H99)</f>
      </c>
      <c r="J99" s="16">
        <f>IF($A99="","",IF(COUNTIF(Penjualan!$B$2:$B$1001,$A99)&gt;0,IFERROR(INDEX(Penjualan!$C$2:$C$1001,MATCH($A99,Penjualan!$B$2:$B$1001,0)),0),IFERROR(LOOKUP(2,1/(Timbang!$A$2:$A$6001=$A99),Timbang!$C$2:$C$6001),M_Sapi!$D99)))</f>
      </c>
      <c r="K99" s="21">
        <f>IF($A99="","",IFERROR($I99/$J99,0))</f>
      </c>
    </row>
    <row r="100">
      <c r="A100" s="13">
        <f>IF(M_Sapi!$A100="","",M_Sapi!$A100)</f>
      </c>
      <c r="B100" s="13">
        <f>IF($A100="","",M_Sapi!$F100)</f>
      </c>
      <c r="C100" s="13">
        <f>IF($A100="","",M_Sapi!$J100)</f>
      </c>
      <c r="D100" s="18">
        <f>IF($A100="","",M_Sapi!$L100)</f>
      </c>
      <c r="E100" s="15">
        <f>IF($A100="","",M_Sapi!$E100)</f>
      </c>
      <c r="F100" s="15">
        <f>IF($A100="","",IFERROR(INDEX(M_Batch!$K$2:$K$201,MATCH($B100,M_Batch!$A$2:$A$201,0))*$D100/INDEX(M_Batch!$J$2:$J$201,MATCH($B100,M_Batch!$A$2:$A$201,0)),0))</f>
      </c>
      <c r="G100" s="15">
        <f>IF($A100="","",IFERROR(INDEX(M_Batch!$L$2:$L$201,MATCH($B100,M_Batch!$A$2:$A$201,0))*$D100/INDEX(M_Batch!$J$2:$J$201,MATCH($B100,M_Batch!$A$2:$A$201,0)),0))</f>
      </c>
      <c r="H100" s="15">
        <f>IF($A100="","",IFERROR(INDEX(M_Batch!$M$2:$M$201,MATCH($B100,M_Batch!$A$2:$A$201,0))*$D100/INDEX(M_Batch!$J$2:$J$201,MATCH($B100,M_Batch!$A$2:$A$201,0)),0))</f>
      </c>
      <c r="I100" s="15">
        <f>IF($A100="","",$E100+$F100+$G100+$H100)</f>
      </c>
      <c r="J100" s="16">
        <f>IF($A100="","",IF(COUNTIF(Penjualan!$B$2:$B$1001,$A100)&gt;0,IFERROR(INDEX(Penjualan!$C$2:$C$1001,MATCH($A100,Penjualan!$B$2:$B$1001,0)),0),IFERROR(LOOKUP(2,1/(Timbang!$A$2:$A$6001=$A100),Timbang!$C$2:$C$6001),M_Sapi!$D100)))</f>
      </c>
      <c r="K100" s="21">
        <f>IF($A100="","",IFERROR($I100/$J100,0))</f>
      </c>
    </row>
    <row r="101">
      <c r="A101" s="13">
        <f>IF(M_Sapi!$A101="","",M_Sapi!$A101)</f>
      </c>
      <c r="B101" s="13">
        <f>IF($A101="","",M_Sapi!$F101)</f>
      </c>
      <c r="C101" s="13">
        <f>IF($A101="","",M_Sapi!$J101)</f>
      </c>
      <c r="D101" s="18">
        <f>IF($A101="","",M_Sapi!$L101)</f>
      </c>
      <c r="E101" s="15">
        <f>IF($A101="","",M_Sapi!$E101)</f>
      </c>
      <c r="F101" s="15">
        <f>IF($A101="","",IFERROR(INDEX(M_Batch!$K$2:$K$201,MATCH($B101,M_Batch!$A$2:$A$201,0))*$D101/INDEX(M_Batch!$J$2:$J$201,MATCH($B101,M_Batch!$A$2:$A$201,0)),0))</f>
      </c>
      <c r="G101" s="15">
        <f>IF($A101="","",IFERROR(INDEX(M_Batch!$L$2:$L$201,MATCH($B101,M_Batch!$A$2:$A$201,0))*$D101/INDEX(M_Batch!$J$2:$J$201,MATCH($B101,M_Batch!$A$2:$A$201,0)),0))</f>
      </c>
      <c r="H101" s="15">
        <f>IF($A101="","",IFERROR(INDEX(M_Batch!$M$2:$M$201,MATCH($B101,M_Batch!$A$2:$A$201,0))*$D101/INDEX(M_Batch!$J$2:$J$201,MATCH($B101,M_Batch!$A$2:$A$201,0)),0))</f>
      </c>
      <c r="I101" s="15">
        <f>IF($A101="","",$E101+$F101+$G101+$H101)</f>
      </c>
      <c r="J101" s="16">
        <f>IF($A101="","",IF(COUNTIF(Penjualan!$B$2:$B$1001,$A101)&gt;0,IFERROR(INDEX(Penjualan!$C$2:$C$1001,MATCH($A101,Penjualan!$B$2:$B$1001,0)),0),IFERROR(LOOKUP(2,1/(Timbang!$A$2:$A$6001=$A101),Timbang!$C$2:$C$6001),M_Sapi!$D101)))</f>
      </c>
      <c r="K101" s="21">
        <f>IF($A101="","",IFERROR($I101/$J101,0))</f>
      </c>
    </row>
    <row r="102">
      <c r="A102" s="13">
        <f>IF(M_Sapi!$A102="","",M_Sapi!$A102)</f>
      </c>
      <c r="B102" s="13">
        <f>IF($A102="","",M_Sapi!$F102)</f>
      </c>
      <c r="C102" s="13">
        <f>IF($A102="","",M_Sapi!$J102)</f>
      </c>
      <c r="D102" s="18">
        <f>IF($A102="","",M_Sapi!$L102)</f>
      </c>
      <c r="E102" s="15">
        <f>IF($A102="","",M_Sapi!$E102)</f>
      </c>
      <c r="F102" s="15">
        <f>IF($A102="","",IFERROR(INDEX(M_Batch!$K$2:$K$201,MATCH($B102,M_Batch!$A$2:$A$201,0))*$D102/INDEX(M_Batch!$J$2:$J$201,MATCH($B102,M_Batch!$A$2:$A$201,0)),0))</f>
      </c>
      <c r="G102" s="15">
        <f>IF($A102="","",IFERROR(INDEX(M_Batch!$L$2:$L$201,MATCH($B102,M_Batch!$A$2:$A$201,0))*$D102/INDEX(M_Batch!$J$2:$J$201,MATCH($B102,M_Batch!$A$2:$A$201,0)),0))</f>
      </c>
      <c r="H102" s="15">
        <f>IF($A102="","",IFERROR(INDEX(M_Batch!$M$2:$M$201,MATCH($B102,M_Batch!$A$2:$A$201,0))*$D102/INDEX(M_Batch!$J$2:$J$201,MATCH($B102,M_Batch!$A$2:$A$201,0)),0))</f>
      </c>
      <c r="I102" s="15">
        <f>IF($A102="","",$E102+$F102+$G102+$H102)</f>
      </c>
      <c r="J102" s="16">
        <f>IF($A102="","",IF(COUNTIF(Penjualan!$B$2:$B$1001,$A102)&gt;0,IFERROR(INDEX(Penjualan!$C$2:$C$1001,MATCH($A102,Penjualan!$B$2:$B$1001,0)),0),IFERROR(LOOKUP(2,1/(Timbang!$A$2:$A$6001=$A102),Timbang!$C$2:$C$6001),M_Sapi!$D102)))</f>
      </c>
      <c r="K102" s="21">
        <f>IF($A102="","",IFERROR($I102/$J102,0))</f>
      </c>
    </row>
    <row r="103">
      <c r="A103" s="13">
        <f>IF(M_Sapi!$A103="","",M_Sapi!$A103)</f>
      </c>
      <c r="B103" s="13">
        <f>IF($A103="","",M_Sapi!$F103)</f>
      </c>
      <c r="C103" s="13">
        <f>IF($A103="","",M_Sapi!$J103)</f>
      </c>
      <c r="D103" s="18">
        <f>IF($A103="","",M_Sapi!$L103)</f>
      </c>
      <c r="E103" s="15">
        <f>IF($A103="","",M_Sapi!$E103)</f>
      </c>
      <c r="F103" s="15">
        <f>IF($A103="","",IFERROR(INDEX(M_Batch!$K$2:$K$201,MATCH($B103,M_Batch!$A$2:$A$201,0))*$D103/INDEX(M_Batch!$J$2:$J$201,MATCH($B103,M_Batch!$A$2:$A$201,0)),0))</f>
      </c>
      <c r="G103" s="15">
        <f>IF($A103="","",IFERROR(INDEX(M_Batch!$L$2:$L$201,MATCH($B103,M_Batch!$A$2:$A$201,0))*$D103/INDEX(M_Batch!$J$2:$J$201,MATCH($B103,M_Batch!$A$2:$A$201,0)),0))</f>
      </c>
      <c r="H103" s="15">
        <f>IF($A103="","",IFERROR(INDEX(M_Batch!$M$2:$M$201,MATCH($B103,M_Batch!$A$2:$A$201,0))*$D103/INDEX(M_Batch!$J$2:$J$201,MATCH($B103,M_Batch!$A$2:$A$201,0)),0))</f>
      </c>
      <c r="I103" s="15">
        <f>IF($A103="","",$E103+$F103+$G103+$H103)</f>
      </c>
      <c r="J103" s="16">
        <f>IF($A103="","",IF(COUNTIF(Penjualan!$B$2:$B$1001,$A103)&gt;0,IFERROR(INDEX(Penjualan!$C$2:$C$1001,MATCH($A103,Penjualan!$B$2:$B$1001,0)),0),IFERROR(LOOKUP(2,1/(Timbang!$A$2:$A$6001=$A103),Timbang!$C$2:$C$6001),M_Sapi!$D103)))</f>
      </c>
      <c r="K103" s="21">
        <f>IF($A103="","",IFERROR($I103/$J103,0))</f>
      </c>
    </row>
    <row r="104">
      <c r="A104" s="13">
        <f>IF(M_Sapi!$A104="","",M_Sapi!$A104)</f>
      </c>
      <c r="B104" s="13">
        <f>IF($A104="","",M_Sapi!$F104)</f>
      </c>
      <c r="C104" s="13">
        <f>IF($A104="","",M_Sapi!$J104)</f>
      </c>
      <c r="D104" s="18">
        <f>IF($A104="","",M_Sapi!$L104)</f>
      </c>
      <c r="E104" s="15">
        <f>IF($A104="","",M_Sapi!$E104)</f>
      </c>
      <c r="F104" s="15">
        <f>IF($A104="","",IFERROR(INDEX(M_Batch!$K$2:$K$201,MATCH($B104,M_Batch!$A$2:$A$201,0))*$D104/INDEX(M_Batch!$J$2:$J$201,MATCH($B104,M_Batch!$A$2:$A$201,0)),0))</f>
      </c>
      <c r="G104" s="15">
        <f>IF($A104="","",IFERROR(INDEX(M_Batch!$L$2:$L$201,MATCH($B104,M_Batch!$A$2:$A$201,0))*$D104/INDEX(M_Batch!$J$2:$J$201,MATCH($B104,M_Batch!$A$2:$A$201,0)),0))</f>
      </c>
      <c r="H104" s="15">
        <f>IF($A104="","",IFERROR(INDEX(M_Batch!$M$2:$M$201,MATCH($B104,M_Batch!$A$2:$A$201,0))*$D104/INDEX(M_Batch!$J$2:$J$201,MATCH($B104,M_Batch!$A$2:$A$201,0)),0))</f>
      </c>
      <c r="I104" s="15">
        <f>IF($A104="","",$E104+$F104+$G104+$H104)</f>
      </c>
      <c r="J104" s="16">
        <f>IF($A104="","",IF(COUNTIF(Penjualan!$B$2:$B$1001,$A104)&gt;0,IFERROR(INDEX(Penjualan!$C$2:$C$1001,MATCH($A104,Penjualan!$B$2:$B$1001,0)),0),IFERROR(LOOKUP(2,1/(Timbang!$A$2:$A$6001=$A104),Timbang!$C$2:$C$6001),M_Sapi!$D104)))</f>
      </c>
      <c r="K104" s="21">
        <f>IF($A104="","",IFERROR($I104/$J104,0))</f>
      </c>
    </row>
    <row r="105">
      <c r="A105" s="13">
        <f>IF(M_Sapi!$A105="","",M_Sapi!$A105)</f>
      </c>
      <c r="B105" s="13">
        <f>IF($A105="","",M_Sapi!$F105)</f>
      </c>
      <c r="C105" s="13">
        <f>IF($A105="","",M_Sapi!$J105)</f>
      </c>
      <c r="D105" s="18">
        <f>IF($A105="","",M_Sapi!$L105)</f>
      </c>
      <c r="E105" s="15">
        <f>IF($A105="","",M_Sapi!$E105)</f>
      </c>
      <c r="F105" s="15">
        <f>IF($A105="","",IFERROR(INDEX(M_Batch!$K$2:$K$201,MATCH($B105,M_Batch!$A$2:$A$201,0))*$D105/INDEX(M_Batch!$J$2:$J$201,MATCH($B105,M_Batch!$A$2:$A$201,0)),0))</f>
      </c>
      <c r="G105" s="15">
        <f>IF($A105="","",IFERROR(INDEX(M_Batch!$L$2:$L$201,MATCH($B105,M_Batch!$A$2:$A$201,0))*$D105/INDEX(M_Batch!$J$2:$J$201,MATCH($B105,M_Batch!$A$2:$A$201,0)),0))</f>
      </c>
      <c r="H105" s="15">
        <f>IF($A105="","",IFERROR(INDEX(M_Batch!$M$2:$M$201,MATCH($B105,M_Batch!$A$2:$A$201,0))*$D105/INDEX(M_Batch!$J$2:$J$201,MATCH($B105,M_Batch!$A$2:$A$201,0)),0))</f>
      </c>
      <c r="I105" s="15">
        <f>IF($A105="","",$E105+$F105+$G105+$H105)</f>
      </c>
      <c r="J105" s="16">
        <f>IF($A105="","",IF(COUNTIF(Penjualan!$B$2:$B$1001,$A105)&gt;0,IFERROR(INDEX(Penjualan!$C$2:$C$1001,MATCH($A105,Penjualan!$B$2:$B$1001,0)),0),IFERROR(LOOKUP(2,1/(Timbang!$A$2:$A$6001=$A105),Timbang!$C$2:$C$6001),M_Sapi!$D105)))</f>
      </c>
      <c r="K105" s="21">
        <f>IF($A105="","",IFERROR($I105/$J105,0))</f>
      </c>
    </row>
    <row r="106">
      <c r="A106" s="13">
        <f>IF(M_Sapi!$A106="","",M_Sapi!$A106)</f>
      </c>
      <c r="B106" s="13">
        <f>IF($A106="","",M_Sapi!$F106)</f>
      </c>
      <c r="C106" s="13">
        <f>IF($A106="","",M_Sapi!$J106)</f>
      </c>
      <c r="D106" s="18">
        <f>IF($A106="","",M_Sapi!$L106)</f>
      </c>
      <c r="E106" s="15">
        <f>IF($A106="","",M_Sapi!$E106)</f>
      </c>
      <c r="F106" s="15">
        <f>IF($A106="","",IFERROR(INDEX(M_Batch!$K$2:$K$201,MATCH($B106,M_Batch!$A$2:$A$201,0))*$D106/INDEX(M_Batch!$J$2:$J$201,MATCH($B106,M_Batch!$A$2:$A$201,0)),0))</f>
      </c>
      <c r="G106" s="15">
        <f>IF($A106="","",IFERROR(INDEX(M_Batch!$L$2:$L$201,MATCH($B106,M_Batch!$A$2:$A$201,0))*$D106/INDEX(M_Batch!$J$2:$J$201,MATCH($B106,M_Batch!$A$2:$A$201,0)),0))</f>
      </c>
      <c r="H106" s="15">
        <f>IF($A106="","",IFERROR(INDEX(M_Batch!$M$2:$M$201,MATCH($B106,M_Batch!$A$2:$A$201,0))*$D106/INDEX(M_Batch!$J$2:$J$201,MATCH($B106,M_Batch!$A$2:$A$201,0)),0))</f>
      </c>
      <c r="I106" s="15">
        <f>IF($A106="","",$E106+$F106+$G106+$H106)</f>
      </c>
      <c r="J106" s="16">
        <f>IF($A106="","",IF(COUNTIF(Penjualan!$B$2:$B$1001,$A106)&gt;0,IFERROR(INDEX(Penjualan!$C$2:$C$1001,MATCH($A106,Penjualan!$B$2:$B$1001,0)),0),IFERROR(LOOKUP(2,1/(Timbang!$A$2:$A$6001=$A106),Timbang!$C$2:$C$6001),M_Sapi!$D106)))</f>
      </c>
      <c r="K106" s="21">
        <f>IF($A106="","",IFERROR($I106/$J106,0))</f>
      </c>
    </row>
    <row r="107">
      <c r="A107" s="13">
        <f>IF(M_Sapi!$A107="","",M_Sapi!$A107)</f>
      </c>
      <c r="B107" s="13">
        <f>IF($A107="","",M_Sapi!$F107)</f>
      </c>
      <c r="C107" s="13">
        <f>IF($A107="","",M_Sapi!$J107)</f>
      </c>
      <c r="D107" s="18">
        <f>IF($A107="","",M_Sapi!$L107)</f>
      </c>
      <c r="E107" s="15">
        <f>IF($A107="","",M_Sapi!$E107)</f>
      </c>
      <c r="F107" s="15">
        <f>IF($A107="","",IFERROR(INDEX(M_Batch!$K$2:$K$201,MATCH($B107,M_Batch!$A$2:$A$201,0))*$D107/INDEX(M_Batch!$J$2:$J$201,MATCH($B107,M_Batch!$A$2:$A$201,0)),0))</f>
      </c>
      <c r="G107" s="15">
        <f>IF($A107="","",IFERROR(INDEX(M_Batch!$L$2:$L$201,MATCH($B107,M_Batch!$A$2:$A$201,0))*$D107/INDEX(M_Batch!$J$2:$J$201,MATCH($B107,M_Batch!$A$2:$A$201,0)),0))</f>
      </c>
      <c r="H107" s="15">
        <f>IF($A107="","",IFERROR(INDEX(M_Batch!$M$2:$M$201,MATCH($B107,M_Batch!$A$2:$A$201,0))*$D107/INDEX(M_Batch!$J$2:$J$201,MATCH($B107,M_Batch!$A$2:$A$201,0)),0))</f>
      </c>
      <c r="I107" s="15">
        <f>IF($A107="","",$E107+$F107+$G107+$H107)</f>
      </c>
      <c r="J107" s="16">
        <f>IF($A107="","",IF(COUNTIF(Penjualan!$B$2:$B$1001,$A107)&gt;0,IFERROR(INDEX(Penjualan!$C$2:$C$1001,MATCH($A107,Penjualan!$B$2:$B$1001,0)),0),IFERROR(LOOKUP(2,1/(Timbang!$A$2:$A$6001=$A107),Timbang!$C$2:$C$6001),M_Sapi!$D107)))</f>
      </c>
      <c r="K107" s="21">
        <f>IF($A107="","",IFERROR($I107/$J107,0))</f>
      </c>
    </row>
    <row r="108">
      <c r="A108" s="13">
        <f>IF(M_Sapi!$A108="","",M_Sapi!$A108)</f>
      </c>
      <c r="B108" s="13">
        <f>IF($A108="","",M_Sapi!$F108)</f>
      </c>
      <c r="C108" s="13">
        <f>IF($A108="","",M_Sapi!$J108)</f>
      </c>
      <c r="D108" s="18">
        <f>IF($A108="","",M_Sapi!$L108)</f>
      </c>
      <c r="E108" s="15">
        <f>IF($A108="","",M_Sapi!$E108)</f>
      </c>
      <c r="F108" s="15">
        <f>IF($A108="","",IFERROR(INDEX(M_Batch!$K$2:$K$201,MATCH($B108,M_Batch!$A$2:$A$201,0))*$D108/INDEX(M_Batch!$J$2:$J$201,MATCH($B108,M_Batch!$A$2:$A$201,0)),0))</f>
      </c>
      <c r="G108" s="15">
        <f>IF($A108="","",IFERROR(INDEX(M_Batch!$L$2:$L$201,MATCH($B108,M_Batch!$A$2:$A$201,0))*$D108/INDEX(M_Batch!$J$2:$J$201,MATCH($B108,M_Batch!$A$2:$A$201,0)),0))</f>
      </c>
      <c r="H108" s="15">
        <f>IF($A108="","",IFERROR(INDEX(M_Batch!$M$2:$M$201,MATCH($B108,M_Batch!$A$2:$A$201,0))*$D108/INDEX(M_Batch!$J$2:$J$201,MATCH($B108,M_Batch!$A$2:$A$201,0)),0))</f>
      </c>
      <c r="I108" s="15">
        <f>IF($A108="","",$E108+$F108+$G108+$H108)</f>
      </c>
      <c r="J108" s="16">
        <f>IF($A108="","",IF(COUNTIF(Penjualan!$B$2:$B$1001,$A108)&gt;0,IFERROR(INDEX(Penjualan!$C$2:$C$1001,MATCH($A108,Penjualan!$B$2:$B$1001,0)),0),IFERROR(LOOKUP(2,1/(Timbang!$A$2:$A$6001=$A108),Timbang!$C$2:$C$6001),M_Sapi!$D108)))</f>
      </c>
      <c r="K108" s="21">
        <f>IF($A108="","",IFERROR($I108/$J108,0))</f>
      </c>
    </row>
    <row r="109">
      <c r="A109" s="13">
        <f>IF(M_Sapi!$A109="","",M_Sapi!$A109)</f>
      </c>
      <c r="B109" s="13">
        <f>IF($A109="","",M_Sapi!$F109)</f>
      </c>
      <c r="C109" s="13">
        <f>IF($A109="","",M_Sapi!$J109)</f>
      </c>
      <c r="D109" s="18">
        <f>IF($A109="","",M_Sapi!$L109)</f>
      </c>
      <c r="E109" s="15">
        <f>IF($A109="","",M_Sapi!$E109)</f>
      </c>
      <c r="F109" s="15">
        <f>IF($A109="","",IFERROR(INDEX(M_Batch!$K$2:$K$201,MATCH($B109,M_Batch!$A$2:$A$201,0))*$D109/INDEX(M_Batch!$J$2:$J$201,MATCH($B109,M_Batch!$A$2:$A$201,0)),0))</f>
      </c>
      <c r="G109" s="15">
        <f>IF($A109="","",IFERROR(INDEX(M_Batch!$L$2:$L$201,MATCH($B109,M_Batch!$A$2:$A$201,0))*$D109/INDEX(M_Batch!$J$2:$J$201,MATCH($B109,M_Batch!$A$2:$A$201,0)),0))</f>
      </c>
      <c r="H109" s="15">
        <f>IF($A109="","",IFERROR(INDEX(M_Batch!$M$2:$M$201,MATCH($B109,M_Batch!$A$2:$A$201,0))*$D109/INDEX(M_Batch!$J$2:$J$201,MATCH($B109,M_Batch!$A$2:$A$201,0)),0))</f>
      </c>
      <c r="I109" s="15">
        <f>IF($A109="","",$E109+$F109+$G109+$H109)</f>
      </c>
      <c r="J109" s="16">
        <f>IF($A109="","",IF(COUNTIF(Penjualan!$B$2:$B$1001,$A109)&gt;0,IFERROR(INDEX(Penjualan!$C$2:$C$1001,MATCH($A109,Penjualan!$B$2:$B$1001,0)),0),IFERROR(LOOKUP(2,1/(Timbang!$A$2:$A$6001=$A109),Timbang!$C$2:$C$6001),M_Sapi!$D109)))</f>
      </c>
      <c r="K109" s="21">
        <f>IF($A109="","",IFERROR($I109/$J109,0))</f>
      </c>
    </row>
    <row r="110">
      <c r="A110" s="13">
        <f>IF(M_Sapi!$A110="","",M_Sapi!$A110)</f>
      </c>
      <c r="B110" s="13">
        <f>IF($A110="","",M_Sapi!$F110)</f>
      </c>
      <c r="C110" s="13">
        <f>IF($A110="","",M_Sapi!$J110)</f>
      </c>
      <c r="D110" s="18">
        <f>IF($A110="","",M_Sapi!$L110)</f>
      </c>
      <c r="E110" s="15">
        <f>IF($A110="","",M_Sapi!$E110)</f>
      </c>
      <c r="F110" s="15">
        <f>IF($A110="","",IFERROR(INDEX(M_Batch!$K$2:$K$201,MATCH($B110,M_Batch!$A$2:$A$201,0))*$D110/INDEX(M_Batch!$J$2:$J$201,MATCH($B110,M_Batch!$A$2:$A$201,0)),0))</f>
      </c>
      <c r="G110" s="15">
        <f>IF($A110="","",IFERROR(INDEX(M_Batch!$L$2:$L$201,MATCH($B110,M_Batch!$A$2:$A$201,0))*$D110/INDEX(M_Batch!$J$2:$J$201,MATCH($B110,M_Batch!$A$2:$A$201,0)),0))</f>
      </c>
      <c r="H110" s="15">
        <f>IF($A110="","",IFERROR(INDEX(M_Batch!$M$2:$M$201,MATCH($B110,M_Batch!$A$2:$A$201,0))*$D110/INDEX(M_Batch!$J$2:$J$201,MATCH($B110,M_Batch!$A$2:$A$201,0)),0))</f>
      </c>
      <c r="I110" s="15">
        <f>IF($A110="","",$E110+$F110+$G110+$H110)</f>
      </c>
      <c r="J110" s="16">
        <f>IF($A110="","",IF(COUNTIF(Penjualan!$B$2:$B$1001,$A110)&gt;0,IFERROR(INDEX(Penjualan!$C$2:$C$1001,MATCH($A110,Penjualan!$B$2:$B$1001,0)),0),IFERROR(LOOKUP(2,1/(Timbang!$A$2:$A$6001=$A110),Timbang!$C$2:$C$6001),M_Sapi!$D110)))</f>
      </c>
      <c r="K110" s="21">
        <f>IF($A110="","",IFERROR($I110/$J110,0))</f>
      </c>
    </row>
    <row r="111">
      <c r="A111" s="13">
        <f>IF(M_Sapi!$A111="","",M_Sapi!$A111)</f>
      </c>
      <c r="B111" s="13">
        <f>IF($A111="","",M_Sapi!$F111)</f>
      </c>
      <c r="C111" s="13">
        <f>IF($A111="","",M_Sapi!$J111)</f>
      </c>
      <c r="D111" s="18">
        <f>IF($A111="","",M_Sapi!$L111)</f>
      </c>
      <c r="E111" s="15">
        <f>IF($A111="","",M_Sapi!$E111)</f>
      </c>
      <c r="F111" s="15">
        <f>IF($A111="","",IFERROR(INDEX(M_Batch!$K$2:$K$201,MATCH($B111,M_Batch!$A$2:$A$201,0))*$D111/INDEX(M_Batch!$J$2:$J$201,MATCH($B111,M_Batch!$A$2:$A$201,0)),0))</f>
      </c>
      <c r="G111" s="15">
        <f>IF($A111="","",IFERROR(INDEX(M_Batch!$L$2:$L$201,MATCH($B111,M_Batch!$A$2:$A$201,0))*$D111/INDEX(M_Batch!$J$2:$J$201,MATCH($B111,M_Batch!$A$2:$A$201,0)),0))</f>
      </c>
      <c r="H111" s="15">
        <f>IF($A111="","",IFERROR(INDEX(M_Batch!$M$2:$M$201,MATCH($B111,M_Batch!$A$2:$A$201,0))*$D111/INDEX(M_Batch!$J$2:$J$201,MATCH($B111,M_Batch!$A$2:$A$201,0)),0))</f>
      </c>
      <c r="I111" s="15">
        <f>IF($A111="","",$E111+$F111+$G111+$H111)</f>
      </c>
      <c r="J111" s="16">
        <f>IF($A111="","",IF(COUNTIF(Penjualan!$B$2:$B$1001,$A111)&gt;0,IFERROR(INDEX(Penjualan!$C$2:$C$1001,MATCH($A111,Penjualan!$B$2:$B$1001,0)),0),IFERROR(LOOKUP(2,1/(Timbang!$A$2:$A$6001=$A111),Timbang!$C$2:$C$6001),M_Sapi!$D111)))</f>
      </c>
      <c r="K111" s="21">
        <f>IF($A111="","",IFERROR($I111/$J111,0))</f>
      </c>
    </row>
    <row r="112">
      <c r="A112" s="13">
        <f>IF(M_Sapi!$A112="","",M_Sapi!$A112)</f>
      </c>
      <c r="B112" s="13">
        <f>IF($A112="","",M_Sapi!$F112)</f>
      </c>
      <c r="C112" s="13">
        <f>IF($A112="","",M_Sapi!$J112)</f>
      </c>
      <c r="D112" s="18">
        <f>IF($A112="","",M_Sapi!$L112)</f>
      </c>
      <c r="E112" s="15">
        <f>IF($A112="","",M_Sapi!$E112)</f>
      </c>
      <c r="F112" s="15">
        <f>IF($A112="","",IFERROR(INDEX(M_Batch!$K$2:$K$201,MATCH($B112,M_Batch!$A$2:$A$201,0))*$D112/INDEX(M_Batch!$J$2:$J$201,MATCH($B112,M_Batch!$A$2:$A$201,0)),0))</f>
      </c>
      <c r="G112" s="15">
        <f>IF($A112="","",IFERROR(INDEX(M_Batch!$L$2:$L$201,MATCH($B112,M_Batch!$A$2:$A$201,0))*$D112/INDEX(M_Batch!$J$2:$J$201,MATCH($B112,M_Batch!$A$2:$A$201,0)),0))</f>
      </c>
      <c r="H112" s="15">
        <f>IF($A112="","",IFERROR(INDEX(M_Batch!$M$2:$M$201,MATCH($B112,M_Batch!$A$2:$A$201,0))*$D112/INDEX(M_Batch!$J$2:$J$201,MATCH($B112,M_Batch!$A$2:$A$201,0)),0))</f>
      </c>
      <c r="I112" s="15">
        <f>IF($A112="","",$E112+$F112+$G112+$H112)</f>
      </c>
      <c r="J112" s="16">
        <f>IF($A112="","",IF(COUNTIF(Penjualan!$B$2:$B$1001,$A112)&gt;0,IFERROR(INDEX(Penjualan!$C$2:$C$1001,MATCH($A112,Penjualan!$B$2:$B$1001,0)),0),IFERROR(LOOKUP(2,1/(Timbang!$A$2:$A$6001=$A112),Timbang!$C$2:$C$6001),M_Sapi!$D112)))</f>
      </c>
      <c r="K112" s="21">
        <f>IF($A112="","",IFERROR($I112/$J112,0))</f>
      </c>
    </row>
    <row r="113">
      <c r="A113" s="13">
        <f>IF(M_Sapi!$A113="","",M_Sapi!$A113)</f>
      </c>
      <c r="B113" s="13">
        <f>IF($A113="","",M_Sapi!$F113)</f>
      </c>
      <c r="C113" s="13">
        <f>IF($A113="","",M_Sapi!$J113)</f>
      </c>
      <c r="D113" s="18">
        <f>IF($A113="","",M_Sapi!$L113)</f>
      </c>
      <c r="E113" s="15">
        <f>IF($A113="","",M_Sapi!$E113)</f>
      </c>
      <c r="F113" s="15">
        <f>IF($A113="","",IFERROR(INDEX(M_Batch!$K$2:$K$201,MATCH($B113,M_Batch!$A$2:$A$201,0))*$D113/INDEX(M_Batch!$J$2:$J$201,MATCH($B113,M_Batch!$A$2:$A$201,0)),0))</f>
      </c>
      <c r="G113" s="15">
        <f>IF($A113="","",IFERROR(INDEX(M_Batch!$L$2:$L$201,MATCH($B113,M_Batch!$A$2:$A$201,0))*$D113/INDEX(M_Batch!$J$2:$J$201,MATCH($B113,M_Batch!$A$2:$A$201,0)),0))</f>
      </c>
      <c r="H113" s="15">
        <f>IF($A113="","",IFERROR(INDEX(M_Batch!$M$2:$M$201,MATCH($B113,M_Batch!$A$2:$A$201,0))*$D113/INDEX(M_Batch!$J$2:$J$201,MATCH($B113,M_Batch!$A$2:$A$201,0)),0))</f>
      </c>
      <c r="I113" s="15">
        <f>IF($A113="","",$E113+$F113+$G113+$H113)</f>
      </c>
      <c r="J113" s="16">
        <f>IF($A113="","",IF(COUNTIF(Penjualan!$B$2:$B$1001,$A113)&gt;0,IFERROR(INDEX(Penjualan!$C$2:$C$1001,MATCH($A113,Penjualan!$B$2:$B$1001,0)),0),IFERROR(LOOKUP(2,1/(Timbang!$A$2:$A$6001=$A113),Timbang!$C$2:$C$6001),M_Sapi!$D113)))</f>
      </c>
      <c r="K113" s="21">
        <f>IF($A113="","",IFERROR($I113/$J113,0))</f>
      </c>
    </row>
    <row r="114">
      <c r="A114" s="13">
        <f>IF(M_Sapi!$A114="","",M_Sapi!$A114)</f>
      </c>
      <c r="B114" s="13">
        <f>IF($A114="","",M_Sapi!$F114)</f>
      </c>
      <c r="C114" s="13">
        <f>IF($A114="","",M_Sapi!$J114)</f>
      </c>
      <c r="D114" s="18">
        <f>IF($A114="","",M_Sapi!$L114)</f>
      </c>
      <c r="E114" s="15">
        <f>IF($A114="","",M_Sapi!$E114)</f>
      </c>
      <c r="F114" s="15">
        <f>IF($A114="","",IFERROR(INDEX(M_Batch!$K$2:$K$201,MATCH($B114,M_Batch!$A$2:$A$201,0))*$D114/INDEX(M_Batch!$J$2:$J$201,MATCH($B114,M_Batch!$A$2:$A$201,0)),0))</f>
      </c>
      <c r="G114" s="15">
        <f>IF($A114="","",IFERROR(INDEX(M_Batch!$L$2:$L$201,MATCH($B114,M_Batch!$A$2:$A$201,0))*$D114/INDEX(M_Batch!$J$2:$J$201,MATCH($B114,M_Batch!$A$2:$A$201,0)),0))</f>
      </c>
      <c r="H114" s="15">
        <f>IF($A114="","",IFERROR(INDEX(M_Batch!$M$2:$M$201,MATCH($B114,M_Batch!$A$2:$A$201,0))*$D114/INDEX(M_Batch!$J$2:$J$201,MATCH($B114,M_Batch!$A$2:$A$201,0)),0))</f>
      </c>
      <c r="I114" s="15">
        <f>IF($A114="","",$E114+$F114+$G114+$H114)</f>
      </c>
      <c r="J114" s="16">
        <f>IF($A114="","",IF(COUNTIF(Penjualan!$B$2:$B$1001,$A114)&gt;0,IFERROR(INDEX(Penjualan!$C$2:$C$1001,MATCH($A114,Penjualan!$B$2:$B$1001,0)),0),IFERROR(LOOKUP(2,1/(Timbang!$A$2:$A$6001=$A114),Timbang!$C$2:$C$6001),M_Sapi!$D114)))</f>
      </c>
      <c r="K114" s="21">
        <f>IF($A114="","",IFERROR($I114/$J114,0))</f>
      </c>
    </row>
    <row r="115">
      <c r="A115" s="13">
        <f>IF(M_Sapi!$A115="","",M_Sapi!$A115)</f>
      </c>
      <c r="B115" s="13">
        <f>IF($A115="","",M_Sapi!$F115)</f>
      </c>
      <c r="C115" s="13">
        <f>IF($A115="","",M_Sapi!$J115)</f>
      </c>
      <c r="D115" s="18">
        <f>IF($A115="","",M_Sapi!$L115)</f>
      </c>
      <c r="E115" s="15">
        <f>IF($A115="","",M_Sapi!$E115)</f>
      </c>
      <c r="F115" s="15">
        <f>IF($A115="","",IFERROR(INDEX(M_Batch!$K$2:$K$201,MATCH($B115,M_Batch!$A$2:$A$201,0))*$D115/INDEX(M_Batch!$J$2:$J$201,MATCH($B115,M_Batch!$A$2:$A$201,0)),0))</f>
      </c>
      <c r="G115" s="15">
        <f>IF($A115="","",IFERROR(INDEX(M_Batch!$L$2:$L$201,MATCH($B115,M_Batch!$A$2:$A$201,0))*$D115/INDEX(M_Batch!$J$2:$J$201,MATCH($B115,M_Batch!$A$2:$A$201,0)),0))</f>
      </c>
      <c r="H115" s="15">
        <f>IF($A115="","",IFERROR(INDEX(M_Batch!$M$2:$M$201,MATCH($B115,M_Batch!$A$2:$A$201,0))*$D115/INDEX(M_Batch!$J$2:$J$201,MATCH($B115,M_Batch!$A$2:$A$201,0)),0))</f>
      </c>
      <c r="I115" s="15">
        <f>IF($A115="","",$E115+$F115+$G115+$H115)</f>
      </c>
      <c r="J115" s="16">
        <f>IF($A115="","",IF(COUNTIF(Penjualan!$B$2:$B$1001,$A115)&gt;0,IFERROR(INDEX(Penjualan!$C$2:$C$1001,MATCH($A115,Penjualan!$B$2:$B$1001,0)),0),IFERROR(LOOKUP(2,1/(Timbang!$A$2:$A$6001=$A115),Timbang!$C$2:$C$6001),M_Sapi!$D115)))</f>
      </c>
      <c r="K115" s="21">
        <f>IF($A115="","",IFERROR($I115/$J115,0))</f>
      </c>
    </row>
    <row r="116">
      <c r="A116" s="13">
        <f>IF(M_Sapi!$A116="","",M_Sapi!$A116)</f>
      </c>
      <c r="B116" s="13">
        <f>IF($A116="","",M_Sapi!$F116)</f>
      </c>
      <c r="C116" s="13">
        <f>IF($A116="","",M_Sapi!$J116)</f>
      </c>
      <c r="D116" s="18">
        <f>IF($A116="","",M_Sapi!$L116)</f>
      </c>
      <c r="E116" s="15">
        <f>IF($A116="","",M_Sapi!$E116)</f>
      </c>
      <c r="F116" s="15">
        <f>IF($A116="","",IFERROR(INDEX(M_Batch!$K$2:$K$201,MATCH($B116,M_Batch!$A$2:$A$201,0))*$D116/INDEX(M_Batch!$J$2:$J$201,MATCH($B116,M_Batch!$A$2:$A$201,0)),0))</f>
      </c>
      <c r="G116" s="15">
        <f>IF($A116="","",IFERROR(INDEX(M_Batch!$L$2:$L$201,MATCH($B116,M_Batch!$A$2:$A$201,0))*$D116/INDEX(M_Batch!$J$2:$J$201,MATCH($B116,M_Batch!$A$2:$A$201,0)),0))</f>
      </c>
      <c r="H116" s="15">
        <f>IF($A116="","",IFERROR(INDEX(M_Batch!$M$2:$M$201,MATCH($B116,M_Batch!$A$2:$A$201,0))*$D116/INDEX(M_Batch!$J$2:$J$201,MATCH($B116,M_Batch!$A$2:$A$201,0)),0))</f>
      </c>
      <c r="I116" s="15">
        <f>IF($A116="","",$E116+$F116+$G116+$H116)</f>
      </c>
      <c r="J116" s="16">
        <f>IF($A116="","",IF(COUNTIF(Penjualan!$B$2:$B$1001,$A116)&gt;0,IFERROR(INDEX(Penjualan!$C$2:$C$1001,MATCH($A116,Penjualan!$B$2:$B$1001,0)),0),IFERROR(LOOKUP(2,1/(Timbang!$A$2:$A$6001=$A116),Timbang!$C$2:$C$6001),M_Sapi!$D116)))</f>
      </c>
      <c r="K116" s="21">
        <f>IF($A116="","",IFERROR($I116/$J116,0))</f>
      </c>
    </row>
    <row r="117">
      <c r="A117" s="13">
        <f>IF(M_Sapi!$A117="","",M_Sapi!$A117)</f>
      </c>
      <c r="B117" s="13">
        <f>IF($A117="","",M_Sapi!$F117)</f>
      </c>
      <c r="C117" s="13">
        <f>IF($A117="","",M_Sapi!$J117)</f>
      </c>
      <c r="D117" s="18">
        <f>IF($A117="","",M_Sapi!$L117)</f>
      </c>
      <c r="E117" s="15">
        <f>IF($A117="","",M_Sapi!$E117)</f>
      </c>
      <c r="F117" s="15">
        <f>IF($A117="","",IFERROR(INDEX(M_Batch!$K$2:$K$201,MATCH($B117,M_Batch!$A$2:$A$201,0))*$D117/INDEX(M_Batch!$J$2:$J$201,MATCH($B117,M_Batch!$A$2:$A$201,0)),0))</f>
      </c>
      <c r="G117" s="15">
        <f>IF($A117="","",IFERROR(INDEX(M_Batch!$L$2:$L$201,MATCH($B117,M_Batch!$A$2:$A$201,0))*$D117/INDEX(M_Batch!$J$2:$J$201,MATCH($B117,M_Batch!$A$2:$A$201,0)),0))</f>
      </c>
      <c r="H117" s="15">
        <f>IF($A117="","",IFERROR(INDEX(M_Batch!$M$2:$M$201,MATCH($B117,M_Batch!$A$2:$A$201,0))*$D117/INDEX(M_Batch!$J$2:$J$201,MATCH($B117,M_Batch!$A$2:$A$201,0)),0))</f>
      </c>
      <c r="I117" s="15">
        <f>IF($A117="","",$E117+$F117+$G117+$H117)</f>
      </c>
      <c r="J117" s="16">
        <f>IF($A117="","",IF(COUNTIF(Penjualan!$B$2:$B$1001,$A117)&gt;0,IFERROR(INDEX(Penjualan!$C$2:$C$1001,MATCH($A117,Penjualan!$B$2:$B$1001,0)),0),IFERROR(LOOKUP(2,1/(Timbang!$A$2:$A$6001=$A117),Timbang!$C$2:$C$6001),M_Sapi!$D117)))</f>
      </c>
      <c r="K117" s="21">
        <f>IF($A117="","",IFERROR($I117/$J117,0))</f>
      </c>
    </row>
    <row r="118">
      <c r="A118" s="13">
        <f>IF(M_Sapi!$A118="","",M_Sapi!$A118)</f>
      </c>
      <c r="B118" s="13">
        <f>IF($A118="","",M_Sapi!$F118)</f>
      </c>
      <c r="C118" s="13">
        <f>IF($A118="","",M_Sapi!$J118)</f>
      </c>
      <c r="D118" s="18">
        <f>IF($A118="","",M_Sapi!$L118)</f>
      </c>
      <c r="E118" s="15">
        <f>IF($A118="","",M_Sapi!$E118)</f>
      </c>
      <c r="F118" s="15">
        <f>IF($A118="","",IFERROR(INDEX(M_Batch!$K$2:$K$201,MATCH($B118,M_Batch!$A$2:$A$201,0))*$D118/INDEX(M_Batch!$J$2:$J$201,MATCH($B118,M_Batch!$A$2:$A$201,0)),0))</f>
      </c>
      <c r="G118" s="15">
        <f>IF($A118="","",IFERROR(INDEX(M_Batch!$L$2:$L$201,MATCH($B118,M_Batch!$A$2:$A$201,0))*$D118/INDEX(M_Batch!$J$2:$J$201,MATCH($B118,M_Batch!$A$2:$A$201,0)),0))</f>
      </c>
      <c r="H118" s="15">
        <f>IF($A118="","",IFERROR(INDEX(M_Batch!$M$2:$M$201,MATCH($B118,M_Batch!$A$2:$A$201,0))*$D118/INDEX(M_Batch!$J$2:$J$201,MATCH($B118,M_Batch!$A$2:$A$201,0)),0))</f>
      </c>
      <c r="I118" s="15">
        <f>IF($A118="","",$E118+$F118+$G118+$H118)</f>
      </c>
      <c r="J118" s="16">
        <f>IF($A118="","",IF(COUNTIF(Penjualan!$B$2:$B$1001,$A118)&gt;0,IFERROR(INDEX(Penjualan!$C$2:$C$1001,MATCH($A118,Penjualan!$B$2:$B$1001,0)),0),IFERROR(LOOKUP(2,1/(Timbang!$A$2:$A$6001=$A118),Timbang!$C$2:$C$6001),M_Sapi!$D118)))</f>
      </c>
      <c r="K118" s="21">
        <f>IF($A118="","",IFERROR($I118/$J118,0))</f>
      </c>
    </row>
    <row r="119">
      <c r="A119" s="13">
        <f>IF(M_Sapi!$A119="","",M_Sapi!$A119)</f>
      </c>
      <c r="B119" s="13">
        <f>IF($A119="","",M_Sapi!$F119)</f>
      </c>
      <c r="C119" s="13">
        <f>IF($A119="","",M_Sapi!$J119)</f>
      </c>
      <c r="D119" s="18">
        <f>IF($A119="","",M_Sapi!$L119)</f>
      </c>
      <c r="E119" s="15">
        <f>IF($A119="","",M_Sapi!$E119)</f>
      </c>
      <c r="F119" s="15">
        <f>IF($A119="","",IFERROR(INDEX(M_Batch!$K$2:$K$201,MATCH($B119,M_Batch!$A$2:$A$201,0))*$D119/INDEX(M_Batch!$J$2:$J$201,MATCH($B119,M_Batch!$A$2:$A$201,0)),0))</f>
      </c>
      <c r="G119" s="15">
        <f>IF($A119="","",IFERROR(INDEX(M_Batch!$L$2:$L$201,MATCH($B119,M_Batch!$A$2:$A$201,0))*$D119/INDEX(M_Batch!$J$2:$J$201,MATCH($B119,M_Batch!$A$2:$A$201,0)),0))</f>
      </c>
      <c r="H119" s="15">
        <f>IF($A119="","",IFERROR(INDEX(M_Batch!$M$2:$M$201,MATCH($B119,M_Batch!$A$2:$A$201,0))*$D119/INDEX(M_Batch!$J$2:$J$201,MATCH($B119,M_Batch!$A$2:$A$201,0)),0))</f>
      </c>
      <c r="I119" s="15">
        <f>IF($A119="","",$E119+$F119+$G119+$H119)</f>
      </c>
      <c r="J119" s="16">
        <f>IF($A119="","",IF(COUNTIF(Penjualan!$B$2:$B$1001,$A119)&gt;0,IFERROR(INDEX(Penjualan!$C$2:$C$1001,MATCH($A119,Penjualan!$B$2:$B$1001,0)),0),IFERROR(LOOKUP(2,1/(Timbang!$A$2:$A$6001=$A119),Timbang!$C$2:$C$6001),M_Sapi!$D119)))</f>
      </c>
      <c r="K119" s="21">
        <f>IF($A119="","",IFERROR($I119/$J119,0))</f>
      </c>
    </row>
    <row r="120">
      <c r="A120" s="13">
        <f>IF(M_Sapi!$A120="","",M_Sapi!$A120)</f>
      </c>
      <c r="B120" s="13">
        <f>IF($A120="","",M_Sapi!$F120)</f>
      </c>
      <c r="C120" s="13">
        <f>IF($A120="","",M_Sapi!$J120)</f>
      </c>
      <c r="D120" s="18">
        <f>IF($A120="","",M_Sapi!$L120)</f>
      </c>
      <c r="E120" s="15">
        <f>IF($A120="","",M_Sapi!$E120)</f>
      </c>
      <c r="F120" s="15">
        <f>IF($A120="","",IFERROR(INDEX(M_Batch!$K$2:$K$201,MATCH($B120,M_Batch!$A$2:$A$201,0))*$D120/INDEX(M_Batch!$J$2:$J$201,MATCH($B120,M_Batch!$A$2:$A$201,0)),0))</f>
      </c>
      <c r="G120" s="15">
        <f>IF($A120="","",IFERROR(INDEX(M_Batch!$L$2:$L$201,MATCH($B120,M_Batch!$A$2:$A$201,0))*$D120/INDEX(M_Batch!$J$2:$J$201,MATCH($B120,M_Batch!$A$2:$A$201,0)),0))</f>
      </c>
      <c r="H120" s="15">
        <f>IF($A120="","",IFERROR(INDEX(M_Batch!$M$2:$M$201,MATCH($B120,M_Batch!$A$2:$A$201,0))*$D120/INDEX(M_Batch!$J$2:$J$201,MATCH($B120,M_Batch!$A$2:$A$201,0)),0))</f>
      </c>
      <c r="I120" s="15">
        <f>IF($A120="","",$E120+$F120+$G120+$H120)</f>
      </c>
      <c r="J120" s="16">
        <f>IF($A120="","",IF(COUNTIF(Penjualan!$B$2:$B$1001,$A120)&gt;0,IFERROR(INDEX(Penjualan!$C$2:$C$1001,MATCH($A120,Penjualan!$B$2:$B$1001,0)),0),IFERROR(LOOKUP(2,1/(Timbang!$A$2:$A$6001=$A120),Timbang!$C$2:$C$6001),M_Sapi!$D120)))</f>
      </c>
      <c r="K120" s="21">
        <f>IF($A120="","",IFERROR($I120/$J120,0))</f>
      </c>
    </row>
    <row r="121">
      <c r="A121" s="13">
        <f>IF(M_Sapi!$A121="","",M_Sapi!$A121)</f>
      </c>
      <c r="B121" s="13">
        <f>IF($A121="","",M_Sapi!$F121)</f>
      </c>
      <c r="C121" s="13">
        <f>IF($A121="","",M_Sapi!$J121)</f>
      </c>
      <c r="D121" s="18">
        <f>IF($A121="","",M_Sapi!$L121)</f>
      </c>
      <c r="E121" s="15">
        <f>IF($A121="","",M_Sapi!$E121)</f>
      </c>
      <c r="F121" s="15">
        <f>IF($A121="","",IFERROR(INDEX(M_Batch!$K$2:$K$201,MATCH($B121,M_Batch!$A$2:$A$201,0))*$D121/INDEX(M_Batch!$J$2:$J$201,MATCH($B121,M_Batch!$A$2:$A$201,0)),0))</f>
      </c>
      <c r="G121" s="15">
        <f>IF($A121="","",IFERROR(INDEX(M_Batch!$L$2:$L$201,MATCH($B121,M_Batch!$A$2:$A$201,0))*$D121/INDEX(M_Batch!$J$2:$J$201,MATCH($B121,M_Batch!$A$2:$A$201,0)),0))</f>
      </c>
      <c r="H121" s="15">
        <f>IF($A121="","",IFERROR(INDEX(M_Batch!$M$2:$M$201,MATCH($B121,M_Batch!$A$2:$A$201,0))*$D121/INDEX(M_Batch!$J$2:$J$201,MATCH($B121,M_Batch!$A$2:$A$201,0)),0))</f>
      </c>
      <c r="I121" s="15">
        <f>IF($A121="","",$E121+$F121+$G121+$H121)</f>
      </c>
      <c r="J121" s="16">
        <f>IF($A121="","",IF(COUNTIF(Penjualan!$B$2:$B$1001,$A121)&gt;0,IFERROR(INDEX(Penjualan!$C$2:$C$1001,MATCH($A121,Penjualan!$B$2:$B$1001,0)),0),IFERROR(LOOKUP(2,1/(Timbang!$A$2:$A$6001=$A121),Timbang!$C$2:$C$6001),M_Sapi!$D121)))</f>
      </c>
      <c r="K121" s="21">
        <f>IF($A121="","",IFERROR($I121/$J121,0))</f>
      </c>
    </row>
    <row r="122">
      <c r="A122" s="13">
        <f>IF(M_Sapi!$A122="","",M_Sapi!$A122)</f>
      </c>
      <c r="B122" s="13">
        <f>IF($A122="","",M_Sapi!$F122)</f>
      </c>
      <c r="C122" s="13">
        <f>IF($A122="","",M_Sapi!$J122)</f>
      </c>
      <c r="D122" s="18">
        <f>IF($A122="","",M_Sapi!$L122)</f>
      </c>
      <c r="E122" s="15">
        <f>IF($A122="","",M_Sapi!$E122)</f>
      </c>
      <c r="F122" s="15">
        <f>IF($A122="","",IFERROR(INDEX(M_Batch!$K$2:$K$201,MATCH($B122,M_Batch!$A$2:$A$201,0))*$D122/INDEX(M_Batch!$J$2:$J$201,MATCH($B122,M_Batch!$A$2:$A$201,0)),0))</f>
      </c>
      <c r="G122" s="15">
        <f>IF($A122="","",IFERROR(INDEX(M_Batch!$L$2:$L$201,MATCH($B122,M_Batch!$A$2:$A$201,0))*$D122/INDEX(M_Batch!$J$2:$J$201,MATCH($B122,M_Batch!$A$2:$A$201,0)),0))</f>
      </c>
      <c r="H122" s="15">
        <f>IF($A122="","",IFERROR(INDEX(M_Batch!$M$2:$M$201,MATCH($B122,M_Batch!$A$2:$A$201,0))*$D122/INDEX(M_Batch!$J$2:$J$201,MATCH($B122,M_Batch!$A$2:$A$201,0)),0))</f>
      </c>
      <c r="I122" s="15">
        <f>IF($A122="","",$E122+$F122+$G122+$H122)</f>
      </c>
      <c r="J122" s="16">
        <f>IF($A122="","",IF(COUNTIF(Penjualan!$B$2:$B$1001,$A122)&gt;0,IFERROR(INDEX(Penjualan!$C$2:$C$1001,MATCH($A122,Penjualan!$B$2:$B$1001,0)),0),IFERROR(LOOKUP(2,1/(Timbang!$A$2:$A$6001=$A122),Timbang!$C$2:$C$6001),M_Sapi!$D122)))</f>
      </c>
      <c r="K122" s="21">
        <f>IF($A122="","",IFERROR($I122/$J122,0))</f>
      </c>
    </row>
    <row r="123">
      <c r="A123" s="13">
        <f>IF(M_Sapi!$A123="","",M_Sapi!$A123)</f>
      </c>
      <c r="B123" s="13">
        <f>IF($A123="","",M_Sapi!$F123)</f>
      </c>
      <c r="C123" s="13">
        <f>IF($A123="","",M_Sapi!$J123)</f>
      </c>
      <c r="D123" s="18">
        <f>IF($A123="","",M_Sapi!$L123)</f>
      </c>
      <c r="E123" s="15">
        <f>IF($A123="","",M_Sapi!$E123)</f>
      </c>
      <c r="F123" s="15">
        <f>IF($A123="","",IFERROR(INDEX(M_Batch!$K$2:$K$201,MATCH($B123,M_Batch!$A$2:$A$201,0))*$D123/INDEX(M_Batch!$J$2:$J$201,MATCH($B123,M_Batch!$A$2:$A$201,0)),0))</f>
      </c>
      <c r="G123" s="15">
        <f>IF($A123="","",IFERROR(INDEX(M_Batch!$L$2:$L$201,MATCH($B123,M_Batch!$A$2:$A$201,0))*$D123/INDEX(M_Batch!$J$2:$J$201,MATCH($B123,M_Batch!$A$2:$A$201,0)),0))</f>
      </c>
      <c r="H123" s="15">
        <f>IF($A123="","",IFERROR(INDEX(M_Batch!$M$2:$M$201,MATCH($B123,M_Batch!$A$2:$A$201,0))*$D123/INDEX(M_Batch!$J$2:$J$201,MATCH($B123,M_Batch!$A$2:$A$201,0)),0))</f>
      </c>
      <c r="I123" s="15">
        <f>IF($A123="","",$E123+$F123+$G123+$H123)</f>
      </c>
      <c r="J123" s="16">
        <f>IF($A123="","",IF(COUNTIF(Penjualan!$B$2:$B$1001,$A123)&gt;0,IFERROR(INDEX(Penjualan!$C$2:$C$1001,MATCH($A123,Penjualan!$B$2:$B$1001,0)),0),IFERROR(LOOKUP(2,1/(Timbang!$A$2:$A$6001=$A123),Timbang!$C$2:$C$6001),M_Sapi!$D123)))</f>
      </c>
      <c r="K123" s="21">
        <f>IF($A123="","",IFERROR($I123/$J123,0))</f>
      </c>
    </row>
    <row r="124">
      <c r="A124" s="13">
        <f>IF(M_Sapi!$A124="","",M_Sapi!$A124)</f>
      </c>
      <c r="B124" s="13">
        <f>IF($A124="","",M_Sapi!$F124)</f>
      </c>
      <c r="C124" s="13">
        <f>IF($A124="","",M_Sapi!$J124)</f>
      </c>
      <c r="D124" s="18">
        <f>IF($A124="","",M_Sapi!$L124)</f>
      </c>
      <c r="E124" s="15">
        <f>IF($A124="","",M_Sapi!$E124)</f>
      </c>
      <c r="F124" s="15">
        <f>IF($A124="","",IFERROR(INDEX(M_Batch!$K$2:$K$201,MATCH($B124,M_Batch!$A$2:$A$201,0))*$D124/INDEX(M_Batch!$J$2:$J$201,MATCH($B124,M_Batch!$A$2:$A$201,0)),0))</f>
      </c>
      <c r="G124" s="15">
        <f>IF($A124="","",IFERROR(INDEX(M_Batch!$L$2:$L$201,MATCH($B124,M_Batch!$A$2:$A$201,0))*$D124/INDEX(M_Batch!$J$2:$J$201,MATCH($B124,M_Batch!$A$2:$A$201,0)),0))</f>
      </c>
      <c r="H124" s="15">
        <f>IF($A124="","",IFERROR(INDEX(M_Batch!$M$2:$M$201,MATCH($B124,M_Batch!$A$2:$A$201,0))*$D124/INDEX(M_Batch!$J$2:$J$201,MATCH($B124,M_Batch!$A$2:$A$201,0)),0))</f>
      </c>
      <c r="I124" s="15">
        <f>IF($A124="","",$E124+$F124+$G124+$H124)</f>
      </c>
      <c r="J124" s="16">
        <f>IF($A124="","",IF(COUNTIF(Penjualan!$B$2:$B$1001,$A124)&gt;0,IFERROR(INDEX(Penjualan!$C$2:$C$1001,MATCH($A124,Penjualan!$B$2:$B$1001,0)),0),IFERROR(LOOKUP(2,1/(Timbang!$A$2:$A$6001=$A124),Timbang!$C$2:$C$6001),M_Sapi!$D124)))</f>
      </c>
      <c r="K124" s="21">
        <f>IF($A124="","",IFERROR($I124/$J124,0))</f>
      </c>
    </row>
    <row r="125">
      <c r="A125" s="13">
        <f>IF(M_Sapi!$A125="","",M_Sapi!$A125)</f>
      </c>
      <c r="B125" s="13">
        <f>IF($A125="","",M_Sapi!$F125)</f>
      </c>
      <c r="C125" s="13">
        <f>IF($A125="","",M_Sapi!$J125)</f>
      </c>
      <c r="D125" s="18">
        <f>IF($A125="","",M_Sapi!$L125)</f>
      </c>
      <c r="E125" s="15">
        <f>IF($A125="","",M_Sapi!$E125)</f>
      </c>
      <c r="F125" s="15">
        <f>IF($A125="","",IFERROR(INDEX(M_Batch!$K$2:$K$201,MATCH($B125,M_Batch!$A$2:$A$201,0))*$D125/INDEX(M_Batch!$J$2:$J$201,MATCH($B125,M_Batch!$A$2:$A$201,0)),0))</f>
      </c>
      <c r="G125" s="15">
        <f>IF($A125="","",IFERROR(INDEX(M_Batch!$L$2:$L$201,MATCH($B125,M_Batch!$A$2:$A$201,0))*$D125/INDEX(M_Batch!$J$2:$J$201,MATCH($B125,M_Batch!$A$2:$A$201,0)),0))</f>
      </c>
      <c r="H125" s="15">
        <f>IF($A125="","",IFERROR(INDEX(M_Batch!$M$2:$M$201,MATCH($B125,M_Batch!$A$2:$A$201,0))*$D125/INDEX(M_Batch!$J$2:$J$201,MATCH($B125,M_Batch!$A$2:$A$201,0)),0))</f>
      </c>
      <c r="I125" s="15">
        <f>IF($A125="","",$E125+$F125+$G125+$H125)</f>
      </c>
      <c r="J125" s="16">
        <f>IF($A125="","",IF(COUNTIF(Penjualan!$B$2:$B$1001,$A125)&gt;0,IFERROR(INDEX(Penjualan!$C$2:$C$1001,MATCH($A125,Penjualan!$B$2:$B$1001,0)),0),IFERROR(LOOKUP(2,1/(Timbang!$A$2:$A$6001=$A125),Timbang!$C$2:$C$6001),M_Sapi!$D125)))</f>
      </c>
      <c r="K125" s="21">
        <f>IF($A125="","",IFERROR($I125/$J125,0))</f>
      </c>
    </row>
    <row r="126">
      <c r="A126" s="13">
        <f>IF(M_Sapi!$A126="","",M_Sapi!$A126)</f>
      </c>
      <c r="B126" s="13">
        <f>IF($A126="","",M_Sapi!$F126)</f>
      </c>
      <c r="C126" s="13">
        <f>IF($A126="","",M_Sapi!$J126)</f>
      </c>
      <c r="D126" s="18">
        <f>IF($A126="","",M_Sapi!$L126)</f>
      </c>
      <c r="E126" s="15">
        <f>IF($A126="","",M_Sapi!$E126)</f>
      </c>
      <c r="F126" s="15">
        <f>IF($A126="","",IFERROR(INDEX(M_Batch!$K$2:$K$201,MATCH($B126,M_Batch!$A$2:$A$201,0))*$D126/INDEX(M_Batch!$J$2:$J$201,MATCH($B126,M_Batch!$A$2:$A$201,0)),0))</f>
      </c>
      <c r="G126" s="15">
        <f>IF($A126="","",IFERROR(INDEX(M_Batch!$L$2:$L$201,MATCH($B126,M_Batch!$A$2:$A$201,0))*$D126/INDEX(M_Batch!$J$2:$J$201,MATCH($B126,M_Batch!$A$2:$A$201,0)),0))</f>
      </c>
      <c r="H126" s="15">
        <f>IF($A126="","",IFERROR(INDEX(M_Batch!$M$2:$M$201,MATCH($B126,M_Batch!$A$2:$A$201,0))*$D126/INDEX(M_Batch!$J$2:$J$201,MATCH($B126,M_Batch!$A$2:$A$201,0)),0))</f>
      </c>
      <c r="I126" s="15">
        <f>IF($A126="","",$E126+$F126+$G126+$H126)</f>
      </c>
      <c r="J126" s="16">
        <f>IF($A126="","",IF(COUNTIF(Penjualan!$B$2:$B$1001,$A126)&gt;0,IFERROR(INDEX(Penjualan!$C$2:$C$1001,MATCH($A126,Penjualan!$B$2:$B$1001,0)),0),IFERROR(LOOKUP(2,1/(Timbang!$A$2:$A$6001=$A126),Timbang!$C$2:$C$6001),M_Sapi!$D126)))</f>
      </c>
      <c r="K126" s="21">
        <f>IF($A126="","",IFERROR($I126/$J126,0))</f>
      </c>
    </row>
    <row r="127">
      <c r="A127" s="13">
        <f>IF(M_Sapi!$A127="","",M_Sapi!$A127)</f>
      </c>
      <c r="B127" s="13">
        <f>IF($A127="","",M_Sapi!$F127)</f>
      </c>
      <c r="C127" s="13">
        <f>IF($A127="","",M_Sapi!$J127)</f>
      </c>
      <c r="D127" s="18">
        <f>IF($A127="","",M_Sapi!$L127)</f>
      </c>
      <c r="E127" s="15">
        <f>IF($A127="","",M_Sapi!$E127)</f>
      </c>
      <c r="F127" s="15">
        <f>IF($A127="","",IFERROR(INDEX(M_Batch!$K$2:$K$201,MATCH($B127,M_Batch!$A$2:$A$201,0))*$D127/INDEX(M_Batch!$J$2:$J$201,MATCH($B127,M_Batch!$A$2:$A$201,0)),0))</f>
      </c>
      <c r="G127" s="15">
        <f>IF($A127="","",IFERROR(INDEX(M_Batch!$L$2:$L$201,MATCH($B127,M_Batch!$A$2:$A$201,0))*$D127/INDEX(M_Batch!$J$2:$J$201,MATCH($B127,M_Batch!$A$2:$A$201,0)),0))</f>
      </c>
      <c r="H127" s="15">
        <f>IF($A127="","",IFERROR(INDEX(M_Batch!$M$2:$M$201,MATCH($B127,M_Batch!$A$2:$A$201,0))*$D127/INDEX(M_Batch!$J$2:$J$201,MATCH($B127,M_Batch!$A$2:$A$201,0)),0))</f>
      </c>
      <c r="I127" s="15">
        <f>IF($A127="","",$E127+$F127+$G127+$H127)</f>
      </c>
      <c r="J127" s="16">
        <f>IF($A127="","",IF(COUNTIF(Penjualan!$B$2:$B$1001,$A127)&gt;0,IFERROR(INDEX(Penjualan!$C$2:$C$1001,MATCH($A127,Penjualan!$B$2:$B$1001,0)),0),IFERROR(LOOKUP(2,1/(Timbang!$A$2:$A$6001=$A127),Timbang!$C$2:$C$6001),M_Sapi!$D127)))</f>
      </c>
      <c r="K127" s="21">
        <f>IF($A127="","",IFERROR($I127/$J127,0))</f>
      </c>
    </row>
    <row r="128">
      <c r="A128" s="13">
        <f>IF(M_Sapi!$A128="","",M_Sapi!$A128)</f>
      </c>
      <c r="B128" s="13">
        <f>IF($A128="","",M_Sapi!$F128)</f>
      </c>
      <c r="C128" s="13">
        <f>IF($A128="","",M_Sapi!$J128)</f>
      </c>
      <c r="D128" s="18">
        <f>IF($A128="","",M_Sapi!$L128)</f>
      </c>
      <c r="E128" s="15">
        <f>IF($A128="","",M_Sapi!$E128)</f>
      </c>
      <c r="F128" s="15">
        <f>IF($A128="","",IFERROR(INDEX(M_Batch!$K$2:$K$201,MATCH($B128,M_Batch!$A$2:$A$201,0))*$D128/INDEX(M_Batch!$J$2:$J$201,MATCH($B128,M_Batch!$A$2:$A$201,0)),0))</f>
      </c>
      <c r="G128" s="15">
        <f>IF($A128="","",IFERROR(INDEX(M_Batch!$L$2:$L$201,MATCH($B128,M_Batch!$A$2:$A$201,0))*$D128/INDEX(M_Batch!$J$2:$J$201,MATCH($B128,M_Batch!$A$2:$A$201,0)),0))</f>
      </c>
      <c r="H128" s="15">
        <f>IF($A128="","",IFERROR(INDEX(M_Batch!$M$2:$M$201,MATCH($B128,M_Batch!$A$2:$A$201,0))*$D128/INDEX(M_Batch!$J$2:$J$201,MATCH($B128,M_Batch!$A$2:$A$201,0)),0))</f>
      </c>
      <c r="I128" s="15">
        <f>IF($A128="","",$E128+$F128+$G128+$H128)</f>
      </c>
      <c r="J128" s="16">
        <f>IF($A128="","",IF(COUNTIF(Penjualan!$B$2:$B$1001,$A128)&gt;0,IFERROR(INDEX(Penjualan!$C$2:$C$1001,MATCH($A128,Penjualan!$B$2:$B$1001,0)),0),IFERROR(LOOKUP(2,1/(Timbang!$A$2:$A$6001=$A128),Timbang!$C$2:$C$6001),M_Sapi!$D128)))</f>
      </c>
      <c r="K128" s="21">
        <f>IF($A128="","",IFERROR($I128/$J128,0))</f>
      </c>
    </row>
    <row r="129">
      <c r="A129" s="13">
        <f>IF(M_Sapi!$A129="","",M_Sapi!$A129)</f>
      </c>
      <c r="B129" s="13">
        <f>IF($A129="","",M_Sapi!$F129)</f>
      </c>
      <c r="C129" s="13">
        <f>IF($A129="","",M_Sapi!$J129)</f>
      </c>
      <c r="D129" s="18">
        <f>IF($A129="","",M_Sapi!$L129)</f>
      </c>
      <c r="E129" s="15">
        <f>IF($A129="","",M_Sapi!$E129)</f>
      </c>
      <c r="F129" s="15">
        <f>IF($A129="","",IFERROR(INDEX(M_Batch!$K$2:$K$201,MATCH($B129,M_Batch!$A$2:$A$201,0))*$D129/INDEX(M_Batch!$J$2:$J$201,MATCH($B129,M_Batch!$A$2:$A$201,0)),0))</f>
      </c>
      <c r="G129" s="15">
        <f>IF($A129="","",IFERROR(INDEX(M_Batch!$L$2:$L$201,MATCH($B129,M_Batch!$A$2:$A$201,0))*$D129/INDEX(M_Batch!$J$2:$J$201,MATCH($B129,M_Batch!$A$2:$A$201,0)),0))</f>
      </c>
      <c r="H129" s="15">
        <f>IF($A129="","",IFERROR(INDEX(M_Batch!$M$2:$M$201,MATCH($B129,M_Batch!$A$2:$A$201,0))*$D129/INDEX(M_Batch!$J$2:$J$201,MATCH($B129,M_Batch!$A$2:$A$201,0)),0))</f>
      </c>
      <c r="I129" s="15">
        <f>IF($A129="","",$E129+$F129+$G129+$H129)</f>
      </c>
      <c r="J129" s="16">
        <f>IF($A129="","",IF(COUNTIF(Penjualan!$B$2:$B$1001,$A129)&gt;0,IFERROR(INDEX(Penjualan!$C$2:$C$1001,MATCH($A129,Penjualan!$B$2:$B$1001,0)),0),IFERROR(LOOKUP(2,1/(Timbang!$A$2:$A$6001=$A129),Timbang!$C$2:$C$6001),M_Sapi!$D129)))</f>
      </c>
      <c r="K129" s="21">
        <f>IF($A129="","",IFERROR($I129/$J129,0))</f>
      </c>
    </row>
    <row r="130">
      <c r="A130" s="13">
        <f>IF(M_Sapi!$A130="","",M_Sapi!$A130)</f>
      </c>
      <c r="B130" s="13">
        <f>IF($A130="","",M_Sapi!$F130)</f>
      </c>
      <c r="C130" s="13">
        <f>IF($A130="","",M_Sapi!$J130)</f>
      </c>
      <c r="D130" s="18">
        <f>IF($A130="","",M_Sapi!$L130)</f>
      </c>
      <c r="E130" s="15">
        <f>IF($A130="","",M_Sapi!$E130)</f>
      </c>
      <c r="F130" s="15">
        <f>IF($A130="","",IFERROR(INDEX(M_Batch!$K$2:$K$201,MATCH($B130,M_Batch!$A$2:$A$201,0))*$D130/INDEX(M_Batch!$J$2:$J$201,MATCH($B130,M_Batch!$A$2:$A$201,0)),0))</f>
      </c>
      <c r="G130" s="15">
        <f>IF($A130="","",IFERROR(INDEX(M_Batch!$L$2:$L$201,MATCH($B130,M_Batch!$A$2:$A$201,0))*$D130/INDEX(M_Batch!$J$2:$J$201,MATCH($B130,M_Batch!$A$2:$A$201,0)),0))</f>
      </c>
      <c r="H130" s="15">
        <f>IF($A130="","",IFERROR(INDEX(M_Batch!$M$2:$M$201,MATCH($B130,M_Batch!$A$2:$A$201,0))*$D130/INDEX(M_Batch!$J$2:$J$201,MATCH($B130,M_Batch!$A$2:$A$201,0)),0))</f>
      </c>
      <c r="I130" s="15">
        <f>IF($A130="","",$E130+$F130+$G130+$H130)</f>
      </c>
      <c r="J130" s="16">
        <f>IF($A130="","",IF(COUNTIF(Penjualan!$B$2:$B$1001,$A130)&gt;0,IFERROR(INDEX(Penjualan!$C$2:$C$1001,MATCH($A130,Penjualan!$B$2:$B$1001,0)),0),IFERROR(LOOKUP(2,1/(Timbang!$A$2:$A$6001=$A130),Timbang!$C$2:$C$6001),M_Sapi!$D130)))</f>
      </c>
      <c r="K130" s="21">
        <f>IF($A130="","",IFERROR($I130/$J130,0))</f>
      </c>
    </row>
    <row r="131">
      <c r="A131" s="13">
        <f>IF(M_Sapi!$A131="","",M_Sapi!$A131)</f>
      </c>
      <c r="B131" s="13">
        <f>IF($A131="","",M_Sapi!$F131)</f>
      </c>
      <c r="C131" s="13">
        <f>IF($A131="","",M_Sapi!$J131)</f>
      </c>
      <c r="D131" s="18">
        <f>IF($A131="","",M_Sapi!$L131)</f>
      </c>
      <c r="E131" s="15">
        <f>IF($A131="","",M_Sapi!$E131)</f>
      </c>
      <c r="F131" s="15">
        <f>IF($A131="","",IFERROR(INDEX(M_Batch!$K$2:$K$201,MATCH($B131,M_Batch!$A$2:$A$201,0))*$D131/INDEX(M_Batch!$J$2:$J$201,MATCH($B131,M_Batch!$A$2:$A$201,0)),0))</f>
      </c>
      <c r="G131" s="15">
        <f>IF($A131="","",IFERROR(INDEX(M_Batch!$L$2:$L$201,MATCH($B131,M_Batch!$A$2:$A$201,0))*$D131/INDEX(M_Batch!$J$2:$J$201,MATCH($B131,M_Batch!$A$2:$A$201,0)),0))</f>
      </c>
      <c r="H131" s="15">
        <f>IF($A131="","",IFERROR(INDEX(M_Batch!$M$2:$M$201,MATCH($B131,M_Batch!$A$2:$A$201,0))*$D131/INDEX(M_Batch!$J$2:$J$201,MATCH($B131,M_Batch!$A$2:$A$201,0)),0))</f>
      </c>
      <c r="I131" s="15">
        <f>IF($A131="","",$E131+$F131+$G131+$H131)</f>
      </c>
      <c r="J131" s="16">
        <f>IF($A131="","",IF(COUNTIF(Penjualan!$B$2:$B$1001,$A131)&gt;0,IFERROR(INDEX(Penjualan!$C$2:$C$1001,MATCH($A131,Penjualan!$B$2:$B$1001,0)),0),IFERROR(LOOKUP(2,1/(Timbang!$A$2:$A$6001=$A131),Timbang!$C$2:$C$6001),M_Sapi!$D131)))</f>
      </c>
      <c r="K131" s="21">
        <f>IF($A131="","",IFERROR($I131/$J131,0))</f>
      </c>
    </row>
    <row r="132">
      <c r="A132" s="13">
        <f>IF(M_Sapi!$A132="","",M_Sapi!$A132)</f>
      </c>
      <c r="B132" s="13">
        <f>IF($A132="","",M_Sapi!$F132)</f>
      </c>
      <c r="C132" s="13">
        <f>IF($A132="","",M_Sapi!$J132)</f>
      </c>
      <c r="D132" s="18">
        <f>IF($A132="","",M_Sapi!$L132)</f>
      </c>
      <c r="E132" s="15">
        <f>IF($A132="","",M_Sapi!$E132)</f>
      </c>
      <c r="F132" s="15">
        <f>IF($A132="","",IFERROR(INDEX(M_Batch!$K$2:$K$201,MATCH($B132,M_Batch!$A$2:$A$201,0))*$D132/INDEX(M_Batch!$J$2:$J$201,MATCH($B132,M_Batch!$A$2:$A$201,0)),0))</f>
      </c>
      <c r="G132" s="15">
        <f>IF($A132="","",IFERROR(INDEX(M_Batch!$L$2:$L$201,MATCH($B132,M_Batch!$A$2:$A$201,0))*$D132/INDEX(M_Batch!$J$2:$J$201,MATCH($B132,M_Batch!$A$2:$A$201,0)),0))</f>
      </c>
      <c r="H132" s="15">
        <f>IF($A132="","",IFERROR(INDEX(M_Batch!$M$2:$M$201,MATCH($B132,M_Batch!$A$2:$A$201,0))*$D132/INDEX(M_Batch!$J$2:$J$201,MATCH($B132,M_Batch!$A$2:$A$201,0)),0))</f>
      </c>
      <c r="I132" s="15">
        <f>IF($A132="","",$E132+$F132+$G132+$H132)</f>
      </c>
      <c r="J132" s="16">
        <f>IF($A132="","",IF(COUNTIF(Penjualan!$B$2:$B$1001,$A132)&gt;0,IFERROR(INDEX(Penjualan!$C$2:$C$1001,MATCH($A132,Penjualan!$B$2:$B$1001,0)),0),IFERROR(LOOKUP(2,1/(Timbang!$A$2:$A$6001=$A132),Timbang!$C$2:$C$6001),M_Sapi!$D132)))</f>
      </c>
      <c r="K132" s="21">
        <f>IF($A132="","",IFERROR($I132/$J132,0))</f>
      </c>
    </row>
    <row r="133">
      <c r="A133" s="13">
        <f>IF(M_Sapi!$A133="","",M_Sapi!$A133)</f>
      </c>
      <c r="B133" s="13">
        <f>IF($A133="","",M_Sapi!$F133)</f>
      </c>
      <c r="C133" s="13">
        <f>IF($A133="","",M_Sapi!$J133)</f>
      </c>
      <c r="D133" s="18">
        <f>IF($A133="","",M_Sapi!$L133)</f>
      </c>
      <c r="E133" s="15">
        <f>IF($A133="","",M_Sapi!$E133)</f>
      </c>
      <c r="F133" s="15">
        <f>IF($A133="","",IFERROR(INDEX(M_Batch!$K$2:$K$201,MATCH($B133,M_Batch!$A$2:$A$201,0))*$D133/INDEX(M_Batch!$J$2:$J$201,MATCH($B133,M_Batch!$A$2:$A$201,0)),0))</f>
      </c>
      <c r="G133" s="15">
        <f>IF($A133="","",IFERROR(INDEX(M_Batch!$L$2:$L$201,MATCH($B133,M_Batch!$A$2:$A$201,0))*$D133/INDEX(M_Batch!$J$2:$J$201,MATCH($B133,M_Batch!$A$2:$A$201,0)),0))</f>
      </c>
      <c r="H133" s="15">
        <f>IF($A133="","",IFERROR(INDEX(M_Batch!$M$2:$M$201,MATCH($B133,M_Batch!$A$2:$A$201,0))*$D133/INDEX(M_Batch!$J$2:$J$201,MATCH($B133,M_Batch!$A$2:$A$201,0)),0))</f>
      </c>
      <c r="I133" s="15">
        <f>IF($A133="","",$E133+$F133+$G133+$H133)</f>
      </c>
      <c r="J133" s="16">
        <f>IF($A133="","",IF(COUNTIF(Penjualan!$B$2:$B$1001,$A133)&gt;0,IFERROR(INDEX(Penjualan!$C$2:$C$1001,MATCH($A133,Penjualan!$B$2:$B$1001,0)),0),IFERROR(LOOKUP(2,1/(Timbang!$A$2:$A$6001=$A133),Timbang!$C$2:$C$6001),M_Sapi!$D133)))</f>
      </c>
      <c r="K133" s="21">
        <f>IF($A133="","",IFERROR($I133/$J133,0))</f>
      </c>
    </row>
    <row r="134">
      <c r="A134" s="13">
        <f>IF(M_Sapi!$A134="","",M_Sapi!$A134)</f>
      </c>
      <c r="B134" s="13">
        <f>IF($A134="","",M_Sapi!$F134)</f>
      </c>
      <c r="C134" s="13">
        <f>IF($A134="","",M_Sapi!$J134)</f>
      </c>
      <c r="D134" s="18">
        <f>IF($A134="","",M_Sapi!$L134)</f>
      </c>
      <c r="E134" s="15">
        <f>IF($A134="","",M_Sapi!$E134)</f>
      </c>
      <c r="F134" s="15">
        <f>IF($A134="","",IFERROR(INDEX(M_Batch!$K$2:$K$201,MATCH($B134,M_Batch!$A$2:$A$201,0))*$D134/INDEX(M_Batch!$J$2:$J$201,MATCH($B134,M_Batch!$A$2:$A$201,0)),0))</f>
      </c>
      <c r="G134" s="15">
        <f>IF($A134="","",IFERROR(INDEX(M_Batch!$L$2:$L$201,MATCH($B134,M_Batch!$A$2:$A$201,0))*$D134/INDEX(M_Batch!$J$2:$J$201,MATCH($B134,M_Batch!$A$2:$A$201,0)),0))</f>
      </c>
      <c r="H134" s="15">
        <f>IF($A134="","",IFERROR(INDEX(M_Batch!$M$2:$M$201,MATCH($B134,M_Batch!$A$2:$A$201,0))*$D134/INDEX(M_Batch!$J$2:$J$201,MATCH($B134,M_Batch!$A$2:$A$201,0)),0))</f>
      </c>
      <c r="I134" s="15">
        <f>IF($A134="","",$E134+$F134+$G134+$H134)</f>
      </c>
      <c r="J134" s="16">
        <f>IF($A134="","",IF(COUNTIF(Penjualan!$B$2:$B$1001,$A134)&gt;0,IFERROR(INDEX(Penjualan!$C$2:$C$1001,MATCH($A134,Penjualan!$B$2:$B$1001,0)),0),IFERROR(LOOKUP(2,1/(Timbang!$A$2:$A$6001=$A134),Timbang!$C$2:$C$6001),M_Sapi!$D134)))</f>
      </c>
      <c r="K134" s="21">
        <f>IF($A134="","",IFERROR($I134/$J134,0))</f>
      </c>
    </row>
    <row r="135">
      <c r="A135" s="13">
        <f>IF(M_Sapi!$A135="","",M_Sapi!$A135)</f>
      </c>
      <c r="B135" s="13">
        <f>IF($A135="","",M_Sapi!$F135)</f>
      </c>
      <c r="C135" s="13">
        <f>IF($A135="","",M_Sapi!$J135)</f>
      </c>
      <c r="D135" s="18">
        <f>IF($A135="","",M_Sapi!$L135)</f>
      </c>
      <c r="E135" s="15">
        <f>IF($A135="","",M_Sapi!$E135)</f>
      </c>
      <c r="F135" s="15">
        <f>IF($A135="","",IFERROR(INDEX(M_Batch!$K$2:$K$201,MATCH($B135,M_Batch!$A$2:$A$201,0))*$D135/INDEX(M_Batch!$J$2:$J$201,MATCH($B135,M_Batch!$A$2:$A$201,0)),0))</f>
      </c>
      <c r="G135" s="15">
        <f>IF($A135="","",IFERROR(INDEX(M_Batch!$L$2:$L$201,MATCH($B135,M_Batch!$A$2:$A$201,0))*$D135/INDEX(M_Batch!$J$2:$J$201,MATCH($B135,M_Batch!$A$2:$A$201,0)),0))</f>
      </c>
      <c r="H135" s="15">
        <f>IF($A135="","",IFERROR(INDEX(M_Batch!$M$2:$M$201,MATCH($B135,M_Batch!$A$2:$A$201,0))*$D135/INDEX(M_Batch!$J$2:$J$201,MATCH($B135,M_Batch!$A$2:$A$201,0)),0))</f>
      </c>
      <c r="I135" s="15">
        <f>IF($A135="","",$E135+$F135+$G135+$H135)</f>
      </c>
      <c r="J135" s="16">
        <f>IF($A135="","",IF(COUNTIF(Penjualan!$B$2:$B$1001,$A135)&gt;0,IFERROR(INDEX(Penjualan!$C$2:$C$1001,MATCH($A135,Penjualan!$B$2:$B$1001,0)),0),IFERROR(LOOKUP(2,1/(Timbang!$A$2:$A$6001=$A135),Timbang!$C$2:$C$6001),M_Sapi!$D135)))</f>
      </c>
      <c r="K135" s="21">
        <f>IF($A135="","",IFERROR($I135/$J135,0))</f>
      </c>
    </row>
    <row r="136">
      <c r="A136" s="13">
        <f>IF(M_Sapi!$A136="","",M_Sapi!$A136)</f>
      </c>
      <c r="B136" s="13">
        <f>IF($A136="","",M_Sapi!$F136)</f>
      </c>
      <c r="C136" s="13">
        <f>IF($A136="","",M_Sapi!$J136)</f>
      </c>
      <c r="D136" s="18">
        <f>IF($A136="","",M_Sapi!$L136)</f>
      </c>
      <c r="E136" s="15">
        <f>IF($A136="","",M_Sapi!$E136)</f>
      </c>
      <c r="F136" s="15">
        <f>IF($A136="","",IFERROR(INDEX(M_Batch!$K$2:$K$201,MATCH($B136,M_Batch!$A$2:$A$201,0))*$D136/INDEX(M_Batch!$J$2:$J$201,MATCH($B136,M_Batch!$A$2:$A$201,0)),0))</f>
      </c>
      <c r="G136" s="15">
        <f>IF($A136="","",IFERROR(INDEX(M_Batch!$L$2:$L$201,MATCH($B136,M_Batch!$A$2:$A$201,0))*$D136/INDEX(M_Batch!$J$2:$J$201,MATCH($B136,M_Batch!$A$2:$A$201,0)),0))</f>
      </c>
      <c r="H136" s="15">
        <f>IF($A136="","",IFERROR(INDEX(M_Batch!$M$2:$M$201,MATCH($B136,M_Batch!$A$2:$A$201,0))*$D136/INDEX(M_Batch!$J$2:$J$201,MATCH($B136,M_Batch!$A$2:$A$201,0)),0))</f>
      </c>
      <c r="I136" s="15">
        <f>IF($A136="","",$E136+$F136+$G136+$H136)</f>
      </c>
      <c r="J136" s="16">
        <f>IF($A136="","",IF(COUNTIF(Penjualan!$B$2:$B$1001,$A136)&gt;0,IFERROR(INDEX(Penjualan!$C$2:$C$1001,MATCH($A136,Penjualan!$B$2:$B$1001,0)),0),IFERROR(LOOKUP(2,1/(Timbang!$A$2:$A$6001=$A136),Timbang!$C$2:$C$6001),M_Sapi!$D136)))</f>
      </c>
      <c r="K136" s="21">
        <f>IF($A136="","",IFERROR($I136/$J136,0))</f>
      </c>
    </row>
    <row r="137">
      <c r="A137" s="13">
        <f>IF(M_Sapi!$A137="","",M_Sapi!$A137)</f>
      </c>
      <c r="B137" s="13">
        <f>IF($A137="","",M_Sapi!$F137)</f>
      </c>
      <c r="C137" s="13">
        <f>IF($A137="","",M_Sapi!$J137)</f>
      </c>
      <c r="D137" s="18">
        <f>IF($A137="","",M_Sapi!$L137)</f>
      </c>
      <c r="E137" s="15">
        <f>IF($A137="","",M_Sapi!$E137)</f>
      </c>
      <c r="F137" s="15">
        <f>IF($A137="","",IFERROR(INDEX(M_Batch!$K$2:$K$201,MATCH($B137,M_Batch!$A$2:$A$201,0))*$D137/INDEX(M_Batch!$J$2:$J$201,MATCH($B137,M_Batch!$A$2:$A$201,0)),0))</f>
      </c>
      <c r="G137" s="15">
        <f>IF($A137="","",IFERROR(INDEX(M_Batch!$L$2:$L$201,MATCH($B137,M_Batch!$A$2:$A$201,0))*$D137/INDEX(M_Batch!$J$2:$J$201,MATCH($B137,M_Batch!$A$2:$A$201,0)),0))</f>
      </c>
      <c r="H137" s="15">
        <f>IF($A137="","",IFERROR(INDEX(M_Batch!$M$2:$M$201,MATCH($B137,M_Batch!$A$2:$A$201,0))*$D137/INDEX(M_Batch!$J$2:$J$201,MATCH($B137,M_Batch!$A$2:$A$201,0)),0))</f>
      </c>
      <c r="I137" s="15">
        <f>IF($A137="","",$E137+$F137+$G137+$H137)</f>
      </c>
      <c r="J137" s="16">
        <f>IF($A137="","",IF(COUNTIF(Penjualan!$B$2:$B$1001,$A137)&gt;0,IFERROR(INDEX(Penjualan!$C$2:$C$1001,MATCH($A137,Penjualan!$B$2:$B$1001,0)),0),IFERROR(LOOKUP(2,1/(Timbang!$A$2:$A$6001=$A137),Timbang!$C$2:$C$6001),M_Sapi!$D137)))</f>
      </c>
      <c r="K137" s="21">
        <f>IF($A137="","",IFERROR($I137/$J137,0))</f>
      </c>
    </row>
    <row r="138">
      <c r="A138" s="13">
        <f>IF(M_Sapi!$A138="","",M_Sapi!$A138)</f>
      </c>
      <c r="B138" s="13">
        <f>IF($A138="","",M_Sapi!$F138)</f>
      </c>
      <c r="C138" s="13">
        <f>IF($A138="","",M_Sapi!$J138)</f>
      </c>
      <c r="D138" s="18">
        <f>IF($A138="","",M_Sapi!$L138)</f>
      </c>
      <c r="E138" s="15">
        <f>IF($A138="","",M_Sapi!$E138)</f>
      </c>
      <c r="F138" s="15">
        <f>IF($A138="","",IFERROR(INDEX(M_Batch!$K$2:$K$201,MATCH($B138,M_Batch!$A$2:$A$201,0))*$D138/INDEX(M_Batch!$J$2:$J$201,MATCH($B138,M_Batch!$A$2:$A$201,0)),0))</f>
      </c>
      <c r="G138" s="15">
        <f>IF($A138="","",IFERROR(INDEX(M_Batch!$L$2:$L$201,MATCH($B138,M_Batch!$A$2:$A$201,0))*$D138/INDEX(M_Batch!$J$2:$J$201,MATCH($B138,M_Batch!$A$2:$A$201,0)),0))</f>
      </c>
      <c r="H138" s="15">
        <f>IF($A138="","",IFERROR(INDEX(M_Batch!$M$2:$M$201,MATCH($B138,M_Batch!$A$2:$A$201,0))*$D138/INDEX(M_Batch!$J$2:$J$201,MATCH($B138,M_Batch!$A$2:$A$201,0)),0))</f>
      </c>
      <c r="I138" s="15">
        <f>IF($A138="","",$E138+$F138+$G138+$H138)</f>
      </c>
      <c r="J138" s="16">
        <f>IF($A138="","",IF(COUNTIF(Penjualan!$B$2:$B$1001,$A138)&gt;0,IFERROR(INDEX(Penjualan!$C$2:$C$1001,MATCH($A138,Penjualan!$B$2:$B$1001,0)),0),IFERROR(LOOKUP(2,1/(Timbang!$A$2:$A$6001=$A138),Timbang!$C$2:$C$6001),M_Sapi!$D138)))</f>
      </c>
      <c r="K138" s="21">
        <f>IF($A138="","",IFERROR($I138/$J138,0))</f>
      </c>
    </row>
    <row r="139">
      <c r="A139" s="13">
        <f>IF(M_Sapi!$A139="","",M_Sapi!$A139)</f>
      </c>
      <c r="B139" s="13">
        <f>IF($A139="","",M_Sapi!$F139)</f>
      </c>
      <c r="C139" s="13">
        <f>IF($A139="","",M_Sapi!$J139)</f>
      </c>
      <c r="D139" s="18">
        <f>IF($A139="","",M_Sapi!$L139)</f>
      </c>
      <c r="E139" s="15">
        <f>IF($A139="","",M_Sapi!$E139)</f>
      </c>
      <c r="F139" s="15">
        <f>IF($A139="","",IFERROR(INDEX(M_Batch!$K$2:$K$201,MATCH($B139,M_Batch!$A$2:$A$201,0))*$D139/INDEX(M_Batch!$J$2:$J$201,MATCH($B139,M_Batch!$A$2:$A$201,0)),0))</f>
      </c>
      <c r="G139" s="15">
        <f>IF($A139="","",IFERROR(INDEX(M_Batch!$L$2:$L$201,MATCH($B139,M_Batch!$A$2:$A$201,0))*$D139/INDEX(M_Batch!$J$2:$J$201,MATCH($B139,M_Batch!$A$2:$A$201,0)),0))</f>
      </c>
      <c r="H139" s="15">
        <f>IF($A139="","",IFERROR(INDEX(M_Batch!$M$2:$M$201,MATCH($B139,M_Batch!$A$2:$A$201,0))*$D139/INDEX(M_Batch!$J$2:$J$201,MATCH($B139,M_Batch!$A$2:$A$201,0)),0))</f>
      </c>
      <c r="I139" s="15">
        <f>IF($A139="","",$E139+$F139+$G139+$H139)</f>
      </c>
      <c r="J139" s="16">
        <f>IF($A139="","",IF(COUNTIF(Penjualan!$B$2:$B$1001,$A139)&gt;0,IFERROR(INDEX(Penjualan!$C$2:$C$1001,MATCH($A139,Penjualan!$B$2:$B$1001,0)),0),IFERROR(LOOKUP(2,1/(Timbang!$A$2:$A$6001=$A139),Timbang!$C$2:$C$6001),M_Sapi!$D139)))</f>
      </c>
      <c r="K139" s="21">
        <f>IF($A139="","",IFERROR($I139/$J139,0))</f>
      </c>
    </row>
    <row r="140">
      <c r="A140" s="13">
        <f>IF(M_Sapi!$A140="","",M_Sapi!$A140)</f>
      </c>
      <c r="B140" s="13">
        <f>IF($A140="","",M_Sapi!$F140)</f>
      </c>
      <c r="C140" s="13">
        <f>IF($A140="","",M_Sapi!$J140)</f>
      </c>
      <c r="D140" s="18">
        <f>IF($A140="","",M_Sapi!$L140)</f>
      </c>
      <c r="E140" s="15">
        <f>IF($A140="","",M_Sapi!$E140)</f>
      </c>
      <c r="F140" s="15">
        <f>IF($A140="","",IFERROR(INDEX(M_Batch!$K$2:$K$201,MATCH($B140,M_Batch!$A$2:$A$201,0))*$D140/INDEX(M_Batch!$J$2:$J$201,MATCH($B140,M_Batch!$A$2:$A$201,0)),0))</f>
      </c>
      <c r="G140" s="15">
        <f>IF($A140="","",IFERROR(INDEX(M_Batch!$L$2:$L$201,MATCH($B140,M_Batch!$A$2:$A$201,0))*$D140/INDEX(M_Batch!$J$2:$J$201,MATCH($B140,M_Batch!$A$2:$A$201,0)),0))</f>
      </c>
      <c r="H140" s="15">
        <f>IF($A140="","",IFERROR(INDEX(M_Batch!$M$2:$M$201,MATCH($B140,M_Batch!$A$2:$A$201,0))*$D140/INDEX(M_Batch!$J$2:$J$201,MATCH($B140,M_Batch!$A$2:$A$201,0)),0))</f>
      </c>
      <c r="I140" s="15">
        <f>IF($A140="","",$E140+$F140+$G140+$H140)</f>
      </c>
      <c r="J140" s="16">
        <f>IF($A140="","",IF(COUNTIF(Penjualan!$B$2:$B$1001,$A140)&gt;0,IFERROR(INDEX(Penjualan!$C$2:$C$1001,MATCH($A140,Penjualan!$B$2:$B$1001,0)),0),IFERROR(LOOKUP(2,1/(Timbang!$A$2:$A$6001=$A140),Timbang!$C$2:$C$6001),M_Sapi!$D140)))</f>
      </c>
      <c r="K140" s="21">
        <f>IF($A140="","",IFERROR($I140/$J140,0))</f>
      </c>
    </row>
    <row r="141">
      <c r="A141" s="13">
        <f>IF(M_Sapi!$A141="","",M_Sapi!$A141)</f>
      </c>
      <c r="B141" s="13">
        <f>IF($A141="","",M_Sapi!$F141)</f>
      </c>
      <c r="C141" s="13">
        <f>IF($A141="","",M_Sapi!$J141)</f>
      </c>
      <c r="D141" s="18">
        <f>IF($A141="","",M_Sapi!$L141)</f>
      </c>
      <c r="E141" s="15">
        <f>IF($A141="","",M_Sapi!$E141)</f>
      </c>
      <c r="F141" s="15">
        <f>IF($A141="","",IFERROR(INDEX(M_Batch!$K$2:$K$201,MATCH($B141,M_Batch!$A$2:$A$201,0))*$D141/INDEX(M_Batch!$J$2:$J$201,MATCH($B141,M_Batch!$A$2:$A$201,0)),0))</f>
      </c>
      <c r="G141" s="15">
        <f>IF($A141="","",IFERROR(INDEX(M_Batch!$L$2:$L$201,MATCH($B141,M_Batch!$A$2:$A$201,0))*$D141/INDEX(M_Batch!$J$2:$J$201,MATCH($B141,M_Batch!$A$2:$A$201,0)),0))</f>
      </c>
      <c r="H141" s="15">
        <f>IF($A141="","",IFERROR(INDEX(M_Batch!$M$2:$M$201,MATCH($B141,M_Batch!$A$2:$A$201,0))*$D141/INDEX(M_Batch!$J$2:$J$201,MATCH($B141,M_Batch!$A$2:$A$201,0)),0))</f>
      </c>
      <c r="I141" s="15">
        <f>IF($A141="","",$E141+$F141+$G141+$H141)</f>
      </c>
      <c r="J141" s="16">
        <f>IF($A141="","",IF(COUNTIF(Penjualan!$B$2:$B$1001,$A141)&gt;0,IFERROR(INDEX(Penjualan!$C$2:$C$1001,MATCH($A141,Penjualan!$B$2:$B$1001,0)),0),IFERROR(LOOKUP(2,1/(Timbang!$A$2:$A$6001=$A141),Timbang!$C$2:$C$6001),M_Sapi!$D141)))</f>
      </c>
      <c r="K141" s="21">
        <f>IF($A141="","",IFERROR($I141/$J141,0))</f>
      </c>
    </row>
    <row r="142">
      <c r="A142" s="13">
        <f>IF(M_Sapi!$A142="","",M_Sapi!$A142)</f>
      </c>
      <c r="B142" s="13">
        <f>IF($A142="","",M_Sapi!$F142)</f>
      </c>
      <c r="C142" s="13">
        <f>IF($A142="","",M_Sapi!$J142)</f>
      </c>
      <c r="D142" s="18">
        <f>IF($A142="","",M_Sapi!$L142)</f>
      </c>
      <c r="E142" s="15">
        <f>IF($A142="","",M_Sapi!$E142)</f>
      </c>
      <c r="F142" s="15">
        <f>IF($A142="","",IFERROR(INDEX(M_Batch!$K$2:$K$201,MATCH($B142,M_Batch!$A$2:$A$201,0))*$D142/INDEX(M_Batch!$J$2:$J$201,MATCH($B142,M_Batch!$A$2:$A$201,0)),0))</f>
      </c>
      <c r="G142" s="15">
        <f>IF($A142="","",IFERROR(INDEX(M_Batch!$L$2:$L$201,MATCH($B142,M_Batch!$A$2:$A$201,0))*$D142/INDEX(M_Batch!$J$2:$J$201,MATCH($B142,M_Batch!$A$2:$A$201,0)),0))</f>
      </c>
      <c r="H142" s="15">
        <f>IF($A142="","",IFERROR(INDEX(M_Batch!$M$2:$M$201,MATCH($B142,M_Batch!$A$2:$A$201,0))*$D142/INDEX(M_Batch!$J$2:$J$201,MATCH($B142,M_Batch!$A$2:$A$201,0)),0))</f>
      </c>
      <c r="I142" s="15">
        <f>IF($A142="","",$E142+$F142+$G142+$H142)</f>
      </c>
      <c r="J142" s="16">
        <f>IF($A142="","",IF(COUNTIF(Penjualan!$B$2:$B$1001,$A142)&gt;0,IFERROR(INDEX(Penjualan!$C$2:$C$1001,MATCH($A142,Penjualan!$B$2:$B$1001,0)),0),IFERROR(LOOKUP(2,1/(Timbang!$A$2:$A$6001=$A142),Timbang!$C$2:$C$6001),M_Sapi!$D142)))</f>
      </c>
      <c r="K142" s="21">
        <f>IF($A142="","",IFERROR($I142/$J142,0))</f>
      </c>
    </row>
    <row r="143">
      <c r="A143" s="13">
        <f>IF(M_Sapi!$A143="","",M_Sapi!$A143)</f>
      </c>
      <c r="B143" s="13">
        <f>IF($A143="","",M_Sapi!$F143)</f>
      </c>
      <c r="C143" s="13">
        <f>IF($A143="","",M_Sapi!$J143)</f>
      </c>
      <c r="D143" s="18">
        <f>IF($A143="","",M_Sapi!$L143)</f>
      </c>
      <c r="E143" s="15">
        <f>IF($A143="","",M_Sapi!$E143)</f>
      </c>
      <c r="F143" s="15">
        <f>IF($A143="","",IFERROR(INDEX(M_Batch!$K$2:$K$201,MATCH($B143,M_Batch!$A$2:$A$201,0))*$D143/INDEX(M_Batch!$J$2:$J$201,MATCH($B143,M_Batch!$A$2:$A$201,0)),0))</f>
      </c>
      <c r="G143" s="15">
        <f>IF($A143="","",IFERROR(INDEX(M_Batch!$L$2:$L$201,MATCH($B143,M_Batch!$A$2:$A$201,0))*$D143/INDEX(M_Batch!$J$2:$J$201,MATCH($B143,M_Batch!$A$2:$A$201,0)),0))</f>
      </c>
      <c r="H143" s="15">
        <f>IF($A143="","",IFERROR(INDEX(M_Batch!$M$2:$M$201,MATCH($B143,M_Batch!$A$2:$A$201,0))*$D143/INDEX(M_Batch!$J$2:$J$201,MATCH($B143,M_Batch!$A$2:$A$201,0)),0))</f>
      </c>
      <c r="I143" s="15">
        <f>IF($A143="","",$E143+$F143+$G143+$H143)</f>
      </c>
      <c r="J143" s="16">
        <f>IF($A143="","",IF(COUNTIF(Penjualan!$B$2:$B$1001,$A143)&gt;0,IFERROR(INDEX(Penjualan!$C$2:$C$1001,MATCH($A143,Penjualan!$B$2:$B$1001,0)),0),IFERROR(LOOKUP(2,1/(Timbang!$A$2:$A$6001=$A143),Timbang!$C$2:$C$6001),M_Sapi!$D143)))</f>
      </c>
      <c r="K143" s="21">
        <f>IF($A143="","",IFERROR($I143/$J143,0))</f>
      </c>
    </row>
    <row r="144">
      <c r="A144" s="13">
        <f>IF(M_Sapi!$A144="","",M_Sapi!$A144)</f>
      </c>
      <c r="B144" s="13">
        <f>IF($A144="","",M_Sapi!$F144)</f>
      </c>
      <c r="C144" s="13">
        <f>IF($A144="","",M_Sapi!$J144)</f>
      </c>
      <c r="D144" s="18">
        <f>IF($A144="","",M_Sapi!$L144)</f>
      </c>
      <c r="E144" s="15">
        <f>IF($A144="","",M_Sapi!$E144)</f>
      </c>
      <c r="F144" s="15">
        <f>IF($A144="","",IFERROR(INDEX(M_Batch!$K$2:$K$201,MATCH($B144,M_Batch!$A$2:$A$201,0))*$D144/INDEX(M_Batch!$J$2:$J$201,MATCH($B144,M_Batch!$A$2:$A$201,0)),0))</f>
      </c>
      <c r="G144" s="15">
        <f>IF($A144="","",IFERROR(INDEX(M_Batch!$L$2:$L$201,MATCH($B144,M_Batch!$A$2:$A$201,0))*$D144/INDEX(M_Batch!$J$2:$J$201,MATCH($B144,M_Batch!$A$2:$A$201,0)),0))</f>
      </c>
      <c r="H144" s="15">
        <f>IF($A144="","",IFERROR(INDEX(M_Batch!$M$2:$M$201,MATCH($B144,M_Batch!$A$2:$A$201,0))*$D144/INDEX(M_Batch!$J$2:$J$201,MATCH($B144,M_Batch!$A$2:$A$201,0)),0))</f>
      </c>
      <c r="I144" s="15">
        <f>IF($A144="","",$E144+$F144+$G144+$H144)</f>
      </c>
      <c r="J144" s="16">
        <f>IF($A144="","",IF(COUNTIF(Penjualan!$B$2:$B$1001,$A144)&gt;0,IFERROR(INDEX(Penjualan!$C$2:$C$1001,MATCH($A144,Penjualan!$B$2:$B$1001,0)),0),IFERROR(LOOKUP(2,1/(Timbang!$A$2:$A$6001=$A144),Timbang!$C$2:$C$6001),M_Sapi!$D144)))</f>
      </c>
      <c r="K144" s="21">
        <f>IF($A144="","",IFERROR($I144/$J144,0))</f>
      </c>
    </row>
    <row r="145">
      <c r="A145" s="13">
        <f>IF(M_Sapi!$A145="","",M_Sapi!$A145)</f>
      </c>
      <c r="B145" s="13">
        <f>IF($A145="","",M_Sapi!$F145)</f>
      </c>
      <c r="C145" s="13">
        <f>IF($A145="","",M_Sapi!$J145)</f>
      </c>
      <c r="D145" s="18">
        <f>IF($A145="","",M_Sapi!$L145)</f>
      </c>
      <c r="E145" s="15">
        <f>IF($A145="","",M_Sapi!$E145)</f>
      </c>
      <c r="F145" s="15">
        <f>IF($A145="","",IFERROR(INDEX(M_Batch!$K$2:$K$201,MATCH($B145,M_Batch!$A$2:$A$201,0))*$D145/INDEX(M_Batch!$J$2:$J$201,MATCH($B145,M_Batch!$A$2:$A$201,0)),0))</f>
      </c>
      <c r="G145" s="15">
        <f>IF($A145="","",IFERROR(INDEX(M_Batch!$L$2:$L$201,MATCH($B145,M_Batch!$A$2:$A$201,0))*$D145/INDEX(M_Batch!$J$2:$J$201,MATCH($B145,M_Batch!$A$2:$A$201,0)),0))</f>
      </c>
      <c r="H145" s="15">
        <f>IF($A145="","",IFERROR(INDEX(M_Batch!$M$2:$M$201,MATCH($B145,M_Batch!$A$2:$A$201,0))*$D145/INDEX(M_Batch!$J$2:$J$201,MATCH($B145,M_Batch!$A$2:$A$201,0)),0))</f>
      </c>
      <c r="I145" s="15">
        <f>IF($A145="","",$E145+$F145+$G145+$H145)</f>
      </c>
      <c r="J145" s="16">
        <f>IF($A145="","",IF(COUNTIF(Penjualan!$B$2:$B$1001,$A145)&gt;0,IFERROR(INDEX(Penjualan!$C$2:$C$1001,MATCH($A145,Penjualan!$B$2:$B$1001,0)),0),IFERROR(LOOKUP(2,1/(Timbang!$A$2:$A$6001=$A145),Timbang!$C$2:$C$6001),M_Sapi!$D145)))</f>
      </c>
      <c r="K145" s="21">
        <f>IF($A145="","",IFERROR($I145/$J145,0))</f>
      </c>
    </row>
    <row r="146">
      <c r="A146" s="13">
        <f>IF(M_Sapi!$A146="","",M_Sapi!$A146)</f>
      </c>
      <c r="B146" s="13">
        <f>IF($A146="","",M_Sapi!$F146)</f>
      </c>
      <c r="C146" s="13">
        <f>IF($A146="","",M_Sapi!$J146)</f>
      </c>
      <c r="D146" s="18">
        <f>IF($A146="","",M_Sapi!$L146)</f>
      </c>
      <c r="E146" s="15">
        <f>IF($A146="","",M_Sapi!$E146)</f>
      </c>
      <c r="F146" s="15">
        <f>IF($A146="","",IFERROR(INDEX(M_Batch!$K$2:$K$201,MATCH($B146,M_Batch!$A$2:$A$201,0))*$D146/INDEX(M_Batch!$J$2:$J$201,MATCH($B146,M_Batch!$A$2:$A$201,0)),0))</f>
      </c>
      <c r="G146" s="15">
        <f>IF($A146="","",IFERROR(INDEX(M_Batch!$L$2:$L$201,MATCH($B146,M_Batch!$A$2:$A$201,0))*$D146/INDEX(M_Batch!$J$2:$J$201,MATCH($B146,M_Batch!$A$2:$A$201,0)),0))</f>
      </c>
      <c r="H146" s="15">
        <f>IF($A146="","",IFERROR(INDEX(M_Batch!$M$2:$M$201,MATCH($B146,M_Batch!$A$2:$A$201,0))*$D146/INDEX(M_Batch!$J$2:$J$201,MATCH($B146,M_Batch!$A$2:$A$201,0)),0))</f>
      </c>
      <c r="I146" s="15">
        <f>IF($A146="","",$E146+$F146+$G146+$H146)</f>
      </c>
      <c r="J146" s="16">
        <f>IF($A146="","",IF(COUNTIF(Penjualan!$B$2:$B$1001,$A146)&gt;0,IFERROR(INDEX(Penjualan!$C$2:$C$1001,MATCH($A146,Penjualan!$B$2:$B$1001,0)),0),IFERROR(LOOKUP(2,1/(Timbang!$A$2:$A$6001=$A146),Timbang!$C$2:$C$6001),M_Sapi!$D146)))</f>
      </c>
      <c r="K146" s="21">
        <f>IF($A146="","",IFERROR($I146/$J146,0))</f>
      </c>
    </row>
    <row r="147">
      <c r="A147" s="13">
        <f>IF(M_Sapi!$A147="","",M_Sapi!$A147)</f>
      </c>
      <c r="B147" s="13">
        <f>IF($A147="","",M_Sapi!$F147)</f>
      </c>
      <c r="C147" s="13">
        <f>IF($A147="","",M_Sapi!$J147)</f>
      </c>
      <c r="D147" s="18">
        <f>IF($A147="","",M_Sapi!$L147)</f>
      </c>
      <c r="E147" s="15">
        <f>IF($A147="","",M_Sapi!$E147)</f>
      </c>
      <c r="F147" s="15">
        <f>IF($A147="","",IFERROR(INDEX(M_Batch!$K$2:$K$201,MATCH($B147,M_Batch!$A$2:$A$201,0))*$D147/INDEX(M_Batch!$J$2:$J$201,MATCH($B147,M_Batch!$A$2:$A$201,0)),0))</f>
      </c>
      <c r="G147" s="15">
        <f>IF($A147="","",IFERROR(INDEX(M_Batch!$L$2:$L$201,MATCH($B147,M_Batch!$A$2:$A$201,0))*$D147/INDEX(M_Batch!$J$2:$J$201,MATCH($B147,M_Batch!$A$2:$A$201,0)),0))</f>
      </c>
      <c r="H147" s="15">
        <f>IF($A147="","",IFERROR(INDEX(M_Batch!$M$2:$M$201,MATCH($B147,M_Batch!$A$2:$A$201,0))*$D147/INDEX(M_Batch!$J$2:$J$201,MATCH($B147,M_Batch!$A$2:$A$201,0)),0))</f>
      </c>
      <c r="I147" s="15">
        <f>IF($A147="","",$E147+$F147+$G147+$H147)</f>
      </c>
      <c r="J147" s="16">
        <f>IF($A147="","",IF(COUNTIF(Penjualan!$B$2:$B$1001,$A147)&gt;0,IFERROR(INDEX(Penjualan!$C$2:$C$1001,MATCH($A147,Penjualan!$B$2:$B$1001,0)),0),IFERROR(LOOKUP(2,1/(Timbang!$A$2:$A$6001=$A147),Timbang!$C$2:$C$6001),M_Sapi!$D147)))</f>
      </c>
      <c r="K147" s="21">
        <f>IF($A147="","",IFERROR($I147/$J147,0))</f>
      </c>
    </row>
    <row r="148">
      <c r="A148" s="13">
        <f>IF(M_Sapi!$A148="","",M_Sapi!$A148)</f>
      </c>
      <c r="B148" s="13">
        <f>IF($A148="","",M_Sapi!$F148)</f>
      </c>
      <c r="C148" s="13">
        <f>IF($A148="","",M_Sapi!$J148)</f>
      </c>
      <c r="D148" s="18">
        <f>IF($A148="","",M_Sapi!$L148)</f>
      </c>
      <c r="E148" s="15">
        <f>IF($A148="","",M_Sapi!$E148)</f>
      </c>
      <c r="F148" s="15">
        <f>IF($A148="","",IFERROR(INDEX(M_Batch!$K$2:$K$201,MATCH($B148,M_Batch!$A$2:$A$201,0))*$D148/INDEX(M_Batch!$J$2:$J$201,MATCH($B148,M_Batch!$A$2:$A$201,0)),0))</f>
      </c>
      <c r="G148" s="15">
        <f>IF($A148="","",IFERROR(INDEX(M_Batch!$L$2:$L$201,MATCH($B148,M_Batch!$A$2:$A$201,0))*$D148/INDEX(M_Batch!$J$2:$J$201,MATCH($B148,M_Batch!$A$2:$A$201,0)),0))</f>
      </c>
      <c r="H148" s="15">
        <f>IF($A148="","",IFERROR(INDEX(M_Batch!$M$2:$M$201,MATCH($B148,M_Batch!$A$2:$A$201,0))*$D148/INDEX(M_Batch!$J$2:$J$201,MATCH($B148,M_Batch!$A$2:$A$201,0)),0))</f>
      </c>
      <c r="I148" s="15">
        <f>IF($A148="","",$E148+$F148+$G148+$H148)</f>
      </c>
      <c r="J148" s="16">
        <f>IF($A148="","",IF(COUNTIF(Penjualan!$B$2:$B$1001,$A148)&gt;0,IFERROR(INDEX(Penjualan!$C$2:$C$1001,MATCH($A148,Penjualan!$B$2:$B$1001,0)),0),IFERROR(LOOKUP(2,1/(Timbang!$A$2:$A$6001=$A148),Timbang!$C$2:$C$6001),M_Sapi!$D148)))</f>
      </c>
      <c r="K148" s="21">
        <f>IF($A148="","",IFERROR($I148/$J148,0))</f>
      </c>
    </row>
    <row r="149">
      <c r="A149" s="13">
        <f>IF(M_Sapi!$A149="","",M_Sapi!$A149)</f>
      </c>
      <c r="B149" s="13">
        <f>IF($A149="","",M_Sapi!$F149)</f>
      </c>
      <c r="C149" s="13">
        <f>IF($A149="","",M_Sapi!$J149)</f>
      </c>
      <c r="D149" s="18">
        <f>IF($A149="","",M_Sapi!$L149)</f>
      </c>
      <c r="E149" s="15">
        <f>IF($A149="","",M_Sapi!$E149)</f>
      </c>
      <c r="F149" s="15">
        <f>IF($A149="","",IFERROR(INDEX(M_Batch!$K$2:$K$201,MATCH($B149,M_Batch!$A$2:$A$201,0))*$D149/INDEX(M_Batch!$J$2:$J$201,MATCH($B149,M_Batch!$A$2:$A$201,0)),0))</f>
      </c>
      <c r="G149" s="15">
        <f>IF($A149="","",IFERROR(INDEX(M_Batch!$L$2:$L$201,MATCH($B149,M_Batch!$A$2:$A$201,0))*$D149/INDEX(M_Batch!$J$2:$J$201,MATCH($B149,M_Batch!$A$2:$A$201,0)),0))</f>
      </c>
      <c r="H149" s="15">
        <f>IF($A149="","",IFERROR(INDEX(M_Batch!$M$2:$M$201,MATCH($B149,M_Batch!$A$2:$A$201,0))*$D149/INDEX(M_Batch!$J$2:$J$201,MATCH($B149,M_Batch!$A$2:$A$201,0)),0))</f>
      </c>
      <c r="I149" s="15">
        <f>IF($A149="","",$E149+$F149+$G149+$H149)</f>
      </c>
      <c r="J149" s="16">
        <f>IF($A149="","",IF(COUNTIF(Penjualan!$B$2:$B$1001,$A149)&gt;0,IFERROR(INDEX(Penjualan!$C$2:$C$1001,MATCH($A149,Penjualan!$B$2:$B$1001,0)),0),IFERROR(LOOKUP(2,1/(Timbang!$A$2:$A$6001=$A149),Timbang!$C$2:$C$6001),M_Sapi!$D149)))</f>
      </c>
      <c r="K149" s="21">
        <f>IF($A149="","",IFERROR($I149/$J149,0))</f>
      </c>
    </row>
    <row r="150">
      <c r="A150" s="13">
        <f>IF(M_Sapi!$A150="","",M_Sapi!$A150)</f>
      </c>
      <c r="B150" s="13">
        <f>IF($A150="","",M_Sapi!$F150)</f>
      </c>
      <c r="C150" s="13">
        <f>IF($A150="","",M_Sapi!$J150)</f>
      </c>
      <c r="D150" s="18">
        <f>IF($A150="","",M_Sapi!$L150)</f>
      </c>
      <c r="E150" s="15">
        <f>IF($A150="","",M_Sapi!$E150)</f>
      </c>
      <c r="F150" s="15">
        <f>IF($A150="","",IFERROR(INDEX(M_Batch!$K$2:$K$201,MATCH($B150,M_Batch!$A$2:$A$201,0))*$D150/INDEX(M_Batch!$J$2:$J$201,MATCH($B150,M_Batch!$A$2:$A$201,0)),0))</f>
      </c>
      <c r="G150" s="15">
        <f>IF($A150="","",IFERROR(INDEX(M_Batch!$L$2:$L$201,MATCH($B150,M_Batch!$A$2:$A$201,0))*$D150/INDEX(M_Batch!$J$2:$J$201,MATCH($B150,M_Batch!$A$2:$A$201,0)),0))</f>
      </c>
      <c r="H150" s="15">
        <f>IF($A150="","",IFERROR(INDEX(M_Batch!$M$2:$M$201,MATCH($B150,M_Batch!$A$2:$A$201,0))*$D150/INDEX(M_Batch!$J$2:$J$201,MATCH($B150,M_Batch!$A$2:$A$201,0)),0))</f>
      </c>
      <c r="I150" s="15">
        <f>IF($A150="","",$E150+$F150+$G150+$H150)</f>
      </c>
      <c r="J150" s="16">
        <f>IF($A150="","",IF(COUNTIF(Penjualan!$B$2:$B$1001,$A150)&gt;0,IFERROR(INDEX(Penjualan!$C$2:$C$1001,MATCH($A150,Penjualan!$B$2:$B$1001,0)),0),IFERROR(LOOKUP(2,1/(Timbang!$A$2:$A$6001=$A150),Timbang!$C$2:$C$6001),M_Sapi!$D150)))</f>
      </c>
      <c r="K150" s="21">
        <f>IF($A150="","",IFERROR($I150/$J150,0))</f>
      </c>
    </row>
    <row r="151">
      <c r="A151" s="13">
        <f>IF(M_Sapi!$A151="","",M_Sapi!$A151)</f>
      </c>
      <c r="B151" s="13">
        <f>IF($A151="","",M_Sapi!$F151)</f>
      </c>
      <c r="C151" s="13">
        <f>IF($A151="","",M_Sapi!$J151)</f>
      </c>
      <c r="D151" s="18">
        <f>IF($A151="","",M_Sapi!$L151)</f>
      </c>
      <c r="E151" s="15">
        <f>IF($A151="","",M_Sapi!$E151)</f>
      </c>
      <c r="F151" s="15">
        <f>IF($A151="","",IFERROR(INDEX(M_Batch!$K$2:$K$201,MATCH($B151,M_Batch!$A$2:$A$201,0))*$D151/INDEX(M_Batch!$J$2:$J$201,MATCH($B151,M_Batch!$A$2:$A$201,0)),0))</f>
      </c>
      <c r="G151" s="15">
        <f>IF($A151="","",IFERROR(INDEX(M_Batch!$L$2:$L$201,MATCH($B151,M_Batch!$A$2:$A$201,0))*$D151/INDEX(M_Batch!$J$2:$J$201,MATCH($B151,M_Batch!$A$2:$A$201,0)),0))</f>
      </c>
      <c r="H151" s="15">
        <f>IF($A151="","",IFERROR(INDEX(M_Batch!$M$2:$M$201,MATCH($B151,M_Batch!$A$2:$A$201,0))*$D151/INDEX(M_Batch!$J$2:$J$201,MATCH($B151,M_Batch!$A$2:$A$201,0)),0))</f>
      </c>
      <c r="I151" s="15">
        <f>IF($A151="","",$E151+$F151+$G151+$H151)</f>
      </c>
      <c r="J151" s="16">
        <f>IF($A151="","",IF(COUNTIF(Penjualan!$B$2:$B$1001,$A151)&gt;0,IFERROR(INDEX(Penjualan!$C$2:$C$1001,MATCH($A151,Penjualan!$B$2:$B$1001,0)),0),IFERROR(LOOKUP(2,1/(Timbang!$A$2:$A$6001=$A151),Timbang!$C$2:$C$6001),M_Sapi!$D151)))</f>
      </c>
      <c r="K151" s="21">
        <f>IF($A151="","",IFERROR($I151/$J151,0))</f>
      </c>
    </row>
    <row r="152">
      <c r="A152" s="13">
        <f>IF(M_Sapi!$A152="","",M_Sapi!$A152)</f>
      </c>
      <c r="B152" s="13">
        <f>IF($A152="","",M_Sapi!$F152)</f>
      </c>
      <c r="C152" s="13">
        <f>IF($A152="","",M_Sapi!$J152)</f>
      </c>
      <c r="D152" s="18">
        <f>IF($A152="","",M_Sapi!$L152)</f>
      </c>
      <c r="E152" s="15">
        <f>IF($A152="","",M_Sapi!$E152)</f>
      </c>
      <c r="F152" s="15">
        <f>IF($A152="","",IFERROR(INDEX(M_Batch!$K$2:$K$201,MATCH($B152,M_Batch!$A$2:$A$201,0))*$D152/INDEX(M_Batch!$J$2:$J$201,MATCH($B152,M_Batch!$A$2:$A$201,0)),0))</f>
      </c>
      <c r="G152" s="15">
        <f>IF($A152="","",IFERROR(INDEX(M_Batch!$L$2:$L$201,MATCH($B152,M_Batch!$A$2:$A$201,0))*$D152/INDEX(M_Batch!$J$2:$J$201,MATCH($B152,M_Batch!$A$2:$A$201,0)),0))</f>
      </c>
      <c r="H152" s="15">
        <f>IF($A152="","",IFERROR(INDEX(M_Batch!$M$2:$M$201,MATCH($B152,M_Batch!$A$2:$A$201,0))*$D152/INDEX(M_Batch!$J$2:$J$201,MATCH($B152,M_Batch!$A$2:$A$201,0)),0))</f>
      </c>
      <c r="I152" s="15">
        <f>IF($A152="","",$E152+$F152+$G152+$H152)</f>
      </c>
      <c r="J152" s="16">
        <f>IF($A152="","",IF(COUNTIF(Penjualan!$B$2:$B$1001,$A152)&gt;0,IFERROR(INDEX(Penjualan!$C$2:$C$1001,MATCH($A152,Penjualan!$B$2:$B$1001,0)),0),IFERROR(LOOKUP(2,1/(Timbang!$A$2:$A$6001=$A152),Timbang!$C$2:$C$6001),M_Sapi!$D152)))</f>
      </c>
      <c r="K152" s="21">
        <f>IF($A152="","",IFERROR($I152/$J152,0))</f>
      </c>
    </row>
    <row r="153">
      <c r="A153" s="13">
        <f>IF(M_Sapi!$A153="","",M_Sapi!$A153)</f>
      </c>
      <c r="B153" s="13">
        <f>IF($A153="","",M_Sapi!$F153)</f>
      </c>
      <c r="C153" s="13">
        <f>IF($A153="","",M_Sapi!$J153)</f>
      </c>
      <c r="D153" s="18">
        <f>IF($A153="","",M_Sapi!$L153)</f>
      </c>
      <c r="E153" s="15">
        <f>IF($A153="","",M_Sapi!$E153)</f>
      </c>
      <c r="F153" s="15">
        <f>IF($A153="","",IFERROR(INDEX(M_Batch!$K$2:$K$201,MATCH($B153,M_Batch!$A$2:$A$201,0))*$D153/INDEX(M_Batch!$J$2:$J$201,MATCH($B153,M_Batch!$A$2:$A$201,0)),0))</f>
      </c>
      <c r="G153" s="15">
        <f>IF($A153="","",IFERROR(INDEX(M_Batch!$L$2:$L$201,MATCH($B153,M_Batch!$A$2:$A$201,0))*$D153/INDEX(M_Batch!$J$2:$J$201,MATCH($B153,M_Batch!$A$2:$A$201,0)),0))</f>
      </c>
      <c r="H153" s="15">
        <f>IF($A153="","",IFERROR(INDEX(M_Batch!$M$2:$M$201,MATCH($B153,M_Batch!$A$2:$A$201,0))*$D153/INDEX(M_Batch!$J$2:$J$201,MATCH($B153,M_Batch!$A$2:$A$201,0)),0))</f>
      </c>
      <c r="I153" s="15">
        <f>IF($A153="","",$E153+$F153+$G153+$H153)</f>
      </c>
      <c r="J153" s="16">
        <f>IF($A153="","",IF(COUNTIF(Penjualan!$B$2:$B$1001,$A153)&gt;0,IFERROR(INDEX(Penjualan!$C$2:$C$1001,MATCH($A153,Penjualan!$B$2:$B$1001,0)),0),IFERROR(LOOKUP(2,1/(Timbang!$A$2:$A$6001=$A153),Timbang!$C$2:$C$6001),M_Sapi!$D153)))</f>
      </c>
      <c r="K153" s="21">
        <f>IF($A153="","",IFERROR($I153/$J153,0))</f>
      </c>
    </row>
    <row r="154">
      <c r="A154" s="13">
        <f>IF(M_Sapi!$A154="","",M_Sapi!$A154)</f>
      </c>
      <c r="B154" s="13">
        <f>IF($A154="","",M_Sapi!$F154)</f>
      </c>
      <c r="C154" s="13">
        <f>IF($A154="","",M_Sapi!$J154)</f>
      </c>
      <c r="D154" s="18">
        <f>IF($A154="","",M_Sapi!$L154)</f>
      </c>
      <c r="E154" s="15">
        <f>IF($A154="","",M_Sapi!$E154)</f>
      </c>
      <c r="F154" s="15">
        <f>IF($A154="","",IFERROR(INDEX(M_Batch!$K$2:$K$201,MATCH($B154,M_Batch!$A$2:$A$201,0))*$D154/INDEX(M_Batch!$J$2:$J$201,MATCH($B154,M_Batch!$A$2:$A$201,0)),0))</f>
      </c>
      <c r="G154" s="15">
        <f>IF($A154="","",IFERROR(INDEX(M_Batch!$L$2:$L$201,MATCH($B154,M_Batch!$A$2:$A$201,0))*$D154/INDEX(M_Batch!$J$2:$J$201,MATCH($B154,M_Batch!$A$2:$A$201,0)),0))</f>
      </c>
      <c r="H154" s="15">
        <f>IF($A154="","",IFERROR(INDEX(M_Batch!$M$2:$M$201,MATCH($B154,M_Batch!$A$2:$A$201,0))*$D154/INDEX(M_Batch!$J$2:$J$201,MATCH($B154,M_Batch!$A$2:$A$201,0)),0))</f>
      </c>
      <c r="I154" s="15">
        <f>IF($A154="","",$E154+$F154+$G154+$H154)</f>
      </c>
      <c r="J154" s="16">
        <f>IF($A154="","",IF(COUNTIF(Penjualan!$B$2:$B$1001,$A154)&gt;0,IFERROR(INDEX(Penjualan!$C$2:$C$1001,MATCH($A154,Penjualan!$B$2:$B$1001,0)),0),IFERROR(LOOKUP(2,1/(Timbang!$A$2:$A$6001=$A154),Timbang!$C$2:$C$6001),M_Sapi!$D154)))</f>
      </c>
      <c r="K154" s="21">
        <f>IF($A154="","",IFERROR($I154/$J154,0))</f>
      </c>
    </row>
    <row r="155">
      <c r="A155" s="13">
        <f>IF(M_Sapi!$A155="","",M_Sapi!$A155)</f>
      </c>
      <c r="B155" s="13">
        <f>IF($A155="","",M_Sapi!$F155)</f>
      </c>
      <c r="C155" s="13">
        <f>IF($A155="","",M_Sapi!$J155)</f>
      </c>
      <c r="D155" s="18">
        <f>IF($A155="","",M_Sapi!$L155)</f>
      </c>
      <c r="E155" s="15">
        <f>IF($A155="","",M_Sapi!$E155)</f>
      </c>
      <c r="F155" s="15">
        <f>IF($A155="","",IFERROR(INDEX(M_Batch!$K$2:$K$201,MATCH($B155,M_Batch!$A$2:$A$201,0))*$D155/INDEX(M_Batch!$J$2:$J$201,MATCH($B155,M_Batch!$A$2:$A$201,0)),0))</f>
      </c>
      <c r="G155" s="15">
        <f>IF($A155="","",IFERROR(INDEX(M_Batch!$L$2:$L$201,MATCH($B155,M_Batch!$A$2:$A$201,0))*$D155/INDEX(M_Batch!$J$2:$J$201,MATCH($B155,M_Batch!$A$2:$A$201,0)),0))</f>
      </c>
      <c r="H155" s="15">
        <f>IF($A155="","",IFERROR(INDEX(M_Batch!$M$2:$M$201,MATCH($B155,M_Batch!$A$2:$A$201,0))*$D155/INDEX(M_Batch!$J$2:$J$201,MATCH($B155,M_Batch!$A$2:$A$201,0)),0))</f>
      </c>
      <c r="I155" s="15">
        <f>IF($A155="","",$E155+$F155+$G155+$H155)</f>
      </c>
      <c r="J155" s="16">
        <f>IF($A155="","",IF(COUNTIF(Penjualan!$B$2:$B$1001,$A155)&gt;0,IFERROR(INDEX(Penjualan!$C$2:$C$1001,MATCH($A155,Penjualan!$B$2:$B$1001,0)),0),IFERROR(LOOKUP(2,1/(Timbang!$A$2:$A$6001=$A155),Timbang!$C$2:$C$6001),M_Sapi!$D155)))</f>
      </c>
      <c r="K155" s="21">
        <f>IF($A155="","",IFERROR($I155/$J155,0))</f>
      </c>
    </row>
    <row r="156">
      <c r="A156" s="13">
        <f>IF(M_Sapi!$A156="","",M_Sapi!$A156)</f>
      </c>
      <c r="B156" s="13">
        <f>IF($A156="","",M_Sapi!$F156)</f>
      </c>
      <c r="C156" s="13">
        <f>IF($A156="","",M_Sapi!$J156)</f>
      </c>
      <c r="D156" s="18">
        <f>IF($A156="","",M_Sapi!$L156)</f>
      </c>
      <c r="E156" s="15">
        <f>IF($A156="","",M_Sapi!$E156)</f>
      </c>
      <c r="F156" s="15">
        <f>IF($A156="","",IFERROR(INDEX(M_Batch!$K$2:$K$201,MATCH($B156,M_Batch!$A$2:$A$201,0))*$D156/INDEX(M_Batch!$J$2:$J$201,MATCH($B156,M_Batch!$A$2:$A$201,0)),0))</f>
      </c>
      <c r="G156" s="15">
        <f>IF($A156="","",IFERROR(INDEX(M_Batch!$L$2:$L$201,MATCH($B156,M_Batch!$A$2:$A$201,0))*$D156/INDEX(M_Batch!$J$2:$J$201,MATCH($B156,M_Batch!$A$2:$A$201,0)),0))</f>
      </c>
      <c r="H156" s="15">
        <f>IF($A156="","",IFERROR(INDEX(M_Batch!$M$2:$M$201,MATCH($B156,M_Batch!$A$2:$A$201,0))*$D156/INDEX(M_Batch!$J$2:$J$201,MATCH($B156,M_Batch!$A$2:$A$201,0)),0))</f>
      </c>
      <c r="I156" s="15">
        <f>IF($A156="","",$E156+$F156+$G156+$H156)</f>
      </c>
      <c r="J156" s="16">
        <f>IF($A156="","",IF(COUNTIF(Penjualan!$B$2:$B$1001,$A156)&gt;0,IFERROR(INDEX(Penjualan!$C$2:$C$1001,MATCH($A156,Penjualan!$B$2:$B$1001,0)),0),IFERROR(LOOKUP(2,1/(Timbang!$A$2:$A$6001=$A156),Timbang!$C$2:$C$6001),M_Sapi!$D156)))</f>
      </c>
      <c r="K156" s="21">
        <f>IF($A156="","",IFERROR($I156/$J156,0))</f>
      </c>
    </row>
    <row r="157">
      <c r="A157" s="13">
        <f>IF(M_Sapi!$A157="","",M_Sapi!$A157)</f>
      </c>
      <c r="B157" s="13">
        <f>IF($A157="","",M_Sapi!$F157)</f>
      </c>
      <c r="C157" s="13">
        <f>IF($A157="","",M_Sapi!$J157)</f>
      </c>
      <c r="D157" s="18">
        <f>IF($A157="","",M_Sapi!$L157)</f>
      </c>
      <c r="E157" s="15">
        <f>IF($A157="","",M_Sapi!$E157)</f>
      </c>
      <c r="F157" s="15">
        <f>IF($A157="","",IFERROR(INDEX(M_Batch!$K$2:$K$201,MATCH($B157,M_Batch!$A$2:$A$201,0))*$D157/INDEX(M_Batch!$J$2:$J$201,MATCH($B157,M_Batch!$A$2:$A$201,0)),0))</f>
      </c>
      <c r="G157" s="15">
        <f>IF($A157="","",IFERROR(INDEX(M_Batch!$L$2:$L$201,MATCH($B157,M_Batch!$A$2:$A$201,0))*$D157/INDEX(M_Batch!$J$2:$J$201,MATCH($B157,M_Batch!$A$2:$A$201,0)),0))</f>
      </c>
      <c r="H157" s="15">
        <f>IF($A157="","",IFERROR(INDEX(M_Batch!$M$2:$M$201,MATCH($B157,M_Batch!$A$2:$A$201,0))*$D157/INDEX(M_Batch!$J$2:$J$201,MATCH($B157,M_Batch!$A$2:$A$201,0)),0))</f>
      </c>
      <c r="I157" s="15">
        <f>IF($A157="","",$E157+$F157+$G157+$H157)</f>
      </c>
      <c r="J157" s="16">
        <f>IF($A157="","",IF(COUNTIF(Penjualan!$B$2:$B$1001,$A157)&gt;0,IFERROR(INDEX(Penjualan!$C$2:$C$1001,MATCH($A157,Penjualan!$B$2:$B$1001,0)),0),IFERROR(LOOKUP(2,1/(Timbang!$A$2:$A$6001=$A157),Timbang!$C$2:$C$6001),M_Sapi!$D157)))</f>
      </c>
      <c r="K157" s="21">
        <f>IF($A157="","",IFERROR($I157/$J157,0))</f>
      </c>
    </row>
    <row r="158">
      <c r="A158" s="13">
        <f>IF(M_Sapi!$A158="","",M_Sapi!$A158)</f>
      </c>
      <c r="B158" s="13">
        <f>IF($A158="","",M_Sapi!$F158)</f>
      </c>
      <c r="C158" s="13">
        <f>IF($A158="","",M_Sapi!$J158)</f>
      </c>
      <c r="D158" s="18">
        <f>IF($A158="","",M_Sapi!$L158)</f>
      </c>
      <c r="E158" s="15">
        <f>IF($A158="","",M_Sapi!$E158)</f>
      </c>
      <c r="F158" s="15">
        <f>IF($A158="","",IFERROR(INDEX(M_Batch!$K$2:$K$201,MATCH($B158,M_Batch!$A$2:$A$201,0))*$D158/INDEX(M_Batch!$J$2:$J$201,MATCH($B158,M_Batch!$A$2:$A$201,0)),0))</f>
      </c>
      <c r="G158" s="15">
        <f>IF($A158="","",IFERROR(INDEX(M_Batch!$L$2:$L$201,MATCH($B158,M_Batch!$A$2:$A$201,0))*$D158/INDEX(M_Batch!$J$2:$J$201,MATCH($B158,M_Batch!$A$2:$A$201,0)),0))</f>
      </c>
      <c r="H158" s="15">
        <f>IF($A158="","",IFERROR(INDEX(M_Batch!$M$2:$M$201,MATCH($B158,M_Batch!$A$2:$A$201,0))*$D158/INDEX(M_Batch!$J$2:$J$201,MATCH($B158,M_Batch!$A$2:$A$201,0)),0))</f>
      </c>
      <c r="I158" s="15">
        <f>IF($A158="","",$E158+$F158+$G158+$H158)</f>
      </c>
      <c r="J158" s="16">
        <f>IF($A158="","",IF(COUNTIF(Penjualan!$B$2:$B$1001,$A158)&gt;0,IFERROR(INDEX(Penjualan!$C$2:$C$1001,MATCH($A158,Penjualan!$B$2:$B$1001,0)),0),IFERROR(LOOKUP(2,1/(Timbang!$A$2:$A$6001=$A158),Timbang!$C$2:$C$6001),M_Sapi!$D158)))</f>
      </c>
      <c r="K158" s="21">
        <f>IF($A158="","",IFERROR($I158/$J158,0))</f>
      </c>
    </row>
    <row r="159">
      <c r="A159" s="13">
        <f>IF(M_Sapi!$A159="","",M_Sapi!$A159)</f>
      </c>
      <c r="B159" s="13">
        <f>IF($A159="","",M_Sapi!$F159)</f>
      </c>
      <c r="C159" s="13">
        <f>IF($A159="","",M_Sapi!$J159)</f>
      </c>
      <c r="D159" s="18">
        <f>IF($A159="","",M_Sapi!$L159)</f>
      </c>
      <c r="E159" s="15">
        <f>IF($A159="","",M_Sapi!$E159)</f>
      </c>
      <c r="F159" s="15">
        <f>IF($A159="","",IFERROR(INDEX(M_Batch!$K$2:$K$201,MATCH($B159,M_Batch!$A$2:$A$201,0))*$D159/INDEX(M_Batch!$J$2:$J$201,MATCH($B159,M_Batch!$A$2:$A$201,0)),0))</f>
      </c>
      <c r="G159" s="15">
        <f>IF($A159="","",IFERROR(INDEX(M_Batch!$L$2:$L$201,MATCH($B159,M_Batch!$A$2:$A$201,0))*$D159/INDEX(M_Batch!$J$2:$J$201,MATCH($B159,M_Batch!$A$2:$A$201,0)),0))</f>
      </c>
      <c r="H159" s="15">
        <f>IF($A159="","",IFERROR(INDEX(M_Batch!$M$2:$M$201,MATCH($B159,M_Batch!$A$2:$A$201,0))*$D159/INDEX(M_Batch!$J$2:$J$201,MATCH($B159,M_Batch!$A$2:$A$201,0)),0))</f>
      </c>
      <c r="I159" s="15">
        <f>IF($A159="","",$E159+$F159+$G159+$H159)</f>
      </c>
      <c r="J159" s="16">
        <f>IF($A159="","",IF(COUNTIF(Penjualan!$B$2:$B$1001,$A159)&gt;0,IFERROR(INDEX(Penjualan!$C$2:$C$1001,MATCH($A159,Penjualan!$B$2:$B$1001,0)),0),IFERROR(LOOKUP(2,1/(Timbang!$A$2:$A$6001=$A159),Timbang!$C$2:$C$6001),M_Sapi!$D159)))</f>
      </c>
      <c r="K159" s="21">
        <f>IF($A159="","",IFERROR($I159/$J159,0))</f>
      </c>
    </row>
    <row r="160">
      <c r="A160" s="13">
        <f>IF(M_Sapi!$A160="","",M_Sapi!$A160)</f>
      </c>
      <c r="B160" s="13">
        <f>IF($A160="","",M_Sapi!$F160)</f>
      </c>
      <c r="C160" s="13">
        <f>IF($A160="","",M_Sapi!$J160)</f>
      </c>
      <c r="D160" s="18">
        <f>IF($A160="","",M_Sapi!$L160)</f>
      </c>
      <c r="E160" s="15">
        <f>IF($A160="","",M_Sapi!$E160)</f>
      </c>
      <c r="F160" s="15">
        <f>IF($A160="","",IFERROR(INDEX(M_Batch!$K$2:$K$201,MATCH($B160,M_Batch!$A$2:$A$201,0))*$D160/INDEX(M_Batch!$J$2:$J$201,MATCH($B160,M_Batch!$A$2:$A$201,0)),0))</f>
      </c>
      <c r="G160" s="15">
        <f>IF($A160="","",IFERROR(INDEX(M_Batch!$L$2:$L$201,MATCH($B160,M_Batch!$A$2:$A$201,0))*$D160/INDEX(M_Batch!$J$2:$J$201,MATCH($B160,M_Batch!$A$2:$A$201,0)),0))</f>
      </c>
      <c r="H160" s="15">
        <f>IF($A160="","",IFERROR(INDEX(M_Batch!$M$2:$M$201,MATCH($B160,M_Batch!$A$2:$A$201,0))*$D160/INDEX(M_Batch!$J$2:$J$201,MATCH($B160,M_Batch!$A$2:$A$201,0)),0))</f>
      </c>
      <c r="I160" s="15">
        <f>IF($A160="","",$E160+$F160+$G160+$H160)</f>
      </c>
      <c r="J160" s="16">
        <f>IF($A160="","",IF(COUNTIF(Penjualan!$B$2:$B$1001,$A160)&gt;0,IFERROR(INDEX(Penjualan!$C$2:$C$1001,MATCH($A160,Penjualan!$B$2:$B$1001,0)),0),IFERROR(LOOKUP(2,1/(Timbang!$A$2:$A$6001=$A160),Timbang!$C$2:$C$6001),M_Sapi!$D160)))</f>
      </c>
      <c r="K160" s="21">
        <f>IF($A160="","",IFERROR($I160/$J160,0))</f>
      </c>
    </row>
    <row r="161">
      <c r="A161" s="13">
        <f>IF(M_Sapi!$A161="","",M_Sapi!$A161)</f>
      </c>
      <c r="B161" s="13">
        <f>IF($A161="","",M_Sapi!$F161)</f>
      </c>
      <c r="C161" s="13">
        <f>IF($A161="","",M_Sapi!$J161)</f>
      </c>
      <c r="D161" s="18">
        <f>IF($A161="","",M_Sapi!$L161)</f>
      </c>
      <c r="E161" s="15">
        <f>IF($A161="","",M_Sapi!$E161)</f>
      </c>
      <c r="F161" s="15">
        <f>IF($A161="","",IFERROR(INDEX(M_Batch!$K$2:$K$201,MATCH($B161,M_Batch!$A$2:$A$201,0))*$D161/INDEX(M_Batch!$J$2:$J$201,MATCH($B161,M_Batch!$A$2:$A$201,0)),0))</f>
      </c>
      <c r="G161" s="15">
        <f>IF($A161="","",IFERROR(INDEX(M_Batch!$L$2:$L$201,MATCH($B161,M_Batch!$A$2:$A$201,0))*$D161/INDEX(M_Batch!$J$2:$J$201,MATCH($B161,M_Batch!$A$2:$A$201,0)),0))</f>
      </c>
      <c r="H161" s="15">
        <f>IF($A161="","",IFERROR(INDEX(M_Batch!$M$2:$M$201,MATCH($B161,M_Batch!$A$2:$A$201,0))*$D161/INDEX(M_Batch!$J$2:$J$201,MATCH($B161,M_Batch!$A$2:$A$201,0)),0))</f>
      </c>
      <c r="I161" s="15">
        <f>IF($A161="","",$E161+$F161+$G161+$H161)</f>
      </c>
      <c r="J161" s="16">
        <f>IF($A161="","",IF(COUNTIF(Penjualan!$B$2:$B$1001,$A161)&gt;0,IFERROR(INDEX(Penjualan!$C$2:$C$1001,MATCH($A161,Penjualan!$B$2:$B$1001,0)),0),IFERROR(LOOKUP(2,1/(Timbang!$A$2:$A$6001=$A161),Timbang!$C$2:$C$6001),M_Sapi!$D161)))</f>
      </c>
      <c r="K161" s="21">
        <f>IF($A161="","",IFERROR($I161/$J161,0))</f>
      </c>
    </row>
    <row r="162">
      <c r="A162" s="13">
        <f>IF(M_Sapi!$A162="","",M_Sapi!$A162)</f>
      </c>
      <c r="B162" s="13">
        <f>IF($A162="","",M_Sapi!$F162)</f>
      </c>
      <c r="C162" s="13">
        <f>IF($A162="","",M_Sapi!$J162)</f>
      </c>
      <c r="D162" s="18">
        <f>IF($A162="","",M_Sapi!$L162)</f>
      </c>
      <c r="E162" s="15">
        <f>IF($A162="","",M_Sapi!$E162)</f>
      </c>
      <c r="F162" s="15">
        <f>IF($A162="","",IFERROR(INDEX(M_Batch!$K$2:$K$201,MATCH($B162,M_Batch!$A$2:$A$201,0))*$D162/INDEX(M_Batch!$J$2:$J$201,MATCH($B162,M_Batch!$A$2:$A$201,0)),0))</f>
      </c>
      <c r="G162" s="15">
        <f>IF($A162="","",IFERROR(INDEX(M_Batch!$L$2:$L$201,MATCH($B162,M_Batch!$A$2:$A$201,0))*$D162/INDEX(M_Batch!$J$2:$J$201,MATCH($B162,M_Batch!$A$2:$A$201,0)),0))</f>
      </c>
      <c r="H162" s="15">
        <f>IF($A162="","",IFERROR(INDEX(M_Batch!$M$2:$M$201,MATCH($B162,M_Batch!$A$2:$A$201,0))*$D162/INDEX(M_Batch!$J$2:$J$201,MATCH($B162,M_Batch!$A$2:$A$201,0)),0))</f>
      </c>
      <c r="I162" s="15">
        <f>IF($A162="","",$E162+$F162+$G162+$H162)</f>
      </c>
      <c r="J162" s="16">
        <f>IF($A162="","",IF(COUNTIF(Penjualan!$B$2:$B$1001,$A162)&gt;0,IFERROR(INDEX(Penjualan!$C$2:$C$1001,MATCH($A162,Penjualan!$B$2:$B$1001,0)),0),IFERROR(LOOKUP(2,1/(Timbang!$A$2:$A$6001=$A162),Timbang!$C$2:$C$6001),M_Sapi!$D162)))</f>
      </c>
      <c r="K162" s="21">
        <f>IF($A162="","",IFERROR($I162/$J162,0))</f>
      </c>
    </row>
    <row r="163">
      <c r="A163" s="13">
        <f>IF(M_Sapi!$A163="","",M_Sapi!$A163)</f>
      </c>
      <c r="B163" s="13">
        <f>IF($A163="","",M_Sapi!$F163)</f>
      </c>
      <c r="C163" s="13">
        <f>IF($A163="","",M_Sapi!$J163)</f>
      </c>
      <c r="D163" s="18">
        <f>IF($A163="","",M_Sapi!$L163)</f>
      </c>
      <c r="E163" s="15">
        <f>IF($A163="","",M_Sapi!$E163)</f>
      </c>
      <c r="F163" s="15">
        <f>IF($A163="","",IFERROR(INDEX(M_Batch!$K$2:$K$201,MATCH($B163,M_Batch!$A$2:$A$201,0))*$D163/INDEX(M_Batch!$J$2:$J$201,MATCH($B163,M_Batch!$A$2:$A$201,0)),0))</f>
      </c>
      <c r="G163" s="15">
        <f>IF($A163="","",IFERROR(INDEX(M_Batch!$L$2:$L$201,MATCH($B163,M_Batch!$A$2:$A$201,0))*$D163/INDEX(M_Batch!$J$2:$J$201,MATCH($B163,M_Batch!$A$2:$A$201,0)),0))</f>
      </c>
      <c r="H163" s="15">
        <f>IF($A163="","",IFERROR(INDEX(M_Batch!$M$2:$M$201,MATCH($B163,M_Batch!$A$2:$A$201,0))*$D163/INDEX(M_Batch!$J$2:$J$201,MATCH($B163,M_Batch!$A$2:$A$201,0)),0))</f>
      </c>
      <c r="I163" s="15">
        <f>IF($A163="","",$E163+$F163+$G163+$H163)</f>
      </c>
      <c r="J163" s="16">
        <f>IF($A163="","",IF(COUNTIF(Penjualan!$B$2:$B$1001,$A163)&gt;0,IFERROR(INDEX(Penjualan!$C$2:$C$1001,MATCH($A163,Penjualan!$B$2:$B$1001,0)),0),IFERROR(LOOKUP(2,1/(Timbang!$A$2:$A$6001=$A163),Timbang!$C$2:$C$6001),M_Sapi!$D163)))</f>
      </c>
      <c r="K163" s="21">
        <f>IF($A163="","",IFERROR($I163/$J163,0))</f>
      </c>
    </row>
    <row r="164">
      <c r="A164" s="13">
        <f>IF(M_Sapi!$A164="","",M_Sapi!$A164)</f>
      </c>
      <c r="B164" s="13">
        <f>IF($A164="","",M_Sapi!$F164)</f>
      </c>
      <c r="C164" s="13">
        <f>IF($A164="","",M_Sapi!$J164)</f>
      </c>
      <c r="D164" s="18">
        <f>IF($A164="","",M_Sapi!$L164)</f>
      </c>
      <c r="E164" s="15">
        <f>IF($A164="","",M_Sapi!$E164)</f>
      </c>
      <c r="F164" s="15">
        <f>IF($A164="","",IFERROR(INDEX(M_Batch!$K$2:$K$201,MATCH($B164,M_Batch!$A$2:$A$201,0))*$D164/INDEX(M_Batch!$J$2:$J$201,MATCH($B164,M_Batch!$A$2:$A$201,0)),0))</f>
      </c>
      <c r="G164" s="15">
        <f>IF($A164="","",IFERROR(INDEX(M_Batch!$L$2:$L$201,MATCH($B164,M_Batch!$A$2:$A$201,0))*$D164/INDEX(M_Batch!$J$2:$J$201,MATCH($B164,M_Batch!$A$2:$A$201,0)),0))</f>
      </c>
      <c r="H164" s="15">
        <f>IF($A164="","",IFERROR(INDEX(M_Batch!$M$2:$M$201,MATCH($B164,M_Batch!$A$2:$A$201,0))*$D164/INDEX(M_Batch!$J$2:$J$201,MATCH($B164,M_Batch!$A$2:$A$201,0)),0))</f>
      </c>
      <c r="I164" s="15">
        <f>IF($A164="","",$E164+$F164+$G164+$H164)</f>
      </c>
      <c r="J164" s="16">
        <f>IF($A164="","",IF(COUNTIF(Penjualan!$B$2:$B$1001,$A164)&gt;0,IFERROR(INDEX(Penjualan!$C$2:$C$1001,MATCH($A164,Penjualan!$B$2:$B$1001,0)),0),IFERROR(LOOKUP(2,1/(Timbang!$A$2:$A$6001=$A164),Timbang!$C$2:$C$6001),M_Sapi!$D164)))</f>
      </c>
      <c r="K164" s="21">
        <f>IF($A164="","",IFERROR($I164/$J164,0))</f>
      </c>
    </row>
    <row r="165">
      <c r="A165" s="13">
        <f>IF(M_Sapi!$A165="","",M_Sapi!$A165)</f>
      </c>
      <c r="B165" s="13">
        <f>IF($A165="","",M_Sapi!$F165)</f>
      </c>
      <c r="C165" s="13">
        <f>IF($A165="","",M_Sapi!$J165)</f>
      </c>
      <c r="D165" s="18">
        <f>IF($A165="","",M_Sapi!$L165)</f>
      </c>
      <c r="E165" s="15">
        <f>IF($A165="","",M_Sapi!$E165)</f>
      </c>
      <c r="F165" s="15">
        <f>IF($A165="","",IFERROR(INDEX(M_Batch!$K$2:$K$201,MATCH($B165,M_Batch!$A$2:$A$201,0))*$D165/INDEX(M_Batch!$J$2:$J$201,MATCH($B165,M_Batch!$A$2:$A$201,0)),0))</f>
      </c>
      <c r="G165" s="15">
        <f>IF($A165="","",IFERROR(INDEX(M_Batch!$L$2:$L$201,MATCH($B165,M_Batch!$A$2:$A$201,0))*$D165/INDEX(M_Batch!$J$2:$J$201,MATCH($B165,M_Batch!$A$2:$A$201,0)),0))</f>
      </c>
      <c r="H165" s="15">
        <f>IF($A165="","",IFERROR(INDEX(M_Batch!$M$2:$M$201,MATCH($B165,M_Batch!$A$2:$A$201,0))*$D165/INDEX(M_Batch!$J$2:$J$201,MATCH($B165,M_Batch!$A$2:$A$201,0)),0))</f>
      </c>
      <c r="I165" s="15">
        <f>IF($A165="","",$E165+$F165+$G165+$H165)</f>
      </c>
      <c r="J165" s="16">
        <f>IF($A165="","",IF(COUNTIF(Penjualan!$B$2:$B$1001,$A165)&gt;0,IFERROR(INDEX(Penjualan!$C$2:$C$1001,MATCH($A165,Penjualan!$B$2:$B$1001,0)),0),IFERROR(LOOKUP(2,1/(Timbang!$A$2:$A$6001=$A165),Timbang!$C$2:$C$6001),M_Sapi!$D165)))</f>
      </c>
      <c r="K165" s="21">
        <f>IF($A165="","",IFERROR($I165/$J165,0))</f>
      </c>
    </row>
    <row r="166">
      <c r="A166" s="13">
        <f>IF(M_Sapi!$A166="","",M_Sapi!$A166)</f>
      </c>
      <c r="B166" s="13">
        <f>IF($A166="","",M_Sapi!$F166)</f>
      </c>
      <c r="C166" s="13">
        <f>IF($A166="","",M_Sapi!$J166)</f>
      </c>
      <c r="D166" s="18">
        <f>IF($A166="","",M_Sapi!$L166)</f>
      </c>
      <c r="E166" s="15">
        <f>IF($A166="","",M_Sapi!$E166)</f>
      </c>
      <c r="F166" s="15">
        <f>IF($A166="","",IFERROR(INDEX(M_Batch!$K$2:$K$201,MATCH($B166,M_Batch!$A$2:$A$201,0))*$D166/INDEX(M_Batch!$J$2:$J$201,MATCH($B166,M_Batch!$A$2:$A$201,0)),0))</f>
      </c>
      <c r="G166" s="15">
        <f>IF($A166="","",IFERROR(INDEX(M_Batch!$L$2:$L$201,MATCH($B166,M_Batch!$A$2:$A$201,0))*$D166/INDEX(M_Batch!$J$2:$J$201,MATCH($B166,M_Batch!$A$2:$A$201,0)),0))</f>
      </c>
      <c r="H166" s="15">
        <f>IF($A166="","",IFERROR(INDEX(M_Batch!$M$2:$M$201,MATCH($B166,M_Batch!$A$2:$A$201,0))*$D166/INDEX(M_Batch!$J$2:$J$201,MATCH($B166,M_Batch!$A$2:$A$201,0)),0))</f>
      </c>
      <c r="I166" s="15">
        <f>IF($A166="","",$E166+$F166+$G166+$H166)</f>
      </c>
      <c r="J166" s="16">
        <f>IF($A166="","",IF(COUNTIF(Penjualan!$B$2:$B$1001,$A166)&gt;0,IFERROR(INDEX(Penjualan!$C$2:$C$1001,MATCH($A166,Penjualan!$B$2:$B$1001,0)),0),IFERROR(LOOKUP(2,1/(Timbang!$A$2:$A$6001=$A166),Timbang!$C$2:$C$6001),M_Sapi!$D166)))</f>
      </c>
      <c r="K166" s="21">
        <f>IF($A166="","",IFERROR($I166/$J166,0))</f>
      </c>
    </row>
    <row r="167">
      <c r="A167" s="13">
        <f>IF(M_Sapi!$A167="","",M_Sapi!$A167)</f>
      </c>
      <c r="B167" s="13">
        <f>IF($A167="","",M_Sapi!$F167)</f>
      </c>
      <c r="C167" s="13">
        <f>IF($A167="","",M_Sapi!$J167)</f>
      </c>
      <c r="D167" s="18">
        <f>IF($A167="","",M_Sapi!$L167)</f>
      </c>
      <c r="E167" s="15">
        <f>IF($A167="","",M_Sapi!$E167)</f>
      </c>
      <c r="F167" s="15">
        <f>IF($A167="","",IFERROR(INDEX(M_Batch!$K$2:$K$201,MATCH($B167,M_Batch!$A$2:$A$201,0))*$D167/INDEX(M_Batch!$J$2:$J$201,MATCH($B167,M_Batch!$A$2:$A$201,0)),0))</f>
      </c>
      <c r="G167" s="15">
        <f>IF($A167="","",IFERROR(INDEX(M_Batch!$L$2:$L$201,MATCH($B167,M_Batch!$A$2:$A$201,0))*$D167/INDEX(M_Batch!$J$2:$J$201,MATCH($B167,M_Batch!$A$2:$A$201,0)),0))</f>
      </c>
      <c r="H167" s="15">
        <f>IF($A167="","",IFERROR(INDEX(M_Batch!$M$2:$M$201,MATCH($B167,M_Batch!$A$2:$A$201,0))*$D167/INDEX(M_Batch!$J$2:$J$201,MATCH($B167,M_Batch!$A$2:$A$201,0)),0))</f>
      </c>
      <c r="I167" s="15">
        <f>IF($A167="","",$E167+$F167+$G167+$H167)</f>
      </c>
      <c r="J167" s="16">
        <f>IF($A167="","",IF(COUNTIF(Penjualan!$B$2:$B$1001,$A167)&gt;0,IFERROR(INDEX(Penjualan!$C$2:$C$1001,MATCH($A167,Penjualan!$B$2:$B$1001,0)),0),IFERROR(LOOKUP(2,1/(Timbang!$A$2:$A$6001=$A167),Timbang!$C$2:$C$6001),M_Sapi!$D167)))</f>
      </c>
      <c r="K167" s="21">
        <f>IF($A167="","",IFERROR($I167/$J167,0))</f>
      </c>
    </row>
    <row r="168">
      <c r="A168" s="13">
        <f>IF(M_Sapi!$A168="","",M_Sapi!$A168)</f>
      </c>
      <c r="B168" s="13">
        <f>IF($A168="","",M_Sapi!$F168)</f>
      </c>
      <c r="C168" s="13">
        <f>IF($A168="","",M_Sapi!$J168)</f>
      </c>
      <c r="D168" s="18">
        <f>IF($A168="","",M_Sapi!$L168)</f>
      </c>
      <c r="E168" s="15">
        <f>IF($A168="","",M_Sapi!$E168)</f>
      </c>
      <c r="F168" s="15">
        <f>IF($A168="","",IFERROR(INDEX(M_Batch!$K$2:$K$201,MATCH($B168,M_Batch!$A$2:$A$201,0))*$D168/INDEX(M_Batch!$J$2:$J$201,MATCH($B168,M_Batch!$A$2:$A$201,0)),0))</f>
      </c>
      <c r="G168" s="15">
        <f>IF($A168="","",IFERROR(INDEX(M_Batch!$L$2:$L$201,MATCH($B168,M_Batch!$A$2:$A$201,0))*$D168/INDEX(M_Batch!$J$2:$J$201,MATCH($B168,M_Batch!$A$2:$A$201,0)),0))</f>
      </c>
      <c r="H168" s="15">
        <f>IF($A168="","",IFERROR(INDEX(M_Batch!$M$2:$M$201,MATCH($B168,M_Batch!$A$2:$A$201,0))*$D168/INDEX(M_Batch!$J$2:$J$201,MATCH($B168,M_Batch!$A$2:$A$201,0)),0))</f>
      </c>
      <c r="I168" s="15">
        <f>IF($A168="","",$E168+$F168+$G168+$H168)</f>
      </c>
      <c r="J168" s="16">
        <f>IF($A168="","",IF(COUNTIF(Penjualan!$B$2:$B$1001,$A168)&gt;0,IFERROR(INDEX(Penjualan!$C$2:$C$1001,MATCH($A168,Penjualan!$B$2:$B$1001,0)),0),IFERROR(LOOKUP(2,1/(Timbang!$A$2:$A$6001=$A168),Timbang!$C$2:$C$6001),M_Sapi!$D168)))</f>
      </c>
      <c r="K168" s="21">
        <f>IF($A168="","",IFERROR($I168/$J168,0))</f>
      </c>
    </row>
    <row r="169">
      <c r="A169" s="13">
        <f>IF(M_Sapi!$A169="","",M_Sapi!$A169)</f>
      </c>
      <c r="B169" s="13">
        <f>IF($A169="","",M_Sapi!$F169)</f>
      </c>
      <c r="C169" s="13">
        <f>IF($A169="","",M_Sapi!$J169)</f>
      </c>
      <c r="D169" s="18">
        <f>IF($A169="","",M_Sapi!$L169)</f>
      </c>
      <c r="E169" s="15">
        <f>IF($A169="","",M_Sapi!$E169)</f>
      </c>
      <c r="F169" s="15">
        <f>IF($A169="","",IFERROR(INDEX(M_Batch!$K$2:$K$201,MATCH($B169,M_Batch!$A$2:$A$201,0))*$D169/INDEX(M_Batch!$J$2:$J$201,MATCH($B169,M_Batch!$A$2:$A$201,0)),0))</f>
      </c>
      <c r="G169" s="15">
        <f>IF($A169="","",IFERROR(INDEX(M_Batch!$L$2:$L$201,MATCH($B169,M_Batch!$A$2:$A$201,0))*$D169/INDEX(M_Batch!$J$2:$J$201,MATCH($B169,M_Batch!$A$2:$A$201,0)),0))</f>
      </c>
      <c r="H169" s="15">
        <f>IF($A169="","",IFERROR(INDEX(M_Batch!$M$2:$M$201,MATCH($B169,M_Batch!$A$2:$A$201,0))*$D169/INDEX(M_Batch!$J$2:$J$201,MATCH($B169,M_Batch!$A$2:$A$201,0)),0))</f>
      </c>
      <c r="I169" s="15">
        <f>IF($A169="","",$E169+$F169+$G169+$H169)</f>
      </c>
      <c r="J169" s="16">
        <f>IF($A169="","",IF(COUNTIF(Penjualan!$B$2:$B$1001,$A169)&gt;0,IFERROR(INDEX(Penjualan!$C$2:$C$1001,MATCH($A169,Penjualan!$B$2:$B$1001,0)),0),IFERROR(LOOKUP(2,1/(Timbang!$A$2:$A$6001=$A169),Timbang!$C$2:$C$6001),M_Sapi!$D169)))</f>
      </c>
      <c r="K169" s="21">
        <f>IF($A169="","",IFERROR($I169/$J169,0))</f>
      </c>
    </row>
    <row r="170">
      <c r="A170" s="13">
        <f>IF(M_Sapi!$A170="","",M_Sapi!$A170)</f>
      </c>
      <c r="B170" s="13">
        <f>IF($A170="","",M_Sapi!$F170)</f>
      </c>
      <c r="C170" s="13">
        <f>IF($A170="","",M_Sapi!$J170)</f>
      </c>
      <c r="D170" s="18">
        <f>IF($A170="","",M_Sapi!$L170)</f>
      </c>
      <c r="E170" s="15">
        <f>IF($A170="","",M_Sapi!$E170)</f>
      </c>
      <c r="F170" s="15">
        <f>IF($A170="","",IFERROR(INDEX(M_Batch!$K$2:$K$201,MATCH($B170,M_Batch!$A$2:$A$201,0))*$D170/INDEX(M_Batch!$J$2:$J$201,MATCH($B170,M_Batch!$A$2:$A$201,0)),0))</f>
      </c>
      <c r="G170" s="15">
        <f>IF($A170="","",IFERROR(INDEX(M_Batch!$L$2:$L$201,MATCH($B170,M_Batch!$A$2:$A$201,0))*$D170/INDEX(M_Batch!$J$2:$J$201,MATCH($B170,M_Batch!$A$2:$A$201,0)),0))</f>
      </c>
      <c r="H170" s="15">
        <f>IF($A170="","",IFERROR(INDEX(M_Batch!$M$2:$M$201,MATCH($B170,M_Batch!$A$2:$A$201,0))*$D170/INDEX(M_Batch!$J$2:$J$201,MATCH($B170,M_Batch!$A$2:$A$201,0)),0))</f>
      </c>
      <c r="I170" s="15">
        <f>IF($A170="","",$E170+$F170+$G170+$H170)</f>
      </c>
      <c r="J170" s="16">
        <f>IF($A170="","",IF(COUNTIF(Penjualan!$B$2:$B$1001,$A170)&gt;0,IFERROR(INDEX(Penjualan!$C$2:$C$1001,MATCH($A170,Penjualan!$B$2:$B$1001,0)),0),IFERROR(LOOKUP(2,1/(Timbang!$A$2:$A$6001=$A170),Timbang!$C$2:$C$6001),M_Sapi!$D170)))</f>
      </c>
      <c r="K170" s="21">
        <f>IF($A170="","",IFERROR($I170/$J170,0))</f>
      </c>
    </row>
    <row r="171">
      <c r="A171" s="13">
        <f>IF(M_Sapi!$A171="","",M_Sapi!$A171)</f>
      </c>
      <c r="B171" s="13">
        <f>IF($A171="","",M_Sapi!$F171)</f>
      </c>
      <c r="C171" s="13">
        <f>IF($A171="","",M_Sapi!$J171)</f>
      </c>
      <c r="D171" s="18">
        <f>IF($A171="","",M_Sapi!$L171)</f>
      </c>
      <c r="E171" s="15">
        <f>IF($A171="","",M_Sapi!$E171)</f>
      </c>
      <c r="F171" s="15">
        <f>IF($A171="","",IFERROR(INDEX(M_Batch!$K$2:$K$201,MATCH($B171,M_Batch!$A$2:$A$201,0))*$D171/INDEX(M_Batch!$J$2:$J$201,MATCH($B171,M_Batch!$A$2:$A$201,0)),0))</f>
      </c>
      <c r="G171" s="15">
        <f>IF($A171="","",IFERROR(INDEX(M_Batch!$L$2:$L$201,MATCH($B171,M_Batch!$A$2:$A$201,0))*$D171/INDEX(M_Batch!$J$2:$J$201,MATCH($B171,M_Batch!$A$2:$A$201,0)),0))</f>
      </c>
      <c r="H171" s="15">
        <f>IF($A171="","",IFERROR(INDEX(M_Batch!$M$2:$M$201,MATCH($B171,M_Batch!$A$2:$A$201,0))*$D171/INDEX(M_Batch!$J$2:$J$201,MATCH($B171,M_Batch!$A$2:$A$201,0)),0))</f>
      </c>
      <c r="I171" s="15">
        <f>IF($A171="","",$E171+$F171+$G171+$H171)</f>
      </c>
      <c r="J171" s="16">
        <f>IF($A171="","",IF(COUNTIF(Penjualan!$B$2:$B$1001,$A171)&gt;0,IFERROR(INDEX(Penjualan!$C$2:$C$1001,MATCH($A171,Penjualan!$B$2:$B$1001,0)),0),IFERROR(LOOKUP(2,1/(Timbang!$A$2:$A$6001=$A171),Timbang!$C$2:$C$6001),M_Sapi!$D171)))</f>
      </c>
      <c r="K171" s="21">
        <f>IF($A171="","",IFERROR($I171/$J171,0))</f>
      </c>
    </row>
    <row r="172">
      <c r="A172" s="13">
        <f>IF(M_Sapi!$A172="","",M_Sapi!$A172)</f>
      </c>
      <c r="B172" s="13">
        <f>IF($A172="","",M_Sapi!$F172)</f>
      </c>
      <c r="C172" s="13">
        <f>IF($A172="","",M_Sapi!$J172)</f>
      </c>
      <c r="D172" s="18">
        <f>IF($A172="","",M_Sapi!$L172)</f>
      </c>
      <c r="E172" s="15">
        <f>IF($A172="","",M_Sapi!$E172)</f>
      </c>
      <c r="F172" s="15">
        <f>IF($A172="","",IFERROR(INDEX(M_Batch!$K$2:$K$201,MATCH($B172,M_Batch!$A$2:$A$201,0))*$D172/INDEX(M_Batch!$J$2:$J$201,MATCH($B172,M_Batch!$A$2:$A$201,0)),0))</f>
      </c>
      <c r="G172" s="15">
        <f>IF($A172="","",IFERROR(INDEX(M_Batch!$L$2:$L$201,MATCH($B172,M_Batch!$A$2:$A$201,0))*$D172/INDEX(M_Batch!$J$2:$J$201,MATCH($B172,M_Batch!$A$2:$A$201,0)),0))</f>
      </c>
      <c r="H172" s="15">
        <f>IF($A172="","",IFERROR(INDEX(M_Batch!$M$2:$M$201,MATCH($B172,M_Batch!$A$2:$A$201,0))*$D172/INDEX(M_Batch!$J$2:$J$201,MATCH($B172,M_Batch!$A$2:$A$201,0)),0))</f>
      </c>
      <c r="I172" s="15">
        <f>IF($A172="","",$E172+$F172+$G172+$H172)</f>
      </c>
      <c r="J172" s="16">
        <f>IF($A172="","",IF(COUNTIF(Penjualan!$B$2:$B$1001,$A172)&gt;0,IFERROR(INDEX(Penjualan!$C$2:$C$1001,MATCH($A172,Penjualan!$B$2:$B$1001,0)),0),IFERROR(LOOKUP(2,1/(Timbang!$A$2:$A$6001=$A172),Timbang!$C$2:$C$6001),M_Sapi!$D172)))</f>
      </c>
      <c r="K172" s="21">
        <f>IF($A172="","",IFERROR($I172/$J172,0))</f>
      </c>
    </row>
    <row r="173">
      <c r="A173" s="13">
        <f>IF(M_Sapi!$A173="","",M_Sapi!$A173)</f>
      </c>
      <c r="B173" s="13">
        <f>IF($A173="","",M_Sapi!$F173)</f>
      </c>
      <c r="C173" s="13">
        <f>IF($A173="","",M_Sapi!$J173)</f>
      </c>
      <c r="D173" s="18">
        <f>IF($A173="","",M_Sapi!$L173)</f>
      </c>
      <c r="E173" s="15">
        <f>IF($A173="","",M_Sapi!$E173)</f>
      </c>
      <c r="F173" s="15">
        <f>IF($A173="","",IFERROR(INDEX(M_Batch!$K$2:$K$201,MATCH($B173,M_Batch!$A$2:$A$201,0))*$D173/INDEX(M_Batch!$J$2:$J$201,MATCH($B173,M_Batch!$A$2:$A$201,0)),0))</f>
      </c>
      <c r="G173" s="15">
        <f>IF($A173="","",IFERROR(INDEX(M_Batch!$L$2:$L$201,MATCH($B173,M_Batch!$A$2:$A$201,0))*$D173/INDEX(M_Batch!$J$2:$J$201,MATCH($B173,M_Batch!$A$2:$A$201,0)),0))</f>
      </c>
      <c r="H173" s="15">
        <f>IF($A173="","",IFERROR(INDEX(M_Batch!$M$2:$M$201,MATCH($B173,M_Batch!$A$2:$A$201,0))*$D173/INDEX(M_Batch!$J$2:$J$201,MATCH($B173,M_Batch!$A$2:$A$201,0)),0))</f>
      </c>
      <c r="I173" s="15">
        <f>IF($A173="","",$E173+$F173+$G173+$H173)</f>
      </c>
      <c r="J173" s="16">
        <f>IF($A173="","",IF(COUNTIF(Penjualan!$B$2:$B$1001,$A173)&gt;0,IFERROR(INDEX(Penjualan!$C$2:$C$1001,MATCH($A173,Penjualan!$B$2:$B$1001,0)),0),IFERROR(LOOKUP(2,1/(Timbang!$A$2:$A$6001=$A173),Timbang!$C$2:$C$6001),M_Sapi!$D173)))</f>
      </c>
      <c r="K173" s="21">
        <f>IF($A173="","",IFERROR($I173/$J173,0))</f>
      </c>
    </row>
    <row r="174">
      <c r="A174" s="13">
        <f>IF(M_Sapi!$A174="","",M_Sapi!$A174)</f>
      </c>
      <c r="B174" s="13">
        <f>IF($A174="","",M_Sapi!$F174)</f>
      </c>
      <c r="C174" s="13">
        <f>IF($A174="","",M_Sapi!$J174)</f>
      </c>
      <c r="D174" s="18">
        <f>IF($A174="","",M_Sapi!$L174)</f>
      </c>
      <c r="E174" s="15">
        <f>IF($A174="","",M_Sapi!$E174)</f>
      </c>
      <c r="F174" s="15">
        <f>IF($A174="","",IFERROR(INDEX(M_Batch!$K$2:$K$201,MATCH($B174,M_Batch!$A$2:$A$201,0))*$D174/INDEX(M_Batch!$J$2:$J$201,MATCH($B174,M_Batch!$A$2:$A$201,0)),0))</f>
      </c>
      <c r="G174" s="15">
        <f>IF($A174="","",IFERROR(INDEX(M_Batch!$L$2:$L$201,MATCH($B174,M_Batch!$A$2:$A$201,0))*$D174/INDEX(M_Batch!$J$2:$J$201,MATCH($B174,M_Batch!$A$2:$A$201,0)),0))</f>
      </c>
      <c r="H174" s="15">
        <f>IF($A174="","",IFERROR(INDEX(M_Batch!$M$2:$M$201,MATCH($B174,M_Batch!$A$2:$A$201,0))*$D174/INDEX(M_Batch!$J$2:$J$201,MATCH($B174,M_Batch!$A$2:$A$201,0)),0))</f>
      </c>
      <c r="I174" s="15">
        <f>IF($A174="","",$E174+$F174+$G174+$H174)</f>
      </c>
      <c r="J174" s="16">
        <f>IF($A174="","",IF(COUNTIF(Penjualan!$B$2:$B$1001,$A174)&gt;0,IFERROR(INDEX(Penjualan!$C$2:$C$1001,MATCH($A174,Penjualan!$B$2:$B$1001,0)),0),IFERROR(LOOKUP(2,1/(Timbang!$A$2:$A$6001=$A174),Timbang!$C$2:$C$6001),M_Sapi!$D174)))</f>
      </c>
      <c r="K174" s="21">
        <f>IF($A174="","",IFERROR($I174/$J174,0))</f>
      </c>
    </row>
    <row r="175">
      <c r="A175" s="13">
        <f>IF(M_Sapi!$A175="","",M_Sapi!$A175)</f>
      </c>
      <c r="B175" s="13">
        <f>IF($A175="","",M_Sapi!$F175)</f>
      </c>
      <c r="C175" s="13">
        <f>IF($A175="","",M_Sapi!$J175)</f>
      </c>
      <c r="D175" s="18">
        <f>IF($A175="","",M_Sapi!$L175)</f>
      </c>
      <c r="E175" s="15">
        <f>IF($A175="","",M_Sapi!$E175)</f>
      </c>
      <c r="F175" s="15">
        <f>IF($A175="","",IFERROR(INDEX(M_Batch!$K$2:$K$201,MATCH($B175,M_Batch!$A$2:$A$201,0))*$D175/INDEX(M_Batch!$J$2:$J$201,MATCH($B175,M_Batch!$A$2:$A$201,0)),0))</f>
      </c>
      <c r="G175" s="15">
        <f>IF($A175="","",IFERROR(INDEX(M_Batch!$L$2:$L$201,MATCH($B175,M_Batch!$A$2:$A$201,0))*$D175/INDEX(M_Batch!$J$2:$J$201,MATCH($B175,M_Batch!$A$2:$A$201,0)),0))</f>
      </c>
      <c r="H175" s="15">
        <f>IF($A175="","",IFERROR(INDEX(M_Batch!$M$2:$M$201,MATCH($B175,M_Batch!$A$2:$A$201,0))*$D175/INDEX(M_Batch!$J$2:$J$201,MATCH($B175,M_Batch!$A$2:$A$201,0)),0))</f>
      </c>
      <c r="I175" s="15">
        <f>IF($A175="","",$E175+$F175+$G175+$H175)</f>
      </c>
      <c r="J175" s="16">
        <f>IF($A175="","",IF(COUNTIF(Penjualan!$B$2:$B$1001,$A175)&gt;0,IFERROR(INDEX(Penjualan!$C$2:$C$1001,MATCH($A175,Penjualan!$B$2:$B$1001,0)),0),IFERROR(LOOKUP(2,1/(Timbang!$A$2:$A$6001=$A175),Timbang!$C$2:$C$6001),M_Sapi!$D175)))</f>
      </c>
      <c r="K175" s="21">
        <f>IF($A175="","",IFERROR($I175/$J175,0))</f>
      </c>
    </row>
    <row r="176">
      <c r="A176" s="13">
        <f>IF(M_Sapi!$A176="","",M_Sapi!$A176)</f>
      </c>
      <c r="B176" s="13">
        <f>IF($A176="","",M_Sapi!$F176)</f>
      </c>
      <c r="C176" s="13">
        <f>IF($A176="","",M_Sapi!$J176)</f>
      </c>
      <c r="D176" s="18">
        <f>IF($A176="","",M_Sapi!$L176)</f>
      </c>
      <c r="E176" s="15">
        <f>IF($A176="","",M_Sapi!$E176)</f>
      </c>
      <c r="F176" s="15">
        <f>IF($A176="","",IFERROR(INDEX(M_Batch!$K$2:$K$201,MATCH($B176,M_Batch!$A$2:$A$201,0))*$D176/INDEX(M_Batch!$J$2:$J$201,MATCH($B176,M_Batch!$A$2:$A$201,0)),0))</f>
      </c>
      <c r="G176" s="15">
        <f>IF($A176="","",IFERROR(INDEX(M_Batch!$L$2:$L$201,MATCH($B176,M_Batch!$A$2:$A$201,0))*$D176/INDEX(M_Batch!$J$2:$J$201,MATCH($B176,M_Batch!$A$2:$A$201,0)),0))</f>
      </c>
      <c r="H176" s="15">
        <f>IF($A176="","",IFERROR(INDEX(M_Batch!$M$2:$M$201,MATCH($B176,M_Batch!$A$2:$A$201,0))*$D176/INDEX(M_Batch!$J$2:$J$201,MATCH($B176,M_Batch!$A$2:$A$201,0)),0))</f>
      </c>
      <c r="I176" s="15">
        <f>IF($A176="","",$E176+$F176+$G176+$H176)</f>
      </c>
      <c r="J176" s="16">
        <f>IF($A176="","",IF(COUNTIF(Penjualan!$B$2:$B$1001,$A176)&gt;0,IFERROR(INDEX(Penjualan!$C$2:$C$1001,MATCH($A176,Penjualan!$B$2:$B$1001,0)),0),IFERROR(LOOKUP(2,1/(Timbang!$A$2:$A$6001=$A176),Timbang!$C$2:$C$6001),M_Sapi!$D176)))</f>
      </c>
      <c r="K176" s="21">
        <f>IF($A176="","",IFERROR($I176/$J176,0))</f>
      </c>
    </row>
    <row r="177">
      <c r="A177" s="13">
        <f>IF(M_Sapi!$A177="","",M_Sapi!$A177)</f>
      </c>
      <c r="B177" s="13">
        <f>IF($A177="","",M_Sapi!$F177)</f>
      </c>
      <c r="C177" s="13">
        <f>IF($A177="","",M_Sapi!$J177)</f>
      </c>
      <c r="D177" s="18">
        <f>IF($A177="","",M_Sapi!$L177)</f>
      </c>
      <c r="E177" s="15">
        <f>IF($A177="","",M_Sapi!$E177)</f>
      </c>
      <c r="F177" s="15">
        <f>IF($A177="","",IFERROR(INDEX(M_Batch!$K$2:$K$201,MATCH($B177,M_Batch!$A$2:$A$201,0))*$D177/INDEX(M_Batch!$J$2:$J$201,MATCH($B177,M_Batch!$A$2:$A$201,0)),0))</f>
      </c>
      <c r="G177" s="15">
        <f>IF($A177="","",IFERROR(INDEX(M_Batch!$L$2:$L$201,MATCH($B177,M_Batch!$A$2:$A$201,0))*$D177/INDEX(M_Batch!$J$2:$J$201,MATCH($B177,M_Batch!$A$2:$A$201,0)),0))</f>
      </c>
      <c r="H177" s="15">
        <f>IF($A177="","",IFERROR(INDEX(M_Batch!$M$2:$M$201,MATCH($B177,M_Batch!$A$2:$A$201,0))*$D177/INDEX(M_Batch!$J$2:$J$201,MATCH($B177,M_Batch!$A$2:$A$201,0)),0))</f>
      </c>
      <c r="I177" s="15">
        <f>IF($A177="","",$E177+$F177+$G177+$H177)</f>
      </c>
      <c r="J177" s="16">
        <f>IF($A177="","",IF(COUNTIF(Penjualan!$B$2:$B$1001,$A177)&gt;0,IFERROR(INDEX(Penjualan!$C$2:$C$1001,MATCH($A177,Penjualan!$B$2:$B$1001,0)),0),IFERROR(LOOKUP(2,1/(Timbang!$A$2:$A$6001=$A177),Timbang!$C$2:$C$6001),M_Sapi!$D177)))</f>
      </c>
      <c r="K177" s="21">
        <f>IF($A177="","",IFERROR($I177/$J177,0))</f>
      </c>
    </row>
    <row r="178">
      <c r="A178" s="13">
        <f>IF(M_Sapi!$A178="","",M_Sapi!$A178)</f>
      </c>
      <c r="B178" s="13">
        <f>IF($A178="","",M_Sapi!$F178)</f>
      </c>
      <c r="C178" s="13">
        <f>IF($A178="","",M_Sapi!$J178)</f>
      </c>
      <c r="D178" s="18">
        <f>IF($A178="","",M_Sapi!$L178)</f>
      </c>
      <c r="E178" s="15">
        <f>IF($A178="","",M_Sapi!$E178)</f>
      </c>
      <c r="F178" s="15">
        <f>IF($A178="","",IFERROR(INDEX(M_Batch!$K$2:$K$201,MATCH($B178,M_Batch!$A$2:$A$201,0))*$D178/INDEX(M_Batch!$J$2:$J$201,MATCH($B178,M_Batch!$A$2:$A$201,0)),0))</f>
      </c>
      <c r="G178" s="15">
        <f>IF($A178="","",IFERROR(INDEX(M_Batch!$L$2:$L$201,MATCH($B178,M_Batch!$A$2:$A$201,0))*$D178/INDEX(M_Batch!$J$2:$J$201,MATCH($B178,M_Batch!$A$2:$A$201,0)),0))</f>
      </c>
      <c r="H178" s="15">
        <f>IF($A178="","",IFERROR(INDEX(M_Batch!$M$2:$M$201,MATCH($B178,M_Batch!$A$2:$A$201,0))*$D178/INDEX(M_Batch!$J$2:$J$201,MATCH($B178,M_Batch!$A$2:$A$201,0)),0))</f>
      </c>
      <c r="I178" s="15">
        <f>IF($A178="","",$E178+$F178+$G178+$H178)</f>
      </c>
      <c r="J178" s="16">
        <f>IF($A178="","",IF(COUNTIF(Penjualan!$B$2:$B$1001,$A178)&gt;0,IFERROR(INDEX(Penjualan!$C$2:$C$1001,MATCH($A178,Penjualan!$B$2:$B$1001,0)),0),IFERROR(LOOKUP(2,1/(Timbang!$A$2:$A$6001=$A178),Timbang!$C$2:$C$6001),M_Sapi!$D178)))</f>
      </c>
      <c r="K178" s="21">
        <f>IF($A178="","",IFERROR($I178/$J178,0))</f>
      </c>
    </row>
    <row r="179">
      <c r="A179" s="13">
        <f>IF(M_Sapi!$A179="","",M_Sapi!$A179)</f>
      </c>
      <c r="B179" s="13">
        <f>IF($A179="","",M_Sapi!$F179)</f>
      </c>
      <c r="C179" s="13">
        <f>IF($A179="","",M_Sapi!$J179)</f>
      </c>
      <c r="D179" s="18">
        <f>IF($A179="","",M_Sapi!$L179)</f>
      </c>
      <c r="E179" s="15">
        <f>IF($A179="","",M_Sapi!$E179)</f>
      </c>
      <c r="F179" s="15">
        <f>IF($A179="","",IFERROR(INDEX(M_Batch!$K$2:$K$201,MATCH($B179,M_Batch!$A$2:$A$201,0))*$D179/INDEX(M_Batch!$J$2:$J$201,MATCH($B179,M_Batch!$A$2:$A$201,0)),0))</f>
      </c>
      <c r="G179" s="15">
        <f>IF($A179="","",IFERROR(INDEX(M_Batch!$L$2:$L$201,MATCH($B179,M_Batch!$A$2:$A$201,0))*$D179/INDEX(M_Batch!$J$2:$J$201,MATCH($B179,M_Batch!$A$2:$A$201,0)),0))</f>
      </c>
      <c r="H179" s="15">
        <f>IF($A179="","",IFERROR(INDEX(M_Batch!$M$2:$M$201,MATCH($B179,M_Batch!$A$2:$A$201,0))*$D179/INDEX(M_Batch!$J$2:$J$201,MATCH($B179,M_Batch!$A$2:$A$201,0)),0))</f>
      </c>
      <c r="I179" s="15">
        <f>IF($A179="","",$E179+$F179+$G179+$H179)</f>
      </c>
      <c r="J179" s="16">
        <f>IF($A179="","",IF(COUNTIF(Penjualan!$B$2:$B$1001,$A179)&gt;0,IFERROR(INDEX(Penjualan!$C$2:$C$1001,MATCH($A179,Penjualan!$B$2:$B$1001,0)),0),IFERROR(LOOKUP(2,1/(Timbang!$A$2:$A$6001=$A179),Timbang!$C$2:$C$6001),M_Sapi!$D179)))</f>
      </c>
      <c r="K179" s="21">
        <f>IF($A179="","",IFERROR($I179/$J179,0))</f>
      </c>
    </row>
    <row r="180">
      <c r="A180" s="13">
        <f>IF(M_Sapi!$A180="","",M_Sapi!$A180)</f>
      </c>
      <c r="B180" s="13">
        <f>IF($A180="","",M_Sapi!$F180)</f>
      </c>
      <c r="C180" s="13">
        <f>IF($A180="","",M_Sapi!$J180)</f>
      </c>
      <c r="D180" s="18">
        <f>IF($A180="","",M_Sapi!$L180)</f>
      </c>
      <c r="E180" s="15">
        <f>IF($A180="","",M_Sapi!$E180)</f>
      </c>
      <c r="F180" s="15">
        <f>IF($A180="","",IFERROR(INDEX(M_Batch!$K$2:$K$201,MATCH($B180,M_Batch!$A$2:$A$201,0))*$D180/INDEX(M_Batch!$J$2:$J$201,MATCH($B180,M_Batch!$A$2:$A$201,0)),0))</f>
      </c>
      <c r="G180" s="15">
        <f>IF($A180="","",IFERROR(INDEX(M_Batch!$L$2:$L$201,MATCH($B180,M_Batch!$A$2:$A$201,0))*$D180/INDEX(M_Batch!$J$2:$J$201,MATCH($B180,M_Batch!$A$2:$A$201,0)),0))</f>
      </c>
      <c r="H180" s="15">
        <f>IF($A180="","",IFERROR(INDEX(M_Batch!$M$2:$M$201,MATCH($B180,M_Batch!$A$2:$A$201,0))*$D180/INDEX(M_Batch!$J$2:$J$201,MATCH($B180,M_Batch!$A$2:$A$201,0)),0))</f>
      </c>
      <c r="I180" s="15">
        <f>IF($A180="","",$E180+$F180+$G180+$H180)</f>
      </c>
      <c r="J180" s="16">
        <f>IF($A180="","",IF(COUNTIF(Penjualan!$B$2:$B$1001,$A180)&gt;0,IFERROR(INDEX(Penjualan!$C$2:$C$1001,MATCH($A180,Penjualan!$B$2:$B$1001,0)),0),IFERROR(LOOKUP(2,1/(Timbang!$A$2:$A$6001=$A180),Timbang!$C$2:$C$6001),M_Sapi!$D180)))</f>
      </c>
      <c r="K180" s="21">
        <f>IF($A180="","",IFERROR($I180/$J180,0))</f>
      </c>
    </row>
    <row r="181">
      <c r="A181" s="13">
        <f>IF(M_Sapi!$A181="","",M_Sapi!$A181)</f>
      </c>
      <c r="B181" s="13">
        <f>IF($A181="","",M_Sapi!$F181)</f>
      </c>
      <c r="C181" s="13">
        <f>IF($A181="","",M_Sapi!$J181)</f>
      </c>
      <c r="D181" s="18">
        <f>IF($A181="","",M_Sapi!$L181)</f>
      </c>
      <c r="E181" s="15">
        <f>IF($A181="","",M_Sapi!$E181)</f>
      </c>
      <c r="F181" s="15">
        <f>IF($A181="","",IFERROR(INDEX(M_Batch!$K$2:$K$201,MATCH($B181,M_Batch!$A$2:$A$201,0))*$D181/INDEX(M_Batch!$J$2:$J$201,MATCH($B181,M_Batch!$A$2:$A$201,0)),0))</f>
      </c>
      <c r="G181" s="15">
        <f>IF($A181="","",IFERROR(INDEX(M_Batch!$L$2:$L$201,MATCH($B181,M_Batch!$A$2:$A$201,0))*$D181/INDEX(M_Batch!$J$2:$J$201,MATCH($B181,M_Batch!$A$2:$A$201,0)),0))</f>
      </c>
      <c r="H181" s="15">
        <f>IF($A181="","",IFERROR(INDEX(M_Batch!$M$2:$M$201,MATCH($B181,M_Batch!$A$2:$A$201,0))*$D181/INDEX(M_Batch!$J$2:$J$201,MATCH($B181,M_Batch!$A$2:$A$201,0)),0))</f>
      </c>
      <c r="I181" s="15">
        <f>IF($A181="","",$E181+$F181+$G181+$H181)</f>
      </c>
      <c r="J181" s="16">
        <f>IF($A181="","",IF(COUNTIF(Penjualan!$B$2:$B$1001,$A181)&gt;0,IFERROR(INDEX(Penjualan!$C$2:$C$1001,MATCH($A181,Penjualan!$B$2:$B$1001,0)),0),IFERROR(LOOKUP(2,1/(Timbang!$A$2:$A$6001=$A181),Timbang!$C$2:$C$6001),M_Sapi!$D181)))</f>
      </c>
      <c r="K181" s="21">
        <f>IF($A181="","",IFERROR($I181/$J181,0))</f>
      </c>
    </row>
    <row r="182">
      <c r="A182" s="13">
        <f>IF(M_Sapi!$A182="","",M_Sapi!$A182)</f>
      </c>
      <c r="B182" s="13">
        <f>IF($A182="","",M_Sapi!$F182)</f>
      </c>
      <c r="C182" s="13">
        <f>IF($A182="","",M_Sapi!$J182)</f>
      </c>
      <c r="D182" s="18">
        <f>IF($A182="","",M_Sapi!$L182)</f>
      </c>
      <c r="E182" s="15">
        <f>IF($A182="","",M_Sapi!$E182)</f>
      </c>
      <c r="F182" s="15">
        <f>IF($A182="","",IFERROR(INDEX(M_Batch!$K$2:$K$201,MATCH($B182,M_Batch!$A$2:$A$201,0))*$D182/INDEX(M_Batch!$J$2:$J$201,MATCH($B182,M_Batch!$A$2:$A$201,0)),0))</f>
      </c>
      <c r="G182" s="15">
        <f>IF($A182="","",IFERROR(INDEX(M_Batch!$L$2:$L$201,MATCH($B182,M_Batch!$A$2:$A$201,0))*$D182/INDEX(M_Batch!$J$2:$J$201,MATCH($B182,M_Batch!$A$2:$A$201,0)),0))</f>
      </c>
      <c r="H182" s="15">
        <f>IF($A182="","",IFERROR(INDEX(M_Batch!$M$2:$M$201,MATCH($B182,M_Batch!$A$2:$A$201,0))*$D182/INDEX(M_Batch!$J$2:$J$201,MATCH($B182,M_Batch!$A$2:$A$201,0)),0))</f>
      </c>
      <c r="I182" s="15">
        <f>IF($A182="","",$E182+$F182+$G182+$H182)</f>
      </c>
      <c r="J182" s="16">
        <f>IF($A182="","",IF(COUNTIF(Penjualan!$B$2:$B$1001,$A182)&gt;0,IFERROR(INDEX(Penjualan!$C$2:$C$1001,MATCH($A182,Penjualan!$B$2:$B$1001,0)),0),IFERROR(LOOKUP(2,1/(Timbang!$A$2:$A$6001=$A182),Timbang!$C$2:$C$6001),M_Sapi!$D182)))</f>
      </c>
      <c r="K182" s="21">
        <f>IF($A182="","",IFERROR($I182/$J182,0))</f>
      </c>
    </row>
    <row r="183">
      <c r="A183" s="13">
        <f>IF(M_Sapi!$A183="","",M_Sapi!$A183)</f>
      </c>
      <c r="B183" s="13">
        <f>IF($A183="","",M_Sapi!$F183)</f>
      </c>
      <c r="C183" s="13">
        <f>IF($A183="","",M_Sapi!$J183)</f>
      </c>
      <c r="D183" s="18">
        <f>IF($A183="","",M_Sapi!$L183)</f>
      </c>
      <c r="E183" s="15">
        <f>IF($A183="","",M_Sapi!$E183)</f>
      </c>
      <c r="F183" s="15">
        <f>IF($A183="","",IFERROR(INDEX(M_Batch!$K$2:$K$201,MATCH($B183,M_Batch!$A$2:$A$201,0))*$D183/INDEX(M_Batch!$J$2:$J$201,MATCH($B183,M_Batch!$A$2:$A$201,0)),0))</f>
      </c>
      <c r="G183" s="15">
        <f>IF($A183="","",IFERROR(INDEX(M_Batch!$L$2:$L$201,MATCH($B183,M_Batch!$A$2:$A$201,0))*$D183/INDEX(M_Batch!$J$2:$J$201,MATCH($B183,M_Batch!$A$2:$A$201,0)),0))</f>
      </c>
      <c r="H183" s="15">
        <f>IF($A183="","",IFERROR(INDEX(M_Batch!$M$2:$M$201,MATCH($B183,M_Batch!$A$2:$A$201,0))*$D183/INDEX(M_Batch!$J$2:$J$201,MATCH($B183,M_Batch!$A$2:$A$201,0)),0))</f>
      </c>
      <c r="I183" s="15">
        <f>IF($A183="","",$E183+$F183+$G183+$H183)</f>
      </c>
      <c r="J183" s="16">
        <f>IF($A183="","",IF(COUNTIF(Penjualan!$B$2:$B$1001,$A183)&gt;0,IFERROR(INDEX(Penjualan!$C$2:$C$1001,MATCH($A183,Penjualan!$B$2:$B$1001,0)),0),IFERROR(LOOKUP(2,1/(Timbang!$A$2:$A$6001=$A183),Timbang!$C$2:$C$6001),M_Sapi!$D183)))</f>
      </c>
      <c r="K183" s="21">
        <f>IF($A183="","",IFERROR($I183/$J183,0))</f>
      </c>
    </row>
    <row r="184">
      <c r="A184" s="13">
        <f>IF(M_Sapi!$A184="","",M_Sapi!$A184)</f>
      </c>
      <c r="B184" s="13">
        <f>IF($A184="","",M_Sapi!$F184)</f>
      </c>
      <c r="C184" s="13">
        <f>IF($A184="","",M_Sapi!$J184)</f>
      </c>
      <c r="D184" s="18">
        <f>IF($A184="","",M_Sapi!$L184)</f>
      </c>
      <c r="E184" s="15">
        <f>IF($A184="","",M_Sapi!$E184)</f>
      </c>
      <c r="F184" s="15">
        <f>IF($A184="","",IFERROR(INDEX(M_Batch!$K$2:$K$201,MATCH($B184,M_Batch!$A$2:$A$201,0))*$D184/INDEX(M_Batch!$J$2:$J$201,MATCH($B184,M_Batch!$A$2:$A$201,0)),0))</f>
      </c>
      <c r="G184" s="15">
        <f>IF($A184="","",IFERROR(INDEX(M_Batch!$L$2:$L$201,MATCH($B184,M_Batch!$A$2:$A$201,0))*$D184/INDEX(M_Batch!$J$2:$J$201,MATCH($B184,M_Batch!$A$2:$A$201,0)),0))</f>
      </c>
      <c r="H184" s="15">
        <f>IF($A184="","",IFERROR(INDEX(M_Batch!$M$2:$M$201,MATCH($B184,M_Batch!$A$2:$A$201,0))*$D184/INDEX(M_Batch!$J$2:$J$201,MATCH($B184,M_Batch!$A$2:$A$201,0)),0))</f>
      </c>
      <c r="I184" s="15">
        <f>IF($A184="","",$E184+$F184+$G184+$H184)</f>
      </c>
      <c r="J184" s="16">
        <f>IF($A184="","",IF(COUNTIF(Penjualan!$B$2:$B$1001,$A184)&gt;0,IFERROR(INDEX(Penjualan!$C$2:$C$1001,MATCH($A184,Penjualan!$B$2:$B$1001,0)),0),IFERROR(LOOKUP(2,1/(Timbang!$A$2:$A$6001=$A184),Timbang!$C$2:$C$6001),M_Sapi!$D184)))</f>
      </c>
      <c r="K184" s="21">
        <f>IF($A184="","",IFERROR($I184/$J184,0))</f>
      </c>
    </row>
    <row r="185">
      <c r="A185" s="13">
        <f>IF(M_Sapi!$A185="","",M_Sapi!$A185)</f>
      </c>
      <c r="B185" s="13">
        <f>IF($A185="","",M_Sapi!$F185)</f>
      </c>
      <c r="C185" s="13">
        <f>IF($A185="","",M_Sapi!$J185)</f>
      </c>
      <c r="D185" s="18">
        <f>IF($A185="","",M_Sapi!$L185)</f>
      </c>
      <c r="E185" s="15">
        <f>IF($A185="","",M_Sapi!$E185)</f>
      </c>
      <c r="F185" s="15">
        <f>IF($A185="","",IFERROR(INDEX(M_Batch!$K$2:$K$201,MATCH($B185,M_Batch!$A$2:$A$201,0))*$D185/INDEX(M_Batch!$J$2:$J$201,MATCH($B185,M_Batch!$A$2:$A$201,0)),0))</f>
      </c>
      <c r="G185" s="15">
        <f>IF($A185="","",IFERROR(INDEX(M_Batch!$L$2:$L$201,MATCH($B185,M_Batch!$A$2:$A$201,0))*$D185/INDEX(M_Batch!$J$2:$J$201,MATCH($B185,M_Batch!$A$2:$A$201,0)),0))</f>
      </c>
      <c r="H185" s="15">
        <f>IF($A185="","",IFERROR(INDEX(M_Batch!$M$2:$M$201,MATCH($B185,M_Batch!$A$2:$A$201,0))*$D185/INDEX(M_Batch!$J$2:$J$201,MATCH($B185,M_Batch!$A$2:$A$201,0)),0))</f>
      </c>
      <c r="I185" s="15">
        <f>IF($A185="","",$E185+$F185+$G185+$H185)</f>
      </c>
      <c r="J185" s="16">
        <f>IF($A185="","",IF(COUNTIF(Penjualan!$B$2:$B$1001,$A185)&gt;0,IFERROR(INDEX(Penjualan!$C$2:$C$1001,MATCH($A185,Penjualan!$B$2:$B$1001,0)),0),IFERROR(LOOKUP(2,1/(Timbang!$A$2:$A$6001=$A185),Timbang!$C$2:$C$6001),M_Sapi!$D185)))</f>
      </c>
      <c r="K185" s="21">
        <f>IF($A185="","",IFERROR($I185/$J185,0))</f>
      </c>
    </row>
    <row r="186">
      <c r="A186" s="13">
        <f>IF(M_Sapi!$A186="","",M_Sapi!$A186)</f>
      </c>
      <c r="B186" s="13">
        <f>IF($A186="","",M_Sapi!$F186)</f>
      </c>
      <c r="C186" s="13">
        <f>IF($A186="","",M_Sapi!$J186)</f>
      </c>
      <c r="D186" s="18">
        <f>IF($A186="","",M_Sapi!$L186)</f>
      </c>
      <c r="E186" s="15">
        <f>IF($A186="","",M_Sapi!$E186)</f>
      </c>
      <c r="F186" s="15">
        <f>IF($A186="","",IFERROR(INDEX(M_Batch!$K$2:$K$201,MATCH($B186,M_Batch!$A$2:$A$201,0))*$D186/INDEX(M_Batch!$J$2:$J$201,MATCH($B186,M_Batch!$A$2:$A$201,0)),0))</f>
      </c>
      <c r="G186" s="15">
        <f>IF($A186="","",IFERROR(INDEX(M_Batch!$L$2:$L$201,MATCH($B186,M_Batch!$A$2:$A$201,0))*$D186/INDEX(M_Batch!$J$2:$J$201,MATCH($B186,M_Batch!$A$2:$A$201,0)),0))</f>
      </c>
      <c r="H186" s="15">
        <f>IF($A186="","",IFERROR(INDEX(M_Batch!$M$2:$M$201,MATCH($B186,M_Batch!$A$2:$A$201,0))*$D186/INDEX(M_Batch!$J$2:$J$201,MATCH($B186,M_Batch!$A$2:$A$201,0)),0))</f>
      </c>
      <c r="I186" s="15">
        <f>IF($A186="","",$E186+$F186+$G186+$H186)</f>
      </c>
      <c r="J186" s="16">
        <f>IF($A186="","",IF(COUNTIF(Penjualan!$B$2:$B$1001,$A186)&gt;0,IFERROR(INDEX(Penjualan!$C$2:$C$1001,MATCH($A186,Penjualan!$B$2:$B$1001,0)),0),IFERROR(LOOKUP(2,1/(Timbang!$A$2:$A$6001=$A186),Timbang!$C$2:$C$6001),M_Sapi!$D186)))</f>
      </c>
      <c r="K186" s="21">
        <f>IF($A186="","",IFERROR($I186/$J186,0))</f>
      </c>
    </row>
    <row r="187">
      <c r="A187" s="13">
        <f>IF(M_Sapi!$A187="","",M_Sapi!$A187)</f>
      </c>
      <c r="B187" s="13">
        <f>IF($A187="","",M_Sapi!$F187)</f>
      </c>
      <c r="C187" s="13">
        <f>IF($A187="","",M_Sapi!$J187)</f>
      </c>
      <c r="D187" s="18">
        <f>IF($A187="","",M_Sapi!$L187)</f>
      </c>
      <c r="E187" s="15">
        <f>IF($A187="","",M_Sapi!$E187)</f>
      </c>
      <c r="F187" s="15">
        <f>IF($A187="","",IFERROR(INDEX(M_Batch!$K$2:$K$201,MATCH($B187,M_Batch!$A$2:$A$201,0))*$D187/INDEX(M_Batch!$J$2:$J$201,MATCH($B187,M_Batch!$A$2:$A$201,0)),0))</f>
      </c>
      <c r="G187" s="15">
        <f>IF($A187="","",IFERROR(INDEX(M_Batch!$L$2:$L$201,MATCH($B187,M_Batch!$A$2:$A$201,0))*$D187/INDEX(M_Batch!$J$2:$J$201,MATCH($B187,M_Batch!$A$2:$A$201,0)),0))</f>
      </c>
      <c r="H187" s="15">
        <f>IF($A187="","",IFERROR(INDEX(M_Batch!$M$2:$M$201,MATCH($B187,M_Batch!$A$2:$A$201,0))*$D187/INDEX(M_Batch!$J$2:$J$201,MATCH($B187,M_Batch!$A$2:$A$201,0)),0))</f>
      </c>
      <c r="I187" s="15">
        <f>IF($A187="","",$E187+$F187+$G187+$H187)</f>
      </c>
      <c r="J187" s="16">
        <f>IF($A187="","",IF(COUNTIF(Penjualan!$B$2:$B$1001,$A187)&gt;0,IFERROR(INDEX(Penjualan!$C$2:$C$1001,MATCH($A187,Penjualan!$B$2:$B$1001,0)),0),IFERROR(LOOKUP(2,1/(Timbang!$A$2:$A$6001=$A187),Timbang!$C$2:$C$6001),M_Sapi!$D187)))</f>
      </c>
      <c r="K187" s="21">
        <f>IF($A187="","",IFERROR($I187/$J187,0))</f>
      </c>
    </row>
    <row r="188">
      <c r="A188" s="13">
        <f>IF(M_Sapi!$A188="","",M_Sapi!$A188)</f>
      </c>
      <c r="B188" s="13">
        <f>IF($A188="","",M_Sapi!$F188)</f>
      </c>
      <c r="C188" s="13">
        <f>IF($A188="","",M_Sapi!$J188)</f>
      </c>
      <c r="D188" s="18">
        <f>IF($A188="","",M_Sapi!$L188)</f>
      </c>
      <c r="E188" s="15">
        <f>IF($A188="","",M_Sapi!$E188)</f>
      </c>
      <c r="F188" s="15">
        <f>IF($A188="","",IFERROR(INDEX(M_Batch!$K$2:$K$201,MATCH($B188,M_Batch!$A$2:$A$201,0))*$D188/INDEX(M_Batch!$J$2:$J$201,MATCH($B188,M_Batch!$A$2:$A$201,0)),0))</f>
      </c>
      <c r="G188" s="15">
        <f>IF($A188="","",IFERROR(INDEX(M_Batch!$L$2:$L$201,MATCH($B188,M_Batch!$A$2:$A$201,0))*$D188/INDEX(M_Batch!$J$2:$J$201,MATCH($B188,M_Batch!$A$2:$A$201,0)),0))</f>
      </c>
      <c r="H188" s="15">
        <f>IF($A188="","",IFERROR(INDEX(M_Batch!$M$2:$M$201,MATCH($B188,M_Batch!$A$2:$A$201,0))*$D188/INDEX(M_Batch!$J$2:$J$201,MATCH($B188,M_Batch!$A$2:$A$201,0)),0))</f>
      </c>
      <c r="I188" s="15">
        <f>IF($A188="","",$E188+$F188+$G188+$H188)</f>
      </c>
      <c r="J188" s="16">
        <f>IF($A188="","",IF(COUNTIF(Penjualan!$B$2:$B$1001,$A188)&gt;0,IFERROR(INDEX(Penjualan!$C$2:$C$1001,MATCH($A188,Penjualan!$B$2:$B$1001,0)),0),IFERROR(LOOKUP(2,1/(Timbang!$A$2:$A$6001=$A188),Timbang!$C$2:$C$6001),M_Sapi!$D188)))</f>
      </c>
      <c r="K188" s="21">
        <f>IF($A188="","",IFERROR($I188/$J188,0))</f>
      </c>
    </row>
    <row r="189">
      <c r="A189" s="13">
        <f>IF(M_Sapi!$A189="","",M_Sapi!$A189)</f>
      </c>
      <c r="B189" s="13">
        <f>IF($A189="","",M_Sapi!$F189)</f>
      </c>
      <c r="C189" s="13">
        <f>IF($A189="","",M_Sapi!$J189)</f>
      </c>
      <c r="D189" s="18">
        <f>IF($A189="","",M_Sapi!$L189)</f>
      </c>
      <c r="E189" s="15">
        <f>IF($A189="","",M_Sapi!$E189)</f>
      </c>
      <c r="F189" s="15">
        <f>IF($A189="","",IFERROR(INDEX(M_Batch!$K$2:$K$201,MATCH($B189,M_Batch!$A$2:$A$201,0))*$D189/INDEX(M_Batch!$J$2:$J$201,MATCH($B189,M_Batch!$A$2:$A$201,0)),0))</f>
      </c>
      <c r="G189" s="15">
        <f>IF($A189="","",IFERROR(INDEX(M_Batch!$L$2:$L$201,MATCH($B189,M_Batch!$A$2:$A$201,0))*$D189/INDEX(M_Batch!$J$2:$J$201,MATCH($B189,M_Batch!$A$2:$A$201,0)),0))</f>
      </c>
      <c r="H189" s="15">
        <f>IF($A189="","",IFERROR(INDEX(M_Batch!$M$2:$M$201,MATCH($B189,M_Batch!$A$2:$A$201,0))*$D189/INDEX(M_Batch!$J$2:$J$201,MATCH($B189,M_Batch!$A$2:$A$201,0)),0))</f>
      </c>
      <c r="I189" s="15">
        <f>IF($A189="","",$E189+$F189+$G189+$H189)</f>
      </c>
      <c r="J189" s="16">
        <f>IF($A189="","",IF(COUNTIF(Penjualan!$B$2:$B$1001,$A189)&gt;0,IFERROR(INDEX(Penjualan!$C$2:$C$1001,MATCH($A189,Penjualan!$B$2:$B$1001,0)),0),IFERROR(LOOKUP(2,1/(Timbang!$A$2:$A$6001=$A189),Timbang!$C$2:$C$6001),M_Sapi!$D189)))</f>
      </c>
      <c r="K189" s="21">
        <f>IF($A189="","",IFERROR($I189/$J189,0))</f>
      </c>
    </row>
    <row r="190">
      <c r="A190" s="13">
        <f>IF(M_Sapi!$A190="","",M_Sapi!$A190)</f>
      </c>
      <c r="B190" s="13">
        <f>IF($A190="","",M_Sapi!$F190)</f>
      </c>
      <c r="C190" s="13">
        <f>IF($A190="","",M_Sapi!$J190)</f>
      </c>
      <c r="D190" s="18">
        <f>IF($A190="","",M_Sapi!$L190)</f>
      </c>
      <c r="E190" s="15">
        <f>IF($A190="","",M_Sapi!$E190)</f>
      </c>
      <c r="F190" s="15">
        <f>IF($A190="","",IFERROR(INDEX(M_Batch!$K$2:$K$201,MATCH($B190,M_Batch!$A$2:$A$201,0))*$D190/INDEX(M_Batch!$J$2:$J$201,MATCH($B190,M_Batch!$A$2:$A$201,0)),0))</f>
      </c>
      <c r="G190" s="15">
        <f>IF($A190="","",IFERROR(INDEX(M_Batch!$L$2:$L$201,MATCH($B190,M_Batch!$A$2:$A$201,0))*$D190/INDEX(M_Batch!$J$2:$J$201,MATCH($B190,M_Batch!$A$2:$A$201,0)),0))</f>
      </c>
      <c r="H190" s="15">
        <f>IF($A190="","",IFERROR(INDEX(M_Batch!$M$2:$M$201,MATCH($B190,M_Batch!$A$2:$A$201,0))*$D190/INDEX(M_Batch!$J$2:$J$201,MATCH($B190,M_Batch!$A$2:$A$201,0)),0))</f>
      </c>
      <c r="I190" s="15">
        <f>IF($A190="","",$E190+$F190+$G190+$H190)</f>
      </c>
      <c r="J190" s="16">
        <f>IF($A190="","",IF(COUNTIF(Penjualan!$B$2:$B$1001,$A190)&gt;0,IFERROR(INDEX(Penjualan!$C$2:$C$1001,MATCH($A190,Penjualan!$B$2:$B$1001,0)),0),IFERROR(LOOKUP(2,1/(Timbang!$A$2:$A$6001=$A190),Timbang!$C$2:$C$6001),M_Sapi!$D190)))</f>
      </c>
      <c r="K190" s="21">
        <f>IF($A190="","",IFERROR($I190/$J190,0))</f>
      </c>
    </row>
    <row r="191">
      <c r="A191" s="13">
        <f>IF(M_Sapi!$A191="","",M_Sapi!$A191)</f>
      </c>
      <c r="B191" s="13">
        <f>IF($A191="","",M_Sapi!$F191)</f>
      </c>
      <c r="C191" s="13">
        <f>IF($A191="","",M_Sapi!$J191)</f>
      </c>
      <c r="D191" s="18">
        <f>IF($A191="","",M_Sapi!$L191)</f>
      </c>
      <c r="E191" s="15">
        <f>IF($A191="","",M_Sapi!$E191)</f>
      </c>
      <c r="F191" s="15">
        <f>IF($A191="","",IFERROR(INDEX(M_Batch!$K$2:$K$201,MATCH($B191,M_Batch!$A$2:$A$201,0))*$D191/INDEX(M_Batch!$J$2:$J$201,MATCH($B191,M_Batch!$A$2:$A$201,0)),0))</f>
      </c>
      <c r="G191" s="15">
        <f>IF($A191="","",IFERROR(INDEX(M_Batch!$L$2:$L$201,MATCH($B191,M_Batch!$A$2:$A$201,0))*$D191/INDEX(M_Batch!$J$2:$J$201,MATCH($B191,M_Batch!$A$2:$A$201,0)),0))</f>
      </c>
      <c r="H191" s="15">
        <f>IF($A191="","",IFERROR(INDEX(M_Batch!$M$2:$M$201,MATCH($B191,M_Batch!$A$2:$A$201,0))*$D191/INDEX(M_Batch!$J$2:$J$201,MATCH($B191,M_Batch!$A$2:$A$201,0)),0))</f>
      </c>
      <c r="I191" s="15">
        <f>IF($A191="","",$E191+$F191+$G191+$H191)</f>
      </c>
      <c r="J191" s="16">
        <f>IF($A191="","",IF(COUNTIF(Penjualan!$B$2:$B$1001,$A191)&gt;0,IFERROR(INDEX(Penjualan!$C$2:$C$1001,MATCH($A191,Penjualan!$B$2:$B$1001,0)),0),IFERROR(LOOKUP(2,1/(Timbang!$A$2:$A$6001=$A191),Timbang!$C$2:$C$6001),M_Sapi!$D191)))</f>
      </c>
      <c r="K191" s="21">
        <f>IF($A191="","",IFERROR($I191/$J191,0))</f>
      </c>
    </row>
    <row r="192">
      <c r="A192" s="13">
        <f>IF(M_Sapi!$A192="","",M_Sapi!$A192)</f>
      </c>
      <c r="B192" s="13">
        <f>IF($A192="","",M_Sapi!$F192)</f>
      </c>
      <c r="C192" s="13">
        <f>IF($A192="","",M_Sapi!$J192)</f>
      </c>
      <c r="D192" s="18">
        <f>IF($A192="","",M_Sapi!$L192)</f>
      </c>
      <c r="E192" s="15">
        <f>IF($A192="","",M_Sapi!$E192)</f>
      </c>
      <c r="F192" s="15">
        <f>IF($A192="","",IFERROR(INDEX(M_Batch!$K$2:$K$201,MATCH($B192,M_Batch!$A$2:$A$201,0))*$D192/INDEX(M_Batch!$J$2:$J$201,MATCH($B192,M_Batch!$A$2:$A$201,0)),0))</f>
      </c>
      <c r="G192" s="15">
        <f>IF($A192="","",IFERROR(INDEX(M_Batch!$L$2:$L$201,MATCH($B192,M_Batch!$A$2:$A$201,0))*$D192/INDEX(M_Batch!$J$2:$J$201,MATCH($B192,M_Batch!$A$2:$A$201,0)),0))</f>
      </c>
      <c r="H192" s="15">
        <f>IF($A192="","",IFERROR(INDEX(M_Batch!$M$2:$M$201,MATCH($B192,M_Batch!$A$2:$A$201,0))*$D192/INDEX(M_Batch!$J$2:$J$201,MATCH($B192,M_Batch!$A$2:$A$201,0)),0))</f>
      </c>
      <c r="I192" s="15">
        <f>IF($A192="","",$E192+$F192+$G192+$H192)</f>
      </c>
      <c r="J192" s="16">
        <f>IF($A192="","",IF(COUNTIF(Penjualan!$B$2:$B$1001,$A192)&gt;0,IFERROR(INDEX(Penjualan!$C$2:$C$1001,MATCH($A192,Penjualan!$B$2:$B$1001,0)),0),IFERROR(LOOKUP(2,1/(Timbang!$A$2:$A$6001=$A192),Timbang!$C$2:$C$6001),M_Sapi!$D192)))</f>
      </c>
      <c r="K192" s="21">
        <f>IF($A192="","",IFERROR($I192/$J192,0))</f>
      </c>
    </row>
    <row r="193">
      <c r="A193" s="13">
        <f>IF(M_Sapi!$A193="","",M_Sapi!$A193)</f>
      </c>
      <c r="B193" s="13">
        <f>IF($A193="","",M_Sapi!$F193)</f>
      </c>
      <c r="C193" s="13">
        <f>IF($A193="","",M_Sapi!$J193)</f>
      </c>
      <c r="D193" s="18">
        <f>IF($A193="","",M_Sapi!$L193)</f>
      </c>
      <c r="E193" s="15">
        <f>IF($A193="","",M_Sapi!$E193)</f>
      </c>
      <c r="F193" s="15">
        <f>IF($A193="","",IFERROR(INDEX(M_Batch!$K$2:$K$201,MATCH($B193,M_Batch!$A$2:$A$201,0))*$D193/INDEX(M_Batch!$J$2:$J$201,MATCH($B193,M_Batch!$A$2:$A$201,0)),0))</f>
      </c>
      <c r="G193" s="15">
        <f>IF($A193="","",IFERROR(INDEX(M_Batch!$L$2:$L$201,MATCH($B193,M_Batch!$A$2:$A$201,0))*$D193/INDEX(M_Batch!$J$2:$J$201,MATCH($B193,M_Batch!$A$2:$A$201,0)),0))</f>
      </c>
      <c r="H193" s="15">
        <f>IF($A193="","",IFERROR(INDEX(M_Batch!$M$2:$M$201,MATCH($B193,M_Batch!$A$2:$A$201,0))*$D193/INDEX(M_Batch!$J$2:$J$201,MATCH($B193,M_Batch!$A$2:$A$201,0)),0))</f>
      </c>
      <c r="I193" s="15">
        <f>IF($A193="","",$E193+$F193+$G193+$H193)</f>
      </c>
      <c r="J193" s="16">
        <f>IF($A193="","",IF(COUNTIF(Penjualan!$B$2:$B$1001,$A193)&gt;0,IFERROR(INDEX(Penjualan!$C$2:$C$1001,MATCH($A193,Penjualan!$B$2:$B$1001,0)),0),IFERROR(LOOKUP(2,1/(Timbang!$A$2:$A$6001=$A193),Timbang!$C$2:$C$6001),M_Sapi!$D193)))</f>
      </c>
      <c r="K193" s="21">
        <f>IF($A193="","",IFERROR($I193/$J193,0))</f>
      </c>
    </row>
    <row r="194">
      <c r="A194" s="13">
        <f>IF(M_Sapi!$A194="","",M_Sapi!$A194)</f>
      </c>
      <c r="B194" s="13">
        <f>IF($A194="","",M_Sapi!$F194)</f>
      </c>
      <c r="C194" s="13">
        <f>IF($A194="","",M_Sapi!$J194)</f>
      </c>
      <c r="D194" s="18">
        <f>IF($A194="","",M_Sapi!$L194)</f>
      </c>
      <c r="E194" s="15">
        <f>IF($A194="","",M_Sapi!$E194)</f>
      </c>
      <c r="F194" s="15">
        <f>IF($A194="","",IFERROR(INDEX(M_Batch!$K$2:$K$201,MATCH($B194,M_Batch!$A$2:$A$201,0))*$D194/INDEX(M_Batch!$J$2:$J$201,MATCH($B194,M_Batch!$A$2:$A$201,0)),0))</f>
      </c>
      <c r="G194" s="15">
        <f>IF($A194="","",IFERROR(INDEX(M_Batch!$L$2:$L$201,MATCH($B194,M_Batch!$A$2:$A$201,0))*$D194/INDEX(M_Batch!$J$2:$J$201,MATCH($B194,M_Batch!$A$2:$A$201,0)),0))</f>
      </c>
      <c r="H194" s="15">
        <f>IF($A194="","",IFERROR(INDEX(M_Batch!$M$2:$M$201,MATCH($B194,M_Batch!$A$2:$A$201,0))*$D194/INDEX(M_Batch!$J$2:$J$201,MATCH($B194,M_Batch!$A$2:$A$201,0)),0))</f>
      </c>
      <c r="I194" s="15">
        <f>IF($A194="","",$E194+$F194+$G194+$H194)</f>
      </c>
      <c r="J194" s="16">
        <f>IF($A194="","",IF(COUNTIF(Penjualan!$B$2:$B$1001,$A194)&gt;0,IFERROR(INDEX(Penjualan!$C$2:$C$1001,MATCH($A194,Penjualan!$B$2:$B$1001,0)),0),IFERROR(LOOKUP(2,1/(Timbang!$A$2:$A$6001=$A194),Timbang!$C$2:$C$6001),M_Sapi!$D194)))</f>
      </c>
      <c r="K194" s="21">
        <f>IF($A194="","",IFERROR($I194/$J194,0))</f>
      </c>
    </row>
    <row r="195">
      <c r="A195" s="13">
        <f>IF(M_Sapi!$A195="","",M_Sapi!$A195)</f>
      </c>
      <c r="B195" s="13">
        <f>IF($A195="","",M_Sapi!$F195)</f>
      </c>
      <c r="C195" s="13">
        <f>IF($A195="","",M_Sapi!$J195)</f>
      </c>
      <c r="D195" s="18">
        <f>IF($A195="","",M_Sapi!$L195)</f>
      </c>
      <c r="E195" s="15">
        <f>IF($A195="","",M_Sapi!$E195)</f>
      </c>
      <c r="F195" s="15">
        <f>IF($A195="","",IFERROR(INDEX(M_Batch!$K$2:$K$201,MATCH($B195,M_Batch!$A$2:$A$201,0))*$D195/INDEX(M_Batch!$J$2:$J$201,MATCH($B195,M_Batch!$A$2:$A$201,0)),0))</f>
      </c>
      <c r="G195" s="15">
        <f>IF($A195="","",IFERROR(INDEX(M_Batch!$L$2:$L$201,MATCH($B195,M_Batch!$A$2:$A$201,0))*$D195/INDEX(M_Batch!$J$2:$J$201,MATCH($B195,M_Batch!$A$2:$A$201,0)),0))</f>
      </c>
      <c r="H195" s="15">
        <f>IF($A195="","",IFERROR(INDEX(M_Batch!$M$2:$M$201,MATCH($B195,M_Batch!$A$2:$A$201,0))*$D195/INDEX(M_Batch!$J$2:$J$201,MATCH($B195,M_Batch!$A$2:$A$201,0)),0))</f>
      </c>
      <c r="I195" s="15">
        <f>IF($A195="","",$E195+$F195+$G195+$H195)</f>
      </c>
      <c r="J195" s="16">
        <f>IF($A195="","",IF(COUNTIF(Penjualan!$B$2:$B$1001,$A195)&gt;0,IFERROR(INDEX(Penjualan!$C$2:$C$1001,MATCH($A195,Penjualan!$B$2:$B$1001,0)),0),IFERROR(LOOKUP(2,1/(Timbang!$A$2:$A$6001=$A195),Timbang!$C$2:$C$6001),M_Sapi!$D195)))</f>
      </c>
      <c r="K195" s="21">
        <f>IF($A195="","",IFERROR($I195/$J195,0))</f>
      </c>
    </row>
    <row r="196">
      <c r="A196" s="13">
        <f>IF(M_Sapi!$A196="","",M_Sapi!$A196)</f>
      </c>
      <c r="B196" s="13">
        <f>IF($A196="","",M_Sapi!$F196)</f>
      </c>
      <c r="C196" s="13">
        <f>IF($A196="","",M_Sapi!$J196)</f>
      </c>
      <c r="D196" s="18">
        <f>IF($A196="","",M_Sapi!$L196)</f>
      </c>
      <c r="E196" s="15">
        <f>IF($A196="","",M_Sapi!$E196)</f>
      </c>
      <c r="F196" s="15">
        <f>IF($A196="","",IFERROR(INDEX(M_Batch!$K$2:$K$201,MATCH($B196,M_Batch!$A$2:$A$201,0))*$D196/INDEX(M_Batch!$J$2:$J$201,MATCH($B196,M_Batch!$A$2:$A$201,0)),0))</f>
      </c>
      <c r="G196" s="15">
        <f>IF($A196="","",IFERROR(INDEX(M_Batch!$L$2:$L$201,MATCH($B196,M_Batch!$A$2:$A$201,0))*$D196/INDEX(M_Batch!$J$2:$J$201,MATCH($B196,M_Batch!$A$2:$A$201,0)),0))</f>
      </c>
      <c r="H196" s="15">
        <f>IF($A196="","",IFERROR(INDEX(M_Batch!$M$2:$M$201,MATCH($B196,M_Batch!$A$2:$A$201,0))*$D196/INDEX(M_Batch!$J$2:$J$201,MATCH($B196,M_Batch!$A$2:$A$201,0)),0))</f>
      </c>
      <c r="I196" s="15">
        <f>IF($A196="","",$E196+$F196+$G196+$H196)</f>
      </c>
      <c r="J196" s="16">
        <f>IF($A196="","",IF(COUNTIF(Penjualan!$B$2:$B$1001,$A196)&gt;0,IFERROR(INDEX(Penjualan!$C$2:$C$1001,MATCH($A196,Penjualan!$B$2:$B$1001,0)),0),IFERROR(LOOKUP(2,1/(Timbang!$A$2:$A$6001=$A196),Timbang!$C$2:$C$6001),M_Sapi!$D196)))</f>
      </c>
      <c r="K196" s="21">
        <f>IF($A196="","",IFERROR($I196/$J196,0))</f>
      </c>
    </row>
    <row r="197">
      <c r="A197" s="13">
        <f>IF(M_Sapi!$A197="","",M_Sapi!$A197)</f>
      </c>
      <c r="B197" s="13">
        <f>IF($A197="","",M_Sapi!$F197)</f>
      </c>
      <c r="C197" s="13">
        <f>IF($A197="","",M_Sapi!$J197)</f>
      </c>
      <c r="D197" s="18">
        <f>IF($A197="","",M_Sapi!$L197)</f>
      </c>
      <c r="E197" s="15">
        <f>IF($A197="","",M_Sapi!$E197)</f>
      </c>
      <c r="F197" s="15">
        <f>IF($A197="","",IFERROR(INDEX(M_Batch!$K$2:$K$201,MATCH($B197,M_Batch!$A$2:$A$201,0))*$D197/INDEX(M_Batch!$J$2:$J$201,MATCH($B197,M_Batch!$A$2:$A$201,0)),0))</f>
      </c>
      <c r="G197" s="15">
        <f>IF($A197="","",IFERROR(INDEX(M_Batch!$L$2:$L$201,MATCH($B197,M_Batch!$A$2:$A$201,0))*$D197/INDEX(M_Batch!$J$2:$J$201,MATCH($B197,M_Batch!$A$2:$A$201,0)),0))</f>
      </c>
      <c r="H197" s="15">
        <f>IF($A197="","",IFERROR(INDEX(M_Batch!$M$2:$M$201,MATCH($B197,M_Batch!$A$2:$A$201,0))*$D197/INDEX(M_Batch!$J$2:$J$201,MATCH($B197,M_Batch!$A$2:$A$201,0)),0))</f>
      </c>
      <c r="I197" s="15">
        <f>IF($A197="","",$E197+$F197+$G197+$H197)</f>
      </c>
      <c r="J197" s="16">
        <f>IF($A197="","",IF(COUNTIF(Penjualan!$B$2:$B$1001,$A197)&gt;0,IFERROR(INDEX(Penjualan!$C$2:$C$1001,MATCH($A197,Penjualan!$B$2:$B$1001,0)),0),IFERROR(LOOKUP(2,1/(Timbang!$A$2:$A$6001=$A197),Timbang!$C$2:$C$6001),M_Sapi!$D197)))</f>
      </c>
      <c r="K197" s="21">
        <f>IF($A197="","",IFERROR($I197/$J197,0))</f>
      </c>
    </row>
    <row r="198">
      <c r="A198" s="13">
        <f>IF(M_Sapi!$A198="","",M_Sapi!$A198)</f>
      </c>
      <c r="B198" s="13">
        <f>IF($A198="","",M_Sapi!$F198)</f>
      </c>
      <c r="C198" s="13">
        <f>IF($A198="","",M_Sapi!$J198)</f>
      </c>
      <c r="D198" s="18">
        <f>IF($A198="","",M_Sapi!$L198)</f>
      </c>
      <c r="E198" s="15">
        <f>IF($A198="","",M_Sapi!$E198)</f>
      </c>
      <c r="F198" s="15">
        <f>IF($A198="","",IFERROR(INDEX(M_Batch!$K$2:$K$201,MATCH($B198,M_Batch!$A$2:$A$201,0))*$D198/INDEX(M_Batch!$J$2:$J$201,MATCH($B198,M_Batch!$A$2:$A$201,0)),0))</f>
      </c>
      <c r="G198" s="15">
        <f>IF($A198="","",IFERROR(INDEX(M_Batch!$L$2:$L$201,MATCH($B198,M_Batch!$A$2:$A$201,0))*$D198/INDEX(M_Batch!$J$2:$J$201,MATCH($B198,M_Batch!$A$2:$A$201,0)),0))</f>
      </c>
      <c r="H198" s="15">
        <f>IF($A198="","",IFERROR(INDEX(M_Batch!$M$2:$M$201,MATCH($B198,M_Batch!$A$2:$A$201,0))*$D198/INDEX(M_Batch!$J$2:$J$201,MATCH($B198,M_Batch!$A$2:$A$201,0)),0))</f>
      </c>
      <c r="I198" s="15">
        <f>IF($A198="","",$E198+$F198+$G198+$H198)</f>
      </c>
      <c r="J198" s="16">
        <f>IF($A198="","",IF(COUNTIF(Penjualan!$B$2:$B$1001,$A198)&gt;0,IFERROR(INDEX(Penjualan!$C$2:$C$1001,MATCH($A198,Penjualan!$B$2:$B$1001,0)),0),IFERROR(LOOKUP(2,1/(Timbang!$A$2:$A$6001=$A198),Timbang!$C$2:$C$6001),M_Sapi!$D198)))</f>
      </c>
      <c r="K198" s="21">
        <f>IF($A198="","",IFERROR($I198/$J198,0))</f>
      </c>
    </row>
    <row r="199">
      <c r="A199" s="13">
        <f>IF(M_Sapi!$A199="","",M_Sapi!$A199)</f>
      </c>
      <c r="B199" s="13">
        <f>IF($A199="","",M_Sapi!$F199)</f>
      </c>
      <c r="C199" s="13">
        <f>IF($A199="","",M_Sapi!$J199)</f>
      </c>
      <c r="D199" s="18">
        <f>IF($A199="","",M_Sapi!$L199)</f>
      </c>
      <c r="E199" s="15">
        <f>IF($A199="","",M_Sapi!$E199)</f>
      </c>
      <c r="F199" s="15">
        <f>IF($A199="","",IFERROR(INDEX(M_Batch!$K$2:$K$201,MATCH($B199,M_Batch!$A$2:$A$201,0))*$D199/INDEX(M_Batch!$J$2:$J$201,MATCH($B199,M_Batch!$A$2:$A$201,0)),0))</f>
      </c>
      <c r="G199" s="15">
        <f>IF($A199="","",IFERROR(INDEX(M_Batch!$L$2:$L$201,MATCH($B199,M_Batch!$A$2:$A$201,0))*$D199/INDEX(M_Batch!$J$2:$J$201,MATCH($B199,M_Batch!$A$2:$A$201,0)),0))</f>
      </c>
      <c r="H199" s="15">
        <f>IF($A199="","",IFERROR(INDEX(M_Batch!$M$2:$M$201,MATCH($B199,M_Batch!$A$2:$A$201,0))*$D199/INDEX(M_Batch!$J$2:$J$201,MATCH($B199,M_Batch!$A$2:$A$201,0)),0))</f>
      </c>
      <c r="I199" s="15">
        <f>IF($A199="","",$E199+$F199+$G199+$H199)</f>
      </c>
      <c r="J199" s="16">
        <f>IF($A199="","",IF(COUNTIF(Penjualan!$B$2:$B$1001,$A199)&gt;0,IFERROR(INDEX(Penjualan!$C$2:$C$1001,MATCH($A199,Penjualan!$B$2:$B$1001,0)),0),IFERROR(LOOKUP(2,1/(Timbang!$A$2:$A$6001=$A199),Timbang!$C$2:$C$6001),M_Sapi!$D199)))</f>
      </c>
      <c r="K199" s="21">
        <f>IF($A199="","",IFERROR($I199/$J199,0))</f>
      </c>
    </row>
    <row r="200">
      <c r="A200" s="13">
        <f>IF(M_Sapi!$A200="","",M_Sapi!$A200)</f>
      </c>
      <c r="B200" s="13">
        <f>IF($A200="","",M_Sapi!$F200)</f>
      </c>
      <c r="C200" s="13">
        <f>IF($A200="","",M_Sapi!$J200)</f>
      </c>
      <c r="D200" s="18">
        <f>IF($A200="","",M_Sapi!$L200)</f>
      </c>
      <c r="E200" s="15">
        <f>IF($A200="","",M_Sapi!$E200)</f>
      </c>
      <c r="F200" s="15">
        <f>IF($A200="","",IFERROR(INDEX(M_Batch!$K$2:$K$201,MATCH($B200,M_Batch!$A$2:$A$201,0))*$D200/INDEX(M_Batch!$J$2:$J$201,MATCH($B200,M_Batch!$A$2:$A$201,0)),0))</f>
      </c>
      <c r="G200" s="15">
        <f>IF($A200="","",IFERROR(INDEX(M_Batch!$L$2:$L$201,MATCH($B200,M_Batch!$A$2:$A$201,0))*$D200/INDEX(M_Batch!$J$2:$J$201,MATCH($B200,M_Batch!$A$2:$A$201,0)),0))</f>
      </c>
      <c r="H200" s="15">
        <f>IF($A200="","",IFERROR(INDEX(M_Batch!$M$2:$M$201,MATCH($B200,M_Batch!$A$2:$A$201,0))*$D200/INDEX(M_Batch!$J$2:$J$201,MATCH($B200,M_Batch!$A$2:$A$201,0)),0))</f>
      </c>
      <c r="I200" s="15">
        <f>IF($A200="","",$E200+$F200+$G200+$H200)</f>
      </c>
      <c r="J200" s="16">
        <f>IF($A200="","",IF(COUNTIF(Penjualan!$B$2:$B$1001,$A200)&gt;0,IFERROR(INDEX(Penjualan!$C$2:$C$1001,MATCH($A200,Penjualan!$B$2:$B$1001,0)),0),IFERROR(LOOKUP(2,1/(Timbang!$A$2:$A$6001=$A200),Timbang!$C$2:$C$6001),M_Sapi!$D200)))</f>
      </c>
      <c r="K200" s="21">
        <f>IF($A200="","",IFERROR($I200/$J200,0))</f>
      </c>
    </row>
    <row r="201">
      <c r="A201" s="13">
        <f>IF(M_Sapi!$A201="","",M_Sapi!$A201)</f>
      </c>
      <c r="B201" s="13">
        <f>IF($A201="","",M_Sapi!$F201)</f>
      </c>
      <c r="C201" s="13">
        <f>IF($A201="","",M_Sapi!$J201)</f>
      </c>
      <c r="D201" s="18">
        <f>IF($A201="","",M_Sapi!$L201)</f>
      </c>
      <c r="E201" s="15">
        <f>IF($A201="","",M_Sapi!$E201)</f>
      </c>
      <c r="F201" s="15">
        <f>IF($A201="","",IFERROR(INDEX(M_Batch!$K$2:$K$201,MATCH($B201,M_Batch!$A$2:$A$201,0))*$D201/INDEX(M_Batch!$J$2:$J$201,MATCH($B201,M_Batch!$A$2:$A$201,0)),0))</f>
      </c>
      <c r="G201" s="15">
        <f>IF($A201="","",IFERROR(INDEX(M_Batch!$L$2:$L$201,MATCH($B201,M_Batch!$A$2:$A$201,0))*$D201/INDEX(M_Batch!$J$2:$J$201,MATCH($B201,M_Batch!$A$2:$A$201,0)),0))</f>
      </c>
      <c r="H201" s="15">
        <f>IF($A201="","",IFERROR(INDEX(M_Batch!$M$2:$M$201,MATCH($B201,M_Batch!$A$2:$A$201,0))*$D201/INDEX(M_Batch!$J$2:$J$201,MATCH($B201,M_Batch!$A$2:$A$201,0)),0))</f>
      </c>
      <c r="I201" s="15">
        <f>IF($A201="","",$E201+$F201+$G201+$H201)</f>
      </c>
      <c r="J201" s="16">
        <f>IF($A201="","",IF(COUNTIF(Penjualan!$B$2:$B$1001,$A201)&gt;0,IFERROR(INDEX(Penjualan!$C$2:$C$1001,MATCH($A201,Penjualan!$B$2:$B$1001,0)),0),IFERROR(LOOKUP(2,1/(Timbang!$A$2:$A$6001=$A201),Timbang!$C$2:$C$6001),M_Sapi!$D201)))</f>
      </c>
      <c r="K201" s="21">
        <f>IF($A201="","",IFERROR($I201/$J201,0))</f>
      </c>
    </row>
    <row r="202">
      <c r="A202" s="13">
        <f>IF(M_Sapi!$A202="","",M_Sapi!$A202)</f>
      </c>
      <c r="B202" s="13">
        <f>IF($A202="","",M_Sapi!$F202)</f>
      </c>
      <c r="C202" s="13">
        <f>IF($A202="","",M_Sapi!$J202)</f>
      </c>
      <c r="D202" s="18">
        <f>IF($A202="","",M_Sapi!$L202)</f>
      </c>
      <c r="E202" s="15">
        <f>IF($A202="","",M_Sapi!$E202)</f>
      </c>
      <c r="F202" s="15">
        <f>IF($A202="","",IFERROR(INDEX(M_Batch!$K$2:$K$201,MATCH($B202,M_Batch!$A$2:$A$201,0))*$D202/INDEX(M_Batch!$J$2:$J$201,MATCH($B202,M_Batch!$A$2:$A$201,0)),0))</f>
      </c>
      <c r="G202" s="15">
        <f>IF($A202="","",IFERROR(INDEX(M_Batch!$L$2:$L$201,MATCH($B202,M_Batch!$A$2:$A$201,0))*$D202/INDEX(M_Batch!$J$2:$J$201,MATCH($B202,M_Batch!$A$2:$A$201,0)),0))</f>
      </c>
      <c r="H202" s="15">
        <f>IF($A202="","",IFERROR(INDEX(M_Batch!$M$2:$M$201,MATCH($B202,M_Batch!$A$2:$A$201,0))*$D202/INDEX(M_Batch!$J$2:$J$201,MATCH($B202,M_Batch!$A$2:$A$201,0)),0))</f>
      </c>
      <c r="I202" s="15">
        <f>IF($A202="","",$E202+$F202+$G202+$H202)</f>
      </c>
      <c r="J202" s="16">
        <f>IF($A202="","",IF(COUNTIF(Penjualan!$B$2:$B$1001,$A202)&gt;0,IFERROR(INDEX(Penjualan!$C$2:$C$1001,MATCH($A202,Penjualan!$B$2:$B$1001,0)),0),IFERROR(LOOKUP(2,1/(Timbang!$A$2:$A$6001=$A202),Timbang!$C$2:$C$6001),M_Sapi!$D202)))</f>
      </c>
      <c r="K202" s="21">
        <f>IF($A202="","",IFERROR($I202/$J202,0))</f>
      </c>
    </row>
    <row r="203">
      <c r="A203" s="13">
        <f>IF(M_Sapi!$A203="","",M_Sapi!$A203)</f>
      </c>
      <c r="B203" s="13">
        <f>IF($A203="","",M_Sapi!$F203)</f>
      </c>
      <c r="C203" s="13">
        <f>IF($A203="","",M_Sapi!$J203)</f>
      </c>
      <c r="D203" s="18">
        <f>IF($A203="","",M_Sapi!$L203)</f>
      </c>
      <c r="E203" s="15">
        <f>IF($A203="","",M_Sapi!$E203)</f>
      </c>
      <c r="F203" s="15">
        <f>IF($A203="","",IFERROR(INDEX(M_Batch!$K$2:$K$201,MATCH($B203,M_Batch!$A$2:$A$201,0))*$D203/INDEX(M_Batch!$J$2:$J$201,MATCH($B203,M_Batch!$A$2:$A$201,0)),0))</f>
      </c>
      <c r="G203" s="15">
        <f>IF($A203="","",IFERROR(INDEX(M_Batch!$L$2:$L$201,MATCH($B203,M_Batch!$A$2:$A$201,0))*$D203/INDEX(M_Batch!$J$2:$J$201,MATCH($B203,M_Batch!$A$2:$A$201,0)),0))</f>
      </c>
      <c r="H203" s="15">
        <f>IF($A203="","",IFERROR(INDEX(M_Batch!$M$2:$M$201,MATCH($B203,M_Batch!$A$2:$A$201,0))*$D203/INDEX(M_Batch!$J$2:$J$201,MATCH($B203,M_Batch!$A$2:$A$201,0)),0))</f>
      </c>
      <c r="I203" s="15">
        <f>IF($A203="","",$E203+$F203+$G203+$H203)</f>
      </c>
      <c r="J203" s="16">
        <f>IF($A203="","",IF(COUNTIF(Penjualan!$B$2:$B$1001,$A203)&gt;0,IFERROR(INDEX(Penjualan!$C$2:$C$1001,MATCH($A203,Penjualan!$B$2:$B$1001,0)),0),IFERROR(LOOKUP(2,1/(Timbang!$A$2:$A$6001=$A203),Timbang!$C$2:$C$6001),M_Sapi!$D203)))</f>
      </c>
      <c r="K203" s="21">
        <f>IF($A203="","",IFERROR($I203/$J203,0))</f>
      </c>
    </row>
    <row r="204">
      <c r="A204" s="13">
        <f>IF(M_Sapi!$A204="","",M_Sapi!$A204)</f>
      </c>
      <c r="B204" s="13">
        <f>IF($A204="","",M_Sapi!$F204)</f>
      </c>
      <c r="C204" s="13">
        <f>IF($A204="","",M_Sapi!$J204)</f>
      </c>
      <c r="D204" s="18">
        <f>IF($A204="","",M_Sapi!$L204)</f>
      </c>
      <c r="E204" s="15">
        <f>IF($A204="","",M_Sapi!$E204)</f>
      </c>
      <c r="F204" s="15">
        <f>IF($A204="","",IFERROR(INDEX(M_Batch!$K$2:$K$201,MATCH($B204,M_Batch!$A$2:$A$201,0))*$D204/INDEX(M_Batch!$J$2:$J$201,MATCH($B204,M_Batch!$A$2:$A$201,0)),0))</f>
      </c>
      <c r="G204" s="15">
        <f>IF($A204="","",IFERROR(INDEX(M_Batch!$L$2:$L$201,MATCH($B204,M_Batch!$A$2:$A$201,0))*$D204/INDEX(M_Batch!$J$2:$J$201,MATCH($B204,M_Batch!$A$2:$A$201,0)),0))</f>
      </c>
      <c r="H204" s="15">
        <f>IF($A204="","",IFERROR(INDEX(M_Batch!$M$2:$M$201,MATCH($B204,M_Batch!$A$2:$A$201,0))*$D204/INDEX(M_Batch!$J$2:$J$201,MATCH($B204,M_Batch!$A$2:$A$201,0)),0))</f>
      </c>
      <c r="I204" s="15">
        <f>IF($A204="","",$E204+$F204+$G204+$H204)</f>
      </c>
      <c r="J204" s="16">
        <f>IF($A204="","",IF(COUNTIF(Penjualan!$B$2:$B$1001,$A204)&gt;0,IFERROR(INDEX(Penjualan!$C$2:$C$1001,MATCH($A204,Penjualan!$B$2:$B$1001,0)),0),IFERROR(LOOKUP(2,1/(Timbang!$A$2:$A$6001=$A204),Timbang!$C$2:$C$6001),M_Sapi!$D204)))</f>
      </c>
      <c r="K204" s="21">
        <f>IF($A204="","",IFERROR($I204/$J204,0))</f>
      </c>
    </row>
    <row r="205">
      <c r="A205" s="13">
        <f>IF(M_Sapi!$A205="","",M_Sapi!$A205)</f>
      </c>
      <c r="B205" s="13">
        <f>IF($A205="","",M_Sapi!$F205)</f>
      </c>
      <c r="C205" s="13">
        <f>IF($A205="","",M_Sapi!$J205)</f>
      </c>
      <c r="D205" s="18">
        <f>IF($A205="","",M_Sapi!$L205)</f>
      </c>
      <c r="E205" s="15">
        <f>IF($A205="","",M_Sapi!$E205)</f>
      </c>
      <c r="F205" s="15">
        <f>IF($A205="","",IFERROR(INDEX(M_Batch!$K$2:$K$201,MATCH($B205,M_Batch!$A$2:$A$201,0))*$D205/INDEX(M_Batch!$J$2:$J$201,MATCH($B205,M_Batch!$A$2:$A$201,0)),0))</f>
      </c>
      <c r="G205" s="15">
        <f>IF($A205="","",IFERROR(INDEX(M_Batch!$L$2:$L$201,MATCH($B205,M_Batch!$A$2:$A$201,0))*$D205/INDEX(M_Batch!$J$2:$J$201,MATCH($B205,M_Batch!$A$2:$A$201,0)),0))</f>
      </c>
      <c r="H205" s="15">
        <f>IF($A205="","",IFERROR(INDEX(M_Batch!$M$2:$M$201,MATCH($B205,M_Batch!$A$2:$A$201,0))*$D205/INDEX(M_Batch!$J$2:$J$201,MATCH($B205,M_Batch!$A$2:$A$201,0)),0))</f>
      </c>
      <c r="I205" s="15">
        <f>IF($A205="","",$E205+$F205+$G205+$H205)</f>
      </c>
      <c r="J205" s="16">
        <f>IF($A205="","",IF(COUNTIF(Penjualan!$B$2:$B$1001,$A205)&gt;0,IFERROR(INDEX(Penjualan!$C$2:$C$1001,MATCH($A205,Penjualan!$B$2:$B$1001,0)),0),IFERROR(LOOKUP(2,1/(Timbang!$A$2:$A$6001=$A205),Timbang!$C$2:$C$6001),M_Sapi!$D205)))</f>
      </c>
      <c r="K205" s="21">
        <f>IF($A205="","",IFERROR($I205/$J205,0))</f>
      </c>
    </row>
    <row r="206">
      <c r="A206" s="13">
        <f>IF(M_Sapi!$A206="","",M_Sapi!$A206)</f>
      </c>
      <c r="B206" s="13">
        <f>IF($A206="","",M_Sapi!$F206)</f>
      </c>
      <c r="C206" s="13">
        <f>IF($A206="","",M_Sapi!$J206)</f>
      </c>
      <c r="D206" s="18">
        <f>IF($A206="","",M_Sapi!$L206)</f>
      </c>
      <c r="E206" s="15">
        <f>IF($A206="","",M_Sapi!$E206)</f>
      </c>
      <c r="F206" s="15">
        <f>IF($A206="","",IFERROR(INDEX(M_Batch!$K$2:$K$201,MATCH($B206,M_Batch!$A$2:$A$201,0))*$D206/INDEX(M_Batch!$J$2:$J$201,MATCH($B206,M_Batch!$A$2:$A$201,0)),0))</f>
      </c>
      <c r="G206" s="15">
        <f>IF($A206="","",IFERROR(INDEX(M_Batch!$L$2:$L$201,MATCH($B206,M_Batch!$A$2:$A$201,0))*$D206/INDEX(M_Batch!$J$2:$J$201,MATCH($B206,M_Batch!$A$2:$A$201,0)),0))</f>
      </c>
      <c r="H206" s="15">
        <f>IF($A206="","",IFERROR(INDEX(M_Batch!$M$2:$M$201,MATCH($B206,M_Batch!$A$2:$A$201,0))*$D206/INDEX(M_Batch!$J$2:$J$201,MATCH($B206,M_Batch!$A$2:$A$201,0)),0))</f>
      </c>
      <c r="I206" s="15">
        <f>IF($A206="","",$E206+$F206+$G206+$H206)</f>
      </c>
      <c r="J206" s="16">
        <f>IF($A206="","",IF(COUNTIF(Penjualan!$B$2:$B$1001,$A206)&gt;0,IFERROR(INDEX(Penjualan!$C$2:$C$1001,MATCH($A206,Penjualan!$B$2:$B$1001,0)),0),IFERROR(LOOKUP(2,1/(Timbang!$A$2:$A$6001=$A206),Timbang!$C$2:$C$6001),M_Sapi!$D206)))</f>
      </c>
      <c r="K206" s="21">
        <f>IF($A206="","",IFERROR($I206/$J206,0))</f>
      </c>
    </row>
    <row r="207">
      <c r="A207" s="13">
        <f>IF(M_Sapi!$A207="","",M_Sapi!$A207)</f>
      </c>
      <c r="B207" s="13">
        <f>IF($A207="","",M_Sapi!$F207)</f>
      </c>
      <c r="C207" s="13">
        <f>IF($A207="","",M_Sapi!$J207)</f>
      </c>
      <c r="D207" s="18">
        <f>IF($A207="","",M_Sapi!$L207)</f>
      </c>
      <c r="E207" s="15">
        <f>IF($A207="","",M_Sapi!$E207)</f>
      </c>
      <c r="F207" s="15">
        <f>IF($A207="","",IFERROR(INDEX(M_Batch!$K$2:$K$201,MATCH($B207,M_Batch!$A$2:$A$201,0))*$D207/INDEX(M_Batch!$J$2:$J$201,MATCH($B207,M_Batch!$A$2:$A$201,0)),0))</f>
      </c>
      <c r="G207" s="15">
        <f>IF($A207="","",IFERROR(INDEX(M_Batch!$L$2:$L$201,MATCH($B207,M_Batch!$A$2:$A$201,0))*$D207/INDEX(M_Batch!$J$2:$J$201,MATCH($B207,M_Batch!$A$2:$A$201,0)),0))</f>
      </c>
      <c r="H207" s="15">
        <f>IF($A207="","",IFERROR(INDEX(M_Batch!$M$2:$M$201,MATCH($B207,M_Batch!$A$2:$A$201,0))*$D207/INDEX(M_Batch!$J$2:$J$201,MATCH($B207,M_Batch!$A$2:$A$201,0)),0))</f>
      </c>
      <c r="I207" s="15">
        <f>IF($A207="","",$E207+$F207+$G207+$H207)</f>
      </c>
      <c r="J207" s="16">
        <f>IF($A207="","",IF(COUNTIF(Penjualan!$B$2:$B$1001,$A207)&gt;0,IFERROR(INDEX(Penjualan!$C$2:$C$1001,MATCH($A207,Penjualan!$B$2:$B$1001,0)),0),IFERROR(LOOKUP(2,1/(Timbang!$A$2:$A$6001=$A207),Timbang!$C$2:$C$6001),M_Sapi!$D207)))</f>
      </c>
      <c r="K207" s="21">
        <f>IF($A207="","",IFERROR($I207/$J207,0))</f>
      </c>
    </row>
    <row r="208">
      <c r="A208" s="13">
        <f>IF(M_Sapi!$A208="","",M_Sapi!$A208)</f>
      </c>
      <c r="B208" s="13">
        <f>IF($A208="","",M_Sapi!$F208)</f>
      </c>
      <c r="C208" s="13">
        <f>IF($A208="","",M_Sapi!$J208)</f>
      </c>
      <c r="D208" s="18">
        <f>IF($A208="","",M_Sapi!$L208)</f>
      </c>
      <c r="E208" s="15">
        <f>IF($A208="","",M_Sapi!$E208)</f>
      </c>
      <c r="F208" s="15">
        <f>IF($A208="","",IFERROR(INDEX(M_Batch!$K$2:$K$201,MATCH($B208,M_Batch!$A$2:$A$201,0))*$D208/INDEX(M_Batch!$J$2:$J$201,MATCH($B208,M_Batch!$A$2:$A$201,0)),0))</f>
      </c>
      <c r="G208" s="15">
        <f>IF($A208="","",IFERROR(INDEX(M_Batch!$L$2:$L$201,MATCH($B208,M_Batch!$A$2:$A$201,0))*$D208/INDEX(M_Batch!$J$2:$J$201,MATCH($B208,M_Batch!$A$2:$A$201,0)),0))</f>
      </c>
      <c r="H208" s="15">
        <f>IF($A208="","",IFERROR(INDEX(M_Batch!$M$2:$M$201,MATCH($B208,M_Batch!$A$2:$A$201,0))*$D208/INDEX(M_Batch!$J$2:$J$201,MATCH($B208,M_Batch!$A$2:$A$201,0)),0))</f>
      </c>
      <c r="I208" s="15">
        <f>IF($A208="","",$E208+$F208+$G208+$H208)</f>
      </c>
      <c r="J208" s="16">
        <f>IF($A208="","",IF(COUNTIF(Penjualan!$B$2:$B$1001,$A208)&gt;0,IFERROR(INDEX(Penjualan!$C$2:$C$1001,MATCH($A208,Penjualan!$B$2:$B$1001,0)),0),IFERROR(LOOKUP(2,1/(Timbang!$A$2:$A$6001=$A208),Timbang!$C$2:$C$6001),M_Sapi!$D208)))</f>
      </c>
      <c r="K208" s="21">
        <f>IF($A208="","",IFERROR($I208/$J208,0))</f>
      </c>
    </row>
    <row r="209">
      <c r="A209" s="13">
        <f>IF(M_Sapi!$A209="","",M_Sapi!$A209)</f>
      </c>
      <c r="B209" s="13">
        <f>IF($A209="","",M_Sapi!$F209)</f>
      </c>
      <c r="C209" s="13">
        <f>IF($A209="","",M_Sapi!$J209)</f>
      </c>
      <c r="D209" s="18">
        <f>IF($A209="","",M_Sapi!$L209)</f>
      </c>
      <c r="E209" s="15">
        <f>IF($A209="","",M_Sapi!$E209)</f>
      </c>
      <c r="F209" s="15">
        <f>IF($A209="","",IFERROR(INDEX(M_Batch!$K$2:$K$201,MATCH($B209,M_Batch!$A$2:$A$201,0))*$D209/INDEX(M_Batch!$J$2:$J$201,MATCH($B209,M_Batch!$A$2:$A$201,0)),0))</f>
      </c>
      <c r="G209" s="15">
        <f>IF($A209="","",IFERROR(INDEX(M_Batch!$L$2:$L$201,MATCH($B209,M_Batch!$A$2:$A$201,0))*$D209/INDEX(M_Batch!$J$2:$J$201,MATCH($B209,M_Batch!$A$2:$A$201,0)),0))</f>
      </c>
      <c r="H209" s="15">
        <f>IF($A209="","",IFERROR(INDEX(M_Batch!$M$2:$M$201,MATCH($B209,M_Batch!$A$2:$A$201,0))*$D209/INDEX(M_Batch!$J$2:$J$201,MATCH($B209,M_Batch!$A$2:$A$201,0)),0))</f>
      </c>
      <c r="I209" s="15">
        <f>IF($A209="","",$E209+$F209+$G209+$H209)</f>
      </c>
      <c r="J209" s="16">
        <f>IF($A209="","",IF(COUNTIF(Penjualan!$B$2:$B$1001,$A209)&gt;0,IFERROR(INDEX(Penjualan!$C$2:$C$1001,MATCH($A209,Penjualan!$B$2:$B$1001,0)),0),IFERROR(LOOKUP(2,1/(Timbang!$A$2:$A$6001=$A209),Timbang!$C$2:$C$6001),M_Sapi!$D209)))</f>
      </c>
      <c r="K209" s="21">
        <f>IF($A209="","",IFERROR($I209/$J209,0))</f>
      </c>
    </row>
    <row r="210">
      <c r="A210" s="13">
        <f>IF(M_Sapi!$A210="","",M_Sapi!$A210)</f>
      </c>
      <c r="B210" s="13">
        <f>IF($A210="","",M_Sapi!$F210)</f>
      </c>
      <c r="C210" s="13">
        <f>IF($A210="","",M_Sapi!$J210)</f>
      </c>
      <c r="D210" s="18">
        <f>IF($A210="","",M_Sapi!$L210)</f>
      </c>
      <c r="E210" s="15">
        <f>IF($A210="","",M_Sapi!$E210)</f>
      </c>
      <c r="F210" s="15">
        <f>IF($A210="","",IFERROR(INDEX(M_Batch!$K$2:$K$201,MATCH($B210,M_Batch!$A$2:$A$201,0))*$D210/INDEX(M_Batch!$J$2:$J$201,MATCH($B210,M_Batch!$A$2:$A$201,0)),0))</f>
      </c>
      <c r="G210" s="15">
        <f>IF($A210="","",IFERROR(INDEX(M_Batch!$L$2:$L$201,MATCH($B210,M_Batch!$A$2:$A$201,0))*$D210/INDEX(M_Batch!$J$2:$J$201,MATCH($B210,M_Batch!$A$2:$A$201,0)),0))</f>
      </c>
      <c r="H210" s="15">
        <f>IF($A210="","",IFERROR(INDEX(M_Batch!$M$2:$M$201,MATCH($B210,M_Batch!$A$2:$A$201,0))*$D210/INDEX(M_Batch!$J$2:$J$201,MATCH($B210,M_Batch!$A$2:$A$201,0)),0))</f>
      </c>
      <c r="I210" s="15">
        <f>IF($A210="","",$E210+$F210+$G210+$H210)</f>
      </c>
      <c r="J210" s="16">
        <f>IF($A210="","",IF(COUNTIF(Penjualan!$B$2:$B$1001,$A210)&gt;0,IFERROR(INDEX(Penjualan!$C$2:$C$1001,MATCH($A210,Penjualan!$B$2:$B$1001,0)),0),IFERROR(LOOKUP(2,1/(Timbang!$A$2:$A$6001=$A210),Timbang!$C$2:$C$6001),M_Sapi!$D210)))</f>
      </c>
      <c r="K210" s="21">
        <f>IF($A210="","",IFERROR($I210/$J210,0))</f>
      </c>
    </row>
    <row r="211">
      <c r="A211" s="13">
        <f>IF(M_Sapi!$A211="","",M_Sapi!$A211)</f>
      </c>
      <c r="B211" s="13">
        <f>IF($A211="","",M_Sapi!$F211)</f>
      </c>
      <c r="C211" s="13">
        <f>IF($A211="","",M_Sapi!$J211)</f>
      </c>
      <c r="D211" s="18">
        <f>IF($A211="","",M_Sapi!$L211)</f>
      </c>
      <c r="E211" s="15">
        <f>IF($A211="","",M_Sapi!$E211)</f>
      </c>
      <c r="F211" s="15">
        <f>IF($A211="","",IFERROR(INDEX(M_Batch!$K$2:$K$201,MATCH($B211,M_Batch!$A$2:$A$201,0))*$D211/INDEX(M_Batch!$J$2:$J$201,MATCH($B211,M_Batch!$A$2:$A$201,0)),0))</f>
      </c>
      <c r="G211" s="15">
        <f>IF($A211="","",IFERROR(INDEX(M_Batch!$L$2:$L$201,MATCH($B211,M_Batch!$A$2:$A$201,0))*$D211/INDEX(M_Batch!$J$2:$J$201,MATCH($B211,M_Batch!$A$2:$A$201,0)),0))</f>
      </c>
      <c r="H211" s="15">
        <f>IF($A211="","",IFERROR(INDEX(M_Batch!$M$2:$M$201,MATCH($B211,M_Batch!$A$2:$A$201,0))*$D211/INDEX(M_Batch!$J$2:$J$201,MATCH($B211,M_Batch!$A$2:$A$201,0)),0))</f>
      </c>
      <c r="I211" s="15">
        <f>IF($A211="","",$E211+$F211+$G211+$H211)</f>
      </c>
      <c r="J211" s="16">
        <f>IF($A211="","",IF(COUNTIF(Penjualan!$B$2:$B$1001,$A211)&gt;0,IFERROR(INDEX(Penjualan!$C$2:$C$1001,MATCH($A211,Penjualan!$B$2:$B$1001,0)),0),IFERROR(LOOKUP(2,1/(Timbang!$A$2:$A$6001=$A211),Timbang!$C$2:$C$6001),M_Sapi!$D211)))</f>
      </c>
      <c r="K211" s="21">
        <f>IF($A211="","",IFERROR($I211/$J211,0))</f>
      </c>
    </row>
    <row r="212">
      <c r="A212" s="13">
        <f>IF(M_Sapi!$A212="","",M_Sapi!$A212)</f>
      </c>
      <c r="B212" s="13">
        <f>IF($A212="","",M_Sapi!$F212)</f>
      </c>
      <c r="C212" s="13">
        <f>IF($A212="","",M_Sapi!$J212)</f>
      </c>
      <c r="D212" s="18">
        <f>IF($A212="","",M_Sapi!$L212)</f>
      </c>
      <c r="E212" s="15">
        <f>IF($A212="","",M_Sapi!$E212)</f>
      </c>
      <c r="F212" s="15">
        <f>IF($A212="","",IFERROR(INDEX(M_Batch!$K$2:$K$201,MATCH($B212,M_Batch!$A$2:$A$201,0))*$D212/INDEX(M_Batch!$J$2:$J$201,MATCH($B212,M_Batch!$A$2:$A$201,0)),0))</f>
      </c>
      <c r="G212" s="15">
        <f>IF($A212="","",IFERROR(INDEX(M_Batch!$L$2:$L$201,MATCH($B212,M_Batch!$A$2:$A$201,0))*$D212/INDEX(M_Batch!$J$2:$J$201,MATCH($B212,M_Batch!$A$2:$A$201,0)),0))</f>
      </c>
      <c r="H212" s="15">
        <f>IF($A212="","",IFERROR(INDEX(M_Batch!$M$2:$M$201,MATCH($B212,M_Batch!$A$2:$A$201,0))*$D212/INDEX(M_Batch!$J$2:$J$201,MATCH($B212,M_Batch!$A$2:$A$201,0)),0))</f>
      </c>
      <c r="I212" s="15">
        <f>IF($A212="","",$E212+$F212+$G212+$H212)</f>
      </c>
      <c r="J212" s="16">
        <f>IF($A212="","",IF(COUNTIF(Penjualan!$B$2:$B$1001,$A212)&gt;0,IFERROR(INDEX(Penjualan!$C$2:$C$1001,MATCH($A212,Penjualan!$B$2:$B$1001,0)),0),IFERROR(LOOKUP(2,1/(Timbang!$A$2:$A$6001=$A212),Timbang!$C$2:$C$6001),M_Sapi!$D212)))</f>
      </c>
      <c r="K212" s="21">
        <f>IF($A212="","",IFERROR($I212/$J212,0))</f>
      </c>
    </row>
    <row r="213">
      <c r="A213" s="13">
        <f>IF(M_Sapi!$A213="","",M_Sapi!$A213)</f>
      </c>
      <c r="B213" s="13">
        <f>IF($A213="","",M_Sapi!$F213)</f>
      </c>
      <c r="C213" s="13">
        <f>IF($A213="","",M_Sapi!$J213)</f>
      </c>
      <c r="D213" s="18">
        <f>IF($A213="","",M_Sapi!$L213)</f>
      </c>
      <c r="E213" s="15">
        <f>IF($A213="","",M_Sapi!$E213)</f>
      </c>
      <c r="F213" s="15">
        <f>IF($A213="","",IFERROR(INDEX(M_Batch!$K$2:$K$201,MATCH($B213,M_Batch!$A$2:$A$201,0))*$D213/INDEX(M_Batch!$J$2:$J$201,MATCH($B213,M_Batch!$A$2:$A$201,0)),0))</f>
      </c>
      <c r="G213" s="15">
        <f>IF($A213="","",IFERROR(INDEX(M_Batch!$L$2:$L$201,MATCH($B213,M_Batch!$A$2:$A$201,0))*$D213/INDEX(M_Batch!$J$2:$J$201,MATCH($B213,M_Batch!$A$2:$A$201,0)),0))</f>
      </c>
      <c r="H213" s="15">
        <f>IF($A213="","",IFERROR(INDEX(M_Batch!$M$2:$M$201,MATCH($B213,M_Batch!$A$2:$A$201,0))*$D213/INDEX(M_Batch!$J$2:$J$201,MATCH($B213,M_Batch!$A$2:$A$201,0)),0))</f>
      </c>
      <c r="I213" s="15">
        <f>IF($A213="","",$E213+$F213+$G213+$H213)</f>
      </c>
      <c r="J213" s="16">
        <f>IF($A213="","",IF(COUNTIF(Penjualan!$B$2:$B$1001,$A213)&gt;0,IFERROR(INDEX(Penjualan!$C$2:$C$1001,MATCH($A213,Penjualan!$B$2:$B$1001,0)),0),IFERROR(LOOKUP(2,1/(Timbang!$A$2:$A$6001=$A213),Timbang!$C$2:$C$6001),M_Sapi!$D213)))</f>
      </c>
      <c r="K213" s="21">
        <f>IF($A213="","",IFERROR($I213/$J213,0))</f>
      </c>
    </row>
    <row r="214">
      <c r="A214" s="13">
        <f>IF(M_Sapi!$A214="","",M_Sapi!$A214)</f>
      </c>
      <c r="B214" s="13">
        <f>IF($A214="","",M_Sapi!$F214)</f>
      </c>
      <c r="C214" s="13">
        <f>IF($A214="","",M_Sapi!$J214)</f>
      </c>
      <c r="D214" s="18">
        <f>IF($A214="","",M_Sapi!$L214)</f>
      </c>
      <c r="E214" s="15">
        <f>IF($A214="","",M_Sapi!$E214)</f>
      </c>
      <c r="F214" s="15">
        <f>IF($A214="","",IFERROR(INDEX(M_Batch!$K$2:$K$201,MATCH($B214,M_Batch!$A$2:$A$201,0))*$D214/INDEX(M_Batch!$J$2:$J$201,MATCH($B214,M_Batch!$A$2:$A$201,0)),0))</f>
      </c>
      <c r="G214" s="15">
        <f>IF($A214="","",IFERROR(INDEX(M_Batch!$L$2:$L$201,MATCH($B214,M_Batch!$A$2:$A$201,0))*$D214/INDEX(M_Batch!$J$2:$J$201,MATCH($B214,M_Batch!$A$2:$A$201,0)),0))</f>
      </c>
      <c r="H214" s="15">
        <f>IF($A214="","",IFERROR(INDEX(M_Batch!$M$2:$M$201,MATCH($B214,M_Batch!$A$2:$A$201,0))*$D214/INDEX(M_Batch!$J$2:$J$201,MATCH($B214,M_Batch!$A$2:$A$201,0)),0))</f>
      </c>
      <c r="I214" s="15">
        <f>IF($A214="","",$E214+$F214+$G214+$H214)</f>
      </c>
      <c r="J214" s="16">
        <f>IF($A214="","",IF(COUNTIF(Penjualan!$B$2:$B$1001,$A214)&gt;0,IFERROR(INDEX(Penjualan!$C$2:$C$1001,MATCH($A214,Penjualan!$B$2:$B$1001,0)),0),IFERROR(LOOKUP(2,1/(Timbang!$A$2:$A$6001=$A214),Timbang!$C$2:$C$6001),M_Sapi!$D214)))</f>
      </c>
      <c r="K214" s="21">
        <f>IF($A214="","",IFERROR($I214/$J214,0))</f>
      </c>
    </row>
    <row r="215">
      <c r="A215" s="13">
        <f>IF(M_Sapi!$A215="","",M_Sapi!$A215)</f>
      </c>
      <c r="B215" s="13">
        <f>IF($A215="","",M_Sapi!$F215)</f>
      </c>
      <c r="C215" s="13">
        <f>IF($A215="","",M_Sapi!$J215)</f>
      </c>
      <c r="D215" s="18">
        <f>IF($A215="","",M_Sapi!$L215)</f>
      </c>
      <c r="E215" s="15">
        <f>IF($A215="","",M_Sapi!$E215)</f>
      </c>
      <c r="F215" s="15">
        <f>IF($A215="","",IFERROR(INDEX(M_Batch!$K$2:$K$201,MATCH($B215,M_Batch!$A$2:$A$201,0))*$D215/INDEX(M_Batch!$J$2:$J$201,MATCH($B215,M_Batch!$A$2:$A$201,0)),0))</f>
      </c>
      <c r="G215" s="15">
        <f>IF($A215="","",IFERROR(INDEX(M_Batch!$L$2:$L$201,MATCH($B215,M_Batch!$A$2:$A$201,0))*$D215/INDEX(M_Batch!$J$2:$J$201,MATCH($B215,M_Batch!$A$2:$A$201,0)),0))</f>
      </c>
      <c r="H215" s="15">
        <f>IF($A215="","",IFERROR(INDEX(M_Batch!$M$2:$M$201,MATCH($B215,M_Batch!$A$2:$A$201,0))*$D215/INDEX(M_Batch!$J$2:$J$201,MATCH($B215,M_Batch!$A$2:$A$201,0)),0))</f>
      </c>
      <c r="I215" s="15">
        <f>IF($A215="","",$E215+$F215+$G215+$H215)</f>
      </c>
      <c r="J215" s="16">
        <f>IF($A215="","",IF(COUNTIF(Penjualan!$B$2:$B$1001,$A215)&gt;0,IFERROR(INDEX(Penjualan!$C$2:$C$1001,MATCH($A215,Penjualan!$B$2:$B$1001,0)),0),IFERROR(LOOKUP(2,1/(Timbang!$A$2:$A$6001=$A215),Timbang!$C$2:$C$6001),M_Sapi!$D215)))</f>
      </c>
      <c r="K215" s="21">
        <f>IF($A215="","",IFERROR($I215/$J215,0))</f>
      </c>
    </row>
    <row r="216">
      <c r="A216" s="13">
        <f>IF(M_Sapi!$A216="","",M_Sapi!$A216)</f>
      </c>
      <c r="B216" s="13">
        <f>IF($A216="","",M_Sapi!$F216)</f>
      </c>
      <c r="C216" s="13">
        <f>IF($A216="","",M_Sapi!$J216)</f>
      </c>
      <c r="D216" s="18">
        <f>IF($A216="","",M_Sapi!$L216)</f>
      </c>
      <c r="E216" s="15">
        <f>IF($A216="","",M_Sapi!$E216)</f>
      </c>
      <c r="F216" s="15">
        <f>IF($A216="","",IFERROR(INDEX(M_Batch!$K$2:$K$201,MATCH($B216,M_Batch!$A$2:$A$201,0))*$D216/INDEX(M_Batch!$J$2:$J$201,MATCH($B216,M_Batch!$A$2:$A$201,0)),0))</f>
      </c>
      <c r="G216" s="15">
        <f>IF($A216="","",IFERROR(INDEX(M_Batch!$L$2:$L$201,MATCH($B216,M_Batch!$A$2:$A$201,0))*$D216/INDEX(M_Batch!$J$2:$J$201,MATCH($B216,M_Batch!$A$2:$A$201,0)),0))</f>
      </c>
      <c r="H216" s="15">
        <f>IF($A216="","",IFERROR(INDEX(M_Batch!$M$2:$M$201,MATCH($B216,M_Batch!$A$2:$A$201,0))*$D216/INDEX(M_Batch!$J$2:$J$201,MATCH($B216,M_Batch!$A$2:$A$201,0)),0))</f>
      </c>
      <c r="I216" s="15">
        <f>IF($A216="","",$E216+$F216+$G216+$H216)</f>
      </c>
      <c r="J216" s="16">
        <f>IF($A216="","",IF(COUNTIF(Penjualan!$B$2:$B$1001,$A216)&gt;0,IFERROR(INDEX(Penjualan!$C$2:$C$1001,MATCH($A216,Penjualan!$B$2:$B$1001,0)),0),IFERROR(LOOKUP(2,1/(Timbang!$A$2:$A$6001=$A216),Timbang!$C$2:$C$6001),M_Sapi!$D216)))</f>
      </c>
      <c r="K216" s="21">
        <f>IF($A216="","",IFERROR($I216/$J216,0))</f>
      </c>
    </row>
    <row r="217">
      <c r="A217" s="13">
        <f>IF(M_Sapi!$A217="","",M_Sapi!$A217)</f>
      </c>
      <c r="B217" s="13">
        <f>IF($A217="","",M_Sapi!$F217)</f>
      </c>
      <c r="C217" s="13">
        <f>IF($A217="","",M_Sapi!$J217)</f>
      </c>
      <c r="D217" s="18">
        <f>IF($A217="","",M_Sapi!$L217)</f>
      </c>
      <c r="E217" s="15">
        <f>IF($A217="","",M_Sapi!$E217)</f>
      </c>
      <c r="F217" s="15">
        <f>IF($A217="","",IFERROR(INDEX(M_Batch!$K$2:$K$201,MATCH($B217,M_Batch!$A$2:$A$201,0))*$D217/INDEX(M_Batch!$J$2:$J$201,MATCH($B217,M_Batch!$A$2:$A$201,0)),0))</f>
      </c>
      <c r="G217" s="15">
        <f>IF($A217="","",IFERROR(INDEX(M_Batch!$L$2:$L$201,MATCH($B217,M_Batch!$A$2:$A$201,0))*$D217/INDEX(M_Batch!$J$2:$J$201,MATCH($B217,M_Batch!$A$2:$A$201,0)),0))</f>
      </c>
      <c r="H217" s="15">
        <f>IF($A217="","",IFERROR(INDEX(M_Batch!$M$2:$M$201,MATCH($B217,M_Batch!$A$2:$A$201,0))*$D217/INDEX(M_Batch!$J$2:$J$201,MATCH($B217,M_Batch!$A$2:$A$201,0)),0))</f>
      </c>
      <c r="I217" s="15">
        <f>IF($A217="","",$E217+$F217+$G217+$H217)</f>
      </c>
      <c r="J217" s="16">
        <f>IF($A217="","",IF(COUNTIF(Penjualan!$B$2:$B$1001,$A217)&gt;0,IFERROR(INDEX(Penjualan!$C$2:$C$1001,MATCH($A217,Penjualan!$B$2:$B$1001,0)),0),IFERROR(LOOKUP(2,1/(Timbang!$A$2:$A$6001=$A217),Timbang!$C$2:$C$6001),M_Sapi!$D217)))</f>
      </c>
      <c r="K217" s="21">
        <f>IF($A217="","",IFERROR($I217/$J217,0))</f>
      </c>
    </row>
    <row r="218">
      <c r="A218" s="13">
        <f>IF(M_Sapi!$A218="","",M_Sapi!$A218)</f>
      </c>
      <c r="B218" s="13">
        <f>IF($A218="","",M_Sapi!$F218)</f>
      </c>
      <c r="C218" s="13">
        <f>IF($A218="","",M_Sapi!$J218)</f>
      </c>
      <c r="D218" s="18">
        <f>IF($A218="","",M_Sapi!$L218)</f>
      </c>
      <c r="E218" s="15">
        <f>IF($A218="","",M_Sapi!$E218)</f>
      </c>
      <c r="F218" s="15">
        <f>IF($A218="","",IFERROR(INDEX(M_Batch!$K$2:$K$201,MATCH($B218,M_Batch!$A$2:$A$201,0))*$D218/INDEX(M_Batch!$J$2:$J$201,MATCH($B218,M_Batch!$A$2:$A$201,0)),0))</f>
      </c>
      <c r="G218" s="15">
        <f>IF($A218="","",IFERROR(INDEX(M_Batch!$L$2:$L$201,MATCH($B218,M_Batch!$A$2:$A$201,0))*$D218/INDEX(M_Batch!$J$2:$J$201,MATCH($B218,M_Batch!$A$2:$A$201,0)),0))</f>
      </c>
      <c r="H218" s="15">
        <f>IF($A218="","",IFERROR(INDEX(M_Batch!$M$2:$M$201,MATCH($B218,M_Batch!$A$2:$A$201,0))*$D218/INDEX(M_Batch!$J$2:$J$201,MATCH($B218,M_Batch!$A$2:$A$201,0)),0))</f>
      </c>
      <c r="I218" s="15">
        <f>IF($A218="","",$E218+$F218+$G218+$H218)</f>
      </c>
      <c r="J218" s="16">
        <f>IF($A218="","",IF(COUNTIF(Penjualan!$B$2:$B$1001,$A218)&gt;0,IFERROR(INDEX(Penjualan!$C$2:$C$1001,MATCH($A218,Penjualan!$B$2:$B$1001,0)),0),IFERROR(LOOKUP(2,1/(Timbang!$A$2:$A$6001=$A218),Timbang!$C$2:$C$6001),M_Sapi!$D218)))</f>
      </c>
      <c r="K218" s="21">
        <f>IF($A218="","",IFERROR($I218/$J218,0))</f>
      </c>
    </row>
    <row r="219">
      <c r="A219" s="13">
        <f>IF(M_Sapi!$A219="","",M_Sapi!$A219)</f>
      </c>
      <c r="B219" s="13">
        <f>IF($A219="","",M_Sapi!$F219)</f>
      </c>
      <c r="C219" s="13">
        <f>IF($A219="","",M_Sapi!$J219)</f>
      </c>
      <c r="D219" s="18">
        <f>IF($A219="","",M_Sapi!$L219)</f>
      </c>
      <c r="E219" s="15">
        <f>IF($A219="","",M_Sapi!$E219)</f>
      </c>
      <c r="F219" s="15">
        <f>IF($A219="","",IFERROR(INDEX(M_Batch!$K$2:$K$201,MATCH($B219,M_Batch!$A$2:$A$201,0))*$D219/INDEX(M_Batch!$J$2:$J$201,MATCH($B219,M_Batch!$A$2:$A$201,0)),0))</f>
      </c>
      <c r="G219" s="15">
        <f>IF($A219="","",IFERROR(INDEX(M_Batch!$L$2:$L$201,MATCH($B219,M_Batch!$A$2:$A$201,0))*$D219/INDEX(M_Batch!$J$2:$J$201,MATCH($B219,M_Batch!$A$2:$A$201,0)),0))</f>
      </c>
      <c r="H219" s="15">
        <f>IF($A219="","",IFERROR(INDEX(M_Batch!$M$2:$M$201,MATCH($B219,M_Batch!$A$2:$A$201,0))*$D219/INDEX(M_Batch!$J$2:$J$201,MATCH($B219,M_Batch!$A$2:$A$201,0)),0))</f>
      </c>
      <c r="I219" s="15">
        <f>IF($A219="","",$E219+$F219+$G219+$H219)</f>
      </c>
      <c r="J219" s="16">
        <f>IF($A219="","",IF(COUNTIF(Penjualan!$B$2:$B$1001,$A219)&gt;0,IFERROR(INDEX(Penjualan!$C$2:$C$1001,MATCH($A219,Penjualan!$B$2:$B$1001,0)),0),IFERROR(LOOKUP(2,1/(Timbang!$A$2:$A$6001=$A219),Timbang!$C$2:$C$6001),M_Sapi!$D219)))</f>
      </c>
      <c r="K219" s="21">
        <f>IF($A219="","",IFERROR($I219/$J219,0))</f>
      </c>
    </row>
    <row r="220">
      <c r="A220" s="13">
        <f>IF(M_Sapi!$A220="","",M_Sapi!$A220)</f>
      </c>
      <c r="B220" s="13">
        <f>IF($A220="","",M_Sapi!$F220)</f>
      </c>
      <c r="C220" s="13">
        <f>IF($A220="","",M_Sapi!$J220)</f>
      </c>
      <c r="D220" s="18">
        <f>IF($A220="","",M_Sapi!$L220)</f>
      </c>
      <c r="E220" s="15">
        <f>IF($A220="","",M_Sapi!$E220)</f>
      </c>
      <c r="F220" s="15">
        <f>IF($A220="","",IFERROR(INDEX(M_Batch!$K$2:$K$201,MATCH($B220,M_Batch!$A$2:$A$201,0))*$D220/INDEX(M_Batch!$J$2:$J$201,MATCH($B220,M_Batch!$A$2:$A$201,0)),0))</f>
      </c>
      <c r="G220" s="15">
        <f>IF($A220="","",IFERROR(INDEX(M_Batch!$L$2:$L$201,MATCH($B220,M_Batch!$A$2:$A$201,0))*$D220/INDEX(M_Batch!$J$2:$J$201,MATCH($B220,M_Batch!$A$2:$A$201,0)),0))</f>
      </c>
      <c r="H220" s="15">
        <f>IF($A220="","",IFERROR(INDEX(M_Batch!$M$2:$M$201,MATCH($B220,M_Batch!$A$2:$A$201,0))*$D220/INDEX(M_Batch!$J$2:$J$201,MATCH($B220,M_Batch!$A$2:$A$201,0)),0))</f>
      </c>
      <c r="I220" s="15">
        <f>IF($A220="","",$E220+$F220+$G220+$H220)</f>
      </c>
      <c r="J220" s="16">
        <f>IF($A220="","",IF(COUNTIF(Penjualan!$B$2:$B$1001,$A220)&gt;0,IFERROR(INDEX(Penjualan!$C$2:$C$1001,MATCH($A220,Penjualan!$B$2:$B$1001,0)),0),IFERROR(LOOKUP(2,1/(Timbang!$A$2:$A$6001=$A220),Timbang!$C$2:$C$6001),M_Sapi!$D220)))</f>
      </c>
      <c r="K220" s="21">
        <f>IF($A220="","",IFERROR($I220/$J220,0))</f>
      </c>
    </row>
    <row r="221">
      <c r="A221" s="13">
        <f>IF(M_Sapi!$A221="","",M_Sapi!$A221)</f>
      </c>
      <c r="B221" s="13">
        <f>IF($A221="","",M_Sapi!$F221)</f>
      </c>
      <c r="C221" s="13">
        <f>IF($A221="","",M_Sapi!$J221)</f>
      </c>
      <c r="D221" s="18">
        <f>IF($A221="","",M_Sapi!$L221)</f>
      </c>
      <c r="E221" s="15">
        <f>IF($A221="","",M_Sapi!$E221)</f>
      </c>
      <c r="F221" s="15">
        <f>IF($A221="","",IFERROR(INDEX(M_Batch!$K$2:$K$201,MATCH($B221,M_Batch!$A$2:$A$201,0))*$D221/INDEX(M_Batch!$J$2:$J$201,MATCH($B221,M_Batch!$A$2:$A$201,0)),0))</f>
      </c>
      <c r="G221" s="15">
        <f>IF($A221="","",IFERROR(INDEX(M_Batch!$L$2:$L$201,MATCH($B221,M_Batch!$A$2:$A$201,0))*$D221/INDEX(M_Batch!$J$2:$J$201,MATCH($B221,M_Batch!$A$2:$A$201,0)),0))</f>
      </c>
      <c r="H221" s="15">
        <f>IF($A221="","",IFERROR(INDEX(M_Batch!$M$2:$M$201,MATCH($B221,M_Batch!$A$2:$A$201,0))*$D221/INDEX(M_Batch!$J$2:$J$201,MATCH($B221,M_Batch!$A$2:$A$201,0)),0))</f>
      </c>
      <c r="I221" s="15">
        <f>IF($A221="","",$E221+$F221+$G221+$H221)</f>
      </c>
      <c r="J221" s="16">
        <f>IF($A221="","",IF(COUNTIF(Penjualan!$B$2:$B$1001,$A221)&gt;0,IFERROR(INDEX(Penjualan!$C$2:$C$1001,MATCH($A221,Penjualan!$B$2:$B$1001,0)),0),IFERROR(LOOKUP(2,1/(Timbang!$A$2:$A$6001=$A221),Timbang!$C$2:$C$6001),M_Sapi!$D221)))</f>
      </c>
      <c r="K221" s="21">
        <f>IF($A221="","",IFERROR($I221/$J221,0))</f>
      </c>
    </row>
    <row r="222">
      <c r="A222" s="13">
        <f>IF(M_Sapi!$A222="","",M_Sapi!$A222)</f>
      </c>
      <c r="B222" s="13">
        <f>IF($A222="","",M_Sapi!$F222)</f>
      </c>
      <c r="C222" s="13">
        <f>IF($A222="","",M_Sapi!$J222)</f>
      </c>
      <c r="D222" s="18">
        <f>IF($A222="","",M_Sapi!$L222)</f>
      </c>
      <c r="E222" s="15">
        <f>IF($A222="","",M_Sapi!$E222)</f>
      </c>
      <c r="F222" s="15">
        <f>IF($A222="","",IFERROR(INDEX(M_Batch!$K$2:$K$201,MATCH($B222,M_Batch!$A$2:$A$201,0))*$D222/INDEX(M_Batch!$J$2:$J$201,MATCH($B222,M_Batch!$A$2:$A$201,0)),0))</f>
      </c>
      <c r="G222" s="15">
        <f>IF($A222="","",IFERROR(INDEX(M_Batch!$L$2:$L$201,MATCH($B222,M_Batch!$A$2:$A$201,0))*$D222/INDEX(M_Batch!$J$2:$J$201,MATCH($B222,M_Batch!$A$2:$A$201,0)),0))</f>
      </c>
      <c r="H222" s="15">
        <f>IF($A222="","",IFERROR(INDEX(M_Batch!$M$2:$M$201,MATCH($B222,M_Batch!$A$2:$A$201,0))*$D222/INDEX(M_Batch!$J$2:$J$201,MATCH($B222,M_Batch!$A$2:$A$201,0)),0))</f>
      </c>
      <c r="I222" s="15">
        <f>IF($A222="","",$E222+$F222+$G222+$H222)</f>
      </c>
      <c r="J222" s="16">
        <f>IF($A222="","",IF(COUNTIF(Penjualan!$B$2:$B$1001,$A222)&gt;0,IFERROR(INDEX(Penjualan!$C$2:$C$1001,MATCH($A222,Penjualan!$B$2:$B$1001,0)),0),IFERROR(LOOKUP(2,1/(Timbang!$A$2:$A$6001=$A222),Timbang!$C$2:$C$6001),M_Sapi!$D222)))</f>
      </c>
      <c r="K222" s="21">
        <f>IF($A222="","",IFERROR($I222/$J222,0))</f>
      </c>
    </row>
    <row r="223">
      <c r="A223" s="13">
        <f>IF(M_Sapi!$A223="","",M_Sapi!$A223)</f>
      </c>
      <c r="B223" s="13">
        <f>IF($A223="","",M_Sapi!$F223)</f>
      </c>
      <c r="C223" s="13">
        <f>IF($A223="","",M_Sapi!$J223)</f>
      </c>
      <c r="D223" s="18">
        <f>IF($A223="","",M_Sapi!$L223)</f>
      </c>
      <c r="E223" s="15">
        <f>IF($A223="","",M_Sapi!$E223)</f>
      </c>
      <c r="F223" s="15">
        <f>IF($A223="","",IFERROR(INDEX(M_Batch!$K$2:$K$201,MATCH($B223,M_Batch!$A$2:$A$201,0))*$D223/INDEX(M_Batch!$J$2:$J$201,MATCH($B223,M_Batch!$A$2:$A$201,0)),0))</f>
      </c>
      <c r="G223" s="15">
        <f>IF($A223="","",IFERROR(INDEX(M_Batch!$L$2:$L$201,MATCH($B223,M_Batch!$A$2:$A$201,0))*$D223/INDEX(M_Batch!$J$2:$J$201,MATCH($B223,M_Batch!$A$2:$A$201,0)),0))</f>
      </c>
      <c r="H223" s="15">
        <f>IF($A223="","",IFERROR(INDEX(M_Batch!$M$2:$M$201,MATCH($B223,M_Batch!$A$2:$A$201,0))*$D223/INDEX(M_Batch!$J$2:$J$201,MATCH($B223,M_Batch!$A$2:$A$201,0)),0))</f>
      </c>
      <c r="I223" s="15">
        <f>IF($A223="","",$E223+$F223+$G223+$H223)</f>
      </c>
      <c r="J223" s="16">
        <f>IF($A223="","",IF(COUNTIF(Penjualan!$B$2:$B$1001,$A223)&gt;0,IFERROR(INDEX(Penjualan!$C$2:$C$1001,MATCH($A223,Penjualan!$B$2:$B$1001,0)),0),IFERROR(LOOKUP(2,1/(Timbang!$A$2:$A$6001=$A223),Timbang!$C$2:$C$6001),M_Sapi!$D223)))</f>
      </c>
      <c r="K223" s="21">
        <f>IF($A223="","",IFERROR($I223/$J223,0))</f>
      </c>
    </row>
    <row r="224">
      <c r="A224" s="13">
        <f>IF(M_Sapi!$A224="","",M_Sapi!$A224)</f>
      </c>
      <c r="B224" s="13">
        <f>IF($A224="","",M_Sapi!$F224)</f>
      </c>
      <c r="C224" s="13">
        <f>IF($A224="","",M_Sapi!$J224)</f>
      </c>
      <c r="D224" s="18">
        <f>IF($A224="","",M_Sapi!$L224)</f>
      </c>
      <c r="E224" s="15">
        <f>IF($A224="","",M_Sapi!$E224)</f>
      </c>
      <c r="F224" s="15">
        <f>IF($A224="","",IFERROR(INDEX(M_Batch!$K$2:$K$201,MATCH($B224,M_Batch!$A$2:$A$201,0))*$D224/INDEX(M_Batch!$J$2:$J$201,MATCH($B224,M_Batch!$A$2:$A$201,0)),0))</f>
      </c>
      <c r="G224" s="15">
        <f>IF($A224="","",IFERROR(INDEX(M_Batch!$L$2:$L$201,MATCH($B224,M_Batch!$A$2:$A$201,0))*$D224/INDEX(M_Batch!$J$2:$J$201,MATCH($B224,M_Batch!$A$2:$A$201,0)),0))</f>
      </c>
      <c r="H224" s="15">
        <f>IF($A224="","",IFERROR(INDEX(M_Batch!$M$2:$M$201,MATCH($B224,M_Batch!$A$2:$A$201,0))*$D224/INDEX(M_Batch!$J$2:$J$201,MATCH($B224,M_Batch!$A$2:$A$201,0)),0))</f>
      </c>
      <c r="I224" s="15">
        <f>IF($A224="","",$E224+$F224+$G224+$H224)</f>
      </c>
      <c r="J224" s="16">
        <f>IF($A224="","",IF(COUNTIF(Penjualan!$B$2:$B$1001,$A224)&gt;0,IFERROR(INDEX(Penjualan!$C$2:$C$1001,MATCH($A224,Penjualan!$B$2:$B$1001,0)),0),IFERROR(LOOKUP(2,1/(Timbang!$A$2:$A$6001=$A224),Timbang!$C$2:$C$6001),M_Sapi!$D224)))</f>
      </c>
      <c r="K224" s="21">
        <f>IF($A224="","",IFERROR($I224/$J224,0))</f>
      </c>
    </row>
    <row r="225">
      <c r="A225" s="13">
        <f>IF(M_Sapi!$A225="","",M_Sapi!$A225)</f>
      </c>
      <c r="B225" s="13">
        <f>IF($A225="","",M_Sapi!$F225)</f>
      </c>
      <c r="C225" s="13">
        <f>IF($A225="","",M_Sapi!$J225)</f>
      </c>
      <c r="D225" s="18">
        <f>IF($A225="","",M_Sapi!$L225)</f>
      </c>
      <c r="E225" s="15">
        <f>IF($A225="","",M_Sapi!$E225)</f>
      </c>
      <c r="F225" s="15">
        <f>IF($A225="","",IFERROR(INDEX(M_Batch!$K$2:$K$201,MATCH($B225,M_Batch!$A$2:$A$201,0))*$D225/INDEX(M_Batch!$J$2:$J$201,MATCH($B225,M_Batch!$A$2:$A$201,0)),0))</f>
      </c>
      <c r="G225" s="15">
        <f>IF($A225="","",IFERROR(INDEX(M_Batch!$L$2:$L$201,MATCH($B225,M_Batch!$A$2:$A$201,0))*$D225/INDEX(M_Batch!$J$2:$J$201,MATCH($B225,M_Batch!$A$2:$A$201,0)),0))</f>
      </c>
      <c r="H225" s="15">
        <f>IF($A225="","",IFERROR(INDEX(M_Batch!$M$2:$M$201,MATCH($B225,M_Batch!$A$2:$A$201,0))*$D225/INDEX(M_Batch!$J$2:$J$201,MATCH($B225,M_Batch!$A$2:$A$201,0)),0))</f>
      </c>
      <c r="I225" s="15">
        <f>IF($A225="","",$E225+$F225+$G225+$H225)</f>
      </c>
      <c r="J225" s="16">
        <f>IF($A225="","",IF(COUNTIF(Penjualan!$B$2:$B$1001,$A225)&gt;0,IFERROR(INDEX(Penjualan!$C$2:$C$1001,MATCH($A225,Penjualan!$B$2:$B$1001,0)),0),IFERROR(LOOKUP(2,1/(Timbang!$A$2:$A$6001=$A225),Timbang!$C$2:$C$6001),M_Sapi!$D225)))</f>
      </c>
      <c r="K225" s="21">
        <f>IF($A225="","",IFERROR($I225/$J225,0))</f>
      </c>
    </row>
    <row r="226">
      <c r="A226" s="13">
        <f>IF(M_Sapi!$A226="","",M_Sapi!$A226)</f>
      </c>
      <c r="B226" s="13">
        <f>IF($A226="","",M_Sapi!$F226)</f>
      </c>
      <c r="C226" s="13">
        <f>IF($A226="","",M_Sapi!$J226)</f>
      </c>
      <c r="D226" s="18">
        <f>IF($A226="","",M_Sapi!$L226)</f>
      </c>
      <c r="E226" s="15">
        <f>IF($A226="","",M_Sapi!$E226)</f>
      </c>
      <c r="F226" s="15">
        <f>IF($A226="","",IFERROR(INDEX(M_Batch!$K$2:$K$201,MATCH($B226,M_Batch!$A$2:$A$201,0))*$D226/INDEX(M_Batch!$J$2:$J$201,MATCH($B226,M_Batch!$A$2:$A$201,0)),0))</f>
      </c>
      <c r="G226" s="15">
        <f>IF($A226="","",IFERROR(INDEX(M_Batch!$L$2:$L$201,MATCH($B226,M_Batch!$A$2:$A$201,0))*$D226/INDEX(M_Batch!$J$2:$J$201,MATCH($B226,M_Batch!$A$2:$A$201,0)),0))</f>
      </c>
      <c r="H226" s="15">
        <f>IF($A226="","",IFERROR(INDEX(M_Batch!$M$2:$M$201,MATCH($B226,M_Batch!$A$2:$A$201,0))*$D226/INDEX(M_Batch!$J$2:$J$201,MATCH($B226,M_Batch!$A$2:$A$201,0)),0))</f>
      </c>
      <c r="I226" s="15">
        <f>IF($A226="","",$E226+$F226+$G226+$H226)</f>
      </c>
      <c r="J226" s="16">
        <f>IF($A226="","",IF(COUNTIF(Penjualan!$B$2:$B$1001,$A226)&gt;0,IFERROR(INDEX(Penjualan!$C$2:$C$1001,MATCH($A226,Penjualan!$B$2:$B$1001,0)),0),IFERROR(LOOKUP(2,1/(Timbang!$A$2:$A$6001=$A226),Timbang!$C$2:$C$6001),M_Sapi!$D226)))</f>
      </c>
      <c r="K226" s="21">
        <f>IF($A226="","",IFERROR($I226/$J226,0))</f>
      </c>
    </row>
    <row r="227">
      <c r="A227" s="13">
        <f>IF(M_Sapi!$A227="","",M_Sapi!$A227)</f>
      </c>
      <c r="B227" s="13">
        <f>IF($A227="","",M_Sapi!$F227)</f>
      </c>
      <c r="C227" s="13">
        <f>IF($A227="","",M_Sapi!$J227)</f>
      </c>
      <c r="D227" s="18">
        <f>IF($A227="","",M_Sapi!$L227)</f>
      </c>
      <c r="E227" s="15">
        <f>IF($A227="","",M_Sapi!$E227)</f>
      </c>
      <c r="F227" s="15">
        <f>IF($A227="","",IFERROR(INDEX(M_Batch!$K$2:$K$201,MATCH($B227,M_Batch!$A$2:$A$201,0))*$D227/INDEX(M_Batch!$J$2:$J$201,MATCH($B227,M_Batch!$A$2:$A$201,0)),0))</f>
      </c>
      <c r="G227" s="15">
        <f>IF($A227="","",IFERROR(INDEX(M_Batch!$L$2:$L$201,MATCH($B227,M_Batch!$A$2:$A$201,0))*$D227/INDEX(M_Batch!$J$2:$J$201,MATCH($B227,M_Batch!$A$2:$A$201,0)),0))</f>
      </c>
      <c r="H227" s="15">
        <f>IF($A227="","",IFERROR(INDEX(M_Batch!$M$2:$M$201,MATCH($B227,M_Batch!$A$2:$A$201,0))*$D227/INDEX(M_Batch!$J$2:$J$201,MATCH($B227,M_Batch!$A$2:$A$201,0)),0))</f>
      </c>
      <c r="I227" s="15">
        <f>IF($A227="","",$E227+$F227+$G227+$H227)</f>
      </c>
      <c r="J227" s="16">
        <f>IF($A227="","",IF(COUNTIF(Penjualan!$B$2:$B$1001,$A227)&gt;0,IFERROR(INDEX(Penjualan!$C$2:$C$1001,MATCH($A227,Penjualan!$B$2:$B$1001,0)),0),IFERROR(LOOKUP(2,1/(Timbang!$A$2:$A$6001=$A227),Timbang!$C$2:$C$6001),M_Sapi!$D227)))</f>
      </c>
      <c r="K227" s="21">
        <f>IF($A227="","",IFERROR($I227/$J227,0))</f>
      </c>
    </row>
    <row r="228">
      <c r="A228" s="13">
        <f>IF(M_Sapi!$A228="","",M_Sapi!$A228)</f>
      </c>
      <c r="B228" s="13">
        <f>IF($A228="","",M_Sapi!$F228)</f>
      </c>
      <c r="C228" s="13">
        <f>IF($A228="","",M_Sapi!$J228)</f>
      </c>
      <c r="D228" s="18">
        <f>IF($A228="","",M_Sapi!$L228)</f>
      </c>
      <c r="E228" s="15">
        <f>IF($A228="","",M_Sapi!$E228)</f>
      </c>
      <c r="F228" s="15">
        <f>IF($A228="","",IFERROR(INDEX(M_Batch!$K$2:$K$201,MATCH($B228,M_Batch!$A$2:$A$201,0))*$D228/INDEX(M_Batch!$J$2:$J$201,MATCH($B228,M_Batch!$A$2:$A$201,0)),0))</f>
      </c>
      <c r="G228" s="15">
        <f>IF($A228="","",IFERROR(INDEX(M_Batch!$L$2:$L$201,MATCH($B228,M_Batch!$A$2:$A$201,0))*$D228/INDEX(M_Batch!$J$2:$J$201,MATCH($B228,M_Batch!$A$2:$A$201,0)),0))</f>
      </c>
      <c r="H228" s="15">
        <f>IF($A228="","",IFERROR(INDEX(M_Batch!$M$2:$M$201,MATCH($B228,M_Batch!$A$2:$A$201,0))*$D228/INDEX(M_Batch!$J$2:$J$201,MATCH($B228,M_Batch!$A$2:$A$201,0)),0))</f>
      </c>
      <c r="I228" s="15">
        <f>IF($A228="","",$E228+$F228+$G228+$H228)</f>
      </c>
      <c r="J228" s="16">
        <f>IF($A228="","",IF(COUNTIF(Penjualan!$B$2:$B$1001,$A228)&gt;0,IFERROR(INDEX(Penjualan!$C$2:$C$1001,MATCH($A228,Penjualan!$B$2:$B$1001,0)),0),IFERROR(LOOKUP(2,1/(Timbang!$A$2:$A$6001=$A228),Timbang!$C$2:$C$6001),M_Sapi!$D228)))</f>
      </c>
      <c r="K228" s="21">
        <f>IF($A228="","",IFERROR($I228/$J228,0))</f>
      </c>
    </row>
    <row r="229">
      <c r="A229" s="13">
        <f>IF(M_Sapi!$A229="","",M_Sapi!$A229)</f>
      </c>
      <c r="B229" s="13">
        <f>IF($A229="","",M_Sapi!$F229)</f>
      </c>
      <c r="C229" s="13">
        <f>IF($A229="","",M_Sapi!$J229)</f>
      </c>
      <c r="D229" s="18">
        <f>IF($A229="","",M_Sapi!$L229)</f>
      </c>
      <c r="E229" s="15">
        <f>IF($A229="","",M_Sapi!$E229)</f>
      </c>
      <c r="F229" s="15">
        <f>IF($A229="","",IFERROR(INDEX(M_Batch!$K$2:$K$201,MATCH($B229,M_Batch!$A$2:$A$201,0))*$D229/INDEX(M_Batch!$J$2:$J$201,MATCH($B229,M_Batch!$A$2:$A$201,0)),0))</f>
      </c>
      <c r="G229" s="15">
        <f>IF($A229="","",IFERROR(INDEX(M_Batch!$L$2:$L$201,MATCH($B229,M_Batch!$A$2:$A$201,0))*$D229/INDEX(M_Batch!$J$2:$J$201,MATCH($B229,M_Batch!$A$2:$A$201,0)),0))</f>
      </c>
      <c r="H229" s="15">
        <f>IF($A229="","",IFERROR(INDEX(M_Batch!$M$2:$M$201,MATCH($B229,M_Batch!$A$2:$A$201,0))*$D229/INDEX(M_Batch!$J$2:$J$201,MATCH($B229,M_Batch!$A$2:$A$201,0)),0))</f>
      </c>
      <c r="I229" s="15">
        <f>IF($A229="","",$E229+$F229+$G229+$H229)</f>
      </c>
      <c r="J229" s="16">
        <f>IF($A229="","",IF(COUNTIF(Penjualan!$B$2:$B$1001,$A229)&gt;0,IFERROR(INDEX(Penjualan!$C$2:$C$1001,MATCH($A229,Penjualan!$B$2:$B$1001,0)),0),IFERROR(LOOKUP(2,1/(Timbang!$A$2:$A$6001=$A229),Timbang!$C$2:$C$6001),M_Sapi!$D229)))</f>
      </c>
      <c r="K229" s="21">
        <f>IF($A229="","",IFERROR($I229/$J229,0))</f>
      </c>
    </row>
    <row r="230">
      <c r="A230" s="13">
        <f>IF(M_Sapi!$A230="","",M_Sapi!$A230)</f>
      </c>
      <c r="B230" s="13">
        <f>IF($A230="","",M_Sapi!$F230)</f>
      </c>
      <c r="C230" s="13">
        <f>IF($A230="","",M_Sapi!$J230)</f>
      </c>
      <c r="D230" s="18">
        <f>IF($A230="","",M_Sapi!$L230)</f>
      </c>
      <c r="E230" s="15">
        <f>IF($A230="","",M_Sapi!$E230)</f>
      </c>
      <c r="F230" s="15">
        <f>IF($A230="","",IFERROR(INDEX(M_Batch!$K$2:$K$201,MATCH($B230,M_Batch!$A$2:$A$201,0))*$D230/INDEX(M_Batch!$J$2:$J$201,MATCH($B230,M_Batch!$A$2:$A$201,0)),0))</f>
      </c>
      <c r="G230" s="15">
        <f>IF($A230="","",IFERROR(INDEX(M_Batch!$L$2:$L$201,MATCH($B230,M_Batch!$A$2:$A$201,0))*$D230/INDEX(M_Batch!$J$2:$J$201,MATCH($B230,M_Batch!$A$2:$A$201,0)),0))</f>
      </c>
      <c r="H230" s="15">
        <f>IF($A230="","",IFERROR(INDEX(M_Batch!$M$2:$M$201,MATCH($B230,M_Batch!$A$2:$A$201,0))*$D230/INDEX(M_Batch!$J$2:$J$201,MATCH($B230,M_Batch!$A$2:$A$201,0)),0))</f>
      </c>
      <c r="I230" s="15">
        <f>IF($A230="","",$E230+$F230+$G230+$H230)</f>
      </c>
      <c r="J230" s="16">
        <f>IF($A230="","",IF(COUNTIF(Penjualan!$B$2:$B$1001,$A230)&gt;0,IFERROR(INDEX(Penjualan!$C$2:$C$1001,MATCH($A230,Penjualan!$B$2:$B$1001,0)),0),IFERROR(LOOKUP(2,1/(Timbang!$A$2:$A$6001=$A230),Timbang!$C$2:$C$6001),M_Sapi!$D230)))</f>
      </c>
      <c r="K230" s="21">
        <f>IF($A230="","",IFERROR($I230/$J230,0))</f>
      </c>
    </row>
    <row r="231">
      <c r="A231" s="13">
        <f>IF(M_Sapi!$A231="","",M_Sapi!$A231)</f>
      </c>
      <c r="B231" s="13">
        <f>IF($A231="","",M_Sapi!$F231)</f>
      </c>
      <c r="C231" s="13">
        <f>IF($A231="","",M_Sapi!$J231)</f>
      </c>
      <c r="D231" s="18">
        <f>IF($A231="","",M_Sapi!$L231)</f>
      </c>
      <c r="E231" s="15">
        <f>IF($A231="","",M_Sapi!$E231)</f>
      </c>
      <c r="F231" s="15">
        <f>IF($A231="","",IFERROR(INDEX(M_Batch!$K$2:$K$201,MATCH($B231,M_Batch!$A$2:$A$201,0))*$D231/INDEX(M_Batch!$J$2:$J$201,MATCH($B231,M_Batch!$A$2:$A$201,0)),0))</f>
      </c>
      <c r="G231" s="15">
        <f>IF($A231="","",IFERROR(INDEX(M_Batch!$L$2:$L$201,MATCH($B231,M_Batch!$A$2:$A$201,0))*$D231/INDEX(M_Batch!$J$2:$J$201,MATCH($B231,M_Batch!$A$2:$A$201,0)),0))</f>
      </c>
      <c r="H231" s="15">
        <f>IF($A231="","",IFERROR(INDEX(M_Batch!$M$2:$M$201,MATCH($B231,M_Batch!$A$2:$A$201,0))*$D231/INDEX(M_Batch!$J$2:$J$201,MATCH($B231,M_Batch!$A$2:$A$201,0)),0))</f>
      </c>
      <c r="I231" s="15">
        <f>IF($A231="","",$E231+$F231+$G231+$H231)</f>
      </c>
      <c r="J231" s="16">
        <f>IF($A231="","",IF(COUNTIF(Penjualan!$B$2:$B$1001,$A231)&gt;0,IFERROR(INDEX(Penjualan!$C$2:$C$1001,MATCH($A231,Penjualan!$B$2:$B$1001,0)),0),IFERROR(LOOKUP(2,1/(Timbang!$A$2:$A$6001=$A231),Timbang!$C$2:$C$6001),M_Sapi!$D231)))</f>
      </c>
      <c r="K231" s="21">
        <f>IF($A231="","",IFERROR($I231/$J231,0))</f>
      </c>
    </row>
    <row r="232">
      <c r="A232" s="13">
        <f>IF(M_Sapi!$A232="","",M_Sapi!$A232)</f>
      </c>
      <c r="B232" s="13">
        <f>IF($A232="","",M_Sapi!$F232)</f>
      </c>
      <c r="C232" s="13">
        <f>IF($A232="","",M_Sapi!$J232)</f>
      </c>
      <c r="D232" s="18">
        <f>IF($A232="","",M_Sapi!$L232)</f>
      </c>
      <c r="E232" s="15">
        <f>IF($A232="","",M_Sapi!$E232)</f>
      </c>
      <c r="F232" s="15">
        <f>IF($A232="","",IFERROR(INDEX(M_Batch!$K$2:$K$201,MATCH($B232,M_Batch!$A$2:$A$201,0))*$D232/INDEX(M_Batch!$J$2:$J$201,MATCH($B232,M_Batch!$A$2:$A$201,0)),0))</f>
      </c>
      <c r="G232" s="15">
        <f>IF($A232="","",IFERROR(INDEX(M_Batch!$L$2:$L$201,MATCH($B232,M_Batch!$A$2:$A$201,0))*$D232/INDEX(M_Batch!$J$2:$J$201,MATCH($B232,M_Batch!$A$2:$A$201,0)),0))</f>
      </c>
      <c r="H232" s="15">
        <f>IF($A232="","",IFERROR(INDEX(M_Batch!$M$2:$M$201,MATCH($B232,M_Batch!$A$2:$A$201,0))*$D232/INDEX(M_Batch!$J$2:$J$201,MATCH($B232,M_Batch!$A$2:$A$201,0)),0))</f>
      </c>
      <c r="I232" s="15">
        <f>IF($A232="","",$E232+$F232+$G232+$H232)</f>
      </c>
      <c r="J232" s="16">
        <f>IF($A232="","",IF(COUNTIF(Penjualan!$B$2:$B$1001,$A232)&gt;0,IFERROR(INDEX(Penjualan!$C$2:$C$1001,MATCH($A232,Penjualan!$B$2:$B$1001,0)),0),IFERROR(LOOKUP(2,1/(Timbang!$A$2:$A$6001=$A232),Timbang!$C$2:$C$6001),M_Sapi!$D232)))</f>
      </c>
      <c r="K232" s="21">
        <f>IF($A232="","",IFERROR($I232/$J232,0))</f>
      </c>
    </row>
    <row r="233">
      <c r="A233" s="13">
        <f>IF(M_Sapi!$A233="","",M_Sapi!$A233)</f>
      </c>
      <c r="B233" s="13">
        <f>IF($A233="","",M_Sapi!$F233)</f>
      </c>
      <c r="C233" s="13">
        <f>IF($A233="","",M_Sapi!$J233)</f>
      </c>
      <c r="D233" s="18">
        <f>IF($A233="","",M_Sapi!$L233)</f>
      </c>
      <c r="E233" s="15">
        <f>IF($A233="","",M_Sapi!$E233)</f>
      </c>
      <c r="F233" s="15">
        <f>IF($A233="","",IFERROR(INDEX(M_Batch!$K$2:$K$201,MATCH($B233,M_Batch!$A$2:$A$201,0))*$D233/INDEX(M_Batch!$J$2:$J$201,MATCH($B233,M_Batch!$A$2:$A$201,0)),0))</f>
      </c>
      <c r="G233" s="15">
        <f>IF($A233="","",IFERROR(INDEX(M_Batch!$L$2:$L$201,MATCH($B233,M_Batch!$A$2:$A$201,0))*$D233/INDEX(M_Batch!$J$2:$J$201,MATCH($B233,M_Batch!$A$2:$A$201,0)),0))</f>
      </c>
      <c r="H233" s="15">
        <f>IF($A233="","",IFERROR(INDEX(M_Batch!$M$2:$M$201,MATCH($B233,M_Batch!$A$2:$A$201,0))*$D233/INDEX(M_Batch!$J$2:$J$201,MATCH($B233,M_Batch!$A$2:$A$201,0)),0))</f>
      </c>
      <c r="I233" s="15">
        <f>IF($A233="","",$E233+$F233+$G233+$H233)</f>
      </c>
      <c r="J233" s="16">
        <f>IF($A233="","",IF(COUNTIF(Penjualan!$B$2:$B$1001,$A233)&gt;0,IFERROR(INDEX(Penjualan!$C$2:$C$1001,MATCH($A233,Penjualan!$B$2:$B$1001,0)),0),IFERROR(LOOKUP(2,1/(Timbang!$A$2:$A$6001=$A233),Timbang!$C$2:$C$6001),M_Sapi!$D233)))</f>
      </c>
      <c r="K233" s="21">
        <f>IF($A233="","",IFERROR($I233/$J233,0))</f>
      </c>
    </row>
    <row r="234">
      <c r="A234" s="13">
        <f>IF(M_Sapi!$A234="","",M_Sapi!$A234)</f>
      </c>
      <c r="B234" s="13">
        <f>IF($A234="","",M_Sapi!$F234)</f>
      </c>
      <c r="C234" s="13">
        <f>IF($A234="","",M_Sapi!$J234)</f>
      </c>
      <c r="D234" s="18">
        <f>IF($A234="","",M_Sapi!$L234)</f>
      </c>
      <c r="E234" s="15">
        <f>IF($A234="","",M_Sapi!$E234)</f>
      </c>
      <c r="F234" s="15">
        <f>IF($A234="","",IFERROR(INDEX(M_Batch!$K$2:$K$201,MATCH($B234,M_Batch!$A$2:$A$201,0))*$D234/INDEX(M_Batch!$J$2:$J$201,MATCH($B234,M_Batch!$A$2:$A$201,0)),0))</f>
      </c>
      <c r="G234" s="15">
        <f>IF($A234="","",IFERROR(INDEX(M_Batch!$L$2:$L$201,MATCH($B234,M_Batch!$A$2:$A$201,0))*$D234/INDEX(M_Batch!$J$2:$J$201,MATCH($B234,M_Batch!$A$2:$A$201,0)),0))</f>
      </c>
      <c r="H234" s="15">
        <f>IF($A234="","",IFERROR(INDEX(M_Batch!$M$2:$M$201,MATCH($B234,M_Batch!$A$2:$A$201,0))*$D234/INDEX(M_Batch!$J$2:$J$201,MATCH($B234,M_Batch!$A$2:$A$201,0)),0))</f>
      </c>
      <c r="I234" s="15">
        <f>IF($A234="","",$E234+$F234+$G234+$H234)</f>
      </c>
      <c r="J234" s="16">
        <f>IF($A234="","",IF(COUNTIF(Penjualan!$B$2:$B$1001,$A234)&gt;0,IFERROR(INDEX(Penjualan!$C$2:$C$1001,MATCH($A234,Penjualan!$B$2:$B$1001,0)),0),IFERROR(LOOKUP(2,1/(Timbang!$A$2:$A$6001=$A234),Timbang!$C$2:$C$6001),M_Sapi!$D234)))</f>
      </c>
      <c r="K234" s="21">
        <f>IF($A234="","",IFERROR($I234/$J234,0))</f>
      </c>
    </row>
    <row r="235">
      <c r="A235" s="13">
        <f>IF(M_Sapi!$A235="","",M_Sapi!$A235)</f>
      </c>
      <c r="B235" s="13">
        <f>IF($A235="","",M_Sapi!$F235)</f>
      </c>
      <c r="C235" s="13">
        <f>IF($A235="","",M_Sapi!$J235)</f>
      </c>
      <c r="D235" s="18">
        <f>IF($A235="","",M_Sapi!$L235)</f>
      </c>
      <c r="E235" s="15">
        <f>IF($A235="","",M_Sapi!$E235)</f>
      </c>
      <c r="F235" s="15">
        <f>IF($A235="","",IFERROR(INDEX(M_Batch!$K$2:$K$201,MATCH($B235,M_Batch!$A$2:$A$201,0))*$D235/INDEX(M_Batch!$J$2:$J$201,MATCH($B235,M_Batch!$A$2:$A$201,0)),0))</f>
      </c>
      <c r="G235" s="15">
        <f>IF($A235="","",IFERROR(INDEX(M_Batch!$L$2:$L$201,MATCH($B235,M_Batch!$A$2:$A$201,0))*$D235/INDEX(M_Batch!$J$2:$J$201,MATCH($B235,M_Batch!$A$2:$A$201,0)),0))</f>
      </c>
      <c r="H235" s="15">
        <f>IF($A235="","",IFERROR(INDEX(M_Batch!$M$2:$M$201,MATCH($B235,M_Batch!$A$2:$A$201,0))*$D235/INDEX(M_Batch!$J$2:$J$201,MATCH($B235,M_Batch!$A$2:$A$201,0)),0))</f>
      </c>
      <c r="I235" s="15">
        <f>IF($A235="","",$E235+$F235+$G235+$H235)</f>
      </c>
      <c r="J235" s="16">
        <f>IF($A235="","",IF(COUNTIF(Penjualan!$B$2:$B$1001,$A235)&gt;0,IFERROR(INDEX(Penjualan!$C$2:$C$1001,MATCH($A235,Penjualan!$B$2:$B$1001,0)),0),IFERROR(LOOKUP(2,1/(Timbang!$A$2:$A$6001=$A235),Timbang!$C$2:$C$6001),M_Sapi!$D235)))</f>
      </c>
      <c r="K235" s="21">
        <f>IF($A235="","",IFERROR($I235/$J235,0))</f>
      </c>
    </row>
    <row r="236">
      <c r="A236" s="13">
        <f>IF(M_Sapi!$A236="","",M_Sapi!$A236)</f>
      </c>
      <c r="B236" s="13">
        <f>IF($A236="","",M_Sapi!$F236)</f>
      </c>
      <c r="C236" s="13">
        <f>IF($A236="","",M_Sapi!$J236)</f>
      </c>
      <c r="D236" s="18">
        <f>IF($A236="","",M_Sapi!$L236)</f>
      </c>
      <c r="E236" s="15">
        <f>IF($A236="","",M_Sapi!$E236)</f>
      </c>
      <c r="F236" s="15">
        <f>IF($A236="","",IFERROR(INDEX(M_Batch!$K$2:$K$201,MATCH($B236,M_Batch!$A$2:$A$201,0))*$D236/INDEX(M_Batch!$J$2:$J$201,MATCH($B236,M_Batch!$A$2:$A$201,0)),0))</f>
      </c>
      <c r="G236" s="15">
        <f>IF($A236="","",IFERROR(INDEX(M_Batch!$L$2:$L$201,MATCH($B236,M_Batch!$A$2:$A$201,0))*$D236/INDEX(M_Batch!$J$2:$J$201,MATCH($B236,M_Batch!$A$2:$A$201,0)),0))</f>
      </c>
      <c r="H236" s="15">
        <f>IF($A236="","",IFERROR(INDEX(M_Batch!$M$2:$M$201,MATCH($B236,M_Batch!$A$2:$A$201,0))*$D236/INDEX(M_Batch!$J$2:$J$201,MATCH($B236,M_Batch!$A$2:$A$201,0)),0))</f>
      </c>
      <c r="I236" s="15">
        <f>IF($A236="","",$E236+$F236+$G236+$H236)</f>
      </c>
      <c r="J236" s="16">
        <f>IF($A236="","",IF(COUNTIF(Penjualan!$B$2:$B$1001,$A236)&gt;0,IFERROR(INDEX(Penjualan!$C$2:$C$1001,MATCH($A236,Penjualan!$B$2:$B$1001,0)),0),IFERROR(LOOKUP(2,1/(Timbang!$A$2:$A$6001=$A236),Timbang!$C$2:$C$6001),M_Sapi!$D236)))</f>
      </c>
      <c r="K236" s="21">
        <f>IF($A236="","",IFERROR($I236/$J236,0))</f>
      </c>
    </row>
    <row r="237">
      <c r="A237" s="13">
        <f>IF(M_Sapi!$A237="","",M_Sapi!$A237)</f>
      </c>
      <c r="B237" s="13">
        <f>IF($A237="","",M_Sapi!$F237)</f>
      </c>
      <c r="C237" s="13">
        <f>IF($A237="","",M_Sapi!$J237)</f>
      </c>
      <c r="D237" s="18">
        <f>IF($A237="","",M_Sapi!$L237)</f>
      </c>
      <c r="E237" s="15">
        <f>IF($A237="","",M_Sapi!$E237)</f>
      </c>
      <c r="F237" s="15">
        <f>IF($A237="","",IFERROR(INDEX(M_Batch!$K$2:$K$201,MATCH($B237,M_Batch!$A$2:$A$201,0))*$D237/INDEX(M_Batch!$J$2:$J$201,MATCH($B237,M_Batch!$A$2:$A$201,0)),0))</f>
      </c>
      <c r="G237" s="15">
        <f>IF($A237="","",IFERROR(INDEX(M_Batch!$L$2:$L$201,MATCH($B237,M_Batch!$A$2:$A$201,0))*$D237/INDEX(M_Batch!$J$2:$J$201,MATCH($B237,M_Batch!$A$2:$A$201,0)),0))</f>
      </c>
      <c r="H237" s="15">
        <f>IF($A237="","",IFERROR(INDEX(M_Batch!$M$2:$M$201,MATCH($B237,M_Batch!$A$2:$A$201,0))*$D237/INDEX(M_Batch!$J$2:$J$201,MATCH($B237,M_Batch!$A$2:$A$201,0)),0))</f>
      </c>
      <c r="I237" s="15">
        <f>IF($A237="","",$E237+$F237+$G237+$H237)</f>
      </c>
      <c r="J237" s="16">
        <f>IF($A237="","",IF(COUNTIF(Penjualan!$B$2:$B$1001,$A237)&gt;0,IFERROR(INDEX(Penjualan!$C$2:$C$1001,MATCH($A237,Penjualan!$B$2:$B$1001,0)),0),IFERROR(LOOKUP(2,1/(Timbang!$A$2:$A$6001=$A237),Timbang!$C$2:$C$6001),M_Sapi!$D237)))</f>
      </c>
      <c r="K237" s="21">
        <f>IF($A237="","",IFERROR($I237/$J237,0))</f>
      </c>
    </row>
    <row r="238">
      <c r="A238" s="13">
        <f>IF(M_Sapi!$A238="","",M_Sapi!$A238)</f>
      </c>
      <c r="B238" s="13">
        <f>IF($A238="","",M_Sapi!$F238)</f>
      </c>
      <c r="C238" s="13">
        <f>IF($A238="","",M_Sapi!$J238)</f>
      </c>
      <c r="D238" s="18">
        <f>IF($A238="","",M_Sapi!$L238)</f>
      </c>
      <c r="E238" s="15">
        <f>IF($A238="","",M_Sapi!$E238)</f>
      </c>
      <c r="F238" s="15">
        <f>IF($A238="","",IFERROR(INDEX(M_Batch!$K$2:$K$201,MATCH($B238,M_Batch!$A$2:$A$201,0))*$D238/INDEX(M_Batch!$J$2:$J$201,MATCH($B238,M_Batch!$A$2:$A$201,0)),0))</f>
      </c>
      <c r="G238" s="15">
        <f>IF($A238="","",IFERROR(INDEX(M_Batch!$L$2:$L$201,MATCH($B238,M_Batch!$A$2:$A$201,0))*$D238/INDEX(M_Batch!$J$2:$J$201,MATCH($B238,M_Batch!$A$2:$A$201,0)),0))</f>
      </c>
      <c r="H238" s="15">
        <f>IF($A238="","",IFERROR(INDEX(M_Batch!$M$2:$M$201,MATCH($B238,M_Batch!$A$2:$A$201,0))*$D238/INDEX(M_Batch!$J$2:$J$201,MATCH($B238,M_Batch!$A$2:$A$201,0)),0))</f>
      </c>
      <c r="I238" s="15">
        <f>IF($A238="","",$E238+$F238+$G238+$H238)</f>
      </c>
      <c r="J238" s="16">
        <f>IF($A238="","",IF(COUNTIF(Penjualan!$B$2:$B$1001,$A238)&gt;0,IFERROR(INDEX(Penjualan!$C$2:$C$1001,MATCH($A238,Penjualan!$B$2:$B$1001,0)),0),IFERROR(LOOKUP(2,1/(Timbang!$A$2:$A$6001=$A238),Timbang!$C$2:$C$6001),M_Sapi!$D238)))</f>
      </c>
      <c r="K238" s="21">
        <f>IF($A238="","",IFERROR($I238/$J238,0))</f>
      </c>
    </row>
    <row r="239">
      <c r="A239" s="13">
        <f>IF(M_Sapi!$A239="","",M_Sapi!$A239)</f>
      </c>
      <c r="B239" s="13">
        <f>IF($A239="","",M_Sapi!$F239)</f>
      </c>
      <c r="C239" s="13">
        <f>IF($A239="","",M_Sapi!$J239)</f>
      </c>
      <c r="D239" s="18">
        <f>IF($A239="","",M_Sapi!$L239)</f>
      </c>
      <c r="E239" s="15">
        <f>IF($A239="","",M_Sapi!$E239)</f>
      </c>
      <c r="F239" s="15">
        <f>IF($A239="","",IFERROR(INDEX(M_Batch!$K$2:$K$201,MATCH($B239,M_Batch!$A$2:$A$201,0))*$D239/INDEX(M_Batch!$J$2:$J$201,MATCH($B239,M_Batch!$A$2:$A$201,0)),0))</f>
      </c>
      <c r="G239" s="15">
        <f>IF($A239="","",IFERROR(INDEX(M_Batch!$L$2:$L$201,MATCH($B239,M_Batch!$A$2:$A$201,0))*$D239/INDEX(M_Batch!$J$2:$J$201,MATCH($B239,M_Batch!$A$2:$A$201,0)),0))</f>
      </c>
      <c r="H239" s="15">
        <f>IF($A239="","",IFERROR(INDEX(M_Batch!$M$2:$M$201,MATCH($B239,M_Batch!$A$2:$A$201,0))*$D239/INDEX(M_Batch!$J$2:$J$201,MATCH($B239,M_Batch!$A$2:$A$201,0)),0))</f>
      </c>
      <c r="I239" s="15">
        <f>IF($A239="","",$E239+$F239+$G239+$H239)</f>
      </c>
      <c r="J239" s="16">
        <f>IF($A239="","",IF(COUNTIF(Penjualan!$B$2:$B$1001,$A239)&gt;0,IFERROR(INDEX(Penjualan!$C$2:$C$1001,MATCH($A239,Penjualan!$B$2:$B$1001,0)),0),IFERROR(LOOKUP(2,1/(Timbang!$A$2:$A$6001=$A239),Timbang!$C$2:$C$6001),M_Sapi!$D239)))</f>
      </c>
      <c r="K239" s="21">
        <f>IF($A239="","",IFERROR($I239/$J239,0))</f>
      </c>
    </row>
    <row r="240">
      <c r="A240" s="13">
        <f>IF(M_Sapi!$A240="","",M_Sapi!$A240)</f>
      </c>
      <c r="B240" s="13">
        <f>IF($A240="","",M_Sapi!$F240)</f>
      </c>
      <c r="C240" s="13">
        <f>IF($A240="","",M_Sapi!$J240)</f>
      </c>
      <c r="D240" s="18">
        <f>IF($A240="","",M_Sapi!$L240)</f>
      </c>
      <c r="E240" s="15">
        <f>IF($A240="","",M_Sapi!$E240)</f>
      </c>
      <c r="F240" s="15">
        <f>IF($A240="","",IFERROR(INDEX(M_Batch!$K$2:$K$201,MATCH($B240,M_Batch!$A$2:$A$201,0))*$D240/INDEX(M_Batch!$J$2:$J$201,MATCH($B240,M_Batch!$A$2:$A$201,0)),0))</f>
      </c>
      <c r="G240" s="15">
        <f>IF($A240="","",IFERROR(INDEX(M_Batch!$L$2:$L$201,MATCH($B240,M_Batch!$A$2:$A$201,0))*$D240/INDEX(M_Batch!$J$2:$J$201,MATCH($B240,M_Batch!$A$2:$A$201,0)),0))</f>
      </c>
      <c r="H240" s="15">
        <f>IF($A240="","",IFERROR(INDEX(M_Batch!$M$2:$M$201,MATCH($B240,M_Batch!$A$2:$A$201,0))*$D240/INDEX(M_Batch!$J$2:$J$201,MATCH($B240,M_Batch!$A$2:$A$201,0)),0))</f>
      </c>
      <c r="I240" s="15">
        <f>IF($A240="","",$E240+$F240+$G240+$H240)</f>
      </c>
      <c r="J240" s="16">
        <f>IF($A240="","",IF(COUNTIF(Penjualan!$B$2:$B$1001,$A240)&gt;0,IFERROR(INDEX(Penjualan!$C$2:$C$1001,MATCH($A240,Penjualan!$B$2:$B$1001,0)),0),IFERROR(LOOKUP(2,1/(Timbang!$A$2:$A$6001=$A240),Timbang!$C$2:$C$6001),M_Sapi!$D240)))</f>
      </c>
      <c r="K240" s="21">
        <f>IF($A240="","",IFERROR($I240/$J240,0))</f>
      </c>
    </row>
    <row r="241">
      <c r="A241" s="13">
        <f>IF(M_Sapi!$A241="","",M_Sapi!$A241)</f>
      </c>
      <c r="B241" s="13">
        <f>IF($A241="","",M_Sapi!$F241)</f>
      </c>
      <c r="C241" s="13">
        <f>IF($A241="","",M_Sapi!$J241)</f>
      </c>
      <c r="D241" s="18">
        <f>IF($A241="","",M_Sapi!$L241)</f>
      </c>
      <c r="E241" s="15">
        <f>IF($A241="","",M_Sapi!$E241)</f>
      </c>
      <c r="F241" s="15">
        <f>IF($A241="","",IFERROR(INDEX(M_Batch!$K$2:$K$201,MATCH($B241,M_Batch!$A$2:$A$201,0))*$D241/INDEX(M_Batch!$J$2:$J$201,MATCH($B241,M_Batch!$A$2:$A$201,0)),0))</f>
      </c>
      <c r="G241" s="15">
        <f>IF($A241="","",IFERROR(INDEX(M_Batch!$L$2:$L$201,MATCH($B241,M_Batch!$A$2:$A$201,0))*$D241/INDEX(M_Batch!$J$2:$J$201,MATCH($B241,M_Batch!$A$2:$A$201,0)),0))</f>
      </c>
      <c r="H241" s="15">
        <f>IF($A241="","",IFERROR(INDEX(M_Batch!$M$2:$M$201,MATCH($B241,M_Batch!$A$2:$A$201,0))*$D241/INDEX(M_Batch!$J$2:$J$201,MATCH($B241,M_Batch!$A$2:$A$201,0)),0))</f>
      </c>
      <c r="I241" s="15">
        <f>IF($A241="","",$E241+$F241+$G241+$H241)</f>
      </c>
      <c r="J241" s="16">
        <f>IF($A241="","",IF(COUNTIF(Penjualan!$B$2:$B$1001,$A241)&gt;0,IFERROR(INDEX(Penjualan!$C$2:$C$1001,MATCH($A241,Penjualan!$B$2:$B$1001,0)),0),IFERROR(LOOKUP(2,1/(Timbang!$A$2:$A$6001=$A241),Timbang!$C$2:$C$6001),M_Sapi!$D241)))</f>
      </c>
      <c r="K241" s="21">
        <f>IF($A241="","",IFERROR($I241/$J241,0))</f>
      </c>
    </row>
    <row r="242">
      <c r="A242" s="13">
        <f>IF(M_Sapi!$A242="","",M_Sapi!$A242)</f>
      </c>
      <c r="B242" s="13">
        <f>IF($A242="","",M_Sapi!$F242)</f>
      </c>
      <c r="C242" s="13">
        <f>IF($A242="","",M_Sapi!$J242)</f>
      </c>
      <c r="D242" s="18">
        <f>IF($A242="","",M_Sapi!$L242)</f>
      </c>
      <c r="E242" s="15">
        <f>IF($A242="","",M_Sapi!$E242)</f>
      </c>
      <c r="F242" s="15">
        <f>IF($A242="","",IFERROR(INDEX(M_Batch!$K$2:$K$201,MATCH($B242,M_Batch!$A$2:$A$201,0))*$D242/INDEX(M_Batch!$J$2:$J$201,MATCH($B242,M_Batch!$A$2:$A$201,0)),0))</f>
      </c>
      <c r="G242" s="15">
        <f>IF($A242="","",IFERROR(INDEX(M_Batch!$L$2:$L$201,MATCH($B242,M_Batch!$A$2:$A$201,0))*$D242/INDEX(M_Batch!$J$2:$J$201,MATCH($B242,M_Batch!$A$2:$A$201,0)),0))</f>
      </c>
      <c r="H242" s="15">
        <f>IF($A242="","",IFERROR(INDEX(M_Batch!$M$2:$M$201,MATCH($B242,M_Batch!$A$2:$A$201,0))*$D242/INDEX(M_Batch!$J$2:$J$201,MATCH($B242,M_Batch!$A$2:$A$201,0)),0))</f>
      </c>
      <c r="I242" s="15">
        <f>IF($A242="","",$E242+$F242+$G242+$H242)</f>
      </c>
      <c r="J242" s="16">
        <f>IF($A242="","",IF(COUNTIF(Penjualan!$B$2:$B$1001,$A242)&gt;0,IFERROR(INDEX(Penjualan!$C$2:$C$1001,MATCH($A242,Penjualan!$B$2:$B$1001,0)),0),IFERROR(LOOKUP(2,1/(Timbang!$A$2:$A$6001=$A242),Timbang!$C$2:$C$6001),M_Sapi!$D242)))</f>
      </c>
      <c r="K242" s="21">
        <f>IF($A242="","",IFERROR($I242/$J242,0))</f>
      </c>
    </row>
    <row r="243">
      <c r="A243" s="13">
        <f>IF(M_Sapi!$A243="","",M_Sapi!$A243)</f>
      </c>
      <c r="B243" s="13">
        <f>IF($A243="","",M_Sapi!$F243)</f>
      </c>
      <c r="C243" s="13">
        <f>IF($A243="","",M_Sapi!$J243)</f>
      </c>
      <c r="D243" s="18">
        <f>IF($A243="","",M_Sapi!$L243)</f>
      </c>
      <c r="E243" s="15">
        <f>IF($A243="","",M_Sapi!$E243)</f>
      </c>
      <c r="F243" s="15">
        <f>IF($A243="","",IFERROR(INDEX(M_Batch!$K$2:$K$201,MATCH($B243,M_Batch!$A$2:$A$201,0))*$D243/INDEX(M_Batch!$J$2:$J$201,MATCH($B243,M_Batch!$A$2:$A$201,0)),0))</f>
      </c>
      <c r="G243" s="15">
        <f>IF($A243="","",IFERROR(INDEX(M_Batch!$L$2:$L$201,MATCH($B243,M_Batch!$A$2:$A$201,0))*$D243/INDEX(M_Batch!$J$2:$J$201,MATCH($B243,M_Batch!$A$2:$A$201,0)),0))</f>
      </c>
      <c r="H243" s="15">
        <f>IF($A243="","",IFERROR(INDEX(M_Batch!$M$2:$M$201,MATCH($B243,M_Batch!$A$2:$A$201,0))*$D243/INDEX(M_Batch!$J$2:$J$201,MATCH($B243,M_Batch!$A$2:$A$201,0)),0))</f>
      </c>
      <c r="I243" s="15">
        <f>IF($A243="","",$E243+$F243+$G243+$H243)</f>
      </c>
      <c r="J243" s="16">
        <f>IF($A243="","",IF(COUNTIF(Penjualan!$B$2:$B$1001,$A243)&gt;0,IFERROR(INDEX(Penjualan!$C$2:$C$1001,MATCH($A243,Penjualan!$B$2:$B$1001,0)),0),IFERROR(LOOKUP(2,1/(Timbang!$A$2:$A$6001=$A243),Timbang!$C$2:$C$6001),M_Sapi!$D243)))</f>
      </c>
      <c r="K243" s="21">
        <f>IF($A243="","",IFERROR($I243/$J243,0))</f>
      </c>
    </row>
    <row r="244">
      <c r="A244" s="13">
        <f>IF(M_Sapi!$A244="","",M_Sapi!$A244)</f>
      </c>
      <c r="B244" s="13">
        <f>IF($A244="","",M_Sapi!$F244)</f>
      </c>
      <c r="C244" s="13">
        <f>IF($A244="","",M_Sapi!$J244)</f>
      </c>
      <c r="D244" s="18">
        <f>IF($A244="","",M_Sapi!$L244)</f>
      </c>
      <c r="E244" s="15">
        <f>IF($A244="","",M_Sapi!$E244)</f>
      </c>
      <c r="F244" s="15">
        <f>IF($A244="","",IFERROR(INDEX(M_Batch!$K$2:$K$201,MATCH($B244,M_Batch!$A$2:$A$201,0))*$D244/INDEX(M_Batch!$J$2:$J$201,MATCH($B244,M_Batch!$A$2:$A$201,0)),0))</f>
      </c>
      <c r="G244" s="15">
        <f>IF($A244="","",IFERROR(INDEX(M_Batch!$L$2:$L$201,MATCH($B244,M_Batch!$A$2:$A$201,0))*$D244/INDEX(M_Batch!$J$2:$J$201,MATCH($B244,M_Batch!$A$2:$A$201,0)),0))</f>
      </c>
      <c r="H244" s="15">
        <f>IF($A244="","",IFERROR(INDEX(M_Batch!$M$2:$M$201,MATCH($B244,M_Batch!$A$2:$A$201,0))*$D244/INDEX(M_Batch!$J$2:$J$201,MATCH($B244,M_Batch!$A$2:$A$201,0)),0))</f>
      </c>
      <c r="I244" s="15">
        <f>IF($A244="","",$E244+$F244+$G244+$H244)</f>
      </c>
      <c r="J244" s="16">
        <f>IF($A244="","",IF(COUNTIF(Penjualan!$B$2:$B$1001,$A244)&gt;0,IFERROR(INDEX(Penjualan!$C$2:$C$1001,MATCH($A244,Penjualan!$B$2:$B$1001,0)),0),IFERROR(LOOKUP(2,1/(Timbang!$A$2:$A$6001=$A244),Timbang!$C$2:$C$6001),M_Sapi!$D244)))</f>
      </c>
      <c r="K244" s="21">
        <f>IF($A244="","",IFERROR($I244/$J244,0))</f>
      </c>
    </row>
    <row r="245">
      <c r="A245" s="13">
        <f>IF(M_Sapi!$A245="","",M_Sapi!$A245)</f>
      </c>
      <c r="B245" s="13">
        <f>IF($A245="","",M_Sapi!$F245)</f>
      </c>
      <c r="C245" s="13">
        <f>IF($A245="","",M_Sapi!$J245)</f>
      </c>
      <c r="D245" s="18">
        <f>IF($A245="","",M_Sapi!$L245)</f>
      </c>
      <c r="E245" s="15">
        <f>IF($A245="","",M_Sapi!$E245)</f>
      </c>
      <c r="F245" s="15">
        <f>IF($A245="","",IFERROR(INDEX(M_Batch!$K$2:$K$201,MATCH($B245,M_Batch!$A$2:$A$201,0))*$D245/INDEX(M_Batch!$J$2:$J$201,MATCH($B245,M_Batch!$A$2:$A$201,0)),0))</f>
      </c>
      <c r="G245" s="15">
        <f>IF($A245="","",IFERROR(INDEX(M_Batch!$L$2:$L$201,MATCH($B245,M_Batch!$A$2:$A$201,0))*$D245/INDEX(M_Batch!$J$2:$J$201,MATCH($B245,M_Batch!$A$2:$A$201,0)),0))</f>
      </c>
      <c r="H245" s="15">
        <f>IF($A245="","",IFERROR(INDEX(M_Batch!$M$2:$M$201,MATCH($B245,M_Batch!$A$2:$A$201,0))*$D245/INDEX(M_Batch!$J$2:$J$201,MATCH($B245,M_Batch!$A$2:$A$201,0)),0))</f>
      </c>
      <c r="I245" s="15">
        <f>IF($A245="","",$E245+$F245+$G245+$H245)</f>
      </c>
      <c r="J245" s="16">
        <f>IF($A245="","",IF(COUNTIF(Penjualan!$B$2:$B$1001,$A245)&gt;0,IFERROR(INDEX(Penjualan!$C$2:$C$1001,MATCH($A245,Penjualan!$B$2:$B$1001,0)),0),IFERROR(LOOKUP(2,1/(Timbang!$A$2:$A$6001=$A245),Timbang!$C$2:$C$6001),M_Sapi!$D245)))</f>
      </c>
      <c r="K245" s="21">
        <f>IF($A245="","",IFERROR($I245/$J245,0))</f>
      </c>
    </row>
    <row r="246">
      <c r="A246" s="13">
        <f>IF(M_Sapi!$A246="","",M_Sapi!$A246)</f>
      </c>
      <c r="B246" s="13">
        <f>IF($A246="","",M_Sapi!$F246)</f>
      </c>
      <c r="C246" s="13">
        <f>IF($A246="","",M_Sapi!$J246)</f>
      </c>
      <c r="D246" s="18">
        <f>IF($A246="","",M_Sapi!$L246)</f>
      </c>
      <c r="E246" s="15">
        <f>IF($A246="","",M_Sapi!$E246)</f>
      </c>
      <c r="F246" s="15">
        <f>IF($A246="","",IFERROR(INDEX(M_Batch!$K$2:$K$201,MATCH($B246,M_Batch!$A$2:$A$201,0))*$D246/INDEX(M_Batch!$J$2:$J$201,MATCH($B246,M_Batch!$A$2:$A$201,0)),0))</f>
      </c>
      <c r="G246" s="15">
        <f>IF($A246="","",IFERROR(INDEX(M_Batch!$L$2:$L$201,MATCH($B246,M_Batch!$A$2:$A$201,0))*$D246/INDEX(M_Batch!$J$2:$J$201,MATCH($B246,M_Batch!$A$2:$A$201,0)),0))</f>
      </c>
      <c r="H246" s="15">
        <f>IF($A246="","",IFERROR(INDEX(M_Batch!$M$2:$M$201,MATCH($B246,M_Batch!$A$2:$A$201,0))*$D246/INDEX(M_Batch!$J$2:$J$201,MATCH($B246,M_Batch!$A$2:$A$201,0)),0))</f>
      </c>
      <c r="I246" s="15">
        <f>IF($A246="","",$E246+$F246+$G246+$H246)</f>
      </c>
      <c r="J246" s="16">
        <f>IF($A246="","",IF(COUNTIF(Penjualan!$B$2:$B$1001,$A246)&gt;0,IFERROR(INDEX(Penjualan!$C$2:$C$1001,MATCH($A246,Penjualan!$B$2:$B$1001,0)),0),IFERROR(LOOKUP(2,1/(Timbang!$A$2:$A$6001=$A246),Timbang!$C$2:$C$6001),M_Sapi!$D246)))</f>
      </c>
      <c r="K246" s="21">
        <f>IF($A246="","",IFERROR($I246/$J246,0))</f>
      </c>
    </row>
    <row r="247">
      <c r="A247" s="13">
        <f>IF(M_Sapi!$A247="","",M_Sapi!$A247)</f>
      </c>
      <c r="B247" s="13">
        <f>IF($A247="","",M_Sapi!$F247)</f>
      </c>
      <c r="C247" s="13">
        <f>IF($A247="","",M_Sapi!$J247)</f>
      </c>
      <c r="D247" s="18">
        <f>IF($A247="","",M_Sapi!$L247)</f>
      </c>
      <c r="E247" s="15">
        <f>IF($A247="","",M_Sapi!$E247)</f>
      </c>
      <c r="F247" s="15">
        <f>IF($A247="","",IFERROR(INDEX(M_Batch!$K$2:$K$201,MATCH($B247,M_Batch!$A$2:$A$201,0))*$D247/INDEX(M_Batch!$J$2:$J$201,MATCH($B247,M_Batch!$A$2:$A$201,0)),0))</f>
      </c>
      <c r="G247" s="15">
        <f>IF($A247="","",IFERROR(INDEX(M_Batch!$L$2:$L$201,MATCH($B247,M_Batch!$A$2:$A$201,0))*$D247/INDEX(M_Batch!$J$2:$J$201,MATCH($B247,M_Batch!$A$2:$A$201,0)),0))</f>
      </c>
      <c r="H247" s="15">
        <f>IF($A247="","",IFERROR(INDEX(M_Batch!$M$2:$M$201,MATCH($B247,M_Batch!$A$2:$A$201,0))*$D247/INDEX(M_Batch!$J$2:$J$201,MATCH($B247,M_Batch!$A$2:$A$201,0)),0))</f>
      </c>
      <c r="I247" s="15">
        <f>IF($A247="","",$E247+$F247+$G247+$H247)</f>
      </c>
      <c r="J247" s="16">
        <f>IF($A247="","",IF(COUNTIF(Penjualan!$B$2:$B$1001,$A247)&gt;0,IFERROR(INDEX(Penjualan!$C$2:$C$1001,MATCH($A247,Penjualan!$B$2:$B$1001,0)),0),IFERROR(LOOKUP(2,1/(Timbang!$A$2:$A$6001=$A247),Timbang!$C$2:$C$6001),M_Sapi!$D247)))</f>
      </c>
      <c r="K247" s="21">
        <f>IF($A247="","",IFERROR($I247/$J247,0))</f>
      </c>
    </row>
    <row r="248">
      <c r="A248" s="13">
        <f>IF(M_Sapi!$A248="","",M_Sapi!$A248)</f>
      </c>
      <c r="B248" s="13">
        <f>IF($A248="","",M_Sapi!$F248)</f>
      </c>
      <c r="C248" s="13">
        <f>IF($A248="","",M_Sapi!$J248)</f>
      </c>
      <c r="D248" s="18">
        <f>IF($A248="","",M_Sapi!$L248)</f>
      </c>
      <c r="E248" s="15">
        <f>IF($A248="","",M_Sapi!$E248)</f>
      </c>
      <c r="F248" s="15">
        <f>IF($A248="","",IFERROR(INDEX(M_Batch!$K$2:$K$201,MATCH($B248,M_Batch!$A$2:$A$201,0))*$D248/INDEX(M_Batch!$J$2:$J$201,MATCH($B248,M_Batch!$A$2:$A$201,0)),0))</f>
      </c>
      <c r="G248" s="15">
        <f>IF($A248="","",IFERROR(INDEX(M_Batch!$L$2:$L$201,MATCH($B248,M_Batch!$A$2:$A$201,0))*$D248/INDEX(M_Batch!$J$2:$J$201,MATCH($B248,M_Batch!$A$2:$A$201,0)),0))</f>
      </c>
      <c r="H248" s="15">
        <f>IF($A248="","",IFERROR(INDEX(M_Batch!$M$2:$M$201,MATCH($B248,M_Batch!$A$2:$A$201,0))*$D248/INDEX(M_Batch!$J$2:$J$201,MATCH($B248,M_Batch!$A$2:$A$201,0)),0))</f>
      </c>
      <c r="I248" s="15">
        <f>IF($A248="","",$E248+$F248+$G248+$H248)</f>
      </c>
      <c r="J248" s="16">
        <f>IF($A248="","",IF(COUNTIF(Penjualan!$B$2:$B$1001,$A248)&gt;0,IFERROR(INDEX(Penjualan!$C$2:$C$1001,MATCH($A248,Penjualan!$B$2:$B$1001,0)),0),IFERROR(LOOKUP(2,1/(Timbang!$A$2:$A$6001=$A248),Timbang!$C$2:$C$6001),M_Sapi!$D248)))</f>
      </c>
      <c r="K248" s="21">
        <f>IF($A248="","",IFERROR($I248/$J248,0))</f>
      </c>
    </row>
    <row r="249">
      <c r="A249" s="13">
        <f>IF(M_Sapi!$A249="","",M_Sapi!$A249)</f>
      </c>
      <c r="B249" s="13">
        <f>IF($A249="","",M_Sapi!$F249)</f>
      </c>
      <c r="C249" s="13">
        <f>IF($A249="","",M_Sapi!$J249)</f>
      </c>
      <c r="D249" s="18">
        <f>IF($A249="","",M_Sapi!$L249)</f>
      </c>
      <c r="E249" s="15">
        <f>IF($A249="","",M_Sapi!$E249)</f>
      </c>
      <c r="F249" s="15">
        <f>IF($A249="","",IFERROR(INDEX(M_Batch!$K$2:$K$201,MATCH($B249,M_Batch!$A$2:$A$201,0))*$D249/INDEX(M_Batch!$J$2:$J$201,MATCH($B249,M_Batch!$A$2:$A$201,0)),0))</f>
      </c>
      <c r="G249" s="15">
        <f>IF($A249="","",IFERROR(INDEX(M_Batch!$L$2:$L$201,MATCH($B249,M_Batch!$A$2:$A$201,0))*$D249/INDEX(M_Batch!$J$2:$J$201,MATCH($B249,M_Batch!$A$2:$A$201,0)),0))</f>
      </c>
      <c r="H249" s="15">
        <f>IF($A249="","",IFERROR(INDEX(M_Batch!$M$2:$M$201,MATCH($B249,M_Batch!$A$2:$A$201,0))*$D249/INDEX(M_Batch!$J$2:$J$201,MATCH($B249,M_Batch!$A$2:$A$201,0)),0))</f>
      </c>
      <c r="I249" s="15">
        <f>IF($A249="","",$E249+$F249+$G249+$H249)</f>
      </c>
      <c r="J249" s="16">
        <f>IF($A249="","",IF(COUNTIF(Penjualan!$B$2:$B$1001,$A249)&gt;0,IFERROR(INDEX(Penjualan!$C$2:$C$1001,MATCH($A249,Penjualan!$B$2:$B$1001,0)),0),IFERROR(LOOKUP(2,1/(Timbang!$A$2:$A$6001=$A249),Timbang!$C$2:$C$6001),M_Sapi!$D249)))</f>
      </c>
      <c r="K249" s="21">
        <f>IF($A249="","",IFERROR($I249/$J249,0))</f>
      </c>
    </row>
    <row r="250">
      <c r="A250" s="13">
        <f>IF(M_Sapi!$A250="","",M_Sapi!$A250)</f>
      </c>
      <c r="B250" s="13">
        <f>IF($A250="","",M_Sapi!$F250)</f>
      </c>
      <c r="C250" s="13">
        <f>IF($A250="","",M_Sapi!$J250)</f>
      </c>
      <c r="D250" s="18">
        <f>IF($A250="","",M_Sapi!$L250)</f>
      </c>
      <c r="E250" s="15">
        <f>IF($A250="","",M_Sapi!$E250)</f>
      </c>
      <c r="F250" s="15">
        <f>IF($A250="","",IFERROR(INDEX(M_Batch!$K$2:$K$201,MATCH($B250,M_Batch!$A$2:$A$201,0))*$D250/INDEX(M_Batch!$J$2:$J$201,MATCH($B250,M_Batch!$A$2:$A$201,0)),0))</f>
      </c>
      <c r="G250" s="15">
        <f>IF($A250="","",IFERROR(INDEX(M_Batch!$L$2:$L$201,MATCH($B250,M_Batch!$A$2:$A$201,0))*$D250/INDEX(M_Batch!$J$2:$J$201,MATCH($B250,M_Batch!$A$2:$A$201,0)),0))</f>
      </c>
      <c r="H250" s="15">
        <f>IF($A250="","",IFERROR(INDEX(M_Batch!$M$2:$M$201,MATCH($B250,M_Batch!$A$2:$A$201,0))*$D250/INDEX(M_Batch!$J$2:$J$201,MATCH($B250,M_Batch!$A$2:$A$201,0)),0))</f>
      </c>
      <c r="I250" s="15">
        <f>IF($A250="","",$E250+$F250+$G250+$H250)</f>
      </c>
      <c r="J250" s="16">
        <f>IF($A250="","",IF(COUNTIF(Penjualan!$B$2:$B$1001,$A250)&gt;0,IFERROR(INDEX(Penjualan!$C$2:$C$1001,MATCH($A250,Penjualan!$B$2:$B$1001,0)),0),IFERROR(LOOKUP(2,1/(Timbang!$A$2:$A$6001=$A250),Timbang!$C$2:$C$6001),M_Sapi!$D250)))</f>
      </c>
      <c r="K250" s="21">
        <f>IF($A250="","",IFERROR($I250/$J250,0))</f>
      </c>
    </row>
    <row r="251">
      <c r="A251" s="13">
        <f>IF(M_Sapi!$A251="","",M_Sapi!$A251)</f>
      </c>
      <c r="B251" s="13">
        <f>IF($A251="","",M_Sapi!$F251)</f>
      </c>
      <c r="C251" s="13">
        <f>IF($A251="","",M_Sapi!$J251)</f>
      </c>
      <c r="D251" s="18">
        <f>IF($A251="","",M_Sapi!$L251)</f>
      </c>
      <c r="E251" s="15">
        <f>IF($A251="","",M_Sapi!$E251)</f>
      </c>
      <c r="F251" s="15">
        <f>IF($A251="","",IFERROR(INDEX(M_Batch!$K$2:$K$201,MATCH($B251,M_Batch!$A$2:$A$201,0))*$D251/INDEX(M_Batch!$J$2:$J$201,MATCH($B251,M_Batch!$A$2:$A$201,0)),0))</f>
      </c>
      <c r="G251" s="15">
        <f>IF($A251="","",IFERROR(INDEX(M_Batch!$L$2:$L$201,MATCH($B251,M_Batch!$A$2:$A$201,0))*$D251/INDEX(M_Batch!$J$2:$J$201,MATCH($B251,M_Batch!$A$2:$A$201,0)),0))</f>
      </c>
      <c r="H251" s="15">
        <f>IF($A251="","",IFERROR(INDEX(M_Batch!$M$2:$M$201,MATCH($B251,M_Batch!$A$2:$A$201,0))*$D251/INDEX(M_Batch!$J$2:$J$201,MATCH($B251,M_Batch!$A$2:$A$201,0)),0))</f>
      </c>
      <c r="I251" s="15">
        <f>IF($A251="","",$E251+$F251+$G251+$H251)</f>
      </c>
      <c r="J251" s="16">
        <f>IF($A251="","",IF(COUNTIF(Penjualan!$B$2:$B$1001,$A251)&gt;0,IFERROR(INDEX(Penjualan!$C$2:$C$1001,MATCH($A251,Penjualan!$B$2:$B$1001,0)),0),IFERROR(LOOKUP(2,1/(Timbang!$A$2:$A$6001=$A251),Timbang!$C$2:$C$6001),M_Sapi!$D251)))</f>
      </c>
      <c r="K251" s="21">
        <f>IF($A251="","",IFERROR($I251/$J251,0))</f>
      </c>
    </row>
    <row r="252">
      <c r="A252" s="13">
        <f>IF(M_Sapi!$A252="","",M_Sapi!$A252)</f>
      </c>
      <c r="B252" s="13">
        <f>IF($A252="","",M_Sapi!$F252)</f>
      </c>
      <c r="C252" s="13">
        <f>IF($A252="","",M_Sapi!$J252)</f>
      </c>
      <c r="D252" s="18">
        <f>IF($A252="","",M_Sapi!$L252)</f>
      </c>
      <c r="E252" s="15">
        <f>IF($A252="","",M_Sapi!$E252)</f>
      </c>
      <c r="F252" s="15">
        <f>IF($A252="","",IFERROR(INDEX(M_Batch!$K$2:$K$201,MATCH($B252,M_Batch!$A$2:$A$201,0))*$D252/INDEX(M_Batch!$J$2:$J$201,MATCH($B252,M_Batch!$A$2:$A$201,0)),0))</f>
      </c>
      <c r="G252" s="15">
        <f>IF($A252="","",IFERROR(INDEX(M_Batch!$L$2:$L$201,MATCH($B252,M_Batch!$A$2:$A$201,0))*$D252/INDEX(M_Batch!$J$2:$J$201,MATCH($B252,M_Batch!$A$2:$A$201,0)),0))</f>
      </c>
      <c r="H252" s="15">
        <f>IF($A252="","",IFERROR(INDEX(M_Batch!$M$2:$M$201,MATCH($B252,M_Batch!$A$2:$A$201,0))*$D252/INDEX(M_Batch!$J$2:$J$201,MATCH($B252,M_Batch!$A$2:$A$201,0)),0))</f>
      </c>
      <c r="I252" s="15">
        <f>IF($A252="","",$E252+$F252+$G252+$H252)</f>
      </c>
      <c r="J252" s="16">
        <f>IF($A252="","",IF(COUNTIF(Penjualan!$B$2:$B$1001,$A252)&gt;0,IFERROR(INDEX(Penjualan!$C$2:$C$1001,MATCH($A252,Penjualan!$B$2:$B$1001,0)),0),IFERROR(LOOKUP(2,1/(Timbang!$A$2:$A$6001=$A252),Timbang!$C$2:$C$6001),M_Sapi!$D252)))</f>
      </c>
      <c r="K252" s="21">
        <f>IF($A252="","",IFERROR($I252/$J252,0))</f>
      </c>
    </row>
    <row r="253">
      <c r="A253" s="13">
        <f>IF(M_Sapi!$A253="","",M_Sapi!$A253)</f>
      </c>
      <c r="B253" s="13">
        <f>IF($A253="","",M_Sapi!$F253)</f>
      </c>
      <c r="C253" s="13">
        <f>IF($A253="","",M_Sapi!$J253)</f>
      </c>
      <c r="D253" s="18">
        <f>IF($A253="","",M_Sapi!$L253)</f>
      </c>
      <c r="E253" s="15">
        <f>IF($A253="","",M_Sapi!$E253)</f>
      </c>
      <c r="F253" s="15">
        <f>IF($A253="","",IFERROR(INDEX(M_Batch!$K$2:$K$201,MATCH($B253,M_Batch!$A$2:$A$201,0))*$D253/INDEX(M_Batch!$J$2:$J$201,MATCH($B253,M_Batch!$A$2:$A$201,0)),0))</f>
      </c>
      <c r="G253" s="15">
        <f>IF($A253="","",IFERROR(INDEX(M_Batch!$L$2:$L$201,MATCH($B253,M_Batch!$A$2:$A$201,0))*$D253/INDEX(M_Batch!$J$2:$J$201,MATCH($B253,M_Batch!$A$2:$A$201,0)),0))</f>
      </c>
      <c r="H253" s="15">
        <f>IF($A253="","",IFERROR(INDEX(M_Batch!$M$2:$M$201,MATCH($B253,M_Batch!$A$2:$A$201,0))*$D253/INDEX(M_Batch!$J$2:$J$201,MATCH($B253,M_Batch!$A$2:$A$201,0)),0))</f>
      </c>
      <c r="I253" s="15">
        <f>IF($A253="","",$E253+$F253+$G253+$H253)</f>
      </c>
      <c r="J253" s="16">
        <f>IF($A253="","",IF(COUNTIF(Penjualan!$B$2:$B$1001,$A253)&gt;0,IFERROR(INDEX(Penjualan!$C$2:$C$1001,MATCH($A253,Penjualan!$B$2:$B$1001,0)),0),IFERROR(LOOKUP(2,1/(Timbang!$A$2:$A$6001=$A253),Timbang!$C$2:$C$6001),M_Sapi!$D253)))</f>
      </c>
      <c r="K253" s="21">
        <f>IF($A253="","",IFERROR($I253/$J253,0))</f>
      </c>
    </row>
    <row r="254">
      <c r="A254" s="13">
        <f>IF(M_Sapi!$A254="","",M_Sapi!$A254)</f>
      </c>
      <c r="B254" s="13">
        <f>IF($A254="","",M_Sapi!$F254)</f>
      </c>
      <c r="C254" s="13">
        <f>IF($A254="","",M_Sapi!$J254)</f>
      </c>
      <c r="D254" s="18">
        <f>IF($A254="","",M_Sapi!$L254)</f>
      </c>
      <c r="E254" s="15">
        <f>IF($A254="","",M_Sapi!$E254)</f>
      </c>
      <c r="F254" s="15">
        <f>IF($A254="","",IFERROR(INDEX(M_Batch!$K$2:$K$201,MATCH($B254,M_Batch!$A$2:$A$201,0))*$D254/INDEX(M_Batch!$J$2:$J$201,MATCH($B254,M_Batch!$A$2:$A$201,0)),0))</f>
      </c>
      <c r="G254" s="15">
        <f>IF($A254="","",IFERROR(INDEX(M_Batch!$L$2:$L$201,MATCH($B254,M_Batch!$A$2:$A$201,0))*$D254/INDEX(M_Batch!$J$2:$J$201,MATCH($B254,M_Batch!$A$2:$A$201,0)),0))</f>
      </c>
      <c r="H254" s="15">
        <f>IF($A254="","",IFERROR(INDEX(M_Batch!$M$2:$M$201,MATCH($B254,M_Batch!$A$2:$A$201,0))*$D254/INDEX(M_Batch!$J$2:$J$201,MATCH($B254,M_Batch!$A$2:$A$201,0)),0))</f>
      </c>
      <c r="I254" s="15">
        <f>IF($A254="","",$E254+$F254+$G254+$H254)</f>
      </c>
      <c r="J254" s="16">
        <f>IF($A254="","",IF(COUNTIF(Penjualan!$B$2:$B$1001,$A254)&gt;0,IFERROR(INDEX(Penjualan!$C$2:$C$1001,MATCH($A254,Penjualan!$B$2:$B$1001,0)),0),IFERROR(LOOKUP(2,1/(Timbang!$A$2:$A$6001=$A254),Timbang!$C$2:$C$6001),M_Sapi!$D254)))</f>
      </c>
      <c r="K254" s="21">
        <f>IF($A254="","",IFERROR($I254/$J254,0))</f>
      </c>
    </row>
    <row r="255">
      <c r="A255" s="13">
        <f>IF(M_Sapi!$A255="","",M_Sapi!$A255)</f>
      </c>
      <c r="B255" s="13">
        <f>IF($A255="","",M_Sapi!$F255)</f>
      </c>
      <c r="C255" s="13">
        <f>IF($A255="","",M_Sapi!$J255)</f>
      </c>
      <c r="D255" s="18">
        <f>IF($A255="","",M_Sapi!$L255)</f>
      </c>
      <c r="E255" s="15">
        <f>IF($A255="","",M_Sapi!$E255)</f>
      </c>
      <c r="F255" s="15">
        <f>IF($A255="","",IFERROR(INDEX(M_Batch!$K$2:$K$201,MATCH($B255,M_Batch!$A$2:$A$201,0))*$D255/INDEX(M_Batch!$J$2:$J$201,MATCH($B255,M_Batch!$A$2:$A$201,0)),0))</f>
      </c>
      <c r="G255" s="15">
        <f>IF($A255="","",IFERROR(INDEX(M_Batch!$L$2:$L$201,MATCH($B255,M_Batch!$A$2:$A$201,0))*$D255/INDEX(M_Batch!$J$2:$J$201,MATCH($B255,M_Batch!$A$2:$A$201,0)),0))</f>
      </c>
      <c r="H255" s="15">
        <f>IF($A255="","",IFERROR(INDEX(M_Batch!$M$2:$M$201,MATCH($B255,M_Batch!$A$2:$A$201,0))*$D255/INDEX(M_Batch!$J$2:$J$201,MATCH($B255,M_Batch!$A$2:$A$201,0)),0))</f>
      </c>
      <c r="I255" s="15">
        <f>IF($A255="","",$E255+$F255+$G255+$H255)</f>
      </c>
      <c r="J255" s="16">
        <f>IF($A255="","",IF(COUNTIF(Penjualan!$B$2:$B$1001,$A255)&gt;0,IFERROR(INDEX(Penjualan!$C$2:$C$1001,MATCH($A255,Penjualan!$B$2:$B$1001,0)),0),IFERROR(LOOKUP(2,1/(Timbang!$A$2:$A$6001=$A255),Timbang!$C$2:$C$6001),M_Sapi!$D255)))</f>
      </c>
      <c r="K255" s="21">
        <f>IF($A255="","",IFERROR($I255/$J255,0))</f>
      </c>
    </row>
    <row r="256">
      <c r="A256" s="13">
        <f>IF(M_Sapi!$A256="","",M_Sapi!$A256)</f>
      </c>
      <c r="B256" s="13">
        <f>IF($A256="","",M_Sapi!$F256)</f>
      </c>
      <c r="C256" s="13">
        <f>IF($A256="","",M_Sapi!$J256)</f>
      </c>
      <c r="D256" s="18">
        <f>IF($A256="","",M_Sapi!$L256)</f>
      </c>
      <c r="E256" s="15">
        <f>IF($A256="","",M_Sapi!$E256)</f>
      </c>
      <c r="F256" s="15">
        <f>IF($A256="","",IFERROR(INDEX(M_Batch!$K$2:$K$201,MATCH($B256,M_Batch!$A$2:$A$201,0))*$D256/INDEX(M_Batch!$J$2:$J$201,MATCH($B256,M_Batch!$A$2:$A$201,0)),0))</f>
      </c>
      <c r="G256" s="15">
        <f>IF($A256="","",IFERROR(INDEX(M_Batch!$L$2:$L$201,MATCH($B256,M_Batch!$A$2:$A$201,0))*$D256/INDEX(M_Batch!$J$2:$J$201,MATCH($B256,M_Batch!$A$2:$A$201,0)),0))</f>
      </c>
      <c r="H256" s="15">
        <f>IF($A256="","",IFERROR(INDEX(M_Batch!$M$2:$M$201,MATCH($B256,M_Batch!$A$2:$A$201,0))*$D256/INDEX(M_Batch!$J$2:$J$201,MATCH($B256,M_Batch!$A$2:$A$201,0)),0))</f>
      </c>
      <c r="I256" s="15">
        <f>IF($A256="","",$E256+$F256+$G256+$H256)</f>
      </c>
      <c r="J256" s="16">
        <f>IF($A256="","",IF(COUNTIF(Penjualan!$B$2:$B$1001,$A256)&gt;0,IFERROR(INDEX(Penjualan!$C$2:$C$1001,MATCH($A256,Penjualan!$B$2:$B$1001,0)),0),IFERROR(LOOKUP(2,1/(Timbang!$A$2:$A$6001=$A256),Timbang!$C$2:$C$6001),M_Sapi!$D256)))</f>
      </c>
      <c r="K256" s="21">
        <f>IF($A256="","",IFERROR($I256/$J256,0))</f>
      </c>
    </row>
    <row r="257">
      <c r="A257" s="13">
        <f>IF(M_Sapi!$A257="","",M_Sapi!$A257)</f>
      </c>
      <c r="B257" s="13">
        <f>IF($A257="","",M_Sapi!$F257)</f>
      </c>
      <c r="C257" s="13">
        <f>IF($A257="","",M_Sapi!$J257)</f>
      </c>
      <c r="D257" s="18">
        <f>IF($A257="","",M_Sapi!$L257)</f>
      </c>
      <c r="E257" s="15">
        <f>IF($A257="","",M_Sapi!$E257)</f>
      </c>
      <c r="F257" s="15">
        <f>IF($A257="","",IFERROR(INDEX(M_Batch!$K$2:$K$201,MATCH($B257,M_Batch!$A$2:$A$201,0))*$D257/INDEX(M_Batch!$J$2:$J$201,MATCH($B257,M_Batch!$A$2:$A$201,0)),0))</f>
      </c>
      <c r="G257" s="15">
        <f>IF($A257="","",IFERROR(INDEX(M_Batch!$L$2:$L$201,MATCH($B257,M_Batch!$A$2:$A$201,0))*$D257/INDEX(M_Batch!$J$2:$J$201,MATCH($B257,M_Batch!$A$2:$A$201,0)),0))</f>
      </c>
      <c r="H257" s="15">
        <f>IF($A257="","",IFERROR(INDEX(M_Batch!$M$2:$M$201,MATCH($B257,M_Batch!$A$2:$A$201,0))*$D257/INDEX(M_Batch!$J$2:$J$201,MATCH($B257,M_Batch!$A$2:$A$201,0)),0))</f>
      </c>
      <c r="I257" s="15">
        <f>IF($A257="","",$E257+$F257+$G257+$H257)</f>
      </c>
      <c r="J257" s="16">
        <f>IF($A257="","",IF(COUNTIF(Penjualan!$B$2:$B$1001,$A257)&gt;0,IFERROR(INDEX(Penjualan!$C$2:$C$1001,MATCH($A257,Penjualan!$B$2:$B$1001,0)),0),IFERROR(LOOKUP(2,1/(Timbang!$A$2:$A$6001=$A257),Timbang!$C$2:$C$6001),M_Sapi!$D257)))</f>
      </c>
      <c r="K257" s="21">
        <f>IF($A257="","",IFERROR($I257/$J257,0))</f>
      </c>
    </row>
    <row r="258">
      <c r="A258" s="13">
        <f>IF(M_Sapi!$A258="","",M_Sapi!$A258)</f>
      </c>
      <c r="B258" s="13">
        <f>IF($A258="","",M_Sapi!$F258)</f>
      </c>
      <c r="C258" s="13">
        <f>IF($A258="","",M_Sapi!$J258)</f>
      </c>
      <c r="D258" s="18">
        <f>IF($A258="","",M_Sapi!$L258)</f>
      </c>
      <c r="E258" s="15">
        <f>IF($A258="","",M_Sapi!$E258)</f>
      </c>
      <c r="F258" s="15">
        <f>IF($A258="","",IFERROR(INDEX(M_Batch!$K$2:$K$201,MATCH($B258,M_Batch!$A$2:$A$201,0))*$D258/INDEX(M_Batch!$J$2:$J$201,MATCH($B258,M_Batch!$A$2:$A$201,0)),0))</f>
      </c>
      <c r="G258" s="15">
        <f>IF($A258="","",IFERROR(INDEX(M_Batch!$L$2:$L$201,MATCH($B258,M_Batch!$A$2:$A$201,0))*$D258/INDEX(M_Batch!$J$2:$J$201,MATCH($B258,M_Batch!$A$2:$A$201,0)),0))</f>
      </c>
      <c r="H258" s="15">
        <f>IF($A258="","",IFERROR(INDEX(M_Batch!$M$2:$M$201,MATCH($B258,M_Batch!$A$2:$A$201,0))*$D258/INDEX(M_Batch!$J$2:$J$201,MATCH($B258,M_Batch!$A$2:$A$201,0)),0))</f>
      </c>
      <c r="I258" s="15">
        <f>IF($A258="","",$E258+$F258+$G258+$H258)</f>
      </c>
      <c r="J258" s="16">
        <f>IF($A258="","",IF(COUNTIF(Penjualan!$B$2:$B$1001,$A258)&gt;0,IFERROR(INDEX(Penjualan!$C$2:$C$1001,MATCH($A258,Penjualan!$B$2:$B$1001,0)),0),IFERROR(LOOKUP(2,1/(Timbang!$A$2:$A$6001=$A258),Timbang!$C$2:$C$6001),M_Sapi!$D258)))</f>
      </c>
      <c r="K258" s="21">
        <f>IF($A258="","",IFERROR($I258/$J258,0))</f>
      </c>
    </row>
    <row r="259">
      <c r="A259" s="13">
        <f>IF(M_Sapi!$A259="","",M_Sapi!$A259)</f>
      </c>
      <c r="B259" s="13">
        <f>IF($A259="","",M_Sapi!$F259)</f>
      </c>
      <c r="C259" s="13">
        <f>IF($A259="","",M_Sapi!$J259)</f>
      </c>
      <c r="D259" s="18">
        <f>IF($A259="","",M_Sapi!$L259)</f>
      </c>
      <c r="E259" s="15">
        <f>IF($A259="","",M_Sapi!$E259)</f>
      </c>
      <c r="F259" s="15">
        <f>IF($A259="","",IFERROR(INDEX(M_Batch!$K$2:$K$201,MATCH($B259,M_Batch!$A$2:$A$201,0))*$D259/INDEX(M_Batch!$J$2:$J$201,MATCH($B259,M_Batch!$A$2:$A$201,0)),0))</f>
      </c>
      <c r="G259" s="15">
        <f>IF($A259="","",IFERROR(INDEX(M_Batch!$L$2:$L$201,MATCH($B259,M_Batch!$A$2:$A$201,0))*$D259/INDEX(M_Batch!$J$2:$J$201,MATCH($B259,M_Batch!$A$2:$A$201,0)),0))</f>
      </c>
      <c r="H259" s="15">
        <f>IF($A259="","",IFERROR(INDEX(M_Batch!$M$2:$M$201,MATCH($B259,M_Batch!$A$2:$A$201,0))*$D259/INDEX(M_Batch!$J$2:$J$201,MATCH($B259,M_Batch!$A$2:$A$201,0)),0))</f>
      </c>
      <c r="I259" s="15">
        <f>IF($A259="","",$E259+$F259+$G259+$H259)</f>
      </c>
      <c r="J259" s="16">
        <f>IF($A259="","",IF(COUNTIF(Penjualan!$B$2:$B$1001,$A259)&gt;0,IFERROR(INDEX(Penjualan!$C$2:$C$1001,MATCH($A259,Penjualan!$B$2:$B$1001,0)),0),IFERROR(LOOKUP(2,1/(Timbang!$A$2:$A$6001=$A259),Timbang!$C$2:$C$6001),M_Sapi!$D259)))</f>
      </c>
      <c r="K259" s="21">
        <f>IF($A259="","",IFERROR($I259/$J259,0))</f>
      </c>
    </row>
    <row r="260">
      <c r="A260" s="13">
        <f>IF(M_Sapi!$A260="","",M_Sapi!$A260)</f>
      </c>
      <c r="B260" s="13">
        <f>IF($A260="","",M_Sapi!$F260)</f>
      </c>
      <c r="C260" s="13">
        <f>IF($A260="","",M_Sapi!$J260)</f>
      </c>
      <c r="D260" s="18">
        <f>IF($A260="","",M_Sapi!$L260)</f>
      </c>
      <c r="E260" s="15">
        <f>IF($A260="","",M_Sapi!$E260)</f>
      </c>
      <c r="F260" s="15">
        <f>IF($A260="","",IFERROR(INDEX(M_Batch!$K$2:$K$201,MATCH($B260,M_Batch!$A$2:$A$201,0))*$D260/INDEX(M_Batch!$J$2:$J$201,MATCH($B260,M_Batch!$A$2:$A$201,0)),0))</f>
      </c>
      <c r="G260" s="15">
        <f>IF($A260="","",IFERROR(INDEX(M_Batch!$L$2:$L$201,MATCH($B260,M_Batch!$A$2:$A$201,0))*$D260/INDEX(M_Batch!$J$2:$J$201,MATCH($B260,M_Batch!$A$2:$A$201,0)),0))</f>
      </c>
      <c r="H260" s="15">
        <f>IF($A260="","",IFERROR(INDEX(M_Batch!$M$2:$M$201,MATCH($B260,M_Batch!$A$2:$A$201,0))*$D260/INDEX(M_Batch!$J$2:$J$201,MATCH($B260,M_Batch!$A$2:$A$201,0)),0))</f>
      </c>
      <c r="I260" s="15">
        <f>IF($A260="","",$E260+$F260+$G260+$H260)</f>
      </c>
      <c r="J260" s="16">
        <f>IF($A260="","",IF(COUNTIF(Penjualan!$B$2:$B$1001,$A260)&gt;0,IFERROR(INDEX(Penjualan!$C$2:$C$1001,MATCH($A260,Penjualan!$B$2:$B$1001,0)),0),IFERROR(LOOKUP(2,1/(Timbang!$A$2:$A$6001=$A260),Timbang!$C$2:$C$6001),M_Sapi!$D260)))</f>
      </c>
      <c r="K260" s="21">
        <f>IF($A260="","",IFERROR($I260/$J260,0))</f>
      </c>
    </row>
    <row r="261">
      <c r="A261" s="13">
        <f>IF(M_Sapi!$A261="","",M_Sapi!$A261)</f>
      </c>
      <c r="B261" s="13">
        <f>IF($A261="","",M_Sapi!$F261)</f>
      </c>
      <c r="C261" s="13">
        <f>IF($A261="","",M_Sapi!$J261)</f>
      </c>
      <c r="D261" s="18">
        <f>IF($A261="","",M_Sapi!$L261)</f>
      </c>
      <c r="E261" s="15">
        <f>IF($A261="","",M_Sapi!$E261)</f>
      </c>
      <c r="F261" s="15">
        <f>IF($A261="","",IFERROR(INDEX(M_Batch!$K$2:$K$201,MATCH($B261,M_Batch!$A$2:$A$201,0))*$D261/INDEX(M_Batch!$J$2:$J$201,MATCH($B261,M_Batch!$A$2:$A$201,0)),0))</f>
      </c>
      <c r="G261" s="15">
        <f>IF($A261="","",IFERROR(INDEX(M_Batch!$L$2:$L$201,MATCH($B261,M_Batch!$A$2:$A$201,0))*$D261/INDEX(M_Batch!$J$2:$J$201,MATCH($B261,M_Batch!$A$2:$A$201,0)),0))</f>
      </c>
      <c r="H261" s="15">
        <f>IF($A261="","",IFERROR(INDEX(M_Batch!$M$2:$M$201,MATCH($B261,M_Batch!$A$2:$A$201,0))*$D261/INDEX(M_Batch!$J$2:$J$201,MATCH($B261,M_Batch!$A$2:$A$201,0)),0))</f>
      </c>
      <c r="I261" s="15">
        <f>IF($A261="","",$E261+$F261+$G261+$H261)</f>
      </c>
      <c r="J261" s="16">
        <f>IF($A261="","",IF(COUNTIF(Penjualan!$B$2:$B$1001,$A261)&gt;0,IFERROR(INDEX(Penjualan!$C$2:$C$1001,MATCH($A261,Penjualan!$B$2:$B$1001,0)),0),IFERROR(LOOKUP(2,1/(Timbang!$A$2:$A$6001=$A261),Timbang!$C$2:$C$6001),M_Sapi!$D261)))</f>
      </c>
      <c r="K261" s="21">
        <f>IF($A261="","",IFERROR($I261/$J261,0))</f>
      </c>
    </row>
    <row r="262">
      <c r="A262" s="13">
        <f>IF(M_Sapi!$A262="","",M_Sapi!$A262)</f>
      </c>
      <c r="B262" s="13">
        <f>IF($A262="","",M_Sapi!$F262)</f>
      </c>
      <c r="C262" s="13">
        <f>IF($A262="","",M_Sapi!$J262)</f>
      </c>
      <c r="D262" s="18">
        <f>IF($A262="","",M_Sapi!$L262)</f>
      </c>
      <c r="E262" s="15">
        <f>IF($A262="","",M_Sapi!$E262)</f>
      </c>
      <c r="F262" s="15">
        <f>IF($A262="","",IFERROR(INDEX(M_Batch!$K$2:$K$201,MATCH($B262,M_Batch!$A$2:$A$201,0))*$D262/INDEX(M_Batch!$J$2:$J$201,MATCH($B262,M_Batch!$A$2:$A$201,0)),0))</f>
      </c>
      <c r="G262" s="15">
        <f>IF($A262="","",IFERROR(INDEX(M_Batch!$L$2:$L$201,MATCH($B262,M_Batch!$A$2:$A$201,0))*$D262/INDEX(M_Batch!$J$2:$J$201,MATCH($B262,M_Batch!$A$2:$A$201,0)),0))</f>
      </c>
      <c r="H262" s="15">
        <f>IF($A262="","",IFERROR(INDEX(M_Batch!$M$2:$M$201,MATCH($B262,M_Batch!$A$2:$A$201,0))*$D262/INDEX(M_Batch!$J$2:$J$201,MATCH($B262,M_Batch!$A$2:$A$201,0)),0))</f>
      </c>
      <c r="I262" s="15">
        <f>IF($A262="","",$E262+$F262+$G262+$H262)</f>
      </c>
      <c r="J262" s="16">
        <f>IF($A262="","",IF(COUNTIF(Penjualan!$B$2:$B$1001,$A262)&gt;0,IFERROR(INDEX(Penjualan!$C$2:$C$1001,MATCH($A262,Penjualan!$B$2:$B$1001,0)),0),IFERROR(LOOKUP(2,1/(Timbang!$A$2:$A$6001=$A262),Timbang!$C$2:$C$6001),M_Sapi!$D262)))</f>
      </c>
      <c r="K262" s="21">
        <f>IF($A262="","",IFERROR($I262/$J262,0))</f>
      </c>
    </row>
    <row r="263">
      <c r="A263" s="13">
        <f>IF(M_Sapi!$A263="","",M_Sapi!$A263)</f>
      </c>
      <c r="B263" s="13">
        <f>IF($A263="","",M_Sapi!$F263)</f>
      </c>
      <c r="C263" s="13">
        <f>IF($A263="","",M_Sapi!$J263)</f>
      </c>
      <c r="D263" s="18">
        <f>IF($A263="","",M_Sapi!$L263)</f>
      </c>
      <c r="E263" s="15">
        <f>IF($A263="","",M_Sapi!$E263)</f>
      </c>
      <c r="F263" s="15">
        <f>IF($A263="","",IFERROR(INDEX(M_Batch!$K$2:$K$201,MATCH($B263,M_Batch!$A$2:$A$201,0))*$D263/INDEX(M_Batch!$J$2:$J$201,MATCH($B263,M_Batch!$A$2:$A$201,0)),0))</f>
      </c>
      <c r="G263" s="15">
        <f>IF($A263="","",IFERROR(INDEX(M_Batch!$L$2:$L$201,MATCH($B263,M_Batch!$A$2:$A$201,0))*$D263/INDEX(M_Batch!$J$2:$J$201,MATCH($B263,M_Batch!$A$2:$A$201,0)),0))</f>
      </c>
      <c r="H263" s="15">
        <f>IF($A263="","",IFERROR(INDEX(M_Batch!$M$2:$M$201,MATCH($B263,M_Batch!$A$2:$A$201,0))*$D263/INDEX(M_Batch!$J$2:$J$201,MATCH($B263,M_Batch!$A$2:$A$201,0)),0))</f>
      </c>
      <c r="I263" s="15">
        <f>IF($A263="","",$E263+$F263+$G263+$H263)</f>
      </c>
      <c r="J263" s="16">
        <f>IF($A263="","",IF(COUNTIF(Penjualan!$B$2:$B$1001,$A263)&gt;0,IFERROR(INDEX(Penjualan!$C$2:$C$1001,MATCH($A263,Penjualan!$B$2:$B$1001,0)),0),IFERROR(LOOKUP(2,1/(Timbang!$A$2:$A$6001=$A263),Timbang!$C$2:$C$6001),M_Sapi!$D263)))</f>
      </c>
      <c r="K263" s="21">
        <f>IF($A263="","",IFERROR($I263/$J263,0))</f>
      </c>
    </row>
    <row r="264">
      <c r="A264" s="13">
        <f>IF(M_Sapi!$A264="","",M_Sapi!$A264)</f>
      </c>
      <c r="B264" s="13">
        <f>IF($A264="","",M_Sapi!$F264)</f>
      </c>
      <c r="C264" s="13">
        <f>IF($A264="","",M_Sapi!$J264)</f>
      </c>
      <c r="D264" s="18">
        <f>IF($A264="","",M_Sapi!$L264)</f>
      </c>
      <c r="E264" s="15">
        <f>IF($A264="","",M_Sapi!$E264)</f>
      </c>
      <c r="F264" s="15">
        <f>IF($A264="","",IFERROR(INDEX(M_Batch!$K$2:$K$201,MATCH($B264,M_Batch!$A$2:$A$201,0))*$D264/INDEX(M_Batch!$J$2:$J$201,MATCH($B264,M_Batch!$A$2:$A$201,0)),0))</f>
      </c>
      <c r="G264" s="15">
        <f>IF($A264="","",IFERROR(INDEX(M_Batch!$L$2:$L$201,MATCH($B264,M_Batch!$A$2:$A$201,0))*$D264/INDEX(M_Batch!$J$2:$J$201,MATCH($B264,M_Batch!$A$2:$A$201,0)),0))</f>
      </c>
      <c r="H264" s="15">
        <f>IF($A264="","",IFERROR(INDEX(M_Batch!$M$2:$M$201,MATCH($B264,M_Batch!$A$2:$A$201,0))*$D264/INDEX(M_Batch!$J$2:$J$201,MATCH($B264,M_Batch!$A$2:$A$201,0)),0))</f>
      </c>
      <c r="I264" s="15">
        <f>IF($A264="","",$E264+$F264+$G264+$H264)</f>
      </c>
      <c r="J264" s="16">
        <f>IF($A264="","",IF(COUNTIF(Penjualan!$B$2:$B$1001,$A264)&gt;0,IFERROR(INDEX(Penjualan!$C$2:$C$1001,MATCH($A264,Penjualan!$B$2:$B$1001,0)),0),IFERROR(LOOKUP(2,1/(Timbang!$A$2:$A$6001=$A264),Timbang!$C$2:$C$6001),M_Sapi!$D264)))</f>
      </c>
      <c r="K264" s="21">
        <f>IF($A264="","",IFERROR($I264/$J264,0))</f>
      </c>
    </row>
    <row r="265">
      <c r="A265" s="13">
        <f>IF(M_Sapi!$A265="","",M_Sapi!$A265)</f>
      </c>
      <c r="B265" s="13">
        <f>IF($A265="","",M_Sapi!$F265)</f>
      </c>
      <c r="C265" s="13">
        <f>IF($A265="","",M_Sapi!$J265)</f>
      </c>
      <c r="D265" s="18">
        <f>IF($A265="","",M_Sapi!$L265)</f>
      </c>
      <c r="E265" s="15">
        <f>IF($A265="","",M_Sapi!$E265)</f>
      </c>
      <c r="F265" s="15">
        <f>IF($A265="","",IFERROR(INDEX(M_Batch!$K$2:$K$201,MATCH($B265,M_Batch!$A$2:$A$201,0))*$D265/INDEX(M_Batch!$J$2:$J$201,MATCH($B265,M_Batch!$A$2:$A$201,0)),0))</f>
      </c>
      <c r="G265" s="15">
        <f>IF($A265="","",IFERROR(INDEX(M_Batch!$L$2:$L$201,MATCH($B265,M_Batch!$A$2:$A$201,0))*$D265/INDEX(M_Batch!$J$2:$J$201,MATCH($B265,M_Batch!$A$2:$A$201,0)),0))</f>
      </c>
      <c r="H265" s="15">
        <f>IF($A265="","",IFERROR(INDEX(M_Batch!$M$2:$M$201,MATCH($B265,M_Batch!$A$2:$A$201,0))*$D265/INDEX(M_Batch!$J$2:$J$201,MATCH($B265,M_Batch!$A$2:$A$201,0)),0))</f>
      </c>
      <c r="I265" s="15">
        <f>IF($A265="","",$E265+$F265+$G265+$H265)</f>
      </c>
      <c r="J265" s="16">
        <f>IF($A265="","",IF(COUNTIF(Penjualan!$B$2:$B$1001,$A265)&gt;0,IFERROR(INDEX(Penjualan!$C$2:$C$1001,MATCH($A265,Penjualan!$B$2:$B$1001,0)),0),IFERROR(LOOKUP(2,1/(Timbang!$A$2:$A$6001=$A265),Timbang!$C$2:$C$6001),M_Sapi!$D265)))</f>
      </c>
      <c r="K265" s="21">
        <f>IF($A265="","",IFERROR($I265/$J265,0))</f>
      </c>
    </row>
    <row r="266">
      <c r="A266" s="13">
        <f>IF(M_Sapi!$A266="","",M_Sapi!$A266)</f>
      </c>
      <c r="B266" s="13">
        <f>IF($A266="","",M_Sapi!$F266)</f>
      </c>
      <c r="C266" s="13">
        <f>IF($A266="","",M_Sapi!$J266)</f>
      </c>
      <c r="D266" s="18">
        <f>IF($A266="","",M_Sapi!$L266)</f>
      </c>
      <c r="E266" s="15">
        <f>IF($A266="","",M_Sapi!$E266)</f>
      </c>
      <c r="F266" s="15">
        <f>IF($A266="","",IFERROR(INDEX(M_Batch!$K$2:$K$201,MATCH($B266,M_Batch!$A$2:$A$201,0))*$D266/INDEX(M_Batch!$J$2:$J$201,MATCH($B266,M_Batch!$A$2:$A$201,0)),0))</f>
      </c>
      <c r="G266" s="15">
        <f>IF($A266="","",IFERROR(INDEX(M_Batch!$L$2:$L$201,MATCH($B266,M_Batch!$A$2:$A$201,0))*$D266/INDEX(M_Batch!$J$2:$J$201,MATCH($B266,M_Batch!$A$2:$A$201,0)),0))</f>
      </c>
      <c r="H266" s="15">
        <f>IF($A266="","",IFERROR(INDEX(M_Batch!$M$2:$M$201,MATCH($B266,M_Batch!$A$2:$A$201,0))*$D266/INDEX(M_Batch!$J$2:$J$201,MATCH($B266,M_Batch!$A$2:$A$201,0)),0))</f>
      </c>
      <c r="I266" s="15">
        <f>IF($A266="","",$E266+$F266+$G266+$H266)</f>
      </c>
      <c r="J266" s="16">
        <f>IF($A266="","",IF(COUNTIF(Penjualan!$B$2:$B$1001,$A266)&gt;0,IFERROR(INDEX(Penjualan!$C$2:$C$1001,MATCH($A266,Penjualan!$B$2:$B$1001,0)),0),IFERROR(LOOKUP(2,1/(Timbang!$A$2:$A$6001=$A266),Timbang!$C$2:$C$6001),M_Sapi!$D266)))</f>
      </c>
      <c r="K266" s="21">
        <f>IF($A266="","",IFERROR($I266/$J266,0))</f>
      </c>
    </row>
    <row r="267">
      <c r="A267" s="13">
        <f>IF(M_Sapi!$A267="","",M_Sapi!$A267)</f>
      </c>
      <c r="B267" s="13">
        <f>IF($A267="","",M_Sapi!$F267)</f>
      </c>
      <c r="C267" s="13">
        <f>IF($A267="","",M_Sapi!$J267)</f>
      </c>
      <c r="D267" s="18">
        <f>IF($A267="","",M_Sapi!$L267)</f>
      </c>
      <c r="E267" s="15">
        <f>IF($A267="","",M_Sapi!$E267)</f>
      </c>
      <c r="F267" s="15">
        <f>IF($A267="","",IFERROR(INDEX(M_Batch!$K$2:$K$201,MATCH($B267,M_Batch!$A$2:$A$201,0))*$D267/INDEX(M_Batch!$J$2:$J$201,MATCH($B267,M_Batch!$A$2:$A$201,0)),0))</f>
      </c>
      <c r="G267" s="15">
        <f>IF($A267="","",IFERROR(INDEX(M_Batch!$L$2:$L$201,MATCH($B267,M_Batch!$A$2:$A$201,0))*$D267/INDEX(M_Batch!$J$2:$J$201,MATCH($B267,M_Batch!$A$2:$A$201,0)),0))</f>
      </c>
      <c r="H267" s="15">
        <f>IF($A267="","",IFERROR(INDEX(M_Batch!$M$2:$M$201,MATCH($B267,M_Batch!$A$2:$A$201,0))*$D267/INDEX(M_Batch!$J$2:$J$201,MATCH($B267,M_Batch!$A$2:$A$201,0)),0))</f>
      </c>
      <c r="I267" s="15">
        <f>IF($A267="","",$E267+$F267+$G267+$H267)</f>
      </c>
      <c r="J267" s="16">
        <f>IF($A267="","",IF(COUNTIF(Penjualan!$B$2:$B$1001,$A267)&gt;0,IFERROR(INDEX(Penjualan!$C$2:$C$1001,MATCH($A267,Penjualan!$B$2:$B$1001,0)),0),IFERROR(LOOKUP(2,1/(Timbang!$A$2:$A$6001=$A267),Timbang!$C$2:$C$6001),M_Sapi!$D267)))</f>
      </c>
      <c r="K267" s="21">
        <f>IF($A267="","",IFERROR($I267/$J267,0))</f>
      </c>
    </row>
    <row r="268">
      <c r="A268" s="13">
        <f>IF(M_Sapi!$A268="","",M_Sapi!$A268)</f>
      </c>
      <c r="B268" s="13">
        <f>IF($A268="","",M_Sapi!$F268)</f>
      </c>
      <c r="C268" s="13">
        <f>IF($A268="","",M_Sapi!$J268)</f>
      </c>
      <c r="D268" s="18">
        <f>IF($A268="","",M_Sapi!$L268)</f>
      </c>
      <c r="E268" s="15">
        <f>IF($A268="","",M_Sapi!$E268)</f>
      </c>
      <c r="F268" s="15">
        <f>IF($A268="","",IFERROR(INDEX(M_Batch!$K$2:$K$201,MATCH($B268,M_Batch!$A$2:$A$201,0))*$D268/INDEX(M_Batch!$J$2:$J$201,MATCH($B268,M_Batch!$A$2:$A$201,0)),0))</f>
      </c>
      <c r="G268" s="15">
        <f>IF($A268="","",IFERROR(INDEX(M_Batch!$L$2:$L$201,MATCH($B268,M_Batch!$A$2:$A$201,0))*$D268/INDEX(M_Batch!$J$2:$J$201,MATCH($B268,M_Batch!$A$2:$A$201,0)),0))</f>
      </c>
      <c r="H268" s="15">
        <f>IF($A268="","",IFERROR(INDEX(M_Batch!$M$2:$M$201,MATCH($B268,M_Batch!$A$2:$A$201,0))*$D268/INDEX(M_Batch!$J$2:$J$201,MATCH($B268,M_Batch!$A$2:$A$201,0)),0))</f>
      </c>
      <c r="I268" s="15">
        <f>IF($A268="","",$E268+$F268+$G268+$H268)</f>
      </c>
      <c r="J268" s="16">
        <f>IF($A268="","",IF(COUNTIF(Penjualan!$B$2:$B$1001,$A268)&gt;0,IFERROR(INDEX(Penjualan!$C$2:$C$1001,MATCH($A268,Penjualan!$B$2:$B$1001,0)),0),IFERROR(LOOKUP(2,1/(Timbang!$A$2:$A$6001=$A268),Timbang!$C$2:$C$6001),M_Sapi!$D268)))</f>
      </c>
      <c r="K268" s="21">
        <f>IF($A268="","",IFERROR($I268/$J268,0))</f>
      </c>
    </row>
    <row r="269">
      <c r="A269" s="13">
        <f>IF(M_Sapi!$A269="","",M_Sapi!$A269)</f>
      </c>
      <c r="B269" s="13">
        <f>IF($A269="","",M_Sapi!$F269)</f>
      </c>
      <c r="C269" s="13">
        <f>IF($A269="","",M_Sapi!$J269)</f>
      </c>
      <c r="D269" s="18">
        <f>IF($A269="","",M_Sapi!$L269)</f>
      </c>
      <c r="E269" s="15">
        <f>IF($A269="","",M_Sapi!$E269)</f>
      </c>
      <c r="F269" s="15">
        <f>IF($A269="","",IFERROR(INDEX(M_Batch!$K$2:$K$201,MATCH($B269,M_Batch!$A$2:$A$201,0))*$D269/INDEX(M_Batch!$J$2:$J$201,MATCH($B269,M_Batch!$A$2:$A$201,0)),0))</f>
      </c>
      <c r="G269" s="15">
        <f>IF($A269="","",IFERROR(INDEX(M_Batch!$L$2:$L$201,MATCH($B269,M_Batch!$A$2:$A$201,0))*$D269/INDEX(M_Batch!$J$2:$J$201,MATCH($B269,M_Batch!$A$2:$A$201,0)),0))</f>
      </c>
      <c r="H269" s="15">
        <f>IF($A269="","",IFERROR(INDEX(M_Batch!$M$2:$M$201,MATCH($B269,M_Batch!$A$2:$A$201,0))*$D269/INDEX(M_Batch!$J$2:$J$201,MATCH($B269,M_Batch!$A$2:$A$201,0)),0))</f>
      </c>
      <c r="I269" s="15">
        <f>IF($A269="","",$E269+$F269+$G269+$H269)</f>
      </c>
      <c r="J269" s="16">
        <f>IF($A269="","",IF(COUNTIF(Penjualan!$B$2:$B$1001,$A269)&gt;0,IFERROR(INDEX(Penjualan!$C$2:$C$1001,MATCH($A269,Penjualan!$B$2:$B$1001,0)),0),IFERROR(LOOKUP(2,1/(Timbang!$A$2:$A$6001=$A269),Timbang!$C$2:$C$6001),M_Sapi!$D269)))</f>
      </c>
      <c r="K269" s="21">
        <f>IF($A269="","",IFERROR($I269/$J269,0))</f>
      </c>
    </row>
    <row r="270">
      <c r="A270" s="13">
        <f>IF(M_Sapi!$A270="","",M_Sapi!$A270)</f>
      </c>
      <c r="B270" s="13">
        <f>IF($A270="","",M_Sapi!$F270)</f>
      </c>
      <c r="C270" s="13">
        <f>IF($A270="","",M_Sapi!$J270)</f>
      </c>
      <c r="D270" s="18">
        <f>IF($A270="","",M_Sapi!$L270)</f>
      </c>
      <c r="E270" s="15">
        <f>IF($A270="","",M_Sapi!$E270)</f>
      </c>
      <c r="F270" s="15">
        <f>IF($A270="","",IFERROR(INDEX(M_Batch!$K$2:$K$201,MATCH($B270,M_Batch!$A$2:$A$201,0))*$D270/INDEX(M_Batch!$J$2:$J$201,MATCH($B270,M_Batch!$A$2:$A$201,0)),0))</f>
      </c>
      <c r="G270" s="15">
        <f>IF($A270="","",IFERROR(INDEX(M_Batch!$L$2:$L$201,MATCH($B270,M_Batch!$A$2:$A$201,0))*$D270/INDEX(M_Batch!$J$2:$J$201,MATCH($B270,M_Batch!$A$2:$A$201,0)),0))</f>
      </c>
      <c r="H270" s="15">
        <f>IF($A270="","",IFERROR(INDEX(M_Batch!$M$2:$M$201,MATCH($B270,M_Batch!$A$2:$A$201,0))*$D270/INDEX(M_Batch!$J$2:$J$201,MATCH($B270,M_Batch!$A$2:$A$201,0)),0))</f>
      </c>
      <c r="I270" s="15">
        <f>IF($A270="","",$E270+$F270+$G270+$H270)</f>
      </c>
      <c r="J270" s="16">
        <f>IF($A270="","",IF(COUNTIF(Penjualan!$B$2:$B$1001,$A270)&gt;0,IFERROR(INDEX(Penjualan!$C$2:$C$1001,MATCH($A270,Penjualan!$B$2:$B$1001,0)),0),IFERROR(LOOKUP(2,1/(Timbang!$A$2:$A$6001=$A270),Timbang!$C$2:$C$6001),M_Sapi!$D270)))</f>
      </c>
      <c r="K270" s="21">
        <f>IF($A270="","",IFERROR($I270/$J270,0))</f>
      </c>
    </row>
    <row r="271">
      <c r="A271" s="13">
        <f>IF(M_Sapi!$A271="","",M_Sapi!$A271)</f>
      </c>
      <c r="B271" s="13">
        <f>IF($A271="","",M_Sapi!$F271)</f>
      </c>
      <c r="C271" s="13">
        <f>IF($A271="","",M_Sapi!$J271)</f>
      </c>
      <c r="D271" s="18">
        <f>IF($A271="","",M_Sapi!$L271)</f>
      </c>
      <c r="E271" s="15">
        <f>IF($A271="","",M_Sapi!$E271)</f>
      </c>
      <c r="F271" s="15">
        <f>IF($A271="","",IFERROR(INDEX(M_Batch!$K$2:$K$201,MATCH($B271,M_Batch!$A$2:$A$201,0))*$D271/INDEX(M_Batch!$J$2:$J$201,MATCH($B271,M_Batch!$A$2:$A$201,0)),0))</f>
      </c>
      <c r="G271" s="15">
        <f>IF($A271="","",IFERROR(INDEX(M_Batch!$L$2:$L$201,MATCH($B271,M_Batch!$A$2:$A$201,0))*$D271/INDEX(M_Batch!$J$2:$J$201,MATCH($B271,M_Batch!$A$2:$A$201,0)),0))</f>
      </c>
      <c r="H271" s="15">
        <f>IF($A271="","",IFERROR(INDEX(M_Batch!$M$2:$M$201,MATCH($B271,M_Batch!$A$2:$A$201,0))*$D271/INDEX(M_Batch!$J$2:$J$201,MATCH($B271,M_Batch!$A$2:$A$201,0)),0))</f>
      </c>
      <c r="I271" s="15">
        <f>IF($A271="","",$E271+$F271+$G271+$H271)</f>
      </c>
      <c r="J271" s="16">
        <f>IF($A271="","",IF(COUNTIF(Penjualan!$B$2:$B$1001,$A271)&gt;0,IFERROR(INDEX(Penjualan!$C$2:$C$1001,MATCH($A271,Penjualan!$B$2:$B$1001,0)),0),IFERROR(LOOKUP(2,1/(Timbang!$A$2:$A$6001=$A271),Timbang!$C$2:$C$6001),M_Sapi!$D271)))</f>
      </c>
      <c r="K271" s="21">
        <f>IF($A271="","",IFERROR($I271/$J271,0))</f>
      </c>
    </row>
    <row r="272">
      <c r="A272" s="13">
        <f>IF(M_Sapi!$A272="","",M_Sapi!$A272)</f>
      </c>
      <c r="B272" s="13">
        <f>IF($A272="","",M_Sapi!$F272)</f>
      </c>
      <c r="C272" s="13">
        <f>IF($A272="","",M_Sapi!$J272)</f>
      </c>
      <c r="D272" s="18">
        <f>IF($A272="","",M_Sapi!$L272)</f>
      </c>
      <c r="E272" s="15">
        <f>IF($A272="","",M_Sapi!$E272)</f>
      </c>
      <c r="F272" s="15">
        <f>IF($A272="","",IFERROR(INDEX(M_Batch!$K$2:$K$201,MATCH($B272,M_Batch!$A$2:$A$201,0))*$D272/INDEX(M_Batch!$J$2:$J$201,MATCH($B272,M_Batch!$A$2:$A$201,0)),0))</f>
      </c>
      <c r="G272" s="15">
        <f>IF($A272="","",IFERROR(INDEX(M_Batch!$L$2:$L$201,MATCH($B272,M_Batch!$A$2:$A$201,0))*$D272/INDEX(M_Batch!$J$2:$J$201,MATCH($B272,M_Batch!$A$2:$A$201,0)),0))</f>
      </c>
      <c r="H272" s="15">
        <f>IF($A272="","",IFERROR(INDEX(M_Batch!$M$2:$M$201,MATCH($B272,M_Batch!$A$2:$A$201,0))*$D272/INDEX(M_Batch!$J$2:$J$201,MATCH($B272,M_Batch!$A$2:$A$201,0)),0))</f>
      </c>
      <c r="I272" s="15">
        <f>IF($A272="","",$E272+$F272+$G272+$H272)</f>
      </c>
      <c r="J272" s="16">
        <f>IF($A272="","",IF(COUNTIF(Penjualan!$B$2:$B$1001,$A272)&gt;0,IFERROR(INDEX(Penjualan!$C$2:$C$1001,MATCH($A272,Penjualan!$B$2:$B$1001,0)),0),IFERROR(LOOKUP(2,1/(Timbang!$A$2:$A$6001=$A272),Timbang!$C$2:$C$6001),M_Sapi!$D272)))</f>
      </c>
      <c r="K272" s="21">
        <f>IF($A272="","",IFERROR($I272/$J272,0))</f>
      </c>
    </row>
    <row r="273">
      <c r="A273" s="13">
        <f>IF(M_Sapi!$A273="","",M_Sapi!$A273)</f>
      </c>
      <c r="B273" s="13">
        <f>IF($A273="","",M_Sapi!$F273)</f>
      </c>
      <c r="C273" s="13">
        <f>IF($A273="","",M_Sapi!$J273)</f>
      </c>
      <c r="D273" s="18">
        <f>IF($A273="","",M_Sapi!$L273)</f>
      </c>
      <c r="E273" s="15">
        <f>IF($A273="","",M_Sapi!$E273)</f>
      </c>
      <c r="F273" s="15">
        <f>IF($A273="","",IFERROR(INDEX(M_Batch!$K$2:$K$201,MATCH($B273,M_Batch!$A$2:$A$201,0))*$D273/INDEX(M_Batch!$J$2:$J$201,MATCH($B273,M_Batch!$A$2:$A$201,0)),0))</f>
      </c>
      <c r="G273" s="15">
        <f>IF($A273="","",IFERROR(INDEX(M_Batch!$L$2:$L$201,MATCH($B273,M_Batch!$A$2:$A$201,0))*$D273/INDEX(M_Batch!$J$2:$J$201,MATCH($B273,M_Batch!$A$2:$A$201,0)),0))</f>
      </c>
      <c r="H273" s="15">
        <f>IF($A273="","",IFERROR(INDEX(M_Batch!$M$2:$M$201,MATCH($B273,M_Batch!$A$2:$A$201,0))*$D273/INDEX(M_Batch!$J$2:$J$201,MATCH($B273,M_Batch!$A$2:$A$201,0)),0))</f>
      </c>
      <c r="I273" s="15">
        <f>IF($A273="","",$E273+$F273+$G273+$H273)</f>
      </c>
      <c r="J273" s="16">
        <f>IF($A273="","",IF(COUNTIF(Penjualan!$B$2:$B$1001,$A273)&gt;0,IFERROR(INDEX(Penjualan!$C$2:$C$1001,MATCH($A273,Penjualan!$B$2:$B$1001,0)),0),IFERROR(LOOKUP(2,1/(Timbang!$A$2:$A$6001=$A273),Timbang!$C$2:$C$6001),M_Sapi!$D273)))</f>
      </c>
      <c r="K273" s="21">
        <f>IF($A273="","",IFERROR($I273/$J273,0))</f>
      </c>
    </row>
    <row r="274">
      <c r="A274" s="13">
        <f>IF(M_Sapi!$A274="","",M_Sapi!$A274)</f>
      </c>
      <c r="B274" s="13">
        <f>IF($A274="","",M_Sapi!$F274)</f>
      </c>
      <c r="C274" s="13">
        <f>IF($A274="","",M_Sapi!$J274)</f>
      </c>
      <c r="D274" s="18">
        <f>IF($A274="","",M_Sapi!$L274)</f>
      </c>
      <c r="E274" s="15">
        <f>IF($A274="","",M_Sapi!$E274)</f>
      </c>
      <c r="F274" s="15">
        <f>IF($A274="","",IFERROR(INDEX(M_Batch!$K$2:$K$201,MATCH($B274,M_Batch!$A$2:$A$201,0))*$D274/INDEX(M_Batch!$J$2:$J$201,MATCH($B274,M_Batch!$A$2:$A$201,0)),0))</f>
      </c>
      <c r="G274" s="15">
        <f>IF($A274="","",IFERROR(INDEX(M_Batch!$L$2:$L$201,MATCH($B274,M_Batch!$A$2:$A$201,0))*$D274/INDEX(M_Batch!$J$2:$J$201,MATCH($B274,M_Batch!$A$2:$A$201,0)),0))</f>
      </c>
      <c r="H274" s="15">
        <f>IF($A274="","",IFERROR(INDEX(M_Batch!$M$2:$M$201,MATCH($B274,M_Batch!$A$2:$A$201,0))*$D274/INDEX(M_Batch!$J$2:$J$201,MATCH($B274,M_Batch!$A$2:$A$201,0)),0))</f>
      </c>
      <c r="I274" s="15">
        <f>IF($A274="","",$E274+$F274+$G274+$H274)</f>
      </c>
      <c r="J274" s="16">
        <f>IF($A274="","",IF(COUNTIF(Penjualan!$B$2:$B$1001,$A274)&gt;0,IFERROR(INDEX(Penjualan!$C$2:$C$1001,MATCH($A274,Penjualan!$B$2:$B$1001,0)),0),IFERROR(LOOKUP(2,1/(Timbang!$A$2:$A$6001=$A274),Timbang!$C$2:$C$6001),M_Sapi!$D274)))</f>
      </c>
      <c r="K274" s="21">
        <f>IF($A274="","",IFERROR($I274/$J274,0))</f>
      </c>
    </row>
    <row r="275">
      <c r="A275" s="13">
        <f>IF(M_Sapi!$A275="","",M_Sapi!$A275)</f>
      </c>
      <c r="B275" s="13">
        <f>IF($A275="","",M_Sapi!$F275)</f>
      </c>
      <c r="C275" s="13">
        <f>IF($A275="","",M_Sapi!$J275)</f>
      </c>
      <c r="D275" s="18">
        <f>IF($A275="","",M_Sapi!$L275)</f>
      </c>
      <c r="E275" s="15">
        <f>IF($A275="","",M_Sapi!$E275)</f>
      </c>
      <c r="F275" s="15">
        <f>IF($A275="","",IFERROR(INDEX(M_Batch!$K$2:$K$201,MATCH($B275,M_Batch!$A$2:$A$201,0))*$D275/INDEX(M_Batch!$J$2:$J$201,MATCH($B275,M_Batch!$A$2:$A$201,0)),0))</f>
      </c>
      <c r="G275" s="15">
        <f>IF($A275="","",IFERROR(INDEX(M_Batch!$L$2:$L$201,MATCH($B275,M_Batch!$A$2:$A$201,0))*$D275/INDEX(M_Batch!$J$2:$J$201,MATCH($B275,M_Batch!$A$2:$A$201,0)),0))</f>
      </c>
      <c r="H275" s="15">
        <f>IF($A275="","",IFERROR(INDEX(M_Batch!$M$2:$M$201,MATCH($B275,M_Batch!$A$2:$A$201,0))*$D275/INDEX(M_Batch!$J$2:$J$201,MATCH($B275,M_Batch!$A$2:$A$201,0)),0))</f>
      </c>
      <c r="I275" s="15">
        <f>IF($A275="","",$E275+$F275+$G275+$H275)</f>
      </c>
      <c r="J275" s="16">
        <f>IF($A275="","",IF(COUNTIF(Penjualan!$B$2:$B$1001,$A275)&gt;0,IFERROR(INDEX(Penjualan!$C$2:$C$1001,MATCH($A275,Penjualan!$B$2:$B$1001,0)),0),IFERROR(LOOKUP(2,1/(Timbang!$A$2:$A$6001=$A275),Timbang!$C$2:$C$6001),M_Sapi!$D275)))</f>
      </c>
      <c r="K275" s="21">
        <f>IF($A275="","",IFERROR($I275/$J275,0))</f>
      </c>
    </row>
    <row r="276">
      <c r="A276" s="13">
        <f>IF(M_Sapi!$A276="","",M_Sapi!$A276)</f>
      </c>
      <c r="B276" s="13">
        <f>IF($A276="","",M_Sapi!$F276)</f>
      </c>
      <c r="C276" s="13">
        <f>IF($A276="","",M_Sapi!$J276)</f>
      </c>
      <c r="D276" s="18">
        <f>IF($A276="","",M_Sapi!$L276)</f>
      </c>
      <c r="E276" s="15">
        <f>IF($A276="","",M_Sapi!$E276)</f>
      </c>
      <c r="F276" s="15">
        <f>IF($A276="","",IFERROR(INDEX(M_Batch!$K$2:$K$201,MATCH($B276,M_Batch!$A$2:$A$201,0))*$D276/INDEX(M_Batch!$J$2:$J$201,MATCH($B276,M_Batch!$A$2:$A$201,0)),0))</f>
      </c>
      <c r="G276" s="15">
        <f>IF($A276="","",IFERROR(INDEX(M_Batch!$L$2:$L$201,MATCH($B276,M_Batch!$A$2:$A$201,0))*$D276/INDEX(M_Batch!$J$2:$J$201,MATCH($B276,M_Batch!$A$2:$A$201,0)),0))</f>
      </c>
      <c r="H276" s="15">
        <f>IF($A276="","",IFERROR(INDEX(M_Batch!$M$2:$M$201,MATCH($B276,M_Batch!$A$2:$A$201,0))*$D276/INDEX(M_Batch!$J$2:$J$201,MATCH($B276,M_Batch!$A$2:$A$201,0)),0))</f>
      </c>
      <c r="I276" s="15">
        <f>IF($A276="","",$E276+$F276+$G276+$H276)</f>
      </c>
      <c r="J276" s="16">
        <f>IF($A276="","",IF(COUNTIF(Penjualan!$B$2:$B$1001,$A276)&gt;0,IFERROR(INDEX(Penjualan!$C$2:$C$1001,MATCH($A276,Penjualan!$B$2:$B$1001,0)),0),IFERROR(LOOKUP(2,1/(Timbang!$A$2:$A$6001=$A276),Timbang!$C$2:$C$6001),M_Sapi!$D276)))</f>
      </c>
      <c r="K276" s="21">
        <f>IF($A276="","",IFERROR($I276/$J276,0))</f>
      </c>
    </row>
    <row r="277">
      <c r="A277" s="13">
        <f>IF(M_Sapi!$A277="","",M_Sapi!$A277)</f>
      </c>
      <c r="B277" s="13">
        <f>IF($A277="","",M_Sapi!$F277)</f>
      </c>
      <c r="C277" s="13">
        <f>IF($A277="","",M_Sapi!$J277)</f>
      </c>
      <c r="D277" s="18">
        <f>IF($A277="","",M_Sapi!$L277)</f>
      </c>
      <c r="E277" s="15">
        <f>IF($A277="","",M_Sapi!$E277)</f>
      </c>
      <c r="F277" s="15">
        <f>IF($A277="","",IFERROR(INDEX(M_Batch!$K$2:$K$201,MATCH($B277,M_Batch!$A$2:$A$201,0))*$D277/INDEX(M_Batch!$J$2:$J$201,MATCH($B277,M_Batch!$A$2:$A$201,0)),0))</f>
      </c>
      <c r="G277" s="15">
        <f>IF($A277="","",IFERROR(INDEX(M_Batch!$L$2:$L$201,MATCH($B277,M_Batch!$A$2:$A$201,0))*$D277/INDEX(M_Batch!$J$2:$J$201,MATCH($B277,M_Batch!$A$2:$A$201,0)),0))</f>
      </c>
      <c r="H277" s="15">
        <f>IF($A277="","",IFERROR(INDEX(M_Batch!$M$2:$M$201,MATCH($B277,M_Batch!$A$2:$A$201,0))*$D277/INDEX(M_Batch!$J$2:$J$201,MATCH($B277,M_Batch!$A$2:$A$201,0)),0))</f>
      </c>
      <c r="I277" s="15">
        <f>IF($A277="","",$E277+$F277+$G277+$H277)</f>
      </c>
      <c r="J277" s="16">
        <f>IF($A277="","",IF(COUNTIF(Penjualan!$B$2:$B$1001,$A277)&gt;0,IFERROR(INDEX(Penjualan!$C$2:$C$1001,MATCH($A277,Penjualan!$B$2:$B$1001,0)),0),IFERROR(LOOKUP(2,1/(Timbang!$A$2:$A$6001=$A277),Timbang!$C$2:$C$6001),M_Sapi!$D277)))</f>
      </c>
      <c r="K277" s="21">
        <f>IF($A277="","",IFERROR($I277/$J277,0))</f>
      </c>
    </row>
    <row r="278">
      <c r="A278" s="13">
        <f>IF(M_Sapi!$A278="","",M_Sapi!$A278)</f>
      </c>
      <c r="B278" s="13">
        <f>IF($A278="","",M_Sapi!$F278)</f>
      </c>
      <c r="C278" s="13">
        <f>IF($A278="","",M_Sapi!$J278)</f>
      </c>
      <c r="D278" s="18">
        <f>IF($A278="","",M_Sapi!$L278)</f>
      </c>
      <c r="E278" s="15">
        <f>IF($A278="","",M_Sapi!$E278)</f>
      </c>
      <c r="F278" s="15">
        <f>IF($A278="","",IFERROR(INDEX(M_Batch!$K$2:$K$201,MATCH($B278,M_Batch!$A$2:$A$201,0))*$D278/INDEX(M_Batch!$J$2:$J$201,MATCH($B278,M_Batch!$A$2:$A$201,0)),0))</f>
      </c>
      <c r="G278" s="15">
        <f>IF($A278="","",IFERROR(INDEX(M_Batch!$L$2:$L$201,MATCH($B278,M_Batch!$A$2:$A$201,0))*$D278/INDEX(M_Batch!$J$2:$J$201,MATCH($B278,M_Batch!$A$2:$A$201,0)),0))</f>
      </c>
      <c r="H278" s="15">
        <f>IF($A278="","",IFERROR(INDEX(M_Batch!$M$2:$M$201,MATCH($B278,M_Batch!$A$2:$A$201,0))*$D278/INDEX(M_Batch!$J$2:$J$201,MATCH($B278,M_Batch!$A$2:$A$201,0)),0))</f>
      </c>
      <c r="I278" s="15">
        <f>IF($A278="","",$E278+$F278+$G278+$H278)</f>
      </c>
      <c r="J278" s="16">
        <f>IF($A278="","",IF(COUNTIF(Penjualan!$B$2:$B$1001,$A278)&gt;0,IFERROR(INDEX(Penjualan!$C$2:$C$1001,MATCH($A278,Penjualan!$B$2:$B$1001,0)),0),IFERROR(LOOKUP(2,1/(Timbang!$A$2:$A$6001=$A278),Timbang!$C$2:$C$6001),M_Sapi!$D278)))</f>
      </c>
      <c r="K278" s="21">
        <f>IF($A278="","",IFERROR($I278/$J278,0))</f>
      </c>
    </row>
    <row r="279">
      <c r="A279" s="13">
        <f>IF(M_Sapi!$A279="","",M_Sapi!$A279)</f>
      </c>
      <c r="B279" s="13">
        <f>IF($A279="","",M_Sapi!$F279)</f>
      </c>
      <c r="C279" s="13">
        <f>IF($A279="","",M_Sapi!$J279)</f>
      </c>
      <c r="D279" s="18">
        <f>IF($A279="","",M_Sapi!$L279)</f>
      </c>
      <c r="E279" s="15">
        <f>IF($A279="","",M_Sapi!$E279)</f>
      </c>
      <c r="F279" s="15">
        <f>IF($A279="","",IFERROR(INDEX(M_Batch!$K$2:$K$201,MATCH($B279,M_Batch!$A$2:$A$201,0))*$D279/INDEX(M_Batch!$J$2:$J$201,MATCH($B279,M_Batch!$A$2:$A$201,0)),0))</f>
      </c>
      <c r="G279" s="15">
        <f>IF($A279="","",IFERROR(INDEX(M_Batch!$L$2:$L$201,MATCH($B279,M_Batch!$A$2:$A$201,0))*$D279/INDEX(M_Batch!$J$2:$J$201,MATCH($B279,M_Batch!$A$2:$A$201,0)),0))</f>
      </c>
      <c r="H279" s="15">
        <f>IF($A279="","",IFERROR(INDEX(M_Batch!$M$2:$M$201,MATCH($B279,M_Batch!$A$2:$A$201,0))*$D279/INDEX(M_Batch!$J$2:$J$201,MATCH($B279,M_Batch!$A$2:$A$201,0)),0))</f>
      </c>
      <c r="I279" s="15">
        <f>IF($A279="","",$E279+$F279+$G279+$H279)</f>
      </c>
      <c r="J279" s="16">
        <f>IF($A279="","",IF(COUNTIF(Penjualan!$B$2:$B$1001,$A279)&gt;0,IFERROR(INDEX(Penjualan!$C$2:$C$1001,MATCH($A279,Penjualan!$B$2:$B$1001,0)),0),IFERROR(LOOKUP(2,1/(Timbang!$A$2:$A$6001=$A279),Timbang!$C$2:$C$6001),M_Sapi!$D279)))</f>
      </c>
      <c r="K279" s="21">
        <f>IF($A279="","",IFERROR($I279/$J279,0))</f>
      </c>
    </row>
    <row r="280">
      <c r="A280" s="13">
        <f>IF(M_Sapi!$A280="","",M_Sapi!$A280)</f>
      </c>
      <c r="B280" s="13">
        <f>IF($A280="","",M_Sapi!$F280)</f>
      </c>
      <c r="C280" s="13">
        <f>IF($A280="","",M_Sapi!$J280)</f>
      </c>
      <c r="D280" s="18">
        <f>IF($A280="","",M_Sapi!$L280)</f>
      </c>
      <c r="E280" s="15">
        <f>IF($A280="","",M_Sapi!$E280)</f>
      </c>
      <c r="F280" s="15">
        <f>IF($A280="","",IFERROR(INDEX(M_Batch!$K$2:$K$201,MATCH($B280,M_Batch!$A$2:$A$201,0))*$D280/INDEX(M_Batch!$J$2:$J$201,MATCH($B280,M_Batch!$A$2:$A$201,0)),0))</f>
      </c>
      <c r="G280" s="15">
        <f>IF($A280="","",IFERROR(INDEX(M_Batch!$L$2:$L$201,MATCH($B280,M_Batch!$A$2:$A$201,0))*$D280/INDEX(M_Batch!$J$2:$J$201,MATCH($B280,M_Batch!$A$2:$A$201,0)),0))</f>
      </c>
      <c r="H280" s="15">
        <f>IF($A280="","",IFERROR(INDEX(M_Batch!$M$2:$M$201,MATCH($B280,M_Batch!$A$2:$A$201,0))*$D280/INDEX(M_Batch!$J$2:$J$201,MATCH($B280,M_Batch!$A$2:$A$201,0)),0))</f>
      </c>
      <c r="I280" s="15">
        <f>IF($A280="","",$E280+$F280+$G280+$H280)</f>
      </c>
      <c r="J280" s="16">
        <f>IF($A280="","",IF(COUNTIF(Penjualan!$B$2:$B$1001,$A280)&gt;0,IFERROR(INDEX(Penjualan!$C$2:$C$1001,MATCH($A280,Penjualan!$B$2:$B$1001,0)),0),IFERROR(LOOKUP(2,1/(Timbang!$A$2:$A$6001=$A280),Timbang!$C$2:$C$6001),M_Sapi!$D280)))</f>
      </c>
      <c r="K280" s="21">
        <f>IF($A280="","",IFERROR($I280/$J280,0))</f>
      </c>
    </row>
    <row r="281">
      <c r="A281" s="13">
        <f>IF(M_Sapi!$A281="","",M_Sapi!$A281)</f>
      </c>
      <c r="B281" s="13">
        <f>IF($A281="","",M_Sapi!$F281)</f>
      </c>
      <c r="C281" s="13">
        <f>IF($A281="","",M_Sapi!$J281)</f>
      </c>
      <c r="D281" s="18">
        <f>IF($A281="","",M_Sapi!$L281)</f>
      </c>
      <c r="E281" s="15">
        <f>IF($A281="","",M_Sapi!$E281)</f>
      </c>
      <c r="F281" s="15">
        <f>IF($A281="","",IFERROR(INDEX(M_Batch!$K$2:$K$201,MATCH($B281,M_Batch!$A$2:$A$201,0))*$D281/INDEX(M_Batch!$J$2:$J$201,MATCH($B281,M_Batch!$A$2:$A$201,0)),0))</f>
      </c>
      <c r="G281" s="15">
        <f>IF($A281="","",IFERROR(INDEX(M_Batch!$L$2:$L$201,MATCH($B281,M_Batch!$A$2:$A$201,0))*$D281/INDEX(M_Batch!$J$2:$J$201,MATCH($B281,M_Batch!$A$2:$A$201,0)),0))</f>
      </c>
      <c r="H281" s="15">
        <f>IF($A281="","",IFERROR(INDEX(M_Batch!$M$2:$M$201,MATCH($B281,M_Batch!$A$2:$A$201,0))*$D281/INDEX(M_Batch!$J$2:$J$201,MATCH($B281,M_Batch!$A$2:$A$201,0)),0))</f>
      </c>
      <c r="I281" s="15">
        <f>IF($A281="","",$E281+$F281+$G281+$H281)</f>
      </c>
      <c r="J281" s="16">
        <f>IF($A281="","",IF(COUNTIF(Penjualan!$B$2:$B$1001,$A281)&gt;0,IFERROR(INDEX(Penjualan!$C$2:$C$1001,MATCH($A281,Penjualan!$B$2:$B$1001,0)),0),IFERROR(LOOKUP(2,1/(Timbang!$A$2:$A$6001=$A281),Timbang!$C$2:$C$6001),M_Sapi!$D281)))</f>
      </c>
      <c r="K281" s="21">
        <f>IF($A281="","",IFERROR($I281/$J281,0))</f>
      </c>
    </row>
    <row r="282">
      <c r="A282" s="13">
        <f>IF(M_Sapi!$A282="","",M_Sapi!$A282)</f>
      </c>
      <c r="B282" s="13">
        <f>IF($A282="","",M_Sapi!$F282)</f>
      </c>
      <c r="C282" s="13">
        <f>IF($A282="","",M_Sapi!$J282)</f>
      </c>
      <c r="D282" s="18">
        <f>IF($A282="","",M_Sapi!$L282)</f>
      </c>
      <c r="E282" s="15">
        <f>IF($A282="","",M_Sapi!$E282)</f>
      </c>
      <c r="F282" s="15">
        <f>IF($A282="","",IFERROR(INDEX(M_Batch!$K$2:$K$201,MATCH($B282,M_Batch!$A$2:$A$201,0))*$D282/INDEX(M_Batch!$J$2:$J$201,MATCH($B282,M_Batch!$A$2:$A$201,0)),0))</f>
      </c>
      <c r="G282" s="15">
        <f>IF($A282="","",IFERROR(INDEX(M_Batch!$L$2:$L$201,MATCH($B282,M_Batch!$A$2:$A$201,0))*$D282/INDEX(M_Batch!$J$2:$J$201,MATCH($B282,M_Batch!$A$2:$A$201,0)),0))</f>
      </c>
      <c r="H282" s="15">
        <f>IF($A282="","",IFERROR(INDEX(M_Batch!$M$2:$M$201,MATCH($B282,M_Batch!$A$2:$A$201,0))*$D282/INDEX(M_Batch!$J$2:$J$201,MATCH($B282,M_Batch!$A$2:$A$201,0)),0))</f>
      </c>
      <c r="I282" s="15">
        <f>IF($A282="","",$E282+$F282+$G282+$H282)</f>
      </c>
      <c r="J282" s="16">
        <f>IF($A282="","",IF(COUNTIF(Penjualan!$B$2:$B$1001,$A282)&gt;0,IFERROR(INDEX(Penjualan!$C$2:$C$1001,MATCH($A282,Penjualan!$B$2:$B$1001,0)),0),IFERROR(LOOKUP(2,1/(Timbang!$A$2:$A$6001=$A282),Timbang!$C$2:$C$6001),M_Sapi!$D282)))</f>
      </c>
      <c r="K282" s="21">
        <f>IF($A282="","",IFERROR($I282/$J282,0))</f>
      </c>
    </row>
    <row r="283">
      <c r="A283" s="13">
        <f>IF(M_Sapi!$A283="","",M_Sapi!$A283)</f>
      </c>
      <c r="B283" s="13">
        <f>IF($A283="","",M_Sapi!$F283)</f>
      </c>
      <c r="C283" s="13">
        <f>IF($A283="","",M_Sapi!$J283)</f>
      </c>
      <c r="D283" s="18">
        <f>IF($A283="","",M_Sapi!$L283)</f>
      </c>
      <c r="E283" s="15">
        <f>IF($A283="","",M_Sapi!$E283)</f>
      </c>
      <c r="F283" s="15">
        <f>IF($A283="","",IFERROR(INDEX(M_Batch!$K$2:$K$201,MATCH($B283,M_Batch!$A$2:$A$201,0))*$D283/INDEX(M_Batch!$J$2:$J$201,MATCH($B283,M_Batch!$A$2:$A$201,0)),0))</f>
      </c>
      <c r="G283" s="15">
        <f>IF($A283="","",IFERROR(INDEX(M_Batch!$L$2:$L$201,MATCH($B283,M_Batch!$A$2:$A$201,0))*$D283/INDEX(M_Batch!$J$2:$J$201,MATCH($B283,M_Batch!$A$2:$A$201,0)),0))</f>
      </c>
      <c r="H283" s="15">
        <f>IF($A283="","",IFERROR(INDEX(M_Batch!$M$2:$M$201,MATCH($B283,M_Batch!$A$2:$A$201,0))*$D283/INDEX(M_Batch!$J$2:$J$201,MATCH($B283,M_Batch!$A$2:$A$201,0)),0))</f>
      </c>
      <c r="I283" s="15">
        <f>IF($A283="","",$E283+$F283+$G283+$H283)</f>
      </c>
      <c r="J283" s="16">
        <f>IF($A283="","",IF(COUNTIF(Penjualan!$B$2:$B$1001,$A283)&gt;0,IFERROR(INDEX(Penjualan!$C$2:$C$1001,MATCH($A283,Penjualan!$B$2:$B$1001,0)),0),IFERROR(LOOKUP(2,1/(Timbang!$A$2:$A$6001=$A283),Timbang!$C$2:$C$6001),M_Sapi!$D283)))</f>
      </c>
      <c r="K283" s="21">
        <f>IF($A283="","",IFERROR($I283/$J283,0))</f>
      </c>
    </row>
    <row r="284">
      <c r="A284" s="13">
        <f>IF(M_Sapi!$A284="","",M_Sapi!$A284)</f>
      </c>
      <c r="B284" s="13">
        <f>IF($A284="","",M_Sapi!$F284)</f>
      </c>
      <c r="C284" s="13">
        <f>IF($A284="","",M_Sapi!$J284)</f>
      </c>
      <c r="D284" s="18">
        <f>IF($A284="","",M_Sapi!$L284)</f>
      </c>
      <c r="E284" s="15">
        <f>IF($A284="","",M_Sapi!$E284)</f>
      </c>
      <c r="F284" s="15">
        <f>IF($A284="","",IFERROR(INDEX(M_Batch!$K$2:$K$201,MATCH($B284,M_Batch!$A$2:$A$201,0))*$D284/INDEX(M_Batch!$J$2:$J$201,MATCH($B284,M_Batch!$A$2:$A$201,0)),0))</f>
      </c>
      <c r="G284" s="15">
        <f>IF($A284="","",IFERROR(INDEX(M_Batch!$L$2:$L$201,MATCH($B284,M_Batch!$A$2:$A$201,0))*$D284/INDEX(M_Batch!$J$2:$J$201,MATCH($B284,M_Batch!$A$2:$A$201,0)),0))</f>
      </c>
      <c r="H284" s="15">
        <f>IF($A284="","",IFERROR(INDEX(M_Batch!$M$2:$M$201,MATCH($B284,M_Batch!$A$2:$A$201,0))*$D284/INDEX(M_Batch!$J$2:$J$201,MATCH($B284,M_Batch!$A$2:$A$201,0)),0))</f>
      </c>
      <c r="I284" s="15">
        <f>IF($A284="","",$E284+$F284+$G284+$H284)</f>
      </c>
      <c r="J284" s="16">
        <f>IF($A284="","",IF(COUNTIF(Penjualan!$B$2:$B$1001,$A284)&gt;0,IFERROR(INDEX(Penjualan!$C$2:$C$1001,MATCH($A284,Penjualan!$B$2:$B$1001,0)),0),IFERROR(LOOKUP(2,1/(Timbang!$A$2:$A$6001=$A284),Timbang!$C$2:$C$6001),M_Sapi!$D284)))</f>
      </c>
      <c r="K284" s="21">
        <f>IF($A284="","",IFERROR($I284/$J284,0))</f>
      </c>
    </row>
    <row r="285">
      <c r="A285" s="13">
        <f>IF(M_Sapi!$A285="","",M_Sapi!$A285)</f>
      </c>
      <c r="B285" s="13">
        <f>IF($A285="","",M_Sapi!$F285)</f>
      </c>
      <c r="C285" s="13">
        <f>IF($A285="","",M_Sapi!$J285)</f>
      </c>
      <c r="D285" s="18">
        <f>IF($A285="","",M_Sapi!$L285)</f>
      </c>
      <c r="E285" s="15">
        <f>IF($A285="","",M_Sapi!$E285)</f>
      </c>
      <c r="F285" s="15">
        <f>IF($A285="","",IFERROR(INDEX(M_Batch!$K$2:$K$201,MATCH($B285,M_Batch!$A$2:$A$201,0))*$D285/INDEX(M_Batch!$J$2:$J$201,MATCH($B285,M_Batch!$A$2:$A$201,0)),0))</f>
      </c>
      <c r="G285" s="15">
        <f>IF($A285="","",IFERROR(INDEX(M_Batch!$L$2:$L$201,MATCH($B285,M_Batch!$A$2:$A$201,0))*$D285/INDEX(M_Batch!$J$2:$J$201,MATCH($B285,M_Batch!$A$2:$A$201,0)),0))</f>
      </c>
      <c r="H285" s="15">
        <f>IF($A285="","",IFERROR(INDEX(M_Batch!$M$2:$M$201,MATCH($B285,M_Batch!$A$2:$A$201,0))*$D285/INDEX(M_Batch!$J$2:$J$201,MATCH($B285,M_Batch!$A$2:$A$201,0)),0))</f>
      </c>
      <c r="I285" s="15">
        <f>IF($A285="","",$E285+$F285+$G285+$H285)</f>
      </c>
      <c r="J285" s="16">
        <f>IF($A285="","",IF(COUNTIF(Penjualan!$B$2:$B$1001,$A285)&gt;0,IFERROR(INDEX(Penjualan!$C$2:$C$1001,MATCH($A285,Penjualan!$B$2:$B$1001,0)),0),IFERROR(LOOKUP(2,1/(Timbang!$A$2:$A$6001=$A285),Timbang!$C$2:$C$6001),M_Sapi!$D285)))</f>
      </c>
      <c r="K285" s="21">
        <f>IF($A285="","",IFERROR($I285/$J285,0))</f>
      </c>
    </row>
    <row r="286">
      <c r="A286" s="13">
        <f>IF(M_Sapi!$A286="","",M_Sapi!$A286)</f>
      </c>
      <c r="B286" s="13">
        <f>IF($A286="","",M_Sapi!$F286)</f>
      </c>
      <c r="C286" s="13">
        <f>IF($A286="","",M_Sapi!$J286)</f>
      </c>
      <c r="D286" s="18">
        <f>IF($A286="","",M_Sapi!$L286)</f>
      </c>
      <c r="E286" s="15">
        <f>IF($A286="","",M_Sapi!$E286)</f>
      </c>
      <c r="F286" s="15">
        <f>IF($A286="","",IFERROR(INDEX(M_Batch!$K$2:$K$201,MATCH($B286,M_Batch!$A$2:$A$201,0))*$D286/INDEX(M_Batch!$J$2:$J$201,MATCH($B286,M_Batch!$A$2:$A$201,0)),0))</f>
      </c>
      <c r="G286" s="15">
        <f>IF($A286="","",IFERROR(INDEX(M_Batch!$L$2:$L$201,MATCH($B286,M_Batch!$A$2:$A$201,0))*$D286/INDEX(M_Batch!$J$2:$J$201,MATCH($B286,M_Batch!$A$2:$A$201,0)),0))</f>
      </c>
      <c r="H286" s="15">
        <f>IF($A286="","",IFERROR(INDEX(M_Batch!$M$2:$M$201,MATCH($B286,M_Batch!$A$2:$A$201,0))*$D286/INDEX(M_Batch!$J$2:$J$201,MATCH($B286,M_Batch!$A$2:$A$201,0)),0))</f>
      </c>
      <c r="I286" s="15">
        <f>IF($A286="","",$E286+$F286+$G286+$H286)</f>
      </c>
      <c r="J286" s="16">
        <f>IF($A286="","",IF(COUNTIF(Penjualan!$B$2:$B$1001,$A286)&gt;0,IFERROR(INDEX(Penjualan!$C$2:$C$1001,MATCH($A286,Penjualan!$B$2:$B$1001,0)),0),IFERROR(LOOKUP(2,1/(Timbang!$A$2:$A$6001=$A286),Timbang!$C$2:$C$6001),M_Sapi!$D286)))</f>
      </c>
      <c r="K286" s="21">
        <f>IF($A286="","",IFERROR($I286/$J286,0))</f>
      </c>
    </row>
    <row r="287">
      <c r="A287" s="13">
        <f>IF(M_Sapi!$A287="","",M_Sapi!$A287)</f>
      </c>
      <c r="B287" s="13">
        <f>IF($A287="","",M_Sapi!$F287)</f>
      </c>
      <c r="C287" s="13">
        <f>IF($A287="","",M_Sapi!$J287)</f>
      </c>
      <c r="D287" s="18">
        <f>IF($A287="","",M_Sapi!$L287)</f>
      </c>
      <c r="E287" s="15">
        <f>IF($A287="","",M_Sapi!$E287)</f>
      </c>
      <c r="F287" s="15">
        <f>IF($A287="","",IFERROR(INDEX(M_Batch!$K$2:$K$201,MATCH($B287,M_Batch!$A$2:$A$201,0))*$D287/INDEX(M_Batch!$J$2:$J$201,MATCH($B287,M_Batch!$A$2:$A$201,0)),0))</f>
      </c>
      <c r="G287" s="15">
        <f>IF($A287="","",IFERROR(INDEX(M_Batch!$L$2:$L$201,MATCH($B287,M_Batch!$A$2:$A$201,0))*$D287/INDEX(M_Batch!$J$2:$J$201,MATCH($B287,M_Batch!$A$2:$A$201,0)),0))</f>
      </c>
      <c r="H287" s="15">
        <f>IF($A287="","",IFERROR(INDEX(M_Batch!$M$2:$M$201,MATCH($B287,M_Batch!$A$2:$A$201,0))*$D287/INDEX(M_Batch!$J$2:$J$201,MATCH($B287,M_Batch!$A$2:$A$201,0)),0))</f>
      </c>
      <c r="I287" s="15">
        <f>IF($A287="","",$E287+$F287+$G287+$H287)</f>
      </c>
      <c r="J287" s="16">
        <f>IF($A287="","",IF(COUNTIF(Penjualan!$B$2:$B$1001,$A287)&gt;0,IFERROR(INDEX(Penjualan!$C$2:$C$1001,MATCH($A287,Penjualan!$B$2:$B$1001,0)),0),IFERROR(LOOKUP(2,1/(Timbang!$A$2:$A$6001=$A287),Timbang!$C$2:$C$6001),M_Sapi!$D287)))</f>
      </c>
      <c r="K287" s="21">
        <f>IF($A287="","",IFERROR($I287/$J287,0))</f>
      </c>
    </row>
    <row r="288">
      <c r="A288" s="13">
        <f>IF(M_Sapi!$A288="","",M_Sapi!$A288)</f>
      </c>
      <c r="B288" s="13">
        <f>IF($A288="","",M_Sapi!$F288)</f>
      </c>
      <c r="C288" s="13">
        <f>IF($A288="","",M_Sapi!$J288)</f>
      </c>
      <c r="D288" s="18">
        <f>IF($A288="","",M_Sapi!$L288)</f>
      </c>
      <c r="E288" s="15">
        <f>IF($A288="","",M_Sapi!$E288)</f>
      </c>
      <c r="F288" s="15">
        <f>IF($A288="","",IFERROR(INDEX(M_Batch!$K$2:$K$201,MATCH($B288,M_Batch!$A$2:$A$201,0))*$D288/INDEX(M_Batch!$J$2:$J$201,MATCH($B288,M_Batch!$A$2:$A$201,0)),0))</f>
      </c>
      <c r="G288" s="15">
        <f>IF($A288="","",IFERROR(INDEX(M_Batch!$L$2:$L$201,MATCH($B288,M_Batch!$A$2:$A$201,0))*$D288/INDEX(M_Batch!$J$2:$J$201,MATCH($B288,M_Batch!$A$2:$A$201,0)),0))</f>
      </c>
      <c r="H288" s="15">
        <f>IF($A288="","",IFERROR(INDEX(M_Batch!$M$2:$M$201,MATCH($B288,M_Batch!$A$2:$A$201,0))*$D288/INDEX(M_Batch!$J$2:$J$201,MATCH($B288,M_Batch!$A$2:$A$201,0)),0))</f>
      </c>
      <c r="I288" s="15">
        <f>IF($A288="","",$E288+$F288+$G288+$H288)</f>
      </c>
      <c r="J288" s="16">
        <f>IF($A288="","",IF(COUNTIF(Penjualan!$B$2:$B$1001,$A288)&gt;0,IFERROR(INDEX(Penjualan!$C$2:$C$1001,MATCH($A288,Penjualan!$B$2:$B$1001,0)),0),IFERROR(LOOKUP(2,1/(Timbang!$A$2:$A$6001=$A288),Timbang!$C$2:$C$6001),M_Sapi!$D288)))</f>
      </c>
      <c r="K288" s="21">
        <f>IF($A288="","",IFERROR($I288/$J288,0))</f>
      </c>
    </row>
    <row r="289">
      <c r="A289" s="13">
        <f>IF(M_Sapi!$A289="","",M_Sapi!$A289)</f>
      </c>
      <c r="B289" s="13">
        <f>IF($A289="","",M_Sapi!$F289)</f>
      </c>
      <c r="C289" s="13">
        <f>IF($A289="","",M_Sapi!$J289)</f>
      </c>
      <c r="D289" s="18">
        <f>IF($A289="","",M_Sapi!$L289)</f>
      </c>
      <c r="E289" s="15">
        <f>IF($A289="","",M_Sapi!$E289)</f>
      </c>
      <c r="F289" s="15">
        <f>IF($A289="","",IFERROR(INDEX(M_Batch!$K$2:$K$201,MATCH($B289,M_Batch!$A$2:$A$201,0))*$D289/INDEX(M_Batch!$J$2:$J$201,MATCH($B289,M_Batch!$A$2:$A$201,0)),0))</f>
      </c>
      <c r="G289" s="15">
        <f>IF($A289="","",IFERROR(INDEX(M_Batch!$L$2:$L$201,MATCH($B289,M_Batch!$A$2:$A$201,0))*$D289/INDEX(M_Batch!$J$2:$J$201,MATCH($B289,M_Batch!$A$2:$A$201,0)),0))</f>
      </c>
      <c r="H289" s="15">
        <f>IF($A289="","",IFERROR(INDEX(M_Batch!$M$2:$M$201,MATCH($B289,M_Batch!$A$2:$A$201,0))*$D289/INDEX(M_Batch!$J$2:$J$201,MATCH($B289,M_Batch!$A$2:$A$201,0)),0))</f>
      </c>
      <c r="I289" s="15">
        <f>IF($A289="","",$E289+$F289+$G289+$H289)</f>
      </c>
      <c r="J289" s="16">
        <f>IF($A289="","",IF(COUNTIF(Penjualan!$B$2:$B$1001,$A289)&gt;0,IFERROR(INDEX(Penjualan!$C$2:$C$1001,MATCH($A289,Penjualan!$B$2:$B$1001,0)),0),IFERROR(LOOKUP(2,1/(Timbang!$A$2:$A$6001=$A289),Timbang!$C$2:$C$6001),M_Sapi!$D289)))</f>
      </c>
      <c r="K289" s="21">
        <f>IF($A289="","",IFERROR($I289/$J289,0))</f>
      </c>
    </row>
    <row r="290">
      <c r="A290" s="13">
        <f>IF(M_Sapi!$A290="","",M_Sapi!$A290)</f>
      </c>
      <c r="B290" s="13">
        <f>IF($A290="","",M_Sapi!$F290)</f>
      </c>
      <c r="C290" s="13">
        <f>IF($A290="","",M_Sapi!$J290)</f>
      </c>
      <c r="D290" s="18">
        <f>IF($A290="","",M_Sapi!$L290)</f>
      </c>
      <c r="E290" s="15">
        <f>IF($A290="","",M_Sapi!$E290)</f>
      </c>
      <c r="F290" s="15">
        <f>IF($A290="","",IFERROR(INDEX(M_Batch!$K$2:$K$201,MATCH($B290,M_Batch!$A$2:$A$201,0))*$D290/INDEX(M_Batch!$J$2:$J$201,MATCH($B290,M_Batch!$A$2:$A$201,0)),0))</f>
      </c>
      <c r="G290" s="15">
        <f>IF($A290="","",IFERROR(INDEX(M_Batch!$L$2:$L$201,MATCH($B290,M_Batch!$A$2:$A$201,0))*$D290/INDEX(M_Batch!$J$2:$J$201,MATCH($B290,M_Batch!$A$2:$A$201,0)),0))</f>
      </c>
      <c r="H290" s="15">
        <f>IF($A290="","",IFERROR(INDEX(M_Batch!$M$2:$M$201,MATCH($B290,M_Batch!$A$2:$A$201,0))*$D290/INDEX(M_Batch!$J$2:$J$201,MATCH($B290,M_Batch!$A$2:$A$201,0)),0))</f>
      </c>
      <c r="I290" s="15">
        <f>IF($A290="","",$E290+$F290+$G290+$H290)</f>
      </c>
      <c r="J290" s="16">
        <f>IF($A290="","",IF(COUNTIF(Penjualan!$B$2:$B$1001,$A290)&gt;0,IFERROR(INDEX(Penjualan!$C$2:$C$1001,MATCH($A290,Penjualan!$B$2:$B$1001,0)),0),IFERROR(LOOKUP(2,1/(Timbang!$A$2:$A$6001=$A290),Timbang!$C$2:$C$6001),M_Sapi!$D290)))</f>
      </c>
      <c r="K290" s="21">
        <f>IF($A290="","",IFERROR($I290/$J290,0))</f>
      </c>
    </row>
    <row r="291">
      <c r="A291" s="13">
        <f>IF(M_Sapi!$A291="","",M_Sapi!$A291)</f>
      </c>
      <c r="B291" s="13">
        <f>IF($A291="","",M_Sapi!$F291)</f>
      </c>
      <c r="C291" s="13">
        <f>IF($A291="","",M_Sapi!$J291)</f>
      </c>
      <c r="D291" s="18">
        <f>IF($A291="","",M_Sapi!$L291)</f>
      </c>
      <c r="E291" s="15">
        <f>IF($A291="","",M_Sapi!$E291)</f>
      </c>
      <c r="F291" s="15">
        <f>IF($A291="","",IFERROR(INDEX(M_Batch!$K$2:$K$201,MATCH($B291,M_Batch!$A$2:$A$201,0))*$D291/INDEX(M_Batch!$J$2:$J$201,MATCH($B291,M_Batch!$A$2:$A$201,0)),0))</f>
      </c>
      <c r="G291" s="15">
        <f>IF($A291="","",IFERROR(INDEX(M_Batch!$L$2:$L$201,MATCH($B291,M_Batch!$A$2:$A$201,0))*$D291/INDEX(M_Batch!$J$2:$J$201,MATCH($B291,M_Batch!$A$2:$A$201,0)),0))</f>
      </c>
      <c r="H291" s="15">
        <f>IF($A291="","",IFERROR(INDEX(M_Batch!$M$2:$M$201,MATCH($B291,M_Batch!$A$2:$A$201,0))*$D291/INDEX(M_Batch!$J$2:$J$201,MATCH($B291,M_Batch!$A$2:$A$201,0)),0))</f>
      </c>
      <c r="I291" s="15">
        <f>IF($A291="","",$E291+$F291+$G291+$H291)</f>
      </c>
      <c r="J291" s="16">
        <f>IF($A291="","",IF(COUNTIF(Penjualan!$B$2:$B$1001,$A291)&gt;0,IFERROR(INDEX(Penjualan!$C$2:$C$1001,MATCH($A291,Penjualan!$B$2:$B$1001,0)),0),IFERROR(LOOKUP(2,1/(Timbang!$A$2:$A$6001=$A291),Timbang!$C$2:$C$6001),M_Sapi!$D291)))</f>
      </c>
      <c r="K291" s="21">
        <f>IF($A291="","",IFERROR($I291/$J291,0))</f>
      </c>
    </row>
    <row r="292">
      <c r="A292" s="13">
        <f>IF(M_Sapi!$A292="","",M_Sapi!$A292)</f>
      </c>
      <c r="B292" s="13">
        <f>IF($A292="","",M_Sapi!$F292)</f>
      </c>
      <c r="C292" s="13">
        <f>IF($A292="","",M_Sapi!$J292)</f>
      </c>
      <c r="D292" s="18">
        <f>IF($A292="","",M_Sapi!$L292)</f>
      </c>
      <c r="E292" s="15">
        <f>IF($A292="","",M_Sapi!$E292)</f>
      </c>
      <c r="F292" s="15">
        <f>IF($A292="","",IFERROR(INDEX(M_Batch!$K$2:$K$201,MATCH($B292,M_Batch!$A$2:$A$201,0))*$D292/INDEX(M_Batch!$J$2:$J$201,MATCH($B292,M_Batch!$A$2:$A$201,0)),0))</f>
      </c>
      <c r="G292" s="15">
        <f>IF($A292="","",IFERROR(INDEX(M_Batch!$L$2:$L$201,MATCH($B292,M_Batch!$A$2:$A$201,0))*$D292/INDEX(M_Batch!$J$2:$J$201,MATCH($B292,M_Batch!$A$2:$A$201,0)),0))</f>
      </c>
      <c r="H292" s="15">
        <f>IF($A292="","",IFERROR(INDEX(M_Batch!$M$2:$M$201,MATCH($B292,M_Batch!$A$2:$A$201,0))*$D292/INDEX(M_Batch!$J$2:$J$201,MATCH($B292,M_Batch!$A$2:$A$201,0)),0))</f>
      </c>
      <c r="I292" s="15">
        <f>IF($A292="","",$E292+$F292+$G292+$H292)</f>
      </c>
      <c r="J292" s="16">
        <f>IF($A292="","",IF(COUNTIF(Penjualan!$B$2:$B$1001,$A292)&gt;0,IFERROR(INDEX(Penjualan!$C$2:$C$1001,MATCH($A292,Penjualan!$B$2:$B$1001,0)),0),IFERROR(LOOKUP(2,1/(Timbang!$A$2:$A$6001=$A292),Timbang!$C$2:$C$6001),M_Sapi!$D292)))</f>
      </c>
      <c r="K292" s="21">
        <f>IF($A292="","",IFERROR($I292/$J292,0))</f>
      </c>
    </row>
    <row r="293">
      <c r="A293" s="13">
        <f>IF(M_Sapi!$A293="","",M_Sapi!$A293)</f>
      </c>
      <c r="B293" s="13">
        <f>IF($A293="","",M_Sapi!$F293)</f>
      </c>
      <c r="C293" s="13">
        <f>IF($A293="","",M_Sapi!$J293)</f>
      </c>
      <c r="D293" s="18">
        <f>IF($A293="","",M_Sapi!$L293)</f>
      </c>
      <c r="E293" s="15">
        <f>IF($A293="","",M_Sapi!$E293)</f>
      </c>
      <c r="F293" s="15">
        <f>IF($A293="","",IFERROR(INDEX(M_Batch!$K$2:$K$201,MATCH($B293,M_Batch!$A$2:$A$201,0))*$D293/INDEX(M_Batch!$J$2:$J$201,MATCH($B293,M_Batch!$A$2:$A$201,0)),0))</f>
      </c>
      <c r="G293" s="15">
        <f>IF($A293="","",IFERROR(INDEX(M_Batch!$L$2:$L$201,MATCH($B293,M_Batch!$A$2:$A$201,0))*$D293/INDEX(M_Batch!$J$2:$J$201,MATCH($B293,M_Batch!$A$2:$A$201,0)),0))</f>
      </c>
      <c r="H293" s="15">
        <f>IF($A293="","",IFERROR(INDEX(M_Batch!$M$2:$M$201,MATCH($B293,M_Batch!$A$2:$A$201,0))*$D293/INDEX(M_Batch!$J$2:$J$201,MATCH($B293,M_Batch!$A$2:$A$201,0)),0))</f>
      </c>
      <c r="I293" s="15">
        <f>IF($A293="","",$E293+$F293+$G293+$H293)</f>
      </c>
      <c r="J293" s="16">
        <f>IF($A293="","",IF(COUNTIF(Penjualan!$B$2:$B$1001,$A293)&gt;0,IFERROR(INDEX(Penjualan!$C$2:$C$1001,MATCH($A293,Penjualan!$B$2:$B$1001,0)),0),IFERROR(LOOKUP(2,1/(Timbang!$A$2:$A$6001=$A293),Timbang!$C$2:$C$6001),M_Sapi!$D293)))</f>
      </c>
      <c r="K293" s="21">
        <f>IF($A293="","",IFERROR($I293/$J293,0))</f>
      </c>
    </row>
    <row r="294">
      <c r="A294" s="13">
        <f>IF(M_Sapi!$A294="","",M_Sapi!$A294)</f>
      </c>
      <c r="B294" s="13">
        <f>IF($A294="","",M_Sapi!$F294)</f>
      </c>
      <c r="C294" s="13">
        <f>IF($A294="","",M_Sapi!$J294)</f>
      </c>
      <c r="D294" s="18">
        <f>IF($A294="","",M_Sapi!$L294)</f>
      </c>
      <c r="E294" s="15">
        <f>IF($A294="","",M_Sapi!$E294)</f>
      </c>
      <c r="F294" s="15">
        <f>IF($A294="","",IFERROR(INDEX(M_Batch!$K$2:$K$201,MATCH($B294,M_Batch!$A$2:$A$201,0))*$D294/INDEX(M_Batch!$J$2:$J$201,MATCH($B294,M_Batch!$A$2:$A$201,0)),0))</f>
      </c>
      <c r="G294" s="15">
        <f>IF($A294="","",IFERROR(INDEX(M_Batch!$L$2:$L$201,MATCH($B294,M_Batch!$A$2:$A$201,0))*$D294/INDEX(M_Batch!$J$2:$J$201,MATCH($B294,M_Batch!$A$2:$A$201,0)),0))</f>
      </c>
      <c r="H294" s="15">
        <f>IF($A294="","",IFERROR(INDEX(M_Batch!$M$2:$M$201,MATCH($B294,M_Batch!$A$2:$A$201,0))*$D294/INDEX(M_Batch!$J$2:$J$201,MATCH($B294,M_Batch!$A$2:$A$201,0)),0))</f>
      </c>
      <c r="I294" s="15">
        <f>IF($A294="","",$E294+$F294+$G294+$H294)</f>
      </c>
      <c r="J294" s="16">
        <f>IF($A294="","",IF(COUNTIF(Penjualan!$B$2:$B$1001,$A294)&gt;0,IFERROR(INDEX(Penjualan!$C$2:$C$1001,MATCH($A294,Penjualan!$B$2:$B$1001,0)),0),IFERROR(LOOKUP(2,1/(Timbang!$A$2:$A$6001=$A294),Timbang!$C$2:$C$6001),M_Sapi!$D294)))</f>
      </c>
      <c r="K294" s="21">
        <f>IF($A294="","",IFERROR($I294/$J294,0))</f>
      </c>
    </row>
    <row r="295">
      <c r="A295" s="13">
        <f>IF(M_Sapi!$A295="","",M_Sapi!$A295)</f>
      </c>
      <c r="B295" s="13">
        <f>IF($A295="","",M_Sapi!$F295)</f>
      </c>
      <c r="C295" s="13">
        <f>IF($A295="","",M_Sapi!$J295)</f>
      </c>
      <c r="D295" s="18">
        <f>IF($A295="","",M_Sapi!$L295)</f>
      </c>
      <c r="E295" s="15">
        <f>IF($A295="","",M_Sapi!$E295)</f>
      </c>
      <c r="F295" s="15">
        <f>IF($A295="","",IFERROR(INDEX(M_Batch!$K$2:$K$201,MATCH($B295,M_Batch!$A$2:$A$201,0))*$D295/INDEX(M_Batch!$J$2:$J$201,MATCH($B295,M_Batch!$A$2:$A$201,0)),0))</f>
      </c>
      <c r="G295" s="15">
        <f>IF($A295="","",IFERROR(INDEX(M_Batch!$L$2:$L$201,MATCH($B295,M_Batch!$A$2:$A$201,0))*$D295/INDEX(M_Batch!$J$2:$J$201,MATCH($B295,M_Batch!$A$2:$A$201,0)),0))</f>
      </c>
      <c r="H295" s="15">
        <f>IF($A295="","",IFERROR(INDEX(M_Batch!$M$2:$M$201,MATCH($B295,M_Batch!$A$2:$A$201,0))*$D295/INDEX(M_Batch!$J$2:$J$201,MATCH($B295,M_Batch!$A$2:$A$201,0)),0))</f>
      </c>
      <c r="I295" s="15">
        <f>IF($A295="","",$E295+$F295+$G295+$H295)</f>
      </c>
      <c r="J295" s="16">
        <f>IF($A295="","",IF(COUNTIF(Penjualan!$B$2:$B$1001,$A295)&gt;0,IFERROR(INDEX(Penjualan!$C$2:$C$1001,MATCH($A295,Penjualan!$B$2:$B$1001,0)),0),IFERROR(LOOKUP(2,1/(Timbang!$A$2:$A$6001=$A295),Timbang!$C$2:$C$6001),M_Sapi!$D295)))</f>
      </c>
      <c r="K295" s="21">
        <f>IF($A295="","",IFERROR($I295/$J295,0))</f>
      </c>
    </row>
    <row r="296">
      <c r="A296" s="13">
        <f>IF(M_Sapi!$A296="","",M_Sapi!$A296)</f>
      </c>
      <c r="B296" s="13">
        <f>IF($A296="","",M_Sapi!$F296)</f>
      </c>
      <c r="C296" s="13">
        <f>IF($A296="","",M_Sapi!$J296)</f>
      </c>
      <c r="D296" s="18">
        <f>IF($A296="","",M_Sapi!$L296)</f>
      </c>
      <c r="E296" s="15">
        <f>IF($A296="","",M_Sapi!$E296)</f>
      </c>
      <c r="F296" s="15">
        <f>IF($A296="","",IFERROR(INDEX(M_Batch!$K$2:$K$201,MATCH($B296,M_Batch!$A$2:$A$201,0))*$D296/INDEX(M_Batch!$J$2:$J$201,MATCH($B296,M_Batch!$A$2:$A$201,0)),0))</f>
      </c>
      <c r="G296" s="15">
        <f>IF($A296="","",IFERROR(INDEX(M_Batch!$L$2:$L$201,MATCH($B296,M_Batch!$A$2:$A$201,0))*$D296/INDEX(M_Batch!$J$2:$J$201,MATCH($B296,M_Batch!$A$2:$A$201,0)),0))</f>
      </c>
      <c r="H296" s="15">
        <f>IF($A296="","",IFERROR(INDEX(M_Batch!$M$2:$M$201,MATCH($B296,M_Batch!$A$2:$A$201,0))*$D296/INDEX(M_Batch!$J$2:$J$201,MATCH($B296,M_Batch!$A$2:$A$201,0)),0))</f>
      </c>
      <c r="I296" s="15">
        <f>IF($A296="","",$E296+$F296+$G296+$H296)</f>
      </c>
      <c r="J296" s="16">
        <f>IF($A296="","",IF(COUNTIF(Penjualan!$B$2:$B$1001,$A296)&gt;0,IFERROR(INDEX(Penjualan!$C$2:$C$1001,MATCH($A296,Penjualan!$B$2:$B$1001,0)),0),IFERROR(LOOKUP(2,1/(Timbang!$A$2:$A$6001=$A296),Timbang!$C$2:$C$6001),M_Sapi!$D296)))</f>
      </c>
      <c r="K296" s="21">
        <f>IF($A296="","",IFERROR($I296/$J296,0))</f>
      </c>
    </row>
    <row r="297">
      <c r="A297" s="13">
        <f>IF(M_Sapi!$A297="","",M_Sapi!$A297)</f>
      </c>
      <c r="B297" s="13">
        <f>IF($A297="","",M_Sapi!$F297)</f>
      </c>
      <c r="C297" s="13">
        <f>IF($A297="","",M_Sapi!$J297)</f>
      </c>
      <c r="D297" s="18">
        <f>IF($A297="","",M_Sapi!$L297)</f>
      </c>
      <c r="E297" s="15">
        <f>IF($A297="","",M_Sapi!$E297)</f>
      </c>
      <c r="F297" s="15">
        <f>IF($A297="","",IFERROR(INDEX(M_Batch!$K$2:$K$201,MATCH($B297,M_Batch!$A$2:$A$201,0))*$D297/INDEX(M_Batch!$J$2:$J$201,MATCH($B297,M_Batch!$A$2:$A$201,0)),0))</f>
      </c>
      <c r="G297" s="15">
        <f>IF($A297="","",IFERROR(INDEX(M_Batch!$L$2:$L$201,MATCH($B297,M_Batch!$A$2:$A$201,0))*$D297/INDEX(M_Batch!$J$2:$J$201,MATCH($B297,M_Batch!$A$2:$A$201,0)),0))</f>
      </c>
      <c r="H297" s="15">
        <f>IF($A297="","",IFERROR(INDEX(M_Batch!$M$2:$M$201,MATCH($B297,M_Batch!$A$2:$A$201,0))*$D297/INDEX(M_Batch!$J$2:$J$201,MATCH($B297,M_Batch!$A$2:$A$201,0)),0))</f>
      </c>
      <c r="I297" s="15">
        <f>IF($A297="","",$E297+$F297+$G297+$H297)</f>
      </c>
      <c r="J297" s="16">
        <f>IF($A297="","",IF(COUNTIF(Penjualan!$B$2:$B$1001,$A297)&gt;0,IFERROR(INDEX(Penjualan!$C$2:$C$1001,MATCH($A297,Penjualan!$B$2:$B$1001,0)),0),IFERROR(LOOKUP(2,1/(Timbang!$A$2:$A$6001=$A297),Timbang!$C$2:$C$6001),M_Sapi!$D297)))</f>
      </c>
      <c r="K297" s="21">
        <f>IF($A297="","",IFERROR($I297/$J297,0))</f>
      </c>
    </row>
    <row r="298">
      <c r="A298" s="13">
        <f>IF(M_Sapi!$A298="","",M_Sapi!$A298)</f>
      </c>
      <c r="B298" s="13">
        <f>IF($A298="","",M_Sapi!$F298)</f>
      </c>
      <c r="C298" s="13">
        <f>IF($A298="","",M_Sapi!$J298)</f>
      </c>
      <c r="D298" s="18">
        <f>IF($A298="","",M_Sapi!$L298)</f>
      </c>
      <c r="E298" s="15">
        <f>IF($A298="","",M_Sapi!$E298)</f>
      </c>
      <c r="F298" s="15">
        <f>IF($A298="","",IFERROR(INDEX(M_Batch!$K$2:$K$201,MATCH($B298,M_Batch!$A$2:$A$201,0))*$D298/INDEX(M_Batch!$J$2:$J$201,MATCH($B298,M_Batch!$A$2:$A$201,0)),0))</f>
      </c>
      <c r="G298" s="15">
        <f>IF($A298="","",IFERROR(INDEX(M_Batch!$L$2:$L$201,MATCH($B298,M_Batch!$A$2:$A$201,0))*$D298/INDEX(M_Batch!$J$2:$J$201,MATCH($B298,M_Batch!$A$2:$A$201,0)),0))</f>
      </c>
      <c r="H298" s="15">
        <f>IF($A298="","",IFERROR(INDEX(M_Batch!$M$2:$M$201,MATCH($B298,M_Batch!$A$2:$A$201,0))*$D298/INDEX(M_Batch!$J$2:$J$201,MATCH($B298,M_Batch!$A$2:$A$201,0)),0))</f>
      </c>
      <c r="I298" s="15">
        <f>IF($A298="","",$E298+$F298+$G298+$H298)</f>
      </c>
      <c r="J298" s="16">
        <f>IF($A298="","",IF(COUNTIF(Penjualan!$B$2:$B$1001,$A298)&gt;0,IFERROR(INDEX(Penjualan!$C$2:$C$1001,MATCH($A298,Penjualan!$B$2:$B$1001,0)),0),IFERROR(LOOKUP(2,1/(Timbang!$A$2:$A$6001=$A298),Timbang!$C$2:$C$6001),M_Sapi!$D298)))</f>
      </c>
      <c r="K298" s="21">
        <f>IF($A298="","",IFERROR($I298/$J298,0))</f>
      </c>
    </row>
    <row r="299">
      <c r="A299" s="13">
        <f>IF(M_Sapi!$A299="","",M_Sapi!$A299)</f>
      </c>
      <c r="B299" s="13">
        <f>IF($A299="","",M_Sapi!$F299)</f>
      </c>
      <c r="C299" s="13">
        <f>IF($A299="","",M_Sapi!$J299)</f>
      </c>
      <c r="D299" s="18">
        <f>IF($A299="","",M_Sapi!$L299)</f>
      </c>
      <c r="E299" s="15">
        <f>IF($A299="","",M_Sapi!$E299)</f>
      </c>
      <c r="F299" s="15">
        <f>IF($A299="","",IFERROR(INDEX(M_Batch!$K$2:$K$201,MATCH($B299,M_Batch!$A$2:$A$201,0))*$D299/INDEX(M_Batch!$J$2:$J$201,MATCH($B299,M_Batch!$A$2:$A$201,0)),0))</f>
      </c>
      <c r="G299" s="15">
        <f>IF($A299="","",IFERROR(INDEX(M_Batch!$L$2:$L$201,MATCH($B299,M_Batch!$A$2:$A$201,0))*$D299/INDEX(M_Batch!$J$2:$J$201,MATCH($B299,M_Batch!$A$2:$A$201,0)),0))</f>
      </c>
      <c r="H299" s="15">
        <f>IF($A299="","",IFERROR(INDEX(M_Batch!$M$2:$M$201,MATCH($B299,M_Batch!$A$2:$A$201,0))*$D299/INDEX(M_Batch!$J$2:$J$201,MATCH($B299,M_Batch!$A$2:$A$201,0)),0))</f>
      </c>
      <c r="I299" s="15">
        <f>IF($A299="","",$E299+$F299+$G299+$H299)</f>
      </c>
      <c r="J299" s="16">
        <f>IF($A299="","",IF(COUNTIF(Penjualan!$B$2:$B$1001,$A299)&gt;0,IFERROR(INDEX(Penjualan!$C$2:$C$1001,MATCH($A299,Penjualan!$B$2:$B$1001,0)),0),IFERROR(LOOKUP(2,1/(Timbang!$A$2:$A$6001=$A299),Timbang!$C$2:$C$6001),M_Sapi!$D299)))</f>
      </c>
      <c r="K299" s="21">
        <f>IF($A299="","",IFERROR($I299/$J299,0))</f>
      </c>
    </row>
    <row r="300">
      <c r="A300" s="13">
        <f>IF(M_Sapi!$A300="","",M_Sapi!$A300)</f>
      </c>
      <c r="B300" s="13">
        <f>IF($A300="","",M_Sapi!$F300)</f>
      </c>
      <c r="C300" s="13">
        <f>IF($A300="","",M_Sapi!$J300)</f>
      </c>
      <c r="D300" s="18">
        <f>IF($A300="","",M_Sapi!$L300)</f>
      </c>
      <c r="E300" s="15">
        <f>IF($A300="","",M_Sapi!$E300)</f>
      </c>
      <c r="F300" s="15">
        <f>IF($A300="","",IFERROR(INDEX(M_Batch!$K$2:$K$201,MATCH($B300,M_Batch!$A$2:$A$201,0))*$D300/INDEX(M_Batch!$J$2:$J$201,MATCH($B300,M_Batch!$A$2:$A$201,0)),0))</f>
      </c>
      <c r="G300" s="15">
        <f>IF($A300="","",IFERROR(INDEX(M_Batch!$L$2:$L$201,MATCH($B300,M_Batch!$A$2:$A$201,0))*$D300/INDEX(M_Batch!$J$2:$J$201,MATCH($B300,M_Batch!$A$2:$A$201,0)),0))</f>
      </c>
      <c r="H300" s="15">
        <f>IF($A300="","",IFERROR(INDEX(M_Batch!$M$2:$M$201,MATCH($B300,M_Batch!$A$2:$A$201,0))*$D300/INDEX(M_Batch!$J$2:$J$201,MATCH($B300,M_Batch!$A$2:$A$201,0)),0))</f>
      </c>
      <c r="I300" s="15">
        <f>IF($A300="","",$E300+$F300+$G300+$H300)</f>
      </c>
      <c r="J300" s="16">
        <f>IF($A300="","",IF(COUNTIF(Penjualan!$B$2:$B$1001,$A300)&gt;0,IFERROR(INDEX(Penjualan!$C$2:$C$1001,MATCH($A300,Penjualan!$B$2:$B$1001,0)),0),IFERROR(LOOKUP(2,1/(Timbang!$A$2:$A$6001=$A300),Timbang!$C$2:$C$6001),M_Sapi!$D300)))</f>
      </c>
      <c r="K300" s="21">
        <f>IF($A300="","",IFERROR($I300/$J300,0))</f>
      </c>
    </row>
    <row r="301">
      <c r="A301" s="13">
        <f>IF(M_Sapi!$A301="","",M_Sapi!$A301)</f>
      </c>
      <c r="B301" s="13">
        <f>IF($A301="","",M_Sapi!$F301)</f>
      </c>
      <c r="C301" s="13">
        <f>IF($A301="","",M_Sapi!$J301)</f>
      </c>
      <c r="D301" s="18">
        <f>IF($A301="","",M_Sapi!$L301)</f>
      </c>
      <c r="E301" s="15">
        <f>IF($A301="","",M_Sapi!$E301)</f>
      </c>
      <c r="F301" s="15">
        <f>IF($A301="","",IFERROR(INDEX(M_Batch!$K$2:$K$201,MATCH($B301,M_Batch!$A$2:$A$201,0))*$D301/INDEX(M_Batch!$J$2:$J$201,MATCH($B301,M_Batch!$A$2:$A$201,0)),0))</f>
      </c>
      <c r="G301" s="15">
        <f>IF($A301="","",IFERROR(INDEX(M_Batch!$L$2:$L$201,MATCH($B301,M_Batch!$A$2:$A$201,0))*$D301/INDEX(M_Batch!$J$2:$J$201,MATCH($B301,M_Batch!$A$2:$A$201,0)),0))</f>
      </c>
      <c r="H301" s="15">
        <f>IF($A301="","",IFERROR(INDEX(M_Batch!$M$2:$M$201,MATCH($B301,M_Batch!$A$2:$A$201,0))*$D301/INDEX(M_Batch!$J$2:$J$201,MATCH($B301,M_Batch!$A$2:$A$201,0)),0))</f>
      </c>
      <c r="I301" s="15">
        <f>IF($A301="","",$E301+$F301+$G301+$H301)</f>
      </c>
      <c r="J301" s="16">
        <f>IF($A301="","",IF(COUNTIF(Penjualan!$B$2:$B$1001,$A301)&gt;0,IFERROR(INDEX(Penjualan!$C$2:$C$1001,MATCH($A301,Penjualan!$B$2:$B$1001,0)),0),IFERROR(LOOKUP(2,1/(Timbang!$A$2:$A$6001=$A301),Timbang!$C$2:$C$6001),M_Sapi!$D301)))</f>
      </c>
      <c r="K301" s="21">
        <f>IF($A301="","",IFERROR($I301/$J301,0))</f>
      </c>
    </row>
    <row r="302">
      <c r="A302" s="13">
        <f>IF(M_Sapi!$A302="","",M_Sapi!$A302)</f>
      </c>
      <c r="B302" s="13">
        <f>IF($A302="","",M_Sapi!$F302)</f>
      </c>
      <c r="C302" s="13">
        <f>IF($A302="","",M_Sapi!$J302)</f>
      </c>
      <c r="D302" s="18">
        <f>IF($A302="","",M_Sapi!$L302)</f>
      </c>
      <c r="E302" s="15">
        <f>IF($A302="","",M_Sapi!$E302)</f>
      </c>
      <c r="F302" s="15">
        <f>IF($A302="","",IFERROR(INDEX(M_Batch!$K$2:$K$201,MATCH($B302,M_Batch!$A$2:$A$201,0))*$D302/INDEX(M_Batch!$J$2:$J$201,MATCH($B302,M_Batch!$A$2:$A$201,0)),0))</f>
      </c>
      <c r="G302" s="15">
        <f>IF($A302="","",IFERROR(INDEX(M_Batch!$L$2:$L$201,MATCH($B302,M_Batch!$A$2:$A$201,0))*$D302/INDEX(M_Batch!$J$2:$J$201,MATCH($B302,M_Batch!$A$2:$A$201,0)),0))</f>
      </c>
      <c r="H302" s="15">
        <f>IF($A302="","",IFERROR(INDEX(M_Batch!$M$2:$M$201,MATCH($B302,M_Batch!$A$2:$A$201,0))*$D302/INDEX(M_Batch!$J$2:$J$201,MATCH($B302,M_Batch!$A$2:$A$201,0)),0))</f>
      </c>
      <c r="I302" s="15">
        <f>IF($A302="","",$E302+$F302+$G302+$H302)</f>
      </c>
      <c r="J302" s="16">
        <f>IF($A302="","",IF(COUNTIF(Penjualan!$B$2:$B$1001,$A302)&gt;0,IFERROR(INDEX(Penjualan!$C$2:$C$1001,MATCH($A302,Penjualan!$B$2:$B$1001,0)),0),IFERROR(LOOKUP(2,1/(Timbang!$A$2:$A$6001=$A302),Timbang!$C$2:$C$6001),M_Sapi!$D302)))</f>
      </c>
      <c r="K302" s="21">
        <f>IF($A302="","",IFERROR($I302/$J302,0))</f>
      </c>
    </row>
    <row r="303">
      <c r="A303" s="13">
        <f>IF(M_Sapi!$A303="","",M_Sapi!$A303)</f>
      </c>
      <c r="B303" s="13">
        <f>IF($A303="","",M_Sapi!$F303)</f>
      </c>
      <c r="C303" s="13">
        <f>IF($A303="","",M_Sapi!$J303)</f>
      </c>
      <c r="D303" s="18">
        <f>IF($A303="","",M_Sapi!$L303)</f>
      </c>
      <c r="E303" s="15">
        <f>IF($A303="","",M_Sapi!$E303)</f>
      </c>
      <c r="F303" s="15">
        <f>IF($A303="","",IFERROR(INDEX(M_Batch!$K$2:$K$201,MATCH($B303,M_Batch!$A$2:$A$201,0))*$D303/INDEX(M_Batch!$J$2:$J$201,MATCH($B303,M_Batch!$A$2:$A$201,0)),0))</f>
      </c>
      <c r="G303" s="15">
        <f>IF($A303="","",IFERROR(INDEX(M_Batch!$L$2:$L$201,MATCH($B303,M_Batch!$A$2:$A$201,0))*$D303/INDEX(M_Batch!$J$2:$J$201,MATCH($B303,M_Batch!$A$2:$A$201,0)),0))</f>
      </c>
      <c r="H303" s="15">
        <f>IF($A303="","",IFERROR(INDEX(M_Batch!$M$2:$M$201,MATCH($B303,M_Batch!$A$2:$A$201,0))*$D303/INDEX(M_Batch!$J$2:$J$201,MATCH($B303,M_Batch!$A$2:$A$201,0)),0))</f>
      </c>
      <c r="I303" s="15">
        <f>IF($A303="","",$E303+$F303+$G303+$H303)</f>
      </c>
      <c r="J303" s="16">
        <f>IF($A303="","",IF(COUNTIF(Penjualan!$B$2:$B$1001,$A303)&gt;0,IFERROR(INDEX(Penjualan!$C$2:$C$1001,MATCH($A303,Penjualan!$B$2:$B$1001,0)),0),IFERROR(LOOKUP(2,1/(Timbang!$A$2:$A$6001=$A303),Timbang!$C$2:$C$6001),M_Sapi!$D303)))</f>
      </c>
      <c r="K303" s="21">
        <f>IF($A303="","",IFERROR($I303/$J303,0))</f>
      </c>
    </row>
    <row r="304">
      <c r="A304" s="13">
        <f>IF(M_Sapi!$A304="","",M_Sapi!$A304)</f>
      </c>
      <c r="B304" s="13">
        <f>IF($A304="","",M_Sapi!$F304)</f>
      </c>
      <c r="C304" s="13">
        <f>IF($A304="","",M_Sapi!$J304)</f>
      </c>
      <c r="D304" s="18">
        <f>IF($A304="","",M_Sapi!$L304)</f>
      </c>
      <c r="E304" s="15">
        <f>IF($A304="","",M_Sapi!$E304)</f>
      </c>
      <c r="F304" s="15">
        <f>IF($A304="","",IFERROR(INDEX(M_Batch!$K$2:$K$201,MATCH($B304,M_Batch!$A$2:$A$201,0))*$D304/INDEX(M_Batch!$J$2:$J$201,MATCH($B304,M_Batch!$A$2:$A$201,0)),0))</f>
      </c>
      <c r="G304" s="15">
        <f>IF($A304="","",IFERROR(INDEX(M_Batch!$L$2:$L$201,MATCH($B304,M_Batch!$A$2:$A$201,0))*$D304/INDEX(M_Batch!$J$2:$J$201,MATCH($B304,M_Batch!$A$2:$A$201,0)),0))</f>
      </c>
      <c r="H304" s="15">
        <f>IF($A304="","",IFERROR(INDEX(M_Batch!$M$2:$M$201,MATCH($B304,M_Batch!$A$2:$A$201,0))*$D304/INDEX(M_Batch!$J$2:$J$201,MATCH($B304,M_Batch!$A$2:$A$201,0)),0))</f>
      </c>
      <c r="I304" s="15">
        <f>IF($A304="","",$E304+$F304+$G304+$H304)</f>
      </c>
      <c r="J304" s="16">
        <f>IF($A304="","",IF(COUNTIF(Penjualan!$B$2:$B$1001,$A304)&gt;0,IFERROR(INDEX(Penjualan!$C$2:$C$1001,MATCH($A304,Penjualan!$B$2:$B$1001,0)),0),IFERROR(LOOKUP(2,1/(Timbang!$A$2:$A$6001=$A304),Timbang!$C$2:$C$6001),M_Sapi!$D304)))</f>
      </c>
      <c r="K304" s="21">
        <f>IF($A304="","",IFERROR($I304/$J304,0))</f>
      </c>
    </row>
    <row r="305">
      <c r="A305" s="13">
        <f>IF(M_Sapi!$A305="","",M_Sapi!$A305)</f>
      </c>
      <c r="B305" s="13">
        <f>IF($A305="","",M_Sapi!$F305)</f>
      </c>
      <c r="C305" s="13">
        <f>IF($A305="","",M_Sapi!$J305)</f>
      </c>
      <c r="D305" s="18">
        <f>IF($A305="","",M_Sapi!$L305)</f>
      </c>
      <c r="E305" s="15">
        <f>IF($A305="","",M_Sapi!$E305)</f>
      </c>
      <c r="F305" s="15">
        <f>IF($A305="","",IFERROR(INDEX(M_Batch!$K$2:$K$201,MATCH($B305,M_Batch!$A$2:$A$201,0))*$D305/INDEX(M_Batch!$J$2:$J$201,MATCH($B305,M_Batch!$A$2:$A$201,0)),0))</f>
      </c>
      <c r="G305" s="15">
        <f>IF($A305="","",IFERROR(INDEX(M_Batch!$L$2:$L$201,MATCH($B305,M_Batch!$A$2:$A$201,0))*$D305/INDEX(M_Batch!$J$2:$J$201,MATCH($B305,M_Batch!$A$2:$A$201,0)),0))</f>
      </c>
      <c r="H305" s="15">
        <f>IF($A305="","",IFERROR(INDEX(M_Batch!$M$2:$M$201,MATCH($B305,M_Batch!$A$2:$A$201,0))*$D305/INDEX(M_Batch!$J$2:$J$201,MATCH($B305,M_Batch!$A$2:$A$201,0)),0))</f>
      </c>
      <c r="I305" s="15">
        <f>IF($A305="","",$E305+$F305+$G305+$H305)</f>
      </c>
      <c r="J305" s="16">
        <f>IF($A305="","",IF(COUNTIF(Penjualan!$B$2:$B$1001,$A305)&gt;0,IFERROR(INDEX(Penjualan!$C$2:$C$1001,MATCH($A305,Penjualan!$B$2:$B$1001,0)),0),IFERROR(LOOKUP(2,1/(Timbang!$A$2:$A$6001=$A305),Timbang!$C$2:$C$6001),M_Sapi!$D305)))</f>
      </c>
      <c r="K305" s="21">
        <f>IF($A305="","",IFERROR($I305/$J305,0))</f>
      </c>
    </row>
    <row r="306">
      <c r="A306" s="13">
        <f>IF(M_Sapi!$A306="","",M_Sapi!$A306)</f>
      </c>
      <c r="B306" s="13">
        <f>IF($A306="","",M_Sapi!$F306)</f>
      </c>
      <c r="C306" s="13">
        <f>IF($A306="","",M_Sapi!$J306)</f>
      </c>
      <c r="D306" s="18">
        <f>IF($A306="","",M_Sapi!$L306)</f>
      </c>
      <c r="E306" s="15">
        <f>IF($A306="","",M_Sapi!$E306)</f>
      </c>
      <c r="F306" s="15">
        <f>IF($A306="","",IFERROR(INDEX(M_Batch!$K$2:$K$201,MATCH($B306,M_Batch!$A$2:$A$201,0))*$D306/INDEX(M_Batch!$J$2:$J$201,MATCH($B306,M_Batch!$A$2:$A$201,0)),0))</f>
      </c>
      <c r="G306" s="15">
        <f>IF($A306="","",IFERROR(INDEX(M_Batch!$L$2:$L$201,MATCH($B306,M_Batch!$A$2:$A$201,0))*$D306/INDEX(M_Batch!$J$2:$J$201,MATCH($B306,M_Batch!$A$2:$A$201,0)),0))</f>
      </c>
      <c r="H306" s="15">
        <f>IF($A306="","",IFERROR(INDEX(M_Batch!$M$2:$M$201,MATCH($B306,M_Batch!$A$2:$A$201,0))*$D306/INDEX(M_Batch!$J$2:$J$201,MATCH($B306,M_Batch!$A$2:$A$201,0)),0))</f>
      </c>
      <c r="I306" s="15">
        <f>IF($A306="","",$E306+$F306+$G306+$H306)</f>
      </c>
      <c r="J306" s="16">
        <f>IF($A306="","",IF(COUNTIF(Penjualan!$B$2:$B$1001,$A306)&gt;0,IFERROR(INDEX(Penjualan!$C$2:$C$1001,MATCH($A306,Penjualan!$B$2:$B$1001,0)),0),IFERROR(LOOKUP(2,1/(Timbang!$A$2:$A$6001=$A306),Timbang!$C$2:$C$6001),M_Sapi!$D306)))</f>
      </c>
      <c r="K306" s="21">
        <f>IF($A306="","",IFERROR($I306/$J306,0))</f>
      </c>
    </row>
    <row r="307">
      <c r="A307" s="13">
        <f>IF(M_Sapi!$A307="","",M_Sapi!$A307)</f>
      </c>
      <c r="B307" s="13">
        <f>IF($A307="","",M_Sapi!$F307)</f>
      </c>
      <c r="C307" s="13">
        <f>IF($A307="","",M_Sapi!$J307)</f>
      </c>
      <c r="D307" s="18">
        <f>IF($A307="","",M_Sapi!$L307)</f>
      </c>
      <c r="E307" s="15">
        <f>IF($A307="","",M_Sapi!$E307)</f>
      </c>
      <c r="F307" s="15">
        <f>IF($A307="","",IFERROR(INDEX(M_Batch!$K$2:$K$201,MATCH($B307,M_Batch!$A$2:$A$201,0))*$D307/INDEX(M_Batch!$J$2:$J$201,MATCH($B307,M_Batch!$A$2:$A$201,0)),0))</f>
      </c>
      <c r="G307" s="15">
        <f>IF($A307="","",IFERROR(INDEX(M_Batch!$L$2:$L$201,MATCH($B307,M_Batch!$A$2:$A$201,0))*$D307/INDEX(M_Batch!$J$2:$J$201,MATCH($B307,M_Batch!$A$2:$A$201,0)),0))</f>
      </c>
      <c r="H307" s="15">
        <f>IF($A307="","",IFERROR(INDEX(M_Batch!$M$2:$M$201,MATCH($B307,M_Batch!$A$2:$A$201,0))*$D307/INDEX(M_Batch!$J$2:$J$201,MATCH($B307,M_Batch!$A$2:$A$201,0)),0))</f>
      </c>
      <c r="I307" s="15">
        <f>IF($A307="","",$E307+$F307+$G307+$H307)</f>
      </c>
      <c r="J307" s="16">
        <f>IF($A307="","",IF(COUNTIF(Penjualan!$B$2:$B$1001,$A307)&gt;0,IFERROR(INDEX(Penjualan!$C$2:$C$1001,MATCH($A307,Penjualan!$B$2:$B$1001,0)),0),IFERROR(LOOKUP(2,1/(Timbang!$A$2:$A$6001=$A307),Timbang!$C$2:$C$6001),M_Sapi!$D307)))</f>
      </c>
      <c r="K307" s="21">
        <f>IF($A307="","",IFERROR($I307/$J307,0))</f>
      </c>
    </row>
    <row r="308">
      <c r="A308" s="13">
        <f>IF(M_Sapi!$A308="","",M_Sapi!$A308)</f>
      </c>
      <c r="B308" s="13">
        <f>IF($A308="","",M_Sapi!$F308)</f>
      </c>
      <c r="C308" s="13">
        <f>IF($A308="","",M_Sapi!$J308)</f>
      </c>
      <c r="D308" s="18">
        <f>IF($A308="","",M_Sapi!$L308)</f>
      </c>
      <c r="E308" s="15">
        <f>IF($A308="","",M_Sapi!$E308)</f>
      </c>
      <c r="F308" s="15">
        <f>IF($A308="","",IFERROR(INDEX(M_Batch!$K$2:$K$201,MATCH($B308,M_Batch!$A$2:$A$201,0))*$D308/INDEX(M_Batch!$J$2:$J$201,MATCH($B308,M_Batch!$A$2:$A$201,0)),0))</f>
      </c>
      <c r="G308" s="15">
        <f>IF($A308="","",IFERROR(INDEX(M_Batch!$L$2:$L$201,MATCH($B308,M_Batch!$A$2:$A$201,0))*$D308/INDEX(M_Batch!$J$2:$J$201,MATCH($B308,M_Batch!$A$2:$A$201,0)),0))</f>
      </c>
      <c r="H308" s="15">
        <f>IF($A308="","",IFERROR(INDEX(M_Batch!$M$2:$M$201,MATCH($B308,M_Batch!$A$2:$A$201,0))*$D308/INDEX(M_Batch!$J$2:$J$201,MATCH($B308,M_Batch!$A$2:$A$201,0)),0))</f>
      </c>
      <c r="I308" s="15">
        <f>IF($A308="","",$E308+$F308+$G308+$H308)</f>
      </c>
      <c r="J308" s="16">
        <f>IF($A308="","",IF(COUNTIF(Penjualan!$B$2:$B$1001,$A308)&gt;0,IFERROR(INDEX(Penjualan!$C$2:$C$1001,MATCH($A308,Penjualan!$B$2:$B$1001,0)),0),IFERROR(LOOKUP(2,1/(Timbang!$A$2:$A$6001=$A308),Timbang!$C$2:$C$6001),M_Sapi!$D308)))</f>
      </c>
      <c r="K308" s="21">
        <f>IF($A308="","",IFERROR($I308/$J308,0))</f>
      </c>
    </row>
    <row r="309">
      <c r="A309" s="13">
        <f>IF(M_Sapi!$A309="","",M_Sapi!$A309)</f>
      </c>
      <c r="B309" s="13">
        <f>IF($A309="","",M_Sapi!$F309)</f>
      </c>
      <c r="C309" s="13">
        <f>IF($A309="","",M_Sapi!$J309)</f>
      </c>
      <c r="D309" s="18">
        <f>IF($A309="","",M_Sapi!$L309)</f>
      </c>
      <c r="E309" s="15">
        <f>IF($A309="","",M_Sapi!$E309)</f>
      </c>
      <c r="F309" s="15">
        <f>IF($A309="","",IFERROR(INDEX(M_Batch!$K$2:$K$201,MATCH($B309,M_Batch!$A$2:$A$201,0))*$D309/INDEX(M_Batch!$J$2:$J$201,MATCH($B309,M_Batch!$A$2:$A$201,0)),0))</f>
      </c>
      <c r="G309" s="15">
        <f>IF($A309="","",IFERROR(INDEX(M_Batch!$L$2:$L$201,MATCH($B309,M_Batch!$A$2:$A$201,0))*$D309/INDEX(M_Batch!$J$2:$J$201,MATCH($B309,M_Batch!$A$2:$A$201,0)),0))</f>
      </c>
      <c r="H309" s="15">
        <f>IF($A309="","",IFERROR(INDEX(M_Batch!$M$2:$M$201,MATCH($B309,M_Batch!$A$2:$A$201,0))*$D309/INDEX(M_Batch!$J$2:$J$201,MATCH($B309,M_Batch!$A$2:$A$201,0)),0))</f>
      </c>
      <c r="I309" s="15">
        <f>IF($A309="","",$E309+$F309+$G309+$H309)</f>
      </c>
      <c r="J309" s="16">
        <f>IF($A309="","",IF(COUNTIF(Penjualan!$B$2:$B$1001,$A309)&gt;0,IFERROR(INDEX(Penjualan!$C$2:$C$1001,MATCH($A309,Penjualan!$B$2:$B$1001,0)),0),IFERROR(LOOKUP(2,1/(Timbang!$A$2:$A$6001=$A309),Timbang!$C$2:$C$6001),M_Sapi!$D309)))</f>
      </c>
      <c r="K309" s="21">
        <f>IF($A309="","",IFERROR($I309/$J309,0))</f>
      </c>
    </row>
    <row r="310">
      <c r="A310" s="13">
        <f>IF(M_Sapi!$A310="","",M_Sapi!$A310)</f>
      </c>
      <c r="B310" s="13">
        <f>IF($A310="","",M_Sapi!$F310)</f>
      </c>
      <c r="C310" s="13">
        <f>IF($A310="","",M_Sapi!$J310)</f>
      </c>
      <c r="D310" s="18">
        <f>IF($A310="","",M_Sapi!$L310)</f>
      </c>
      <c r="E310" s="15">
        <f>IF($A310="","",M_Sapi!$E310)</f>
      </c>
      <c r="F310" s="15">
        <f>IF($A310="","",IFERROR(INDEX(M_Batch!$K$2:$K$201,MATCH($B310,M_Batch!$A$2:$A$201,0))*$D310/INDEX(M_Batch!$J$2:$J$201,MATCH($B310,M_Batch!$A$2:$A$201,0)),0))</f>
      </c>
      <c r="G310" s="15">
        <f>IF($A310="","",IFERROR(INDEX(M_Batch!$L$2:$L$201,MATCH($B310,M_Batch!$A$2:$A$201,0))*$D310/INDEX(M_Batch!$J$2:$J$201,MATCH($B310,M_Batch!$A$2:$A$201,0)),0))</f>
      </c>
      <c r="H310" s="15">
        <f>IF($A310="","",IFERROR(INDEX(M_Batch!$M$2:$M$201,MATCH($B310,M_Batch!$A$2:$A$201,0))*$D310/INDEX(M_Batch!$J$2:$J$201,MATCH($B310,M_Batch!$A$2:$A$201,0)),0))</f>
      </c>
      <c r="I310" s="15">
        <f>IF($A310="","",$E310+$F310+$G310+$H310)</f>
      </c>
      <c r="J310" s="16">
        <f>IF($A310="","",IF(COUNTIF(Penjualan!$B$2:$B$1001,$A310)&gt;0,IFERROR(INDEX(Penjualan!$C$2:$C$1001,MATCH($A310,Penjualan!$B$2:$B$1001,0)),0),IFERROR(LOOKUP(2,1/(Timbang!$A$2:$A$6001=$A310),Timbang!$C$2:$C$6001),M_Sapi!$D310)))</f>
      </c>
      <c r="K310" s="21">
        <f>IF($A310="","",IFERROR($I310/$J310,0))</f>
      </c>
    </row>
    <row r="311">
      <c r="A311" s="13">
        <f>IF(M_Sapi!$A311="","",M_Sapi!$A311)</f>
      </c>
      <c r="B311" s="13">
        <f>IF($A311="","",M_Sapi!$F311)</f>
      </c>
      <c r="C311" s="13">
        <f>IF($A311="","",M_Sapi!$J311)</f>
      </c>
      <c r="D311" s="18">
        <f>IF($A311="","",M_Sapi!$L311)</f>
      </c>
      <c r="E311" s="15">
        <f>IF($A311="","",M_Sapi!$E311)</f>
      </c>
      <c r="F311" s="15">
        <f>IF($A311="","",IFERROR(INDEX(M_Batch!$K$2:$K$201,MATCH($B311,M_Batch!$A$2:$A$201,0))*$D311/INDEX(M_Batch!$J$2:$J$201,MATCH($B311,M_Batch!$A$2:$A$201,0)),0))</f>
      </c>
      <c r="G311" s="15">
        <f>IF($A311="","",IFERROR(INDEX(M_Batch!$L$2:$L$201,MATCH($B311,M_Batch!$A$2:$A$201,0))*$D311/INDEX(M_Batch!$J$2:$J$201,MATCH($B311,M_Batch!$A$2:$A$201,0)),0))</f>
      </c>
      <c r="H311" s="15">
        <f>IF($A311="","",IFERROR(INDEX(M_Batch!$M$2:$M$201,MATCH($B311,M_Batch!$A$2:$A$201,0))*$D311/INDEX(M_Batch!$J$2:$J$201,MATCH($B311,M_Batch!$A$2:$A$201,0)),0))</f>
      </c>
      <c r="I311" s="15">
        <f>IF($A311="","",$E311+$F311+$G311+$H311)</f>
      </c>
      <c r="J311" s="16">
        <f>IF($A311="","",IF(COUNTIF(Penjualan!$B$2:$B$1001,$A311)&gt;0,IFERROR(INDEX(Penjualan!$C$2:$C$1001,MATCH($A311,Penjualan!$B$2:$B$1001,0)),0),IFERROR(LOOKUP(2,1/(Timbang!$A$2:$A$6001=$A311),Timbang!$C$2:$C$6001),M_Sapi!$D311)))</f>
      </c>
      <c r="K311" s="21">
        <f>IF($A311="","",IFERROR($I311/$J311,0))</f>
      </c>
    </row>
    <row r="312">
      <c r="A312" s="13">
        <f>IF(M_Sapi!$A312="","",M_Sapi!$A312)</f>
      </c>
      <c r="B312" s="13">
        <f>IF($A312="","",M_Sapi!$F312)</f>
      </c>
      <c r="C312" s="13">
        <f>IF($A312="","",M_Sapi!$J312)</f>
      </c>
      <c r="D312" s="18">
        <f>IF($A312="","",M_Sapi!$L312)</f>
      </c>
      <c r="E312" s="15">
        <f>IF($A312="","",M_Sapi!$E312)</f>
      </c>
      <c r="F312" s="15">
        <f>IF($A312="","",IFERROR(INDEX(M_Batch!$K$2:$K$201,MATCH($B312,M_Batch!$A$2:$A$201,0))*$D312/INDEX(M_Batch!$J$2:$J$201,MATCH($B312,M_Batch!$A$2:$A$201,0)),0))</f>
      </c>
      <c r="G312" s="15">
        <f>IF($A312="","",IFERROR(INDEX(M_Batch!$L$2:$L$201,MATCH($B312,M_Batch!$A$2:$A$201,0))*$D312/INDEX(M_Batch!$J$2:$J$201,MATCH($B312,M_Batch!$A$2:$A$201,0)),0))</f>
      </c>
      <c r="H312" s="15">
        <f>IF($A312="","",IFERROR(INDEX(M_Batch!$M$2:$M$201,MATCH($B312,M_Batch!$A$2:$A$201,0))*$D312/INDEX(M_Batch!$J$2:$J$201,MATCH($B312,M_Batch!$A$2:$A$201,0)),0))</f>
      </c>
      <c r="I312" s="15">
        <f>IF($A312="","",$E312+$F312+$G312+$H312)</f>
      </c>
      <c r="J312" s="16">
        <f>IF($A312="","",IF(COUNTIF(Penjualan!$B$2:$B$1001,$A312)&gt;0,IFERROR(INDEX(Penjualan!$C$2:$C$1001,MATCH($A312,Penjualan!$B$2:$B$1001,0)),0),IFERROR(LOOKUP(2,1/(Timbang!$A$2:$A$6001=$A312),Timbang!$C$2:$C$6001),M_Sapi!$D312)))</f>
      </c>
      <c r="K312" s="21">
        <f>IF($A312="","",IFERROR($I312/$J312,0))</f>
      </c>
    </row>
    <row r="313">
      <c r="A313" s="13">
        <f>IF(M_Sapi!$A313="","",M_Sapi!$A313)</f>
      </c>
      <c r="B313" s="13">
        <f>IF($A313="","",M_Sapi!$F313)</f>
      </c>
      <c r="C313" s="13">
        <f>IF($A313="","",M_Sapi!$J313)</f>
      </c>
      <c r="D313" s="18">
        <f>IF($A313="","",M_Sapi!$L313)</f>
      </c>
      <c r="E313" s="15">
        <f>IF($A313="","",M_Sapi!$E313)</f>
      </c>
      <c r="F313" s="15">
        <f>IF($A313="","",IFERROR(INDEX(M_Batch!$K$2:$K$201,MATCH($B313,M_Batch!$A$2:$A$201,0))*$D313/INDEX(M_Batch!$J$2:$J$201,MATCH($B313,M_Batch!$A$2:$A$201,0)),0))</f>
      </c>
      <c r="G313" s="15">
        <f>IF($A313="","",IFERROR(INDEX(M_Batch!$L$2:$L$201,MATCH($B313,M_Batch!$A$2:$A$201,0))*$D313/INDEX(M_Batch!$J$2:$J$201,MATCH($B313,M_Batch!$A$2:$A$201,0)),0))</f>
      </c>
      <c r="H313" s="15">
        <f>IF($A313="","",IFERROR(INDEX(M_Batch!$M$2:$M$201,MATCH($B313,M_Batch!$A$2:$A$201,0))*$D313/INDEX(M_Batch!$J$2:$J$201,MATCH($B313,M_Batch!$A$2:$A$201,0)),0))</f>
      </c>
      <c r="I313" s="15">
        <f>IF($A313="","",$E313+$F313+$G313+$H313)</f>
      </c>
      <c r="J313" s="16">
        <f>IF($A313="","",IF(COUNTIF(Penjualan!$B$2:$B$1001,$A313)&gt;0,IFERROR(INDEX(Penjualan!$C$2:$C$1001,MATCH($A313,Penjualan!$B$2:$B$1001,0)),0),IFERROR(LOOKUP(2,1/(Timbang!$A$2:$A$6001=$A313),Timbang!$C$2:$C$6001),M_Sapi!$D313)))</f>
      </c>
      <c r="K313" s="21">
        <f>IF($A313="","",IFERROR($I313/$J313,0))</f>
      </c>
    </row>
    <row r="314">
      <c r="A314" s="13">
        <f>IF(M_Sapi!$A314="","",M_Sapi!$A314)</f>
      </c>
      <c r="B314" s="13">
        <f>IF($A314="","",M_Sapi!$F314)</f>
      </c>
      <c r="C314" s="13">
        <f>IF($A314="","",M_Sapi!$J314)</f>
      </c>
      <c r="D314" s="18">
        <f>IF($A314="","",M_Sapi!$L314)</f>
      </c>
      <c r="E314" s="15">
        <f>IF($A314="","",M_Sapi!$E314)</f>
      </c>
      <c r="F314" s="15">
        <f>IF($A314="","",IFERROR(INDEX(M_Batch!$K$2:$K$201,MATCH($B314,M_Batch!$A$2:$A$201,0))*$D314/INDEX(M_Batch!$J$2:$J$201,MATCH($B314,M_Batch!$A$2:$A$201,0)),0))</f>
      </c>
      <c r="G314" s="15">
        <f>IF($A314="","",IFERROR(INDEX(M_Batch!$L$2:$L$201,MATCH($B314,M_Batch!$A$2:$A$201,0))*$D314/INDEX(M_Batch!$J$2:$J$201,MATCH($B314,M_Batch!$A$2:$A$201,0)),0))</f>
      </c>
      <c r="H314" s="15">
        <f>IF($A314="","",IFERROR(INDEX(M_Batch!$M$2:$M$201,MATCH($B314,M_Batch!$A$2:$A$201,0))*$D314/INDEX(M_Batch!$J$2:$J$201,MATCH($B314,M_Batch!$A$2:$A$201,0)),0))</f>
      </c>
      <c r="I314" s="15">
        <f>IF($A314="","",$E314+$F314+$G314+$H314)</f>
      </c>
      <c r="J314" s="16">
        <f>IF($A314="","",IF(COUNTIF(Penjualan!$B$2:$B$1001,$A314)&gt;0,IFERROR(INDEX(Penjualan!$C$2:$C$1001,MATCH($A314,Penjualan!$B$2:$B$1001,0)),0),IFERROR(LOOKUP(2,1/(Timbang!$A$2:$A$6001=$A314),Timbang!$C$2:$C$6001),M_Sapi!$D314)))</f>
      </c>
      <c r="K314" s="21">
        <f>IF($A314="","",IFERROR($I314/$J314,0))</f>
      </c>
    </row>
    <row r="315">
      <c r="A315" s="13">
        <f>IF(M_Sapi!$A315="","",M_Sapi!$A315)</f>
      </c>
      <c r="B315" s="13">
        <f>IF($A315="","",M_Sapi!$F315)</f>
      </c>
      <c r="C315" s="13">
        <f>IF($A315="","",M_Sapi!$J315)</f>
      </c>
      <c r="D315" s="18">
        <f>IF($A315="","",M_Sapi!$L315)</f>
      </c>
      <c r="E315" s="15">
        <f>IF($A315="","",M_Sapi!$E315)</f>
      </c>
      <c r="F315" s="15">
        <f>IF($A315="","",IFERROR(INDEX(M_Batch!$K$2:$K$201,MATCH($B315,M_Batch!$A$2:$A$201,0))*$D315/INDEX(M_Batch!$J$2:$J$201,MATCH($B315,M_Batch!$A$2:$A$201,0)),0))</f>
      </c>
      <c r="G315" s="15">
        <f>IF($A315="","",IFERROR(INDEX(M_Batch!$L$2:$L$201,MATCH($B315,M_Batch!$A$2:$A$201,0))*$D315/INDEX(M_Batch!$J$2:$J$201,MATCH($B315,M_Batch!$A$2:$A$201,0)),0))</f>
      </c>
      <c r="H315" s="15">
        <f>IF($A315="","",IFERROR(INDEX(M_Batch!$M$2:$M$201,MATCH($B315,M_Batch!$A$2:$A$201,0))*$D315/INDEX(M_Batch!$J$2:$J$201,MATCH($B315,M_Batch!$A$2:$A$201,0)),0))</f>
      </c>
      <c r="I315" s="15">
        <f>IF($A315="","",$E315+$F315+$G315+$H315)</f>
      </c>
      <c r="J315" s="16">
        <f>IF($A315="","",IF(COUNTIF(Penjualan!$B$2:$B$1001,$A315)&gt;0,IFERROR(INDEX(Penjualan!$C$2:$C$1001,MATCH($A315,Penjualan!$B$2:$B$1001,0)),0),IFERROR(LOOKUP(2,1/(Timbang!$A$2:$A$6001=$A315),Timbang!$C$2:$C$6001),M_Sapi!$D315)))</f>
      </c>
      <c r="K315" s="21">
        <f>IF($A315="","",IFERROR($I315/$J315,0))</f>
      </c>
    </row>
    <row r="316">
      <c r="A316" s="13">
        <f>IF(M_Sapi!$A316="","",M_Sapi!$A316)</f>
      </c>
      <c r="B316" s="13">
        <f>IF($A316="","",M_Sapi!$F316)</f>
      </c>
      <c r="C316" s="13">
        <f>IF($A316="","",M_Sapi!$J316)</f>
      </c>
      <c r="D316" s="18">
        <f>IF($A316="","",M_Sapi!$L316)</f>
      </c>
      <c r="E316" s="15">
        <f>IF($A316="","",M_Sapi!$E316)</f>
      </c>
      <c r="F316" s="15">
        <f>IF($A316="","",IFERROR(INDEX(M_Batch!$K$2:$K$201,MATCH($B316,M_Batch!$A$2:$A$201,0))*$D316/INDEX(M_Batch!$J$2:$J$201,MATCH($B316,M_Batch!$A$2:$A$201,0)),0))</f>
      </c>
      <c r="G316" s="15">
        <f>IF($A316="","",IFERROR(INDEX(M_Batch!$L$2:$L$201,MATCH($B316,M_Batch!$A$2:$A$201,0))*$D316/INDEX(M_Batch!$J$2:$J$201,MATCH($B316,M_Batch!$A$2:$A$201,0)),0))</f>
      </c>
      <c r="H316" s="15">
        <f>IF($A316="","",IFERROR(INDEX(M_Batch!$M$2:$M$201,MATCH($B316,M_Batch!$A$2:$A$201,0))*$D316/INDEX(M_Batch!$J$2:$J$201,MATCH($B316,M_Batch!$A$2:$A$201,0)),0))</f>
      </c>
      <c r="I316" s="15">
        <f>IF($A316="","",$E316+$F316+$G316+$H316)</f>
      </c>
      <c r="J316" s="16">
        <f>IF($A316="","",IF(COUNTIF(Penjualan!$B$2:$B$1001,$A316)&gt;0,IFERROR(INDEX(Penjualan!$C$2:$C$1001,MATCH($A316,Penjualan!$B$2:$B$1001,0)),0),IFERROR(LOOKUP(2,1/(Timbang!$A$2:$A$6001=$A316),Timbang!$C$2:$C$6001),M_Sapi!$D316)))</f>
      </c>
      <c r="K316" s="21">
        <f>IF($A316="","",IFERROR($I316/$J316,0))</f>
      </c>
    </row>
    <row r="317">
      <c r="A317" s="13">
        <f>IF(M_Sapi!$A317="","",M_Sapi!$A317)</f>
      </c>
      <c r="B317" s="13">
        <f>IF($A317="","",M_Sapi!$F317)</f>
      </c>
      <c r="C317" s="13">
        <f>IF($A317="","",M_Sapi!$J317)</f>
      </c>
      <c r="D317" s="18">
        <f>IF($A317="","",M_Sapi!$L317)</f>
      </c>
      <c r="E317" s="15">
        <f>IF($A317="","",M_Sapi!$E317)</f>
      </c>
      <c r="F317" s="15">
        <f>IF($A317="","",IFERROR(INDEX(M_Batch!$K$2:$K$201,MATCH($B317,M_Batch!$A$2:$A$201,0))*$D317/INDEX(M_Batch!$J$2:$J$201,MATCH($B317,M_Batch!$A$2:$A$201,0)),0))</f>
      </c>
      <c r="G317" s="15">
        <f>IF($A317="","",IFERROR(INDEX(M_Batch!$L$2:$L$201,MATCH($B317,M_Batch!$A$2:$A$201,0))*$D317/INDEX(M_Batch!$J$2:$J$201,MATCH($B317,M_Batch!$A$2:$A$201,0)),0))</f>
      </c>
      <c r="H317" s="15">
        <f>IF($A317="","",IFERROR(INDEX(M_Batch!$M$2:$M$201,MATCH($B317,M_Batch!$A$2:$A$201,0))*$D317/INDEX(M_Batch!$J$2:$J$201,MATCH($B317,M_Batch!$A$2:$A$201,0)),0))</f>
      </c>
      <c r="I317" s="15">
        <f>IF($A317="","",$E317+$F317+$G317+$H317)</f>
      </c>
      <c r="J317" s="16">
        <f>IF($A317="","",IF(COUNTIF(Penjualan!$B$2:$B$1001,$A317)&gt;0,IFERROR(INDEX(Penjualan!$C$2:$C$1001,MATCH($A317,Penjualan!$B$2:$B$1001,0)),0),IFERROR(LOOKUP(2,1/(Timbang!$A$2:$A$6001=$A317),Timbang!$C$2:$C$6001),M_Sapi!$D317)))</f>
      </c>
      <c r="K317" s="21">
        <f>IF($A317="","",IFERROR($I317/$J317,0))</f>
      </c>
    </row>
    <row r="318">
      <c r="A318" s="13">
        <f>IF(M_Sapi!$A318="","",M_Sapi!$A318)</f>
      </c>
      <c r="B318" s="13">
        <f>IF($A318="","",M_Sapi!$F318)</f>
      </c>
      <c r="C318" s="13">
        <f>IF($A318="","",M_Sapi!$J318)</f>
      </c>
      <c r="D318" s="18">
        <f>IF($A318="","",M_Sapi!$L318)</f>
      </c>
      <c r="E318" s="15">
        <f>IF($A318="","",M_Sapi!$E318)</f>
      </c>
      <c r="F318" s="15">
        <f>IF($A318="","",IFERROR(INDEX(M_Batch!$K$2:$K$201,MATCH($B318,M_Batch!$A$2:$A$201,0))*$D318/INDEX(M_Batch!$J$2:$J$201,MATCH($B318,M_Batch!$A$2:$A$201,0)),0))</f>
      </c>
      <c r="G318" s="15">
        <f>IF($A318="","",IFERROR(INDEX(M_Batch!$L$2:$L$201,MATCH($B318,M_Batch!$A$2:$A$201,0))*$D318/INDEX(M_Batch!$J$2:$J$201,MATCH($B318,M_Batch!$A$2:$A$201,0)),0))</f>
      </c>
      <c r="H318" s="15">
        <f>IF($A318="","",IFERROR(INDEX(M_Batch!$M$2:$M$201,MATCH($B318,M_Batch!$A$2:$A$201,0))*$D318/INDEX(M_Batch!$J$2:$J$201,MATCH($B318,M_Batch!$A$2:$A$201,0)),0))</f>
      </c>
      <c r="I318" s="15">
        <f>IF($A318="","",$E318+$F318+$G318+$H318)</f>
      </c>
      <c r="J318" s="16">
        <f>IF($A318="","",IF(COUNTIF(Penjualan!$B$2:$B$1001,$A318)&gt;0,IFERROR(INDEX(Penjualan!$C$2:$C$1001,MATCH($A318,Penjualan!$B$2:$B$1001,0)),0),IFERROR(LOOKUP(2,1/(Timbang!$A$2:$A$6001=$A318),Timbang!$C$2:$C$6001),M_Sapi!$D318)))</f>
      </c>
      <c r="K318" s="21">
        <f>IF($A318="","",IFERROR($I318/$J318,0))</f>
      </c>
    </row>
    <row r="319">
      <c r="A319" s="13">
        <f>IF(M_Sapi!$A319="","",M_Sapi!$A319)</f>
      </c>
      <c r="B319" s="13">
        <f>IF($A319="","",M_Sapi!$F319)</f>
      </c>
      <c r="C319" s="13">
        <f>IF($A319="","",M_Sapi!$J319)</f>
      </c>
      <c r="D319" s="18">
        <f>IF($A319="","",M_Sapi!$L319)</f>
      </c>
      <c r="E319" s="15">
        <f>IF($A319="","",M_Sapi!$E319)</f>
      </c>
      <c r="F319" s="15">
        <f>IF($A319="","",IFERROR(INDEX(M_Batch!$K$2:$K$201,MATCH($B319,M_Batch!$A$2:$A$201,0))*$D319/INDEX(M_Batch!$J$2:$J$201,MATCH($B319,M_Batch!$A$2:$A$201,0)),0))</f>
      </c>
      <c r="G319" s="15">
        <f>IF($A319="","",IFERROR(INDEX(M_Batch!$L$2:$L$201,MATCH($B319,M_Batch!$A$2:$A$201,0))*$D319/INDEX(M_Batch!$J$2:$J$201,MATCH($B319,M_Batch!$A$2:$A$201,0)),0))</f>
      </c>
      <c r="H319" s="15">
        <f>IF($A319="","",IFERROR(INDEX(M_Batch!$M$2:$M$201,MATCH($B319,M_Batch!$A$2:$A$201,0))*$D319/INDEX(M_Batch!$J$2:$J$201,MATCH($B319,M_Batch!$A$2:$A$201,0)),0))</f>
      </c>
      <c r="I319" s="15">
        <f>IF($A319="","",$E319+$F319+$G319+$H319)</f>
      </c>
      <c r="J319" s="16">
        <f>IF($A319="","",IF(COUNTIF(Penjualan!$B$2:$B$1001,$A319)&gt;0,IFERROR(INDEX(Penjualan!$C$2:$C$1001,MATCH($A319,Penjualan!$B$2:$B$1001,0)),0),IFERROR(LOOKUP(2,1/(Timbang!$A$2:$A$6001=$A319),Timbang!$C$2:$C$6001),M_Sapi!$D319)))</f>
      </c>
      <c r="K319" s="21">
        <f>IF($A319="","",IFERROR($I319/$J319,0))</f>
      </c>
    </row>
    <row r="320">
      <c r="A320" s="13">
        <f>IF(M_Sapi!$A320="","",M_Sapi!$A320)</f>
      </c>
      <c r="B320" s="13">
        <f>IF($A320="","",M_Sapi!$F320)</f>
      </c>
      <c r="C320" s="13">
        <f>IF($A320="","",M_Sapi!$J320)</f>
      </c>
      <c r="D320" s="18">
        <f>IF($A320="","",M_Sapi!$L320)</f>
      </c>
      <c r="E320" s="15">
        <f>IF($A320="","",M_Sapi!$E320)</f>
      </c>
      <c r="F320" s="15">
        <f>IF($A320="","",IFERROR(INDEX(M_Batch!$K$2:$K$201,MATCH($B320,M_Batch!$A$2:$A$201,0))*$D320/INDEX(M_Batch!$J$2:$J$201,MATCH($B320,M_Batch!$A$2:$A$201,0)),0))</f>
      </c>
      <c r="G320" s="15">
        <f>IF($A320="","",IFERROR(INDEX(M_Batch!$L$2:$L$201,MATCH($B320,M_Batch!$A$2:$A$201,0))*$D320/INDEX(M_Batch!$J$2:$J$201,MATCH($B320,M_Batch!$A$2:$A$201,0)),0))</f>
      </c>
      <c r="H320" s="15">
        <f>IF($A320="","",IFERROR(INDEX(M_Batch!$M$2:$M$201,MATCH($B320,M_Batch!$A$2:$A$201,0))*$D320/INDEX(M_Batch!$J$2:$J$201,MATCH($B320,M_Batch!$A$2:$A$201,0)),0))</f>
      </c>
      <c r="I320" s="15">
        <f>IF($A320="","",$E320+$F320+$G320+$H320)</f>
      </c>
      <c r="J320" s="16">
        <f>IF($A320="","",IF(COUNTIF(Penjualan!$B$2:$B$1001,$A320)&gt;0,IFERROR(INDEX(Penjualan!$C$2:$C$1001,MATCH($A320,Penjualan!$B$2:$B$1001,0)),0),IFERROR(LOOKUP(2,1/(Timbang!$A$2:$A$6001=$A320),Timbang!$C$2:$C$6001),M_Sapi!$D320)))</f>
      </c>
      <c r="K320" s="21">
        <f>IF($A320="","",IFERROR($I320/$J320,0))</f>
      </c>
    </row>
    <row r="321">
      <c r="A321" s="13">
        <f>IF(M_Sapi!$A321="","",M_Sapi!$A321)</f>
      </c>
      <c r="B321" s="13">
        <f>IF($A321="","",M_Sapi!$F321)</f>
      </c>
      <c r="C321" s="13">
        <f>IF($A321="","",M_Sapi!$J321)</f>
      </c>
      <c r="D321" s="18">
        <f>IF($A321="","",M_Sapi!$L321)</f>
      </c>
      <c r="E321" s="15">
        <f>IF($A321="","",M_Sapi!$E321)</f>
      </c>
      <c r="F321" s="15">
        <f>IF($A321="","",IFERROR(INDEX(M_Batch!$K$2:$K$201,MATCH($B321,M_Batch!$A$2:$A$201,0))*$D321/INDEX(M_Batch!$J$2:$J$201,MATCH($B321,M_Batch!$A$2:$A$201,0)),0))</f>
      </c>
      <c r="G321" s="15">
        <f>IF($A321="","",IFERROR(INDEX(M_Batch!$L$2:$L$201,MATCH($B321,M_Batch!$A$2:$A$201,0))*$D321/INDEX(M_Batch!$J$2:$J$201,MATCH($B321,M_Batch!$A$2:$A$201,0)),0))</f>
      </c>
      <c r="H321" s="15">
        <f>IF($A321="","",IFERROR(INDEX(M_Batch!$M$2:$M$201,MATCH($B321,M_Batch!$A$2:$A$201,0))*$D321/INDEX(M_Batch!$J$2:$J$201,MATCH($B321,M_Batch!$A$2:$A$201,0)),0))</f>
      </c>
      <c r="I321" s="15">
        <f>IF($A321="","",$E321+$F321+$G321+$H321)</f>
      </c>
      <c r="J321" s="16">
        <f>IF($A321="","",IF(COUNTIF(Penjualan!$B$2:$B$1001,$A321)&gt;0,IFERROR(INDEX(Penjualan!$C$2:$C$1001,MATCH($A321,Penjualan!$B$2:$B$1001,0)),0),IFERROR(LOOKUP(2,1/(Timbang!$A$2:$A$6001=$A321),Timbang!$C$2:$C$6001),M_Sapi!$D321)))</f>
      </c>
      <c r="K321" s="21">
        <f>IF($A321="","",IFERROR($I321/$J321,0))</f>
      </c>
    </row>
    <row r="322">
      <c r="A322" s="13">
        <f>IF(M_Sapi!$A322="","",M_Sapi!$A322)</f>
      </c>
      <c r="B322" s="13">
        <f>IF($A322="","",M_Sapi!$F322)</f>
      </c>
      <c r="C322" s="13">
        <f>IF($A322="","",M_Sapi!$J322)</f>
      </c>
      <c r="D322" s="18">
        <f>IF($A322="","",M_Sapi!$L322)</f>
      </c>
      <c r="E322" s="15">
        <f>IF($A322="","",M_Sapi!$E322)</f>
      </c>
      <c r="F322" s="15">
        <f>IF($A322="","",IFERROR(INDEX(M_Batch!$K$2:$K$201,MATCH($B322,M_Batch!$A$2:$A$201,0))*$D322/INDEX(M_Batch!$J$2:$J$201,MATCH($B322,M_Batch!$A$2:$A$201,0)),0))</f>
      </c>
      <c r="G322" s="15">
        <f>IF($A322="","",IFERROR(INDEX(M_Batch!$L$2:$L$201,MATCH($B322,M_Batch!$A$2:$A$201,0))*$D322/INDEX(M_Batch!$J$2:$J$201,MATCH($B322,M_Batch!$A$2:$A$201,0)),0))</f>
      </c>
      <c r="H322" s="15">
        <f>IF($A322="","",IFERROR(INDEX(M_Batch!$M$2:$M$201,MATCH($B322,M_Batch!$A$2:$A$201,0))*$D322/INDEX(M_Batch!$J$2:$J$201,MATCH($B322,M_Batch!$A$2:$A$201,0)),0))</f>
      </c>
      <c r="I322" s="15">
        <f>IF($A322="","",$E322+$F322+$G322+$H322)</f>
      </c>
      <c r="J322" s="16">
        <f>IF($A322="","",IF(COUNTIF(Penjualan!$B$2:$B$1001,$A322)&gt;0,IFERROR(INDEX(Penjualan!$C$2:$C$1001,MATCH($A322,Penjualan!$B$2:$B$1001,0)),0),IFERROR(LOOKUP(2,1/(Timbang!$A$2:$A$6001=$A322),Timbang!$C$2:$C$6001),M_Sapi!$D322)))</f>
      </c>
      <c r="K322" s="21">
        <f>IF($A322="","",IFERROR($I322/$J322,0))</f>
      </c>
    </row>
    <row r="323">
      <c r="A323" s="13">
        <f>IF(M_Sapi!$A323="","",M_Sapi!$A323)</f>
      </c>
      <c r="B323" s="13">
        <f>IF($A323="","",M_Sapi!$F323)</f>
      </c>
      <c r="C323" s="13">
        <f>IF($A323="","",M_Sapi!$J323)</f>
      </c>
      <c r="D323" s="18">
        <f>IF($A323="","",M_Sapi!$L323)</f>
      </c>
      <c r="E323" s="15">
        <f>IF($A323="","",M_Sapi!$E323)</f>
      </c>
      <c r="F323" s="15">
        <f>IF($A323="","",IFERROR(INDEX(M_Batch!$K$2:$K$201,MATCH($B323,M_Batch!$A$2:$A$201,0))*$D323/INDEX(M_Batch!$J$2:$J$201,MATCH($B323,M_Batch!$A$2:$A$201,0)),0))</f>
      </c>
      <c r="G323" s="15">
        <f>IF($A323="","",IFERROR(INDEX(M_Batch!$L$2:$L$201,MATCH($B323,M_Batch!$A$2:$A$201,0))*$D323/INDEX(M_Batch!$J$2:$J$201,MATCH($B323,M_Batch!$A$2:$A$201,0)),0))</f>
      </c>
      <c r="H323" s="15">
        <f>IF($A323="","",IFERROR(INDEX(M_Batch!$M$2:$M$201,MATCH($B323,M_Batch!$A$2:$A$201,0))*$D323/INDEX(M_Batch!$J$2:$J$201,MATCH($B323,M_Batch!$A$2:$A$201,0)),0))</f>
      </c>
      <c r="I323" s="15">
        <f>IF($A323="","",$E323+$F323+$G323+$H323)</f>
      </c>
      <c r="J323" s="16">
        <f>IF($A323="","",IF(COUNTIF(Penjualan!$B$2:$B$1001,$A323)&gt;0,IFERROR(INDEX(Penjualan!$C$2:$C$1001,MATCH($A323,Penjualan!$B$2:$B$1001,0)),0),IFERROR(LOOKUP(2,1/(Timbang!$A$2:$A$6001=$A323),Timbang!$C$2:$C$6001),M_Sapi!$D323)))</f>
      </c>
      <c r="K323" s="21">
        <f>IF($A323="","",IFERROR($I323/$J323,0))</f>
      </c>
    </row>
    <row r="324">
      <c r="A324" s="13">
        <f>IF(M_Sapi!$A324="","",M_Sapi!$A324)</f>
      </c>
      <c r="B324" s="13">
        <f>IF($A324="","",M_Sapi!$F324)</f>
      </c>
      <c r="C324" s="13">
        <f>IF($A324="","",M_Sapi!$J324)</f>
      </c>
      <c r="D324" s="18">
        <f>IF($A324="","",M_Sapi!$L324)</f>
      </c>
      <c r="E324" s="15">
        <f>IF($A324="","",M_Sapi!$E324)</f>
      </c>
      <c r="F324" s="15">
        <f>IF($A324="","",IFERROR(INDEX(M_Batch!$K$2:$K$201,MATCH($B324,M_Batch!$A$2:$A$201,0))*$D324/INDEX(M_Batch!$J$2:$J$201,MATCH($B324,M_Batch!$A$2:$A$201,0)),0))</f>
      </c>
      <c r="G324" s="15">
        <f>IF($A324="","",IFERROR(INDEX(M_Batch!$L$2:$L$201,MATCH($B324,M_Batch!$A$2:$A$201,0))*$D324/INDEX(M_Batch!$J$2:$J$201,MATCH($B324,M_Batch!$A$2:$A$201,0)),0))</f>
      </c>
      <c r="H324" s="15">
        <f>IF($A324="","",IFERROR(INDEX(M_Batch!$M$2:$M$201,MATCH($B324,M_Batch!$A$2:$A$201,0))*$D324/INDEX(M_Batch!$J$2:$J$201,MATCH($B324,M_Batch!$A$2:$A$201,0)),0))</f>
      </c>
      <c r="I324" s="15">
        <f>IF($A324="","",$E324+$F324+$G324+$H324)</f>
      </c>
      <c r="J324" s="16">
        <f>IF($A324="","",IF(COUNTIF(Penjualan!$B$2:$B$1001,$A324)&gt;0,IFERROR(INDEX(Penjualan!$C$2:$C$1001,MATCH($A324,Penjualan!$B$2:$B$1001,0)),0),IFERROR(LOOKUP(2,1/(Timbang!$A$2:$A$6001=$A324),Timbang!$C$2:$C$6001),M_Sapi!$D324)))</f>
      </c>
      <c r="K324" s="21">
        <f>IF($A324="","",IFERROR($I324/$J324,0))</f>
      </c>
    </row>
    <row r="325">
      <c r="A325" s="13">
        <f>IF(M_Sapi!$A325="","",M_Sapi!$A325)</f>
      </c>
      <c r="B325" s="13">
        <f>IF($A325="","",M_Sapi!$F325)</f>
      </c>
      <c r="C325" s="13">
        <f>IF($A325="","",M_Sapi!$J325)</f>
      </c>
      <c r="D325" s="18">
        <f>IF($A325="","",M_Sapi!$L325)</f>
      </c>
      <c r="E325" s="15">
        <f>IF($A325="","",M_Sapi!$E325)</f>
      </c>
      <c r="F325" s="15">
        <f>IF($A325="","",IFERROR(INDEX(M_Batch!$K$2:$K$201,MATCH($B325,M_Batch!$A$2:$A$201,0))*$D325/INDEX(M_Batch!$J$2:$J$201,MATCH($B325,M_Batch!$A$2:$A$201,0)),0))</f>
      </c>
      <c r="G325" s="15">
        <f>IF($A325="","",IFERROR(INDEX(M_Batch!$L$2:$L$201,MATCH($B325,M_Batch!$A$2:$A$201,0))*$D325/INDEX(M_Batch!$J$2:$J$201,MATCH($B325,M_Batch!$A$2:$A$201,0)),0))</f>
      </c>
      <c r="H325" s="15">
        <f>IF($A325="","",IFERROR(INDEX(M_Batch!$M$2:$M$201,MATCH($B325,M_Batch!$A$2:$A$201,0))*$D325/INDEX(M_Batch!$J$2:$J$201,MATCH($B325,M_Batch!$A$2:$A$201,0)),0))</f>
      </c>
      <c r="I325" s="15">
        <f>IF($A325="","",$E325+$F325+$G325+$H325)</f>
      </c>
      <c r="J325" s="16">
        <f>IF($A325="","",IF(COUNTIF(Penjualan!$B$2:$B$1001,$A325)&gt;0,IFERROR(INDEX(Penjualan!$C$2:$C$1001,MATCH($A325,Penjualan!$B$2:$B$1001,0)),0),IFERROR(LOOKUP(2,1/(Timbang!$A$2:$A$6001=$A325),Timbang!$C$2:$C$6001),M_Sapi!$D325)))</f>
      </c>
      <c r="K325" s="21">
        <f>IF($A325="","",IFERROR($I325/$J325,0))</f>
      </c>
    </row>
    <row r="326">
      <c r="A326" s="13">
        <f>IF(M_Sapi!$A326="","",M_Sapi!$A326)</f>
      </c>
      <c r="B326" s="13">
        <f>IF($A326="","",M_Sapi!$F326)</f>
      </c>
      <c r="C326" s="13">
        <f>IF($A326="","",M_Sapi!$J326)</f>
      </c>
      <c r="D326" s="18">
        <f>IF($A326="","",M_Sapi!$L326)</f>
      </c>
      <c r="E326" s="15">
        <f>IF($A326="","",M_Sapi!$E326)</f>
      </c>
      <c r="F326" s="15">
        <f>IF($A326="","",IFERROR(INDEX(M_Batch!$K$2:$K$201,MATCH($B326,M_Batch!$A$2:$A$201,0))*$D326/INDEX(M_Batch!$J$2:$J$201,MATCH($B326,M_Batch!$A$2:$A$201,0)),0))</f>
      </c>
      <c r="G326" s="15">
        <f>IF($A326="","",IFERROR(INDEX(M_Batch!$L$2:$L$201,MATCH($B326,M_Batch!$A$2:$A$201,0))*$D326/INDEX(M_Batch!$J$2:$J$201,MATCH($B326,M_Batch!$A$2:$A$201,0)),0))</f>
      </c>
      <c r="H326" s="15">
        <f>IF($A326="","",IFERROR(INDEX(M_Batch!$M$2:$M$201,MATCH($B326,M_Batch!$A$2:$A$201,0))*$D326/INDEX(M_Batch!$J$2:$J$201,MATCH($B326,M_Batch!$A$2:$A$201,0)),0))</f>
      </c>
      <c r="I326" s="15">
        <f>IF($A326="","",$E326+$F326+$G326+$H326)</f>
      </c>
      <c r="J326" s="16">
        <f>IF($A326="","",IF(COUNTIF(Penjualan!$B$2:$B$1001,$A326)&gt;0,IFERROR(INDEX(Penjualan!$C$2:$C$1001,MATCH($A326,Penjualan!$B$2:$B$1001,0)),0),IFERROR(LOOKUP(2,1/(Timbang!$A$2:$A$6001=$A326),Timbang!$C$2:$C$6001),M_Sapi!$D326)))</f>
      </c>
      <c r="K326" s="21">
        <f>IF($A326="","",IFERROR($I326/$J326,0))</f>
      </c>
    </row>
    <row r="327">
      <c r="A327" s="13">
        <f>IF(M_Sapi!$A327="","",M_Sapi!$A327)</f>
      </c>
      <c r="B327" s="13">
        <f>IF($A327="","",M_Sapi!$F327)</f>
      </c>
      <c r="C327" s="13">
        <f>IF($A327="","",M_Sapi!$J327)</f>
      </c>
      <c r="D327" s="18">
        <f>IF($A327="","",M_Sapi!$L327)</f>
      </c>
      <c r="E327" s="15">
        <f>IF($A327="","",M_Sapi!$E327)</f>
      </c>
      <c r="F327" s="15">
        <f>IF($A327="","",IFERROR(INDEX(M_Batch!$K$2:$K$201,MATCH($B327,M_Batch!$A$2:$A$201,0))*$D327/INDEX(M_Batch!$J$2:$J$201,MATCH($B327,M_Batch!$A$2:$A$201,0)),0))</f>
      </c>
      <c r="G327" s="15">
        <f>IF($A327="","",IFERROR(INDEX(M_Batch!$L$2:$L$201,MATCH($B327,M_Batch!$A$2:$A$201,0))*$D327/INDEX(M_Batch!$J$2:$J$201,MATCH($B327,M_Batch!$A$2:$A$201,0)),0))</f>
      </c>
      <c r="H327" s="15">
        <f>IF($A327="","",IFERROR(INDEX(M_Batch!$M$2:$M$201,MATCH($B327,M_Batch!$A$2:$A$201,0))*$D327/INDEX(M_Batch!$J$2:$J$201,MATCH($B327,M_Batch!$A$2:$A$201,0)),0))</f>
      </c>
      <c r="I327" s="15">
        <f>IF($A327="","",$E327+$F327+$G327+$H327)</f>
      </c>
      <c r="J327" s="16">
        <f>IF($A327="","",IF(COUNTIF(Penjualan!$B$2:$B$1001,$A327)&gt;0,IFERROR(INDEX(Penjualan!$C$2:$C$1001,MATCH($A327,Penjualan!$B$2:$B$1001,0)),0),IFERROR(LOOKUP(2,1/(Timbang!$A$2:$A$6001=$A327),Timbang!$C$2:$C$6001),M_Sapi!$D327)))</f>
      </c>
      <c r="K327" s="21">
        <f>IF($A327="","",IFERROR($I327/$J327,0))</f>
      </c>
    </row>
    <row r="328">
      <c r="A328" s="13">
        <f>IF(M_Sapi!$A328="","",M_Sapi!$A328)</f>
      </c>
      <c r="B328" s="13">
        <f>IF($A328="","",M_Sapi!$F328)</f>
      </c>
      <c r="C328" s="13">
        <f>IF($A328="","",M_Sapi!$J328)</f>
      </c>
      <c r="D328" s="18">
        <f>IF($A328="","",M_Sapi!$L328)</f>
      </c>
      <c r="E328" s="15">
        <f>IF($A328="","",M_Sapi!$E328)</f>
      </c>
      <c r="F328" s="15">
        <f>IF($A328="","",IFERROR(INDEX(M_Batch!$K$2:$K$201,MATCH($B328,M_Batch!$A$2:$A$201,0))*$D328/INDEX(M_Batch!$J$2:$J$201,MATCH($B328,M_Batch!$A$2:$A$201,0)),0))</f>
      </c>
      <c r="G328" s="15">
        <f>IF($A328="","",IFERROR(INDEX(M_Batch!$L$2:$L$201,MATCH($B328,M_Batch!$A$2:$A$201,0))*$D328/INDEX(M_Batch!$J$2:$J$201,MATCH($B328,M_Batch!$A$2:$A$201,0)),0))</f>
      </c>
      <c r="H328" s="15">
        <f>IF($A328="","",IFERROR(INDEX(M_Batch!$M$2:$M$201,MATCH($B328,M_Batch!$A$2:$A$201,0))*$D328/INDEX(M_Batch!$J$2:$J$201,MATCH($B328,M_Batch!$A$2:$A$201,0)),0))</f>
      </c>
      <c r="I328" s="15">
        <f>IF($A328="","",$E328+$F328+$G328+$H328)</f>
      </c>
      <c r="J328" s="16">
        <f>IF($A328="","",IF(COUNTIF(Penjualan!$B$2:$B$1001,$A328)&gt;0,IFERROR(INDEX(Penjualan!$C$2:$C$1001,MATCH($A328,Penjualan!$B$2:$B$1001,0)),0),IFERROR(LOOKUP(2,1/(Timbang!$A$2:$A$6001=$A328),Timbang!$C$2:$C$6001),M_Sapi!$D328)))</f>
      </c>
      <c r="K328" s="21">
        <f>IF($A328="","",IFERROR($I328/$J328,0))</f>
      </c>
    </row>
    <row r="329">
      <c r="A329" s="13">
        <f>IF(M_Sapi!$A329="","",M_Sapi!$A329)</f>
      </c>
      <c r="B329" s="13">
        <f>IF($A329="","",M_Sapi!$F329)</f>
      </c>
      <c r="C329" s="13">
        <f>IF($A329="","",M_Sapi!$J329)</f>
      </c>
      <c r="D329" s="18">
        <f>IF($A329="","",M_Sapi!$L329)</f>
      </c>
      <c r="E329" s="15">
        <f>IF($A329="","",M_Sapi!$E329)</f>
      </c>
      <c r="F329" s="15">
        <f>IF($A329="","",IFERROR(INDEX(M_Batch!$K$2:$K$201,MATCH($B329,M_Batch!$A$2:$A$201,0))*$D329/INDEX(M_Batch!$J$2:$J$201,MATCH($B329,M_Batch!$A$2:$A$201,0)),0))</f>
      </c>
      <c r="G329" s="15">
        <f>IF($A329="","",IFERROR(INDEX(M_Batch!$L$2:$L$201,MATCH($B329,M_Batch!$A$2:$A$201,0))*$D329/INDEX(M_Batch!$J$2:$J$201,MATCH($B329,M_Batch!$A$2:$A$201,0)),0))</f>
      </c>
      <c r="H329" s="15">
        <f>IF($A329="","",IFERROR(INDEX(M_Batch!$M$2:$M$201,MATCH($B329,M_Batch!$A$2:$A$201,0))*$D329/INDEX(M_Batch!$J$2:$J$201,MATCH($B329,M_Batch!$A$2:$A$201,0)),0))</f>
      </c>
      <c r="I329" s="15">
        <f>IF($A329="","",$E329+$F329+$G329+$H329)</f>
      </c>
      <c r="J329" s="16">
        <f>IF($A329="","",IF(COUNTIF(Penjualan!$B$2:$B$1001,$A329)&gt;0,IFERROR(INDEX(Penjualan!$C$2:$C$1001,MATCH($A329,Penjualan!$B$2:$B$1001,0)),0),IFERROR(LOOKUP(2,1/(Timbang!$A$2:$A$6001=$A329),Timbang!$C$2:$C$6001),M_Sapi!$D329)))</f>
      </c>
      <c r="K329" s="21">
        <f>IF($A329="","",IFERROR($I329/$J329,0))</f>
      </c>
    </row>
    <row r="330">
      <c r="A330" s="13">
        <f>IF(M_Sapi!$A330="","",M_Sapi!$A330)</f>
      </c>
      <c r="B330" s="13">
        <f>IF($A330="","",M_Sapi!$F330)</f>
      </c>
      <c r="C330" s="13">
        <f>IF($A330="","",M_Sapi!$J330)</f>
      </c>
      <c r="D330" s="18">
        <f>IF($A330="","",M_Sapi!$L330)</f>
      </c>
      <c r="E330" s="15">
        <f>IF($A330="","",M_Sapi!$E330)</f>
      </c>
      <c r="F330" s="15">
        <f>IF($A330="","",IFERROR(INDEX(M_Batch!$K$2:$K$201,MATCH($B330,M_Batch!$A$2:$A$201,0))*$D330/INDEX(M_Batch!$J$2:$J$201,MATCH($B330,M_Batch!$A$2:$A$201,0)),0))</f>
      </c>
      <c r="G330" s="15">
        <f>IF($A330="","",IFERROR(INDEX(M_Batch!$L$2:$L$201,MATCH($B330,M_Batch!$A$2:$A$201,0))*$D330/INDEX(M_Batch!$J$2:$J$201,MATCH($B330,M_Batch!$A$2:$A$201,0)),0))</f>
      </c>
      <c r="H330" s="15">
        <f>IF($A330="","",IFERROR(INDEX(M_Batch!$M$2:$M$201,MATCH($B330,M_Batch!$A$2:$A$201,0))*$D330/INDEX(M_Batch!$J$2:$J$201,MATCH($B330,M_Batch!$A$2:$A$201,0)),0))</f>
      </c>
      <c r="I330" s="15">
        <f>IF($A330="","",$E330+$F330+$G330+$H330)</f>
      </c>
      <c r="J330" s="16">
        <f>IF($A330="","",IF(COUNTIF(Penjualan!$B$2:$B$1001,$A330)&gt;0,IFERROR(INDEX(Penjualan!$C$2:$C$1001,MATCH($A330,Penjualan!$B$2:$B$1001,0)),0),IFERROR(LOOKUP(2,1/(Timbang!$A$2:$A$6001=$A330),Timbang!$C$2:$C$6001),M_Sapi!$D330)))</f>
      </c>
      <c r="K330" s="21">
        <f>IF($A330="","",IFERROR($I330/$J330,0))</f>
      </c>
    </row>
    <row r="331">
      <c r="A331" s="13">
        <f>IF(M_Sapi!$A331="","",M_Sapi!$A331)</f>
      </c>
      <c r="B331" s="13">
        <f>IF($A331="","",M_Sapi!$F331)</f>
      </c>
      <c r="C331" s="13">
        <f>IF($A331="","",M_Sapi!$J331)</f>
      </c>
      <c r="D331" s="18">
        <f>IF($A331="","",M_Sapi!$L331)</f>
      </c>
      <c r="E331" s="15">
        <f>IF($A331="","",M_Sapi!$E331)</f>
      </c>
      <c r="F331" s="15">
        <f>IF($A331="","",IFERROR(INDEX(M_Batch!$K$2:$K$201,MATCH($B331,M_Batch!$A$2:$A$201,0))*$D331/INDEX(M_Batch!$J$2:$J$201,MATCH($B331,M_Batch!$A$2:$A$201,0)),0))</f>
      </c>
      <c r="G331" s="15">
        <f>IF($A331="","",IFERROR(INDEX(M_Batch!$L$2:$L$201,MATCH($B331,M_Batch!$A$2:$A$201,0))*$D331/INDEX(M_Batch!$J$2:$J$201,MATCH($B331,M_Batch!$A$2:$A$201,0)),0))</f>
      </c>
      <c r="H331" s="15">
        <f>IF($A331="","",IFERROR(INDEX(M_Batch!$M$2:$M$201,MATCH($B331,M_Batch!$A$2:$A$201,0))*$D331/INDEX(M_Batch!$J$2:$J$201,MATCH($B331,M_Batch!$A$2:$A$201,0)),0))</f>
      </c>
      <c r="I331" s="15">
        <f>IF($A331="","",$E331+$F331+$G331+$H331)</f>
      </c>
      <c r="J331" s="16">
        <f>IF($A331="","",IF(COUNTIF(Penjualan!$B$2:$B$1001,$A331)&gt;0,IFERROR(INDEX(Penjualan!$C$2:$C$1001,MATCH($A331,Penjualan!$B$2:$B$1001,0)),0),IFERROR(LOOKUP(2,1/(Timbang!$A$2:$A$6001=$A331),Timbang!$C$2:$C$6001),M_Sapi!$D331)))</f>
      </c>
      <c r="K331" s="21">
        <f>IF($A331="","",IFERROR($I331/$J331,0))</f>
      </c>
    </row>
    <row r="332">
      <c r="A332" s="13">
        <f>IF(M_Sapi!$A332="","",M_Sapi!$A332)</f>
      </c>
      <c r="B332" s="13">
        <f>IF($A332="","",M_Sapi!$F332)</f>
      </c>
      <c r="C332" s="13">
        <f>IF($A332="","",M_Sapi!$J332)</f>
      </c>
      <c r="D332" s="18">
        <f>IF($A332="","",M_Sapi!$L332)</f>
      </c>
      <c r="E332" s="15">
        <f>IF($A332="","",M_Sapi!$E332)</f>
      </c>
      <c r="F332" s="15">
        <f>IF($A332="","",IFERROR(INDEX(M_Batch!$K$2:$K$201,MATCH($B332,M_Batch!$A$2:$A$201,0))*$D332/INDEX(M_Batch!$J$2:$J$201,MATCH($B332,M_Batch!$A$2:$A$201,0)),0))</f>
      </c>
      <c r="G332" s="15">
        <f>IF($A332="","",IFERROR(INDEX(M_Batch!$L$2:$L$201,MATCH($B332,M_Batch!$A$2:$A$201,0))*$D332/INDEX(M_Batch!$J$2:$J$201,MATCH($B332,M_Batch!$A$2:$A$201,0)),0))</f>
      </c>
      <c r="H332" s="15">
        <f>IF($A332="","",IFERROR(INDEX(M_Batch!$M$2:$M$201,MATCH($B332,M_Batch!$A$2:$A$201,0))*$D332/INDEX(M_Batch!$J$2:$J$201,MATCH($B332,M_Batch!$A$2:$A$201,0)),0))</f>
      </c>
      <c r="I332" s="15">
        <f>IF($A332="","",$E332+$F332+$G332+$H332)</f>
      </c>
      <c r="J332" s="16">
        <f>IF($A332="","",IF(COUNTIF(Penjualan!$B$2:$B$1001,$A332)&gt;0,IFERROR(INDEX(Penjualan!$C$2:$C$1001,MATCH($A332,Penjualan!$B$2:$B$1001,0)),0),IFERROR(LOOKUP(2,1/(Timbang!$A$2:$A$6001=$A332),Timbang!$C$2:$C$6001),M_Sapi!$D332)))</f>
      </c>
      <c r="K332" s="21">
        <f>IF($A332="","",IFERROR($I332/$J332,0))</f>
      </c>
    </row>
    <row r="333">
      <c r="A333" s="13">
        <f>IF(M_Sapi!$A333="","",M_Sapi!$A333)</f>
      </c>
      <c r="B333" s="13">
        <f>IF($A333="","",M_Sapi!$F333)</f>
      </c>
      <c r="C333" s="13">
        <f>IF($A333="","",M_Sapi!$J333)</f>
      </c>
      <c r="D333" s="18">
        <f>IF($A333="","",M_Sapi!$L333)</f>
      </c>
      <c r="E333" s="15">
        <f>IF($A333="","",M_Sapi!$E333)</f>
      </c>
      <c r="F333" s="15">
        <f>IF($A333="","",IFERROR(INDEX(M_Batch!$K$2:$K$201,MATCH($B333,M_Batch!$A$2:$A$201,0))*$D333/INDEX(M_Batch!$J$2:$J$201,MATCH($B333,M_Batch!$A$2:$A$201,0)),0))</f>
      </c>
      <c r="G333" s="15">
        <f>IF($A333="","",IFERROR(INDEX(M_Batch!$L$2:$L$201,MATCH($B333,M_Batch!$A$2:$A$201,0))*$D333/INDEX(M_Batch!$J$2:$J$201,MATCH($B333,M_Batch!$A$2:$A$201,0)),0))</f>
      </c>
      <c r="H333" s="15">
        <f>IF($A333="","",IFERROR(INDEX(M_Batch!$M$2:$M$201,MATCH($B333,M_Batch!$A$2:$A$201,0))*$D333/INDEX(M_Batch!$J$2:$J$201,MATCH($B333,M_Batch!$A$2:$A$201,0)),0))</f>
      </c>
      <c r="I333" s="15">
        <f>IF($A333="","",$E333+$F333+$G333+$H333)</f>
      </c>
      <c r="J333" s="16">
        <f>IF($A333="","",IF(COUNTIF(Penjualan!$B$2:$B$1001,$A333)&gt;0,IFERROR(INDEX(Penjualan!$C$2:$C$1001,MATCH($A333,Penjualan!$B$2:$B$1001,0)),0),IFERROR(LOOKUP(2,1/(Timbang!$A$2:$A$6001=$A333),Timbang!$C$2:$C$6001),M_Sapi!$D333)))</f>
      </c>
      <c r="K333" s="21">
        <f>IF($A333="","",IFERROR($I333/$J333,0))</f>
      </c>
    </row>
    <row r="334">
      <c r="A334" s="13">
        <f>IF(M_Sapi!$A334="","",M_Sapi!$A334)</f>
      </c>
      <c r="B334" s="13">
        <f>IF($A334="","",M_Sapi!$F334)</f>
      </c>
      <c r="C334" s="13">
        <f>IF($A334="","",M_Sapi!$J334)</f>
      </c>
      <c r="D334" s="18">
        <f>IF($A334="","",M_Sapi!$L334)</f>
      </c>
      <c r="E334" s="15">
        <f>IF($A334="","",M_Sapi!$E334)</f>
      </c>
      <c r="F334" s="15">
        <f>IF($A334="","",IFERROR(INDEX(M_Batch!$K$2:$K$201,MATCH($B334,M_Batch!$A$2:$A$201,0))*$D334/INDEX(M_Batch!$J$2:$J$201,MATCH($B334,M_Batch!$A$2:$A$201,0)),0))</f>
      </c>
      <c r="G334" s="15">
        <f>IF($A334="","",IFERROR(INDEX(M_Batch!$L$2:$L$201,MATCH($B334,M_Batch!$A$2:$A$201,0))*$D334/INDEX(M_Batch!$J$2:$J$201,MATCH($B334,M_Batch!$A$2:$A$201,0)),0))</f>
      </c>
      <c r="H334" s="15">
        <f>IF($A334="","",IFERROR(INDEX(M_Batch!$M$2:$M$201,MATCH($B334,M_Batch!$A$2:$A$201,0))*$D334/INDEX(M_Batch!$J$2:$J$201,MATCH($B334,M_Batch!$A$2:$A$201,0)),0))</f>
      </c>
      <c r="I334" s="15">
        <f>IF($A334="","",$E334+$F334+$G334+$H334)</f>
      </c>
      <c r="J334" s="16">
        <f>IF($A334="","",IF(COUNTIF(Penjualan!$B$2:$B$1001,$A334)&gt;0,IFERROR(INDEX(Penjualan!$C$2:$C$1001,MATCH($A334,Penjualan!$B$2:$B$1001,0)),0),IFERROR(LOOKUP(2,1/(Timbang!$A$2:$A$6001=$A334),Timbang!$C$2:$C$6001),M_Sapi!$D334)))</f>
      </c>
      <c r="K334" s="21">
        <f>IF($A334="","",IFERROR($I334/$J334,0))</f>
      </c>
    </row>
    <row r="335">
      <c r="A335" s="13">
        <f>IF(M_Sapi!$A335="","",M_Sapi!$A335)</f>
      </c>
      <c r="B335" s="13">
        <f>IF($A335="","",M_Sapi!$F335)</f>
      </c>
      <c r="C335" s="13">
        <f>IF($A335="","",M_Sapi!$J335)</f>
      </c>
      <c r="D335" s="18">
        <f>IF($A335="","",M_Sapi!$L335)</f>
      </c>
      <c r="E335" s="15">
        <f>IF($A335="","",M_Sapi!$E335)</f>
      </c>
      <c r="F335" s="15">
        <f>IF($A335="","",IFERROR(INDEX(M_Batch!$K$2:$K$201,MATCH($B335,M_Batch!$A$2:$A$201,0))*$D335/INDEX(M_Batch!$J$2:$J$201,MATCH($B335,M_Batch!$A$2:$A$201,0)),0))</f>
      </c>
      <c r="G335" s="15">
        <f>IF($A335="","",IFERROR(INDEX(M_Batch!$L$2:$L$201,MATCH($B335,M_Batch!$A$2:$A$201,0))*$D335/INDEX(M_Batch!$J$2:$J$201,MATCH($B335,M_Batch!$A$2:$A$201,0)),0))</f>
      </c>
      <c r="H335" s="15">
        <f>IF($A335="","",IFERROR(INDEX(M_Batch!$M$2:$M$201,MATCH($B335,M_Batch!$A$2:$A$201,0))*$D335/INDEX(M_Batch!$J$2:$J$201,MATCH($B335,M_Batch!$A$2:$A$201,0)),0))</f>
      </c>
      <c r="I335" s="15">
        <f>IF($A335="","",$E335+$F335+$G335+$H335)</f>
      </c>
      <c r="J335" s="16">
        <f>IF($A335="","",IF(COUNTIF(Penjualan!$B$2:$B$1001,$A335)&gt;0,IFERROR(INDEX(Penjualan!$C$2:$C$1001,MATCH($A335,Penjualan!$B$2:$B$1001,0)),0),IFERROR(LOOKUP(2,1/(Timbang!$A$2:$A$6001=$A335),Timbang!$C$2:$C$6001),M_Sapi!$D335)))</f>
      </c>
      <c r="K335" s="21">
        <f>IF($A335="","",IFERROR($I335/$J335,0))</f>
      </c>
    </row>
    <row r="336">
      <c r="A336" s="13">
        <f>IF(M_Sapi!$A336="","",M_Sapi!$A336)</f>
      </c>
      <c r="B336" s="13">
        <f>IF($A336="","",M_Sapi!$F336)</f>
      </c>
      <c r="C336" s="13">
        <f>IF($A336="","",M_Sapi!$J336)</f>
      </c>
      <c r="D336" s="18">
        <f>IF($A336="","",M_Sapi!$L336)</f>
      </c>
      <c r="E336" s="15">
        <f>IF($A336="","",M_Sapi!$E336)</f>
      </c>
      <c r="F336" s="15">
        <f>IF($A336="","",IFERROR(INDEX(M_Batch!$K$2:$K$201,MATCH($B336,M_Batch!$A$2:$A$201,0))*$D336/INDEX(M_Batch!$J$2:$J$201,MATCH($B336,M_Batch!$A$2:$A$201,0)),0))</f>
      </c>
      <c r="G336" s="15">
        <f>IF($A336="","",IFERROR(INDEX(M_Batch!$L$2:$L$201,MATCH($B336,M_Batch!$A$2:$A$201,0))*$D336/INDEX(M_Batch!$J$2:$J$201,MATCH($B336,M_Batch!$A$2:$A$201,0)),0))</f>
      </c>
      <c r="H336" s="15">
        <f>IF($A336="","",IFERROR(INDEX(M_Batch!$M$2:$M$201,MATCH($B336,M_Batch!$A$2:$A$201,0))*$D336/INDEX(M_Batch!$J$2:$J$201,MATCH($B336,M_Batch!$A$2:$A$201,0)),0))</f>
      </c>
      <c r="I336" s="15">
        <f>IF($A336="","",$E336+$F336+$G336+$H336)</f>
      </c>
      <c r="J336" s="16">
        <f>IF($A336="","",IF(COUNTIF(Penjualan!$B$2:$B$1001,$A336)&gt;0,IFERROR(INDEX(Penjualan!$C$2:$C$1001,MATCH($A336,Penjualan!$B$2:$B$1001,0)),0),IFERROR(LOOKUP(2,1/(Timbang!$A$2:$A$6001=$A336),Timbang!$C$2:$C$6001),M_Sapi!$D336)))</f>
      </c>
      <c r="K336" s="21">
        <f>IF($A336="","",IFERROR($I336/$J336,0))</f>
      </c>
    </row>
    <row r="337">
      <c r="A337" s="13">
        <f>IF(M_Sapi!$A337="","",M_Sapi!$A337)</f>
      </c>
      <c r="B337" s="13">
        <f>IF($A337="","",M_Sapi!$F337)</f>
      </c>
      <c r="C337" s="13">
        <f>IF($A337="","",M_Sapi!$J337)</f>
      </c>
      <c r="D337" s="18">
        <f>IF($A337="","",M_Sapi!$L337)</f>
      </c>
      <c r="E337" s="15">
        <f>IF($A337="","",M_Sapi!$E337)</f>
      </c>
      <c r="F337" s="15">
        <f>IF($A337="","",IFERROR(INDEX(M_Batch!$K$2:$K$201,MATCH($B337,M_Batch!$A$2:$A$201,0))*$D337/INDEX(M_Batch!$J$2:$J$201,MATCH($B337,M_Batch!$A$2:$A$201,0)),0))</f>
      </c>
      <c r="G337" s="15">
        <f>IF($A337="","",IFERROR(INDEX(M_Batch!$L$2:$L$201,MATCH($B337,M_Batch!$A$2:$A$201,0))*$D337/INDEX(M_Batch!$J$2:$J$201,MATCH($B337,M_Batch!$A$2:$A$201,0)),0))</f>
      </c>
      <c r="H337" s="15">
        <f>IF($A337="","",IFERROR(INDEX(M_Batch!$M$2:$M$201,MATCH($B337,M_Batch!$A$2:$A$201,0))*$D337/INDEX(M_Batch!$J$2:$J$201,MATCH($B337,M_Batch!$A$2:$A$201,0)),0))</f>
      </c>
      <c r="I337" s="15">
        <f>IF($A337="","",$E337+$F337+$G337+$H337)</f>
      </c>
      <c r="J337" s="16">
        <f>IF($A337="","",IF(COUNTIF(Penjualan!$B$2:$B$1001,$A337)&gt;0,IFERROR(INDEX(Penjualan!$C$2:$C$1001,MATCH($A337,Penjualan!$B$2:$B$1001,0)),0),IFERROR(LOOKUP(2,1/(Timbang!$A$2:$A$6001=$A337),Timbang!$C$2:$C$6001),M_Sapi!$D337)))</f>
      </c>
      <c r="K337" s="21">
        <f>IF($A337="","",IFERROR($I337/$J337,0))</f>
      </c>
    </row>
    <row r="338">
      <c r="A338" s="13">
        <f>IF(M_Sapi!$A338="","",M_Sapi!$A338)</f>
      </c>
      <c r="B338" s="13">
        <f>IF($A338="","",M_Sapi!$F338)</f>
      </c>
      <c r="C338" s="13">
        <f>IF($A338="","",M_Sapi!$J338)</f>
      </c>
      <c r="D338" s="18">
        <f>IF($A338="","",M_Sapi!$L338)</f>
      </c>
      <c r="E338" s="15">
        <f>IF($A338="","",M_Sapi!$E338)</f>
      </c>
      <c r="F338" s="15">
        <f>IF($A338="","",IFERROR(INDEX(M_Batch!$K$2:$K$201,MATCH($B338,M_Batch!$A$2:$A$201,0))*$D338/INDEX(M_Batch!$J$2:$J$201,MATCH($B338,M_Batch!$A$2:$A$201,0)),0))</f>
      </c>
      <c r="G338" s="15">
        <f>IF($A338="","",IFERROR(INDEX(M_Batch!$L$2:$L$201,MATCH($B338,M_Batch!$A$2:$A$201,0))*$D338/INDEX(M_Batch!$J$2:$J$201,MATCH($B338,M_Batch!$A$2:$A$201,0)),0))</f>
      </c>
      <c r="H338" s="15">
        <f>IF($A338="","",IFERROR(INDEX(M_Batch!$M$2:$M$201,MATCH($B338,M_Batch!$A$2:$A$201,0))*$D338/INDEX(M_Batch!$J$2:$J$201,MATCH($B338,M_Batch!$A$2:$A$201,0)),0))</f>
      </c>
      <c r="I338" s="15">
        <f>IF($A338="","",$E338+$F338+$G338+$H338)</f>
      </c>
      <c r="J338" s="16">
        <f>IF($A338="","",IF(COUNTIF(Penjualan!$B$2:$B$1001,$A338)&gt;0,IFERROR(INDEX(Penjualan!$C$2:$C$1001,MATCH($A338,Penjualan!$B$2:$B$1001,0)),0),IFERROR(LOOKUP(2,1/(Timbang!$A$2:$A$6001=$A338),Timbang!$C$2:$C$6001),M_Sapi!$D338)))</f>
      </c>
      <c r="K338" s="21">
        <f>IF($A338="","",IFERROR($I338/$J338,0))</f>
      </c>
    </row>
    <row r="339">
      <c r="A339" s="13">
        <f>IF(M_Sapi!$A339="","",M_Sapi!$A339)</f>
      </c>
      <c r="B339" s="13">
        <f>IF($A339="","",M_Sapi!$F339)</f>
      </c>
      <c r="C339" s="13">
        <f>IF($A339="","",M_Sapi!$J339)</f>
      </c>
      <c r="D339" s="18">
        <f>IF($A339="","",M_Sapi!$L339)</f>
      </c>
      <c r="E339" s="15">
        <f>IF($A339="","",M_Sapi!$E339)</f>
      </c>
      <c r="F339" s="15">
        <f>IF($A339="","",IFERROR(INDEX(M_Batch!$K$2:$K$201,MATCH($B339,M_Batch!$A$2:$A$201,0))*$D339/INDEX(M_Batch!$J$2:$J$201,MATCH($B339,M_Batch!$A$2:$A$201,0)),0))</f>
      </c>
      <c r="G339" s="15">
        <f>IF($A339="","",IFERROR(INDEX(M_Batch!$L$2:$L$201,MATCH($B339,M_Batch!$A$2:$A$201,0))*$D339/INDEX(M_Batch!$J$2:$J$201,MATCH($B339,M_Batch!$A$2:$A$201,0)),0))</f>
      </c>
      <c r="H339" s="15">
        <f>IF($A339="","",IFERROR(INDEX(M_Batch!$M$2:$M$201,MATCH($B339,M_Batch!$A$2:$A$201,0))*$D339/INDEX(M_Batch!$J$2:$J$201,MATCH($B339,M_Batch!$A$2:$A$201,0)),0))</f>
      </c>
      <c r="I339" s="15">
        <f>IF($A339="","",$E339+$F339+$G339+$H339)</f>
      </c>
      <c r="J339" s="16">
        <f>IF($A339="","",IF(COUNTIF(Penjualan!$B$2:$B$1001,$A339)&gt;0,IFERROR(INDEX(Penjualan!$C$2:$C$1001,MATCH($A339,Penjualan!$B$2:$B$1001,0)),0),IFERROR(LOOKUP(2,1/(Timbang!$A$2:$A$6001=$A339),Timbang!$C$2:$C$6001),M_Sapi!$D339)))</f>
      </c>
      <c r="K339" s="21">
        <f>IF($A339="","",IFERROR($I339/$J339,0))</f>
      </c>
    </row>
    <row r="340">
      <c r="A340" s="13">
        <f>IF(M_Sapi!$A340="","",M_Sapi!$A340)</f>
      </c>
      <c r="B340" s="13">
        <f>IF($A340="","",M_Sapi!$F340)</f>
      </c>
      <c r="C340" s="13">
        <f>IF($A340="","",M_Sapi!$J340)</f>
      </c>
      <c r="D340" s="18">
        <f>IF($A340="","",M_Sapi!$L340)</f>
      </c>
      <c r="E340" s="15">
        <f>IF($A340="","",M_Sapi!$E340)</f>
      </c>
      <c r="F340" s="15">
        <f>IF($A340="","",IFERROR(INDEX(M_Batch!$K$2:$K$201,MATCH($B340,M_Batch!$A$2:$A$201,0))*$D340/INDEX(M_Batch!$J$2:$J$201,MATCH($B340,M_Batch!$A$2:$A$201,0)),0))</f>
      </c>
      <c r="G340" s="15">
        <f>IF($A340="","",IFERROR(INDEX(M_Batch!$L$2:$L$201,MATCH($B340,M_Batch!$A$2:$A$201,0))*$D340/INDEX(M_Batch!$J$2:$J$201,MATCH($B340,M_Batch!$A$2:$A$201,0)),0))</f>
      </c>
      <c r="H340" s="15">
        <f>IF($A340="","",IFERROR(INDEX(M_Batch!$M$2:$M$201,MATCH($B340,M_Batch!$A$2:$A$201,0))*$D340/INDEX(M_Batch!$J$2:$J$201,MATCH($B340,M_Batch!$A$2:$A$201,0)),0))</f>
      </c>
      <c r="I340" s="15">
        <f>IF($A340="","",$E340+$F340+$G340+$H340)</f>
      </c>
      <c r="J340" s="16">
        <f>IF($A340="","",IF(COUNTIF(Penjualan!$B$2:$B$1001,$A340)&gt;0,IFERROR(INDEX(Penjualan!$C$2:$C$1001,MATCH($A340,Penjualan!$B$2:$B$1001,0)),0),IFERROR(LOOKUP(2,1/(Timbang!$A$2:$A$6001=$A340),Timbang!$C$2:$C$6001),M_Sapi!$D340)))</f>
      </c>
      <c r="K340" s="21">
        <f>IF($A340="","",IFERROR($I340/$J340,0))</f>
      </c>
    </row>
    <row r="341">
      <c r="A341" s="13">
        <f>IF(M_Sapi!$A341="","",M_Sapi!$A341)</f>
      </c>
      <c r="B341" s="13">
        <f>IF($A341="","",M_Sapi!$F341)</f>
      </c>
      <c r="C341" s="13">
        <f>IF($A341="","",M_Sapi!$J341)</f>
      </c>
      <c r="D341" s="18">
        <f>IF($A341="","",M_Sapi!$L341)</f>
      </c>
      <c r="E341" s="15">
        <f>IF($A341="","",M_Sapi!$E341)</f>
      </c>
      <c r="F341" s="15">
        <f>IF($A341="","",IFERROR(INDEX(M_Batch!$K$2:$K$201,MATCH($B341,M_Batch!$A$2:$A$201,0))*$D341/INDEX(M_Batch!$J$2:$J$201,MATCH($B341,M_Batch!$A$2:$A$201,0)),0))</f>
      </c>
      <c r="G341" s="15">
        <f>IF($A341="","",IFERROR(INDEX(M_Batch!$L$2:$L$201,MATCH($B341,M_Batch!$A$2:$A$201,0))*$D341/INDEX(M_Batch!$J$2:$J$201,MATCH($B341,M_Batch!$A$2:$A$201,0)),0))</f>
      </c>
      <c r="H341" s="15">
        <f>IF($A341="","",IFERROR(INDEX(M_Batch!$M$2:$M$201,MATCH($B341,M_Batch!$A$2:$A$201,0))*$D341/INDEX(M_Batch!$J$2:$J$201,MATCH($B341,M_Batch!$A$2:$A$201,0)),0))</f>
      </c>
      <c r="I341" s="15">
        <f>IF($A341="","",$E341+$F341+$G341+$H341)</f>
      </c>
      <c r="J341" s="16">
        <f>IF($A341="","",IF(COUNTIF(Penjualan!$B$2:$B$1001,$A341)&gt;0,IFERROR(INDEX(Penjualan!$C$2:$C$1001,MATCH($A341,Penjualan!$B$2:$B$1001,0)),0),IFERROR(LOOKUP(2,1/(Timbang!$A$2:$A$6001=$A341),Timbang!$C$2:$C$6001),M_Sapi!$D341)))</f>
      </c>
      <c r="K341" s="21">
        <f>IF($A341="","",IFERROR($I341/$J341,0))</f>
      </c>
    </row>
    <row r="342">
      <c r="A342" s="13">
        <f>IF(M_Sapi!$A342="","",M_Sapi!$A342)</f>
      </c>
      <c r="B342" s="13">
        <f>IF($A342="","",M_Sapi!$F342)</f>
      </c>
      <c r="C342" s="13">
        <f>IF($A342="","",M_Sapi!$J342)</f>
      </c>
      <c r="D342" s="18">
        <f>IF($A342="","",M_Sapi!$L342)</f>
      </c>
      <c r="E342" s="15">
        <f>IF($A342="","",M_Sapi!$E342)</f>
      </c>
      <c r="F342" s="15">
        <f>IF($A342="","",IFERROR(INDEX(M_Batch!$K$2:$K$201,MATCH($B342,M_Batch!$A$2:$A$201,0))*$D342/INDEX(M_Batch!$J$2:$J$201,MATCH($B342,M_Batch!$A$2:$A$201,0)),0))</f>
      </c>
      <c r="G342" s="15">
        <f>IF($A342="","",IFERROR(INDEX(M_Batch!$L$2:$L$201,MATCH($B342,M_Batch!$A$2:$A$201,0))*$D342/INDEX(M_Batch!$J$2:$J$201,MATCH($B342,M_Batch!$A$2:$A$201,0)),0))</f>
      </c>
      <c r="H342" s="15">
        <f>IF($A342="","",IFERROR(INDEX(M_Batch!$M$2:$M$201,MATCH($B342,M_Batch!$A$2:$A$201,0))*$D342/INDEX(M_Batch!$J$2:$J$201,MATCH($B342,M_Batch!$A$2:$A$201,0)),0))</f>
      </c>
      <c r="I342" s="15">
        <f>IF($A342="","",$E342+$F342+$G342+$H342)</f>
      </c>
      <c r="J342" s="16">
        <f>IF($A342="","",IF(COUNTIF(Penjualan!$B$2:$B$1001,$A342)&gt;0,IFERROR(INDEX(Penjualan!$C$2:$C$1001,MATCH($A342,Penjualan!$B$2:$B$1001,0)),0),IFERROR(LOOKUP(2,1/(Timbang!$A$2:$A$6001=$A342),Timbang!$C$2:$C$6001),M_Sapi!$D342)))</f>
      </c>
      <c r="K342" s="21">
        <f>IF($A342="","",IFERROR($I342/$J342,0))</f>
      </c>
    </row>
    <row r="343">
      <c r="A343" s="13">
        <f>IF(M_Sapi!$A343="","",M_Sapi!$A343)</f>
      </c>
      <c r="B343" s="13">
        <f>IF($A343="","",M_Sapi!$F343)</f>
      </c>
      <c r="C343" s="13">
        <f>IF($A343="","",M_Sapi!$J343)</f>
      </c>
      <c r="D343" s="18">
        <f>IF($A343="","",M_Sapi!$L343)</f>
      </c>
      <c r="E343" s="15">
        <f>IF($A343="","",M_Sapi!$E343)</f>
      </c>
      <c r="F343" s="15">
        <f>IF($A343="","",IFERROR(INDEX(M_Batch!$K$2:$K$201,MATCH($B343,M_Batch!$A$2:$A$201,0))*$D343/INDEX(M_Batch!$J$2:$J$201,MATCH($B343,M_Batch!$A$2:$A$201,0)),0))</f>
      </c>
      <c r="G343" s="15">
        <f>IF($A343="","",IFERROR(INDEX(M_Batch!$L$2:$L$201,MATCH($B343,M_Batch!$A$2:$A$201,0))*$D343/INDEX(M_Batch!$J$2:$J$201,MATCH($B343,M_Batch!$A$2:$A$201,0)),0))</f>
      </c>
      <c r="H343" s="15">
        <f>IF($A343="","",IFERROR(INDEX(M_Batch!$M$2:$M$201,MATCH($B343,M_Batch!$A$2:$A$201,0))*$D343/INDEX(M_Batch!$J$2:$J$201,MATCH($B343,M_Batch!$A$2:$A$201,0)),0))</f>
      </c>
      <c r="I343" s="15">
        <f>IF($A343="","",$E343+$F343+$G343+$H343)</f>
      </c>
      <c r="J343" s="16">
        <f>IF($A343="","",IF(COUNTIF(Penjualan!$B$2:$B$1001,$A343)&gt;0,IFERROR(INDEX(Penjualan!$C$2:$C$1001,MATCH($A343,Penjualan!$B$2:$B$1001,0)),0),IFERROR(LOOKUP(2,1/(Timbang!$A$2:$A$6001=$A343),Timbang!$C$2:$C$6001),M_Sapi!$D343)))</f>
      </c>
      <c r="K343" s="21">
        <f>IF($A343="","",IFERROR($I343/$J343,0))</f>
      </c>
    </row>
    <row r="344">
      <c r="A344" s="13">
        <f>IF(M_Sapi!$A344="","",M_Sapi!$A344)</f>
      </c>
      <c r="B344" s="13">
        <f>IF($A344="","",M_Sapi!$F344)</f>
      </c>
      <c r="C344" s="13">
        <f>IF($A344="","",M_Sapi!$J344)</f>
      </c>
      <c r="D344" s="18">
        <f>IF($A344="","",M_Sapi!$L344)</f>
      </c>
      <c r="E344" s="15">
        <f>IF($A344="","",M_Sapi!$E344)</f>
      </c>
      <c r="F344" s="15">
        <f>IF($A344="","",IFERROR(INDEX(M_Batch!$K$2:$K$201,MATCH($B344,M_Batch!$A$2:$A$201,0))*$D344/INDEX(M_Batch!$J$2:$J$201,MATCH($B344,M_Batch!$A$2:$A$201,0)),0))</f>
      </c>
      <c r="G344" s="15">
        <f>IF($A344="","",IFERROR(INDEX(M_Batch!$L$2:$L$201,MATCH($B344,M_Batch!$A$2:$A$201,0))*$D344/INDEX(M_Batch!$J$2:$J$201,MATCH($B344,M_Batch!$A$2:$A$201,0)),0))</f>
      </c>
      <c r="H344" s="15">
        <f>IF($A344="","",IFERROR(INDEX(M_Batch!$M$2:$M$201,MATCH($B344,M_Batch!$A$2:$A$201,0))*$D344/INDEX(M_Batch!$J$2:$J$201,MATCH($B344,M_Batch!$A$2:$A$201,0)),0))</f>
      </c>
      <c r="I344" s="15">
        <f>IF($A344="","",$E344+$F344+$G344+$H344)</f>
      </c>
      <c r="J344" s="16">
        <f>IF($A344="","",IF(COUNTIF(Penjualan!$B$2:$B$1001,$A344)&gt;0,IFERROR(INDEX(Penjualan!$C$2:$C$1001,MATCH($A344,Penjualan!$B$2:$B$1001,0)),0),IFERROR(LOOKUP(2,1/(Timbang!$A$2:$A$6001=$A344),Timbang!$C$2:$C$6001),M_Sapi!$D344)))</f>
      </c>
      <c r="K344" s="21">
        <f>IF($A344="","",IFERROR($I344/$J344,0))</f>
      </c>
    </row>
    <row r="345">
      <c r="A345" s="13">
        <f>IF(M_Sapi!$A345="","",M_Sapi!$A345)</f>
      </c>
      <c r="B345" s="13">
        <f>IF($A345="","",M_Sapi!$F345)</f>
      </c>
      <c r="C345" s="13">
        <f>IF($A345="","",M_Sapi!$J345)</f>
      </c>
      <c r="D345" s="18">
        <f>IF($A345="","",M_Sapi!$L345)</f>
      </c>
      <c r="E345" s="15">
        <f>IF($A345="","",M_Sapi!$E345)</f>
      </c>
      <c r="F345" s="15">
        <f>IF($A345="","",IFERROR(INDEX(M_Batch!$K$2:$K$201,MATCH($B345,M_Batch!$A$2:$A$201,0))*$D345/INDEX(M_Batch!$J$2:$J$201,MATCH($B345,M_Batch!$A$2:$A$201,0)),0))</f>
      </c>
      <c r="G345" s="15">
        <f>IF($A345="","",IFERROR(INDEX(M_Batch!$L$2:$L$201,MATCH($B345,M_Batch!$A$2:$A$201,0))*$D345/INDEX(M_Batch!$J$2:$J$201,MATCH($B345,M_Batch!$A$2:$A$201,0)),0))</f>
      </c>
      <c r="H345" s="15">
        <f>IF($A345="","",IFERROR(INDEX(M_Batch!$M$2:$M$201,MATCH($B345,M_Batch!$A$2:$A$201,0))*$D345/INDEX(M_Batch!$J$2:$J$201,MATCH($B345,M_Batch!$A$2:$A$201,0)),0))</f>
      </c>
      <c r="I345" s="15">
        <f>IF($A345="","",$E345+$F345+$G345+$H345)</f>
      </c>
      <c r="J345" s="16">
        <f>IF($A345="","",IF(COUNTIF(Penjualan!$B$2:$B$1001,$A345)&gt;0,IFERROR(INDEX(Penjualan!$C$2:$C$1001,MATCH($A345,Penjualan!$B$2:$B$1001,0)),0),IFERROR(LOOKUP(2,1/(Timbang!$A$2:$A$6001=$A345),Timbang!$C$2:$C$6001),M_Sapi!$D345)))</f>
      </c>
      <c r="K345" s="21">
        <f>IF($A345="","",IFERROR($I345/$J345,0))</f>
      </c>
    </row>
    <row r="346">
      <c r="A346" s="13">
        <f>IF(M_Sapi!$A346="","",M_Sapi!$A346)</f>
      </c>
      <c r="B346" s="13">
        <f>IF($A346="","",M_Sapi!$F346)</f>
      </c>
      <c r="C346" s="13">
        <f>IF($A346="","",M_Sapi!$J346)</f>
      </c>
      <c r="D346" s="18">
        <f>IF($A346="","",M_Sapi!$L346)</f>
      </c>
      <c r="E346" s="15">
        <f>IF($A346="","",M_Sapi!$E346)</f>
      </c>
      <c r="F346" s="15">
        <f>IF($A346="","",IFERROR(INDEX(M_Batch!$K$2:$K$201,MATCH($B346,M_Batch!$A$2:$A$201,0))*$D346/INDEX(M_Batch!$J$2:$J$201,MATCH($B346,M_Batch!$A$2:$A$201,0)),0))</f>
      </c>
      <c r="G346" s="15">
        <f>IF($A346="","",IFERROR(INDEX(M_Batch!$L$2:$L$201,MATCH($B346,M_Batch!$A$2:$A$201,0))*$D346/INDEX(M_Batch!$J$2:$J$201,MATCH($B346,M_Batch!$A$2:$A$201,0)),0))</f>
      </c>
      <c r="H346" s="15">
        <f>IF($A346="","",IFERROR(INDEX(M_Batch!$M$2:$M$201,MATCH($B346,M_Batch!$A$2:$A$201,0))*$D346/INDEX(M_Batch!$J$2:$J$201,MATCH($B346,M_Batch!$A$2:$A$201,0)),0))</f>
      </c>
      <c r="I346" s="15">
        <f>IF($A346="","",$E346+$F346+$G346+$H346)</f>
      </c>
      <c r="J346" s="16">
        <f>IF($A346="","",IF(COUNTIF(Penjualan!$B$2:$B$1001,$A346)&gt;0,IFERROR(INDEX(Penjualan!$C$2:$C$1001,MATCH($A346,Penjualan!$B$2:$B$1001,0)),0),IFERROR(LOOKUP(2,1/(Timbang!$A$2:$A$6001=$A346),Timbang!$C$2:$C$6001),M_Sapi!$D346)))</f>
      </c>
      <c r="K346" s="21">
        <f>IF($A346="","",IFERROR($I346/$J346,0))</f>
      </c>
    </row>
    <row r="347">
      <c r="A347" s="13">
        <f>IF(M_Sapi!$A347="","",M_Sapi!$A347)</f>
      </c>
      <c r="B347" s="13">
        <f>IF($A347="","",M_Sapi!$F347)</f>
      </c>
      <c r="C347" s="13">
        <f>IF($A347="","",M_Sapi!$J347)</f>
      </c>
      <c r="D347" s="18">
        <f>IF($A347="","",M_Sapi!$L347)</f>
      </c>
      <c r="E347" s="15">
        <f>IF($A347="","",M_Sapi!$E347)</f>
      </c>
      <c r="F347" s="15">
        <f>IF($A347="","",IFERROR(INDEX(M_Batch!$K$2:$K$201,MATCH($B347,M_Batch!$A$2:$A$201,0))*$D347/INDEX(M_Batch!$J$2:$J$201,MATCH($B347,M_Batch!$A$2:$A$201,0)),0))</f>
      </c>
      <c r="G347" s="15">
        <f>IF($A347="","",IFERROR(INDEX(M_Batch!$L$2:$L$201,MATCH($B347,M_Batch!$A$2:$A$201,0))*$D347/INDEX(M_Batch!$J$2:$J$201,MATCH($B347,M_Batch!$A$2:$A$201,0)),0))</f>
      </c>
      <c r="H347" s="15">
        <f>IF($A347="","",IFERROR(INDEX(M_Batch!$M$2:$M$201,MATCH($B347,M_Batch!$A$2:$A$201,0))*$D347/INDEX(M_Batch!$J$2:$J$201,MATCH($B347,M_Batch!$A$2:$A$201,0)),0))</f>
      </c>
      <c r="I347" s="15">
        <f>IF($A347="","",$E347+$F347+$G347+$H347)</f>
      </c>
      <c r="J347" s="16">
        <f>IF($A347="","",IF(COUNTIF(Penjualan!$B$2:$B$1001,$A347)&gt;0,IFERROR(INDEX(Penjualan!$C$2:$C$1001,MATCH($A347,Penjualan!$B$2:$B$1001,0)),0),IFERROR(LOOKUP(2,1/(Timbang!$A$2:$A$6001=$A347),Timbang!$C$2:$C$6001),M_Sapi!$D347)))</f>
      </c>
      <c r="K347" s="21">
        <f>IF($A347="","",IFERROR($I347/$J347,0))</f>
      </c>
    </row>
    <row r="348">
      <c r="A348" s="13">
        <f>IF(M_Sapi!$A348="","",M_Sapi!$A348)</f>
      </c>
      <c r="B348" s="13">
        <f>IF($A348="","",M_Sapi!$F348)</f>
      </c>
      <c r="C348" s="13">
        <f>IF($A348="","",M_Sapi!$J348)</f>
      </c>
      <c r="D348" s="18">
        <f>IF($A348="","",M_Sapi!$L348)</f>
      </c>
      <c r="E348" s="15">
        <f>IF($A348="","",M_Sapi!$E348)</f>
      </c>
      <c r="F348" s="15">
        <f>IF($A348="","",IFERROR(INDEX(M_Batch!$K$2:$K$201,MATCH($B348,M_Batch!$A$2:$A$201,0))*$D348/INDEX(M_Batch!$J$2:$J$201,MATCH($B348,M_Batch!$A$2:$A$201,0)),0))</f>
      </c>
      <c r="G348" s="15">
        <f>IF($A348="","",IFERROR(INDEX(M_Batch!$L$2:$L$201,MATCH($B348,M_Batch!$A$2:$A$201,0))*$D348/INDEX(M_Batch!$J$2:$J$201,MATCH($B348,M_Batch!$A$2:$A$201,0)),0))</f>
      </c>
      <c r="H348" s="15">
        <f>IF($A348="","",IFERROR(INDEX(M_Batch!$M$2:$M$201,MATCH($B348,M_Batch!$A$2:$A$201,0))*$D348/INDEX(M_Batch!$J$2:$J$201,MATCH($B348,M_Batch!$A$2:$A$201,0)),0))</f>
      </c>
      <c r="I348" s="15">
        <f>IF($A348="","",$E348+$F348+$G348+$H348)</f>
      </c>
      <c r="J348" s="16">
        <f>IF($A348="","",IF(COUNTIF(Penjualan!$B$2:$B$1001,$A348)&gt;0,IFERROR(INDEX(Penjualan!$C$2:$C$1001,MATCH($A348,Penjualan!$B$2:$B$1001,0)),0),IFERROR(LOOKUP(2,1/(Timbang!$A$2:$A$6001=$A348),Timbang!$C$2:$C$6001),M_Sapi!$D348)))</f>
      </c>
      <c r="K348" s="21">
        <f>IF($A348="","",IFERROR($I348/$J348,0))</f>
      </c>
    </row>
    <row r="349">
      <c r="A349" s="13">
        <f>IF(M_Sapi!$A349="","",M_Sapi!$A349)</f>
      </c>
      <c r="B349" s="13">
        <f>IF($A349="","",M_Sapi!$F349)</f>
      </c>
      <c r="C349" s="13">
        <f>IF($A349="","",M_Sapi!$J349)</f>
      </c>
      <c r="D349" s="18">
        <f>IF($A349="","",M_Sapi!$L349)</f>
      </c>
      <c r="E349" s="15">
        <f>IF($A349="","",M_Sapi!$E349)</f>
      </c>
      <c r="F349" s="15">
        <f>IF($A349="","",IFERROR(INDEX(M_Batch!$K$2:$K$201,MATCH($B349,M_Batch!$A$2:$A$201,0))*$D349/INDEX(M_Batch!$J$2:$J$201,MATCH($B349,M_Batch!$A$2:$A$201,0)),0))</f>
      </c>
      <c r="G349" s="15">
        <f>IF($A349="","",IFERROR(INDEX(M_Batch!$L$2:$L$201,MATCH($B349,M_Batch!$A$2:$A$201,0))*$D349/INDEX(M_Batch!$J$2:$J$201,MATCH($B349,M_Batch!$A$2:$A$201,0)),0))</f>
      </c>
      <c r="H349" s="15">
        <f>IF($A349="","",IFERROR(INDEX(M_Batch!$M$2:$M$201,MATCH($B349,M_Batch!$A$2:$A$201,0))*$D349/INDEX(M_Batch!$J$2:$J$201,MATCH($B349,M_Batch!$A$2:$A$201,0)),0))</f>
      </c>
      <c r="I349" s="15">
        <f>IF($A349="","",$E349+$F349+$G349+$H349)</f>
      </c>
      <c r="J349" s="16">
        <f>IF($A349="","",IF(COUNTIF(Penjualan!$B$2:$B$1001,$A349)&gt;0,IFERROR(INDEX(Penjualan!$C$2:$C$1001,MATCH($A349,Penjualan!$B$2:$B$1001,0)),0),IFERROR(LOOKUP(2,1/(Timbang!$A$2:$A$6001=$A349),Timbang!$C$2:$C$6001),M_Sapi!$D349)))</f>
      </c>
      <c r="K349" s="21">
        <f>IF($A349="","",IFERROR($I349/$J349,0))</f>
      </c>
    </row>
    <row r="350">
      <c r="A350" s="13">
        <f>IF(M_Sapi!$A350="","",M_Sapi!$A350)</f>
      </c>
      <c r="B350" s="13">
        <f>IF($A350="","",M_Sapi!$F350)</f>
      </c>
      <c r="C350" s="13">
        <f>IF($A350="","",M_Sapi!$J350)</f>
      </c>
      <c r="D350" s="18">
        <f>IF($A350="","",M_Sapi!$L350)</f>
      </c>
      <c r="E350" s="15">
        <f>IF($A350="","",M_Sapi!$E350)</f>
      </c>
      <c r="F350" s="15">
        <f>IF($A350="","",IFERROR(INDEX(M_Batch!$K$2:$K$201,MATCH($B350,M_Batch!$A$2:$A$201,0))*$D350/INDEX(M_Batch!$J$2:$J$201,MATCH($B350,M_Batch!$A$2:$A$201,0)),0))</f>
      </c>
      <c r="G350" s="15">
        <f>IF($A350="","",IFERROR(INDEX(M_Batch!$L$2:$L$201,MATCH($B350,M_Batch!$A$2:$A$201,0))*$D350/INDEX(M_Batch!$J$2:$J$201,MATCH($B350,M_Batch!$A$2:$A$201,0)),0))</f>
      </c>
      <c r="H350" s="15">
        <f>IF($A350="","",IFERROR(INDEX(M_Batch!$M$2:$M$201,MATCH($B350,M_Batch!$A$2:$A$201,0))*$D350/INDEX(M_Batch!$J$2:$J$201,MATCH($B350,M_Batch!$A$2:$A$201,0)),0))</f>
      </c>
      <c r="I350" s="15">
        <f>IF($A350="","",$E350+$F350+$G350+$H350)</f>
      </c>
      <c r="J350" s="16">
        <f>IF($A350="","",IF(COUNTIF(Penjualan!$B$2:$B$1001,$A350)&gt;0,IFERROR(INDEX(Penjualan!$C$2:$C$1001,MATCH($A350,Penjualan!$B$2:$B$1001,0)),0),IFERROR(LOOKUP(2,1/(Timbang!$A$2:$A$6001=$A350),Timbang!$C$2:$C$6001),M_Sapi!$D350)))</f>
      </c>
      <c r="K350" s="21">
        <f>IF($A350="","",IFERROR($I350/$J350,0))</f>
      </c>
    </row>
    <row r="351">
      <c r="A351" s="13">
        <f>IF(M_Sapi!$A351="","",M_Sapi!$A351)</f>
      </c>
      <c r="B351" s="13">
        <f>IF($A351="","",M_Sapi!$F351)</f>
      </c>
      <c r="C351" s="13">
        <f>IF($A351="","",M_Sapi!$J351)</f>
      </c>
      <c r="D351" s="18">
        <f>IF($A351="","",M_Sapi!$L351)</f>
      </c>
      <c r="E351" s="15">
        <f>IF($A351="","",M_Sapi!$E351)</f>
      </c>
      <c r="F351" s="15">
        <f>IF($A351="","",IFERROR(INDEX(M_Batch!$K$2:$K$201,MATCH($B351,M_Batch!$A$2:$A$201,0))*$D351/INDEX(M_Batch!$J$2:$J$201,MATCH($B351,M_Batch!$A$2:$A$201,0)),0))</f>
      </c>
      <c r="G351" s="15">
        <f>IF($A351="","",IFERROR(INDEX(M_Batch!$L$2:$L$201,MATCH($B351,M_Batch!$A$2:$A$201,0))*$D351/INDEX(M_Batch!$J$2:$J$201,MATCH($B351,M_Batch!$A$2:$A$201,0)),0))</f>
      </c>
      <c r="H351" s="15">
        <f>IF($A351="","",IFERROR(INDEX(M_Batch!$M$2:$M$201,MATCH($B351,M_Batch!$A$2:$A$201,0))*$D351/INDEX(M_Batch!$J$2:$J$201,MATCH($B351,M_Batch!$A$2:$A$201,0)),0))</f>
      </c>
      <c r="I351" s="15">
        <f>IF($A351="","",$E351+$F351+$G351+$H351)</f>
      </c>
      <c r="J351" s="16">
        <f>IF($A351="","",IF(COUNTIF(Penjualan!$B$2:$B$1001,$A351)&gt;0,IFERROR(INDEX(Penjualan!$C$2:$C$1001,MATCH($A351,Penjualan!$B$2:$B$1001,0)),0),IFERROR(LOOKUP(2,1/(Timbang!$A$2:$A$6001=$A351),Timbang!$C$2:$C$6001),M_Sapi!$D351)))</f>
      </c>
      <c r="K351" s="21">
        <f>IF($A351="","",IFERROR($I351/$J351,0))</f>
      </c>
    </row>
    <row r="352">
      <c r="A352" s="13">
        <f>IF(M_Sapi!$A352="","",M_Sapi!$A352)</f>
      </c>
      <c r="B352" s="13">
        <f>IF($A352="","",M_Sapi!$F352)</f>
      </c>
      <c r="C352" s="13">
        <f>IF($A352="","",M_Sapi!$J352)</f>
      </c>
      <c r="D352" s="18">
        <f>IF($A352="","",M_Sapi!$L352)</f>
      </c>
      <c r="E352" s="15">
        <f>IF($A352="","",M_Sapi!$E352)</f>
      </c>
      <c r="F352" s="15">
        <f>IF($A352="","",IFERROR(INDEX(M_Batch!$K$2:$K$201,MATCH($B352,M_Batch!$A$2:$A$201,0))*$D352/INDEX(M_Batch!$J$2:$J$201,MATCH($B352,M_Batch!$A$2:$A$201,0)),0))</f>
      </c>
      <c r="G352" s="15">
        <f>IF($A352="","",IFERROR(INDEX(M_Batch!$L$2:$L$201,MATCH($B352,M_Batch!$A$2:$A$201,0))*$D352/INDEX(M_Batch!$J$2:$J$201,MATCH($B352,M_Batch!$A$2:$A$201,0)),0))</f>
      </c>
      <c r="H352" s="15">
        <f>IF($A352="","",IFERROR(INDEX(M_Batch!$M$2:$M$201,MATCH($B352,M_Batch!$A$2:$A$201,0))*$D352/INDEX(M_Batch!$J$2:$J$201,MATCH($B352,M_Batch!$A$2:$A$201,0)),0))</f>
      </c>
      <c r="I352" s="15">
        <f>IF($A352="","",$E352+$F352+$G352+$H352)</f>
      </c>
      <c r="J352" s="16">
        <f>IF($A352="","",IF(COUNTIF(Penjualan!$B$2:$B$1001,$A352)&gt;0,IFERROR(INDEX(Penjualan!$C$2:$C$1001,MATCH($A352,Penjualan!$B$2:$B$1001,0)),0),IFERROR(LOOKUP(2,1/(Timbang!$A$2:$A$6001=$A352),Timbang!$C$2:$C$6001),M_Sapi!$D352)))</f>
      </c>
      <c r="K352" s="21">
        <f>IF($A352="","",IFERROR($I352/$J352,0))</f>
      </c>
    </row>
    <row r="353">
      <c r="A353" s="13">
        <f>IF(M_Sapi!$A353="","",M_Sapi!$A353)</f>
      </c>
      <c r="B353" s="13">
        <f>IF($A353="","",M_Sapi!$F353)</f>
      </c>
      <c r="C353" s="13">
        <f>IF($A353="","",M_Sapi!$J353)</f>
      </c>
      <c r="D353" s="18">
        <f>IF($A353="","",M_Sapi!$L353)</f>
      </c>
      <c r="E353" s="15">
        <f>IF($A353="","",M_Sapi!$E353)</f>
      </c>
      <c r="F353" s="15">
        <f>IF($A353="","",IFERROR(INDEX(M_Batch!$K$2:$K$201,MATCH($B353,M_Batch!$A$2:$A$201,0))*$D353/INDEX(M_Batch!$J$2:$J$201,MATCH($B353,M_Batch!$A$2:$A$201,0)),0))</f>
      </c>
      <c r="G353" s="15">
        <f>IF($A353="","",IFERROR(INDEX(M_Batch!$L$2:$L$201,MATCH($B353,M_Batch!$A$2:$A$201,0))*$D353/INDEX(M_Batch!$J$2:$J$201,MATCH($B353,M_Batch!$A$2:$A$201,0)),0))</f>
      </c>
      <c r="H353" s="15">
        <f>IF($A353="","",IFERROR(INDEX(M_Batch!$M$2:$M$201,MATCH($B353,M_Batch!$A$2:$A$201,0))*$D353/INDEX(M_Batch!$J$2:$J$201,MATCH($B353,M_Batch!$A$2:$A$201,0)),0))</f>
      </c>
      <c r="I353" s="15">
        <f>IF($A353="","",$E353+$F353+$G353+$H353)</f>
      </c>
      <c r="J353" s="16">
        <f>IF($A353="","",IF(COUNTIF(Penjualan!$B$2:$B$1001,$A353)&gt;0,IFERROR(INDEX(Penjualan!$C$2:$C$1001,MATCH($A353,Penjualan!$B$2:$B$1001,0)),0),IFERROR(LOOKUP(2,1/(Timbang!$A$2:$A$6001=$A353),Timbang!$C$2:$C$6001),M_Sapi!$D353)))</f>
      </c>
      <c r="K353" s="21">
        <f>IF($A353="","",IFERROR($I353/$J353,0))</f>
      </c>
    </row>
    <row r="354">
      <c r="A354" s="13">
        <f>IF(M_Sapi!$A354="","",M_Sapi!$A354)</f>
      </c>
      <c r="B354" s="13">
        <f>IF($A354="","",M_Sapi!$F354)</f>
      </c>
      <c r="C354" s="13">
        <f>IF($A354="","",M_Sapi!$J354)</f>
      </c>
      <c r="D354" s="18">
        <f>IF($A354="","",M_Sapi!$L354)</f>
      </c>
      <c r="E354" s="15">
        <f>IF($A354="","",M_Sapi!$E354)</f>
      </c>
      <c r="F354" s="15">
        <f>IF($A354="","",IFERROR(INDEX(M_Batch!$K$2:$K$201,MATCH($B354,M_Batch!$A$2:$A$201,0))*$D354/INDEX(M_Batch!$J$2:$J$201,MATCH($B354,M_Batch!$A$2:$A$201,0)),0))</f>
      </c>
      <c r="G354" s="15">
        <f>IF($A354="","",IFERROR(INDEX(M_Batch!$L$2:$L$201,MATCH($B354,M_Batch!$A$2:$A$201,0))*$D354/INDEX(M_Batch!$J$2:$J$201,MATCH($B354,M_Batch!$A$2:$A$201,0)),0))</f>
      </c>
      <c r="H354" s="15">
        <f>IF($A354="","",IFERROR(INDEX(M_Batch!$M$2:$M$201,MATCH($B354,M_Batch!$A$2:$A$201,0))*$D354/INDEX(M_Batch!$J$2:$J$201,MATCH($B354,M_Batch!$A$2:$A$201,0)),0))</f>
      </c>
      <c r="I354" s="15">
        <f>IF($A354="","",$E354+$F354+$G354+$H354)</f>
      </c>
      <c r="J354" s="16">
        <f>IF($A354="","",IF(COUNTIF(Penjualan!$B$2:$B$1001,$A354)&gt;0,IFERROR(INDEX(Penjualan!$C$2:$C$1001,MATCH($A354,Penjualan!$B$2:$B$1001,0)),0),IFERROR(LOOKUP(2,1/(Timbang!$A$2:$A$6001=$A354),Timbang!$C$2:$C$6001),M_Sapi!$D354)))</f>
      </c>
      <c r="K354" s="21">
        <f>IF($A354="","",IFERROR($I354/$J354,0))</f>
      </c>
    </row>
    <row r="355">
      <c r="A355" s="13">
        <f>IF(M_Sapi!$A355="","",M_Sapi!$A355)</f>
      </c>
      <c r="B355" s="13">
        <f>IF($A355="","",M_Sapi!$F355)</f>
      </c>
      <c r="C355" s="13">
        <f>IF($A355="","",M_Sapi!$J355)</f>
      </c>
      <c r="D355" s="18">
        <f>IF($A355="","",M_Sapi!$L355)</f>
      </c>
      <c r="E355" s="15">
        <f>IF($A355="","",M_Sapi!$E355)</f>
      </c>
      <c r="F355" s="15">
        <f>IF($A355="","",IFERROR(INDEX(M_Batch!$K$2:$K$201,MATCH($B355,M_Batch!$A$2:$A$201,0))*$D355/INDEX(M_Batch!$J$2:$J$201,MATCH($B355,M_Batch!$A$2:$A$201,0)),0))</f>
      </c>
      <c r="G355" s="15">
        <f>IF($A355="","",IFERROR(INDEX(M_Batch!$L$2:$L$201,MATCH($B355,M_Batch!$A$2:$A$201,0))*$D355/INDEX(M_Batch!$J$2:$J$201,MATCH($B355,M_Batch!$A$2:$A$201,0)),0))</f>
      </c>
      <c r="H355" s="15">
        <f>IF($A355="","",IFERROR(INDEX(M_Batch!$M$2:$M$201,MATCH($B355,M_Batch!$A$2:$A$201,0))*$D355/INDEX(M_Batch!$J$2:$J$201,MATCH($B355,M_Batch!$A$2:$A$201,0)),0))</f>
      </c>
      <c r="I355" s="15">
        <f>IF($A355="","",$E355+$F355+$G355+$H355)</f>
      </c>
      <c r="J355" s="16">
        <f>IF($A355="","",IF(COUNTIF(Penjualan!$B$2:$B$1001,$A355)&gt;0,IFERROR(INDEX(Penjualan!$C$2:$C$1001,MATCH($A355,Penjualan!$B$2:$B$1001,0)),0),IFERROR(LOOKUP(2,1/(Timbang!$A$2:$A$6001=$A355),Timbang!$C$2:$C$6001),M_Sapi!$D355)))</f>
      </c>
      <c r="K355" s="21">
        <f>IF($A355="","",IFERROR($I355/$J355,0))</f>
      </c>
    </row>
    <row r="356">
      <c r="A356" s="13">
        <f>IF(M_Sapi!$A356="","",M_Sapi!$A356)</f>
      </c>
      <c r="B356" s="13">
        <f>IF($A356="","",M_Sapi!$F356)</f>
      </c>
      <c r="C356" s="13">
        <f>IF($A356="","",M_Sapi!$J356)</f>
      </c>
      <c r="D356" s="18">
        <f>IF($A356="","",M_Sapi!$L356)</f>
      </c>
      <c r="E356" s="15">
        <f>IF($A356="","",M_Sapi!$E356)</f>
      </c>
      <c r="F356" s="15">
        <f>IF($A356="","",IFERROR(INDEX(M_Batch!$K$2:$K$201,MATCH($B356,M_Batch!$A$2:$A$201,0))*$D356/INDEX(M_Batch!$J$2:$J$201,MATCH($B356,M_Batch!$A$2:$A$201,0)),0))</f>
      </c>
      <c r="G356" s="15">
        <f>IF($A356="","",IFERROR(INDEX(M_Batch!$L$2:$L$201,MATCH($B356,M_Batch!$A$2:$A$201,0))*$D356/INDEX(M_Batch!$J$2:$J$201,MATCH($B356,M_Batch!$A$2:$A$201,0)),0))</f>
      </c>
      <c r="H356" s="15">
        <f>IF($A356="","",IFERROR(INDEX(M_Batch!$M$2:$M$201,MATCH($B356,M_Batch!$A$2:$A$201,0))*$D356/INDEX(M_Batch!$J$2:$J$201,MATCH($B356,M_Batch!$A$2:$A$201,0)),0))</f>
      </c>
      <c r="I356" s="15">
        <f>IF($A356="","",$E356+$F356+$G356+$H356)</f>
      </c>
      <c r="J356" s="16">
        <f>IF($A356="","",IF(COUNTIF(Penjualan!$B$2:$B$1001,$A356)&gt;0,IFERROR(INDEX(Penjualan!$C$2:$C$1001,MATCH($A356,Penjualan!$B$2:$B$1001,0)),0),IFERROR(LOOKUP(2,1/(Timbang!$A$2:$A$6001=$A356),Timbang!$C$2:$C$6001),M_Sapi!$D356)))</f>
      </c>
      <c r="K356" s="21">
        <f>IF($A356="","",IFERROR($I356/$J356,0))</f>
      </c>
    </row>
    <row r="357">
      <c r="A357" s="13">
        <f>IF(M_Sapi!$A357="","",M_Sapi!$A357)</f>
      </c>
      <c r="B357" s="13">
        <f>IF($A357="","",M_Sapi!$F357)</f>
      </c>
      <c r="C357" s="13">
        <f>IF($A357="","",M_Sapi!$J357)</f>
      </c>
      <c r="D357" s="18">
        <f>IF($A357="","",M_Sapi!$L357)</f>
      </c>
      <c r="E357" s="15">
        <f>IF($A357="","",M_Sapi!$E357)</f>
      </c>
      <c r="F357" s="15">
        <f>IF($A357="","",IFERROR(INDEX(M_Batch!$K$2:$K$201,MATCH($B357,M_Batch!$A$2:$A$201,0))*$D357/INDEX(M_Batch!$J$2:$J$201,MATCH($B357,M_Batch!$A$2:$A$201,0)),0))</f>
      </c>
      <c r="G357" s="15">
        <f>IF($A357="","",IFERROR(INDEX(M_Batch!$L$2:$L$201,MATCH($B357,M_Batch!$A$2:$A$201,0))*$D357/INDEX(M_Batch!$J$2:$J$201,MATCH($B357,M_Batch!$A$2:$A$201,0)),0))</f>
      </c>
      <c r="H357" s="15">
        <f>IF($A357="","",IFERROR(INDEX(M_Batch!$M$2:$M$201,MATCH($B357,M_Batch!$A$2:$A$201,0))*$D357/INDEX(M_Batch!$J$2:$J$201,MATCH($B357,M_Batch!$A$2:$A$201,0)),0))</f>
      </c>
      <c r="I357" s="15">
        <f>IF($A357="","",$E357+$F357+$G357+$H357)</f>
      </c>
      <c r="J357" s="16">
        <f>IF($A357="","",IF(COUNTIF(Penjualan!$B$2:$B$1001,$A357)&gt;0,IFERROR(INDEX(Penjualan!$C$2:$C$1001,MATCH($A357,Penjualan!$B$2:$B$1001,0)),0),IFERROR(LOOKUP(2,1/(Timbang!$A$2:$A$6001=$A357),Timbang!$C$2:$C$6001),M_Sapi!$D357)))</f>
      </c>
      <c r="K357" s="21">
        <f>IF($A357="","",IFERROR($I357/$J357,0))</f>
      </c>
    </row>
    <row r="358">
      <c r="A358" s="13">
        <f>IF(M_Sapi!$A358="","",M_Sapi!$A358)</f>
      </c>
      <c r="B358" s="13">
        <f>IF($A358="","",M_Sapi!$F358)</f>
      </c>
      <c r="C358" s="13">
        <f>IF($A358="","",M_Sapi!$J358)</f>
      </c>
      <c r="D358" s="18">
        <f>IF($A358="","",M_Sapi!$L358)</f>
      </c>
      <c r="E358" s="15">
        <f>IF($A358="","",M_Sapi!$E358)</f>
      </c>
      <c r="F358" s="15">
        <f>IF($A358="","",IFERROR(INDEX(M_Batch!$K$2:$K$201,MATCH($B358,M_Batch!$A$2:$A$201,0))*$D358/INDEX(M_Batch!$J$2:$J$201,MATCH($B358,M_Batch!$A$2:$A$201,0)),0))</f>
      </c>
      <c r="G358" s="15">
        <f>IF($A358="","",IFERROR(INDEX(M_Batch!$L$2:$L$201,MATCH($B358,M_Batch!$A$2:$A$201,0))*$D358/INDEX(M_Batch!$J$2:$J$201,MATCH($B358,M_Batch!$A$2:$A$201,0)),0))</f>
      </c>
      <c r="H358" s="15">
        <f>IF($A358="","",IFERROR(INDEX(M_Batch!$M$2:$M$201,MATCH($B358,M_Batch!$A$2:$A$201,0))*$D358/INDEX(M_Batch!$J$2:$J$201,MATCH($B358,M_Batch!$A$2:$A$201,0)),0))</f>
      </c>
      <c r="I358" s="15">
        <f>IF($A358="","",$E358+$F358+$G358+$H358)</f>
      </c>
      <c r="J358" s="16">
        <f>IF($A358="","",IF(COUNTIF(Penjualan!$B$2:$B$1001,$A358)&gt;0,IFERROR(INDEX(Penjualan!$C$2:$C$1001,MATCH($A358,Penjualan!$B$2:$B$1001,0)),0),IFERROR(LOOKUP(2,1/(Timbang!$A$2:$A$6001=$A358),Timbang!$C$2:$C$6001),M_Sapi!$D358)))</f>
      </c>
      <c r="K358" s="21">
        <f>IF($A358="","",IFERROR($I358/$J358,0))</f>
      </c>
    </row>
    <row r="359">
      <c r="A359" s="13">
        <f>IF(M_Sapi!$A359="","",M_Sapi!$A359)</f>
      </c>
      <c r="B359" s="13">
        <f>IF($A359="","",M_Sapi!$F359)</f>
      </c>
      <c r="C359" s="13">
        <f>IF($A359="","",M_Sapi!$J359)</f>
      </c>
      <c r="D359" s="18">
        <f>IF($A359="","",M_Sapi!$L359)</f>
      </c>
      <c r="E359" s="15">
        <f>IF($A359="","",M_Sapi!$E359)</f>
      </c>
      <c r="F359" s="15">
        <f>IF($A359="","",IFERROR(INDEX(M_Batch!$K$2:$K$201,MATCH($B359,M_Batch!$A$2:$A$201,0))*$D359/INDEX(M_Batch!$J$2:$J$201,MATCH($B359,M_Batch!$A$2:$A$201,0)),0))</f>
      </c>
      <c r="G359" s="15">
        <f>IF($A359="","",IFERROR(INDEX(M_Batch!$L$2:$L$201,MATCH($B359,M_Batch!$A$2:$A$201,0))*$D359/INDEX(M_Batch!$J$2:$J$201,MATCH($B359,M_Batch!$A$2:$A$201,0)),0))</f>
      </c>
      <c r="H359" s="15">
        <f>IF($A359="","",IFERROR(INDEX(M_Batch!$M$2:$M$201,MATCH($B359,M_Batch!$A$2:$A$201,0))*$D359/INDEX(M_Batch!$J$2:$J$201,MATCH($B359,M_Batch!$A$2:$A$201,0)),0))</f>
      </c>
      <c r="I359" s="15">
        <f>IF($A359="","",$E359+$F359+$G359+$H359)</f>
      </c>
      <c r="J359" s="16">
        <f>IF($A359="","",IF(COUNTIF(Penjualan!$B$2:$B$1001,$A359)&gt;0,IFERROR(INDEX(Penjualan!$C$2:$C$1001,MATCH($A359,Penjualan!$B$2:$B$1001,0)),0),IFERROR(LOOKUP(2,1/(Timbang!$A$2:$A$6001=$A359),Timbang!$C$2:$C$6001),M_Sapi!$D359)))</f>
      </c>
      <c r="K359" s="21">
        <f>IF($A359="","",IFERROR($I359/$J359,0))</f>
      </c>
    </row>
    <row r="360">
      <c r="A360" s="13">
        <f>IF(M_Sapi!$A360="","",M_Sapi!$A360)</f>
      </c>
      <c r="B360" s="13">
        <f>IF($A360="","",M_Sapi!$F360)</f>
      </c>
      <c r="C360" s="13">
        <f>IF($A360="","",M_Sapi!$J360)</f>
      </c>
      <c r="D360" s="18">
        <f>IF($A360="","",M_Sapi!$L360)</f>
      </c>
      <c r="E360" s="15">
        <f>IF($A360="","",M_Sapi!$E360)</f>
      </c>
      <c r="F360" s="15">
        <f>IF($A360="","",IFERROR(INDEX(M_Batch!$K$2:$K$201,MATCH($B360,M_Batch!$A$2:$A$201,0))*$D360/INDEX(M_Batch!$J$2:$J$201,MATCH($B360,M_Batch!$A$2:$A$201,0)),0))</f>
      </c>
      <c r="G360" s="15">
        <f>IF($A360="","",IFERROR(INDEX(M_Batch!$L$2:$L$201,MATCH($B360,M_Batch!$A$2:$A$201,0))*$D360/INDEX(M_Batch!$J$2:$J$201,MATCH($B360,M_Batch!$A$2:$A$201,0)),0))</f>
      </c>
      <c r="H360" s="15">
        <f>IF($A360="","",IFERROR(INDEX(M_Batch!$M$2:$M$201,MATCH($B360,M_Batch!$A$2:$A$201,0))*$D360/INDEX(M_Batch!$J$2:$J$201,MATCH($B360,M_Batch!$A$2:$A$201,0)),0))</f>
      </c>
      <c r="I360" s="15">
        <f>IF($A360="","",$E360+$F360+$G360+$H360)</f>
      </c>
      <c r="J360" s="16">
        <f>IF($A360="","",IF(COUNTIF(Penjualan!$B$2:$B$1001,$A360)&gt;0,IFERROR(INDEX(Penjualan!$C$2:$C$1001,MATCH($A360,Penjualan!$B$2:$B$1001,0)),0),IFERROR(LOOKUP(2,1/(Timbang!$A$2:$A$6001=$A360),Timbang!$C$2:$C$6001),M_Sapi!$D360)))</f>
      </c>
      <c r="K360" s="21">
        <f>IF($A360="","",IFERROR($I360/$J360,0))</f>
      </c>
    </row>
    <row r="361">
      <c r="A361" s="13">
        <f>IF(M_Sapi!$A361="","",M_Sapi!$A361)</f>
      </c>
      <c r="B361" s="13">
        <f>IF($A361="","",M_Sapi!$F361)</f>
      </c>
      <c r="C361" s="13">
        <f>IF($A361="","",M_Sapi!$J361)</f>
      </c>
      <c r="D361" s="18">
        <f>IF($A361="","",M_Sapi!$L361)</f>
      </c>
      <c r="E361" s="15">
        <f>IF($A361="","",M_Sapi!$E361)</f>
      </c>
      <c r="F361" s="15">
        <f>IF($A361="","",IFERROR(INDEX(M_Batch!$K$2:$K$201,MATCH($B361,M_Batch!$A$2:$A$201,0))*$D361/INDEX(M_Batch!$J$2:$J$201,MATCH($B361,M_Batch!$A$2:$A$201,0)),0))</f>
      </c>
      <c r="G361" s="15">
        <f>IF($A361="","",IFERROR(INDEX(M_Batch!$L$2:$L$201,MATCH($B361,M_Batch!$A$2:$A$201,0))*$D361/INDEX(M_Batch!$J$2:$J$201,MATCH($B361,M_Batch!$A$2:$A$201,0)),0))</f>
      </c>
      <c r="H361" s="15">
        <f>IF($A361="","",IFERROR(INDEX(M_Batch!$M$2:$M$201,MATCH($B361,M_Batch!$A$2:$A$201,0))*$D361/INDEX(M_Batch!$J$2:$J$201,MATCH($B361,M_Batch!$A$2:$A$201,0)),0))</f>
      </c>
      <c r="I361" s="15">
        <f>IF($A361="","",$E361+$F361+$G361+$H361)</f>
      </c>
      <c r="J361" s="16">
        <f>IF($A361="","",IF(COUNTIF(Penjualan!$B$2:$B$1001,$A361)&gt;0,IFERROR(INDEX(Penjualan!$C$2:$C$1001,MATCH($A361,Penjualan!$B$2:$B$1001,0)),0),IFERROR(LOOKUP(2,1/(Timbang!$A$2:$A$6001=$A361),Timbang!$C$2:$C$6001),M_Sapi!$D361)))</f>
      </c>
      <c r="K361" s="21">
        <f>IF($A361="","",IFERROR($I361/$J361,0))</f>
      </c>
    </row>
    <row r="362">
      <c r="A362" s="13">
        <f>IF(M_Sapi!$A362="","",M_Sapi!$A362)</f>
      </c>
      <c r="B362" s="13">
        <f>IF($A362="","",M_Sapi!$F362)</f>
      </c>
      <c r="C362" s="13">
        <f>IF($A362="","",M_Sapi!$J362)</f>
      </c>
      <c r="D362" s="18">
        <f>IF($A362="","",M_Sapi!$L362)</f>
      </c>
      <c r="E362" s="15">
        <f>IF($A362="","",M_Sapi!$E362)</f>
      </c>
      <c r="F362" s="15">
        <f>IF($A362="","",IFERROR(INDEX(M_Batch!$K$2:$K$201,MATCH($B362,M_Batch!$A$2:$A$201,0))*$D362/INDEX(M_Batch!$J$2:$J$201,MATCH($B362,M_Batch!$A$2:$A$201,0)),0))</f>
      </c>
      <c r="G362" s="15">
        <f>IF($A362="","",IFERROR(INDEX(M_Batch!$L$2:$L$201,MATCH($B362,M_Batch!$A$2:$A$201,0))*$D362/INDEX(M_Batch!$J$2:$J$201,MATCH($B362,M_Batch!$A$2:$A$201,0)),0))</f>
      </c>
      <c r="H362" s="15">
        <f>IF($A362="","",IFERROR(INDEX(M_Batch!$M$2:$M$201,MATCH($B362,M_Batch!$A$2:$A$201,0))*$D362/INDEX(M_Batch!$J$2:$J$201,MATCH($B362,M_Batch!$A$2:$A$201,0)),0))</f>
      </c>
      <c r="I362" s="15">
        <f>IF($A362="","",$E362+$F362+$G362+$H362)</f>
      </c>
      <c r="J362" s="16">
        <f>IF($A362="","",IF(COUNTIF(Penjualan!$B$2:$B$1001,$A362)&gt;0,IFERROR(INDEX(Penjualan!$C$2:$C$1001,MATCH($A362,Penjualan!$B$2:$B$1001,0)),0),IFERROR(LOOKUP(2,1/(Timbang!$A$2:$A$6001=$A362),Timbang!$C$2:$C$6001),M_Sapi!$D362)))</f>
      </c>
      <c r="K362" s="21">
        <f>IF($A362="","",IFERROR($I362/$J362,0))</f>
      </c>
    </row>
    <row r="363">
      <c r="A363" s="13">
        <f>IF(M_Sapi!$A363="","",M_Sapi!$A363)</f>
      </c>
      <c r="B363" s="13">
        <f>IF($A363="","",M_Sapi!$F363)</f>
      </c>
      <c r="C363" s="13">
        <f>IF($A363="","",M_Sapi!$J363)</f>
      </c>
      <c r="D363" s="18">
        <f>IF($A363="","",M_Sapi!$L363)</f>
      </c>
      <c r="E363" s="15">
        <f>IF($A363="","",M_Sapi!$E363)</f>
      </c>
      <c r="F363" s="15">
        <f>IF($A363="","",IFERROR(INDEX(M_Batch!$K$2:$K$201,MATCH($B363,M_Batch!$A$2:$A$201,0))*$D363/INDEX(M_Batch!$J$2:$J$201,MATCH($B363,M_Batch!$A$2:$A$201,0)),0))</f>
      </c>
      <c r="G363" s="15">
        <f>IF($A363="","",IFERROR(INDEX(M_Batch!$L$2:$L$201,MATCH($B363,M_Batch!$A$2:$A$201,0))*$D363/INDEX(M_Batch!$J$2:$J$201,MATCH($B363,M_Batch!$A$2:$A$201,0)),0))</f>
      </c>
      <c r="H363" s="15">
        <f>IF($A363="","",IFERROR(INDEX(M_Batch!$M$2:$M$201,MATCH($B363,M_Batch!$A$2:$A$201,0))*$D363/INDEX(M_Batch!$J$2:$J$201,MATCH($B363,M_Batch!$A$2:$A$201,0)),0))</f>
      </c>
      <c r="I363" s="15">
        <f>IF($A363="","",$E363+$F363+$G363+$H363)</f>
      </c>
      <c r="J363" s="16">
        <f>IF($A363="","",IF(COUNTIF(Penjualan!$B$2:$B$1001,$A363)&gt;0,IFERROR(INDEX(Penjualan!$C$2:$C$1001,MATCH($A363,Penjualan!$B$2:$B$1001,0)),0),IFERROR(LOOKUP(2,1/(Timbang!$A$2:$A$6001=$A363),Timbang!$C$2:$C$6001),M_Sapi!$D363)))</f>
      </c>
      <c r="K363" s="21">
        <f>IF($A363="","",IFERROR($I363/$J363,0))</f>
      </c>
    </row>
    <row r="364">
      <c r="A364" s="13">
        <f>IF(M_Sapi!$A364="","",M_Sapi!$A364)</f>
      </c>
      <c r="B364" s="13">
        <f>IF($A364="","",M_Sapi!$F364)</f>
      </c>
      <c r="C364" s="13">
        <f>IF($A364="","",M_Sapi!$J364)</f>
      </c>
      <c r="D364" s="18">
        <f>IF($A364="","",M_Sapi!$L364)</f>
      </c>
      <c r="E364" s="15">
        <f>IF($A364="","",M_Sapi!$E364)</f>
      </c>
      <c r="F364" s="15">
        <f>IF($A364="","",IFERROR(INDEX(M_Batch!$K$2:$K$201,MATCH($B364,M_Batch!$A$2:$A$201,0))*$D364/INDEX(M_Batch!$J$2:$J$201,MATCH($B364,M_Batch!$A$2:$A$201,0)),0))</f>
      </c>
      <c r="G364" s="15">
        <f>IF($A364="","",IFERROR(INDEX(M_Batch!$L$2:$L$201,MATCH($B364,M_Batch!$A$2:$A$201,0))*$D364/INDEX(M_Batch!$J$2:$J$201,MATCH($B364,M_Batch!$A$2:$A$201,0)),0))</f>
      </c>
      <c r="H364" s="15">
        <f>IF($A364="","",IFERROR(INDEX(M_Batch!$M$2:$M$201,MATCH($B364,M_Batch!$A$2:$A$201,0))*$D364/INDEX(M_Batch!$J$2:$J$201,MATCH($B364,M_Batch!$A$2:$A$201,0)),0))</f>
      </c>
      <c r="I364" s="15">
        <f>IF($A364="","",$E364+$F364+$G364+$H364)</f>
      </c>
      <c r="J364" s="16">
        <f>IF($A364="","",IF(COUNTIF(Penjualan!$B$2:$B$1001,$A364)&gt;0,IFERROR(INDEX(Penjualan!$C$2:$C$1001,MATCH($A364,Penjualan!$B$2:$B$1001,0)),0),IFERROR(LOOKUP(2,1/(Timbang!$A$2:$A$6001=$A364),Timbang!$C$2:$C$6001),M_Sapi!$D364)))</f>
      </c>
      <c r="K364" s="21">
        <f>IF($A364="","",IFERROR($I364/$J364,0))</f>
      </c>
    </row>
    <row r="365">
      <c r="A365" s="13">
        <f>IF(M_Sapi!$A365="","",M_Sapi!$A365)</f>
      </c>
      <c r="B365" s="13">
        <f>IF($A365="","",M_Sapi!$F365)</f>
      </c>
      <c r="C365" s="13">
        <f>IF($A365="","",M_Sapi!$J365)</f>
      </c>
      <c r="D365" s="18">
        <f>IF($A365="","",M_Sapi!$L365)</f>
      </c>
      <c r="E365" s="15">
        <f>IF($A365="","",M_Sapi!$E365)</f>
      </c>
      <c r="F365" s="15">
        <f>IF($A365="","",IFERROR(INDEX(M_Batch!$K$2:$K$201,MATCH($B365,M_Batch!$A$2:$A$201,0))*$D365/INDEX(M_Batch!$J$2:$J$201,MATCH($B365,M_Batch!$A$2:$A$201,0)),0))</f>
      </c>
      <c r="G365" s="15">
        <f>IF($A365="","",IFERROR(INDEX(M_Batch!$L$2:$L$201,MATCH($B365,M_Batch!$A$2:$A$201,0))*$D365/INDEX(M_Batch!$J$2:$J$201,MATCH($B365,M_Batch!$A$2:$A$201,0)),0))</f>
      </c>
      <c r="H365" s="15">
        <f>IF($A365="","",IFERROR(INDEX(M_Batch!$M$2:$M$201,MATCH($B365,M_Batch!$A$2:$A$201,0))*$D365/INDEX(M_Batch!$J$2:$J$201,MATCH($B365,M_Batch!$A$2:$A$201,0)),0))</f>
      </c>
      <c r="I365" s="15">
        <f>IF($A365="","",$E365+$F365+$G365+$H365)</f>
      </c>
      <c r="J365" s="16">
        <f>IF($A365="","",IF(COUNTIF(Penjualan!$B$2:$B$1001,$A365)&gt;0,IFERROR(INDEX(Penjualan!$C$2:$C$1001,MATCH($A365,Penjualan!$B$2:$B$1001,0)),0),IFERROR(LOOKUP(2,1/(Timbang!$A$2:$A$6001=$A365),Timbang!$C$2:$C$6001),M_Sapi!$D365)))</f>
      </c>
      <c r="K365" s="21">
        <f>IF($A365="","",IFERROR($I365/$J365,0))</f>
      </c>
    </row>
    <row r="366">
      <c r="A366" s="13">
        <f>IF(M_Sapi!$A366="","",M_Sapi!$A366)</f>
      </c>
      <c r="B366" s="13">
        <f>IF($A366="","",M_Sapi!$F366)</f>
      </c>
      <c r="C366" s="13">
        <f>IF($A366="","",M_Sapi!$J366)</f>
      </c>
      <c r="D366" s="18">
        <f>IF($A366="","",M_Sapi!$L366)</f>
      </c>
      <c r="E366" s="15">
        <f>IF($A366="","",M_Sapi!$E366)</f>
      </c>
      <c r="F366" s="15">
        <f>IF($A366="","",IFERROR(INDEX(M_Batch!$K$2:$K$201,MATCH($B366,M_Batch!$A$2:$A$201,0))*$D366/INDEX(M_Batch!$J$2:$J$201,MATCH($B366,M_Batch!$A$2:$A$201,0)),0))</f>
      </c>
      <c r="G366" s="15">
        <f>IF($A366="","",IFERROR(INDEX(M_Batch!$L$2:$L$201,MATCH($B366,M_Batch!$A$2:$A$201,0))*$D366/INDEX(M_Batch!$J$2:$J$201,MATCH($B366,M_Batch!$A$2:$A$201,0)),0))</f>
      </c>
      <c r="H366" s="15">
        <f>IF($A366="","",IFERROR(INDEX(M_Batch!$M$2:$M$201,MATCH($B366,M_Batch!$A$2:$A$201,0))*$D366/INDEX(M_Batch!$J$2:$J$201,MATCH($B366,M_Batch!$A$2:$A$201,0)),0))</f>
      </c>
      <c r="I366" s="15">
        <f>IF($A366="","",$E366+$F366+$G366+$H366)</f>
      </c>
      <c r="J366" s="16">
        <f>IF($A366="","",IF(COUNTIF(Penjualan!$B$2:$B$1001,$A366)&gt;0,IFERROR(INDEX(Penjualan!$C$2:$C$1001,MATCH($A366,Penjualan!$B$2:$B$1001,0)),0),IFERROR(LOOKUP(2,1/(Timbang!$A$2:$A$6001=$A366),Timbang!$C$2:$C$6001),M_Sapi!$D366)))</f>
      </c>
      <c r="K366" s="21">
        <f>IF($A366="","",IFERROR($I366/$J366,0))</f>
      </c>
    </row>
    <row r="367">
      <c r="A367" s="13">
        <f>IF(M_Sapi!$A367="","",M_Sapi!$A367)</f>
      </c>
      <c r="B367" s="13">
        <f>IF($A367="","",M_Sapi!$F367)</f>
      </c>
      <c r="C367" s="13">
        <f>IF($A367="","",M_Sapi!$J367)</f>
      </c>
      <c r="D367" s="18">
        <f>IF($A367="","",M_Sapi!$L367)</f>
      </c>
      <c r="E367" s="15">
        <f>IF($A367="","",M_Sapi!$E367)</f>
      </c>
      <c r="F367" s="15">
        <f>IF($A367="","",IFERROR(INDEX(M_Batch!$K$2:$K$201,MATCH($B367,M_Batch!$A$2:$A$201,0))*$D367/INDEX(M_Batch!$J$2:$J$201,MATCH($B367,M_Batch!$A$2:$A$201,0)),0))</f>
      </c>
      <c r="G367" s="15">
        <f>IF($A367="","",IFERROR(INDEX(M_Batch!$L$2:$L$201,MATCH($B367,M_Batch!$A$2:$A$201,0))*$D367/INDEX(M_Batch!$J$2:$J$201,MATCH($B367,M_Batch!$A$2:$A$201,0)),0))</f>
      </c>
      <c r="H367" s="15">
        <f>IF($A367="","",IFERROR(INDEX(M_Batch!$M$2:$M$201,MATCH($B367,M_Batch!$A$2:$A$201,0))*$D367/INDEX(M_Batch!$J$2:$J$201,MATCH($B367,M_Batch!$A$2:$A$201,0)),0))</f>
      </c>
      <c r="I367" s="15">
        <f>IF($A367="","",$E367+$F367+$G367+$H367)</f>
      </c>
      <c r="J367" s="16">
        <f>IF($A367="","",IF(COUNTIF(Penjualan!$B$2:$B$1001,$A367)&gt;0,IFERROR(INDEX(Penjualan!$C$2:$C$1001,MATCH($A367,Penjualan!$B$2:$B$1001,0)),0),IFERROR(LOOKUP(2,1/(Timbang!$A$2:$A$6001=$A367),Timbang!$C$2:$C$6001),M_Sapi!$D367)))</f>
      </c>
      <c r="K367" s="21">
        <f>IF($A367="","",IFERROR($I367/$J367,0))</f>
      </c>
    </row>
    <row r="368">
      <c r="A368" s="13">
        <f>IF(M_Sapi!$A368="","",M_Sapi!$A368)</f>
      </c>
      <c r="B368" s="13">
        <f>IF($A368="","",M_Sapi!$F368)</f>
      </c>
      <c r="C368" s="13">
        <f>IF($A368="","",M_Sapi!$J368)</f>
      </c>
      <c r="D368" s="18">
        <f>IF($A368="","",M_Sapi!$L368)</f>
      </c>
      <c r="E368" s="15">
        <f>IF($A368="","",M_Sapi!$E368)</f>
      </c>
      <c r="F368" s="15">
        <f>IF($A368="","",IFERROR(INDEX(M_Batch!$K$2:$K$201,MATCH($B368,M_Batch!$A$2:$A$201,0))*$D368/INDEX(M_Batch!$J$2:$J$201,MATCH($B368,M_Batch!$A$2:$A$201,0)),0))</f>
      </c>
      <c r="G368" s="15">
        <f>IF($A368="","",IFERROR(INDEX(M_Batch!$L$2:$L$201,MATCH($B368,M_Batch!$A$2:$A$201,0))*$D368/INDEX(M_Batch!$J$2:$J$201,MATCH($B368,M_Batch!$A$2:$A$201,0)),0))</f>
      </c>
      <c r="H368" s="15">
        <f>IF($A368="","",IFERROR(INDEX(M_Batch!$M$2:$M$201,MATCH($B368,M_Batch!$A$2:$A$201,0))*$D368/INDEX(M_Batch!$J$2:$J$201,MATCH($B368,M_Batch!$A$2:$A$201,0)),0))</f>
      </c>
      <c r="I368" s="15">
        <f>IF($A368="","",$E368+$F368+$G368+$H368)</f>
      </c>
      <c r="J368" s="16">
        <f>IF($A368="","",IF(COUNTIF(Penjualan!$B$2:$B$1001,$A368)&gt;0,IFERROR(INDEX(Penjualan!$C$2:$C$1001,MATCH($A368,Penjualan!$B$2:$B$1001,0)),0),IFERROR(LOOKUP(2,1/(Timbang!$A$2:$A$6001=$A368),Timbang!$C$2:$C$6001),M_Sapi!$D368)))</f>
      </c>
      <c r="K368" s="21">
        <f>IF($A368="","",IFERROR($I368/$J368,0))</f>
      </c>
    </row>
    <row r="369">
      <c r="A369" s="13">
        <f>IF(M_Sapi!$A369="","",M_Sapi!$A369)</f>
      </c>
      <c r="B369" s="13">
        <f>IF($A369="","",M_Sapi!$F369)</f>
      </c>
      <c r="C369" s="13">
        <f>IF($A369="","",M_Sapi!$J369)</f>
      </c>
      <c r="D369" s="18">
        <f>IF($A369="","",M_Sapi!$L369)</f>
      </c>
      <c r="E369" s="15">
        <f>IF($A369="","",M_Sapi!$E369)</f>
      </c>
      <c r="F369" s="15">
        <f>IF($A369="","",IFERROR(INDEX(M_Batch!$K$2:$K$201,MATCH($B369,M_Batch!$A$2:$A$201,0))*$D369/INDEX(M_Batch!$J$2:$J$201,MATCH($B369,M_Batch!$A$2:$A$201,0)),0))</f>
      </c>
      <c r="G369" s="15">
        <f>IF($A369="","",IFERROR(INDEX(M_Batch!$L$2:$L$201,MATCH($B369,M_Batch!$A$2:$A$201,0))*$D369/INDEX(M_Batch!$J$2:$J$201,MATCH($B369,M_Batch!$A$2:$A$201,0)),0))</f>
      </c>
      <c r="H369" s="15">
        <f>IF($A369="","",IFERROR(INDEX(M_Batch!$M$2:$M$201,MATCH($B369,M_Batch!$A$2:$A$201,0))*$D369/INDEX(M_Batch!$J$2:$J$201,MATCH($B369,M_Batch!$A$2:$A$201,0)),0))</f>
      </c>
      <c r="I369" s="15">
        <f>IF($A369="","",$E369+$F369+$G369+$H369)</f>
      </c>
      <c r="J369" s="16">
        <f>IF($A369="","",IF(COUNTIF(Penjualan!$B$2:$B$1001,$A369)&gt;0,IFERROR(INDEX(Penjualan!$C$2:$C$1001,MATCH($A369,Penjualan!$B$2:$B$1001,0)),0),IFERROR(LOOKUP(2,1/(Timbang!$A$2:$A$6001=$A369),Timbang!$C$2:$C$6001),M_Sapi!$D369)))</f>
      </c>
      <c r="K369" s="21">
        <f>IF($A369="","",IFERROR($I369/$J369,0))</f>
      </c>
    </row>
    <row r="370">
      <c r="A370" s="13">
        <f>IF(M_Sapi!$A370="","",M_Sapi!$A370)</f>
      </c>
      <c r="B370" s="13">
        <f>IF($A370="","",M_Sapi!$F370)</f>
      </c>
      <c r="C370" s="13">
        <f>IF($A370="","",M_Sapi!$J370)</f>
      </c>
      <c r="D370" s="18">
        <f>IF($A370="","",M_Sapi!$L370)</f>
      </c>
      <c r="E370" s="15">
        <f>IF($A370="","",M_Sapi!$E370)</f>
      </c>
      <c r="F370" s="15">
        <f>IF($A370="","",IFERROR(INDEX(M_Batch!$K$2:$K$201,MATCH($B370,M_Batch!$A$2:$A$201,0))*$D370/INDEX(M_Batch!$J$2:$J$201,MATCH($B370,M_Batch!$A$2:$A$201,0)),0))</f>
      </c>
      <c r="G370" s="15">
        <f>IF($A370="","",IFERROR(INDEX(M_Batch!$L$2:$L$201,MATCH($B370,M_Batch!$A$2:$A$201,0))*$D370/INDEX(M_Batch!$J$2:$J$201,MATCH($B370,M_Batch!$A$2:$A$201,0)),0))</f>
      </c>
      <c r="H370" s="15">
        <f>IF($A370="","",IFERROR(INDEX(M_Batch!$M$2:$M$201,MATCH($B370,M_Batch!$A$2:$A$201,0))*$D370/INDEX(M_Batch!$J$2:$J$201,MATCH($B370,M_Batch!$A$2:$A$201,0)),0))</f>
      </c>
      <c r="I370" s="15">
        <f>IF($A370="","",$E370+$F370+$G370+$H370)</f>
      </c>
      <c r="J370" s="16">
        <f>IF($A370="","",IF(COUNTIF(Penjualan!$B$2:$B$1001,$A370)&gt;0,IFERROR(INDEX(Penjualan!$C$2:$C$1001,MATCH($A370,Penjualan!$B$2:$B$1001,0)),0),IFERROR(LOOKUP(2,1/(Timbang!$A$2:$A$6001=$A370),Timbang!$C$2:$C$6001),M_Sapi!$D370)))</f>
      </c>
      <c r="K370" s="21">
        <f>IF($A370="","",IFERROR($I370/$J370,0))</f>
      </c>
    </row>
    <row r="371">
      <c r="A371" s="13">
        <f>IF(M_Sapi!$A371="","",M_Sapi!$A371)</f>
      </c>
      <c r="B371" s="13">
        <f>IF($A371="","",M_Sapi!$F371)</f>
      </c>
      <c r="C371" s="13">
        <f>IF($A371="","",M_Sapi!$J371)</f>
      </c>
      <c r="D371" s="18">
        <f>IF($A371="","",M_Sapi!$L371)</f>
      </c>
      <c r="E371" s="15">
        <f>IF($A371="","",M_Sapi!$E371)</f>
      </c>
      <c r="F371" s="15">
        <f>IF($A371="","",IFERROR(INDEX(M_Batch!$K$2:$K$201,MATCH($B371,M_Batch!$A$2:$A$201,0))*$D371/INDEX(M_Batch!$J$2:$J$201,MATCH($B371,M_Batch!$A$2:$A$201,0)),0))</f>
      </c>
      <c r="G371" s="15">
        <f>IF($A371="","",IFERROR(INDEX(M_Batch!$L$2:$L$201,MATCH($B371,M_Batch!$A$2:$A$201,0))*$D371/INDEX(M_Batch!$J$2:$J$201,MATCH($B371,M_Batch!$A$2:$A$201,0)),0))</f>
      </c>
      <c r="H371" s="15">
        <f>IF($A371="","",IFERROR(INDEX(M_Batch!$M$2:$M$201,MATCH($B371,M_Batch!$A$2:$A$201,0))*$D371/INDEX(M_Batch!$J$2:$J$201,MATCH($B371,M_Batch!$A$2:$A$201,0)),0))</f>
      </c>
      <c r="I371" s="15">
        <f>IF($A371="","",$E371+$F371+$G371+$H371)</f>
      </c>
      <c r="J371" s="16">
        <f>IF($A371="","",IF(COUNTIF(Penjualan!$B$2:$B$1001,$A371)&gt;0,IFERROR(INDEX(Penjualan!$C$2:$C$1001,MATCH($A371,Penjualan!$B$2:$B$1001,0)),0),IFERROR(LOOKUP(2,1/(Timbang!$A$2:$A$6001=$A371),Timbang!$C$2:$C$6001),M_Sapi!$D371)))</f>
      </c>
      <c r="K371" s="21">
        <f>IF($A371="","",IFERROR($I371/$J371,0))</f>
      </c>
    </row>
    <row r="372">
      <c r="A372" s="13">
        <f>IF(M_Sapi!$A372="","",M_Sapi!$A372)</f>
      </c>
      <c r="B372" s="13">
        <f>IF($A372="","",M_Sapi!$F372)</f>
      </c>
      <c r="C372" s="13">
        <f>IF($A372="","",M_Sapi!$J372)</f>
      </c>
      <c r="D372" s="18">
        <f>IF($A372="","",M_Sapi!$L372)</f>
      </c>
      <c r="E372" s="15">
        <f>IF($A372="","",M_Sapi!$E372)</f>
      </c>
      <c r="F372" s="15">
        <f>IF($A372="","",IFERROR(INDEX(M_Batch!$K$2:$K$201,MATCH($B372,M_Batch!$A$2:$A$201,0))*$D372/INDEX(M_Batch!$J$2:$J$201,MATCH($B372,M_Batch!$A$2:$A$201,0)),0))</f>
      </c>
      <c r="G372" s="15">
        <f>IF($A372="","",IFERROR(INDEX(M_Batch!$L$2:$L$201,MATCH($B372,M_Batch!$A$2:$A$201,0))*$D372/INDEX(M_Batch!$J$2:$J$201,MATCH($B372,M_Batch!$A$2:$A$201,0)),0))</f>
      </c>
      <c r="H372" s="15">
        <f>IF($A372="","",IFERROR(INDEX(M_Batch!$M$2:$M$201,MATCH($B372,M_Batch!$A$2:$A$201,0))*$D372/INDEX(M_Batch!$J$2:$J$201,MATCH($B372,M_Batch!$A$2:$A$201,0)),0))</f>
      </c>
      <c r="I372" s="15">
        <f>IF($A372="","",$E372+$F372+$G372+$H372)</f>
      </c>
      <c r="J372" s="16">
        <f>IF($A372="","",IF(COUNTIF(Penjualan!$B$2:$B$1001,$A372)&gt;0,IFERROR(INDEX(Penjualan!$C$2:$C$1001,MATCH($A372,Penjualan!$B$2:$B$1001,0)),0),IFERROR(LOOKUP(2,1/(Timbang!$A$2:$A$6001=$A372),Timbang!$C$2:$C$6001),M_Sapi!$D372)))</f>
      </c>
      <c r="K372" s="21">
        <f>IF($A372="","",IFERROR($I372/$J372,0))</f>
      </c>
    </row>
    <row r="373">
      <c r="A373" s="13">
        <f>IF(M_Sapi!$A373="","",M_Sapi!$A373)</f>
      </c>
      <c r="B373" s="13">
        <f>IF($A373="","",M_Sapi!$F373)</f>
      </c>
      <c r="C373" s="13">
        <f>IF($A373="","",M_Sapi!$J373)</f>
      </c>
      <c r="D373" s="18">
        <f>IF($A373="","",M_Sapi!$L373)</f>
      </c>
      <c r="E373" s="15">
        <f>IF($A373="","",M_Sapi!$E373)</f>
      </c>
      <c r="F373" s="15">
        <f>IF($A373="","",IFERROR(INDEX(M_Batch!$K$2:$K$201,MATCH($B373,M_Batch!$A$2:$A$201,0))*$D373/INDEX(M_Batch!$J$2:$J$201,MATCH($B373,M_Batch!$A$2:$A$201,0)),0))</f>
      </c>
      <c r="G373" s="15">
        <f>IF($A373="","",IFERROR(INDEX(M_Batch!$L$2:$L$201,MATCH($B373,M_Batch!$A$2:$A$201,0))*$D373/INDEX(M_Batch!$J$2:$J$201,MATCH($B373,M_Batch!$A$2:$A$201,0)),0))</f>
      </c>
      <c r="H373" s="15">
        <f>IF($A373="","",IFERROR(INDEX(M_Batch!$M$2:$M$201,MATCH($B373,M_Batch!$A$2:$A$201,0))*$D373/INDEX(M_Batch!$J$2:$J$201,MATCH($B373,M_Batch!$A$2:$A$201,0)),0))</f>
      </c>
      <c r="I373" s="15">
        <f>IF($A373="","",$E373+$F373+$G373+$H373)</f>
      </c>
      <c r="J373" s="16">
        <f>IF($A373="","",IF(COUNTIF(Penjualan!$B$2:$B$1001,$A373)&gt;0,IFERROR(INDEX(Penjualan!$C$2:$C$1001,MATCH($A373,Penjualan!$B$2:$B$1001,0)),0),IFERROR(LOOKUP(2,1/(Timbang!$A$2:$A$6001=$A373),Timbang!$C$2:$C$6001),M_Sapi!$D373)))</f>
      </c>
      <c r="K373" s="21">
        <f>IF($A373="","",IFERROR($I373/$J373,0))</f>
      </c>
    </row>
    <row r="374">
      <c r="A374" s="13">
        <f>IF(M_Sapi!$A374="","",M_Sapi!$A374)</f>
      </c>
      <c r="B374" s="13">
        <f>IF($A374="","",M_Sapi!$F374)</f>
      </c>
      <c r="C374" s="13">
        <f>IF($A374="","",M_Sapi!$J374)</f>
      </c>
      <c r="D374" s="18">
        <f>IF($A374="","",M_Sapi!$L374)</f>
      </c>
      <c r="E374" s="15">
        <f>IF($A374="","",M_Sapi!$E374)</f>
      </c>
      <c r="F374" s="15">
        <f>IF($A374="","",IFERROR(INDEX(M_Batch!$K$2:$K$201,MATCH($B374,M_Batch!$A$2:$A$201,0))*$D374/INDEX(M_Batch!$J$2:$J$201,MATCH($B374,M_Batch!$A$2:$A$201,0)),0))</f>
      </c>
      <c r="G374" s="15">
        <f>IF($A374="","",IFERROR(INDEX(M_Batch!$L$2:$L$201,MATCH($B374,M_Batch!$A$2:$A$201,0))*$D374/INDEX(M_Batch!$J$2:$J$201,MATCH($B374,M_Batch!$A$2:$A$201,0)),0))</f>
      </c>
      <c r="H374" s="15">
        <f>IF($A374="","",IFERROR(INDEX(M_Batch!$M$2:$M$201,MATCH($B374,M_Batch!$A$2:$A$201,0))*$D374/INDEX(M_Batch!$J$2:$J$201,MATCH($B374,M_Batch!$A$2:$A$201,0)),0))</f>
      </c>
      <c r="I374" s="15">
        <f>IF($A374="","",$E374+$F374+$G374+$H374)</f>
      </c>
      <c r="J374" s="16">
        <f>IF($A374="","",IF(COUNTIF(Penjualan!$B$2:$B$1001,$A374)&gt;0,IFERROR(INDEX(Penjualan!$C$2:$C$1001,MATCH($A374,Penjualan!$B$2:$B$1001,0)),0),IFERROR(LOOKUP(2,1/(Timbang!$A$2:$A$6001=$A374),Timbang!$C$2:$C$6001),M_Sapi!$D374)))</f>
      </c>
      <c r="K374" s="21">
        <f>IF($A374="","",IFERROR($I374/$J374,0))</f>
      </c>
    </row>
    <row r="375">
      <c r="A375" s="13">
        <f>IF(M_Sapi!$A375="","",M_Sapi!$A375)</f>
      </c>
      <c r="B375" s="13">
        <f>IF($A375="","",M_Sapi!$F375)</f>
      </c>
      <c r="C375" s="13">
        <f>IF($A375="","",M_Sapi!$J375)</f>
      </c>
      <c r="D375" s="18">
        <f>IF($A375="","",M_Sapi!$L375)</f>
      </c>
      <c r="E375" s="15">
        <f>IF($A375="","",M_Sapi!$E375)</f>
      </c>
      <c r="F375" s="15">
        <f>IF($A375="","",IFERROR(INDEX(M_Batch!$K$2:$K$201,MATCH($B375,M_Batch!$A$2:$A$201,0))*$D375/INDEX(M_Batch!$J$2:$J$201,MATCH($B375,M_Batch!$A$2:$A$201,0)),0))</f>
      </c>
      <c r="G375" s="15">
        <f>IF($A375="","",IFERROR(INDEX(M_Batch!$L$2:$L$201,MATCH($B375,M_Batch!$A$2:$A$201,0))*$D375/INDEX(M_Batch!$J$2:$J$201,MATCH($B375,M_Batch!$A$2:$A$201,0)),0))</f>
      </c>
      <c r="H375" s="15">
        <f>IF($A375="","",IFERROR(INDEX(M_Batch!$M$2:$M$201,MATCH($B375,M_Batch!$A$2:$A$201,0))*$D375/INDEX(M_Batch!$J$2:$J$201,MATCH($B375,M_Batch!$A$2:$A$201,0)),0))</f>
      </c>
      <c r="I375" s="15">
        <f>IF($A375="","",$E375+$F375+$G375+$H375)</f>
      </c>
      <c r="J375" s="16">
        <f>IF($A375="","",IF(COUNTIF(Penjualan!$B$2:$B$1001,$A375)&gt;0,IFERROR(INDEX(Penjualan!$C$2:$C$1001,MATCH($A375,Penjualan!$B$2:$B$1001,0)),0),IFERROR(LOOKUP(2,1/(Timbang!$A$2:$A$6001=$A375),Timbang!$C$2:$C$6001),M_Sapi!$D375)))</f>
      </c>
      <c r="K375" s="21">
        <f>IF($A375="","",IFERROR($I375/$J375,0))</f>
      </c>
    </row>
    <row r="376">
      <c r="A376" s="13">
        <f>IF(M_Sapi!$A376="","",M_Sapi!$A376)</f>
      </c>
      <c r="B376" s="13">
        <f>IF($A376="","",M_Sapi!$F376)</f>
      </c>
      <c r="C376" s="13">
        <f>IF($A376="","",M_Sapi!$J376)</f>
      </c>
      <c r="D376" s="18">
        <f>IF($A376="","",M_Sapi!$L376)</f>
      </c>
      <c r="E376" s="15">
        <f>IF($A376="","",M_Sapi!$E376)</f>
      </c>
      <c r="F376" s="15">
        <f>IF($A376="","",IFERROR(INDEX(M_Batch!$K$2:$K$201,MATCH($B376,M_Batch!$A$2:$A$201,0))*$D376/INDEX(M_Batch!$J$2:$J$201,MATCH($B376,M_Batch!$A$2:$A$201,0)),0))</f>
      </c>
      <c r="G376" s="15">
        <f>IF($A376="","",IFERROR(INDEX(M_Batch!$L$2:$L$201,MATCH($B376,M_Batch!$A$2:$A$201,0))*$D376/INDEX(M_Batch!$J$2:$J$201,MATCH($B376,M_Batch!$A$2:$A$201,0)),0))</f>
      </c>
      <c r="H376" s="15">
        <f>IF($A376="","",IFERROR(INDEX(M_Batch!$M$2:$M$201,MATCH($B376,M_Batch!$A$2:$A$201,0))*$D376/INDEX(M_Batch!$J$2:$J$201,MATCH($B376,M_Batch!$A$2:$A$201,0)),0))</f>
      </c>
      <c r="I376" s="15">
        <f>IF($A376="","",$E376+$F376+$G376+$H376)</f>
      </c>
      <c r="J376" s="16">
        <f>IF($A376="","",IF(COUNTIF(Penjualan!$B$2:$B$1001,$A376)&gt;0,IFERROR(INDEX(Penjualan!$C$2:$C$1001,MATCH($A376,Penjualan!$B$2:$B$1001,0)),0),IFERROR(LOOKUP(2,1/(Timbang!$A$2:$A$6001=$A376),Timbang!$C$2:$C$6001),M_Sapi!$D376)))</f>
      </c>
      <c r="K376" s="21">
        <f>IF($A376="","",IFERROR($I376/$J376,0))</f>
      </c>
    </row>
    <row r="377">
      <c r="A377" s="13">
        <f>IF(M_Sapi!$A377="","",M_Sapi!$A377)</f>
      </c>
      <c r="B377" s="13">
        <f>IF($A377="","",M_Sapi!$F377)</f>
      </c>
      <c r="C377" s="13">
        <f>IF($A377="","",M_Sapi!$J377)</f>
      </c>
      <c r="D377" s="18">
        <f>IF($A377="","",M_Sapi!$L377)</f>
      </c>
      <c r="E377" s="15">
        <f>IF($A377="","",M_Sapi!$E377)</f>
      </c>
      <c r="F377" s="15">
        <f>IF($A377="","",IFERROR(INDEX(M_Batch!$K$2:$K$201,MATCH($B377,M_Batch!$A$2:$A$201,0))*$D377/INDEX(M_Batch!$J$2:$J$201,MATCH($B377,M_Batch!$A$2:$A$201,0)),0))</f>
      </c>
      <c r="G377" s="15">
        <f>IF($A377="","",IFERROR(INDEX(M_Batch!$L$2:$L$201,MATCH($B377,M_Batch!$A$2:$A$201,0))*$D377/INDEX(M_Batch!$J$2:$J$201,MATCH($B377,M_Batch!$A$2:$A$201,0)),0))</f>
      </c>
      <c r="H377" s="15">
        <f>IF($A377="","",IFERROR(INDEX(M_Batch!$M$2:$M$201,MATCH($B377,M_Batch!$A$2:$A$201,0))*$D377/INDEX(M_Batch!$J$2:$J$201,MATCH($B377,M_Batch!$A$2:$A$201,0)),0))</f>
      </c>
      <c r="I377" s="15">
        <f>IF($A377="","",$E377+$F377+$G377+$H377)</f>
      </c>
      <c r="J377" s="16">
        <f>IF($A377="","",IF(COUNTIF(Penjualan!$B$2:$B$1001,$A377)&gt;0,IFERROR(INDEX(Penjualan!$C$2:$C$1001,MATCH($A377,Penjualan!$B$2:$B$1001,0)),0),IFERROR(LOOKUP(2,1/(Timbang!$A$2:$A$6001=$A377),Timbang!$C$2:$C$6001),M_Sapi!$D377)))</f>
      </c>
      <c r="K377" s="21">
        <f>IF($A377="","",IFERROR($I377/$J377,0))</f>
      </c>
    </row>
    <row r="378">
      <c r="A378" s="13">
        <f>IF(M_Sapi!$A378="","",M_Sapi!$A378)</f>
      </c>
      <c r="B378" s="13">
        <f>IF($A378="","",M_Sapi!$F378)</f>
      </c>
      <c r="C378" s="13">
        <f>IF($A378="","",M_Sapi!$J378)</f>
      </c>
      <c r="D378" s="18">
        <f>IF($A378="","",M_Sapi!$L378)</f>
      </c>
      <c r="E378" s="15">
        <f>IF($A378="","",M_Sapi!$E378)</f>
      </c>
      <c r="F378" s="15">
        <f>IF($A378="","",IFERROR(INDEX(M_Batch!$K$2:$K$201,MATCH($B378,M_Batch!$A$2:$A$201,0))*$D378/INDEX(M_Batch!$J$2:$J$201,MATCH($B378,M_Batch!$A$2:$A$201,0)),0))</f>
      </c>
      <c r="G378" s="15">
        <f>IF($A378="","",IFERROR(INDEX(M_Batch!$L$2:$L$201,MATCH($B378,M_Batch!$A$2:$A$201,0))*$D378/INDEX(M_Batch!$J$2:$J$201,MATCH($B378,M_Batch!$A$2:$A$201,0)),0))</f>
      </c>
      <c r="H378" s="15">
        <f>IF($A378="","",IFERROR(INDEX(M_Batch!$M$2:$M$201,MATCH($B378,M_Batch!$A$2:$A$201,0))*$D378/INDEX(M_Batch!$J$2:$J$201,MATCH($B378,M_Batch!$A$2:$A$201,0)),0))</f>
      </c>
      <c r="I378" s="15">
        <f>IF($A378="","",$E378+$F378+$G378+$H378)</f>
      </c>
      <c r="J378" s="16">
        <f>IF($A378="","",IF(COUNTIF(Penjualan!$B$2:$B$1001,$A378)&gt;0,IFERROR(INDEX(Penjualan!$C$2:$C$1001,MATCH($A378,Penjualan!$B$2:$B$1001,0)),0),IFERROR(LOOKUP(2,1/(Timbang!$A$2:$A$6001=$A378),Timbang!$C$2:$C$6001),M_Sapi!$D378)))</f>
      </c>
      <c r="K378" s="21">
        <f>IF($A378="","",IFERROR($I378/$J378,0))</f>
      </c>
    </row>
    <row r="379">
      <c r="A379" s="13">
        <f>IF(M_Sapi!$A379="","",M_Sapi!$A379)</f>
      </c>
      <c r="B379" s="13">
        <f>IF($A379="","",M_Sapi!$F379)</f>
      </c>
      <c r="C379" s="13">
        <f>IF($A379="","",M_Sapi!$J379)</f>
      </c>
      <c r="D379" s="18">
        <f>IF($A379="","",M_Sapi!$L379)</f>
      </c>
      <c r="E379" s="15">
        <f>IF($A379="","",M_Sapi!$E379)</f>
      </c>
      <c r="F379" s="15">
        <f>IF($A379="","",IFERROR(INDEX(M_Batch!$K$2:$K$201,MATCH($B379,M_Batch!$A$2:$A$201,0))*$D379/INDEX(M_Batch!$J$2:$J$201,MATCH($B379,M_Batch!$A$2:$A$201,0)),0))</f>
      </c>
      <c r="G379" s="15">
        <f>IF($A379="","",IFERROR(INDEX(M_Batch!$L$2:$L$201,MATCH($B379,M_Batch!$A$2:$A$201,0))*$D379/INDEX(M_Batch!$J$2:$J$201,MATCH($B379,M_Batch!$A$2:$A$201,0)),0))</f>
      </c>
      <c r="H379" s="15">
        <f>IF($A379="","",IFERROR(INDEX(M_Batch!$M$2:$M$201,MATCH($B379,M_Batch!$A$2:$A$201,0))*$D379/INDEX(M_Batch!$J$2:$J$201,MATCH($B379,M_Batch!$A$2:$A$201,0)),0))</f>
      </c>
      <c r="I379" s="15">
        <f>IF($A379="","",$E379+$F379+$G379+$H379)</f>
      </c>
      <c r="J379" s="16">
        <f>IF($A379="","",IF(COUNTIF(Penjualan!$B$2:$B$1001,$A379)&gt;0,IFERROR(INDEX(Penjualan!$C$2:$C$1001,MATCH($A379,Penjualan!$B$2:$B$1001,0)),0),IFERROR(LOOKUP(2,1/(Timbang!$A$2:$A$6001=$A379),Timbang!$C$2:$C$6001),M_Sapi!$D379)))</f>
      </c>
      <c r="K379" s="21">
        <f>IF($A379="","",IFERROR($I379/$J379,0))</f>
      </c>
    </row>
    <row r="380">
      <c r="A380" s="13">
        <f>IF(M_Sapi!$A380="","",M_Sapi!$A380)</f>
      </c>
      <c r="B380" s="13">
        <f>IF($A380="","",M_Sapi!$F380)</f>
      </c>
      <c r="C380" s="13">
        <f>IF($A380="","",M_Sapi!$J380)</f>
      </c>
      <c r="D380" s="18">
        <f>IF($A380="","",M_Sapi!$L380)</f>
      </c>
      <c r="E380" s="15">
        <f>IF($A380="","",M_Sapi!$E380)</f>
      </c>
      <c r="F380" s="15">
        <f>IF($A380="","",IFERROR(INDEX(M_Batch!$K$2:$K$201,MATCH($B380,M_Batch!$A$2:$A$201,0))*$D380/INDEX(M_Batch!$J$2:$J$201,MATCH($B380,M_Batch!$A$2:$A$201,0)),0))</f>
      </c>
      <c r="G380" s="15">
        <f>IF($A380="","",IFERROR(INDEX(M_Batch!$L$2:$L$201,MATCH($B380,M_Batch!$A$2:$A$201,0))*$D380/INDEX(M_Batch!$J$2:$J$201,MATCH($B380,M_Batch!$A$2:$A$201,0)),0))</f>
      </c>
      <c r="H380" s="15">
        <f>IF($A380="","",IFERROR(INDEX(M_Batch!$M$2:$M$201,MATCH($B380,M_Batch!$A$2:$A$201,0))*$D380/INDEX(M_Batch!$J$2:$J$201,MATCH($B380,M_Batch!$A$2:$A$201,0)),0))</f>
      </c>
      <c r="I380" s="15">
        <f>IF($A380="","",$E380+$F380+$G380+$H380)</f>
      </c>
      <c r="J380" s="16">
        <f>IF($A380="","",IF(COUNTIF(Penjualan!$B$2:$B$1001,$A380)&gt;0,IFERROR(INDEX(Penjualan!$C$2:$C$1001,MATCH($A380,Penjualan!$B$2:$B$1001,0)),0),IFERROR(LOOKUP(2,1/(Timbang!$A$2:$A$6001=$A380),Timbang!$C$2:$C$6001),M_Sapi!$D380)))</f>
      </c>
      <c r="K380" s="21">
        <f>IF($A380="","",IFERROR($I380/$J380,0))</f>
      </c>
    </row>
    <row r="381">
      <c r="A381" s="13">
        <f>IF(M_Sapi!$A381="","",M_Sapi!$A381)</f>
      </c>
      <c r="B381" s="13">
        <f>IF($A381="","",M_Sapi!$F381)</f>
      </c>
      <c r="C381" s="13">
        <f>IF($A381="","",M_Sapi!$J381)</f>
      </c>
      <c r="D381" s="18">
        <f>IF($A381="","",M_Sapi!$L381)</f>
      </c>
      <c r="E381" s="15">
        <f>IF($A381="","",M_Sapi!$E381)</f>
      </c>
      <c r="F381" s="15">
        <f>IF($A381="","",IFERROR(INDEX(M_Batch!$K$2:$K$201,MATCH($B381,M_Batch!$A$2:$A$201,0))*$D381/INDEX(M_Batch!$J$2:$J$201,MATCH($B381,M_Batch!$A$2:$A$201,0)),0))</f>
      </c>
      <c r="G381" s="15">
        <f>IF($A381="","",IFERROR(INDEX(M_Batch!$L$2:$L$201,MATCH($B381,M_Batch!$A$2:$A$201,0))*$D381/INDEX(M_Batch!$J$2:$J$201,MATCH($B381,M_Batch!$A$2:$A$201,0)),0))</f>
      </c>
      <c r="H381" s="15">
        <f>IF($A381="","",IFERROR(INDEX(M_Batch!$M$2:$M$201,MATCH($B381,M_Batch!$A$2:$A$201,0))*$D381/INDEX(M_Batch!$J$2:$J$201,MATCH($B381,M_Batch!$A$2:$A$201,0)),0))</f>
      </c>
      <c r="I381" s="15">
        <f>IF($A381="","",$E381+$F381+$G381+$H381)</f>
      </c>
      <c r="J381" s="16">
        <f>IF($A381="","",IF(COUNTIF(Penjualan!$B$2:$B$1001,$A381)&gt;0,IFERROR(INDEX(Penjualan!$C$2:$C$1001,MATCH($A381,Penjualan!$B$2:$B$1001,0)),0),IFERROR(LOOKUP(2,1/(Timbang!$A$2:$A$6001=$A381),Timbang!$C$2:$C$6001),M_Sapi!$D381)))</f>
      </c>
      <c r="K381" s="21">
        <f>IF($A381="","",IFERROR($I381/$J381,0))</f>
      </c>
    </row>
    <row r="382">
      <c r="A382" s="13">
        <f>IF(M_Sapi!$A382="","",M_Sapi!$A382)</f>
      </c>
      <c r="B382" s="13">
        <f>IF($A382="","",M_Sapi!$F382)</f>
      </c>
      <c r="C382" s="13">
        <f>IF($A382="","",M_Sapi!$J382)</f>
      </c>
      <c r="D382" s="18">
        <f>IF($A382="","",M_Sapi!$L382)</f>
      </c>
      <c r="E382" s="15">
        <f>IF($A382="","",M_Sapi!$E382)</f>
      </c>
      <c r="F382" s="15">
        <f>IF($A382="","",IFERROR(INDEX(M_Batch!$K$2:$K$201,MATCH($B382,M_Batch!$A$2:$A$201,0))*$D382/INDEX(M_Batch!$J$2:$J$201,MATCH($B382,M_Batch!$A$2:$A$201,0)),0))</f>
      </c>
      <c r="G382" s="15">
        <f>IF($A382="","",IFERROR(INDEX(M_Batch!$L$2:$L$201,MATCH($B382,M_Batch!$A$2:$A$201,0))*$D382/INDEX(M_Batch!$J$2:$J$201,MATCH($B382,M_Batch!$A$2:$A$201,0)),0))</f>
      </c>
      <c r="H382" s="15">
        <f>IF($A382="","",IFERROR(INDEX(M_Batch!$M$2:$M$201,MATCH($B382,M_Batch!$A$2:$A$201,0))*$D382/INDEX(M_Batch!$J$2:$J$201,MATCH($B382,M_Batch!$A$2:$A$201,0)),0))</f>
      </c>
      <c r="I382" s="15">
        <f>IF($A382="","",$E382+$F382+$G382+$H382)</f>
      </c>
      <c r="J382" s="16">
        <f>IF($A382="","",IF(COUNTIF(Penjualan!$B$2:$B$1001,$A382)&gt;0,IFERROR(INDEX(Penjualan!$C$2:$C$1001,MATCH($A382,Penjualan!$B$2:$B$1001,0)),0),IFERROR(LOOKUP(2,1/(Timbang!$A$2:$A$6001=$A382),Timbang!$C$2:$C$6001),M_Sapi!$D382)))</f>
      </c>
      <c r="K382" s="21">
        <f>IF($A382="","",IFERROR($I382/$J382,0))</f>
      </c>
    </row>
    <row r="383">
      <c r="A383" s="13">
        <f>IF(M_Sapi!$A383="","",M_Sapi!$A383)</f>
      </c>
      <c r="B383" s="13">
        <f>IF($A383="","",M_Sapi!$F383)</f>
      </c>
      <c r="C383" s="13">
        <f>IF($A383="","",M_Sapi!$J383)</f>
      </c>
      <c r="D383" s="18">
        <f>IF($A383="","",M_Sapi!$L383)</f>
      </c>
      <c r="E383" s="15">
        <f>IF($A383="","",M_Sapi!$E383)</f>
      </c>
      <c r="F383" s="15">
        <f>IF($A383="","",IFERROR(INDEX(M_Batch!$K$2:$K$201,MATCH($B383,M_Batch!$A$2:$A$201,0))*$D383/INDEX(M_Batch!$J$2:$J$201,MATCH($B383,M_Batch!$A$2:$A$201,0)),0))</f>
      </c>
      <c r="G383" s="15">
        <f>IF($A383="","",IFERROR(INDEX(M_Batch!$L$2:$L$201,MATCH($B383,M_Batch!$A$2:$A$201,0))*$D383/INDEX(M_Batch!$J$2:$J$201,MATCH($B383,M_Batch!$A$2:$A$201,0)),0))</f>
      </c>
      <c r="H383" s="15">
        <f>IF($A383="","",IFERROR(INDEX(M_Batch!$M$2:$M$201,MATCH($B383,M_Batch!$A$2:$A$201,0))*$D383/INDEX(M_Batch!$J$2:$J$201,MATCH($B383,M_Batch!$A$2:$A$201,0)),0))</f>
      </c>
      <c r="I383" s="15">
        <f>IF($A383="","",$E383+$F383+$G383+$H383)</f>
      </c>
      <c r="J383" s="16">
        <f>IF($A383="","",IF(COUNTIF(Penjualan!$B$2:$B$1001,$A383)&gt;0,IFERROR(INDEX(Penjualan!$C$2:$C$1001,MATCH($A383,Penjualan!$B$2:$B$1001,0)),0),IFERROR(LOOKUP(2,1/(Timbang!$A$2:$A$6001=$A383),Timbang!$C$2:$C$6001),M_Sapi!$D383)))</f>
      </c>
      <c r="K383" s="21">
        <f>IF($A383="","",IFERROR($I383/$J383,0))</f>
      </c>
    </row>
    <row r="384">
      <c r="A384" s="13">
        <f>IF(M_Sapi!$A384="","",M_Sapi!$A384)</f>
      </c>
      <c r="B384" s="13">
        <f>IF($A384="","",M_Sapi!$F384)</f>
      </c>
      <c r="C384" s="13">
        <f>IF($A384="","",M_Sapi!$J384)</f>
      </c>
      <c r="D384" s="18">
        <f>IF($A384="","",M_Sapi!$L384)</f>
      </c>
      <c r="E384" s="15">
        <f>IF($A384="","",M_Sapi!$E384)</f>
      </c>
      <c r="F384" s="15">
        <f>IF($A384="","",IFERROR(INDEX(M_Batch!$K$2:$K$201,MATCH($B384,M_Batch!$A$2:$A$201,0))*$D384/INDEX(M_Batch!$J$2:$J$201,MATCH($B384,M_Batch!$A$2:$A$201,0)),0))</f>
      </c>
      <c r="G384" s="15">
        <f>IF($A384="","",IFERROR(INDEX(M_Batch!$L$2:$L$201,MATCH($B384,M_Batch!$A$2:$A$201,0))*$D384/INDEX(M_Batch!$J$2:$J$201,MATCH($B384,M_Batch!$A$2:$A$201,0)),0))</f>
      </c>
      <c r="H384" s="15">
        <f>IF($A384="","",IFERROR(INDEX(M_Batch!$M$2:$M$201,MATCH($B384,M_Batch!$A$2:$A$201,0))*$D384/INDEX(M_Batch!$J$2:$J$201,MATCH($B384,M_Batch!$A$2:$A$201,0)),0))</f>
      </c>
      <c r="I384" s="15">
        <f>IF($A384="","",$E384+$F384+$G384+$H384)</f>
      </c>
      <c r="J384" s="16">
        <f>IF($A384="","",IF(COUNTIF(Penjualan!$B$2:$B$1001,$A384)&gt;0,IFERROR(INDEX(Penjualan!$C$2:$C$1001,MATCH($A384,Penjualan!$B$2:$B$1001,0)),0),IFERROR(LOOKUP(2,1/(Timbang!$A$2:$A$6001=$A384),Timbang!$C$2:$C$6001),M_Sapi!$D384)))</f>
      </c>
      <c r="K384" s="21">
        <f>IF($A384="","",IFERROR($I384/$J384,0))</f>
      </c>
    </row>
    <row r="385">
      <c r="A385" s="13">
        <f>IF(M_Sapi!$A385="","",M_Sapi!$A385)</f>
      </c>
      <c r="B385" s="13">
        <f>IF($A385="","",M_Sapi!$F385)</f>
      </c>
      <c r="C385" s="13">
        <f>IF($A385="","",M_Sapi!$J385)</f>
      </c>
      <c r="D385" s="18">
        <f>IF($A385="","",M_Sapi!$L385)</f>
      </c>
      <c r="E385" s="15">
        <f>IF($A385="","",M_Sapi!$E385)</f>
      </c>
      <c r="F385" s="15">
        <f>IF($A385="","",IFERROR(INDEX(M_Batch!$K$2:$K$201,MATCH($B385,M_Batch!$A$2:$A$201,0))*$D385/INDEX(M_Batch!$J$2:$J$201,MATCH($B385,M_Batch!$A$2:$A$201,0)),0))</f>
      </c>
      <c r="G385" s="15">
        <f>IF($A385="","",IFERROR(INDEX(M_Batch!$L$2:$L$201,MATCH($B385,M_Batch!$A$2:$A$201,0))*$D385/INDEX(M_Batch!$J$2:$J$201,MATCH($B385,M_Batch!$A$2:$A$201,0)),0))</f>
      </c>
      <c r="H385" s="15">
        <f>IF($A385="","",IFERROR(INDEX(M_Batch!$M$2:$M$201,MATCH($B385,M_Batch!$A$2:$A$201,0))*$D385/INDEX(M_Batch!$J$2:$J$201,MATCH($B385,M_Batch!$A$2:$A$201,0)),0))</f>
      </c>
      <c r="I385" s="15">
        <f>IF($A385="","",$E385+$F385+$G385+$H385)</f>
      </c>
      <c r="J385" s="16">
        <f>IF($A385="","",IF(COUNTIF(Penjualan!$B$2:$B$1001,$A385)&gt;0,IFERROR(INDEX(Penjualan!$C$2:$C$1001,MATCH($A385,Penjualan!$B$2:$B$1001,0)),0),IFERROR(LOOKUP(2,1/(Timbang!$A$2:$A$6001=$A385),Timbang!$C$2:$C$6001),M_Sapi!$D385)))</f>
      </c>
      <c r="K385" s="21">
        <f>IF($A385="","",IFERROR($I385/$J385,0))</f>
      </c>
    </row>
    <row r="386">
      <c r="A386" s="13">
        <f>IF(M_Sapi!$A386="","",M_Sapi!$A386)</f>
      </c>
      <c r="B386" s="13">
        <f>IF($A386="","",M_Sapi!$F386)</f>
      </c>
      <c r="C386" s="13">
        <f>IF($A386="","",M_Sapi!$J386)</f>
      </c>
      <c r="D386" s="18">
        <f>IF($A386="","",M_Sapi!$L386)</f>
      </c>
      <c r="E386" s="15">
        <f>IF($A386="","",M_Sapi!$E386)</f>
      </c>
      <c r="F386" s="15">
        <f>IF($A386="","",IFERROR(INDEX(M_Batch!$K$2:$K$201,MATCH($B386,M_Batch!$A$2:$A$201,0))*$D386/INDEX(M_Batch!$J$2:$J$201,MATCH($B386,M_Batch!$A$2:$A$201,0)),0))</f>
      </c>
      <c r="G386" s="15">
        <f>IF($A386="","",IFERROR(INDEX(M_Batch!$L$2:$L$201,MATCH($B386,M_Batch!$A$2:$A$201,0))*$D386/INDEX(M_Batch!$J$2:$J$201,MATCH($B386,M_Batch!$A$2:$A$201,0)),0))</f>
      </c>
      <c r="H386" s="15">
        <f>IF($A386="","",IFERROR(INDEX(M_Batch!$M$2:$M$201,MATCH($B386,M_Batch!$A$2:$A$201,0))*$D386/INDEX(M_Batch!$J$2:$J$201,MATCH($B386,M_Batch!$A$2:$A$201,0)),0))</f>
      </c>
      <c r="I386" s="15">
        <f>IF($A386="","",$E386+$F386+$G386+$H386)</f>
      </c>
      <c r="J386" s="16">
        <f>IF($A386="","",IF(COUNTIF(Penjualan!$B$2:$B$1001,$A386)&gt;0,IFERROR(INDEX(Penjualan!$C$2:$C$1001,MATCH($A386,Penjualan!$B$2:$B$1001,0)),0),IFERROR(LOOKUP(2,1/(Timbang!$A$2:$A$6001=$A386),Timbang!$C$2:$C$6001),M_Sapi!$D386)))</f>
      </c>
      <c r="K386" s="21">
        <f>IF($A386="","",IFERROR($I386/$J386,0))</f>
      </c>
    </row>
    <row r="387">
      <c r="A387" s="13">
        <f>IF(M_Sapi!$A387="","",M_Sapi!$A387)</f>
      </c>
      <c r="B387" s="13">
        <f>IF($A387="","",M_Sapi!$F387)</f>
      </c>
      <c r="C387" s="13">
        <f>IF($A387="","",M_Sapi!$J387)</f>
      </c>
      <c r="D387" s="18">
        <f>IF($A387="","",M_Sapi!$L387)</f>
      </c>
      <c r="E387" s="15">
        <f>IF($A387="","",M_Sapi!$E387)</f>
      </c>
      <c r="F387" s="15">
        <f>IF($A387="","",IFERROR(INDEX(M_Batch!$K$2:$K$201,MATCH($B387,M_Batch!$A$2:$A$201,0))*$D387/INDEX(M_Batch!$J$2:$J$201,MATCH($B387,M_Batch!$A$2:$A$201,0)),0))</f>
      </c>
      <c r="G387" s="15">
        <f>IF($A387="","",IFERROR(INDEX(M_Batch!$L$2:$L$201,MATCH($B387,M_Batch!$A$2:$A$201,0))*$D387/INDEX(M_Batch!$J$2:$J$201,MATCH($B387,M_Batch!$A$2:$A$201,0)),0))</f>
      </c>
      <c r="H387" s="15">
        <f>IF($A387="","",IFERROR(INDEX(M_Batch!$M$2:$M$201,MATCH($B387,M_Batch!$A$2:$A$201,0))*$D387/INDEX(M_Batch!$J$2:$J$201,MATCH($B387,M_Batch!$A$2:$A$201,0)),0))</f>
      </c>
      <c r="I387" s="15">
        <f>IF($A387="","",$E387+$F387+$G387+$H387)</f>
      </c>
      <c r="J387" s="16">
        <f>IF($A387="","",IF(COUNTIF(Penjualan!$B$2:$B$1001,$A387)&gt;0,IFERROR(INDEX(Penjualan!$C$2:$C$1001,MATCH($A387,Penjualan!$B$2:$B$1001,0)),0),IFERROR(LOOKUP(2,1/(Timbang!$A$2:$A$6001=$A387),Timbang!$C$2:$C$6001),M_Sapi!$D387)))</f>
      </c>
      <c r="K387" s="21">
        <f>IF($A387="","",IFERROR($I387/$J387,0))</f>
      </c>
    </row>
    <row r="388">
      <c r="A388" s="13">
        <f>IF(M_Sapi!$A388="","",M_Sapi!$A388)</f>
      </c>
      <c r="B388" s="13">
        <f>IF($A388="","",M_Sapi!$F388)</f>
      </c>
      <c r="C388" s="13">
        <f>IF($A388="","",M_Sapi!$J388)</f>
      </c>
      <c r="D388" s="18">
        <f>IF($A388="","",M_Sapi!$L388)</f>
      </c>
      <c r="E388" s="15">
        <f>IF($A388="","",M_Sapi!$E388)</f>
      </c>
      <c r="F388" s="15">
        <f>IF($A388="","",IFERROR(INDEX(M_Batch!$K$2:$K$201,MATCH($B388,M_Batch!$A$2:$A$201,0))*$D388/INDEX(M_Batch!$J$2:$J$201,MATCH($B388,M_Batch!$A$2:$A$201,0)),0))</f>
      </c>
      <c r="G388" s="15">
        <f>IF($A388="","",IFERROR(INDEX(M_Batch!$L$2:$L$201,MATCH($B388,M_Batch!$A$2:$A$201,0))*$D388/INDEX(M_Batch!$J$2:$J$201,MATCH($B388,M_Batch!$A$2:$A$201,0)),0))</f>
      </c>
      <c r="H388" s="15">
        <f>IF($A388="","",IFERROR(INDEX(M_Batch!$M$2:$M$201,MATCH($B388,M_Batch!$A$2:$A$201,0))*$D388/INDEX(M_Batch!$J$2:$J$201,MATCH($B388,M_Batch!$A$2:$A$201,0)),0))</f>
      </c>
      <c r="I388" s="15">
        <f>IF($A388="","",$E388+$F388+$G388+$H388)</f>
      </c>
      <c r="J388" s="16">
        <f>IF($A388="","",IF(COUNTIF(Penjualan!$B$2:$B$1001,$A388)&gt;0,IFERROR(INDEX(Penjualan!$C$2:$C$1001,MATCH($A388,Penjualan!$B$2:$B$1001,0)),0),IFERROR(LOOKUP(2,1/(Timbang!$A$2:$A$6001=$A388),Timbang!$C$2:$C$6001),M_Sapi!$D388)))</f>
      </c>
      <c r="K388" s="21">
        <f>IF($A388="","",IFERROR($I388/$J388,0))</f>
      </c>
    </row>
    <row r="389">
      <c r="A389" s="13">
        <f>IF(M_Sapi!$A389="","",M_Sapi!$A389)</f>
      </c>
      <c r="B389" s="13">
        <f>IF($A389="","",M_Sapi!$F389)</f>
      </c>
      <c r="C389" s="13">
        <f>IF($A389="","",M_Sapi!$J389)</f>
      </c>
      <c r="D389" s="18">
        <f>IF($A389="","",M_Sapi!$L389)</f>
      </c>
      <c r="E389" s="15">
        <f>IF($A389="","",M_Sapi!$E389)</f>
      </c>
      <c r="F389" s="15">
        <f>IF($A389="","",IFERROR(INDEX(M_Batch!$K$2:$K$201,MATCH($B389,M_Batch!$A$2:$A$201,0))*$D389/INDEX(M_Batch!$J$2:$J$201,MATCH($B389,M_Batch!$A$2:$A$201,0)),0))</f>
      </c>
      <c r="G389" s="15">
        <f>IF($A389="","",IFERROR(INDEX(M_Batch!$L$2:$L$201,MATCH($B389,M_Batch!$A$2:$A$201,0))*$D389/INDEX(M_Batch!$J$2:$J$201,MATCH($B389,M_Batch!$A$2:$A$201,0)),0))</f>
      </c>
      <c r="H389" s="15">
        <f>IF($A389="","",IFERROR(INDEX(M_Batch!$M$2:$M$201,MATCH($B389,M_Batch!$A$2:$A$201,0))*$D389/INDEX(M_Batch!$J$2:$J$201,MATCH($B389,M_Batch!$A$2:$A$201,0)),0))</f>
      </c>
      <c r="I389" s="15">
        <f>IF($A389="","",$E389+$F389+$G389+$H389)</f>
      </c>
      <c r="J389" s="16">
        <f>IF($A389="","",IF(COUNTIF(Penjualan!$B$2:$B$1001,$A389)&gt;0,IFERROR(INDEX(Penjualan!$C$2:$C$1001,MATCH($A389,Penjualan!$B$2:$B$1001,0)),0),IFERROR(LOOKUP(2,1/(Timbang!$A$2:$A$6001=$A389),Timbang!$C$2:$C$6001),M_Sapi!$D389)))</f>
      </c>
      <c r="K389" s="21">
        <f>IF($A389="","",IFERROR($I389/$J389,0))</f>
      </c>
    </row>
    <row r="390">
      <c r="A390" s="13">
        <f>IF(M_Sapi!$A390="","",M_Sapi!$A390)</f>
      </c>
      <c r="B390" s="13">
        <f>IF($A390="","",M_Sapi!$F390)</f>
      </c>
      <c r="C390" s="13">
        <f>IF($A390="","",M_Sapi!$J390)</f>
      </c>
      <c r="D390" s="18">
        <f>IF($A390="","",M_Sapi!$L390)</f>
      </c>
      <c r="E390" s="15">
        <f>IF($A390="","",M_Sapi!$E390)</f>
      </c>
      <c r="F390" s="15">
        <f>IF($A390="","",IFERROR(INDEX(M_Batch!$K$2:$K$201,MATCH($B390,M_Batch!$A$2:$A$201,0))*$D390/INDEX(M_Batch!$J$2:$J$201,MATCH($B390,M_Batch!$A$2:$A$201,0)),0))</f>
      </c>
      <c r="G390" s="15">
        <f>IF($A390="","",IFERROR(INDEX(M_Batch!$L$2:$L$201,MATCH($B390,M_Batch!$A$2:$A$201,0))*$D390/INDEX(M_Batch!$J$2:$J$201,MATCH($B390,M_Batch!$A$2:$A$201,0)),0))</f>
      </c>
      <c r="H390" s="15">
        <f>IF($A390="","",IFERROR(INDEX(M_Batch!$M$2:$M$201,MATCH($B390,M_Batch!$A$2:$A$201,0))*$D390/INDEX(M_Batch!$J$2:$J$201,MATCH($B390,M_Batch!$A$2:$A$201,0)),0))</f>
      </c>
      <c r="I390" s="15">
        <f>IF($A390="","",$E390+$F390+$G390+$H390)</f>
      </c>
      <c r="J390" s="16">
        <f>IF($A390="","",IF(COUNTIF(Penjualan!$B$2:$B$1001,$A390)&gt;0,IFERROR(INDEX(Penjualan!$C$2:$C$1001,MATCH($A390,Penjualan!$B$2:$B$1001,0)),0),IFERROR(LOOKUP(2,1/(Timbang!$A$2:$A$6001=$A390),Timbang!$C$2:$C$6001),M_Sapi!$D390)))</f>
      </c>
      <c r="K390" s="21">
        <f>IF($A390="","",IFERROR($I390/$J390,0))</f>
      </c>
    </row>
    <row r="391">
      <c r="A391" s="13">
        <f>IF(M_Sapi!$A391="","",M_Sapi!$A391)</f>
      </c>
      <c r="B391" s="13">
        <f>IF($A391="","",M_Sapi!$F391)</f>
      </c>
      <c r="C391" s="13">
        <f>IF($A391="","",M_Sapi!$J391)</f>
      </c>
      <c r="D391" s="18">
        <f>IF($A391="","",M_Sapi!$L391)</f>
      </c>
      <c r="E391" s="15">
        <f>IF($A391="","",M_Sapi!$E391)</f>
      </c>
      <c r="F391" s="15">
        <f>IF($A391="","",IFERROR(INDEX(M_Batch!$K$2:$K$201,MATCH($B391,M_Batch!$A$2:$A$201,0))*$D391/INDEX(M_Batch!$J$2:$J$201,MATCH($B391,M_Batch!$A$2:$A$201,0)),0))</f>
      </c>
      <c r="G391" s="15">
        <f>IF($A391="","",IFERROR(INDEX(M_Batch!$L$2:$L$201,MATCH($B391,M_Batch!$A$2:$A$201,0))*$D391/INDEX(M_Batch!$J$2:$J$201,MATCH($B391,M_Batch!$A$2:$A$201,0)),0))</f>
      </c>
      <c r="H391" s="15">
        <f>IF($A391="","",IFERROR(INDEX(M_Batch!$M$2:$M$201,MATCH($B391,M_Batch!$A$2:$A$201,0))*$D391/INDEX(M_Batch!$J$2:$J$201,MATCH($B391,M_Batch!$A$2:$A$201,0)),0))</f>
      </c>
      <c r="I391" s="15">
        <f>IF($A391="","",$E391+$F391+$G391+$H391)</f>
      </c>
      <c r="J391" s="16">
        <f>IF($A391="","",IF(COUNTIF(Penjualan!$B$2:$B$1001,$A391)&gt;0,IFERROR(INDEX(Penjualan!$C$2:$C$1001,MATCH($A391,Penjualan!$B$2:$B$1001,0)),0),IFERROR(LOOKUP(2,1/(Timbang!$A$2:$A$6001=$A391),Timbang!$C$2:$C$6001),M_Sapi!$D391)))</f>
      </c>
      <c r="K391" s="21">
        <f>IF($A391="","",IFERROR($I391/$J391,0))</f>
      </c>
    </row>
    <row r="392">
      <c r="A392" s="13">
        <f>IF(M_Sapi!$A392="","",M_Sapi!$A392)</f>
      </c>
      <c r="B392" s="13">
        <f>IF($A392="","",M_Sapi!$F392)</f>
      </c>
      <c r="C392" s="13">
        <f>IF($A392="","",M_Sapi!$J392)</f>
      </c>
      <c r="D392" s="18">
        <f>IF($A392="","",M_Sapi!$L392)</f>
      </c>
      <c r="E392" s="15">
        <f>IF($A392="","",M_Sapi!$E392)</f>
      </c>
      <c r="F392" s="15">
        <f>IF($A392="","",IFERROR(INDEX(M_Batch!$K$2:$K$201,MATCH($B392,M_Batch!$A$2:$A$201,0))*$D392/INDEX(M_Batch!$J$2:$J$201,MATCH($B392,M_Batch!$A$2:$A$201,0)),0))</f>
      </c>
      <c r="G392" s="15">
        <f>IF($A392="","",IFERROR(INDEX(M_Batch!$L$2:$L$201,MATCH($B392,M_Batch!$A$2:$A$201,0))*$D392/INDEX(M_Batch!$J$2:$J$201,MATCH($B392,M_Batch!$A$2:$A$201,0)),0))</f>
      </c>
      <c r="H392" s="15">
        <f>IF($A392="","",IFERROR(INDEX(M_Batch!$M$2:$M$201,MATCH($B392,M_Batch!$A$2:$A$201,0))*$D392/INDEX(M_Batch!$J$2:$J$201,MATCH($B392,M_Batch!$A$2:$A$201,0)),0))</f>
      </c>
      <c r="I392" s="15">
        <f>IF($A392="","",$E392+$F392+$G392+$H392)</f>
      </c>
      <c r="J392" s="16">
        <f>IF($A392="","",IF(COUNTIF(Penjualan!$B$2:$B$1001,$A392)&gt;0,IFERROR(INDEX(Penjualan!$C$2:$C$1001,MATCH($A392,Penjualan!$B$2:$B$1001,0)),0),IFERROR(LOOKUP(2,1/(Timbang!$A$2:$A$6001=$A392),Timbang!$C$2:$C$6001),M_Sapi!$D392)))</f>
      </c>
      <c r="K392" s="21">
        <f>IF($A392="","",IFERROR($I392/$J392,0))</f>
      </c>
    </row>
    <row r="393">
      <c r="A393" s="13">
        <f>IF(M_Sapi!$A393="","",M_Sapi!$A393)</f>
      </c>
      <c r="B393" s="13">
        <f>IF($A393="","",M_Sapi!$F393)</f>
      </c>
      <c r="C393" s="13">
        <f>IF($A393="","",M_Sapi!$J393)</f>
      </c>
      <c r="D393" s="18">
        <f>IF($A393="","",M_Sapi!$L393)</f>
      </c>
      <c r="E393" s="15">
        <f>IF($A393="","",M_Sapi!$E393)</f>
      </c>
      <c r="F393" s="15">
        <f>IF($A393="","",IFERROR(INDEX(M_Batch!$K$2:$K$201,MATCH($B393,M_Batch!$A$2:$A$201,0))*$D393/INDEX(M_Batch!$J$2:$J$201,MATCH($B393,M_Batch!$A$2:$A$201,0)),0))</f>
      </c>
      <c r="G393" s="15">
        <f>IF($A393="","",IFERROR(INDEX(M_Batch!$L$2:$L$201,MATCH($B393,M_Batch!$A$2:$A$201,0))*$D393/INDEX(M_Batch!$J$2:$J$201,MATCH($B393,M_Batch!$A$2:$A$201,0)),0))</f>
      </c>
      <c r="H393" s="15">
        <f>IF($A393="","",IFERROR(INDEX(M_Batch!$M$2:$M$201,MATCH($B393,M_Batch!$A$2:$A$201,0))*$D393/INDEX(M_Batch!$J$2:$J$201,MATCH($B393,M_Batch!$A$2:$A$201,0)),0))</f>
      </c>
      <c r="I393" s="15">
        <f>IF($A393="","",$E393+$F393+$G393+$H393)</f>
      </c>
      <c r="J393" s="16">
        <f>IF($A393="","",IF(COUNTIF(Penjualan!$B$2:$B$1001,$A393)&gt;0,IFERROR(INDEX(Penjualan!$C$2:$C$1001,MATCH($A393,Penjualan!$B$2:$B$1001,0)),0),IFERROR(LOOKUP(2,1/(Timbang!$A$2:$A$6001=$A393),Timbang!$C$2:$C$6001),M_Sapi!$D393)))</f>
      </c>
      <c r="K393" s="21">
        <f>IF($A393="","",IFERROR($I393/$J393,0))</f>
      </c>
    </row>
    <row r="394">
      <c r="A394" s="13">
        <f>IF(M_Sapi!$A394="","",M_Sapi!$A394)</f>
      </c>
      <c r="B394" s="13">
        <f>IF($A394="","",M_Sapi!$F394)</f>
      </c>
      <c r="C394" s="13">
        <f>IF($A394="","",M_Sapi!$J394)</f>
      </c>
      <c r="D394" s="18">
        <f>IF($A394="","",M_Sapi!$L394)</f>
      </c>
      <c r="E394" s="15">
        <f>IF($A394="","",M_Sapi!$E394)</f>
      </c>
      <c r="F394" s="15">
        <f>IF($A394="","",IFERROR(INDEX(M_Batch!$K$2:$K$201,MATCH($B394,M_Batch!$A$2:$A$201,0))*$D394/INDEX(M_Batch!$J$2:$J$201,MATCH($B394,M_Batch!$A$2:$A$201,0)),0))</f>
      </c>
      <c r="G394" s="15">
        <f>IF($A394="","",IFERROR(INDEX(M_Batch!$L$2:$L$201,MATCH($B394,M_Batch!$A$2:$A$201,0))*$D394/INDEX(M_Batch!$J$2:$J$201,MATCH($B394,M_Batch!$A$2:$A$201,0)),0))</f>
      </c>
      <c r="H394" s="15">
        <f>IF($A394="","",IFERROR(INDEX(M_Batch!$M$2:$M$201,MATCH($B394,M_Batch!$A$2:$A$201,0))*$D394/INDEX(M_Batch!$J$2:$J$201,MATCH($B394,M_Batch!$A$2:$A$201,0)),0))</f>
      </c>
      <c r="I394" s="15">
        <f>IF($A394="","",$E394+$F394+$G394+$H394)</f>
      </c>
      <c r="J394" s="16">
        <f>IF($A394="","",IF(COUNTIF(Penjualan!$B$2:$B$1001,$A394)&gt;0,IFERROR(INDEX(Penjualan!$C$2:$C$1001,MATCH($A394,Penjualan!$B$2:$B$1001,0)),0),IFERROR(LOOKUP(2,1/(Timbang!$A$2:$A$6001=$A394),Timbang!$C$2:$C$6001),M_Sapi!$D394)))</f>
      </c>
      <c r="K394" s="21">
        <f>IF($A394="","",IFERROR($I394/$J394,0))</f>
      </c>
    </row>
    <row r="395">
      <c r="A395" s="13">
        <f>IF(M_Sapi!$A395="","",M_Sapi!$A395)</f>
      </c>
      <c r="B395" s="13">
        <f>IF($A395="","",M_Sapi!$F395)</f>
      </c>
      <c r="C395" s="13">
        <f>IF($A395="","",M_Sapi!$J395)</f>
      </c>
      <c r="D395" s="18">
        <f>IF($A395="","",M_Sapi!$L395)</f>
      </c>
      <c r="E395" s="15">
        <f>IF($A395="","",M_Sapi!$E395)</f>
      </c>
      <c r="F395" s="15">
        <f>IF($A395="","",IFERROR(INDEX(M_Batch!$K$2:$K$201,MATCH($B395,M_Batch!$A$2:$A$201,0))*$D395/INDEX(M_Batch!$J$2:$J$201,MATCH($B395,M_Batch!$A$2:$A$201,0)),0))</f>
      </c>
      <c r="G395" s="15">
        <f>IF($A395="","",IFERROR(INDEX(M_Batch!$L$2:$L$201,MATCH($B395,M_Batch!$A$2:$A$201,0))*$D395/INDEX(M_Batch!$J$2:$J$201,MATCH($B395,M_Batch!$A$2:$A$201,0)),0))</f>
      </c>
      <c r="H395" s="15">
        <f>IF($A395="","",IFERROR(INDEX(M_Batch!$M$2:$M$201,MATCH($B395,M_Batch!$A$2:$A$201,0))*$D395/INDEX(M_Batch!$J$2:$J$201,MATCH($B395,M_Batch!$A$2:$A$201,0)),0))</f>
      </c>
      <c r="I395" s="15">
        <f>IF($A395="","",$E395+$F395+$G395+$H395)</f>
      </c>
      <c r="J395" s="16">
        <f>IF($A395="","",IF(COUNTIF(Penjualan!$B$2:$B$1001,$A395)&gt;0,IFERROR(INDEX(Penjualan!$C$2:$C$1001,MATCH($A395,Penjualan!$B$2:$B$1001,0)),0),IFERROR(LOOKUP(2,1/(Timbang!$A$2:$A$6001=$A395),Timbang!$C$2:$C$6001),M_Sapi!$D395)))</f>
      </c>
      <c r="K395" s="21">
        <f>IF($A395="","",IFERROR($I395/$J395,0))</f>
      </c>
    </row>
    <row r="396">
      <c r="A396" s="13">
        <f>IF(M_Sapi!$A396="","",M_Sapi!$A396)</f>
      </c>
      <c r="B396" s="13">
        <f>IF($A396="","",M_Sapi!$F396)</f>
      </c>
      <c r="C396" s="13">
        <f>IF($A396="","",M_Sapi!$J396)</f>
      </c>
      <c r="D396" s="18">
        <f>IF($A396="","",M_Sapi!$L396)</f>
      </c>
      <c r="E396" s="15">
        <f>IF($A396="","",M_Sapi!$E396)</f>
      </c>
      <c r="F396" s="15">
        <f>IF($A396="","",IFERROR(INDEX(M_Batch!$K$2:$K$201,MATCH($B396,M_Batch!$A$2:$A$201,0))*$D396/INDEX(M_Batch!$J$2:$J$201,MATCH($B396,M_Batch!$A$2:$A$201,0)),0))</f>
      </c>
      <c r="G396" s="15">
        <f>IF($A396="","",IFERROR(INDEX(M_Batch!$L$2:$L$201,MATCH($B396,M_Batch!$A$2:$A$201,0))*$D396/INDEX(M_Batch!$J$2:$J$201,MATCH($B396,M_Batch!$A$2:$A$201,0)),0))</f>
      </c>
      <c r="H396" s="15">
        <f>IF($A396="","",IFERROR(INDEX(M_Batch!$M$2:$M$201,MATCH($B396,M_Batch!$A$2:$A$201,0))*$D396/INDEX(M_Batch!$J$2:$J$201,MATCH($B396,M_Batch!$A$2:$A$201,0)),0))</f>
      </c>
      <c r="I396" s="15">
        <f>IF($A396="","",$E396+$F396+$G396+$H396)</f>
      </c>
      <c r="J396" s="16">
        <f>IF($A396="","",IF(COUNTIF(Penjualan!$B$2:$B$1001,$A396)&gt;0,IFERROR(INDEX(Penjualan!$C$2:$C$1001,MATCH($A396,Penjualan!$B$2:$B$1001,0)),0),IFERROR(LOOKUP(2,1/(Timbang!$A$2:$A$6001=$A396),Timbang!$C$2:$C$6001),M_Sapi!$D396)))</f>
      </c>
      <c r="K396" s="21">
        <f>IF($A396="","",IFERROR($I396/$J396,0))</f>
      </c>
    </row>
    <row r="397">
      <c r="A397" s="13">
        <f>IF(M_Sapi!$A397="","",M_Sapi!$A397)</f>
      </c>
      <c r="B397" s="13">
        <f>IF($A397="","",M_Sapi!$F397)</f>
      </c>
      <c r="C397" s="13">
        <f>IF($A397="","",M_Sapi!$J397)</f>
      </c>
      <c r="D397" s="18">
        <f>IF($A397="","",M_Sapi!$L397)</f>
      </c>
      <c r="E397" s="15">
        <f>IF($A397="","",M_Sapi!$E397)</f>
      </c>
      <c r="F397" s="15">
        <f>IF($A397="","",IFERROR(INDEX(M_Batch!$K$2:$K$201,MATCH($B397,M_Batch!$A$2:$A$201,0))*$D397/INDEX(M_Batch!$J$2:$J$201,MATCH($B397,M_Batch!$A$2:$A$201,0)),0))</f>
      </c>
      <c r="G397" s="15">
        <f>IF($A397="","",IFERROR(INDEX(M_Batch!$L$2:$L$201,MATCH($B397,M_Batch!$A$2:$A$201,0))*$D397/INDEX(M_Batch!$J$2:$J$201,MATCH($B397,M_Batch!$A$2:$A$201,0)),0))</f>
      </c>
      <c r="H397" s="15">
        <f>IF($A397="","",IFERROR(INDEX(M_Batch!$M$2:$M$201,MATCH($B397,M_Batch!$A$2:$A$201,0))*$D397/INDEX(M_Batch!$J$2:$J$201,MATCH($B397,M_Batch!$A$2:$A$201,0)),0))</f>
      </c>
      <c r="I397" s="15">
        <f>IF($A397="","",$E397+$F397+$G397+$H397)</f>
      </c>
      <c r="J397" s="16">
        <f>IF($A397="","",IF(COUNTIF(Penjualan!$B$2:$B$1001,$A397)&gt;0,IFERROR(INDEX(Penjualan!$C$2:$C$1001,MATCH($A397,Penjualan!$B$2:$B$1001,0)),0),IFERROR(LOOKUP(2,1/(Timbang!$A$2:$A$6001=$A397),Timbang!$C$2:$C$6001),M_Sapi!$D397)))</f>
      </c>
      <c r="K397" s="21">
        <f>IF($A397="","",IFERROR($I397/$J397,0))</f>
      </c>
    </row>
    <row r="398">
      <c r="A398" s="13">
        <f>IF(M_Sapi!$A398="","",M_Sapi!$A398)</f>
      </c>
      <c r="B398" s="13">
        <f>IF($A398="","",M_Sapi!$F398)</f>
      </c>
      <c r="C398" s="13">
        <f>IF($A398="","",M_Sapi!$J398)</f>
      </c>
      <c r="D398" s="18">
        <f>IF($A398="","",M_Sapi!$L398)</f>
      </c>
      <c r="E398" s="15">
        <f>IF($A398="","",M_Sapi!$E398)</f>
      </c>
      <c r="F398" s="15">
        <f>IF($A398="","",IFERROR(INDEX(M_Batch!$K$2:$K$201,MATCH($B398,M_Batch!$A$2:$A$201,0))*$D398/INDEX(M_Batch!$J$2:$J$201,MATCH($B398,M_Batch!$A$2:$A$201,0)),0))</f>
      </c>
      <c r="G398" s="15">
        <f>IF($A398="","",IFERROR(INDEX(M_Batch!$L$2:$L$201,MATCH($B398,M_Batch!$A$2:$A$201,0))*$D398/INDEX(M_Batch!$J$2:$J$201,MATCH($B398,M_Batch!$A$2:$A$201,0)),0))</f>
      </c>
      <c r="H398" s="15">
        <f>IF($A398="","",IFERROR(INDEX(M_Batch!$M$2:$M$201,MATCH($B398,M_Batch!$A$2:$A$201,0))*$D398/INDEX(M_Batch!$J$2:$J$201,MATCH($B398,M_Batch!$A$2:$A$201,0)),0))</f>
      </c>
      <c r="I398" s="15">
        <f>IF($A398="","",$E398+$F398+$G398+$H398)</f>
      </c>
      <c r="J398" s="16">
        <f>IF($A398="","",IF(COUNTIF(Penjualan!$B$2:$B$1001,$A398)&gt;0,IFERROR(INDEX(Penjualan!$C$2:$C$1001,MATCH($A398,Penjualan!$B$2:$B$1001,0)),0),IFERROR(LOOKUP(2,1/(Timbang!$A$2:$A$6001=$A398),Timbang!$C$2:$C$6001),M_Sapi!$D398)))</f>
      </c>
      <c r="K398" s="21">
        <f>IF($A398="","",IFERROR($I398/$J398,0))</f>
      </c>
    </row>
    <row r="399">
      <c r="A399" s="13">
        <f>IF(M_Sapi!$A399="","",M_Sapi!$A399)</f>
      </c>
      <c r="B399" s="13">
        <f>IF($A399="","",M_Sapi!$F399)</f>
      </c>
      <c r="C399" s="13">
        <f>IF($A399="","",M_Sapi!$J399)</f>
      </c>
      <c r="D399" s="18">
        <f>IF($A399="","",M_Sapi!$L399)</f>
      </c>
      <c r="E399" s="15">
        <f>IF($A399="","",M_Sapi!$E399)</f>
      </c>
      <c r="F399" s="15">
        <f>IF($A399="","",IFERROR(INDEX(M_Batch!$K$2:$K$201,MATCH($B399,M_Batch!$A$2:$A$201,0))*$D399/INDEX(M_Batch!$J$2:$J$201,MATCH($B399,M_Batch!$A$2:$A$201,0)),0))</f>
      </c>
      <c r="G399" s="15">
        <f>IF($A399="","",IFERROR(INDEX(M_Batch!$L$2:$L$201,MATCH($B399,M_Batch!$A$2:$A$201,0))*$D399/INDEX(M_Batch!$J$2:$J$201,MATCH($B399,M_Batch!$A$2:$A$201,0)),0))</f>
      </c>
      <c r="H399" s="15">
        <f>IF($A399="","",IFERROR(INDEX(M_Batch!$M$2:$M$201,MATCH($B399,M_Batch!$A$2:$A$201,0))*$D399/INDEX(M_Batch!$J$2:$J$201,MATCH($B399,M_Batch!$A$2:$A$201,0)),0))</f>
      </c>
      <c r="I399" s="15">
        <f>IF($A399="","",$E399+$F399+$G399+$H399)</f>
      </c>
      <c r="J399" s="16">
        <f>IF($A399="","",IF(COUNTIF(Penjualan!$B$2:$B$1001,$A399)&gt;0,IFERROR(INDEX(Penjualan!$C$2:$C$1001,MATCH($A399,Penjualan!$B$2:$B$1001,0)),0),IFERROR(LOOKUP(2,1/(Timbang!$A$2:$A$6001=$A399),Timbang!$C$2:$C$6001),M_Sapi!$D399)))</f>
      </c>
      <c r="K399" s="21">
        <f>IF($A399="","",IFERROR($I399/$J399,0))</f>
      </c>
    </row>
    <row r="400">
      <c r="A400" s="13">
        <f>IF(M_Sapi!$A400="","",M_Sapi!$A400)</f>
      </c>
      <c r="B400" s="13">
        <f>IF($A400="","",M_Sapi!$F400)</f>
      </c>
      <c r="C400" s="13">
        <f>IF($A400="","",M_Sapi!$J400)</f>
      </c>
      <c r="D400" s="18">
        <f>IF($A400="","",M_Sapi!$L400)</f>
      </c>
      <c r="E400" s="15">
        <f>IF($A400="","",M_Sapi!$E400)</f>
      </c>
      <c r="F400" s="15">
        <f>IF($A400="","",IFERROR(INDEX(M_Batch!$K$2:$K$201,MATCH($B400,M_Batch!$A$2:$A$201,0))*$D400/INDEX(M_Batch!$J$2:$J$201,MATCH($B400,M_Batch!$A$2:$A$201,0)),0))</f>
      </c>
      <c r="G400" s="15">
        <f>IF($A400="","",IFERROR(INDEX(M_Batch!$L$2:$L$201,MATCH($B400,M_Batch!$A$2:$A$201,0))*$D400/INDEX(M_Batch!$J$2:$J$201,MATCH($B400,M_Batch!$A$2:$A$201,0)),0))</f>
      </c>
      <c r="H400" s="15">
        <f>IF($A400="","",IFERROR(INDEX(M_Batch!$M$2:$M$201,MATCH($B400,M_Batch!$A$2:$A$201,0))*$D400/INDEX(M_Batch!$J$2:$J$201,MATCH($B400,M_Batch!$A$2:$A$201,0)),0))</f>
      </c>
      <c r="I400" s="15">
        <f>IF($A400="","",$E400+$F400+$G400+$H400)</f>
      </c>
      <c r="J400" s="16">
        <f>IF($A400="","",IF(COUNTIF(Penjualan!$B$2:$B$1001,$A400)&gt;0,IFERROR(INDEX(Penjualan!$C$2:$C$1001,MATCH($A400,Penjualan!$B$2:$B$1001,0)),0),IFERROR(LOOKUP(2,1/(Timbang!$A$2:$A$6001=$A400),Timbang!$C$2:$C$6001),M_Sapi!$D400)))</f>
      </c>
      <c r="K400" s="21">
        <f>IF($A400="","",IFERROR($I400/$J400,0))</f>
      </c>
    </row>
    <row r="401">
      <c r="A401" s="13">
        <f>IF(M_Sapi!$A401="","",M_Sapi!$A401)</f>
      </c>
      <c r="B401" s="13">
        <f>IF($A401="","",M_Sapi!$F401)</f>
      </c>
      <c r="C401" s="13">
        <f>IF($A401="","",M_Sapi!$J401)</f>
      </c>
      <c r="D401" s="18">
        <f>IF($A401="","",M_Sapi!$L401)</f>
      </c>
      <c r="E401" s="15">
        <f>IF($A401="","",M_Sapi!$E401)</f>
      </c>
      <c r="F401" s="15">
        <f>IF($A401="","",IFERROR(INDEX(M_Batch!$K$2:$K$201,MATCH($B401,M_Batch!$A$2:$A$201,0))*$D401/INDEX(M_Batch!$J$2:$J$201,MATCH($B401,M_Batch!$A$2:$A$201,0)),0))</f>
      </c>
      <c r="G401" s="15">
        <f>IF($A401="","",IFERROR(INDEX(M_Batch!$L$2:$L$201,MATCH($B401,M_Batch!$A$2:$A$201,0))*$D401/INDEX(M_Batch!$J$2:$J$201,MATCH($B401,M_Batch!$A$2:$A$201,0)),0))</f>
      </c>
      <c r="H401" s="15">
        <f>IF($A401="","",IFERROR(INDEX(M_Batch!$M$2:$M$201,MATCH($B401,M_Batch!$A$2:$A$201,0))*$D401/INDEX(M_Batch!$J$2:$J$201,MATCH($B401,M_Batch!$A$2:$A$201,0)),0))</f>
      </c>
      <c r="I401" s="15">
        <f>IF($A401="","",$E401+$F401+$G401+$H401)</f>
      </c>
      <c r="J401" s="16">
        <f>IF($A401="","",IF(COUNTIF(Penjualan!$B$2:$B$1001,$A401)&gt;0,IFERROR(INDEX(Penjualan!$C$2:$C$1001,MATCH($A401,Penjualan!$B$2:$B$1001,0)),0),IFERROR(LOOKUP(2,1/(Timbang!$A$2:$A$6001=$A401),Timbang!$C$2:$C$6001),M_Sapi!$D401)))</f>
      </c>
      <c r="K401" s="21">
        <f>IF($A401="","",IFERROR($I401/$J401,0))</f>
      </c>
    </row>
    <row r="402">
      <c r="A402" s="13">
        <f>IF(M_Sapi!$A402="","",M_Sapi!$A402)</f>
      </c>
      <c r="B402" s="13">
        <f>IF($A402="","",M_Sapi!$F402)</f>
      </c>
      <c r="C402" s="13">
        <f>IF($A402="","",M_Sapi!$J402)</f>
      </c>
      <c r="D402" s="18">
        <f>IF($A402="","",M_Sapi!$L402)</f>
      </c>
      <c r="E402" s="15">
        <f>IF($A402="","",M_Sapi!$E402)</f>
      </c>
      <c r="F402" s="15">
        <f>IF($A402="","",IFERROR(INDEX(M_Batch!$K$2:$K$201,MATCH($B402,M_Batch!$A$2:$A$201,0))*$D402/INDEX(M_Batch!$J$2:$J$201,MATCH($B402,M_Batch!$A$2:$A$201,0)),0))</f>
      </c>
      <c r="G402" s="15">
        <f>IF($A402="","",IFERROR(INDEX(M_Batch!$L$2:$L$201,MATCH($B402,M_Batch!$A$2:$A$201,0))*$D402/INDEX(M_Batch!$J$2:$J$201,MATCH($B402,M_Batch!$A$2:$A$201,0)),0))</f>
      </c>
      <c r="H402" s="15">
        <f>IF($A402="","",IFERROR(INDEX(M_Batch!$M$2:$M$201,MATCH($B402,M_Batch!$A$2:$A$201,0))*$D402/INDEX(M_Batch!$J$2:$J$201,MATCH($B402,M_Batch!$A$2:$A$201,0)),0))</f>
      </c>
      <c r="I402" s="15">
        <f>IF($A402="","",$E402+$F402+$G402+$H402)</f>
      </c>
      <c r="J402" s="16">
        <f>IF($A402="","",IF(COUNTIF(Penjualan!$B$2:$B$1001,$A402)&gt;0,IFERROR(INDEX(Penjualan!$C$2:$C$1001,MATCH($A402,Penjualan!$B$2:$B$1001,0)),0),IFERROR(LOOKUP(2,1/(Timbang!$A$2:$A$6001=$A402),Timbang!$C$2:$C$6001),M_Sapi!$D402)))</f>
      </c>
      <c r="K402" s="21">
        <f>IF($A402="","",IFERROR($I402/$J402,0))</f>
      </c>
    </row>
    <row r="403">
      <c r="A403" s="13">
        <f>IF(M_Sapi!$A403="","",M_Sapi!$A403)</f>
      </c>
      <c r="B403" s="13">
        <f>IF($A403="","",M_Sapi!$F403)</f>
      </c>
      <c r="C403" s="13">
        <f>IF($A403="","",M_Sapi!$J403)</f>
      </c>
      <c r="D403" s="18">
        <f>IF($A403="","",M_Sapi!$L403)</f>
      </c>
      <c r="E403" s="15">
        <f>IF($A403="","",M_Sapi!$E403)</f>
      </c>
      <c r="F403" s="15">
        <f>IF($A403="","",IFERROR(INDEX(M_Batch!$K$2:$K$201,MATCH($B403,M_Batch!$A$2:$A$201,0))*$D403/INDEX(M_Batch!$J$2:$J$201,MATCH($B403,M_Batch!$A$2:$A$201,0)),0))</f>
      </c>
      <c r="G403" s="15">
        <f>IF($A403="","",IFERROR(INDEX(M_Batch!$L$2:$L$201,MATCH($B403,M_Batch!$A$2:$A$201,0))*$D403/INDEX(M_Batch!$J$2:$J$201,MATCH($B403,M_Batch!$A$2:$A$201,0)),0))</f>
      </c>
      <c r="H403" s="15">
        <f>IF($A403="","",IFERROR(INDEX(M_Batch!$M$2:$M$201,MATCH($B403,M_Batch!$A$2:$A$201,0))*$D403/INDEX(M_Batch!$J$2:$J$201,MATCH($B403,M_Batch!$A$2:$A$201,0)),0))</f>
      </c>
      <c r="I403" s="15">
        <f>IF($A403="","",$E403+$F403+$G403+$H403)</f>
      </c>
      <c r="J403" s="16">
        <f>IF($A403="","",IF(COUNTIF(Penjualan!$B$2:$B$1001,$A403)&gt;0,IFERROR(INDEX(Penjualan!$C$2:$C$1001,MATCH($A403,Penjualan!$B$2:$B$1001,0)),0),IFERROR(LOOKUP(2,1/(Timbang!$A$2:$A$6001=$A403),Timbang!$C$2:$C$6001),M_Sapi!$D403)))</f>
      </c>
      <c r="K403" s="21">
        <f>IF($A403="","",IFERROR($I403/$J403,0))</f>
      </c>
    </row>
    <row r="404">
      <c r="A404" s="13">
        <f>IF(M_Sapi!$A404="","",M_Sapi!$A404)</f>
      </c>
      <c r="B404" s="13">
        <f>IF($A404="","",M_Sapi!$F404)</f>
      </c>
      <c r="C404" s="13">
        <f>IF($A404="","",M_Sapi!$J404)</f>
      </c>
      <c r="D404" s="18">
        <f>IF($A404="","",M_Sapi!$L404)</f>
      </c>
      <c r="E404" s="15">
        <f>IF($A404="","",M_Sapi!$E404)</f>
      </c>
      <c r="F404" s="15">
        <f>IF($A404="","",IFERROR(INDEX(M_Batch!$K$2:$K$201,MATCH($B404,M_Batch!$A$2:$A$201,0))*$D404/INDEX(M_Batch!$J$2:$J$201,MATCH($B404,M_Batch!$A$2:$A$201,0)),0))</f>
      </c>
      <c r="G404" s="15">
        <f>IF($A404="","",IFERROR(INDEX(M_Batch!$L$2:$L$201,MATCH($B404,M_Batch!$A$2:$A$201,0))*$D404/INDEX(M_Batch!$J$2:$J$201,MATCH($B404,M_Batch!$A$2:$A$201,0)),0))</f>
      </c>
      <c r="H404" s="15">
        <f>IF($A404="","",IFERROR(INDEX(M_Batch!$M$2:$M$201,MATCH($B404,M_Batch!$A$2:$A$201,0))*$D404/INDEX(M_Batch!$J$2:$J$201,MATCH($B404,M_Batch!$A$2:$A$201,0)),0))</f>
      </c>
      <c r="I404" s="15">
        <f>IF($A404="","",$E404+$F404+$G404+$H404)</f>
      </c>
      <c r="J404" s="16">
        <f>IF($A404="","",IF(COUNTIF(Penjualan!$B$2:$B$1001,$A404)&gt;0,IFERROR(INDEX(Penjualan!$C$2:$C$1001,MATCH($A404,Penjualan!$B$2:$B$1001,0)),0),IFERROR(LOOKUP(2,1/(Timbang!$A$2:$A$6001=$A404),Timbang!$C$2:$C$6001),M_Sapi!$D404)))</f>
      </c>
      <c r="K404" s="21">
        <f>IF($A404="","",IFERROR($I404/$J404,0))</f>
      </c>
    </row>
    <row r="405">
      <c r="A405" s="13">
        <f>IF(M_Sapi!$A405="","",M_Sapi!$A405)</f>
      </c>
      <c r="B405" s="13">
        <f>IF($A405="","",M_Sapi!$F405)</f>
      </c>
      <c r="C405" s="13">
        <f>IF($A405="","",M_Sapi!$J405)</f>
      </c>
      <c r="D405" s="18">
        <f>IF($A405="","",M_Sapi!$L405)</f>
      </c>
      <c r="E405" s="15">
        <f>IF($A405="","",M_Sapi!$E405)</f>
      </c>
      <c r="F405" s="15">
        <f>IF($A405="","",IFERROR(INDEX(M_Batch!$K$2:$K$201,MATCH($B405,M_Batch!$A$2:$A$201,0))*$D405/INDEX(M_Batch!$J$2:$J$201,MATCH($B405,M_Batch!$A$2:$A$201,0)),0))</f>
      </c>
      <c r="G405" s="15">
        <f>IF($A405="","",IFERROR(INDEX(M_Batch!$L$2:$L$201,MATCH($B405,M_Batch!$A$2:$A$201,0))*$D405/INDEX(M_Batch!$J$2:$J$201,MATCH($B405,M_Batch!$A$2:$A$201,0)),0))</f>
      </c>
      <c r="H405" s="15">
        <f>IF($A405="","",IFERROR(INDEX(M_Batch!$M$2:$M$201,MATCH($B405,M_Batch!$A$2:$A$201,0))*$D405/INDEX(M_Batch!$J$2:$J$201,MATCH($B405,M_Batch!$A$2:$A$201,0)),0))</f>
      </c>
      <c r="I405" s="15">
        <f>IF($A405="","",$E405+$F405+$G405+$H405)</f>
      </c>
      <c r="J405" s="16">
        <f>IF($A405="","",IF(COUNTIF(Penjualan!$B$2:$B$1001,$A405)&gt;0,IFERROR(INDEX(Penjualan!$C$2:$C$1001,MATCH($A405,Penjualan!$B$2:$B$1001,0)),0),IFERROR(LOOKUP(2,1/(Timbang!$A$2:$A$6001=$A405),Timbang!$C$2:$C$6001),M_Sapi!$D405)))</f>
      </c>
      <c r="K405" s="21">
        <f>IF($A405="","",IFERROR($I405/$J405,0))</f>
      </c>
    </row>
    <row r="406">
      <c r="A406" s="13">
        <f>IF(M_Sapi!$A406="","",M_Sapi!$A406)</f>
      </c>
      <c r="B406" s="13">
        <f>IF($A406="","",M_Sapi!$F406)</f>
      </c>
      <c r="C406" s="13">
        <f>IF($A406="","",M_Sapi!$J406)</f>
      </c>
      <c r="D406" s="18">
        <f>IF($A406="","",M_Sapi!$L406)</f>
      </c>
      <c r="E406" s="15">
        <f>IF($A406="","",M_Sapi!$E406)</f>
      </c>
      <c r="F406" s="15">
        <f>IF($A406="","",IFERROR(INDEX(M_Batch!$K$2:$K$201,MATCH($B406,M_Batch!$A$2:$A$201,0))*$D406/INDEX(M_Batch!$J$2:$J$201,MATCH($B406,M_Batch!$A$2:$A$201,0)),0))</f>
      </c>
      <c r="G406" s="15">
        <f>IF($A406="","",IFERROR(INDEX(M_Batch!$L$2:$L$201,MATCH($B406,M_Batch!$A$2:$A$201,0))*$D406/INDEX(M_Batch!$J$2:$J$201,MATCH($B406,M_Batch!$A$2:$A$201,0)),0))</f>
      </c>
      <c r="H406" s="15">
        <f>IF($A406="","",IFERROR(INDEX(M_Batch!$M$2:$M$201,MATCH($B406,M_Batch!$A$2:$A$201,0))*$D406/INDEX(M_Batch!$J$2:$J$201,MATCH($B406,M_Batch!$A$2:$A$201,0)),0))</f>
      </c>
      <c r="I406" s="15">
        <f>IF($A406="","",$E406+$F406+$G406+$H406)</f>
      </c>
      <c r="J406" s="16">
        <f>IF($A406="","",IF(COUNTIF(Penjualan!$B$2:$B$1001,$A406)&gt;0,IFERROR(INDEX(Penjualan!$C$2:$C$1001,MATCH($A406,Penjualan!$B$2:$B$1001,0)),0),IFERROR(LOOKUP(2,1/(Timbang!$A$2:$A$6001=$A406),Timbang!$C$2:$C$6001),M_Sapi!$D406)))</f>
      </c>
      <c r="K406" s="21">
        <f>IF($A406="","",IFERROR($I406/$J406,0))</f>
      </c>
    </row>
    <row r="407">
      <c r="A407" s="13">
        <f>IF(M_Sapi!$A407="","",M_Sapi!$A407)</f>
      </c>
      <c r="B407" s="13">
        <f>IF($A407="","",M_Sapi!$F407)</f>
      </c>
      <c r="C407" s="13">
        <f>IF($A407="","",M_Sapi!$J407)</f>
      </c>
      <c r="D407" s="18">
        <f>IF($A407="","",M_Sapi!$L407)</f>
      </c>
      <c r="E407" s="15">
        <f>IF($A407="","",M_Sapi!$E407)</f>
      </c>
      <c r="F407" s="15">
        <f>IF($A407="","",IFERROR(INDEX(M_Batch!$K$2:$K$201,MATCH($B407,M_Batch!$A$2:$A$201,0))*$D407/INDEX(M_Batch!$J$2:$J$201,MATCH($B407,M_Batch!$A$2:$A$201,0)),0))</f>
      </c>
      <c r="G407" s="15">
        <f>IF($A407="","",IFERROR(INDEX(M_Batch!$L$2:$L$201,MATCH($B407,M_Batch!$A$2:$A$201,0))*$D407/INDEX(M_Batch!$J$2:$J$201,MATCH($B407,M_Batch!$A$2:$A$201,0)),0))</f>
      </c>
      <c r="H407" s="15">
        <f>IF($A407="","",IFERROR(INDEX(M_Batch!$M$2:$M$201,MATCH($B407,M_Batch!$A$2:$A$201,0))*$D407/INDEX(M_Batch!$J$2:$J$201,MATCH($B407,M_Batch!$A$2:$A$201,0)),0))</f>
      </c>
      <c r="I407" s="15">
        <f>IF($A407="","",$E407+$F407+$G407+$H407)</f>
      </c>
      <c r="J407" s="16">
        <f>IF($A407="","",IF(COUNTIF(Penjualan!$B$2:$B$1001,$A407)&gt;0,IFERROR(INDEX(Penjualan!$C$2:$C$1001,MATCH($A407,Penjualan!$B$2:$B$1001,0)),0),IFERROR(LOOKUP(2,1/(Timbang!$A$2:$A$6001=$A407),Timbang!$C$2:$C$6001),M_Sapi!$D407)))</f>
      </c>
      <c r="K407" s="21">
        <f>IF($A407="","",IFERROR($I407/$J407,0))</f>
      </c>
    </row>
    <row r="408">
      <c r="A408" s="13">
        <f>IF(M_Sapi!$A408="","",M_Sapi!$A408)</f>
      </c>
      <c r="B408" s="13">
        <f>IF($A408="","",M_Sapi!$F408)</f>
      </c>
      <c r="C408" s="13">
        <f>IF($A408="","",M_Sapi!$J408)</f>
      </c>
      <c r="D408" s="18">
        <f>IF($A408="","",M_Sapi!$L408)</f>
      </c>
      <c r="E408" s="15">
        <f>IF($A408="","",M_Sapi!$E408)</f>
      </c>
      <c r="F408" s="15">
        <f>IF($A408="","",IFERROR(INDEX(M_Batch!$K$2:$K$201,MATCH($B408,M_Batch!$A$2:$A$201,0))*$D408/INDEX(M_Batch!$J$2:$J$201,MATCH($B408,M_Batch!$A$2:$A$201,0)),0))</f>
      </c>
      <c r="G408" s="15">
        <f>IF($A408="","",IFERROR(INDEX(M_Batch!$L$2:$L$201,MATCH($B408,M_Batch!$A$2:$A$201,0))*$D408/INDEX(M_Batch!$J$2:$J$201,MATCH($B408,M_Batch!$A$2:$A$201,0)),0))</f>
      </c>
      <c r="H408" s="15">
        <f>IF($A408="","",IFERROR(INDEX(M_Batch!$M$2:$M$201,MATCH($B408,M_Batch!$A$2:$A$201,0))*$D408/INDEX(M_Batch!$J$2:$J$201,MATCH($B408,M_Batch!$A$2:$A$201,0)),0))</f>
      </c>
      <c r="I408" s="15">
        <f>IF($A408="","",$E408+$F408+$G408+$H408)</f>
      </c>
      <c r="J408" s="16">
        <f>IF($A408="","",IF(COUNTIF(Penjualan!$B$2:$B$1001,$A408)&gt;0,IFERROR(INDEX(Penjualan!$C$2:$C$1001,MATCH($A408,Penjualan!$B$2:$B$1001,0)),0),IFERROR(LOOKUP(2,1/(Timbang!$A$2:$A$6001=$A408),Timbang!$C$2:$C$6001),M_Sapi!$D408)))</f>
      </c>
      <c r="K408" s="21">
        <f>IF($A408="","",IFERROR($I408/$J408,0))</f>
      </c>
    </row>
    <row r="409">
      <c r="A409" s="13">
        <f>IF(M_Sapi!$A409="","",M_Sapi!$A409)</f>
      </c>
      <c r="B409" s="13">
        <f>IF($A409="","",M_Sapi!$F409)</f>
      </c>
      <c r="C409" s="13">
        <f>IF($A409="","",M_Sapi!$J409)</f>
      </c>
      <c r="D409" s="18">
        <f>IF($A409="","",M_Sapi!$L409)</f>
      </c>
      <c r="E409" s="15">
        <f>IF($A409="","",M_Sapi!$E409)</f>
      </c>
      <c r="F409" s="15">
        <f>IF($A409="","",IFERROR(INDEX(M_Batch!$K$2:$K$201,MATCH($B409,M_Batch!$A$2:$A$201,0))*$D409/INDEX(M_Batch!$J$2:$J$201,MATCH($B409,M_Batch!$A$2:$A$201,0)),0))</f>
      </c>
      <c r="G409" s="15">
        <f>IF($A409="","",IFERROR(INDEX(M_Batch!$L$2:$L$201,MATCH($B409,M_Batch!$A$2:$A$201,0))*$D409/INDEX(M_Batch!$J$2:$J$201,MATCH($B409,M_Batch!$A$2:$A$201,0)),0))</f>
      </c>
      <c r="H409" s="15">
        <f>IF($A409="","",IFERROR(INDEX(M_Batch!$M$2:$M$201,MATCH($B409,M_Batch!$A$2:$A$201,0))*$D409/INDEX(M_Batch!$J$2:$J$201,MATCH($B409,M_Batch!$A$2:$A$201,0)),0))</f>
      </c>
      <c r="I409" s="15">
        <f>IF($A409="","",$E409+$F409+$G409+$H409)</f>
      </c>
      <c r="J409" s="16">
        <f>IF($A409="","",IF(COUNTIF(Penjualan!$B$2:$B$1001,$A409)&gt;0,IFERROR(INDEX(Penjualan!$C$2:$C$1001,MATCH($A409,Penjualan!$B$2:$B$1001,0)),0),IFERROR(LOOKUP(2,1/(Timbang!$A$2:$A$6001=$A409),Timbang!$C$2:$C$6001),M_Sapi!$D409)))</f>
      </c>
      <c r="K409" s="21">
        <f>IF($A409="","",IFERROR($I409/$J409,0))</f>
      </c>
    </row>
    <row r="410">
      <c r="A410" s="13">
        <f>IF(M_Sapi!$A410="","",M_Sapi!$A410)</f>
      </c>
      <c r="B410" s="13">
        <f>IF($A410="","",M_Sapi!$F410)</f>
      </c>
      <c r="C410" s="13">
        <f>IF($A410="","",M_Sapi!$J410)</f>
      </c>
      <c r="D410" s="18">
        <f>IF($A410="","",M_Sapi!$L410)</f>
      </c>
      <c r="E410" s="15">
        <f>IF($A410="","",M_Sapi!$E410)</f>
      </c>
      <c r="F410" s="15">
        <f>IF($A410="","",IFERROR(INDEX(M_Batch!$K$2:$K$201,MATCH($B410,M_Batch!$A$2:$A$201,0))*$D410/INDEX(M_Batch!$J$2:$J$201,MATCH($B410,M_Batch!$A$2:$A$201,0)),0))</f>
      </c>
      <c r="G410" s="15">
        <f>IF($A410="","",IFERROR(INDEX(M_Batch!$L$2:$L$201,MATCH($B410,M_Batch!$A$2:$A$201,0))*$D410/INDEX(M_Batch!$J$2:$J$201,MATCH($B410,M_Batch!$A$2:$A$201,0)),0))</f>
      </c>
      <c r="H410" s="15">
        <f>IF($A410="","",IFERROR(INDEX(M_Batch!$M$2:$M$201,MATCH($B410,M_Batch!$A$2:$A$201,0))*$D410/INDEX(M_Batch!$J$2:$J$201,MATCH($B410,M_Batch!$A$2:$A$201,0)),0))</f>
      </c>
      <c r="I410" s="15">
        <f>IF($A410="","",$E410+$F410+$G410+$H410)</f>
      </c>
      <c r="J410" s="16">
        <f>IF($A410="","",IF(COUNTIF(Penjualan!$B$2:$B$1001,$A410)&gt;0,IFERROR(INDEX(Penjualan!$C$2:$C$1001,MATCH($A410,Penjualan!$B$2:$B$1001,0)),0),IFERROR(LOOKUP(2,1/(Timbang!$A$2:$A$6001=$A410),Timbang!$C$2:$C$6001),M_Sapi!$D410)))</f>
      </c>
      <c r="K410" s="21">
        <f>IF($A410="","",IFERROR($I410/$J410,0))</f>
      </c>
    </row>
    <row r="411">
      <c r="A411" s="13">
        <f>IF(M_Sapi!$A411="","",M_Sapi!$A411)</f>
      </c>
      <c r="B411" s="13">
        <f>IF($A411="","",M_Sapi!$F411)</f>
      </c>
      <c r="C411" s="13">
        <f>IF($A411="","",M_Sapi!$J411)</f>
      </c>
      <c r="D411" s="18">
        <f>IF($A411="","",M_Sapi!$L411)</f>
      </c>
      <c r="E411" s="15">
        <f>IF($A411="","",M_Sapi!$E411)</f>
      </c>
      <c r="F411" s="15">
        <f>IF($A411="","",IFERROR(INDEX(M_Batch!$K$2:$K$201,MATCH($B411,M_Batch!$A$2:$A$201,0))*$D411/INDEX(M_Batch!$J$2:$J$201,MATCH($B411,M_Batch!$A$2:$A$201,0)),0))</f>
      </c>
      <c r="G411" s="15">
        <f>IF($A411="","",IFERROR(INDEX(M_Batch!$L$2:$L$201,MATCH($B411,M_Batch!$A$2:$A$201,0))*$D411/INDEX(M_Batch!$J$2:$J$201,MATCH($B411,M_Batch!$A$2:$A$201,0)),0))</f>
      </c>
      <c r="H411" s="15">
        <f>IF($A411="","",IFERROR(INDEX(M_Batch!$M$2:$M$201,MATCH($B411,M_Batch!$A$2:$A$201,0))*$D411/INDEX(M_Batch!$J$2:$J$201,MATCH($B411,M_Batch!$A$2:$A$201,0)),0))</f>
      </c>
      <c r="I411" s="15">
        <f>IF($A411="","",$E411+$F411+$G411+$H411)</f>
      </c>
      <c r="J411" s="16">
        <f>IF($A411="","",IF(COUNTIF(Penjualan!$B$2:$B$1001,$A411)&gt;0,IFERROR(INDEX(Penjualan!$C$2:$C$1001,MATCH($A411,Penjualan!$B$2:$B$1001,0)),0),IFERROR(LOOKUP(2,1/(Timbang!$A$2:$A$6001=$A411),Timbang!$C$2:$C$6001),M_Sapi!$D411)))</f>
      </c>
      <c r="K411" s="21">
        <f>IF($A411="","",IFERROR($I411/$J411,0))</f>
      </c>
    </row>
    <row r="412">
      <c r="A412" s="13">
        <f>IF(M_Sapi!$A412="","",M_Sapi!$A412)</f>
      </c>
      <c r="B412" s="13">
        <f>IF($A412="","",M_Sapi!$F412)</f>
      </c>
      <c r="C412" s="13">
        <f>IF($A412="","",M_Sapi!$J412)</f>
      </c>
      <c r="D412" s="18">
        <f>IF($A412="","",M_Sapi!$L412)</f>
      </c>
      <c r="E412" s="15">
        <f>IF($A412="","",M_Sapi!$E412)</f>
      </c>
      <c r="F412" s="15">
        <f>IF($A412="","",IFERROR(INDEX(M_Batch!$K$2:$K$201,MATCH($B412,M_Batch!$A$2:$A$201,0))*$D412/INDEX(M_Batch!$J$2:$J$201,MATCH($B412,M_Batch!$A$2:$A$201,0)),0))</f>
      </c>
      <c r="G412" s="15">
        <f>IF($A412="","",IFERROR(INDEX(M_Batch!$L$2:$L$201,MATCH($B412,M_Batch!$A$2:$A$201,0))*$D412/INDEX(M_Batch!$J$2:$J$201,MATCH($B412,M_Batch!$A$2:$A$201,0)),0))</f>
      </c>
      <c r="H412" s="15">
        <f>IF($A412="","",IFERROR(INDEX(M_Batch!$M$2:$M$201,MATCH($B412,M_Batch!$A$2:$A$201,0))*$D412/INDEX(M_Batch!$J$2:$J$201,MATCH($B412,M_Batch!$A$2:$A$201,0)),0))</f>
      </c>
      <c r="I412" s="15">
        <f>IF($A412="","",$E412+$F412+$G412+$H412)</f>
      </c>
      <c r="J412" s="16">
        <f>IF($A412="","",IF(COUNTIF(Penjualan!$B$2:$B$1001,$A412)&gt;0,IFERROR(INDEX(Penjualan!$C$2:$C$1001,MATCH($A412,Penjualan!$B$2:$B$1001,0)),0),IFERROR(LOOKUP(2,1/(Timbang!$A$2:$A$6001=$A412),Timbang!$C$2:$C$6001),M_Sapi!$D412)))</f>
      </c>
      <c r="K412" s="21">
        <f>IF($A412="","",IFERROR($I412/$J412,0))</f>
      </c>
    </row>
    <row r="413">
      <c r="A413" s="13">
        <f>IF(M_Sapi!$A413="","",M_Sapi!$A413)</f>
      </c>
      <c r="B413" s="13">
        <f>IF($A413="","",M_Sapi!$F413)</f>
      </c>
      <c r="C413" s="13">
        <f>IF($A413="","",M_Sapi!$J413)</f>
      </c>
      <c r="D413" s="18">
        <f>IF($A413="","",M_Sapi!$L413)</f>
      </c>
      <c r="E413" s="15">
        <f>IF($A413="","",M_Sapi!$E413)</f>
      </c>
      <c r="F413" s="15">
        <f>IF($A413="","",IFERROR(INDEX(M_Batch!$K$2:$K$201,MATCH($B413,M_Batch!$A$2:$A$201,0))*$D413/INDEX(M_Batch!$J$2:$J$201,MATCH($B413,M_Batch!$A$2:$A$201,0)),0))</f>
      </c>
      <c r="G413" s="15">
        <f>IF($A413="","",IFERROR(INDEX(M_Batch!$L$2:$L$201,MATCH($B413,M_Batch!$A$2:$A$201,0))*$D413/INDEX(M_Batch!$J$2:$J$201,MATCH($B413,M_Batch!$A$2:$A$201,0)),0))</f>
      </c>
      <c r="H413" s="15">
        <f>IF($A413="","",IFERROR(INDEX(M_Batch!$M$2:$M$201,MATCH($B413,M_Batch!$A$2:$A$201,0))*$D413/INDEX(M_Batch!$J$2:$J$201,MATCH($B413,M_Batch!$A$2:$A$201,0)),0))</f>
      </c>
      <c r="I413" s="15">
        <f>IF($A413="","",$E413+$F413+$G413+$H413)</f>
      </c>
      <c r="J413" s="16">
        <f>IF($A413="","",IF(COUNTIF(Penjualan!$B$2:$B$1001,$A413)&gt;0,IFERROR(INDEX(Penjualan!$C$2:$C$1001,MATCH($A413,Penjualan!$B$2:$B$1001,0)),0),IFERROR(LOOKUP(2,1/(Timbang!$A$2:$A$6001=$A413),Timbang!$C$2:$C$6001),M_Sapi!$D413)))</f>
      </c>
      <c r="K413" s="21">
        <f>IF($A413="","",IFERROR($I413/$J413,0))</f>
      </c>
    </row>
    <row r="414">
      <c r="A414" s="13">
        <f>IF(M_Sapi!$A414="","",M_Sapi!$A414)</f>
      </c>
      <c r="B414" s="13">
        <f>IF($A414="","",M_Sapi!$F414)</f>
      </c>
      <c r="C414" s="13">
        <f>IF($A414="","",M_Sapi!$J414)</f>
      </c>
      <c r="D414" s="18">
        <f>IF($A414="","",M_Sapi!$L414)</f>
      </c>
      <c r="E414" s="15">
        <f>IF($A414="","",M_Sapi!$E414)</f>
      </c>
      <c r="F414" s="15">
        <f>IF($A414="","",IFERROR(INDEX(M_Batch!$K$2:$K$201,MATCH($B414,M_Batch!$A$2:$A$201,0))*$D414/INDEX(M_Batch!$J$2:$J$201,MATCH($B414,M_Batch!$A$2:$A$201,0)),0))</f>
      </c>
      <c r="G414" s="15">
        <f>IF($A414="","",IFERROR(INDEX(M_Batch!$L$2:$L$201,MATCH($B414,M_Batch!$A$2:$A$201,0))*$D414/INDEX(M_Batch!$J$2:$J$201,MATCH($B414,M_Batch!$A$2:$A$201,0)),0))</f>
      </c>
      <c r="H414" s="15">
        <f>IF($A414="","",IFERROR(INDEX(M_Batch!$M$2:$M$201,MATCH($B414,M_Batch!$A$2:$A$201,0))*$D414/INDEX(M_Batch!$J$2:$J$201,MATCH($B414,M_Batch!$A$2:$A$201,0)),0))</f>
      </c>
      <c r="I414" s="15">
        <f>IF($A414="","",$E414+$F414+$G414+$H414)</f>
      </c>
      <c r="J414" s="16">
        <f>IF($A414="","",IF(COUNTIF(Penjualan!$B$2:$B$1001,$A414)&gt;0,IFERROR(INDEX(Penjualan!$C$2:$C$1001,MATCH($A414,Penjualan!$B$2:$B$1001,0)),0),IFERROR(LOOKUP(2,1/(Timbang!$A$2:$A$6001=$A414),Timbang!$C$2:$C$6001),M_Sapi!$D414)))</f>
      </c>
      <c r="K414" s="21">
        <f>IF($A414="","",IFERROR($I414/$J414,0))</f>
      </c>
    </row>
    <row r="415">
      <c r="A415" s="13">
        <f>IF(M_Sapi!$A415="","",M_Sapi!$A415)</f>
      </c>
      <c r="B415" s="13">
        <f>IF($A415="","",M_Sapi!$F415)</f>
      </c>
      <c r="C415" s="13">
        <f>IF($A415="","",M_Sapi!$J415)</f>
      </c>
      <c r="D415" s="18">
        <f>IF($A415="","",M_Sapi!$L415)</f>
      </c>
      <c r="E415" s="15">
        <f>IF($A415="","",M_Sapi!$E415)</f>
      </c>
      <c r="F415" s="15">
        <f>IF($A415="","",IFERROR(INDEX(M_Batch!$K$2:$K$201,MATCH($B415,M_Batch!$A$2:$A$201,0))*$D415/INDEX(M_Batch!$J$2:$J$201,MATCH($B415,M_Batch!$A$2:$A$201,0)),0))</f>
      </c>
      <c r="G415" s="15">
        <f>IF($A415="","",IFERROR(INDEX(M_Batch!$L$2:$L$201,MATCH($B415,M_Batch!$A$2:$A$201,0))*$D415/INDEX(M_Batch!$J$2:$J$201,MATCH($B415,M_Batch!$A$2:$A$201,0)),0))</f>
      </c>
      <c r="H415" s="15">
        <f>IF($A415="","",IFERROR(INDEX(M_Batch!$M$2:$M$201,MATCH($B415,M_Batch!$A$2:$A$201,0))*$D415/INDEX(M_Batch!$J$2:$J$201,MATCH($B415,M_Batch!$A$2:$A$201,0)),0))</f>
      </c>
      <c r="I415" s="15">
        <f>IF($A415="","",$E415+$F415+$G415+$H415)</f>
      </c>
      <c r="J415" s="16">
        <f>IF($A415="","",IF(COUNTIF(Penjualan!$B$2:$B$1001,$A415)&gt;0,IFERROR(INDEX(Penjualan!$C$2:$C$1001,MATCH($A415,Penjualan!$B$2:$B$1001,0)),0),IFERROR(LOOKUP(2,1/(Timbang!$A$2:$A$6001=$A415),Timbang!$C$2:$C$6001),M_Sapi!$D415)))</f>
      </c>
      <c r="K415" s="21">
        <f>IF($A415="","",IFERROR($I415/$J415,0))</f>
      </c>
    </row>
    <row r="416">
      <c r="A416" s="13">
        <f>IF(M_Sapi!$A416="","",M_Sapi!$A416)</f>
      </c>
      <c r="B416" s="13">
        <f>IF($A416="","",M_Sapi!$F416)</f>
      </c>
      <c r="C416" s="13">
        <f>IF($A416="","",M_Sapi!$J416)</f>
      </c>
      <c r="D416" s="18">
        <f>IF($A416="","",M_Sapi!$L416)</f>
      </c>
      <c r="E416" s="15">
        <f>IF($A416="","",M_Sapi!$E416)</f>
      </c>
      <c r="F416" s="15">
        <f>IF($A416="","",IFERROR(INDEX(M_Batch!$K$2:$K$201,MATCH($B416,M_Batch!$A$2:$A$201,0))*$D416/INDEX(M_Batch!$J$2:$J$201,MATCH($B416,M_Batch!$A$2:$A$201,0)),0))</f>
      </c>
      <c r="G416" s="15">
        <f>IF($A416="","",IFERROR(INDEX(M_Batch!$L$2:$L$201,MATCH($B416,M_Batch!$A$2:$A$201,0))*$D416/INDEX(M_Batch!$J$2:$J$201,MATCH($B416,M_Batch!$A$2:$A$201,0)),0))</f>
      </c>
      <c r="H416" s="15">
        <f>IF($A416="","",IFERROR(INDEX(M_Batch!$M$2:$M$201,MATCH($B416,M_Batch!$A$2:$A$201,0))*$D416/INDEX(M_Batch!$J$2:$J$201,MATCH($B416,M_Batch!$A$2:$A$201,0)),0))</f>
      </c>
      <c r="I416" s="15">
        <f>IF($A416="","",$E416+$F416+$G416+$H416)</f>
      </c>
      <c r="J416" s="16">
        <f>IF($A416="","",IF(COUNTIF(Penjualan!$B$2:$B$1001,$A416)&gt;0,IFERROR(INDEX(Penjualan!$C$2:$C$1001,MATCH($A416,Penjualan!$B$2:$B$1001,0)),0),IFERROR(LOOKUP(2,1/(Timbang!$A$2:$A$6001=$A416),Timbang!$C$2:$C$6001),M_Sapi!$D416)))</f>
      </c>
      <c r="K416" s="21">
        <f>IF($A416="","",IFERROR($I416/$J416,0))</f>
      </c>
    </row>
    <row r="417">
      <c r="A417" s="13">
        <f>IF(M_Sapi!$A417="","",M_Sapi!$A417)</f>
      </c>
      <c r="B417" s="13">
        <f>IF($A417="","",M_Sapi!$F417)</f>
      </c>
      <c r="C417" s="13">
        <f>IF($A417="","",M_Sapi!$J417)</f>
      </c>
      <c r="D417" s="18">
        <f>IF($A417="","",M_Sapi!$L417)</f>
      </c>
      <c r="E417" s="15">
        <f>IF($A417="","",M_Sapi!$E417)</f>
      </c>
      <c r="F417" s="15">
        <f>IF($A417="","",IFERROR(INDEX(M_Batch!$K$2:$K$201,MATCH($B417,M_Batch!$A$2:$A$201,0))*$D417/INDEX(M_Batch!$J$2:$J$201,MATCH($B417,M_Batch!$A$2:$A$201,0)),0))</f>
      </c>
      <c r="G417" s="15">
        <f>IF($A417="","",IFERROR(INDEX(M_Batch!$L$2:$L$201,MATCH($B417,M_Batch!$A$2:$A$201,0))*$D417/INDEX(M_Batch!$J$2:$J$201,MATCH($B417,M_Batch!$A$2:$A$201,0)),0))</f>
      </c>
      <c r="H417" s="15">
        <f>IF($A417="","",IFERROR(INDEX(M_Batch!$M$2:$M$201,MATCH($B417,M_Batch!$A$2:$A$201,0))*$D417/INDEX(M_Batch!$J$2:$J$201,MATCH($B417,M_Batch!$A$2:$A$201,0)),0))</f>
      </c>
      <c r="I417" s="15">
        <f>IF($A417="","",$E417+$F417+$G417+$H417)</f>
      </c>
      <c r="J417" s="16">
        <f>IF($A417="","",IF(COUNTIF(Penjualan!$B$2:$B$1001,$A417)&gt;0,IFERROR(INDEX(Penjualan!$C$2:$C$1001,MATCH($A417,Penjualan!$B$2:$B$1001,0)),0),IFERROR(LOOKUP(2,1/(Timbang!$A$2:$A$6001=$A417),Timbang!$C$2:$C$6001),M_Sapi!$D417)))</f>
      </c>
      <c r="K417" s="21">
        <f>IF($A417="","",IFERROR($I417/$J417,0))</f>
      </c>
    </row>
    <row r="418">
      <c r="A418" s="13">
        <f>IF(M_Sapi!$A418="","",M_Sapi!$A418)</f>
      </c>
      <c r="B418" s="13">
        <f>IF($A418="","",M_Sapi!$F418)</f>
      </c>
      <c r="C418" s="13">
        <f>IF($A418="","",M_Sapi!$J418)</f>
      </c>
      <c r="D418" s="18">
        <f>IF($A418="","",M_Sapi!$L418)</f>
      </c>
      <c r="E418" s="15">
        <f>IF($A418="","",M_Sapi!$E418)</f>
      </c>
      <c r="F418" s="15">
        <f>IF($A418="","",IFERROR(INDEX(M_Batch!$K$2:$K$201,MATCH($B418,M_Batch!$A$2:$A$201,0))*$D418/INDEX(M_Batch!$J$2:$J$201,MATCH($B418,M_Batch!$A$2:$A$201,0)),0))</f>
      </c>
      <c r="G418" s="15">
        <f>IF($A418="","",IFERROR(INDEX(M_Batch!$L$2:$L$201,MATCH($B418,M_Batch!$A$2:$A$201,0))*$D418/INDEX(M_Batch!$J$2:$J$201,MATCH($B418,M_Batch!$A$2:$A$201,0)),0))</f>
      </c>
      <c r="H418" s="15">
        <f>IF($A418="","",IFERROR(INDEX(M_Batch!$M$2:$M$201,MATCH($B418,M_Batch!$A$2:$A$201,0))*$D418/INDEX(M_Batch!$J$2:$J$201,MATCH($B418,M_Batch!$A$2:$A$201,0)),0))</f>
      </c>
      <c r="I418" s="15">
        <f>IF($A418="","",$E418+$F418+$G418+$H418)</f>
      </c>
      <c r="J418" s="16">
        <f>IF($A418="","",IF(COUNTIF(Penjualan!$B$2:$B$1001,$A418)&gt;0,IFERROR(INDEX(Penjualan!$C$2:$C$1001,MATCH($A418,Penjualan!$B$2:$B$1001,0)),0),IFERROR(LOOKUP(2,1/(Timbang!$A$2:$A$6001=$A418),Timbang!$C$2:$C$6001),M_Sapi!$D418)))</f>
      </c>
      <c r="K418" s="21">
        <f>IF($A418="","",IFERROR($I418/$J418,0))</f>
      </c>
    </row>
    <row r="419">
      <c r="A419" s="13">
        <f>IF(M_Sapi!$A419="","",M_Sapi!$A419)</f>
      </c>
      <c r="B419" s="13">
        <f>IF($A419="","",M_Sapi!$F419)</f>
      </c>
      <c r="C419" s="13">
        <f>IF($A419="","",M_Sapi!$J419)</f>
      </c>
      <c r="D419" s="18">
        <f>IF($A419="","",M_Sapi!$L419)</f>
      </c>
      <c r="E419" s="15">
        <f>IF($A419="","",M_Sapi!$E419)</f>
      </c>
      <c r="F419" s="15">
        <f>IF($A419="","",IFERROR(INDEX(M_Batch!$K$2:$K$201,MATCH($B419,M_Batch!$A$2:$A$201,0))*$D419/INDEX(M_Batch!$J$2:$J$201,MATCH($B419,M_Batch!$A$2:$A$201,0)),0))</f>
      </c>
      <c r="G419" s="15">
        <f>IF($A419="","",IFERROR(INDEX(M_Batch!$L$2:$L$201,MATCH($B419,M_Batch!$A$2:$A$201,0))*$D419/INDEX(M_Batch!$J$2:$J$201,MATCH($B419,M_Batch!$A$2:$A$201,0)),0))</f>
      </c>
      <c r="H419" s="15">
        <f>IF($A419="","",IFERROR(INDEX(M_Batch!$M$2:$M$201,MATCH($B419,M_Batch!$A$2:$A$201,0))*$D419/INDEX(M_Batch!$J$2:$J$201,MATCH($B419,M_Batch!$A$2:$A$201,0)),0))</f>
      </c>
      <c r="I419" s="15">
        <f>IF($A419="","",$E419+$F419+$G419+$H419)</f>
      </c>
      <c r="J419" s="16">
        <f>IF($A419="","",IF(COUNTIF(Penjualan!$B$2:$B$1001,$A419)&gt;0,IFERROR(INDEX(Penjualan!$C$2:$C$1001,MATCH($A419,Penjualan!$B$2:$B$1001,0)),0),IFERROR(LOOKUP(2,1/(Timbang!$A$2:$A$6001=$A419),Timbang!$C$2:$C$6001),M_Sapi!$D419)))</f>
      </c>
      <c r="K419" s="21">
        <f>IF($A419="","",IFERROR($I419/$J419,0))</f>
      </c>
    </row>
    <row r="420">
      <c r="A420" s="13">
        <f>IF(M_Sapi!$A420="","",M_Sapi!$A420)</f>
      </c>
      <c r="B420" s="13">
        <f>IF($A420="","",M_Sapi!$F420)</f>
      </c>
      <c r="C420" s="13">
        <f>IF($A420="","",M_Sapi!$J420)</f>
      </c>
      <c r="D420" s="18">
        <f>IF($A420="","",M_Sapi!$L420)</f>
      </c>
      <c r="E420" s="15">
        <f>IF($A420="","",M_Sapi!$E420)</f>
      </c>
      <c r="F420" s="15">
        <f>IF($A420="","",IFERROR(INDEX(M_Batch!$K$2:$K$201,MATCH($B420,M_Batch!$A$2:$A$201,0))*$D420/INDEX(M_Batch!$J$2:$J$201,MATCH($B420,M_Batch!$A$2:$A$201,0)),0))</f>
      </c>
      <c r="G420" s="15">
        <f>IF($A420="","",IFERROR(INDEX(M_Batch!$L$2:$L$201,MATCH($B420,M_Batch!$A$2:$A$201,0))*$D420/INDEX(M_Batch!$J$2:$J$201,MATCH($B420,M_Batch!$A$2:$A$201,0)),0))</f>
      </c>
      <c r="H420" s="15">
        <f>IF($A420="","",IFERROR(INDEX(M_Batch!$M$2:$M$201,MATCH($B420,M_Batch!$A$2:$A$201,0))*$D420/INDEX(M_Batch!$J$2:$J$201,MATCH($B420,M_Batch!$A$2:$A$201,0)),0))</f>
      </c>
      <c r="I420" s="15">
        <f>IF($A420="","",$E420+$F420+$G420+$H420)</f>
      </c>
      <c r="J420" s="16">
        <f>IF($A420="","",IF(COUNTIF(Penjualan!$B$2:$B$1001,$A420)&gt;0,IFERROR(INDEX(Penjualan!$C$2:$C$1001,MATCH($A420,Penjualan!$B$2:$B$1001,0)),0),IFERROR(LOOKUP(2,1/(Timbang!$A$2:$A$6001=$A420),Timbang!$C$2:$C$6001),M_Sapi!$D420)))</f>
      </c>
      <c r="K420" s="21">
        <f>IF($A420="","",IFERROR($I420/$J420,0))</f>
      </c>
    </row>
    <row r="421">
      <c r="A421" s="13">
        <f>IF(M_Sapi!$A421="","",M_Sapi!$A421)</f>
      </c>
      <c r="B421" s="13">
        <f>IF($A421="","",M_Sapi!$F421)</f>
      </c>
      <c r="C421" s="13">
        <f>IF($A421="","",M_Sapi!$J421)</f>
      </c>
      <c r="D421" s="18">
        <f>IF($A421="","",M_Sapi!$L421)</f>
      </c>
      <c r="E421" s="15">
        <f>IF($A421="","",M_Sapi!$E421)</f>
      </c>
      <c r="F421" s="15">
        <f>IF($A421="","",IFERROR(INDEX(M_Batch!$K$2:$K$201,MATCH($B421,M_Batch!$A$2:$A$201,0))*$D421/INDEX(M_Batch!$J$2:$J$201,MATCH($B421,M_Batch!$A$2:$A$201,0)),0))</f>
      </c>
      <c r="G421" s="15">
        <f>IF($A421="","",IFERROR(INDEX(M_Batch!$L$2:$L$201,MATCH($B421,M_Batch!$A$2:$A$201,0))*$D421/INDEX(M_Batch!$J$2:$J$201,MATCH($B421,M_Batch!$A$2:$A$201,0)),0))</f>
      </c>
      <c r="H421" s="15">
        <f>IF($A421="","",IFERROR(INDEX(M_Batch!$M$2:$M$201,MATCH($B421,M_Batch!$A$2:$A$201,0))*$D421/INDEX(M_Batch!$J$2:$J$201,MATCH($B421,M_Batch!$A$2:$A$201,0)),0))</f>
      </c>
      <c r="I421" s="15">
        <f>IF($A421="","",$E421+$F421+$G421+$H421)</f>
      </c>
      <c r="J421" s="16">
        <f>IF($A421="","",IF(COUNTIF(Penjualan!$B$2:$B$1001,$A421)&gt;0,IFERROR(INDEX(Penjualan!$C$2:$C$1001,MATCH($A421,Penjualan!$B$2:$B$1001,0)),0),IFERROR(LOOKUP(2,1/(Timbang!$A$2:$A$6001=$A421),Timbang!$C$2:$C$6001),M_Sapi!$D421)))</f>
      </c>
      <c r="K421" s="21">
        <f>IF($A421="","",IFERROR($I421/$J421,0))</f>
      </c>
    </row>
    <row r="422">
      <c r="A422" s="13">
        <f>IF(M_Sapi!$A422="","",M_Sapi!$A422)</f>
      </c>
      <c r="B422" s="13">
        <f>IF($A422="","",M_Sapi!$F422)</f>
      </c>
      <c r="C422" s="13">
        <f>IF($A422="","",M_Sapi!$J422)</f>
      </c>
      <c r="D422" s="18">
        <f>IF($A422="","",M_Sapi!$L422)</f>
      </c>
      <c r="E422" s="15">
        <f>IF($A422="","",M_Sapi!$E422)</f>
      </c>
      <c r="F422" s="15">
        <f>IF($A422="","",IFERROR(INDEX(M_Batch!$K$2:$K$201,MATCH($B422,M_Batch!$A$2:$A$201,0))*$D422/INDEX(M_Batch!$J$2:$J$201,MATCH($B422,M_Batch!$A$2:$A$201,0)),0))</f>
      </c>
      <c r="G422" s="15">
        <f>IF($A422="","",IFERROR(INDEX(M_Batch!$L$2:$L$201,MATCH($B422,M_Batch!$A$2:$A$201,0))*$D422/INDEX(M_Batch!$J$2:$J$201,MATCH($B422,M_Batch!$A$2:$A$201,0)),0))</f>
      </c>
      <c r="H422" s="15">
        <f>IF($A422="","",IFERROR(INDEX(M_Batch!$M$2:$M$201,MATCH($B422,M_Batch!$A$2:$A$201,0))*$D422/INDEX(M_Batch!$J$2:$J$201,MATCH($B422,M_Batch!$A$2:$A$201,0)),0))</f>
      </c>
      <c r="I422" s="15">
        <f>IF($A422="","",$E422+$F422+$G422+$H422)</f>
      </c>
      <c r="J422" s="16">
        <f>IF($A422="","",IF(COUNTIF(Penjualan!$B$2:$B$1001,$A422)&gt;0,IFERROR(INDEX(Penjualan!$C$2:$C$1001,MATCH($A422,Penjualan!$B$2:$B$1001,0)),0),IFERROR(LOOKUP(2,1/(Timbang!$A$2:$A$6001=$A422),Timbang!$C$2:$C$6001),M_Sapi!$D422)))</f>
      </c>
      <c r="K422" s="21">
        <f>IF($A422="","",IFERROR($I422/$J422,0))</f>
      </c>
    </row>
    <row r="423">
      <c r="A423" s="13">
        <f>IF(M_Sapi!$A423="","",M_Sapi!$A423)</f>
      </c>
      <c r="B423" s="13">
        <f>IF($A423="","",M_Sapi!$F423)</f>
      </c>
      <c r="C423" s="13">
        <f>IF($A423="","",M_Sapi!$J423)</f>
      </c>
      <c r="D423" s="18">
        <f>IF($A423="","",M_Sapi!$L423)</f>
      </c>
      <c r="E423" s="15">
        <f>IF($A423="","",M_Sapi!$E423)</f>
      </c>
      <c r="F423" s="15">
        <f>IF($A423="","",IFERROR(INDEX(M_Batch!$K$2:$K$201,MATCH($B423,M_Batch!$A$2:$A$201,0))*$D423/INDEX(M_Batch!$J$2:$J$201,MATCH($B423,M_Batch!$A$2:$A$201,0)),0))</f>
      </c>
      <c r="G423" s="15">
        <f>IF($A423="","",IFERROR(INDEX(M_Batch!$L$2:$L$201,MATCH($B423,M_Batch!$A$2:$A$201,0))*$D423/INDEX(M_Batch!$J$2:$J$201,MATCH($B423,M_Batch!$A$2:$A$201,0)),0))</f>
      </c>
      <c r="H423" s="15">
        <f>IF($A423="","",IFERROR(INDEX(M_Batch!$M$2:$M$201,MATCH($B423,M_Batch!$A$2:$A$201,0))*$D423/INDEX(M_Batch!$J$2:$J$201,MATCH($B423,M_Batch!$A$2:$A$201,0)),0))</f>
      </c>
      <c r="I423" s="15">
        <f>IF($A423="","",$E423+$F423+$G423+$H423)</f>
      </c>
      <c r="J423" s="16">
        <f>IF($A423="","",IF(COUNTIF(Penjualan!$B$2:$B$1001,$A423)&gt;0,IFERROR(INDEX(Penjualan!$C$2:$C$1001,MATCH($A423,Penjualan!$B$2:$B$1001,0)),0),IFERROR(LOOKUP(2,1/(Timbang!$A$2:$A$6001=$A423),Timbang!$C$2:$C$6001),M_Sapi!$D423)))</f>
      </c>
      <c r="K423" s="21">
        <f>IF($A423="","",IFERROR($I423/$J423,0))</f>
      </c>
    </row>
    <row r="424">
      <c r="A424" s="13">
        <f>IF(M_Sapi!$A424="","",M_Sapi!$A424)</f>
      </c>
      <c r="B424" s="13">
        <f>IF($A424="","",M_Sapi!$F424)</f>
      </c>
      <c r="C424" s="13">
        <f>IF($A424="","",M_Sapi!$J424)</f>
      </c>
      <c r="D424" s="18">
        <f>IF($A424="","",M_Sapi!$L424)</f>
      </c>
      <c r="E424" s="15">
        <f>IF($A424="","",M_Sapi!$E424)</f>
      </c>
      <c r="F424" s="15">
        <f>IF($A424="","",IFERROR(INDEX(M_Batch!$K$2:$K$201,MATCH($B424,M_Batch!$A$2:$A$201,0))*$D424/INDEX(M_Batch!$J$2:$J$201,MATCH($B424,M_Batch!$A$2:$A$201,0)),0))</f>
      </c>
      <c r="G424" s="15">
        <f>IF($A424="","",IFERROR(INDEX(M_Batch!$L$2:$L$201,MATCH($B424,M_Batch!$A$2:$A$201,0))*$D424/INDEX(M_Batch!$J$2:$J$201,MATCH($B424,M_Batch!$A$2:$A$201,0)),0))</f>
      </c>
      <c r="H424" s="15">
        <f>IF($A424="","",IFERROR(INDEX(M_Batch!$M$2:$M$201,MATCH($B424,M_Batch!$A$2:$A$201,0))*$D424/INDEX(M_Batch!$J$2:$J$201,MATCH($B424,M_Batch!$A$2:$A$201,0)),0))</f>
      </c>
      <c r="I424" s="15">
        <f>IF($A424="","",$E424+$F424+$G424+$H424)</f>
      </c>
      <c r="J424" s="16">
        <f>IF($A424="","",IF(COUNTIF(Penjualan!$B$2:$B$1001,$A424)&gt;0,IFERROR(INDEX(Penjualan!$C$2:$C$1001,MATCH($A424,Penjualan!$B$2:$B$1001,0)),0),IFERROR(LOOKUP(2,1/(Timbang!$A$2:$A$6001=$A424),Timbang!$C$2:$C$6001),M_Sapi!$D424)))</f>
      </c>
      <c r="K424" s="21">
        <f>IF($A424="","",IFERROR($I424/$J424,0))</f>
      </c>
    </row>
    <row r="425">
      <c r="A425" s="13">
        <f>IF(M_Sapi!$A425="","",M_Sapi!$A425)</f>
      </c>
      <c r="B425" s="13">
        <f>IF($A425="","",M_Sapi!$F425)</f>
      </c>
      <c r="C425" s="13">
        <f>IF($A425="","",M_Sapi!$J425)</f>
      </c>
      <c r="D425" s="18">
        <f>IF($A425="","",M_Sapi!$L425)</f>
      </c>
      <c r="E425" s="15">
        <f>IF($A425="","",M_Sapi!$E425)</f>
      </c>
      <c r="F425" s="15">
        <f>IF($A425="","",IFERROR(INDEX(M_Batch!$K$2:$K$201,MATCH($B425,M_Batch!$A$2:$A$201,0))*$D425/INDEX(M_Batch!$J$2:$J$201,MATCH($B425,M_Batch!$A$2:$A$201,0)),0))</f>
      </c>
      <c r="G425" s="15">
        <f>IF($A425="","",IFERROR(INDEX(M_Batch!$L$2:$L$201,MATCH($B425,M_Batch!$A$2:$A$201,0))*$D425/INDEX(M_Batch!$J$2:$J$201,MATCH($B425,M_Batch!$A$2:$A$201,0)),0))</f>
      </c>
      <c r="H425" s="15">
        <f>IF($A425="","",IFERROR(INDEX(M_Batch!$M$2:$M$201,MATCH($B425,M_Batch!$A$2:$A$201,0))*$D425/INDEX(M_Batch!$J$2:$J$201,MATCH($B425,M_Batch!$A$2:$A$201,0)),0))</f>
      </c>
      <c r="I425" s="15">
        <f>IF($A425="","",$E425+$F425+$G425+$H425)</f>
      </c>
      <c r="J425" s="16">
        <f>IF($A425="","",IF(COUNTIF(Penjualan!$B$2:$B$1001,$A425)&gt;0,IFERROR(INDEX(Penjualan!$C$2:$C$1001,MATCH($A425,Penjualan!$B$2:$B$1001,0)),0),IFERROR(LOOKUP(2,1/(Timbang!$A$2:$A$6001=$A425),Timbang!$C$2:$C$6001),M_Sapi!$D425)))</f>
      </c>
      <c r="K425" s="21">
        <f>IF($A425="","",IFERROR($I425/$J425,0))</f>
      </c>
    </row>
    <row r="426">
      <c r="A426" s="13">
        <f>IF(M_Sapi!$A426="","",M_Sapi!$A426)</f>
      </c>
      <c r="B426" s="13">
        <f>IF($A426="","",M_Sapi!$F426)</f>
      </c>
      <c r="C426" s="13">
        <f>IF($A426="","",M_Sapi!$J426)</f>
      </c>
      <c r="D426" s="18">
        <f>IF($A426="","",M_Sapi!$L426)</f>
      </c>
      <c r="E426" s="15">
        <f>IF($A426="","",M_Sapi!$E426)</f>
      </c>
      <c r="F426" s="15">
        <f>IF($A426="","",IFERROR(INDEX(M_Batch!$K$2:$K$201,MATCH($B426,M_Batch!$A$2:$A$201,0))*$D426/INDEX(M_Batch!$J$2:$J$201,MATCH($B426,M_Batch!$A$2:$A$201,0)),0))</f>
      </c>
      <c r="G426" s="15">
        <f>IF($A426="","",IFERROR(INDEX(M_Batch!$L$2:$L$201,MATCH($B426,M_Batch!$A$2:$A$201,0))*$D426/INDEX(M_Batch!$J$2:$J$201,MATCH($B426,M_Batch!$A$2:$A$201,0)),0))</f>
      </c>
      <c r="H426" s="15">
        <f>IF($A426="","",IFERROR(INDEX(M_Batch!$M$2:$M$201,MATCH($B426,M_Batch!$A$2:$A$201,0))*$D426/INDEX(M_Batch!$J$2:$J$201,MATCH($B426,M_Batch!$A$2:$A$201,0)),0))</f>
      </c>
      <c r="I426" s="15">
        <f>IF($A426="","",$E426+$F426+$G426+$H426)</f>
      </c>
      <c r="J426" s="16">
        <f>IF($A426="","",IF(COUNTIF(Penjualan!$B$2:$B$1001,$A426)&gt;0,IFERROR(INDEX(Penjualan!$C$2:$C$1001,MATCH($A426,Penjualan!$B$2:$B$1001,0)),0),IFERROR(LOOKUP(2,1/(Timbang!$A$2:$A$6001=$A426),Timbang!$C$2:$C$6001),M_Sapi!$D426)))</f>
      </c>
      <c r="K426" s="21">
        <f>IF($A426="","",IFERROR($I426/$J426,0))</f>
      </c>
    </row>
    <row r="427">
      <c r="A427" s="13">
        <f>IF(M_Sapi!$A427="","",M_Sapi!$A427)</f>
      </c>
      <c r="B427" s="13">
        <f>IF($A427="","",M_Sapi!$F427)</f>
      </c>
      <c r="C427" s="13">
        <f>IF($A427="","",M_Sapi!$J427)</f>
      </c>
      <c r="D427" s="18">
        <f>IF($A427="","",M_Sapi!$L427)</f>
      </c>
      <c r="E427" s="15">
        <f>IF($A427="","",M_Sapi!$E427)</f>
      </c>
      <c r="F427" s="15">
        <f>IF($A427="","",IFERROR(INDEX(M_Batch!$K$2:$K$201,MATCH($B427,M_Batch!$A$2:$A$201,0))*$D427/INDEX(M_Batch!$J$2:$J$201,MATCH($B427,M_Batch!$A$2:$A$201,0)),0))</f>
      </c>
      <c r="G427" s="15">
        <f>IF($A427="","",IFERROR(INDEX(M_Batch!$L$2:$L$201,MATCH($B427,M_Batch!$A$2:$A$201,0))*$D427/INDEX(M_Batch!$J$2:$J$201,MATCH($B427,M_Batch!$A$2:$A$201,0)),0))</f>
      </c>
      <c r="H427" s="15">
        <f>IF($A427="","",IFERROR(INDEX(M_Batch!$M$2:$M$201,MATCH($B427,M_Batch!$A$2:$A$201,0))*$D427/INDEX(M_Batch!$J$2:$J$201,MATCH($B427,M_Batch!$A$2:$A$201,0)),0))</f>
      </c>
      <c r="I427" s="15">
        <f>IF($A427="","",$E427+$F427+$G427+$H427)</f>
      </c>
      <c r="J427" s="16">
        <f>IF($A427="","",IF(COUNTIF(Penjualan!$B$2:$B$1001,$A427)&gt;0,IFERROR(INDEX(Penjualan!$C$2:$C$1001,MATCH($A427,Penjualan!$B$2:$B$1001,0)),0),IFERROR(LOOKUP(2,1/(Timbang!$A$2:$A$6001=$A427),Timbang!$C$2:$C$6001),M_Sapi!$D427)))</f>
      </c>
      <c r="K427" s="21">
        <f>IF($A427="","",IFERROR($I427/$J427,0))</f>
      </c>
    </row>
    <row r="428">
      <c r="A428" s="13">
        <f>IF(M_Sapi!$A428="","",M_Sapi!$A428)</f>
      </c>
      <c r="B428" s="13">
        <f>IF($A428="","",M_Sapi!$F428)</f>
      </c>
      <c r="C428" s="13">
        <f>IF($A428="","",M_Sapi!$J428)</f>
      </c>
      <c r="D428" s="18">
        <f>IF($A428="","",M_Sapi!$L428)</f>
      </c>
      <c r="E428" s="15">
        <f>IF($A428="","",M_Sapi!$E428)</f>
      </c>
      <c r="F428" s="15">
        <f>IF($A428="","",IFERROR(INDEX(M_Batch!$K$2:$K$201,MATCH($B428,M_Batch!$A$2:$A$201,0))*$D428/INDEX(M_Batch!$J$2:$J$201,MATCH($B428,M_Batch!$A$2:$A$201,0)),0))</f>
      </c>
      <c r="G428" s="15">
        <f>IF($A428="","",IFERROR(INDEX(M_Batch!$L$2:$L$201,MATCH($B428,M_Batch!$A$2:$A$201,0))*$D428/INDEX(M_Batch!$J$2:$J$201,MATCH($B428,M_Batch!$A$2:$A$201,0)),0))</f>
      </c>
      <c r="H428" s="15">
        <f>IF($A428="","",IFERROR(INDEX(M_Batch!$M$2:$M$201,MATCH($B428,M_Batch!$A$2:$A$201,0))*$D428/INDEX(M_Batch!$J$2:$J$201,MATCH($B428,M_Batch!$A$2:$A$201,0)),0))</f>
      </c>
      <c r="I428" s="15">
        <f>IF($A428="","",$E428+$F428+$G428+$H428)</f>
      </c>
      <c r="J428" s="16">
        <f>IF($A428="","",IF(COUNTIF(Penjualan!$B$2:$B$1001,$A428)&gt;0,IFERROR(INDEX(Penjualan!$C$2:$C$1001,MATCH($A428,Penjualan!$B$2:$B$1001,0)),0),IFERROR(LOOKUP(2,1/(Timbang!$A$2:$A$6001=$A428),Timbang!$C$2:$C$6001),M_Sapi!$D428)))</f>
      </c>
      <c r="K428" s="21">
        <f>IF($A428="","",IFERROR($I428/$J428,0))</f>
      </c>
    </row>
    <row r="429">
      <c r="A429" s="13">
        <f>IF(M_Sapi!$A429="","",M_Sapi!$A429)</f>
      </c>
      <c r="B429" s="13">
        <f>IF($A429="","",M_Sapi!$F429)</f>
      </c>
      <c r="C429" s="13">
        <f>IF($A429="","",M_Sapi!$J429)</f>
      </c>
      <c r="D429" s="18">
        <f>IF($A429="","",M_Sapi!$L429)</f>
      </c>
      <c r="E429" s="15">
        <f>IF($A429="","",M_Sapi!$E429)</f>
      </c>
      <c r="F429" s="15">
        <f>IF($A429="","",IFERROR(INDEX(M_Batch!$K$2:$K$201,MATCH($B429,M_Batch!$A$2:$A$201,0))*$D429/INDEX(M_Batch!$J$2:$J$201,MATCH($B429,M_Batch!$A$2:$A$201,0)),0))</f>
      </c>
      <c r="G429" s="15">
        <f>IF($A429="","",IFERROR(INDEX(M_Batch!$L$2:$L$201,MATCH($B429,M_Batch!$A$2:$A$201,0))*$D429/INDEX(M_Batch!$J$2:$J$201,MATCH($B429,M_Batch!$A$2:$A$201,0)),0))</f>
      </c>
      <c r="H429" s="15">
        <f>IF($A429="","",IFERROR(INDEX(M_Batch!$M$2:$M$201,MATCH($B429,M_Batch!$A$2:$A$201,0))*$D429/INDEX(M_Batch!$J$2:$J$201,MATCH($B429,M_Batch!$A$2:$A$201,0)),0))</f>
      </c>
      <c r="I429" s="15">
        <f>IF($A429="","",$E429+$F429+$G429+$H429)</f>
      </c>
      <c r="J429" s="16">
        <f>IF($A429="","",IF(COUNTIF(Penjualan!$B$2:$B$1001,$A429)&gt;0,IFERROR(INDEX(Penjualan!$C$2:$C$1001,MATCH($A429,Penjualan!$B$2:$B$1001,0)),0),IFERROR(LOOKUP(2,1/(Timbang!$A$2:$A$6001=$A429),Timbang!$C$2:$C$6001),M_Sapi!$D429)))</f>
      </c>
      <c r="K429" s="21">
        <f>IF($A429="","",IFERROR($I429/$J429,0))</f>
      </c>
    </row>
    <row r="430">
      <c r="A430" s="13">
        <f>IF(M_Sapi!$A430="","",M_Sapi!$A430)</f>
      </c>
      <c r="B430" s="13">
        <f>IF($A430="","",M_Sapi!$F430)</f>
      </c>
      <c r="C430" s="13">
        <f>IF($A430="","",M_Sapi!$J430)</f>
      </c>
      <c r="D430" s="18">
        <f>IF($A430="","",M_Sapi!$L430)</f>
      </c>
      <c r="E430" s="15">
        <f>IF($A430="","",M_Sapi!$E430)</f>
      </c>
      <c r="F430" s="15">
        <f>IF($A430="","",IFERROR(INDEX(M_Batch!$K$2:$K$201,MATCH($B430,M_Batch!$A$2:$A$201,0))*$D430/INDEX(M_Batch!$J$2:$J$201,MATCH($B430,M_Batch!$A$2:$A$201,0)),0))</f>
      </c>
      <c r="G430" s="15">
        <f>IF($A430="","",IFERROR(INDEX(M_Batch!$L$2:$L$201,MATCH($B430,M_Batch!$A$2:$A$201,0))*$D430/INDEX(M_Batch!$J$2:$J$201,MATCH($B430,M_Batch!$A$2:$A$201,0)),0))</f>
      </c>
      <c r="H430" s="15">
        <f>IF($A430="","",IFERROR(INDEX(M_Batch!$M$2:$M$201,MATCH($B430,M_Batch!$A$2:$A$201,0))*$D430/INDEX(M_Batch!$J$2:$J$201,MATCH($B430,M_Batch!$A$2:$A$201,0)),0))</f>
      </c>
      <c r="I430" s="15">
        <f>IF($A430="","",$E430+$F430+$G430+$H430)</f>
      </c>
      <c r="J430" s="16">
        <f>IF($A430="","",IF(COUNTIF(Penjualan!$B$2:$B$1001,$A430)&gt;0,IFERROR(INDEX(Penjualan!$C$2:$C$1001,MATCH($A430,Penjualan!$B$2:$B$1001,0)),0),IFERROR(LOOKUP(2,1/(Timbang!$A$2:$A$6001=$A430),Timbang!$C$2:$C$6001),M_Sapi!$D430)))</f>
      </c>
      <c r="K430" s="21">
        <f>IF($A430="","",IFERROR($I430/$J430,0))</f>
      </c>
    </row>
    <row r="431">
      <c r="A431" s="13">
        <f>IF(M_Sapi!$A431="","",M_Sapi!$A431)</f>
      </c>
      <c r="B431" s="13">
        <f>IF($A431="","",M_Sapi!$F431)</f>
      </c>
      <c r="C431" s="13">
        <f>IF($A431="","",M_Sapi!$J431)</f>
      </c>
      <c r="D431" s="18">
        <f>IF($A431="","",M_Sapi!$L431)</f>
      </c>
      <c r="E431" s="15">
        <f>IF($A431="","",M_Sapi!$E431)</f>
      </c>
      <c r="F431" s="15">
        <f>IF($A431="","",IFERROR(INDEX(M_Batch!$K$2:$K$201,MATCH($B431,M_Batch!$A$2:$A$201,0))*$D431/INDEX(M_Batch!$J$2:$J$201,MATCH($B431,M_Batch!$A$2:$A$201,0)),0))</f>
      </c>
      <c r="G431" s="15">
        <f>IF($A431="","",IFERROR(INDEX(M_Batch!$L$2:$L$201,MATCH($B431,M_Batch!$A$2:$A$201,0))*$D431/INDEX(M_Batch!$J$2:$J$201,MATCH($B431,M_Batch!$A$2:$A$201,0)),0))</f>
      </c>
      <c r="H431" s="15">
        <f>IF($A431="","",IFERROR(INDEX(M_Batch!$M$2:$M$201,MATCH($B431,M_Batch!$A$2:$A$201,0))*$D431/INDEX(M_Batch!$J$2:$J$201,MATCH($B431,M_Batch!$A$2:$A$201,0)),0))</f>
      </c>
      <c r="I431" s="15">
        <f>IF($A431="","",$E431+$F431+$G431+$H431)</f>
      </c>
      <c r="J431" s="16">
        <f>IF($A431="","",IF(COUNTIF(Penjualan!$B$2:$B$1001,$A431)&gt;0,IFERROR(INDEX(Penjualan!$C$2:$C$1001,MATCH($A431,Penjualan!$B$2:$B$1001,0)),0),IFERROR(LOOKUP(2,1/(Timbang!$A$2:$A$6001=$A431),Timbang!$C$2:$C$6001),M_Sapi!$D431)))</f>
      </c>
      <c r="K431" s="21">
        <f>IF($A431="","",IFERROR($I431/$J431,0))</f>
      </c>
    </row>
    <row r="432">
      <c r="A432" s="13">
        <f>IF(M_Sapi!$A432="","",M_Sapi!$A432)</f>
      </c>
      <c r="B432" s="13">
        <f>IF($A432="","",M_Sapi!$F432)</f>
      </c>
      <c r="C432" s="13">
        <f>IF($A432="","",M_Sapi!$J432)</f>
      </c>
      <c r="D432" s="18">
        <f>IF($A432="","",M_Sapi!$L432)</f>
      </c>
      <c r="E432" s="15">
        <f>IF($A432="","",M_Sapi!$E432)</f>
      </c>
      <c r="F432" s="15">
        <f>IF($A432="","",IFERROR(INDEX(M_Batch!$K$2:$K$201,MATCH($B432,M_Batch!$A$2:$A$201,0))*$D432/INDEX(M_Batch!$J$2:$J$201,MATCH($B432,M_Batch!$A$2:$A$201,0)),0))</f>
      </c>
      <c r="G432" s="15">
        <f>IF($A432="","",IFERROR(INDEX(M_Batch!$L$2:$L$201,MATCH($B432,M_Batch!$A$2:$A$201,0))*$D432/INDEX(M_Batch!$J$2:$J$201,MATCH($B432,M_Batch!$A$2:$A$201,0)),0))</f>
      </c>
      <c r="H432" s="15">
        <f>IF($A432="","",IFERROR(INDEX(M_Batch!$M$2:$M$201,MATCH($B432,M_Batch!$A$2:$A$201,0))*$D432/INDEX(M_Batch!$J$2:$J$201,MATCH($B432,M_Batch!$A$2:$A$201,0)),0))</f>
      </c>
      <c r="I432" s="15">
        <f>IF($A432="","",$E432+$F432+$G432+$H432)</f>
      </c>
      <c r="J432" s="16">
        <f>IF($A432="","",IF(COUNTIF(Penjualan!$B$2:$B$1001,$A432)&gt;0,IFERROR(INDEX(Penjualan!$C$2:$C$1001,MATCH($A432,Penjualan!$B$2:$B$1001,0)),0),IFERROR(LOOKUP(2,1/(Timbang!$A$2:$A$6001=$A432),Timbang!$C$2:$C$6001),M_Sapi!$D432)))</f>
      </c>
      <c r="K432" s="21">
        <f>IF($A432="","",IFERROR($I432/$J432,0))</f>
      </c>
    </row>
    <row r="433">
      <c r="A433" s="13">
        <f>IF(M_Sapi!$A433="","",M_Sapi!$A433)</f>
      </c>
      <c r="B433" s="13">
        <f>IF($A433="","",M_Sapi!$F433)</f>
      </c>
      <c r="C433" s="13">
        <f>IF($A433="","",M_Sapi!$J433)</f>
      </c>
      <c r="D433" s="18">
        <f>IF($A433="","",M_Sapi!$L433)</f>
      </c>
      <c r="E433" s="15">
        <f>IF($A433="","",M_Sapi!$E433)</f>
      </c>
      <c r="F433" s="15">
        <f>IF($A433="","",IFERROR(INDEX(M_Batch!$K$2:$K$201,MATCH($B433,M_Batch!$A$2:$A$201,0))*$D433/INDEX(M_Batch!$J$2:$J$201,MATCH($B433,M_Batch!$A$2:$A$201,0)),0))</f>
      </c>
      <c r="G433" s="15">
        <f>IF($A433="","",IFERROR(INDEX(M_Batch!$L$2:$L$201,MATCH($B433,M_Batch!$A$2:$A$201,0))*$D433/INDEX(M_Batch!$J$2:$J$201,MATCH($B433,M_Batch!$A$2:$A$201,0)),0))</f>
      </c>
      <c r="H433" s="15">
        <f>IF($A433="","",IFERROR(INDEX(M_Batch!$M$2:$M$201,MATCH($B433,M_Batch!$A$2:$A$201,0))*$D433/INDEX(M_Batch!$J$2:$J$201,MATCH($B433,M_Batch!$A$2:$A$201,0)),0))</f>
      </c>
      <c r="I433" s="15">
        <f>IF($A433="","",$E433+$F433+$G433+$H433)</f>
      </c>
      <c r="J433" s="16">
        <f>IF($A433="","",IF(COUNTIF(Penjualan!$B$2:$B$1001,$A433)&gt;0,IFERROR(INDEX(Penjualan!$C$2:$C$1001,MATCH($A433,Penjualan!$B$2:$B$1001,0)),0),IFERROR(LOOKUP(2,1/(Timbang!$A$2:$A$6001=$A433),Timbang!$C$2:$C$6001),M_Sapi!$D433)))</f>
      </c>
      <c r="K433" s="21">
        <f>IF($A433="","",IFERROR($I433/$J433,0))</f>
      </c>
    </row>
    <row r="434">
      <c r="A434" s="13">
        <f>IF(M_Sapi!$A434="","",M_Sapi!$A434)</f>
      </c>
      <c r="B434" s="13">
        <f>IF($A434="","",M_Sapi!$F434)</f>
      </c>
      <c r="C434" s="13">
        <f>IF($A434="","",M_Sapi!$J434)</f>
      </c>
      <c r="D434" s="18">
        <f>IF($A434="","",M_Sapi!$L434)</f>
      </c>
      <c r="E434" s="15">
        <f>IF($A434="","",M_Sapi!$E434)</f>
      </c>
      <c r="F434" s="15">
        <f>IF($A434="","",IFERROR(INDEX(M_Batch!$K$2:$K$201,MATCH($B434,M_Batch!$A$2:$A$201,0))*$D434/INDEX(M_Batch!$J$2:$J$201,MATCH($B434,M_Batch!$A$2:$A$201,0)),0))</f>
      </c>
      <c r="G434" s="15">
        <f>IF($A434="","",IFERROR(INDEX(M_Batch!$L$2:$L$201,MATCH($B434,M_Batch!$A$2:$A$201,0))*$D434/INDEX(M_Batch!$J$2:$J$201,MATCH($B434,M_Batch!$A$2:$A$201,0)),0))</f>
      </c>
      <c r="H434" s="15">
        <f>IF($A434="","",IFERROR(INDEX(M_Batch!$M$2:$M$201,MATCH($B434,M_Batch!$A$2:$A$201,0))*$D434/INDEX(M_Batch!$J$2:$J$201,MATCH($B434,M_Batch!$A$2:$A$201,0)),0))</f>
      </c>
      <c r="I434" s="15">
        <f>IF($A434="","",$E434+$F434+$G434+$H434)</f>
      </c>
      <c r="J434" s="16">
        <f>IF($A434="","",IF(COUNTIF(Penjualan!$B$2:$B$1001,$A434)&gt;0,IFERROR(INDEX(Penjualan!$C$2:$C$1001,MATCH($A434,Penjualan!$B$2:$B$1001,0)),0),IFERROR(LOOKUP(2,1/(Timbang!$A$2:$A$6001=$A434),Timbang!$C$2:$C$6001),M_Sapi!$D434)))</f>
      </c>
      <c r="K434" s="21">
        <f>IF($A434="","",IFERROR($I434/$J434,0))</f>
      </c>
    </row>
    <row r="435">
      <c r="A435" s="13">
        <f>IF(M_Sapi!$A435="","",M_Sapi!$A435)</f>
      </c>
      <c r="B435" s="13">
        <f>IF($A435="","",M_Sapi!$F435)</f>
      </c>
      <c r="C435" s="13">
        <f>IF($A435="","",M_Sapi!$J435)</f>
      </c>
      <c r="D435" s="18">
        <f>IF($A435="","",M_Sapi!$L435)</f>
      </c>
      <c r="E435" s="15">
        <f>IF($A435="","",M_Sapi!$E435)</f>
      </c>
      <c r="F435" s="15">
        <f>IF($A435="","",IFERROR(INDEX(M_Batch!$K$2:$K$201,MATCH($B435,M_Batch!$A$2:$A$201,0))*$D435/INDEX(M_Batch!$J$2:$J$201,MATCH($B435,M_Batch!$A$2:$A$201,0)),0))</f>
      </c>
      <c r="G435" s="15">
        <f>IF($A435="","",IFERROR(INDEX(M_Batch!$L$2:$L$201,MATCH($B435,M_Batch!$A$2:$A$201,0))*$D435/INDEX(M_Batch!$J$2:$J$201,MATCH($B435,M_Batch!$A$2:$A$201,0)),0))</f>
      </c>
      <c r="H435" s="15">
        <f>IF($A435="","",IFERROR(INDEX(M_Batch!$M$2:$M$201,MATCH($B435,M_Batch!$A$2:$A$201,0))*$D435/INDEX(M_Batch!$J$2:$J$201,MATCH($B435,M_Batch!$A$2:$A$201,0)),0))</f>
      </c>
      <c r="I435" s="15">
        <f>IF($A435="","",$E435+$F435+$G435+$H435)</f>
      </c>
      <c r="J435" s="16">
        <f>IF($A435="","",IF(COUNTIF(Penjualan!$B$2:$B$1001,$A435)&gt;0,IFERROR(INDEX(Penjualan!$C$2:$C$1001,MATCH($A435,Penjualan!$B$2:$B$1001,0)),0),IFERROR(LOOKUP(2,1/(Timbang!$A$2:$A$6001=$A435),Timbang!$C$2:$C$6001),M_Sapi!$D435)))</f>
      </c>
      <c r="K435" s="21">
        <f>IF($A435="","",IFERROR($I435/$J435,0))</f>
      </c>
    </row>
    <row r="436">
      <c r="A436" s="13">
        <f>IF(M_Sapi!$A436="","",M_Sapi!$A436)</f>
      </c>
      <c r="B436" s="13">
        <f>IF($A436="","",M_Sapi!$F436)</f>
      </c>
      <c r="C436" s="13">
        <f>IF($A436="","",M_Sapi!$J436)</f>
      </c>
      <c r="D436" s="18">
        <f>IF($A436="","",M_Sapi!$L436)</f>
      </c>
      <c r="E436" s="15">
        <f>IF($A436="","",M_Sapi!$E436)</f>
      </c>
      <c r="F436" s="15">
        <f>IF($A436="","",IFERROR(INDEX(M_Batch!$K$2:$K$201,MATCH($B436,M_Batch!$A$2:$A$201,0))*$D436/INDEX(M_Batch!$J$2:$J$201,MATCH($B436,M_Batch!$A$2:$A$201,0)),0))</f>
      </c>
      <c r="G436" s="15">
        <f>IF($A436="","",IFERROR(INDEX(M_Batch!$L$2:$L$201,MATCH($B436,M_Batch!$A$2:$A$201,0))*$D436/INDEX(M_Batch!$J$2:$J$201,MATCH($B436,M_Batch!$A$2:$A$201,0)),0))</f>
      </c>
      <c r="H436" s="15">
        <f>IF($A436="","",IFERROR(INDEX(M_Batch!$M$2:$M$201,MATCH($B436,M_Batch!$A$2:$A$201,0))*$D436/INDEX(M_Batch!$J$2:$J$201,MATCH($B436,M_Batch!$A$2:$A$201,0)),0))</f>
      </c>
      <c r="I436" s="15">
        <f>IF($A436="","",$E436+$F436+$G436+$H436)</f>
      </c>
      <c r="J436" s="16">
        <f>IF($A436="","",IF(COUNTIF(Penjualan!$B$2:$B$1001,$A436)&gt;0,IFERROR(INDEX(Penjualan!$C$2:$C$1001,MATCH($A436,Penjualan!$B$2:$B$1001,0)),0),IFERROR(LOOKUP(2,1/(Timbang!$A$2:$A$6001=$A436),Timbang!$C$2:$C$6001),M_Sapi!$D436)))</f>
      </c>
      <c r="K436" s="21">
        <f>IF($A436="","",IFERROR($I436/$J436,0))</f>
      </c>
    </row>
    <row r="437">
      <c r="A437" s="13">
        <f>IF(M_Sapi!$A437="","",M_Sapi!$A437)</f>
      </c>
      <c r="B437" s="13">
        <f>IF($A437="","",M_Sapi!$F437)</f>
      </c>
      <c r="C437" s="13">
        <f>IF($A437="","",M_Sapi!$J437)</f>
      </c>
      <c r="D437" s="18">
        <f>IF($A437="","",M_Sapi!$L437)</f>
      </c>
      <c r="E437" s="15">
        <f>IF($A437="","",M_Sapi!$E437)</f>
      </c>
      <c r="F437" s="15">
        <f>IF($A437="","",IFERROR(INDEX(M_Batch!$K$2:$K$201,MATCH($B437,M_Batch!$A$2:$A$201,0))*$D437/INDEX(M_Batch!$J$2:$J$201,MATCH($B437,M_Batch!$A$2:$A$201,0)),0))</f>
      </c>
      <c r="G437" s="15">
        <f>IF($A437="","",IFERROR(INDEX(M_Batch!$L$2:$L$201,MATCH($B437,M_Batch!$A$2:$A$201,0))*$D437/INDEX(M_Batch!$J$2:$J$201,MATCH($B437,M_Batch!$A$2:$A$201,0)),0))</f>
      </c>
      <c r="H437" s="15">
        <f>IF($A437="","",IFERROR(INDEX(M_Batch!$M$2:$M$201,MATCH($B437,M_Batch!$A$2:$A$201,0))*$D437/INDEX(M_Batch!$J$2:$J$201,MATCH($B437,M_Batch!$A$2:$A$201,0)),0))</f>
      </c>
      <c r="I437" s="15">
        <f>IF($A437="","",$E437+$F437+$G437+$H437)</f>
      </c>
      <c r="J437" s="16">
        <f>IF($A437="","",IF(COUNTIF(Penjualan!$B$2:$B$1001,$A437)&gt;0,IFERROR(INDEX(Penjualan!$C$2:$C$1001,MATCH($A437,Penjualan!$B$2:$B$1001,0)),0),IFERROR(LOOKUP(2,1/(Timbang!$A$2:$A$6001=$A437),Timbang!$C$2:$C$6001),M_Sapi!$D437)))</f>
      </c>
      <c r="K437" s="21">
        <f>IF($A437="","",IFERROR($I437/$J437,0))</f>
      </c>
    </row>
    <row r="438">
      <c r="A438" s="13">
        <f>IF(M_Sapi!$A438="","",M_Sapi!$A438)</f>
      </c>
      <c r="B438" s="13">
        <f>IF($A438="","",M_Sapi!$F438)</f>
      </c>
      <c r="C438" s="13">
        <f>IF($A438="","",M_Sapi!$J438)</f>
      </c>
      <c r="D438" s="18">
        <f>IF($A438="","",M_Sapi!$L438)</f>
      </c>
      <c r="E438" s="15">
        <f>IF($A438="","",M_Sapi!$E438)</f>
      </c>
      <c r="F438" s="15">
        <f>IF($A438="","",IFERROR(INDEX(M_Batch!$K$2:$K$201,MATCH($B438,M_Batch!$A$2:$A$201,0))*$D438/INDEX(M_Batch!$J$2:$J$201,MATCH($B438,M_Batch!$A$2:$A$201,0)),0))</f>
      </c>
      <c r="G438" s="15">
        <f>IF($A438="","",IFERROR(INDEX(M_Batch!$L$2:$L$201,MATCH($B438,M_Batch!$A$2:$A$201,0))*$D438/INDEX(M_Batch!$J$2:$J$201,MATCH($B438,M_Batch!$A$2:$A$201,0)),0))</f>
      </c>
      <c r="H438" s="15">
        <f>IF($A438="","",IFERROR(INDEX(M_Batch!$M$2:$M$201,MATCH($B438,M_Batch!$A$2:$A$201,0))*$D438/INDEX(M_Batch!$J$2:$J$201,MATCH($B438,M_Batch!$A$2:$A$201,0)),0))</f>
      </c>
      <c r="I438" s="15">
        <f>IF($A438="","",$E438+$F438+$G438+$H438)</f>
      </c>
      <c r="J438" s="16">
        <f>IF($A438="","",IF(COUNTIF(Penjualan!$B$2:$B$1001,$A438)&gt;0,IFERROR(INDEX(Penjualan!$C$2:$C$1001,MATCH($A438,Penjualan!$B$2:$B$1001,0)),0),IFERROR(LOOKUP(2,1/(Timbang!$A$2:$A$6001=$A438),Timbang!$C$2:$C$6001),M_Sapi!$D438)))</f>
      </c>
      <c r="K438" s="21">
        <f>IF($A438="","",IFERROR($I438/$J438,0))</f>
      </c>
    </row>
    <row r="439">
      <c r="A439" s="13">
        <f>IF(M_Sapi!$A439="","",M_Sapi!$A439)</f>
      </c>
      <c r="B439" s="13">
        <f>IF($A439="","",M_Sapi!$F439)</f>
      </c>
      <c r="C439" s="13">
        <f>IF($A439="","",M_Sapi!$J439)</f>
      </c>
      <c r="D439" s="18">
        <f>IF($A439="","",M_Sapi!$L439)</f>
      </c>
      <c r="E439" s="15">
        <f>IF($A439="","",M_Sapi!$E439)</f>
      </c>
      <c r="F439" s="15">
        <f>IF($A439="","",IFERROR(INDEX(M_Batch!$K$2:$K$201,MATCH($B439,M_Batch!$A$2:$A$201,0))*$D439/INDEX(M_Batch!$J$2:$J$201,MATCH($B439,M_Batch!$A$2:$A$201,0)),0))</f>
      </c>
      <c r="G439" s="15">
        <f>IF($A439="","",IFERROR(INDEX(M_Batch!$L$2:$L$201,MATCH($B439,M_Batch!$A$2:$A$201,0))*$D439/INDEX(M_Batch!$J$2:$J$201,MATCH($B439,M_Batch!$A$2:$A$201,0)),0))</f>
      </c>
      <c r="H439" s="15">
        <f>IF($A439="","",IFERROR(INDEX(M_Batch!$M$2:$M$201,MATCH($B439,M_Batch!$A$2:$A$201,0))*$D439/INDEX(M_Batch!$J$2:$J$201,MATCH($B439,M_Batch!$A$2:$A$201,0)),0))</f>
      </c>
      <c r="I439" s="15">
        <f>IF($A439="","",$E439+$F439+$G439+$H439)</f>
      </c>
      <c r="J439" s="16">
        <f>IF($A439="","",IF(COUNTIF(Penjualan!$B$2:$B$1001,$A439)&gt;0,IFERROR(INDEX(Penjualan!$C$2:$C$1001,MATCH($A439,Penjualan!$B$2:$B$1001,0)),0),IFERROR(LOOKUP(2,1/(Timbang!$A$2:$A$6001=$A439),Timbang!$C$2:$C$6001),M_Sapi!$D439)))</f>
      </c>
      <c r="K439" s="21">
        <f>IF($A439="","",IFERROR($I439/$J439,0))</f>
      </c>
    </row>
    <row r="440">
      <c r="A440" s="13">
        <f>IF(M_Sapi!$A440="","",M_Sapi!$A440)</f>
      </c>
      <c r="B440" s="13">
        <f>IF($A440="","",M_Sapi!$F440)</f>
      </c>
      <c r="C440" s="13">
        <f>IF($A440="","",M_Sapi!$J440)</f>
      </c>
      <c r="D440" s="18">
        <f>IF($A440="","",M_Sapi!$L440)</f>
      </c>
      <c r="E440" s="15">
        <f>IF($A440="","",M_Sapi!$E440)</f>
      </c>
      <c r="F440" s="15">
        <f>IF($A440="","",IFERROR(INDEX(M_Batch!$K$2:$K$201,MATCH($B440,M_Batch!$A$2:$A$201,0))*$D440/INDEX(M_Batch!$J$2:$J$201,MATCH($B440,M_Batch!$A$2:$A$201,0)),0))</f>
      </c>
      <c r="G440" s="15">
        <f>IF($A440="","",IFERROR(INDEX(M_Batch!$L$2:$L$201,MATCH($B440,M_Batch!$A$2:$A$201,0))*$D440/INDEX(M_Batch!$J$2:$J$201,MATCH($B440,M_Batch!$A$2:$A$201,0)),0))</f>
      </c>
      <c r="H440" s="15">
        <f>IF($A440="","",IFERROR(INDEX(M_Batch!$M$2:$M$201,MATCH($B440,M_Batch!$A$2:$A$201,0))*$D440/INDEX(M_Batch!$J$2:$J$201,MATCH($B440,M_Batch!$A$2:$A$201,0)),0))</f>
      </c>
      <c r="I440" s="15">
        <f>IF($A440="","",$E440+$F440+$G440+$H440)</f>
      </c>
      <c r="J440" s="16">
        <f>IF($A440="","",IF(COUNTIF(Penjualan!$B$2:$B$1001,$A440)&gt;0,IFERROR(INDEX(Penjualan!$C$2:$C$1001,MATCH($A440,Penjualan!$B$2:$B$1001,0)),0),IFERROR(LOOKUP(2,1/(Timbang!$A$2:$A$6001=$A440),Timbang!$C$2:$C$6001),M_Sapi!$D440)))</f>
      </c>
      <c r="K440" s="21">
        <f>IF($A440="","",IFERROR($I440/$J440,0))</f>
      </c>
    </row>
    <row r="441">
      <c r="A441" s="13">
        <f>IF(M_Sapi!$A441="","",M_Sapi!$A441)</f>
      </c>
      <c r="B441" s="13">
        <f>IF($A441="","",M_Sapi!$F441)</f>
      </c>
      <c r="C441" s="13">
        <f>IF($A441="","",M_Sapi!$J441)</f>
      </c>
      <c r="D441" s="18">
        <f>IF($A441="","",M_Sapi!$L441)</f>
      </c>
      <c r="E441" s="15">
        <f>IF($A441="","",M_Sapi!$E441)</f>
      </c>
      <c r="F441" s="15">
        <f>IF($A441="","",IFERROR(INDEX(M_Batch!$K$2:$K$201,MATCH($B441,M_Batch!$A$2:$A$201,0))*$D441/INDEX(M_Batch!$J$2:$J$201,MATCH($B441,M_Batch!$A$2:$A$201,0)),0))</f>
      </c>
      <c r="G441" s="15">
        <f>IF($A441="","",IFERROR(INDEX(M_Batch!$L$2:$L$201,MATCH($B441,M_Batch!$A$2:$A$201,0))*$D441/INDEX(M_Batch!$J$2:$J$201,MATCH($B441,M_Batch!$A$2:$A$201,0)),0))</f>
      </c>
      <c r="H441" s="15">
        <f>IF($A441="","",IFERROR(INDEX(M_Batch!$M$2:$M$201,MATCH($B441,M_Batch!$A$2:$A$201,0))*$D441/INDEX(M_Batch!$J$2:$J$201,MATCH($B441,M_Batch!$A$2:$A$201,0)),0))</f>
      </c>
      <c r="I441" s="15">
        <f>IF($A441="","",$E441+$F441+$G441+$H441)</f>
      </c>
      <c r="J441" s="16">
        <f>IF($A441="","",IF(COUNTIF(Penjualan!$B$2:$B$1001,$A441)&gt;0,IFERROR(INDEX(Penjualan!$C$2:$C$1001,MATCH($A441,Penjualan!$B$2:$B$1001,0)),0),IFERROR(LOOKUP(2,1/(Timbang!$A$2:$A$6001=$A441),Timbang!$C$2:$C$6001),M_Sapi!$D441)))</f>
      </c>
      <c r="K441" s="21">
        <f>IF($A441="","",IFERROR($I441/$J441,0))</f>
      </c>
    </row>
    <row r="442">
      <c r="A442" s="13">
        <f>IF(M_Sapi!$A442="","",M_Sapi!$A442)</f>
      </c>
      <c r="B442" s="13">
        <f>IF($A442="","",M_Sapi!$F442)</f>
      </c>
      <c r="C442" s="13">
        <f>IF($A442="","",M_Sapi!$J442)</f>
      </c>
      <c r="D442" s="18">
        <f>IF($A442="","",M_Sapi!$L442)</f>
      </c>
      <c r="E442" s="15">
        <f>IF($A442="","",M_Sapi!$E442)</f>
      </c>
      <c r="F442" s="15">
        <f>IF($A442="","",IFERROR(INDEX(M_Batch!$K$2:$K$201,MATCH($B442,M_Batch!$A$2:$A$201,0))*$D442/INDEX(M_Batch!$J$2:$J$201,MATCH($B442,M_Batch!$A$2:$A$201,0)),0))</f>
      </c>
      <c r="G442" s="15">
        <f>IF($A442="","",IFERROR(INDEX(M_Batch!$L$2:$L$201,MATCH($B442,M_Batch!$A$2:$A$201,0))*$D442/INDEX(M_Batch!$J$2:$J$201,MATCH($B442,M_Batch!$A$2:$A$201,0)),0))</f>
      </c>
      <c r="H442" s="15">
        <f>IF($A442="","",IFERROR(INDEX(M_Batch!$M$2:$M$201,MATCH($B442,M_Batch!$A$2:$A$201,0))*$D442/INDEX(M_Batch!$J$2:$J$201,MATCH($B442,M_Batch!$A$2:$A$201,0)),0))</f>
      </c>
      <c r="I442" s="15">
        <f>IF($A442="","",$E442+$F442+$G442+$H442)</f>
      </c>
      <c r="J442" s="16">
        <f>IF($A442="","",IF(COUNTIF(Penjualan!$B$2:$B$1001,$A442)&gt;0,IFERROR(INDEX(Penjualan!$C$2:$C$1001,MATCH($A442,Penjualan!$B$2:$B$1001,0)),0),IFERROR(LOOKUP(2,1/(Timbang!$A$2:$A$6001=$A442),Timbang!$C$2:$C$6001),M_Sapi!$D442)))</f>
      </c>
      <c r="K442" s="21">
        <f>IF($A442="","",IFERROR($I442/$J442,0))</f>
      </c>
    </row>
    <row r="443">
      <c r="A443" s="13">
        <f>IF(M_Sapi!$A443="","",M_Sapi!$A443)</f>
      </c>
      <c r="B443" s="13">
        <f>IF($A443="","",M_Sapi!$F443)</f>
      </c>
      <c r="C443" s="13">
        <f>IF($A443="","",M_Sapi!$J443)</f>
      </c>
      <c r="D443" s="18">
        <f>IF($A443="","",M_Sapi!$L443)</f>
      </c>
      <c r="E443" s="15">
        <f>IF($A443="","",M_Sapi!$E443)</f>
      </c>
      <c r="F443" s="15">
        <f>IF($A443="","",IFERROR(INDEX(M_Batch!$K$2:$K$201,MATCH($B443,M_Batch!$A$2:$A$201,0))*$D443/INDEX(M_Batch!$J$2:$J$201,MATCH($B443,M_Batch!$A$2:$A$201,0)),0))</f>
      </c>
      <c r="G443" s="15">
        <f>IF($A443="","",IFERROR(INDEX(M_Batch!$L$2:$L$201,MATCH($B443,M_Batch!$A$2:$A$201,0))*$D443/INDEX(M_Batch!$J$2:$J$201,MATCH($B443,M_Batch!$A$2:$A$201,0)),0))</f>
      </c>
      <c r="H443" s="15">
        <f>IF($A443="","",IFERROR(INDEX(M_Batch!$M$2:$M$201,MATCH($B443,M_Batch!$A$2:$A$201,0))*$D443/INDEX(M_Batch!$J$2:$J$201,MATCH($B443,M_Batch!$A$2:$A$201,0)),0))</f>
      </c>
      <c r="I443" s="15">
        <f>IF($A443="","",$E443+$F443+$G443+$H443)</f>
      </c>
      <c r="J443" s="16">
        <f>IF($A443="","",IF(COUNTIF(Penjualan!$B$2:$B$1001,$A443)&gt;0,IFERROR(INDEX(Penjualan!$C$2:$C$1001,MATCH($A443,Penjualan!$B$2:$B$1001,0)),0),IFERROR(LOOKUP(2,1/(Timbang!$A$2:$A$6001=$A443),Timbang!$C$2:$C$6001),M_Sapi!$D443)))</f>
      </c>
      <c r="K443" s="21">
        <f>IF($A443="","",IFERROR($I443/$J443,0))</f>
      </c>
    </row>
    <row r="444">
      <c r="A444" s="13">
        <f>IF(M_Sapi!$A444="","",M_Sapi!$A444)</f>
      </c>
      <c r="B444" s="13">
        <f>IF($A444="","",M_Sapi!$F444)</f>
      </c>
      <c r="C444" s="13">
        <f>IF($A444="","",M_Sapi!$J444)</f>
      </c>
      <c r="D444" s="18">
        <f>IF($A444="","",M_Sapi!$L444)</f>
      </c>
      <c r="E444" s="15">
        <f>IF($A444="","",M_Sapi!$E444)</f>
      </c>
      <c r="F444" s="15">
        <f>IF($A444="","",IFERROR(INDEX(M_Batch!$K$2:$K$201,MATCH($B444,M_Batch!$A$2:$A$201,0))*$D444/INDEX(M_Batch!$J$2:$J$201,MATCH($B444,M_Batch!$A$2:$A$201,0)),0))</f>
      </c>
      <c r="G444" s="15">
        <f>IF($A444="","",IFERROR(INDEX(M_Batch!$L$2:$L$201,MATCH($B444,M_Batch!$A$2:$A$201,0))*$D444/INDEX(M_Batch!$J$2:$J$201,MATCH($B444,M_Batch!$A$2:$A$201,0)),0))</f>
      </c>
      <c r="H444" s="15">
        <f>IF($A444="","",IFERROR(INDEX(M_Batch!$M$2:$M$201,MATCH($B444,M_Batch!$A$2:$A$201,0))*$D444/INDEX(M_Batch!$J$2:$J$201,MATCH($B444,M_Batch!$A$2:$A$201,0)),0))</f>
      </c>
      <c r="I444" s="15">
        <f>IF($A444="","",$E444+$F444+$G444+$H444)</f>
      </c>
      <c r="J444" s="16">
        <f>IF($A444="","",IF(COUNTIF(Penjualan!$B$2:$B$1001,$A444)&gt;0,IFERROR(INDEX(Penjualan!$C$2:$C$1001,MATCH($A444,Penjualan!$B$2:$B$1001,0)),0),IFERROR(LOOKUP(2,1/(Timbang!$A$2:$A$6001=$A444),Timbang!$C$2:$C$6001),M_Sapi!$D444)))</f>
      </c>
      <c r="K444" s="21">
        <f>IF($A444="","",IFERROR($I444/$J444,0))</f>
      </c>
    </row>
    <row r="445">
      <c r="A445" s="13">
        <f>IF(M_Sapi!$A445="","",M_Sapi!$A445)</f>
      </c>
      <c r="B445" s="13">
        <f>IF($A445="","",M_Sapi!$F445)</f>
      </c>
      <c r="C445" s="13">
        <f>IF($A445="","",M_Sapi!$J445)</f>
      </c>
      <c r="D445" s="18">
        <f>IF($A445="","",M_Sapi!$L445)</f>
      </c>
      <c r="E445" s="15">
        <f>IF($A445="","",M_Sapi!$E445)</f>
      </c>
      <c r="F445" s="15">
        <f>IF($A445="","",IFERROR(INDEX(M_Batch!$K$2:$K$201,MATCH($B445,M_Batch!$A$2:$A$201,0))*$D445/INDEX(M_Batch!$J$2:$J$201,MATCH($B445,M_Batch!$A$2:$A$201,0)),0))</f>
      </c>
      <c r="G445" s="15">
        <f>IF($A445="","",IFERROR(INDEX(M_Batch!$L$2:$L$201,MATCH($B445,M_Batch!$A$2:$A$201,0))*$D445/INDEX(M_Batch!$J$2:$J$201,MATCH($B445,M_Batch!$A$2:$A$201,0)),0))</f>
      </c>
      <c r="H445" s="15">
        <f>IF($A445="","",IFERROR(INDEX(M_Batch!$M$2:$M$201,MATCH($B445,M_Batch!$A$2:$A$201,0))*$D445/INDEX(M_Batch!$J$2:$J$201,MATCH($B445,M_Batch!$A$2:$A$201,0)),0))</f>
      </c>
      <c r="I445" s="15">
        <f>IF($A445="","",$E445+$F445+$G445+$H445)</f>
      </c>
      <c r="J445" s="16">
        <f>IF($A445="","",IF(COUNTIF(Penjualan!$B$2:$B$1001,$A445)&gt;0,IFERROR(INDEX(Penjualan!$C$2:$C$1001,MATCH($A445,Penjualan!$B$2:$B$1001,0)),0),IFERROR(LOOKUP(2,1/(Timbang!$A$2:$A$6001=$A445),Timbang!$C$2:$C$6001),M_Sapi!$D445)))</f>
      </c>
      <c r="K445" s="21">
        <f>IF($A445="","",IFERROR($I445/$J445,0))</f>
      </c>
    </row>
    <row r="446">
      <c r="A446" s="13">
        <f>IF(M_Sapi!$A446="","",M_Sapi!$A446)</f>
      </c>
      <c r="B446" s="13">
        <f>IF($A446="","",M_Sapi!$F446)</f>
      </c>
      <c r="C446" s="13">
        <f>IF($A446="","",M_Sapi!$J446)</f>
      </c>
      <c r="D446" s="18">
        <f>IF($A446="","",M_Sapi!$L446)</f>
      </c>
      <c r="E446" s="15">
        <f>IF($A446="","",M_Sapi!$E446)</f>
      </c>
      <c r="F446" s="15">
        <f>IF($A446="","",IFERROR(INDEX(M_Batch!$K$2:$K$201,MATCH($B446,M_Batch!$A$2:$A$201,0))*$D446/INDEX(M_Batch!$J$2:$J$201,MATCH($B446,M_Batch!$A$2:$A$201,0)),0))</f>
      </c>
      <c r="G446" s="15">
        <f>IF($A446="","",IFERROR(INDEX(M_Batch!$L$2:$L$201,MATCH($B446,M_Batch!$A$2:$A$201,0))*$D446/INDEX(M_Batch!$J$2:$J$201,MATCH($B446,M_Batch!$A$2:$A$201,0)),0))</f>
      </c>
      <c r="H446" s="15">
        <f>IF($A446="","",IFERROR(INDEX(M_Batch!$M$2:$M$201,MATCH($B446,M_Batch!$A$2:$A$201,0))*$D446/INDEX(M_Batch!$J$2:$J$201,MATCH($B446,M_Batch!$A$2:$A$201,0)),0))</f>
      </c>
      <c r="I446" s="15">
        <f>IF($A446="","",$E446+$F446+$G446+$H446)</f>
      </c>
      <c r="J446" s="16">
        <f>IF($A446="","",IF(COUNTIF(Penjualan!$B$2:$B$1001,$A446)&gt;0,IFERROR(INDEX(Penjualan!$C$2:$C$1001,MATCH($A446,Penjualan!$B$2:$B$1001,0)),0),IFERROR(LOOKUP(2,1/(Timbang!$A$2:$A$6001=$A446),Timbang!$C$2:$C$6001),M_Sapi!$D446)))</f>
      </c>
      <c r="K446" s="21">
        <f>IF($A446="","",IFERROR($I446/$J446,0))</f>
      </c>
    </row>
    <row r="447">
      <c r="A447" s="13">
        <f>IF(M_Sapi!$A447="","",M_Sapi!$A447)</f>
      </c>
      <c r="B447" s="13">
        <f>IF($A447="","",M_Sapi!$F447)</f>
      </c>
      <c r="C447" s="13">
        <f>IF($A447="","",M_Sapi!$J447)</f>
      </c>
      <c r="D447" s="18">
        <f>IF($A447="","",M_Sapi!$L447)</f>
      </c>
      <c r="E447" s="15">
        <f>IF($A447="","",M_Sapi!$E447)</f>
      </c>
      <c r="F447" s="15">
        <f>IF($A447="","",IFERROR(INDEX(M_Batch!$K$2:$K$201,MATCH($B447,M_Batch!$A$2:$A$201,0))*$D447/INDEX(M_Batch!$J$2:$J$201,MATCH($B447,M_Batch!$A$2:$A$201,0)),0))</f>
      </c>
      <c r="G447" s="15">
        <f>IF($A447="","",IFERROR(INDEX(M_Batch!$L$2:$L$201,MATCH($B447,M_Batch!$A$2:$A$201,0))*$D447/INDEX(M_Batch!$J$2:$J$201,MATCH($B447,M_Batch!$A$2:$A$201,0)),0))</f>
      </c>
      <c r="H447" s="15">
        <f>IF($A447="","",IFERROR(INDEX(M_Batch!$M$2:$M$201,MATCH($B447,M_Batch!$A$2:$A$201,0))*$D447/INDEX(M_Batch!$J$2:$J$201,MATCH($B447,M_Batch!$A$2:$A$201,0)),0))</f>
      </c>
      <c r="I447" s="15">
        <f>IF($A447="","",$E447+$F447+$G447+$H447)</f>
      </c>
      <c r="J447" s="16">
        <f>IF($A447="","",IF(COUNTIF(Penjualan!$B$2:$B$1001,$A447)&gt;0,IFERROR(INDEX(Penjualan!$C$2:$C$1001,MATCH($A447,Penjualan!$B$2:$B$1001,0)),0),IFERROR(LOOKUP(2,1/(Timbang!$A$2:$A$6001=$A447),Timbang!$C$2:$C$6001),M_Sapi!$D447)))</f>
      </c>
      <c r="K447" s="21">
        <f>IF($A447="","",IFERROR($I447/$J447,0))</f>
      </c>
    </row>
    <row r="448">
      <c r="A448" s="13">
        <f>IF(M_Sapi!$A448="","",M_Sapi!$A448)</f>
      </c>
      <c r="B448" s="13">
        <f>IF($A448="","",M_Sapi!$F448)</f>
      </c>
      <c r="C448" s="13">
        <f>IF($A448="","",M_Sapi!$J448)</f>
      </c>
      <c r="D448" s="18">
        <f>IF($A448="","",M_Sapi!$L448)</f>
      </c>
      <c r="E448" s="15">
        <f>IF($A448="","",M_Sapi!$E448)</f>
      </c>
      <c r="F448" s="15">
        <f>IF($A448="","",IFERROR(INDEX(M_Batch!$K$2:$K$201,MATCH($B448,M_Batch!$A$2:$A$201,0))*$D448/INDEX(M_Batch!$J$2:$J$201,MATCH($B448,M_Batch!$A$2:$A$201,0)),0))</f>
      </c>
      <c r="G448" s="15">
        <f>IF($A448="","",IFERROR(INDEX(M_Batch!$L$2:$L$201,MATCH($B448,M_Batch!$A$2:$A$201,0))*$D448/INDEX(M_Batch!$J$2:$J$201,MATCH($B448,M_Batch!$A$2:$A$201,0)),0))</f>
      </c>
      <c r="H448" s="15">
        <f>IF($A448="","",IFERROR(INDEX(M_Batch!$M$2:$M$201,MATCH($B448,M_Batch!$A$2:$A$201,0))*$D448/INDEX(M_Batch!$J$2:$J$201,MATCH($B448,M_Batch!$A$2:$A$201,0)),0))</f>
      </c>
      <c r="I448" s="15">
        <f>IF($A448="","",$E448+$F448+$G448+$H448)</f>
      </c>
      <c r="J448" s="16">
        <f>IF($A448="","",IF(COUNTIF(Penjualan!$B$2:$B$1001,$A448)&gt;0,IFERROR(INDEX(Penjualan!$C$2:$C$1001,MATCH($A448,Penjualan!$B$2:$B$1001,0)),0),IFERROR(LOOKUP(2,1/(Timbang!$A$2:$A$6001=$A448),Timbang!$C$2:$C$6001),M_Sapi!$D448)))</f>
      </c>
      <c r="K448" s="21">
        <f>IF($A448="","",IFERROR($I448/$J448,0))</f>
      </c>
    </row>
    <row r="449">
      <c r="A449" s="13">
        <f>IF(M_Sapi!$A449="","",M_Sapi!$A449)</f>
      </c>
      <c r="B449" s="13">
        <f>IF($A449="","",M_Sapi!$F449)</f>
      </c>
      <c r="C449" s="13">
        <f>IF($A449="","",M_Sapi!$J449)</f>
      </c>
      <c r="D449" s="18">
        <f>IF($A449="","",M_Sapi!$L449)</f>
      </c>
      <c r="E449" s="15">
        <f>IF($A449="","",M_Sapi!$E449)</f>
      </c>
      <c r="F449" s="15">
        <f>IF($A449="","",IFERROR(INDEX(M_Batch!$K$2:$K$201,MATCH($B449,M_Batch!$A$2:$A$201,0))*$D449/INDEX(M_Batch!$J$2:$J$201,MATCH($B449,M_Batch!$A$2:$A$201,0)),0))</f>
      </c>
      <c r="G449" s="15">
        <f>IF($A449="","",IFERROR(INDEX(M_Batch!$L$2:$L$201,MATCH($B449,M_Batch!$A$2:$A$201,0))*$D449/INDEX(M_Batch!$J$2:$J$201,MATCH($B449,M_Batch!$A$2:$A$201,0)),0))</f>
      </c>
      <c r="H449" s="15">
        <f>IF($A449="","",IFERROR(INDEX(M_Batch!$M$2:$M$201,MATCH($B449,M_Batch!$A$2:$A$201,0))*$D449/INDEX(M_Batch!$J$2:$J$201,MATCH($B449,M_Batch!$A$2:$A$201,0)),0))</f>
      </c>
      <c r="I449" s="15">
        <f>IF($A449="","",$E449+$F449+$G449+$H449)</f>
      </c>
      <c r="J449" s="16">
        <f>IF($A449="","",IF(COUNTIF(Penjualan!$B$2:$B$1001,$A449)&gt;0,IFERROR(INDEX(Penjualan!$C$2:$C$1001,MATCH($A449,Penjualan!$B$2:$B$1001,0)),0),IFERROR(LOOKUP(2,1/(Timbang!$A$2:$A$6001=$A449),Timbang!$C$2:$C$6001),M_Sapi!$D449)))</f>
      </c>
      <c r="K449" s="21">
        <f>IF($A449="","",IFERROR($I449/$J449,0))</f>
      </c>
    </row>
    <row r="450">
      <c r="A450" s="13">
        <f>IF(M_Sapi!$A450="","",M_Sapi!$A450)</f>
      </c>
      <c r="B450" s="13">
        <f>IF($A450="","",M_Sapi!$F450)</f>
      </c>
      <c r="C450" s="13">
        <f>IF($A450="","",M_Sapi!$J450)</f>
      </c>
      <c r="D450" s="18">
        <f>IF($A450="","",M_Sapi!$L450)</f>
      </c>
      <c r="E450" s="15">
        <f>IF($A450="","",M_Sapi!$E450)</f>
      </c>
      <c r="F450" s="15">
        <f>IF($A450="","",IFERROR(INDEX(M_Batch!$K$2:$K$201,MATCH($B450,M_Batch!$A$2:$A$201,0))*$D450/INDEX(M_Batch!$J$2:$J$201,MATCH($B450,M_Batch!$A$2:$A$201,0)),0))</f>
      </c>
      <c r="G450" s="15">
        <f>IF($A450="","",IFERROR(INDEX(M_Batch!$L$2:$L$201,MATCH($B450,M_Batch!$A$2:$A$201,0))*$D450/INDEX(M_Batch!$J$2:$J$201,MATCH($B450,M_Batch!$A$2:$A$201,0)),0))</f>
      </c>
      <c r="H450" s="15">
        <f>IF($A450="","",IFERROR(INDEX(M_Batch!$M$2:$M$201,MATCH($B450,M_Batch!$A$2:$A$201,0))*$D450/INDEX(M_Batch!$J$2:$J$201,MATCH($B450,M_Batch!$A$2:$A$201,0)),0))</f>
      </c>
      <c r="I450" s="15">
        <f>IF($A450="","",$E450+$F450+$G450+$H450)</f>
      </c>
      <c r="J450" s="16">
        <f>IF($A450="","",IF(COUNTIF(Penjualan!$B$2:$B$1001,$A450)&gt;0,IFERROR(INDEX(Penjualan!$C$2:$C$1001,MATCH($A450,Penjualan!$B$2:$B$1001,0)),0),IFERROR(LOOKUP(2,1/(Timbang!$A$2:$A$6001=$A450),Timbang!$C$2:$C$6001),M_Sapi!$D450)))</f>
      </c>
      <c r="K450" s="21">
        <f>IF($A450="","",IFERROR($I450/$J450,0))</f>
      </c>
    </row>
    <row r="451">
      <c r="A451" s="13">
        <f>IF(M_Sapi!$A451="","",M_Sapi!$A451)</f>
      </c>
      <c r="B451" s="13">
        <f>IF($A451="","",M_Sapi!$F451)</f>
      </c>
      <c r="C451" s="13">
        <f>IF($A451="","",M_Sapi!$J451)</f>
      </c>
      <c r="D451" s="18">
        <f>IF($A451="","",M_Sapi!$L451)</f>
      </c>
      <c r="E451" s="15">
        <f>IF($A451="","",M_Sapi!$E451)</f>
      </c>
      <c r="F451" s="15">
        <f>IF($A451="","",IFERROR(INDEX(M_Batch!$K$2:$K$201,MATCH($B451,M_Batch!$A$2:$A$201,0))*$D451/INDEX(M_Batch!$J$2:$J$201,MATCH($B451,M_Batch!$A$2:$A$201,0)),0))</f>
      </c>
      <c r="G451" s="15">
        <f>IF($A451="","",IFERROR(INDEX(M_Batch!$L$2:$L$201,MATCH($B451,M_Batch!$A$2:$A$201,0))*$D451/INDEX(M_Batch!$J$2:$J$201,MATCH($B451,M_Batch!$A$2:$A$201,0)),0))</f>
      </c>
      <c r="H451" s="15">
        <f>IF($A451="","",IFERROR(INDEX(M_Batch!$M$2:$M$201,MATCH($B451,M_Batch!$A$2:$A$201,0))*$D451/INDEX(M_Batch!$J$2:$J$201,MATCH($B451,M_Batch!$A$2:$A$201,0)),0))</f>
      </c>
      <c r="I451" s="15">
        <f>IF($A451="","",$E451+$F451+$G451+$H451)</f>
      </c>
      <c r="J451" s="16">
        <f>IF($A451="","",IF(COUNTIF(Penjualan!$B$2:$B$1001,$A451)&gt;0,IFERROR(INDEX(Penjualan!$C$2:$C$1001,MATCH($A451,Penjualan!$B$2:$B$1001,0)),0),IFERROR(LOOKUP(2,1/(Timbang!$A$2:$A$6001=$A451),Timbang!$C$2:$C$6001),M_Sapi!$D451)))</f>
      </c>
      <c r="K451" s="21">
        <f>IF($A451="","",IFERROR($I451/$J451,0))</f>
      </c>
    </row>
    <row r="452">
      <c r="A452" s="13">
        <f>IF(M_Sapi!$A452="","",M_Sapi!$A452)</f>
      </c>
      <c r="B452" s="13">
        <f>IF($A452="","",M_Sapi!$F452)</f>
      </c>
      <c r="C452" s="13">
        <f>IF($A452="","",M_Sapi!$J452)</f>
      </c>
      <c r="D452" s="18">
        <f>IF($A452="","",M_Sapi!$L452)</f>
      </c>
      <c r="E452" s="15">
        <f>IF($A452="","",M_Sapi!$E452)</f>
      </c>
      <c r="F452" s="15">
        <f>IF($A452="","",IFERROR(INDEX(M_Batch!$K$2:$K$201,MATCH($B452,M_Batch!$A$2:$A$201,0))*$D452/INDEX(M_Batch!$J$2:$J$201,MATCH($B452,M_Batch!$A$2:$A$201,0)),0))</f>
      </c>
      <c r="G452" s="15">
        <f>IF($A452="","",IFERROR(INDEX(M_Batch!$L$2:$L$201,MATCH($B452,M_Batch!$A$2:$A$201,0))*$D452/INDEX(M_Batch!$J$2:$J$201,MATCH($B452,M_Batch!$A$2:$A$201,0)),0))</f>
      </c>
      <c r="H452" s="15">
        <f>IF($A452="","",IFERROR(INDEX(M_Batch!$M$2:$M$201,MATCH($B452,M_Batch!$A$2:$A$201,0))*$D452/INDEX(M_Batch!$J$2:$J$201,MATCH($B452,M_Batch!$A$2:$A$201,0)),0))</f>
      </c>
      <c r="I452" s="15">
        <f>IF($A452="","",$E452+$F452+$G452+$H452)</f>
      </c>
      <c r="J452" s="16">
        <f>IF($A452="","",IF(COUNTIF(Penjualan!$B$2:$B$1001,$A452)&gt;0,IFERROR(INDEX(Penjualan!$C$2:$C$1001,MATCH($A452,Penjualan!$B$2:$B$1001,0)),0),IFERROR(LOOKUP(2,1/(Timbang!$A$2:$A$6001=$A452),Timbang!$C$2:$C$6001),M_Sapi!$D452)))</f>
      </c>
      <c r="K452" s="21">
        <f>IF($A452="","",IFERROR($I452/$J452,0))</f>
      </c>
    </row>
    <row r="453">
      <c r="A453" s="13">
        <f>IF(M_Sapi!$A453="","",M_Sapi!$A453)</f>
      </c>
      <c r="B453" s="13">
        <f>IF($A453="","",M_Sapi!$F453)</f>
      </c>
      <c r="C453" s="13">
        <f>IF($A453="","",M_Sapi!$J453)</f>
      </c>
      <c r="D453" s="18">
        <f>IF($A453="","",M_Sapi!$L453)</f>
      </c>
      <c r="E453" s="15">
        <f>IF($A453="","",M_Sapi!$E453)</f>
      </c>
      <c r="F453" s="15">
        <f>IF($A453="","",IFERROR(INDEX(M_Batch!$K$2:$K$201,MATCH($B453,M_Batch!$A$2:$A$201,0))*$D453/INDEX(M_Batch!$J$2:$J$201,MATCH($B453,M_Batch!$A$2:$A$201,0)),0))</f>
      </c>
      <c r="G453" s="15">
        <f>IF($A453="","",IFERROR(INDEX(M_Batch!$L$2:$L$201,MATCH($B453,M_Batch!$A$2:$A$201,0))*$D453/INDEX(M_Batch!$J$2:$J$201,MATCH($B453,M_Batch!$A$2:$A$201,0)),0))</f>
      </c>
      <c r="H453" s="15">
        <f>IF($A453="","",IFERROR(INDEX(M_Batch!$M$2:$M$201,MATCH($B453,M_Batch!$A$2:$A$201,0))*$D453/INDEX(M_Batch!$J$2:$J$201,MATCH($B453,M_Batch!$A$2:$A$201,0)),0))</f>
      </c>
      <c r="I453" s="15">
        <f>IF($A453="","",$E453+$F453+$G453+$H453)</f>
      </c>
      <c r="J453" s="16">
        <f>IF($A453="","",IF(COUNTIF(Penjualan!$B$2:$B$1001,$A453)&gt;0,IFERROR(INDEX(Penjualan!$C$2:$C$1001,MATCH($A453,Penjualan!$B$2:$B$1001,0)),0),IFERROR(LOOKUP(2,1/(Timbang!$A$2:$A$6001=$A453),Timbang!$C$2:$C$6001),M_Sapi!$D453)))</f>
      </c>
      <c r="K453" s="21">
        <f>IF($A453="","",IFERROR($I453/$J453,0))</f>
      </c>
    </row>
    <row r="454">
      <c r="A454" s="13">
        <f>IF(M_Sapi!$A454="","",M_Sapi!$A454)</f>
      </c>
      <c r="B454" s="13">
        <f>IF($A454="","",M_Sapi!$F454)</f>
      </c>
      <c r="C454" s="13">
        <f>IF($A454="","",M_Sapi!$J454)</f>
      </c>
      <c r="D454" s="18">
        <f>IF($A454="","",M_Sapi!$L454)</f>
      </c>
      <c r="E454" s="15">
        <f>IF($A454="","",M_Sapi!$E454)</f>
      </c>
      <c r="F454" s="15">
        <f>IF($A454="","",IFERROR(INDEX(M_Batch!$K$2:$K$201,MATCH($B454,M_Batch!$A$2:$A$201,0))*$D454/INDEX(M_Batch!$J$2:$J$201,MATCH($B454,M_Batch!$A$2:$A$201,0)),0))</f>
      </c>
      <c r="G454" s="15">
        <f>IF($A454="","",IFERROR(INDEX(M_Batch!$L$2:$L$201,MATCH($B454,M_Batch!$A$2:$A$201,0))*$D454/INDEX(M_Batch!$J$2:$J$201,MATCH($B454,M_Batch!$A$2:$A$201,0)),0))</f>
      </c>
      <c r="H454" s="15">
        <f>IF($A454="","",IFERROR(INDEX(M_Batch!$M$2:$M$201,MATCH($B454,M_Batch!$A$2:$A$201,0))*$D454/INDEX(M_Batch!$J$2:$J$201,MATCH($B454,M_Batch!$A$2:$A$201,0)),0))</f>
      </c>
      <c r="I454" s="15">
        <f>IF($A454="","",$E454+$F454+$G454+$H454)</f>
      </c>
      <c r="J454" s="16">
        <f>IF($A454="","",IF(COUNTIF(Penjualan!$B$2:$B$1001,$A454)&gt;0,IFERROR(INDEX(Penjualan!$C$2:$C$1001,MATCH($A454,Penjualan!$B$2:$B$1001,0)),0),IFERROR(LOOKUP(2,1/(Timbang!$A$2:$A$6001=$A454),Timbang!$C$2:$C$6001),M_Sapi!$D454)))</f>
      </c>
      <c r="K454" s="21">
        <f>IF($A454="","",IFERROR($I454/$J454,0))</f>
      </c>
    </row>
    <row r="455">
      <c r="A455" s="13">
        <f>IF(M_Sapi!$A455="","",M_Sapi!$A455)</f>
      </c>
      <c r="B455" s="13">
        <f>IF($A455="","",M_Sapi!$F455)</f>
      </c>
      <c r="C455" s="13">
        <f>IF($A455="","",M_Sapi!$J455)</f>
      </c>
      <c r="D455" s="18">
        <f>IF($A455="","",M_Sapi!$L455)</f>
      </c>
      <c r="E455" s="15">
        <f>IF($A455="","",M_Sapi!$E455)</f>
      </c>
      <c r="F455" s="15">
        <f>IF($A455="","",IFERROR(INDEX(M_Batch!$K$2:$K$201,MATCH($B455,M_Batch!$A$2:$A$201,0))*$D455/INDEX(M_Batch!$J$2:$J$201,MATCH($B455,M_Batch!$A$2:$A$201,0)),0))</f>
      </c>
      <c r="G455" s="15">
        <f>IF($A455="","",IFERROR(INDEX(M_Batch!$L$2:$L$201,MATCH($B455,M_Batch!$A$2:$A$201,0))*$D455/INDEX(M_Batch!$J$2:$J$201,MATCH($B455,M_Batch!$A$2:$A$201,0)),0))</f>
      </c>
      <c r="H455" s="15">
        <f>IF($A455="","",IFERROR(INDEX(M_Batch!$M$2:$M$201,MATCH($B455,M_Batch!$A$2:$A$201,0))*$D455/INDEX(M_Batch!$J$2:$J$201,MATCH($B455,M_Batch!$A$2:$A$201,0)),0))</f>
      </c>
      <c r="I455" s="15">
        <f>IF($A455="","",$E455+$F455+$G455+$H455)</f>
      </c>
      <c r="J455" s="16">
        <f>IF($A455="","",IF(COUNTIF(Penjualan!$B$2:$B$1001,$A455)&gt;0,IFERROR(INDEX(Penjualan!$C$2:$C$1001,MATCH($A455,Penjualan!$B$2:$B$1001,0)),0),IFERROR(LOOKUP(2,1/(Timbang!$A$2:$A$6001=$A455),Timbang!$C$2:$C$6001),M_Sapi!$D455)))</f>
      </c>
      <c r="K455" s="21">
        <f>IF($A455="","",IFERROR($I455/$J455,0))</f>
      </c>
    </row>
    <row r="456">
      <c r="A456" s="13">
        <f>IF(M_Sapi!$A456="","",M_Sapi!$A456)</f>
      </c>
      <c r="B456" s="13">
        <f>IF($A456="","",M_Sapi!$F456)</f>
      </c>
      <c r="C456" s="13">
        <f>IF($A456="","",M_Sapi!$J456)</f>
      </c>
      <c r="D456" s="18">
        <f>IF($A456="","",M_Sapi!$L456)</f>
      </c>
      <c r="E456" s="15">
        <f>IF($A456="","",M_Sapi!$E456)</f>
      </c>
      <c r="F456" s="15">
        <f>IF($A456="","",IFERROR(INDEX(M_Batch!$K$2:$K$201,MATCH($B456,M_Batch!$A$2:$A$201,0))*$D456/INDEX(M_Batch!$J$2:$J$201,MATCH($B456,M_Batch!$A$2:$A$201,0)),0))</f>
      </c>
      <c r="G456" s="15">
        <f>IF($A456="","",IFERROR(INDEX(M_Batch!$L$2:$L$201,MATCH($B456,M_Batch!$A$2:$A$201,0))*$D456/INDEX(M_Batch!$J$2:$J$201,MATCH($B456,M_Batch!$A$2:$A$201,0)),0))</f>
      </c>
      <c r="H456" s="15">
        <f>IF($A456="","",IFERROR(INDEX(M_Batch!$M$2:$M$201,MATCH($B456,M_Batch!$A$2:$A$201,0))*$D456/INDEX(M_Batch!$J$2:$J$201,MATCH($B456,M_Batch!$A$2:$A$201,0)),0))</f>
      </c>
      <c r="I456" s="15">
        <f>IF($A456="","",$E456+$F456+$G456+$H456)</f>
      </c>
      <c r="J456" s="16">
        <f>IF($A456="","",IF(COUNTIF(Penjualan!$B$2:$B$1001,$A456)&gt;0,IFERROR(INDEX(Penjualan!$C$2:$C$1001,MATCH($A456,Penjualan!$B$2:$B$1001,0)),0),IFERROR(LOOKUP(2,1/(Timbang!$A$2:$A$6001=$A456),Timbang!$C$2:$C$6001),M_Sapi!$D456)))</f>
      </c>
      <c r="K456" s="21">
        <f>IF($A456="","",IFERROR($I456/$J456,0))</f>
      </c>
    </row>
    <row r="457">
      <c r="A457" s="13">
        <f>IF(M_Sapi!$A457="","",M_Sapi!$A457)</f>
      </c>
      <c r="B457" s="13">
        <f>IF($A457="","",M_Sapi!$F457)</f>
      </c>
      <c r="C457" s="13">
        <f>IF($A457="","",M_Sapi!$J457)</f>
      </c>
      <c r="D457" s="18">
        <f>IF($A457="","",M_Sapi!$L457)</f>
      </c>
      <c r="E457" s="15">
        <f>IF($A457="","",M_Sapi!$E457)</f>
      </c>
      <c r="F457" s="15">
        <f>IF($A457="","",IFERROR(INDEX(M_Batch!$K$2:$K$201,MATCH($B457,M_Batch!$A$2:$A$201,0))*$D457/INDEX(M_Batch!$J$2:$J$201,MATCH($B457,M_Batch!$A$2:$A$201,0)),0))</f>
      </c>
      <c r="G457" s="15">
        <f>IF($A457="","",IFERROR(INDEX(M_Batch!$L$2:$L$201,MATCH($B457,M_Batch!$A$2:$A$201,0))*$D457/INDEX(M_Batch!$J$2:$J$201,MATCH($B457,M_Batch!$A$2:$A$201,0)),0))</f>
      </c>
      <c r="H457" s="15">
        <f>IF($A457="","",IFERROR(INDEX(M_Batch!$M$2:$M$201,MATCH($B457,M_Batch!$A$2:$A$201,0))*$D457/INDEX(M_Batch!$J$2:$J$201,MATCH($B457,M_Batch!$A$2:$A$201,0)),0))</f>
      </c>
      <c r="I457" s="15">
        <f>IF($A457="","",$E457+$F457+$G457+$H457)</f>
      </c>
      <c r="J457" s="16">
        <f>IF($A457="","",IF(COUNTIF(Penjualan!$B$2:$B$1001,$A457)&gt;0,IFERROR(INDEX(Penjualan!$C$2:$C$1001,MATCH($A457,Penjualan!$B$2:$B$1001,0)),0),IFERROR(LOOKUP(2,1/(Timbang!$A$2:$A$6001=$A457),Timbang!$C$2:$C$6001),M_Sapi!$D457)))</f>
      </c>
      <c r="K457" s="21">
        <f>IF($A457="","",IFERROR($I457/$J457,0))</f>
      </c>
    </row>
    <row r="458">
      <c r="A458" s="13">
        <f>IF(M_Sapi!$A458="","",M_Sapi!$A458)</f>
      </c>
      <c r="B458" s="13">
        <f>IF($A458="","",M_Sapi!$F458)</f>
      </c>
      <c r="C458" s="13">
        <f>IF($A458="","",M_Sapi!$J458)</f>
      </c>
      <c r="D458" s="18">
        <f>IF($A458="","",M_Sapi!$L458)</f>
      </c>
      <c r="E458" s="15">
        <f>IF($A458="","",M_Sapi!$E458)</f>
      </c>
      <c r="F458" s="15">
        <f>IF($A458="","",IFERROR(INDEX(M_Batch!$K$2:$K$201,MATCH($B458,M_Batch!$A$2:$A$201,0))*$D458/INDEX(M_Batch!$J$2:$J$201,MATCH($B458,M_Batch!$A$2:$A$201,0)),0))</f>
      </c>
      <c r="G458" s="15">
        <f>IF($A458="","",IFERROR(INDEX(M_Batch!$L$2:$L$201,MATCH($B458,M_Batch!$A$2:$A$201,0))*$D458/INDEX(M_Batch!$J$2:$J$201,MATCH($B458,M_Batch!$A$2:$A$201,0)),0))</f>
      </c>
      <c r="H458" s="15">
        <f>IF($A458="","",IFERROR(INDEX(M_Batch!$M$2:$M$201,MATCH($B458,M_Batch!$A$2:$A$201,0))*$D458/INDEX(M_Batch!$J$2:$J$201,MATCH($B458,M_Batch!$A$2:$A$201,0)),0))</f>
      </c>
      <c r="I458" s="15">
        <f>IF($A458="","",$E458+$F458+$G458+$H458)</f>
      </c>
      <c r="J458" s="16">
        <f>IF($A458="","",IF(COUNTIF(Penjualan!$B$2:$B$1001,$A458)&gt;0,IFERROR(INDEX(Penjualan!$C$2:$C$1001,MATCH($A458,Penjualan!$B$2:$B$1001,0)),0),IFERROR(LOOKUP(2,1/(Timbang!$A$2:$A$6001=$A458),Timbang!$C$2:$C$6001),M_Sapi!$D458)))</f>
      </c>
      <c r="K458" s="21">
        <f>IF($A458="","",IFERROR($I458/$J458,0))</f>
      </c>
    </row>
    <row r="459">
      <c r="A459" s="13">
        <f>IF(M_Sapi!$A459="","",M_Sapi!$A459)</f>
      </c>
      <c r="B459" s="13">
        <f>IF($A459="","",M_Sapi!$F459)</f>
      </c>
      <c r="C459" s="13">
        <f>IF($A459="","",M_Sapi!$J459)</f>
      </c>
      <c r="D459" s="18">
        <f>IF($A459="","",M_Sapi!$L459)</f>
      </c>
      <c r="E459" s="15">
        <f>IF($A459="","",M_Sapi!$E459)</f>
      </c>
      <c r="F459" s="15">
        <f>IF($A459="","",IFERROR(INDEX(M_Batch!$K$2:$K$201,MATCH($B459,M_Batch!$A$2:$A$201,0))*$D459/INDEX(M_Batch!$J$2:$J$201,MATCH($B459,M_Batch!$A$2:$A$201,0)),0))</f>
      </c>
      <c r="G459" s="15">
        <f>IF($A459="","",IFERROR(INDEX(M_Batch!$L$2:$L$201,MATCH($B459,M_Batch!$A$2:$A$201,0))*$D459/INDEX(M_Batch!$J$2:$J$201,MATCH($B459,M_Batch!$A$2:$A$201,0)),0))</f>
      </c>
      <c r="H459" s="15">
        <f>IF($A459="","",IFERROR(INDEX(M_Batch!$M$2:$M$201,MATCH($B459,M_Batch!$A$2:$A$201,0))*$D459/INDEX(M_Batch!$J$2:$J$201,MATCH($B459,M_Batch!$A$2:$A$201,0)),0))</f>
      </c>
      <c r="I459" s="15">
        <f>IF($A459="","",$E459+$F459+$G459+$H459)</f>
      </c>
      <c r="J459" s="16">
        <f>IF($A459="","",IF(COUNTIF(Penjualan!$B$2:$B$1001,$A459)&gt;0,IFERROR(INDEX(Penjualan!$C$2:$C$1001,MATCH($A459,Penjualan!$B$2:$B$1001,0)),0),IFERROR(LOOKUP(2,1/(Timbang!$A$2:$A$6001=$A459),Timbang!$C$2:$C$6001),M_Sapi!$D459)))</f>
      </c>
      <c r="K459" s="21">
        <f>IF($A459="","",IFERROR($I459/$J459,0))</f>
      </c>
    </row>
    <row r="460">
      <c r="A460" s="13">
        <f>IF(M_Sapi!$A460="","",M_Sapi!$A460)</f>
      </c>
      <c r="B460" s="13">
        <f>IF($A460="","",M_Sapi!$F460)</f>
      </c>
      <c r="C460" s="13">
        <f>IF($A460="","",M_Sapi!$J460)</f>
      </c>
      <c r="D460" s="18">
        <f>IF($A460="","",M_Sapi!$L460)</f>
      </c>
      <c r="E460" s="15">
        <f>IF($A460="","",M_Sapi!$E460)</f>
      </c>
      <c r="F460" s="15">
        <f>IF($A460="","",IFERROR(INDEX(M_Batch!$K$2:$K$201,MATCH($B460,M_Batch!$A$2:$A$201,0))*$D460/INDEX(M_Batch!$J$2:$J$201,MATCH($B460,M_Batch!$A$2:$A$201,0)),0))</f>
      </c>
      <c r="G460" s="15">
        <f>IF($A460="","",IFERROR(INDEX(M_Batch!$L$2:$L$201,MATCH($B460,M_Batch!$A$2:$A$201,0))*$D460/INDEX(M_Batch!$J$2:$J$201,MATCH($B460,M_Batch!$A$2:$A$201,0)),0))</f>
      </c>
      <c r="H460" s="15">
        <f>IF($A460="","",IFERROR(INDEX(M_Batch!$M$2:$M$201,MATCH($B460,M_Batch!$A$2:$A$201,0))*$D460/INDEX(M_Batch!$J$2:$J$201,MATCH($B460,M_Batch!$A$2:$A$201,0)),0))</f>
      </c>
      <c r="I460" s="15">
        <f>IF($A460="","",$E460+$F460+$G460+$H460)</f>
      </c>
      <c r="J460" s="16">
        <f>IF($A460="","",IF(COUNTIF(Penjualan!$B$2:$B$1001,$A460)&gt;0,IFERROR(INDEX(Penjualan!$C$2:$C$1001,MATCH($A460,Penjualan!$B$2:$B$1001,0)),0),IFERROR(LOOKUP(2,1/(Timbang!$A$2:$A$6001=$A460),Timbang!$C$2:$C$6001),M_Sapi!$D460)))</f>
      </c>
      <c r="K460" s="21">
        <f>IF($A460="","",IFERROR($I460/$J460,0))</f>
      </c>
    </row>
    <row r="461">
      <c r="A461" s="13">
        <f>IF(M_Sapi!$A461="","",M_Sapi!$A461)</f>
      </c>
      <c r="B461" s="13">
        <f>IF($A461="","",M_Sapi!$F461)</f>
      </c>
      <c r="C461" s="13">
        <f>IF($A461="","",M_Sapi!$J461)</f>
      </c>
      <c r="D461" s="18">
        <f>IF($A461="","",M_Sapi!$L461)</f>
      </c>
      <c r="E461" s="15">
        <f>IF($A461="","",M_Sapi!$E461)</f>
      </c>
      <c r="F461" s="15">
        <f>IF($A461="","",IFERROR(INDEX(M_Batch!$K$2:$K$201,MATCH($B461,M_Batch!$A$2:$A$201,0))*$D461/INDEX(M_Batch!$J$2:$J$201,MATCH($B461,M_Batch!$A$2:$A$201,0)),0))</f>
      </c>
      <c r="G461" s="15">
        <f>IF($A461="","",IFERROR(INDEX(M_Batch!$L$2:$L$201,MATCH($B461,M_Batch!$A$2:$A$201,0))*$D461/INDEX(M_Batch!$J$2:$J$201,MATCH($B461,M_Batch!$A$2:$A$201,0)),0))</f>
      </c>
      <c r="H461" s="15">
        <f>IF($A461="","",IFERROR(INDEX(M_Batch!$M$2:$M$201,MATCH($B461,M_Batch!$A$2:$A$201,0))*$D461/INDEX(M_Batch!$J$2:$J$201,MATCH($B461,M_Batch!$A$2:$A$201,0)),0))</f>
      </c>
      <c r="I461" s="15">
        <f>IF($A461="","",$E461+$F461+$G461+$H461)</f>
      </c>
      <c r="J461" s="16">
        <f>IF($A461="","",IF(COUNTIF(Penjualan!$B$2:$B$1001,$A461)&gt;0,IFERROR(INDEX(Penjualan!$C$2:$C$1001,MATCH($A461,Penjualan!$B$2:$B$1001,0)),0),IFERROR(LOOKUP(2,1/(Timbang!$A$2:$A$6001=$A461),Timbang!$C$2:$C$6001),M_Sapi!$D461)))</f>
      </c>
      <c r="K461" s="21">
        <f>IF($A461="","",IFERROR($I461/$J461,0))</f>
      </c>
    </row>
    <row r="462">
      <c r="A462" s="13">
        <f>IF(M_Sapi!$A462="","",M_Sapi!$A462)</f>
      </c>
      <c r="B462" s="13">
        <f>IF($A462="","",M_Sapi!$F462)</f>
      </c>
      <c r="C462" s="13">
        <f>IF($A462="","",M_Sapi!$J462)</f>
      </c>
      <c r="D462" s="18">
        <f>IF($A462="","",M_Sapi!$L462)</f>
      </c>
      <c r="E462" s="15">
        <f>IF($A462="","",M_Sapi!$E462)</f>
      </c>
      <c r="F462" s="15">
        <f>IF($A462="","",IFERROR(INDEX(M_Batch!$K$2:$K$201,MATCH($B462,M_Batch!$A$2:$A$201,0))*$D462/INDEX(M_Batch!$J$2:$J$201,MATCH($B462,M_Batch!$A$2:$A$201,0)),0))</f>
      </c>
      <c r="G462" s="15">
        <f>IF($A462="","",IFERROR(INDEX(M_Batch!$L$2:$L$201,MATCH($B462,M_Batch!$A$2:$A$201,0))*$D462/INDEX(M_Batch!$J$2:$J$201,MATCH($B462,M_Batch!$A$2:$A$201,0)),0))</f>
      </c>
      <c r="H462" s="15">
        <f>IF($A462="","",IFERROR(INDEX(M_Batch!$M$2:$M$201,MATCH($B462,M_Batch!$A$2:$A$201,0))*$D462/INDEX(M_Batch!$J$2:$J$201,MATCH($B462,M_Batch!$A$2:$A$201,0)),0))</f>
      </c>
      <c r="I462" s="15">
        <f>IF($A462="","",$E462+$F462+$G462+$H462)</f>
      </c>
      <c r="J462" s="16">
        <f>IF($A462="","",IF(COUNTIF(Penjualan!$B$2:$B$1001,$A462)&gt;0,IFERROR(INDEX(Penjualan!$C$2:$C$1001,MATCH($A462,Penjualan!$B$2:$B$1001,0)),0),IFERROR(LOOKUP(2,1/(Timbang!$A$2:$A$6001=$A462),Timbang!$C$2:$C$6001),M_Sapi!$D462)))</f>
      </c>
      <c r="K462" s="21">
        <f>IF($A462="","",IFERROR($I462/$J462,0))</f>
      </c>
    </row>
    <row r="463">
      <c r="A463" s="13">
        <f>IF(M_Sapi!$A463="","",M_Sapi!$A463)</f>
      </c>
      <c r="B463" s="13">
        <f>IF($A463="","",M_Sapi!$F463)</f>
      </c>
      <c r="C463" s="13">
        <f>IF($A463="","",M_Sapi!$J463)</f>
      </c>
      <c r="D463" s="18">
        <f>IF($A463="","",M_Sapi!$L463)</f>
      </c>
      <c r="E463" s="15">
        <f>IF($A463="","",M_Sapi!$E463)</f>
      </c>
      <c r="F463" s="15">
        <f>IF($A463="","",IFERROR(INDEX(M_Batch!$K$2:$K$201,MATCH($B463,M_Batch!$A$2:$A$201,0))*$D463/INDEX(M_Batch!$J$2:$J$201,MATCH($B463,M_Batch!$A$2:$A$201,0)),0))</f>
      </c>
      <c r="G463" s="15">
        <f>IF($A463="","",IFERROR(INDEX(M_Batch!$L$2:$L$201,MATCH($B463,M_Batch!$A$2:$A$201,0))*$D463/INDEX(M_Batch!$J$2:$J$201,MATCH($B463,M_Batch!$A$2:$A$201,0)),0))</f>
      </c>
      <c r="H463" s="15">
        <f>IF($A463="","",IFERROR(INDEX(M_Batch!$M$2:$M$201,MATCH($B463,M_Batch!$A$2:$A$201,0))*$D463/INDEX(M_Batch!$J$2:$J$201,MATCH($B463,M_Batch!$A$2:$A$201,0)),0))</f>
      </c>
      <c r="I463" s="15">
        <f>IF($A463="","",$E463+$F463+$G463+$H463)</f>
      </c>
      <c r="J463" s="16">
        <f>IF($A463="","",IF(COUNTIF(Penjualan!$B$2:$B$1001,$A463)&gt;0,IFERROR(INDEX(Penjualan!$C$2:$C$1001,MATCH($A463,Penjualan!$B$2:$B$1001,0)),0),IFERROR(LOOKUP(2,1/(Timbang!$A$2:$A$6001=$A463),Timbang!$C$2:$C$6001),M_Sapi!$D463)))</f>
      </c>
      <c r="K463" s="21">
        <f>IF($A463="","",IFERROR($I463/$J463,0))</f>
      </c>
    </row>
    <row r="464">
      <c r="A464" s="13">
        <f>IF(M_Sapi!$A464="","",M_Sapi!$A464)</f>
      </c>
      <c r="B464" s="13">
        <f>IF($A464="","",M_Sapi!$F464)</f>
      </c>
      <c r="C464" s="13">
        <f>IF($A464="","",M_Sapi!$J464)</f>
      </c>
      <c r="D464" s="18">
        <f>IF($A464="","",M_Sapi!$L464)</f>
      </c>
      <c r="E464" s="15">
        <f>IF($A464="","",M_Sapi!$E464)</f>
      </c>
      <c r="F464" s="15">
        <f>IF($A464="","",IFERROR(INDEX(M_Batch!$K$2:$K$201,MATCH($B464,M_Batch!$A$2:$A$201,0))*$D464/INDEX(M_Batch!$J$2:$J$201,MATCH($B464,M_Batch!$A$2:$A$201,0)),0))</f>
      </c>
      <c r="G464" s="15">
        <f>IF($A464="","",IFERROR(INDEX(M_Batch!$L$2:$L$201,MATCH($B464,M_Batch!$A$2:$A$201,0))*$D464/INDEX(M_Batch!$J$2:$J$201,MATCH($B464,M_Batch!$A$2:$A$201,0)),0))</f>
      </c>
      <c r="H464" s="15">
        <f>IF($A464="","",IFERROR(INDEX(M_Batch!$M$2:$M$201,MATCH($B464,M_Batch!$A$2:$A$201,0))*$D464/INDEX(M_Batch!$J$2:$J$201,MATCH($B464,M_Batch!$A$2:$A$201,0)),0))</f>
      </c>
      <c r="I464" s="15">
        <f>IF($A464="","",$E464+$F464+$G464+$H464)</f>
      </c>
      <c r="J464" s="16">
        <f>IF($A464="","",IF(COUNTIF(Penjualan!$B$2:$B$1001,$A464)&gt;0,IFERROR(INDEX(Penjualan!$C$2:$C$1001,MATCH($A464,Penjualan!$B$2:$B$1001,0)),0),IFERROR(LOOKUP(2,1/(Timbang!$A$2:$A$6001=$A464),Timbang!$C$2:$C$6001),M_Sapi!$D464)))</f>
      </c>
      <c r="K464" s="21">
        <f>IF($A464="","",IFERROR($I464/$J464,0))</f>
      </c>
    </row>
    <row r="465">
      <c r="A465" s="13">
        <f>IF(M_Sapi!$A465="","",M_Sapi!$A465)</f>
      </c>
      <c r="B465" s="13">
        <f>IF($A465="","",M_Sapi!$F465)</f>
      </c>
      <c r="C465" s="13">
        <f>IF($A465="","",M_Sapi!$J465)</f>
      </c>
      <c r="D465" s="18">
        <f>IF($A465="","",M_Sapi!$L465)</f>
      </c>
      <c r="E465" s="15">
        <f>IF($A465="","",M_Sapi!$E465)</f>
      </c>
      <c r="F465" s="15">
        <f>IF($A465="","",IFERROR(INDEX(M_Batch!$K$2:$K$201,MATCH($B465,M_Batch!$A$2:$A$201,0))*$D465/INDEX(M_Batch!$J$2:$J$201,MATCH($B465,M_Batch!$A$2:$A$201,0)),0))</f>
      </c>
      <c r="G465" s="15">
        <f>IF($A465="","",IFERROR(INDEX(M_Batch!$L$2:$L$201,MATCH($B465,M_Batch!$A$2:$A$201,0))*$D465/INDEX(M_Batch!$J$2:$J$201,MATCH($B465,M_Batch!$A$2:$A$201,0)),0))</f>
      </c>
      <c r="H465" s="15">
        <f>IF($A465="","",IFERROR(INDEX(M_Batch!$M$2:$M$201,MATCH($B465,M_Batch!$A$2:$A$201,0))*$D465/INDEX(M_Batch!$J$2:$J$201,MATCH($B465,M_Batch!$A$2:$A$201,0)),0))</f>
      </c>
      <c r="I465" s="15">
        <f>IF($A465="","",$E465+$F465+$G465+$H465)</f>
      </c>
      <c r="J465" s="16">
        <f>IF($A465="","",IF(COUNTIF(Penjualan!$B$2:$B$1001,$A465)&gt;0,IFERROR(INDEX(Penjualan!$C$2:$C$1001,MATCH($A465,Penjualan!$B$2:$B$1001,0)),0),IFERROR(LOOKUP(2,1/(Timbang!$A$2:$A$6001=$A465),Timbang!$C$2:$C$6001),M_Sapi!$D465)))</f>
      </c>
      <c r="K465" s="21">
        <f>IF($A465="","",IFERROR($I465/$J465,0))</f>
      </c>
    </row>
    <row r="466">
      <c r="A466" s="13">
        <f>IF(M_Sapi!$A466="","",M_Sapi!$A466)</f>
      </c>
      <c r="B466" s="13">
        <f>IF($A466="","",M_Sapi!$F466)</f>
      </c>
      <c r="C466" s="13">
        <f>IF($A466="","",M_Sapi!$J466)</f>
      </c>
      <c r="D466" s="18">
        <f>IF($A466="","",M_Sapi!$L466)</f>
      </c>
      <c r="E466" s="15">
        <f>IF($A466="","",M_Sapi!$E466)</f>
      </c>
      <c r="F466" s="15">
        <f>IF($A466="","",IFERROR(INDEX(M_Batch!$K$2:$K$201,MATCH($B466,M_Batch!$A$2:$A$201,0))*$D466/INDEX(M_Batch!$J$2:$J$201,MATCH($B466,M_Batch!$A$2:$A$201,0)),0))</f>
      </c>
      <c r="G466" s="15">
        <f>IF($A466="","",IFERROR(INDEX(M_Batch!$L$2:$L$201,MATCH($B466,M_Batch!$A$2:$A$201,0))*$D466/INDEX(M_Batch!$J$2:$J$201,MATCH($B466,M_Batch!$A$2:$A$201,0)),0))</f>
      </c>
      <c r="H466" s="15">
        <f>IF($A466="","",IFERROR(INDEX(M_Batch!$M$2:$M$201,MATCH($B466,M_Batch!$A$2:$A$201,0))*$D466/INDEX(M_Batch!$J$2:$J$201,MATCH($B466,M_Batch!$A$2:$A$201,0)),0))</f>
      </c>
      <c r="I466" s="15">
        <f>IF($A466="","",$E466+$F466+$G466+$H466)</f>
      </c>
      <c r="J466" s="16">
        <f>IF($A466="","",IF(COUNTIF(Penjualan!$B$2:$B$1001,$A466)&gt;0,IFERROR(INDEX(Penjualan!$C$2:$C$1001,MATCH($A466,Penjualan!$B$2:$B$1001,0)),0),IFERROR(LOOKUP(2,1/(Timbang!$A$2:$A$6001=$A466),Timbang!$C$2:$C$6001),M_Sapi!$D466)))</f>
      </c>
      <c r="K466" s="21">
        <f>IF($A466="","",IFERROR($I466/$J466,0))</f>
      </c>
    </row>
    <row r="467">
      <c r="A467" s="13">
        <f>IF(M_Sapi!$A467="","",M_Sapi!$A467)</f>
      </c>
      <c r="B467" s="13">
        <f>IF($A467="","",M_Sapi!$F467)</f>
      </c>
      <c r="C467" s="13">
        <f>IF($A467="","",M_Sapi!$J467)</f>
      </c>
      <c r="D467" s="18">
        <f>IF($A467="","",M_Sapi!$L467)</f>
      </c>
      <c r="E467" s="15">
        <f>IF($A467="","",M_Sapi!$E467)</f>
      </c>
      <c r="F467" s="15">
        <f>IF($A467="","",IFERROR(INDEX(M_Batch!$K$2:$K$201,MATCH($B467,M_Batch!$A$2:$A$201,0))*$D467/INDEX(M_Batch!$J$2:$J$201,MATCH($B467,M_Batch!$A$2:$A$201,0)),0))</f>
      </c>
      <c r="G467" s="15">
        <f>IF($A467="","",IFERROR(INDEX(M_Batch!$L$2:$L$201,MATCH($B467,M_Batch!$A$2:$A$201,0))*$D467/INDEX(M_Batch!$J$2:$J$201,MATCH($B467,M_Batch!$A$2:$A$201,0)),0))</f>
      </c>
      <c r="H467" s="15">
        <f>IF($A467="","",IFERROR(INDEX(M_Batch!$M$2:$M$201,MATCH($B467,M_Batch!$A$2:$A$201,0))*$D467/INDEX(M_Batch!$J$2:$J$201,MATCH($B467,M_Batch!$A$2:$A$201,0)),0))</f>
      </c>
      <c r="I467" s="15">
        <f>IF($A467="","",$E467+$F467+$G467+$H467)</f>
      </c>
      <c r="J467" s="16">
        <f>IF($A467="","",IF(COUNTIF(Penjualan!$B$2:$B$1001,$A467)&gt;0,IFERROR(INDEX(Penjualan!$C$2:$C$1001,MATCH($A467,Penjualan!$B$2:$B$1001,0)),0),IFERROR(LOOKUP(2,1/(Timbang!$A$2:$A$6001=$A467),Timbang!$C$2:$C$6001),M_Sapi!$D467)))</f>
      </c>
      <c r="K467" s="21">
        <f>IF($A467="","",IFERROR($I467/$J467,0))</f>
      </c>
    </row>
    <row r="468">
      <c r="A468" s="13">
        <f>IF(M_Sapi!$A468="","",M_Sapi!$A468)</f>
      </c>
      <c r="B468" s="13">
        <f>IF($A468="","",M_Sapi!$F468)</f>
      </c>
      <c r="C468" s="13">
        <f>IF($A468="","",M_Sapi!$J468)</f>
      </c>
      <c r="D468" s="18">
        <f>IF($A468="","",M_Sapi!$L468)</f>
      </c>
      <c r="E468" s="15">
        <f>IF($A468="","",M_Sapi!$E468)</f>
      </c>
      <c r="F468" s="15">
        <f>IF($A468="","",IFERROR(INDEX(M_Batch!$K$2:$K$201,MATCH($B468,M_Batch!$A$2:$A$201,0))*$D468/INDEX(M_Batch!$J$2:$J$201,MATCH($B468,M_Batch!$A$2:$A$201,0)),0))</f>
      </c>
      <c r="G468" s="15">
        <f>IF($A468="","",IFERROR(INDEX(M_Batch!$L$2:$L$201,MATCH($B468,M_Batch!$A$2:$A$201,0))*$D468/INDEX(M_Batch!$J$2:$J$201,MATCH($B468,M_Batch!$A$2:$A$201,0)),0))</f>
      </c>
      <c r="H468" s="15">
        <f>IF($A468="","",IFERROR(INDEX(M_Batch!$M$2:$M$201,MATCH($B468,M_Batch!$A$2:$A$201,0))*$D468/INDEX(M_Batch!$J$2:$J$201,MATCH($B468,M_Batch!$A$2:$A$201,0)),0))</f>
      </c>
      <c r="I468" s="15">
        <f>IF($A468="","",$E468+$F468+$G468+$H468)</f>
      </c>
      <c r="J468" s="16">
        <f>IF($A468="","",IF(COUNTIF(Penjualan!$B$2:$B$1001,$A468)&gt;0,IFERROR(INDEX(Penjualan!$C$2:$C$1001,MATCH($A468,Penjualan!$B$2:$B$1001,0)),0),IFERROR(LOOKUP(2,1/(Timbang!$A$2:$A$6001=$A468),Timbang!$C$2:$C$6001),M_Sapi!$D468)))</f>
      </c>
      <c r="K468" s="21">
        <f>IF($A468="","",IFERROR($I468/$J468,0))</f>
      </c>
    </row>
    <row r="469">
      <c r="A469" s="13">
        <f>IF(M_Sapi!$A469="","",M_Sapi!$A469)</f>
      </c>
      <c r="B469" s="13">
        <f>IF($A469="","",M_Sapi!$F469)</f>
      </c>
      <c r="C469" s="13">
        <f>IF($A469="","",M_Sapi!$J469)</f>
      </c>
      <c r="D469" s="18">
        <f>IF($A469="","",M_Sapi!$L469)</f>
      </c>
      <c r="E469" s="15">
        <f>IF($A469="","",M_Sapi!$E469)</f>
      </c>
      <c r="F469" s="15">
        <f>IF($A469="","",IFERROR(INDEX(M_Batch!$K$2:$K$201,MATCH($B469,M_Batch!$A$2:$A$201,0))*$D469/INDEX(M_Batch!$J$2:$J$201,MATCH($B469,M_Batch!$A$2:$A$201,0)),0))</f>
      </c>
      <c r="G469" s="15">
        <f>IF($A469="","",IFERROR(INDEX(M_Batch!$L$2:$L$201,MATCH($B469,M_Batch!$A$2:$A$201,0))*$D469/INDEX(M_Batch!$J$2:$J$201,MATCH($B469,M_Batch!$A$2:$A$201,0)),0))</f>
      </c>
      <c r="H469" s="15">
        <f>IF($A469="","",IFERROR(INDEX(M_Batch!$M$2:$M$201,MATCH($B469,M_Batch!$A$2:$A$201,0))*$D469/INDEX(M_Batch!$J$2:$J$201,MATCH($B469,M_Batch!$A$2:$A$201,0)),0))</f>
      </c>
      <c r="I469" s="15">
        <f>IF($A469="","",$E469+$F469+$G469+$H469)</f>
      </c>
      <c r="J469" s="16">
        <f>IF($A469="","",IF(COUNTIF(Penjualan!$B$2:$B$1001,$A469)&gt;0,IFERROR(INDEX(Penjualan!$C$2:$C$1001,MATCH($A469,Penjualan!$B$2:$B$1001,0)),0),IFERROR(LOOKUP(2,1/(Timbang!$A$2:$A$6001=$A469),Timbang!$C$2:$C$6001),M_Sapi!$D469)))</f>
      </c>
      <c r="K469" s="21">
        <f>IF($A469="","",IFERROR($I469/$J469,0))</f>
      </c>
    </row>
    <row r="470">
      <c r="A470" s="13">
        <f>IF(M_Sapi!$A470="","",M_Sapi!$A470)</f>
      </c>
      <c r="B470" s="13">
        <f>IF($A470="","",M_Sapi!$F470)</f>
      </c>
      <c r="C470" s="13">
        <f>IF($A470="","",M_Sapi!$J470)</f>
      </c>
      <c r="D470" s="18">
        <f>IF($A470="","",M_Sapi!$L470)</f>
      </c>
      <c r="E470" s="15">
        <f>IF($A470="","",M_Sapi!$E470)</f>
      </c>
      <c r="F470" s="15">
        <f>IF($A470="","",IFERROR(INDEX(M_Batch!$K$2:$K$201,MATCH($B470,M_Batch!$A$2:$A$201,0))*$D470/INDEX(M_Batch!$J$2:$J$201,MATCH($B470,M_Batch!$A$2:$A$201,0)),0))</f>
      </c>
      <c r="G470" s="15">
        <f>IF($A470="","",IFERROR(INDEX(M_Batch!$L$2:$L$201,MATCH($B470,M_Batch!$A$2:$A$201,0))*$D470/INDEX(M_Batch!$J$2:$J$201,MATCH($B470,M_Batch!$A$2:$A$201,0)),0))</f>
      </c>
      <c r="H470" s="15">
        <f>IF($A470="","",IFERROR(INDEX(M_Batch!$M$2:$M$201,MATCH($B470,M_Batch!$A$2:$A$201,0))*$D470/INDEX(M_Batch!$J$2:$J$201,MATCH($B470,M_Batch!$A$2:$A$201,0)),0))</f>
      </c>
      <c r="I470" s="15">
        <f>IF($A470="","",$E470+$F470+$G470+$H470)</f>
      </c>
      <c r="J470" s="16">
        <f>IF($A470="","",IF(COUNTIF(Penjualan!$B$2:$B$1001,$A470)&gt;0,IFERROR(INDEX(Penjualan!$C$2:$C$1001,MATCH($A470,Penjualan!$B$2:$B$1001,0)),0),IFERROR(LOOKUP(2,1/(Timbang!$A$2:$A$6001=$A470),Timbang!$C$2:$C$6001),M_Sapi!$D470)))</f>
      </c>
      <c r="K470" s="21">
        <f>IF($A470="","",IFERROR($I470/$J470,0))</f>
      </c>
    </row>
    <row r="471">
      <c r="A471" s="13">
        <f>IF(M_Sapi!$A471="","",M_Sapi!$A471)</f>
      </c>
      <c r="B471" s="13">
        <f>IF($A471="","",M_Sapi!$F471)</f>
      </c>
      <c r="C471" s="13">
        <f>IF($A471="","",M_Sapi!$J471)</f>
      </c>
      <c r="D471" s="18">
        <f>IF($A471="","",M_Sapi!$L471)</f>
      </c>
      <c r="E471" s="15">
        <f>IF($A471="","",M_Sapi!$E471)</f>
      </c>
      <c r="F471" s="15">
        <f>IF($A471="","",IFERROR(INDEX(M_Batch!$K$2:$K$201,MATCH($B471,M_Batch!$A$2:$A$201,0))*$D471/INDEX(M_Batch!$J$2:$J$201,MATCH($B471,M_Batch!$A$2:$A$201,0)),0))</f>
      </c>
      <c r="G471" s="15">
        <f>IF($A471="","",IFERROR(INDEX(M_Batch!$L$2:$L$201,MATCH($B471,M_Batch!$A$2:$A$201,0))*$D471/INDEX(M_Batch!$J$2:$J$201,MATCH($B471,M_Batch!$A$2:$A$201,0)),0))</f>
      </c>
      <c r="H471" s="15">
        <f>IF($A471="","",IFERROR(INDEX(M_Batch!$M$2:$M$201,MATCH($B471,M_Batch!$A$2:$A$201,0))*$D471/INDEX(M_Batch!$J$2:$J$201,MATCH($B471,M_Batch!$A$2:$A$201,0)),0))</f>
      </c>
      <c r="I471" s="15">
        <f>IF($A471="","",$E471+$F471+$G471+$H471)</f>
      </c>
      <c r="J471" s="16">
        <f>IF($A471="","",IF(COUNTIF(Penjualan!$B$2:$B$1001,$A471)&gt;0,IFERROR(INDEX(Penjualan!$C$2:$C$1001,MATCH($A471,Penjualan!$B$2:$B$1001,0)),0),IFERROR(LOOKUP(2,1/(Timbang!$A$2:$A$6001=$A471),Timbang!$C$2:$C$6001),M_Sapi!$D471)))</f>
      </c>
      <c r="K471" s="21">
        <f>IF($A471="","",IFERROR($I471/$J471,0))</f>
      </c>
    </row>
    <row r="472">
      <c r="A472" s="13">
        <f>IF(M_Sapi!$A472="","",M_Sapi!$A472)</f>
      </c>
      <c r="B472" s="13">
        <f>IF($A472="","",M_Sapi!$F472)</f>
      </c>
      <c r="C472" s="13">
        <f>IF($A472="","",M_Sapi!$J472)</f>
      </c>
      <c r="D472" s="18">
        <f>IF($A472="","",M_Sapi!$L472)</f>
      </c>
      <c r="E472" s="15">
        <f>IF($A472="","",M_Sapi!$E472)</f>
      </c>
      <c r="F472" s="15">
        <f>IF($A472="","",IFERROR(INDEX(M_Batch!$K$2:$K$201,MATCH($B472,M_Batch!$A$2:$A$201,0))*$D472/INDEX(M_Batch!$J$2:$J$201,MATCH($B472,M_Batch!$A$2:$A$201,0)),0))</f>
      </c>
      <c r="G472" s="15">
        <f>IF($A472="","",IFERROR(INDEX(M_Batch!$L$2:$L$201,MATCH($B472,M_Batch!$A$2:$A$201,0))*$D472/INDEX(M_Batch!$J$2:$J$201,MATCH($B472,M_Batch!$A$2:$A$201,0)),0))</f>
      </c>
      <c r="H472" s="15">
        <f>IF($A472="","",IFERROR(INDEX(M_Batch!$M$2:$M$201,MATCH($B472,M_Batch!$A$2:$A$201,0))*$D472/INDEX(M_Batch!$J$2:$J$201,MATCH($B472,M_Batch!$A$2:$A$201,0)),0))</f>
      </c>
      <c r="I472" s="15">
        <f>IF($A472="","",$E472+$F472+$G472+$H472)</f>
      </c>
      <c r="J472" s="16">
        <f>IF($A472="","",IF(COUNTIF(Penjualan!$B$2:$B$1001,$A472)&gt;0,IFERROR(INDEX(Penjualan!$C$2:$C$1001,MATCH($A472,Penjualan!$B$2:$B$1001,0)),0),IFERROR(LOOKUP(2,1/(Timbang!$A$2:$A$6001=$A472),Timbang!$C$2:$C$6001),M_Sapi!$D472)))</f>
      </c>
      <c r="K472" s="21">
        <f>IF($A472="","",IFERROR($I472/$J472,0))</f>
      </c>
    </row>
    <row r="473">
      <c r="A473" s="13">
        <f>IF(M_Sapi!$A473="","",M_Sapi!$A473)</f>
      </c>
      <c r="B473" s="13">
        <f>IF($A473="","",M_Sapi!$F473)</f>
      </c>
      <c r="C473" s="13">
        <f>IF($A473="","",M_Sapi!$J473)</f>
      </c>
      <c r="D473" s="18">
        <f>IF($A473="","",M_Sapi!$L473)</f>
      </c>
      <c r="E473" s="15">
        <f>IF($A473="","",M_Sapi!$E473)</f>
      </c>
      <c r="F473" s="15">
        <f>IF($A473="","",IFERROR(INDEX(M_Batch!$K$2:$K$201,MATCH($B473,M_Batch!$A$2:$A$201,0))*$D473/INDEX(M_Batch!$J$2:$J$201,MATCH($B473,M_Batch!$A$2:$A$201,0)),0))</f>
      </c>
      <c r="G473" s="15">
        <f>IF($A473="","",IFERROR(INDEX(M_Batch!$L$2:$L$201,MATCH($B473,M_Batch!$A$2:$A$201,0))*$D473/INDEX(M_Batch!$J$2:$J$201,MATCH($B473,M_Batch!$A$2:$A$201,0)),0))</f>
      </c>
      <c r="H473" s="15">
        <f>IF($A473="","",IFERROR(INDEX(M_Batch!$M$2:$M$201,MATCH($B473,M_Batch!$A$2:$A$201,0))*$D473/INDEX(M_Batch!$J$2:$J$201,MATCH($B473,M_Batch!$A$2:$A$201,0)),0))</f>
      </c>
      <c r="I473" s="15">
        <f>IF($A473="","",$E473+$F473+$G473+$H473)</f>
      </c>
      <c r="J473" s="16">
        <f>IF($A473="","",IF(COUNTIF(Penjualan!$B$2:$B$1001,$A473)&gt;0,IFERROR(INDEX(Penjualan!$C$2:$C$1001,MATCH($A473,Penjualan!$B$2:$B$1001,0)),0),IFERROR(LOOKUP(2,1/(Timbang!$A$2:$A$6001=$A473),Timbang!$C$2:$C$6001),M_Sapi!$D473)))</f>
      </c>
      <c r="K473" s="21">
        <f>IF($A473="","",IFERROR($I473/$J473,0))</f>
      </c>
    </row>
    <row r="474">
      <c r="A474" s="13">
        <f>IF(M_Sapi!$A474="","",M_Sapi!$A474)</f>
      </c>
      <c r="B474" s="13">
        <f>IF($A474="","",M_Sapi!$F474)</f>
      </c>
      <c r="C474" s="13">
        <f>IF($A474="","",M_Sapi!$J474)</f>
      </c>
      <c r="D474" s="18">
        <f>IF($A474="","",M_Sapi!$L474)</f>
      </c>
      <c r="E474" s="15">
        <f>IF($A474="","",M_Sapi!$E474)</f>
      </c>
      <c r="F474" s="15">
        <f>IF($A474="","",IFERROR(INDEX(M_Batch!$K$2:$K$201,MATCH($B474,M_Batch!$A$2:$A$201,0))*$D474/INDEX(M_Batch!$J$2:$J$201,MATCH($B474,M_Batch!$A$2:$A$201,0)),0))</f>
      </c>
      <c r="G474" s="15">
        <f>IF($A474="","",IFERROR(INDEX(M_Batch!$L$2:$L$201,MATCH($B474,M_Batch!$A$2:$A$201,0))*$D474/INDEX(M_Batch!$J$2:$J$201,MATCH($B474,M_Batch!$A$2:$A$201,0)),0))</f>
      </c>
      <c r="H474" s="15">
        <f>IF($A474="","",IFERROR(INDEX(M_Batch!$M$2:$M$201,MATCH($B474,M_Batch!$A$2:$A$201,0))*$D474/INDEX(M_Batch!$J$2:$J$201,MATCH($B474,M_Batch!$A$2:$A$201,0)),0))</f>
      </c>
      <c r="I474" s="15">
        <f>IF($A474="","",$E474+$F474+$G474+$H474)</f>
      </c>
      <c r="J474" s="16">
        <f>IF($A474="","",IF(COUNTIF(Penjualan!$B$2:$B$1001,$A474)&gt;0,IFERROR(INDEX(Penjualan!$C$2:$C$1001,MATCH($A474,Penjualan!$B$2:$B$1001,0)),0),IFERROR(LOOKUP(2,1/(Timbang!$A$2:$A$6001=$A474),Timbang!$C$2:$C$6001),M_Sapi!$D474)))</f>
      </c>
      <c r="K474" s="21">
        <f>IF($A474="","",IFERROR($I474/$J474,0))</f>
      </c>
    </row>
    <row r="475">
      <c r="A475" s="13">
        <f>IF(M_Sapi!$A475="","",M_Sapi!$A475)</f>
      </c>
      <c r="B475" s="13">
        <f>IF($A475="","",M_Sapi!$F475)</f>
      </c>
      <c r="C475" s="13">
        <f>IF($A475="","",M_Sapi!$J475)</f>
      </c>
      <c r="D475" s="18">
        <f>IF($A475="","",M_Sapi!$L475)</f>
      </c>
      <c r="E475" s="15">
        <f>IF($A475="","",M_Sapi!$E475)</f>
      </c>
      <c r="F475" s="15">
        <f>IF($A475="","",IFERROR(INDEX(M_Batch!$K$2:$K$201,MATCH($B475,M_Batch!$A$2:$A$201,0))*$D475/INDEX(M_Batch!$J$2:$J$201,MATCH($B475,M_Batch!$A$2:$A$201,0)),0))</f>
      </c>
      <c r="G475" s="15">
        <f>IF($A475="","",IFERROR(INDEX(M_Batch!$L$2:$L$201,MATCH($B475,M_Batch!$A$2:$A$201,0))*$D475/INDEX(M_Batch!$J$2:$J$201,MATCH($B475,M_Batch!$A$2:$A$201,0)),0))</f>
      </c>
      <c r="H475" s="15">
        <f>IF($A475="","",IFERROR(INDEX(M_Batch!$M$2:$M$201,MATCH($B475,M_Batch!$A$2:$A$201,0))*$D475/INDEX(M_Batch!$J$2:$J$201,MATCH($B475,M_Batch!$A$2:$A$201,0)),0))</f>
      </c>
      <c r="I475" s="15">
        <f>IF($A475="","",$E475+$F475+$G475+$H475)</f>
      </c>
      <c r="J475" s="16">
        <f>IF($A475="","",IF(COUNTIF(Penjualan!$B$2:$B$1001,$A475)&gt;0,IFERROR(INDEX(Penjualan!$C$2:$C$1001,MATCH($A475,Penjualan!$B$2:$B$1001,0)),0),IFERROR(LOOKUP(2,1/(Timbang!$A$2:$A$6001=$A475),Timbang!$C$2:$C$6001),M_Sapi!$D475)))</f>
      </c>
      <c r="K475" s="21">
        <f>IF($A475="","",IFERROR($I475/$J475,0))</f>
      </c>
    </row>
    <row r="476">
      <c r="A476" s="13">
        <f>IF(M_Sapi!$A476="","",M_Sapi!$A476)</f>
      </c>
      <c r="B476" s="13">
        <f>IF($A476="","",M_Sapi!$F476)</f>
      </c>
      <c r="C476" s="13">
        <f>IF($A476="","",M_Sapi!$J476)</f>
      </c>
      <c r="D476" s="18">
        <f>IF($A476="","",M_Sapi!$L476)</f>
      </c>
      <c r="E476" s="15">
        <f>IF($A476="","",M_Sapi!$E476)</f>
      </c>
      <c r="F476" s="15">
        <f>IF($A476="","",IFERROR(INDEX(M_Batch!$K$2:$K$201,MATCH($B476,M_Batch!$A$2:$A$201,0))*$D476/INDEX(M_Batch!$J$2:$J$201,MATCH($B476,M_Batch!$A$2:$A$201,0)),0))</f>
      </c>
      <c r="G476" s="15">
        <f>IF($A476="","",IFERROR(INDEX(M_Batch!$L$2:$L$201,MATCH($B476,M_Batch!$A$2:$A$201,0))*$D476/INDEX(M_Batch!$J$2:$J$201,MATCH($B476,M_Batch!$A$2:$A$201,0)),0))</f>
      </c>
      <c r="H476" s="15">
        <f>IF($A476="","",IFERROR(INDEX(M_Batch!$M$2:$M$201,MATCH($B476,M_Batch!$A$2:$A$201,0))*$D476/INDEX(M_Batch!$J$2:$J$201,MATCH($B476,M_Batch!$A$2:$A$201,0)),0))</f>
      </c>
      <c r="I476" s="15">
        <f>IF($A476="","",$E476+$F476+$G476+$H476)</f>
      </c>
      <c r="J476" s="16">
        <f>IF($A476="","",IF(COUNTIF(Penjualan!$B$2:$B$1001,$A476)&gt;0,IFERROR(INDEX(Penjualan!$C$2:$C$1001,MATCH($A476,Penjualan!$B$2:$B$1001,0)),0),IFERROR(LOOKUP(2,1/(Timbang!$A$2:$A$6001=$A476),Timbang!$C$2:$C$6001),M_Sapi!$D476)))</f>
      </c>
      <c r="K476" s="21">
        <f>IF($A476="","",IFERROR($I476/$J476,0))</f>
      </c>
    </row>
    <row r="477">
      <c r="A477" s="13">
        <f>IF(M_Sapi!$A477="","",M_Sapi!$A477)</f>
      </c>
      <c r="B477" s="13">
        <f>IF($A477="","",M_Sapi!$F477)</f>
      </c>
      <c r="C477" s="13">
        <f>IF($A477="","",M_Sapi!$J477)</f>
      </c>
      <c r="D477" s="18">
        <f>IF($A477="","",M_Sapi!$L477)</f>
      </c>
      <c r="E477" s="15">
        <f>IF($A477="","",M_Sapi!$E477)</f>
      </c>
      <c r="F477" s="15">
        <f>IF($A477="","",IFERROR(INDEX(M_Batch!$K$2:$K$201,MATCH($B477,M_Batch!$A$2:$A$201,0))*$D477/INDEX(M_Batch!$J$2:$J$201,MATCH($B477,M_Batch!$A$2:$A$201,0)),0))</f>
      </c>
      <c r="G477" s="15">
        <f>IF($A477="","",IFERROR(INDEX(M_Batch!$L$2:$L$201,MATCH($B477,M_Batch!$A$2:$A$201,0))*$D477/INDEX(M_Batch!$J$2:$J$201,MATCH($B477,M_Batch!$A$2:$A$201,0)),0))</f>
      </c>
      <c r="H477" s="15">
        <f>IF($A477="","",IFERROR(INDEX(M_Batch!$M$2:$M$201,MATCH($B477,M_Batch!$A$2:$A$201,0))*$D477/INDEX(M_Batch!$J$2:$J$201,MATCH($B477,M_Batch!$A$2:$A$201,0)),0))</f>
      </c>
      <c r="I477" s="15">
        <f>IF($A477="","",$E477+$F477+$G477+$H477)</f>
      </c>
      <c r="J477" s="16">
        <f>IF($A477="","",IF(COUNTIF(Penjualan!$B$2:$B$1001,$A477)&gt;0,IFERROR(INDEX(Penjualan!$C$2:$C$1001,MATCH($A477,Penjualan!$B$2:$B$1001,0)),0),IFERROR(LOOKUP(2,1/(Timbang!$A$2:$A$6001=$A477),Timbang!$C$2:$C$6001),M_Sapi!$D477)))</f>
      </c>
      <c r="K477" s="21">
        <f>IF($A477="","",IFERROR($I477/$J477,0))</f>
      </c>
    </row>
    <row r="478">
      <c r="A478" s="13">
        <f>IF(M_Sapi!$A478="","",M_Sapi!$A478)</f>
      </c>
      <c r="B478" s="13">
        <f>IF($A478="","",M_Sapi!$F478)</f>
      </c>
      <c r="C478" s="13">
        <f>IF($A478="","",M_Sapi!$J478)</f>
      </c>
      <c r="D478" s="18">
        <f>IF($A478="","",M_Sapi!$L478)</f>
      </c>
      <c r="E478" s="15">
        <f>IF($A478="","",M_Sapi!$E478)</f>
      </c>
      <c r="F478" s="15">
        <f>IF($A478="","",IFERROR(INDEX(M_Batch!$K$2:$K$201,MATCH($B478,M_Batch!$A$2:$A$201,0))*$D478/INDEX(M_Batch!$J$2:$J$201,MATCH($B478,M_Batch!$A$2:$A$201,0)),0))</f>
      </c>
      <c r="G478" s="15">
        <f>IF($A478="","",IFERROR(INDEX(M_Batch!$L$2:$L$201,MATCH($B478,M_Batch!$A$2:$A$201,0))*$D478/INDEX(M_Batch!$J$2:$J$201,MATCH($B478,M_Batch!$A$2:$A$201,0)),0))</f>
      </c>
      <c r="H478" s="15">
        <f>IF($A478="","",IFERROR(INDEX(M_Batch!$M$2:$M$201,MATCH($B478,M_Batch!$A$2:$A$201,0))*$D478/INDEX(M_Batch!$J$2:$J$201,MATCH($B478,M_Batch!$A$2:$A$201,0)),0))</f>
      </c>
      <c r="I478" s="15">
        <f>IF($A478="","",$E478+$F478+$G478+$H478)</f>
      </c>
      <c r="J478" s="16">
        <f>IF($A478="","",IF(COUNTIF(Penjualan!$B$2:$B$1001,$A478)&gt;0,IFERROR(INDEX(Penjualan!$C$2:$C$1001,MATCH($A478,Penjualan!$B$2:$B$1001,0)),0),IFERROR(LOOKUP(2,1/(Timbang!$A$2:$A$6001=$A478),Timbang!$C$2:$C$6001),M_Sapi!$D478)))</f>
      </c>
      <c r="K478" s="21">
        <f>IF($A478="","",IFERROR($I478/$J478,0))</f>
      </c>
    </row>
    <row r="479">
      <c r="A479" s="13">
        <f>IF(M_Sapi!$A479="","",M_Sapi!$A479)</f>
      </c>
      <c r="B479" s="13">
        <f>IF($A479="","",M_Sapi!$F479)</f>
      </c>
      <c r="C479" s="13">
        <f>IF($A479="","",M_Sapi!$J479)</f>
      </c>
      <c r="D479" s="18">
        <f>IF($A479="","",M_Sapi!$L479)</f>
      </c>
      <c r="E479" s="15">
        <f>IF($A479="","",M_Sapi!$E479)</f>
      </c>
      <c r="F479" s="15">
        <f>IF($A479="","",IFERROR(INDEX(M_Batch!$K$2:$K$201,MATCH($B479,M_Batch!$A$2:$A$201,0))*$D479/INDEX(M_Batch!$J$2:$J$201,MATCH($B479,M_Batch!$A$2:$A$201,0)),0))</f>
      </c>
      <c r="G479" s="15">
        <f>IF($A479="","",IFERROR(INDEX(M_Batch!$L$2:$L$201,MATCH($B479,M_Batch!$A$2:$A$201,0))*$D479/INDEX(M_Batch!$J$2:$J$201,MATCH($B479,M_Batch!$A$2:$A$201,0)),0))</f>
      </c>
      <c r="H479" s="15">
        <f>IF($A479="","",IFERROR(INDEX(M_Batch!$M$2:$M$201,MATCH($B479,M_Batch!$A$2:$A$201,0))*$D479/INDEX(M_Batch!$J$2:$J$201,MATCH($B479,M_Batch!$A$2:$A$201,0)),0))</f>
      </c>
      <c r="I479" s="15">
        <f>IF($A479="","",$E479+$F479+$G479+$H479)</f>
      </c>
      <c r="J479" s="16">
        <f>IF($A479="","",IF(COUNTIF(Penjualan!$B$2:$B$1001,$A479)&gt;0,IFERROR(INDEX(Penjualan!$C$2:$C$1001,MATCH($A479,Penjualan!$B$2:$B$1001,0)),0),IFERROR(LOOKUP(2,1/(Timbang!$A$2:$A$6001=$A479),Timbang!$C$2:$C$6001),M_Sapi!$D479)))</f>
      </c>
      <c r="K479" s="21">
        <f>IF($A479="","",IFERROR($I479/$J479,0))</f>
      </c>
    </row>
    <row r="480">
      <c r="A480" s="13">
        <f>IF(M_Sapi!$A480="","",M_Sapi!$A480)</f>
      </c>
      <c r="B480" s="13">
        <f>IF($A480="","",M_Sapi!$F480)</f>
      </c>
      <c r="C480" s="13">
        <f>IF($A480="","",M_Sapi!$J480)</f>
      </c>
      <c r="D480" s="18">
        <f>IF($A480="","",M_Sapi!$L480)</f>
      </c>
      <c r="E480" s="15">
        <f>IF($A480="","",M_Sapi!$E480)</f>
      </c>
      <c r="F480" s="15">
        <f>IF($A480="","",IFERROR(INDEX(M_Batch!$K$2:$K$201,MATCH($B480,M_Batch!$A$2:$A$201,0))*$D480/INDEX(M_Batch!$J$2:$J$201,MATCH($B480,M_Batch!$A$2:$A$201,0)),0))</f>
      </c>
      <c r="G480" s="15">
        <f>IF($A480="","",IFERROR(INDEX(M_Batch!$L$2:$L$201,MATCH($B480,M_Batch!$A$2:$A$201,0))*$D480/INDEX(M_Batch!$J$2:$J$201,MATCH($B480,M_Batch!$A$2:$A$201,0)),0))</f>
      </c>
      <c r="H480" s="15">
        <f>IF($A480="","",IFERROR(INDEX(M_Batch!$M$2:$M$201,MATCH($B480,M_Batch!$A$2:$A$201,0))*$D480/INDEX(M_Batch!$J$2:$J$201,MATCH($B480,M_Batch!$A$2:$A$201,0)),0))</f>
      </c>
      <c r="I480" s="15">
        <f>IF($A480="","",$E480+$F480+$G480+$H480)</f>
      </c>
      <c r="J480" s="16">
        <f>IF($A480="","",IF(COUNTIF(Penjualan!$B$2:$B$1001,$A480)&gt;0,IFERROR(INDEX(Penjualan!$C$2:$C$1001,MATCH($A480,Penjualan!$B$2:$B$1001,0)),0),IFERROR(LOOKUP(2,1/(Timbang!$A$2:$A$6001=$A480),Timbang!$C$2:$C$6001),M_Sapi!$D480)))</f>
      </c>
      <c r="K480" s="21">
        <f>IF($A480="","",IFERROR($I480/$J480,0))</f>
      </c>
    </row>
    <row r="481">
      <c r="A481" s="13">
        <f>IF(M_Sapi!$A481="","",M_Sapi!$A481)</f>
      </c>
      <c r="B481" s="13">
        <f>IF($A481="","",M_Sapi!$F481)</f>
      </c>
      <c r="C481" s="13">
        <f>IF($A481="","",M_Sapi!$J481)</f>
      </c>
      <c r="D481" s="18">
        <f>IF($A481="","",M_Sapi!$L481)</f>
      </c>
      <c r="E481" s="15">
        <f>IF($A481="","",M_Sapi!$E481)</f>
      </c>
      <c r="F481" s="15">
        <f>IF($A481="","",IFERROR(INDEX(M_Batch!$K$2:$K$201,MATCH($B481,M_Batch!$A$2:$A$201,0))*$D481/INDEX(M_Batch!$J$2:$J$201,MATCH($B481,M_Batch!$A$2:$A$201,0)),0))</f>
      </c>
      <c r="G481" s="15">
        <f>IF($A481="","",IFERROR(INDEX(M_Batch!$L$2:$L$201,MATCH($B481,M_Batch!$A$2:$A$201,0))*$D481/INDEX(M_Batch!$J$2:$J$201,MATCH($B481,M_Batch!$A$2:$A$201,0)),0))</f>
      </c>
      <c r="H481" s="15">
        <f>IF($A481="","",IFERROR(INDEX(M_Batch!$M$2:$M$201,MATCH($B481,M_Batch!$A$2:$A$201,0))*$D481/INDEX(M_Batch!$J$2:$J$201,MATCH($B481,M_Batch!$A$2:$A$201,0)),0))</f>
      </c>
      <c r="I481" s="15">
        <f>IF($A481="","",$E481+$F481+$G481+$H481)</f>
      </c>
      <c r="J481" s="16">
        <f>IF($A481="","",IF(COUNTIF(Penjualan!$B$2:$B$1001,$A481)&gt;0,IFERROR(INDEX(Penjualan!$C$2:$C$1001,MATCH($A481,Penjualan!$B$2:$B$1001,0)),0),IFERROR(LOOKUP(2,1/(Timbang!$A$2:$A$6001=$A481),Timbang!$C$2:$C$6001),M_Sapi!$D481)))</f>
      </c>
      <c r="K481" s="21">
        <f>IF($A481="","",IFERROR($I481/$J481,0))</f>
      </c>
    </row>
    <row r="482">
      <c r="A482" s="13">
        <f>IF(M_Sapi!$A482="","",M_Sapi!$A482)</f>
      </c>
      <c r="B482" s="13">
        <f>IF($A482="","",M_Sapi!$F482)</f>
      </c>
      <c r="C482" s="13">
        <f>IF($A482="","",M_Sapi!$J482)</f>
      </c>
      <c r="D482" s="18">
        <f>IF($A482="","",M_Sapi!$L482)</f>
      </c>
      <c r="E482" s="15">
        <f>IF($A482="","",M_Sapi!$E482)</f>
      </c>
      <c r="F482" s="15">
        <f>IF($A482="","",IFERROR(INDEX(M_Batch!$K$2:$K$201,MATCH($B482,M_Batch!$A$2:$A$201,0))*$D482/INDEX(M_Batch!$J$2:$J$201,MATCH($B482,M_Batch!$A$2:$A$201,0)),0))</f>
      </c>
      <c r="G482" s="15">
        <f>IF($A482="","",IFERROR(INDEX(M_Batch!$L$2:$L$201,MATCH($B482,M_Batch!$A$2:$A$201,0))*$D482/INDEX(M_Batch!$J$2:$J$201,MATCH($B482,M_Batch!$A$2:$A$201,0)),0))</f>
      </c>
      <c r="H482" s="15">
        <f>IF($A482="","",IFERROR(INDEX(M_Batch!$M$2:$M$201,MATCH($B482,M_Batch!$A$2:$A$201,0))*$D482/INDEX(M_Batch!$J$2:$J$201,MATCH($B482,M_Batch!$A$2:$A$201,0)),0))</f>
      </c>
      <c r="I482" s="15">
        <f>IF($A482="","",$E482+$F482+$G482+$H482)</f>
      </c>
      <c r="J482" s="16">
        <f>IF($A482="","",IF(COUNTIF(Penjualan!$B$2:$B$1001,$A482)&gt;0,IFERROR(INDEX(Penjualan!$C$2:$C$1001,MATCH($A482,Penjualan!$B$2:$B$1001,0)),0),IFERROR(LOOKUP(2,1/(Timbang!$A$2:$A$6001=$A482),Timbang!$C$2:$C$6001),M_Sapi!$D482)))</f>
      </c>
      <c r="K482" s="21">
        <f>IF($A482="","",IFERROR($I482/$J482,0))</f>
      </c>
    </row>
    <row r="483">
      <c r="A483" s="13">
        <f>IF(M_Sapi!$A483="","",M_Sapi!$A483)</f>
      </c>
      <c r="B483" s="13">
        <f>IF($A483="","",M_Sapi!$F483)</f>
      </c>
      <c r="C483" s="13">
        <f>IF($A483="","",M_Sapi!$J483)</f>
      </c>
      <c r="D483" s="18">
        <f>IF($A483="","",M_Sapi!$L483)</f>
      </c>
      <c r="E483" s="15">
        <f>IF($A483="","",M_Sapi!$E483)</f>
      </c>
      <c r="F483" s="15">
        <f>IF($A483="","",IFERROR(INDEX(M_Batch!$K$2:$K$201,MATCH($B483,M_Batch!$A$2:$A$201,0))*$D483/INDEX(M_Batch!$J$2:$J$201,MATCH($B483,M_Batch!$A$2:$A$201,0)),0))</f>
      </c>
      <c r="G483" s="15">
        <f>IF($A483="","",IFERROR(INDEX(M_Batch!$L$2:$L$201,MATCH($B483,M_Batch!$A$2:$A$201,0))*$D483/INDEX(M_Batch!$J$2:$J$201,MATCH($B483,M_Batch!$A$2:$A$201,0)),0))</f>
      </c>
      <c r="H483" s="15">
        <f>IF($A483="","",IFERROR(INDEX(M_Batch!$M$2:$M$201,MATCH($B483,M_Batch!$A$2:$A$201,0))*$D483/INDEX(M_Batch!$J$2:$J$201,MATCH($B483,M_Batch!$A$2:$A$201,0)),0))</f>
      </c>
      <c r="I483" s="15">
        <f>IF($A483="","",$E483+$F483+$G483+$H483)</f>
      </c>
      <c r="J483" s="16">
        <f>IF($A483="","",IF(COUNTIF(Penjualan!$B$2:$B$1001,$A483)&gt;0,IFERROR(INDEX(Penjualan!$C$2:$C$1001,MATCH($A483,Penjualan!$B$2:$B$1001,0)),0),IFERROR(LOOKUP(2,1/(Timbang!$A$2:$A$6001=$A483),Timbang!$C$2:$C$6001),M_Sapi!$D483)))</f>
      </c>
      <c r="K483" s="21">
        <f>IF($A483="","",IFERROR($I483/$J483,0))</f>
      </c>
    </row>
    <row r="484">
      <c r="A484" s="13">
        <f>IF(M_Sapi!$A484="","",M_Sapi!$A484)</f>
      </c>
      <c r="B484" s="13">
        <f>IF($A484="","",M_Sapi!$F484)</f>
      </c>
      <c r="C484" s="13">
        <f>IF($A484="","",M_Sapi!$J484)</f>
      </c>
      <c r="D484" s="18">
        <f>IF($A484="","",M_Sapi!$L484)</f>
      </c>
      <c r="E484" s="15">
        <f>IF($A484="","",M_Sapi!$E484)</f>
      </c>
      <c r="F484" s="15">
        <f>IF($A484="","",IFERROR(INDEX(M_Batch!$K$2:$K$201,MATCH($B484,M_Batch!$A$2:$A$201,0))*$D484/INDEX(M_Batch!$J$2:$J$201,MATCH($B484,M_Batch!$A$2:$A$201,0)),0))</f>
      </c>
      <c r="G484" s="15">
        <f>IF($A484="","",IFERROR(INDEX(M_Batch!$L$2:$L$201,MATCH($B484,M_Batch!$A$2:$A$201,0))*$D484/INDEX(M_Batch!$J$2:$J$201,MATCH($B484,M_Batch!$A$2:$A$201,0)),0))</f>
      </c>
      <c r="H484" s="15">
        <f>IF($A484="","",IFERROR(INDEX(M_Batch!$M$2:$M$201,MATCH($B484,M_Batch!$A$2:$A$201,0))*$D484/INDEX(M_Batch!$J$2:$J$201,MATCH($B484,M_Batch!$A$2:$A$201,0)),0))</f>
      </c>
      <c r="I484" s="15">
        <f>IF($A484="","",$E484+$F484+$G484+$H484)</f>
      </c>
      <c r="J484" s="16">
        <f>IF($A484="","",IF(COUNTIF(Penjualan!$B$2:$B$1001,$A484)&gt;0,IFERROR(INDEX(Penjualan!$C$2:$C$1001,MATCH($A484,Penjualan!$B$2:$B$1001,0)),0),IFERROR(LOOKUP(2,1/(Timbang!$A$2:$A$6001=$A484),Timbang!$C$2:$C$6001),M_Sapi!$D484)))</f>
      </c>
      <c r="K484" s="21">
        <f>IF($A484="","",IFERROR($I484/$J484,0))</f>
      </c>
    </row>
    <row r="485">
      <c r="A485" s="13">
        <f>IF(M_Sapi!$A485="","",M_Sapi!$A485)</f>
      </c>
      <c r="B485" s="13">
        <f>IF($A485="","",M_Sapi!$F485)</f>
      </c>
      <c r="C485" s="13">
        <f>IF($A485="","",M_Sapi!$J485)</f>
      </c>
      <c r="D485" s="18">
        <f>IF($A485="","",M_Sapi!$L485)</f>
      </c>
      <c r="E485" s="15">
        <f>IF($A485="","",M_Sapi!$E485)</f>
      </c>
      <c r="F485" s="15">
        <f>IF($A485="","",IFERROR(INDEX(M_Batch!$K$2:$K$201,MATCH($B485,M_Batch!$A$2:$A$201,0))*$D485/INDEX(M_Batch!$J$2:$J$201,MATCH($B485,M_Batch!$A$2:$A$201,0)),0))</f>
      </c>
      <c r="G485" s="15">
        <f>IF($A485="","",IFERROR(INDEX(M_Batch!$L$2:$L$201,MATCH($B485,M_Batch!$A$2:$A$201,0))*$D485/INDEX(M_Batch!$J$2:$J$201,MATCH($B485,M_Batch!$A$2:$A$201,0)),0))</f>
      </c>
      <c r="H485" s="15">
        <f>IF($A485="","",IFERROR(INDEX(M_Batch!$M$2:$M$201,MATCH($B485,M_Batch!$A$2:$A$201,0))*$D485/INDEX(M_Batch!$J$2:$J$201,MATCH($B485,M_Batch!$A$2:$A$201,0)),0))</f>
      </c>
      <c r="I485" s="15">
        <f>IF($A485="","",$E485+$F485+$G485+$H485)</f>
      </c>
      <c r="J485" s="16">
        <f>IF($A485="","",IF(COUNTIF(Penjualan!$B$2:$B$1001,$A485)&gt;0,IFERROR(INDEX(Penjualan!$C$2:$C$1001,MATCH($A485,Penjualan!$B$2:$B$1001,0)),0),IFERROR(LOOKUP(2,1/(Timbang!$A$2:$A$6001=$A485),Timbang!$C$2:$C$6001),M_Sapi!$D485)))</f>
      </c>
      <c r="K485" s="21">
        <f>IF($A485="","",IFERROR($I485/$J485,0))</f>
      </c>
    </row>
    <row r="486">
      <c r="A486" s="13">
        <f>IF(M_Sapi!$A486="","",M_Sapi!$A486)</f>
      </c>
      <c r="B486" s="13">
        <f>IF($A486="","",M_Sapi!$F486)</f>
      </c>
      <c r="C486" s="13">
        <f>IF($A486="","",M_Sapi!$J486)</f>
      </c>
      <c r="D486" s="18">
        <f>IF($A486="","",M_Sapi!$L486)</f>
      </c>
      <c r="E486" s="15">
        <f>IF($A486="","",M_Sapi!$E486)</f>
      </c>
      <c r="F486" s="15">
        <f>IF($A486="","",IFERROR(INDEX(M_Batch!$K$2:$K$201,MATCH($B486,M_Batch!$A$2:$A$201,0))*$D486/INDEX(M_Batch!$J$2:$J$201,MATCH($B486,M_Batch!$A$2:$A$201,0)),0))</f>
      </c>
      <c r="G486" s="15">
        <f>IF($A486="","",IFERROR(INDEX(M_Batch!$L$2:$L$201,MATCH($B486,M_Batch!$A$2:$A$201,0))*$D486/INDEX(M_Batch!$J$2:$J$201,MATCH($B486,M_Batch!$A$2:$A$201,0)),0))</f>
      </c>
      <c r="H486" s="15">
        <f>IF($A486="","",IFERROR(INDEX(M_Batch!$M$2:$M$201,MATCH($B486,M_Batch!$A$2:$A$201,0))*$D486/INDEX(M_Batch!$J$2:$J$201,MATCH($B486,M_Batch!$A$2:$A$201,0)),0))</f>
      </c>
      <c r="I486" s="15">
        <f>IF($A486="","",$E486+$F486+$G486+$H486)</f>
      </c>
      <c r="J486" s="16">
        <f>IF($A486="","",IF(COUNTIF(Penjualan!$B$2:$B$1001,$A486)&gt;0,IFERROR(INDEX(Penjualan!$C$2:$C$1001,MATCH($A486,Penjualan!$B$2:$B$1001,0)),0),IFERROR(LOOKUP(2,1/(Timbang!$A$2:$A$6001=$A486),Timbang!$C$2:$C$6001),M_Sapi!$D486)))</f>
      </c>
      <c r="K486" s="21">
        <f>IF($A486="","",IFERROR($I486/$J486,0))</f>
      </c>
    </row>
    <row r="487">
      <c r="A487" s="13">
        <f>IF(M_Sapi!$A487="","",M_Sapi!$A487)</f>
      </c>
      <c r="B487" s="13">
        <f>IF($A487="","",M_Sapi!$F487)</f>
      </c>
      <c r="C487" s="13">
        <f>IF($A487="","",M_Sapi!$J487)</f>
      </c>
      <c r="D487" s="18">
        <f>IF($A487="","",M_Sapi!$L487)</f>
      </c>
      <c r="E487" s="15">
        <f>IF($A487="","",M_Sapi!$E487)</f>
      </c>
      <c r="F487" s="15">
        <f>IF($A487="","",IFERROR(INDEX(M_Batch!$K$2:$K$201,MATCH($B487,M_Batch!$A$2:$A$201,0))*$D487/INDEX(M_Batch!$J$2:$J$201,MATCH($B487,M_Batch!$A$2:$A$201,0)),0))</f>
      </c>
      <c r="G487" s="15">
        <f>IF($A487="","",IFERROR(INDEX(M_Batch!$L$2:$L$201,MATCH($B487,M_Batch!$A$2:$A$201,0))*$D487/INDEX(M_Batch!$J$2:$J$201,MATCH($B487,M_Batch!$A$2:$A$201,0)),0))</f>
      </c>
      <c r="H487" s="15">
        <f>IF($A487="","",IFERROR(INDEX(M_Batch!$M$2:$M$201,MATCH($B487,M_Batch!$A$2:$A$201,0))*$D487/INDEX(M_Batch!$J$2:$J$201,MATCH($B487,M_Batch!$A$2:$A$201,0)),0))</f>
      </c>
      <c r="I487" s="15">
        <f>IF($A487="","",$E487+$F487+$G487+$H487)</f>
      </c>
      <c r="J487" s="16">
        <f>IF($A487="","",IF(COUNTIF(Penjualan!$B$2:$B$1001,$A487)&gt;0,IFERROR(INDEX(Penjualan!$C$2:$C$1001,MATCH($A487,Penjualan!$B$2:$B$1001,0)),0),IFERROR(LOOKUP(2,1/(Timbang!$A$2:$A$6001=$A487),Timbang!$C$2:$C$6001),M_Sapi!$D487)))</f>
      </c>
      <c r="K487" s="21">
        <f>IF($A487="","",IFERROR($I487/$J487,0))</f>
      </c>
    </row>
    <row r="488">
      <c r="A488" s="13">
        <f>IF(M_Sapi!$A488="","",M_Sapi!$A488)</f>
      </c>
      <c r="B488" s="13">
        <f>IF($A488="","",M_Sapi!$F488)</f>
      </c>
      <c r="C488" s="13">
        <f>IF($A488="","",M_Sapi!$J488)</f>
      </c>
      <c r="D488" s="18">
        <f>IF($A488="","",M_Sapi!$L488)</f>
      </c>
      <c r="E488" s="15">
        <f>IF($A488="","",M_Sapi!$E488)</f>
      </c>
      <c r="F488" s="15">
        <f>IF($A488="","",IFERROR(INDEX(M_Batch!$K$2:$K$201,MATCH($B488,M_Batch!$A$2:$A$201,0))*$D488/INDEX(M_Batch!$J$2:$J$201,MATCH($B488,M_Batch!$A$2:$A$201,0)),0))</f>
      </c>
      <c r="G488" s="15">
        <f>IF($A488="","",IFERROR(INDEX(M_Batch!$L$2:$L$201,MATCH($B488,M_Batch!$A$2:$A$201,0))*$D488/INDEX(M_Batch!$J$2:$J$201,MATCH($B488,M_Batch!$A$2:$A$201,0)),0))</f>
      </c>
      <c r="H488" s="15">
        <f>IF($A488="","",IFERROR(INDEX(M_Batch!$M$2:$M$201,MATCH($B488,M_Batch!$A$2:$A$201,0))*$D488/INDEX(M_Batch!$J$2:$J$201,MATCH($B488,M_Batch!$A$2:$A$201,0)),0))</f>
      </c>
      <c r="I488" s="15">
        <f>IF($A488="","",$E488+$F488+$G488+$H488)</f>
      </c>
      <c r="J488" s="16">
        <f>IF($A488="","",IF(COUNTIF(Penjualan!$B$2:$B$1001,$A488)&gt;0,IFERROR(INDEX(Penjualan!$C$2:$C$1001,MATCH($A488,Penjualan!$B$2:$B$1001,0)),0),IFERROR(LOOKUP(2,1/(Timbang!$A$2:$A$6001=$A488),Timbang!$C$2:$C$6001),M_Sapi!$D488)))</f>
      </c>
      <c r="K488" s="21">
        <f>IF($A488="","",IFERROR($I488/$J488,0))</f>
      </c>
    </row>
    <row r="489">
      <c r="A489" s="13">
        <f>IF(M_Sapi!$A489="","",M_Sapi!$A489)</f>
      </c>
      <c r="B489" s="13">
        <f>IF($A489="","",M_Sapi!$F489)</f>
      </c>
      <c r="C489" s="13">
        <f>IF($A489="","",M_Sapi!$J489)</f>
      </c>
      <c r="D489" s="18">
        <f>IF($A489="","",M_Sapi!$L489)</f>
      </c>
      <c r="E489" s="15">
        <f>IF($A489="","",M_Sapi!$E489)</f>
      </c>
      <c r="F489" s="15">
        <f>IF($A489="","",IFERROR(INDEX(M_Batch!$K$2:$K$201,MATCH($B489,M_Batch!$A$2:$A$201,0))*$D489/INDEX(M_Batch!$J$2:$J$201,MATCH($B489,M_Batch!$A$2:$A$201,0)),0))</f>
      </c>
      <c r="G489" s="15">
        <f>IF($A489="","",IFERROR(INDEX(M_Batch!$L$2:$L$201,MATCH($B489,M_Batch!$A$2:$A$201,0))*$D489/INDEX(M_Batch!$J$2:$J$201,MATCH($B489,M_Batch!$A$2:$A$201,0)),0))</f>
      </c>
      <c r="H489" s="15">
        <f>IF($A489="","",IFERROR(INDEX(M_Batch!$M$2:$M$201,MATCH($B489,M_Batch!$A$2:$A$201,0))*$D489/INDEX(M_Batch!$J$2:$J$201,MATCH($B489,M_Batch!$A$2:$A$201,0)),0))</f>
      </c>
      <c r="I489" s="15">
        <f>IF($A489="","",$E489+$F489+$G489+$H489)</f>
      </c>
      <c r="J489" s="16">
        <f>IF($A489="","",IF(COUNTIF(Penjualan!$B$2:$B$1001,$A489)&gt;0,IFERROR(INDEX(Penjualan!$C$2:$C$1001,MATCH($A489,Penjualan!$B$2:$B$1001,0)),0),IFERROR(LOOKUP(2,1/(Timbang!$A$2:$A$6001=$A489),Timbang!$C$2:$C$6001),M_Sapi!$D489)))</f>
      </c>
      <c r="K489" s="21">
        <f>IF($A489="","",IFERROR($I489/$J489,0))</f>
      </c>
    </row>
    <row r="490">
      <c r="A490" s="13">
        <f>IF(M_Sapi!$A490="","",M_Sapi!$A490)</f>
      </c>
      <c r="B490" s="13">
        <f>IF($A490="","",M_Sapi!$F490)</f>
      </c>
      <c r="C490" s="13">
        <f>IF($A490="","",M_Sapi!$J490)</f>
      </c>
      <c r="D490" s="18">
        <f>IF($A490="","",M_Sapi!$L490)</f>
      </c>
      <c r="E490" s="15">
        <f>IF($A490="","",M_Sapi!$E490)</f>
      </c>
      <c r="F490" s="15">
        <f>IF($A490="","",IFERROR(INDEX(M_Batch!$K$2:$K$201,MATCH($B490,M_Batch!$A$2:$A$201,0))*$D490/INDEX(M_Batch!$J$2:$J$201,MATCH($B490,M_Batch!$A$2:$A$201,0)),0))</f>
      </c>
      <c r="G490" s="15">
        <f>IF($A490="","",IFERROR(INDEX(M_Batch!$L$2:$L$201,MATCH($B490,M_Batch!$A$2:$A$201,0))*$D490/INDEX(M_Batch!$J$2:$J$201,MATCH($B490,M_Batch!$A$2:$A$201,0)),0))</f>
      </c>
      <c r="H490" s="15">
        <f>IF($A490="","",IFERROR(INDEX(M_Batch!$M$2:$M$201,MATCH($B490,M_Batch!$A$2:$A$201,0))*$D490/INDEX(M_Batch!$J$2:$J$201,MATCH($B490,M_Batch!$A$2:$A$201,0)),0))</f>
      </c>
      <c r="I490" s="15">
        <f>IF($A490="","",$E490+$F490+$G490+$H490)</f>
      </c>
      <c r="J490" s="16">
        <f>IF($A490="","",IF(COUNTIF(Penjualan!$B$2:$B$1001,$A490)&gt;0,IFERROR(INDEX(Penjualan!$C$2:$C$1001,MATCH($A490,Penjualan!$B$2:$B$1001,0)),0),IFERROR(LOOKUP(2,1/(Timbang!$A$2:$A$6001=$A490),Timbang!$C$2:$C$6001),M_Sapi!$D490)))</f>
      </c>
      <c r="K490" s="21">
        <f>IF($A490="","",IFERROR($I490/$J490,0))</f>
      </c>
    </row>
    <row r="491">
      <c r="A491" s="13">
        <f>IF(M_Sapi!$A491="","",M_Sapi!$A491)</f>
      </c>
      <c r="B491" s="13">
        <f>IF($A491="","",M_Sapi!$F491)</f>
      </c>
      <c r="C491" s="13">
        <f>IF($A491="","",M_Sapi!$J491)</f>
      </c>
      <c r="D491" s="18">
        <f>IF($A491="","",M_Sapi!$L491)</f>
      </c>
      <c r="E491" s="15">
        <f>IF($A491="","",M_Sapi!$E491)</f>
      </c>
      <c r="F491" s="15">
        <f>IF($A491="","",IFERROR(INDEX(M_Batch!$K$2:$K$201,MATCH($B491,M_Batch!$A$2:$A$201,0))*$D491/INDEX(M_Batch!$J$2:$J$201,MATCH($B491,M_Batch!$A$2:$A$201,0)),0))</f>
      </c>
      <c r="G491" s="15">
        <f>IF($A491="","",IFERROR(INDEX(M_Batch!$L$2:$L$201,MATCH($B491,M_Batch!$A$2:$A$201,0))*$D491/INDEX(M_Batch!$J$2:$J$201,MATCH($B491,M_Batch!$A$2:$A$201,0)),0))</f>
      </c>
      <c r="H491" s="15">
        <f>IF($A491="","",IFERROR(INDEX(M_Batch!$M$2:$M$201,MATCH($B491,M_Batch!$A$2:$A$201,0))*$D491/INDEX(M_Batch!$J$2:$J$201,MATCH($B491,M_Batch!$A$2:$A$201,0)),0))</f>
      </c>
      <c r="I491" s="15">
        <f>IF($A491="","",$E491+$F491+$G491+$H491)</f>
      </c>
      <c r="J491" s="16">
        <f>IF($A491="","",IF(COUNTIF(Penjualan!$B$2:$B$1001,$A491)&gt;0,IFERROR(INDEX(Penjualan!$C$2:$C$1001,MATCH($A491,Penjualan!$B$2:$B$1001,0)),0),IFERROR(LOOKUP(2,1/(Timbang!$A$2:$A$6001=$A491),Timbang!$C$2:$C$6001),M_Sapi!$D491)))</f>
      </c>
      <c r="K491" s="21">
        <f>IF($A491="","",IFERROR($I491/$J491,0))</f>
      </c>
    </row>
    <row r="492">
      <c r="A492" s="13">
        <f>IF(M_Sapi!$A492="","",M_Sapi!$A492)</f>
      </c>
      <c r="B492" s="13">
        <f>IF($A492="","",M_Sapi!$F492)</f>
      </c>
      <c r="C492" s="13">
        <f>IF($A492="","",M_Sapi!$J492)</f>
      </c>
      <c r="D492" s="18">
        <f>IF($A492="","",M_Sapi!$L492)</f>
      </c>
      <c r="E492" s="15">
        <f>IF($A492="","",M_Sapi!$E492)</f>
      </c>
      <c r="F492" s="15">
        <f>IF($A492="","",IFERROR(INDEX(M_Batch!$K$2:$K$201,MATCH($B492,M_Batch!$A$2:$A$201,0))*$D492/INDEX(M_Batch!$J$2:$J$201,MATCH($B492,M_Batch!$A$2:$A$201,0)),0))</f>
      </c>
      <c r="G492" s="15">
        <f>IF($A492="","",IFERROR(INDEX(M_Batch!$L$2:$L$201,MATCH($B492,M_Batch!$A$2:$A$201,0))*$D492/INDEX(M_Batch!$J$2:$J$201,MATCH($B492,M_Batch!$A$2:$A$201,0)),0))</f>
      </c>
      <c r="H492" s="15">
        <f>IF($A492="","",IFERROR(INDEX(M_Batch!$M$2:$M$201,MATCH($B492,M_Batch!$A$2:$A$201,0))*$D492/INDEX(M_Batch!$J$2:$J$201,MATCH($B492,M_Batch!$A$2:$A$201,0)),0))</f>
      </c>
      <c r="I492" s="15">
        <f>IF($A492="","",$E492+$F492+$G492+$H492)</f>
      </c>
      <c r="J492" s="16">
        <f>IF($A492="","",IF(COUNTIF(Penjualan!$B$2:$B$1001,$A492)&gt;0,IFERROR(INDEX(Penjualan!$C$2:$C$1001,MATCH($A492,Penjualan!$B$2:$B$1001,0)),0),IFERROR(LOOKUP(2,1/(Timbang!$A$2:$A$6001=$A492),Timbang!$C$2:$C$6001),M_Sapi!$D492)))</f>
      </c>
      <c r="K492" s="21">
        <f>IF($A492="","",IFERROR($I492/$J492,0))</f>
      </c>
    </row>
    <row r="493">
      <c r="A493" s="13">
        <f>IF(M_Sapi!$A493="","",M_Sapi!$A493)</f>
      </c>
      <c r="B493" s="13">
        <f>IF($A493="","",M_Sapi!$F493)</f>
      </c>
      <c r="C493" s="13">
        <f>IF($A493="","",M_Sapi!$J493)</f>
      </c>
      <c r="D493" s="18">
        <f>IF($A493="","",M_Sapi!$L493)</f>
      </c>
      <c r="E493" s="15">
        <f>IF($A493="","",M_Sapi!$E493)</f>
      </c>
      <c r="F493" s="15">
        <f>IF($A493="","",IFERROR(INDEX(M_Batch!$K$2:$K$201,MATCH($B493,M_Batch!$A$2:$A$201,0))*$D493/INDEX(M_Batch!$J$2:$J$201,MATCH($B493,M_Batch!$A$2:$A$201,0)),0))</f>
      </c>
      <c r="G493" s="15">
        <f>IF($A493="","",IFERROR(INDEX(M_Batch!$L$2:$L$201,MATCH($B493,M_Batch!$A$2:$A$201,0))*$D493/INDEX(M_Batch!$J$2:$J$201,MATCH($B493,M_Batch!$A$2:$A$201,0)),0))</f>
      </c>
      <c r="H493" s="15">
        <f>IF($A493="","",IFERROR(INDEX(M_Batch!$M$2:$M$201,MATCH($B493,M_Batch!$A$2:$A$201,0))*$D493/INDEX(M_Batch!$J$2:$J$201,MATCH($B493,M_Batch!$A$2:$A$201,0)),0))</f>
      </c>
      <c r="I493" s="15">
        <f>IF($A493="","",$E493+$F493+$G493+$H493)</f>
      </c>
      <c r="J493" s="16">
        <f>IF($A493="","",IF(COUNTIF(Penjualan!$B$2:$B$1001,$A493)&gt;0,IFERROR(INDEX(Penjualan!$C$2:$C$1001,MATCH($A493,Penjualan!$B$2:$B$1001,0)),0),IFERROR(LOOKUP(2,1/(Timbang!$A$2:$A$6001=$A493),Timbang!$C$2:$C$6001),M_Sapi!$D493)))</f>
      </c>
      <c r="K493" s="21">
        <f>IF($A493="","",IFERROR($I493/$J493,0))</f>
      </c>
    </row>
    <row r="494">
      <c r="A494" s="13">
        <f>IF(M_Sapi!$A494="","",M_Sapi!$A494)</f>
      </c>
      <c r="B494" s="13">
        <f>IF($A494="","",M_Sapi!$F494)</f>
      </c>
      <c r="C494" s="13">
        <f>IF($A494="","",M_Sapi!$J494)</f>
      </c>
      <c r="D494" s="18">
        <f>IF($A494="","",M_Sapi!$L494)</f>
      </c>
      <c r="E494" s="15">
        <f>IF($A494="","",M_Sapi!$E494)</f>
      </c>
      <c r="F494" s="15">
        <f>IF($A494="","",IFERROR(INDEX(M_Batch!$K$2:$K$201,MATCH($B494,M_Batch!$A$2:$A$201,0))*$D494/INDEX(M_Batch!$J$2:$J$201,MATCH($B494,M_Batch!$A$2:$A$201,0)),0))</f>
      </c>
      <c r="G494" s="15">
        <f>IF($A494="","",IFERROR(INDEX(M_Batch!$L$2:$L$201,MATCH($B494,M_Batch!$A$2:$A$201,0))*$D494/INDEX(M_Batch!$J$2:$J$201,MATCH($B494,M_Batch!$A$2:$A$201,0)),0))</f>
      </c>
      <c r="H494" s="15">
        <f>IF($A494="","",IFERROR(INDEX(M_Batch!$M$2:$M$201,MATCH($B494,M_Batch!$A$2:$A$201,0))*$D494/INDEX(M_Batch!$J$2:$J$201,MATCH($B494,M_Batch!$A$2:$A$201,0)),0))</f>
      </c>
      <c r="I494" s="15">
        <f>IF($A494="","",$E494+$F494+$G494+$H494)</f>
      </c>
      <c r="J494" s="16">
        <f>IF($A494="","",IF(COUNTIF(Penjualan!$B$2:$B$1001,$A494)&gt;0,IFERROR(INDEX(Penjualan!$C$2:$C$1001,MATCH($A494,Penjualan!$B$2:$B$1001,0)),0),IFERROR(LOOKUP(2,1/(Timbang!$A$2:$A$6001=$A494),Timbang!$C$2:$C$6001),M_Sapi!$D494)))</f>
      </c>
      <c r="K494" s="21">
        <f>IF($A494="","",IFERROR($I494/$J494,0))</f>
      </c>
    </row>
    <row r="495">
      <c r="A495" s="13">
        <f>IF(M_Sapi!$A495="","",M_Sapi!$A495)</f>
      </c>
      <c r="B495" s="13">
        <f>IF($A495="","",M_Sapi!$F495)</f>
      </c>
      <c r="C495" s="13">
        <f>IF($A495="","",M_Sapi!$J495)</f>
      </c>
      <c r="D495" s="18">
        <f>IF($A495="","",M_Sapi!$L495)</f>
      </c>
      <c r="E495" s="15">
        <f>IF($A495="","",M_Sapi!$E495)</f>
      </c>
      <c r="F495" s="15">
        <f>IF($A495="","",IFERROR(INDEX(M_Batch!$K$2:$K$201,MATCH($B495,M_Batch!$A$2:$A$201,0))*$D495/INDEX(M_Batch!$J$2:$J$201,MATCH($B495,M_Batch!$A$2:$A$201,0)),0))</f>
      </c>
      <c r="G495" s="15">
        <f>IF($A495="","",IFERROR(INDEX(M_Batch!$L$2:$L$201,MATCH($B495,M_Batch!$A$2:$A$201,0))*$D495/INDEX(M_Batch!$J$2:$J$201,MATCH($B495,M_Batch!$A$2:$A$201,0)),0))</f>
      </c>
      <c r="H495" s="15">
        <f>IF($A495="","",IFERROR(INDEX(M_Batch!$M$2:$M$201,MATCH($B495,M_Batch!$A$2:$A$201,0))*$D495/INDEX(M_Batch!$J$2:$J$201,MATCH($B495,M_Batch!$A$2:$A$201,0)),0))</f>
      </c>
      <c r="I495" s="15">
        <f>IF($A495="","",$E495+$F495+$G495+$H495)</f>
      </c>
      <c r="J495" s="16">
        <f>IF($A495="","",IF(COUNTIF(Penjualan!$B$2:$B$1001,$A495)&gt;0,IFERROR(INDEX(Penjualan!$C$2:$C$1001,MATCH($A495,Penjualan!$B$2:$B$1001,0)),0),IFERROR(LOOKUP(2,1/(Timbang!$A$2:$A$6001=$A495),Timbang!$C$2:$C$6001),M_Sapi!$D495)))</f>
      </c>
      <c r="K495" s="21">
        <f>IF($A495="","",IFERROR($I495/$J495,0))</f>
      </c>
    </row>
    <row r="496">
      <c r="A496" s="13">
        <f>IF(M_Sapi!$A496="","",M_Sapi!$A496)</f>
      </c>
      <c r="B496" s="13">
        <f>IF($A496="","",M_Sapi!$F496)</f>
      </c>
      <c r="C496" s="13">
        <f>IF($A496="","",M_Sapi!$J496)</f>
      </c>
      <c r="D496" s="18">
        <f>IF($A496="","",M_Sapi!$L496)</f>
      </c>
      <c r="E496" s="15">
        <f>IF($A496="","",M_Sapi!$E496)</f>
      </c>
      <c r="F496" s="15">
        <f>IF($A496="","",IFERROR(INDEX(M_Batch!$K$2:$K$201,MATCH($B496,M_Batch!$A$2:$A$201,0))*$D496/INDEX(M_Batch!$J$2:$J$201,MATCH($B496,M_Batch!$A$2:$A$201,0)),0))</f>
      </c>
      <c r="G496" s="15">
        <f>IF($A496="","",IFERROR(INDEX(M_Batch!$L$2:$L$201,MATCH($B496,M_Batch!$A$2:$A$201,0))*$D496/INDEX(M_Batch!$J$2:$J$201,MATCH($B496,M_Batch!$A$2:$A$201,0)),0))</f>
      </c>
      <c r="H496" s="15">
        <f>IF($A496="","",IFERROR(INDEX(M_Batch!$M$2:$M$201,MATCH($B496,M_Batch!$A$2:$A$201,0))*$D496/INDEX(M_Batch!$J$2:$J$201,MATCH($B496,M_Batch!$A$2:$A$201,0)),0))</f>
      </c>
      <c r="I496" s="15">
        <f>IF($A496="","",$E496+$F496+$G496+$H496)</f>
      </c>
      <c r="J496" s="16">
        <f>IF($A496="","",IF(COUNTIF(Penjualan!$B$2:$B$1001,$A496)&gt;0,IFERROR(INDEX(Penjualan!$C$2:$C$1001,MATCH($A496,Penjualan!$B$2:$B$1001,0)),0),IFERROR(LOOKUP(2,1/(Timbang!$A$2:$A$6001=$A496),Timbang!$C$2:$C$6001),M_Sapi!$D496)))</f>
      </c>
      <c r="K496" s="21">
        <f>IF($A496="","",IFERROR($I496/$J496,0))</f>
      </c>
    </row>
    <row r="497">
      <c r="A497" s="13">
        <f>IF(M_Sapi!$A497="","",M_Sapi!$A497)</f>
      </c>
      <c r="B497" s="13">
        <f>IF($A497="","",M_Sapi!$F497)</f>
      </c>
      <c r="C497" s="13">
        <f>IF($A497="","",M_Sapi!$J497)</f>
      </c>
      <c r="D497" s="18">
        <f>IF($A497="","",M_Sapi!$L497)</f>
      </c>
      <c r="E497" s="15">
        <f>IF($A497="","",M_Sapi!$E497)</f>
      </c>
      <c r="F497" s="15">
        <f>IF($A497="","",IFERROR(INDEX(M_Batch!$K$2:$K$201,MATCH($B497,M_Batch!$A$2:$A$201,0))*$D497/INDEX(M_Batch!$J$2:$J$201,MATCH($B497,M_Batch!$A$2:$A$201,0)),0))</f>
      </c>
      <c r="G497" s="15">
        <f>IF($A497="","",IFERROR(INDEX(M_Batch!$L$2:$L$201,MATCH($B497,M_Batch!$A$2:$A$201,0))*$D497/INDEX(M_Batch!$J$2:$J$201,MATCH($B497,M_Batch!$A$2:$A$201,0)),0))</f>
      </c>
      <c r="H497" s="15">
        <f>IF($A497="","",IFERROR(INDEX(M_Batch!$M$2:$M$201,MATCH($B497,M_Batch!$A$2:$A$201,0))*$D497/INDEX(M_Batch!$J$2:$J$201,MATCH($B497,M_Batch!$A$2:$A$201,0)),0))</f>
      </c>
      <c r="I497" s="15">
        <f>IF($A497="","",$E497+$F497+$G497+$H497)</f>
      </c>
      <c r="J497" s="16">
        <f>IF($A497="","",IF(COUNTIF(Penjualan!$B$2:$B$1001,$A497)&gt;0,IFERROR(INDEX(Penjualan!$C$2:$C$1001,MATCH($A497,Penjualan!$B$2:$B$1001,0)),0),IFERROR(LOOKUP(2,1/(Timbang!$A$2:$A$6001=$A497),Timbang!$C$2:$C$6001),M_Sapi!$D497)))</f>
      </c>
      <c r="K497" s="21">
        <f>IF($A497="","",IFERROR($I497/$J497,0))</f>
      </c>
    </row>
    <row r="498">
      <c r="A498" s="13">
        <f>IF(M_Sapi!$A498="","",M_Sapi!$A498)</f>
      </c>
      <c r="B498" s="13">
        <f>IF($A498="","",M_Sapi!$F498)</f>
      </c>
      <c r="C498" s="13">
        <f>IF($A498="","",M_Sapi!$J498)</f>
      </c>
      <c r="D498" s="18">
        <f>IF($A498="","",M_Sapi!$L498)</f>
      </c>
      <c r="E498" s="15">
        <f>IF($A498="","",M_Sapi!$E498)</f>
      </c>
      <c r="F498" s="15">
        <f>IF($A498="","",IFERROR(INDEX(M_Batch!$K$2:$K$201,MATCH($B498,M_Batch!$A$2:$A$201,0))*$D498/INDEX(M_Batch!$J$2:$J$201,MATCH($B498,M_Batch!$A$2:$A$201,0)),0))</f>
      </c>
      <c r="G498" s="15">
        <f>IF($A498="","",IFERROR(INDEX(M_Batch!$L$2:$L$201,MATCH($B498,M_Batch!$A$2:$A$201,0))*$D498/INDEX(M_Batch!$J$2:$J$201,MATCH($B498,M_Batch!$A$2:$A$201,0)),0))</f>
      </c>
      <c r="H498" s="15">
        <f>IF($A498="","",IFERROR(INDEX(M_Batch!$M$2:$M$201,MATCH($B498,M_Batch!$A$2:$A$201,0))*$D498/INDEX(M_Batch!$J$2:$J$201,MATCH($B498,M_Batch!$A$2:$A$201,0)),0))</f>
      </c>
      <c r="I498" s="15">
        <f>IF($A498="","",$E498+$F498+$G498+$H498)</f>
      </c>
      <c r="J498" s="16">
        <f>IF($A498="","",IF(COUNTIF(Penjualan!$B$2:$B$1001,$A498)&gt;0,IFERROR(INDEX(Penjualan!$C$2:$C$1001,MATCH($A498,Penjualan!$B$2:$B$1001,0)),0),IFERROR(LOOKUP(2,1/(Timbang!$A$2:$A$6001=$A498),Timbang!$C$2:$C$6001),M_Sapi!$D498)))</f>
      </c>
      <c r="K498" s="21">
        <f>IF($A498="","",IFERROR($I498/$J498,0))</f>
      </c>
    </row>
    <row r="499">
      <c r="A499" s="13">
        <f>IF(M_Sapi!$A499="","",M_Sapi!$A499)</f>
      </c>
      <c r="B499" s="13">
        <f>IF($A499="","",M_Sapi!$F499)</f>
      </c>
      <c r="C499" s="13">
        <f>IF($A499="","",M_Sapi!$J499)</f>
      </c>
      <c r="D499" s="18">
        <f>IF($A499="","",M_Sapi!$L499)</f>
      </c>
      <c r="E499" s="15">
        <f>IF($A499="","",M_Sapi!$E499)</f>
      </c>
      <c r="F499" s="15">
        <f>IF($A499="","",IFERROR(INDEX(M_Batch!$K$2:$K$201,MATCH($B499,M_Batch!$A$2:$A$201,0))*$D499/INDEX(M_Batch!$J$2:$J$201,MATCH($B499,M_Batch!$A$2:$A$201,0)),0))</f>
      </c>
      <c r="G499" s="15">
        <f>IF($A499="","",IFERROR(INDEX(M_Batch!$L$2:$L$201,MATCH($B499,M_Batch!$A$2:$A$201,0))*$D499/INDEX(M_Batch!$J$2:$J$201,MATCH($B499,M_Batch!$A$2:$A$201,0)),0))</f>
      </c>
      <c r="H499" s="15">
        <f>IF($A499="","",IFERROR(INDEX(M_Batch!$M$2:$M$201,MATCH($B499,M_Batch!$A$2:$A$201,0))*$D499/INDEX(M_Batch!$J$2:$J$201,MATCH($B499,M_Batch!$A$2:$A$201,0)),0))</f>
      </c>
      <c r="I499" s="15">
        <f>IF($A499="","",$E499+$F499+$G499+$H499)</f>
      </c>
      <c r="J499" s="16">
        <f>IF($A499="","",IF(COUNTIF(Penjualan!$B$2:$B$1001,$A499)&gt;0,IFERROR(INDEX(Penjualan!$C$2:$C$1001,MATCH($A499,Penjualan!$B$2:$B$1001,0)),0),IFERROR(LOOKUP(2,1/(Timbang!$A$2:$A$6001=$A499),Timbang!$C$2:$C$6001),M_Sapi!$D499)))</f>
      </c>
      <c r="K499" s="21">
        <f>IF($A499="","",IFERROR($I499/$J499,0))</f>
      </c>
    </row>
    <row r="500">
      <c r="A500" s="13">
        <f>IF(M_Sapi!$A500="","",M_Sapi!$A500)</f>
      </c>
      <c r="B500" s="13">
        <f>IF($A500="","",M_Sapi!$F500)</f>
      </c>
      <c r="C500" s="13">
        <f>IF($A500="","",M_Sapi!$J500)</f>
      </c>
      <c r="D500" s="18">
        <f>IF($A500="","",M_Sapi!$L500)</f>
      </c>
      <c r="E500" s="15">
        <f>IF($A500="","",M_Sapi!$E500)</f>
      </c>
      <c r="F500" s="15">
        <f>IF($A500="","",IFERROR(INDEX(M_Batch!$K$2:$K$201,MATCH($B500,M_Batch!$A$2:$A$201,0))*$D500/INDEX(M_Batch!$J$2:$J$201,MATCH($B500,M_Batch!$A$2:$A$201,0)),0))</f>
      </c>
      <c r="G500" s="15">
        <f>IF($A500="","",IFERROR(INDEX(M_Batch!$L$2:$L$201,MATCH($B500,M_Batch!$A$2:$A$201,0))*$D500/INDEX(M_Batch!$J$2:$J$201,MATCH($B500,M_Batch!$A$2:$A$201,0)),0))</f>
      </c>
      <c r="H500" s="15">
        <f>IF($A500="","",IFERROR(INDEX(M_Batch!$M$2:$M$201,MATCH($B500,M_Batch!$A$2:$A$201,0))*$D500/INDEX(M_Batch!$J$2:$J$201,MATCH($B500,M_Batch!$A$2:$A$201,0)),0))</f>
      </c>
      <c r="I500" s="15">
        <f>IF($A500="","",$E500+$F500+$G500+$H500)</f>
      </c>
      <c r="J500" s="16">
        <f>IF($A500="","",IF(COUNTIF(Penjualan!$B$2:$B$1001,$A500)&gt;0,IFERROR(INDEX(Penjualan!$C$2:$C$1001,MATCH($A500,Penjualan!$B$2:$B$1001,0)),0),IFERROR(LOOKUP(2,1/(Timbang!$A$2:$A$6001=$A500),Timbang!$C$2:$C$6001),M_Sapi!$D500)))</f>
      </c>
      <c r="K500" s="21">
        <f>IF($A500="","",IFERROR($I500/$J500,0))</f>
      </c>
    </row>
    <row r="501">
      <c r="A501" s="13">
        <f>IF(M_Sapi!$A501="","",M_Sapi!$A501)</f>
      </c>
      <c r="B501" s="13">
        <f>IF($A501="","",M_Sapi!$F501)</f>
      </c>
      <c r="C501" s="13">
        <f>IF($A501="","",M_Sapi!$J501)</f>
      </c>
      <c r="D501" s="18">
        <f>IF($A501="","",M_Sapi!$L501)</f>
      </c>
      <c r="E501" s="15">
        <f>IF($A501="","",M_Sapi!$E501)</f>
      </c>
      <c r="F501" s="15">
        <f>IF($A501="","",IFERROR(INDEX(M_Batch!$K$2:$K$201,MATCH($B501,M_Batch!$A$2:$A$201,0))*$D501/INDEX(M_Batch!$J$2:$J$201,MATCH($B501,M_Batch!$A$2:$A$201,0)),0))</f>
      </c>
      <c r="G501" s="15">
        <f>IF($A501="","",IFERROR(INDEX(M_Batch!$L$2:$L$201,MATCH($B501,M_Batch!$A$2:$A$201,0))*$D501/INDEX(M_Batch!$J$2:$J$201,MATCH($B501,M_Batch!$A$2:$A$201,0)),0))</f>
      </c>
      <c r="H501" s="15">
        <f>IF($A501="","",IFERROR(INDEX(M_Batch!$M$2:$M$201,MATCH($B501,M_Batch!$A$2:$A$201,0))*$D501/INDEX(M_Batch!$J$2:$J$201,MATCH($B501,M_Batch!$A$2:$A$201,0)),0))</f>
      </c>
      <c r="I501" s="15">
        <f>IF($A501="","",$E501+$F501+$G501+$H501)</f>
      </c>
      <c r="J501" s="16">
        <f>IF($A501="","",IF(COUNTIF(Penjualan!$B$2:$B$1001,$A501)&gt;0,IFERROR(INDEX(Penjualan!$C$2:$C$1001,MATCH($A501,Penjualan!$B$2:$B$1001,0)),0),IFERROR(LOOKUP(2,1/(Timbang!$A$2:$A$6001=$A501),Timbang!$C$2:$C$6001),M_Sapi!$D501)))</f>
      </c>
      <c r="K501" s="21">
        <f>IF($A501="","",IFERROR($I501/$J501,0))</f>
      </c>
    </row>
  </sheetData>
  <sheetProtection sheet="1" objects="1" scenarios="1" formatCells="0" formatColumns="0" formatRows="0" insertRows="0" sort="0" autoFilter="0" selectLockedCells="0" selectUnlockedCells="0"/>
  <pageMargins left="0.5" right="0.5" top="0.5" bottom="0.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C00000"/>
  </sheetPr>
  <dimension ref="A1:D36"/>
  <sheetViews>
    <sheetView workbookViewId="0"/>
  </sheetViews>
  <sheetFormatPr defaultRowHeight="15"/>
  <cols>
    <col min="1" max="1" width="3" customWidth="1"/>
    <col min="2" max="2" width="44" customWidth="1"/>
    <col min="3" max="3" width="3" customWidth="1"/>
    <col min="4" max="4" width="20" customWidth="1"/>
  </cols>
  <sheetData>
    <row r="1">
      <c r="B1" s="3" t="inlineStr">
        <is>
          <t xml:space="preserve">LAPORAN KEUANGAN — Usaha Penggemukan Sapi</t>
        </is>
      </c>
    </row>
    <row r="3">
      <c r="B3" s="2" t="inlineStr">
        <is>
          <t xml:space="preserve">A. LABA RUGI</t>
        </is>
      </c>
    </row>
    <row r="4">
      <c r="B4" s="5" t="inlineStr">
        <is>
          <t xml:space="preserve">Pendapatan Penjualan Sapi</t>
        </is>
      </c>
      <c r="D4" s="22">
        <f>SUM(Penjualan!$E$2:$E$1001)</f>
      </c>
    </row>
    <row r="5">
      <c r="B5" s="5" t="inlineStr">
        <is>
          <t xml:space="preserve">(-) HPP Sapi Terjual</t>
        </is>
      </c>
      <c r="D5" s="22">
        <f>SUMIFS(HPP_Sapi!$I$2:$I$501,HPP_Sapi!$C$2:$C$501,"Terjual")</f>
      </c>
    </row>
    <row r="6">
      <c r="B6" s="5" t="inlineStr">
        <is>
          <t xml:space="preserve">Laba Kotor</t>
        </is>
      </c>
      <c r="D6" s="22">
        <f>D4-D5</f>
      </c>
    </row>
    <row r="7">
      <c r="B7" s="5" t="inlineStr">
        <is>
          <t xml:space="preserve">(-) Kerugian Sapi Mati/Afkir</t>
        </is>
      </c>
      <c r="D7" s="22">
        <f>SUMIFS(HPP_Sapi!$I$2:$I$501,HPP_Sapi!$C$2:$C$501,"Mati")</f>
      </c>
    </row>
    <row r="8">
      <c r="B8" s="5" t="inlineStr">
        <is>
          <t xml:space="preserve">LABA BERSIH</t>
        </is>
      </c>
      <c r="D8" s="23">
        <f>D6-D7</f>
      </c>
    </row>
    <row r="10">
      <c r="B10" s="2" t="inlineStr">
        <is>
          <t xml:space="preserve">B. ARUS KAS (Metode Langsung)</t>
        </is>
      </c>
    </row>
    <row r="11">
      <c r="B11" s="5" t="inlineStr">
        <is>
          <t xml:space="preserve">Kas Masuk — Modal Disetor</t>
        </is>
      </c>
      <c r="D11" s="22">
        <f>MENU!$B$5</f>
      </c>
    </row>
    <row r="12">
      <c r="B12" s="5" t="inlineStr">
        <is>
          <t xml:space="preserve">Kas Masuk — Penjualan Sapi</t>
        </is>
      </c>
      <c r="D12" s="22">
        <f>D4</f>
      </c>
    </row>
    <row r="13">
      <c r="B13" s="5" t="inlineStr">
        <is>
          <t xml:space="preserve">Total Kas Masuk</t>
        </is>
      </c>
      <c r="D13" s="22">
        <f>D11+D12</f>
      </c>
    </row>
    <row r="14">
      <c r="B14" s="5" t="inlineStr">
        <is>
          <t xml:space="preserve">Kas Keluar — Beli Sapi Bakalan</t>
        </is>
      </c>
      <c r="D14" s="22">
        <f>SUM(M_Sapi!$E$2:$E$501)</f>
      </c>
    </row>
    <row r="15">
      <c r="B15" s="5" t="inlineStr">
        <is>
          <t xml:space="preserve">Kas Keluar — Beli Pakan</t>
        </is>
      </c>
      <c r="D15" s="22">
        <f>SUM(Pakan_Masuk!$D$2:$D$3001)</f>
      </c>
    </row>
    <row r="16">
      <c r="B16" s="5" t="inlineStr">
        <is>
          <t xml:space="preserve">Kas Keluar — Biaya Operasional</t>
        </is>
      </c>
      <c r="D16" s="22">
        <f>SUM(Operasional!$D$2:$D$3001)</f>
      </c>
    </row>
    <row r="17">
      <c r="B17" s="5" t="inlineStr">
        <is>
          <t xml:space="preserve">Kas Keluar — Beli Aset Tetap</t>
        </is>
      </c>
      <c r="D17" s="22">
        <f>SUM(M_AsetTetap!$C$2:$C$51)</f>
      </c>
    </row>
    <row r="18">
      <c r="B18" s="5" t="inlineStr">
        <is>
          <t xml:space="preserve">Total Kas Keluar</t>
        </is>
      </c>
      <c r="D18" s="22">
        <f>D14+D15+D16+D17</f>
      </c>
    </row>
    <row r="19">
      <c r="B19" s="5" t="inlineStr">
        <is>
          <t xml:space="preserve">SALDO KAS AKHIR</t>
        </is>
      </c>
      <c r="D19" s="23">
        <f>D13-D18</f>
      </c>
    </row>
    <row r="21">
      <c r="B21" s="2" t="inlineStr">
        <is>
          <t xml:space="preserve">C. NERACA</t>
        </is>
      </c>
    </row>
    <row r="22">
      <c r="B22" s="6" t="inlineStr">
        <is>
          <t xml:space="preserve">ASET</t>
        </is>
      </c>
    </row>
    <row r="23">
      <c r="B23" s="5" t="inlineStr">
        <is>
          <t xml:space="preserve">Kas</t>
        </is>
      </c>
      <c r="D23" s="22">
        <f>D19</f>
      </c>
    </row>
    <row r="24">
      <c r="B24" s="5" t="inlineStr">
        <is>
          <t xml:space="preserve">Persediaan Sapi (Aktif)</t>
        </is>
      </c>
      <c r="D24" s="22">
        <f>SUMIFS(HPP_Sapi!$I$2:$I$501,HPP_Sapi!$C$2:$C$501,"Aktif")</f>
      </c>
    </row>
    <row r="25">
      <c r="B25" s="5" t="inlineStr">
        <is>
          <t xml:space="preserve">Persediaan Pakan</t>
        </is>
      </c>
      <c r="D25" s="22">
        <f>SUM(Stok_Pakan!$H$2:$H$51)</f>
      </c>
    </row>
    <row r="26">
      <c r="B26" s="5" t="inlineStr">
        <is>
          <t xml:space="preserve">Aset Tetap (Nilai Buku)</t>
        </is>
      </c>
      <c r="D26" s="22">
        <f>SUM(M_AsetTetap!$C$2:$C$51)-SUM(M_Batch!$M$2:$M$201)</f>
      </c>
    </row>
    <row r="27">
      <c r="B27" s="5" t="inlineStr">
        <is>
          <t xml:space="preserve">TOTAL ASET</t>
        </is>
      </c>
      <c r="D27" s="23">
        <f>D23+D24+D25+D26</f>
      </c>
    </row>
    <row r="29">
      <c r="B29" s="6" t="inlineStr">
        <is>
          <t xml:space="preserve">PASIVA &amp; MODAL</t>
        </is>
      </c>
    </row>
    <row r="30">
      <c r="B30" s="5" t="inlineStr">
        <is>
          <t xml:space="preserve">Modal Disetor</t>
        </is>
      </c>
      <c r="D30" s="22">
        <f>MENU!$B$5</f>
      </c>
    </row>
    <row r="31">
      <c r="B31" s="5" t="inlineStr">
        <is>
          <t xml:space="preserve">Laba Ditahan (akumulasi laba bersih)</t>
        </is>
      </c>
      <c r="D31" s="22">
        <f>D8</f>
      </c>
    </row>
    <row r="32">
      <c r="B32" s="5" t="inlineStr">
        <is>
          <t xml:space="preserve">TOTAL PASIVA &amp; MODAL</t>
        </is>
      </c>
      <c r="D32" s="23">
        <f>D30+D31</f>
      </c>
    </row>
    <row r="34">
      <c r="B34" s="5" t="inlineStr">
        <is>
          <t xml:space="preserve">Cek Keseimbangan (harus = 0)</t>
        </is>
      </c>
      <c r="D34" s="22">
        <f>D27-D32</f>
      </c>
    </row>
    <row r="36">
      <c r="B36" s="4" t="inlineStr">
        <is>
          <t xml:space="preserve">Catatan: Biaya pakan, operasional &amp; penyusutan dikelompokkan per BATCH lalu menempel ke sapi (metode HPP akurat). Setelah batch ditutup (Tgl Selesai diisi), biaya &amp; HPP batch tsb TERKUNCI sehingga margin penjualan historis tidak berubah walau ada batch/biaya periode baru. Penyusutan diakui sepanjang batch berjalan = (penyusutan/bln semua aset) x lama batch.</t>
        </is>
      </c>
    </row>
  </sheetData>
  <sheetProtection sheet="1" objects="1" scenarios="1" formatCells="0" formatColumns="0" formatRows="0" insertRows="0" sort="0" autoFilter="0" selectLockedCells="0" selectUnlockedCells="0"/>
  <mergeCells count="7">
    <mergeCell ref="B1:D1"/>
    <mergeCell ref="B3:D3"/>
    <mergeCell ref="B10:D10"/>
    <mergeCell ref="B21:D21"/>
    <mergeCell ref="B22:D22"/>
    <mergeCell ref="B29:D29"/>
    <mergeCell ref="B36:D38"/>
  </mergeCells>
  <pageMargins left="0.5" right="0.5" top="0.5" bottom="0.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7030A0"/>
  </sheetPr>
  <dimension ref="A1:T50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9" customWidth="1"/>
    <col min="2" max="2" width="10" customWidth="1"/>
    <col min="3" max="3" width="10" customWidth="1"/>
    <col min="4" max="4" width="11" customWidth="1"/>
    <col min="5" max="5" width="11" customWidth="1"/>
    <col min="6" max="6" width="11" customWidth="1"/>
    <col min="7" max="7" width="8" customWidth="1"/>
    <col min="8" max="8" width="11" customWidth="1"/>
    <col min="9" max="9" width="15" customWidth="1"/>
    <col min="10" max="10" width="15" customWidth="1"/>
    <col min="11" max="11" width="15" customWidth="1"/>
    <col min="12" max="12" width="10" customWidth="1"/>
    <col min="13" max="13" width="3" customWidth="1"/>
    <col min="14" max="14" width="11" customWidth="1"/>
    <col min="15" max="15" width="10" customWidth="1"/>
    <col min="16" max="16" width="11" customWidth="1"/>
    <col min="17" max="17" width="14" customWidth="1"/>
    <col min="18" max="18" width="16" customWidth="1"/>
    <col min="19" max="19" width="15" customWidth="1"/>
    <col min="20" max="20" width="12" customWidth="1"/>
  </cols>
  <sheetData>
    <row r="1">
      <c r="A1" s="1" t="inlineStr">
        <is>
          <t xml:space="preserve">ID Sapi</t>
        </is>
      </c>
      <c r="B1" s="1" t="inlineStr">
        <is>
          <t xml:space="preserve">Batch</t>
        </is>
      </c>
      <c r="C1" s="1" t="inlineStr">
        <is>
          <t xml:space="preserve">Status</t>
        </is>
      </c>
      <c r="D1" s="1" t="inlineStr">
        <is>
          <t xml:space="preserve">Bobot Awal</t>
        </is>
      </c>
      <c r="E1" s="1" t="inlineStr">
        <is>
          <t xml:space="preserve">Bobot Akhir</t>
        </is>
      </c>
      <c r="F1" s="1" t="inlineStr">
        <is>
          <t xml:space="preserve">Pertambahan</t>
        </is>
      </c>
      <c r="G1" s="1" t="inlineStr">
        <is>
          <t xml:space="preserve">Hari</t>
        </is>
      </c>
      <c r="H1" s="1" t="inlineStr">
        <is>
          <t xml:space="preserve">ADG (kg/hr)</t>
        </is>
      </c>
      <c r="I1" s="1" t="inlineStr">
        <is>
          <t xml:space="preserve">HPP Total</t>
        </is>
      </c>
      <c r="J1" s="1" t="inlineStr">
        <is>
          <t xml:space="preserve">Harga Jual</t>
        </is>
      </c>
      <c r="K1" s="1" t="inlineStr">
        <is>
          <t xml:space="preserve">Margin</t>
        </is>
      </c>
      <c r="L1" s="1" t="inlineStr">
        <is>
          <t xml:space="preserve">Margin %</t>
        </is>
      </c>
      <c r="N1" s="1" t="inlineStr">
        <is>
          <t xml:space="preserve">Batch</t>
        </is>
      </c>
      <c r="O1" s="1" t="inlineStr">
        <is>
          <t xml:space="preserve">Status</t>
        </is>
      </c>
      <c r="P1" s="1" t="inlineStr">
        <is>
          <t xml:space="preserve">Jumlah Sapi</t>
        </is>
      </c>
      <c r="Q1" s="1" t="inlineStr">
        <is>
          <t xml:space="preserve">Total Gain (kg)</t>
        </is>
      </c>
      <c r="R1" s="1" t="inlineStr">
        <is>
          <t xml:space="preserve">Total Biaya Pakan</t>
        </is>
      </c>
      <c r="S1" s="1" t="inlineStr">
        <is>
          <t xml:space="preserve">FCG (Rp/kg gain)</t>
        </is>
      </c>
      <c r="T1" s="1" t="inlineStr">
        <is>
          <t xml:space="preserve">ADG Rata2</t>
        </is>
      </c>
    </row>
    <row r="2">
      <c r="A2" s="13">
        <f>IF(M_Sapi!$A2="","",M_Sapi!$A2)</f>
      </c>
      <c r="B2" s="13">
        <f>IF($A2="","",M_Sapi!$F2)</f>
      </c>
      <c r="C2" s="13">
        <f>IF($A2="","",M_Sapi!$J2)</f>
      </c>
      <c r="D2" s="16">
        <f>IF($A2="","",M_Sapi!$D2)</f>
      </c>
      <c r="E2" s="16">
        <f>IF($A2="","",HPP_Sapi!$J2)</f>
      </c>
      <c r="F2" s="16">
        <f>IF($A2="","",$E2-$D2)</f>
      </c>
      <c r="G2" s="18">
        <f>IF($A2="","",M_Sapi!$L2)</f>
      </c>
      <c r="H2" s="19">
        <f>IF(OR($A2="",$G2=0),"",$F2/$G2)</f>
      </c>
      <c r="I2" s="15">
        <f>IF($A2="","",HPP_Sapi!$I2)</f>
      </c>
      <c r="J2" s="15">
        <f>IF($A2="","",IFERROR(INDEX(Penjualan!$E$2:$E$1001,MATCH($A2,Penjualan!$B$2:$B$1001,0)),0))</f>
      </c>
      <c r="K2" s="15">
        <f>IF($A2="","",IF($J2=0,0,$J2-$I2))</f>
      </c>
      <c r="L2" s="20">
        <f>IF(OR($A2="",$J2=0),"",$K2/$J2)</f>
      </c>
      <c r="N2" s="13">
        <f>IF(M_Batch!$A2="","",M_Batch!$A2)</f>
      </c>
      <c r="O2" s="13">
        <f>IF($N2="","",M_Batch!$F2)</f>
      </c>
      <c r="P2" s="14">
        <f>IF($N2="","",M_Batch!$I2)</f>
      </c>
      <c r="Q2" s="16">
        <f>IF($N2="","",SUMIFS($F$2:$F$501,$B$2:$B$501,$N2))</f>
      </c>
      <c r="R2" s="15">
        <f>IF($N2="","",M_Batch!$K2)</f>
      </c>
      <c r="S2" s="21">
        <f>IF($N2="","",IFERROR($R2/$Q2,0))</f>
      </c>
      <c r="T2" s="19">
        <f>IF($N2="","",IFERROR(AVERAGEIFS($H$2:$H$501,$B$2:$B$501,$N2),0))</f>
      </c>
    </row>
    <row r="3">
      <c r="A3" s="13">
        <f>IF(M_Sapi!$A3="","",M_Sapi!$A3)</f>
      </c>
      <c r="B3" s="13">
        <f>IF($A3="","",M_Sapi!$F3)</f>
      </c>
      <c r="C3" s="13">
        <f>IF($A3="","",M_Sapi!$J3)</f>
      </c>
      <c r="D3" s="16">
        <f>IF($A3="","",M_Sapi!$D3)</f>
      </c>
      <c r="E3" s="16">
        <f>IF($A3="","",HPP_Sapi!$J3)</f>
      </c>
      <c r="F3" s="16">
        <f>IF($A3="","",$E3-$D3)</f>
      </c>
      <c r="G3" s="18">
        <f>IF($A3="","",M_Sapi!$L3)</f>
      </c>
      <c r="H3" s="19">
        <f>IF(OR($A3="",$G3=0),"",$F3/$G3)</f>
      </c>
      <c r="I3" s="15">
        <f>IF($A3="","",HPP_Sapi!$I3)</f>
      </c>
      <c r="J3" s="15">
        <f>IF($A3="","",IFERROR(INDEX(Penjualan!$E$2:$E$1001,MATCH($A3,Penjualan!$B$2:$B$1001,0)),0))</f>
      </c>
      <c r="K3" s="15">
        <f>IF($A3="","",IF($J3=0,0,$J3-$I3))</f>
      </c>
      <c r="L3" s="20">
        <f>IF(OR($A3="",$J3=0),"",$K3/$J3)</f>
      </c>
      <c r="N3" s="13">
        <f>IF(M_Batch!$A3="","",M_Batch!$A3)</f>
      </c>
      <c r="O3" s="13">
        <f>IF($N3="","",M_Batch!$F3)</f>
      </c>
      <c r="P3" s="14">
        <f>IF($N3="","",M_Batch!$I3)</f>
      </c>
      <c r="Q3" s="16">
        <f>IF($N3="","",SUMIFS($F$2:$F$501,$B$2:$B$501,$N3))</f>
      </c>
      <c r="R3" s="15">
        <f>IF($N3="","",M_Batch!$K3)</f>
      </c>
      <c r="S3" s="21">
        <f>IF($N3="","",IFERROR($R3/$Q3,0))</f>
      </c>
      <c r="T3" s="19">
        <f>IF($N3="","",IFERROR(AVERAGEIFS($H$2:$H$501,$B$2:$B$501,$N3),0))</f>
      </c>
    </row>
    <row r="4">
      <c r="A4" s="13">
        <f>IF(M_Sapi!$A4="","",M_Sapi!$A4)</f>
      </c>
      <c r="B4" s="13">
        <f>IF($A4="","",M_Sapi!$F4)</f>
      </c>
      <c r="C4" s="13">
        <f>IF($A4="","",M_Sapi!$J4)</f>
      </c>
      <c r="D4" s="16">
        <f>IF($A4="","",M_Sapi!$D4)</f>
      </c>
      <c r="E4" s="16">
        <f>IF($A4="","",HPP_Sapi!$J4)</f>
      </c>
      <c r="F4" s="16">
        <f>IF($A4="","",$E4-$D4)</f>
      </c>
      <c r="G4" s="18">
        <f>IF($A4="","",M_Sapi!$L4)</f>
      </c>
      <c r="H4" s="19">
        <f>IF(OR($A4="",$G4=0),"",$F4/$G4)</f>
      </c>
      <c r="I4" s="15">
        <f>IF($A4="","",HPP_Sapi!$I4)</f>
      </c>
      <c r="J4" s="15">
        <f>IF($A4="","",IFERROR(INDEX(Penjualan!$E$2:$E$1001,MATCH($A4,Penjualan!$B$2:$B$1001,0)),0))</f>
      </c>
      <c r="K4" s="15">
        <f>IF($A4="","",IF($J4=0,0,$J4-$I4))</f>
      </c>
      <c r="L4" s="20">
        <f>IF(OR($A4="",$J4=0),"",$K4/$J4)</f>
      </c>
      <c r="N4" s="13">
        <f>IF(M_Batch!$A4="","",M_Batch!$A4)</f>
      </c>
      <c r="O4" s="13">
        <f>IF($N4="","",M_Batch!$F4)</f>
      </c>
      <c r="P4" s="14">
        <f>IF($N4="","",M_Batch!$I4)</f>
      </c>
      <c r="Q4" s="16">
        <f>IF($N4="","",SUMIFS($F$2:$F$501,$B$2:$B$501,$N4))</f>
      </c>
      <c r="R4" s="15">
        <f>IF($N4="","",M_Batch!$K4)</f>
      </c>
      <c r="S4" s="21">
        <f>IF($N4="","",IFERROR($R4/$Q4,0))</f>
      </c>
      <c r="T4" s="19">
        <f>IF($N4="","",IFERROR(AVERAGEIFS($H$2:$H$501,$B$2:$B$501,$N4),0))</f>
      </c>
    </row>
    <row r="5">
      <c r="A5" s="13">
        <f>IF(M_Sapi!$A5="","",M_Sapi!$A5)</f>
      </c>
      <c r="B5" s="13">
        <f>IF($A5="","",M_Sapi!$F5)</f>
      </c>
      <c r="C5" s="13">
        <f>IF($A5="","",M_Sapi!$J5)</f>
      </c>
      <c r="D5" s="16">
        <f>IF($A5="","",M_Sapi!$D5)</f>
      </c>
      <c r="E5" s="16">
        <f>IF($A5="","",HPP_Sapi!$J5)</f>
      </c>
      <c r="F5" s="16">
        <f>IF($A5="","",$E5-$D5)</f>
      </c>
      <c r="G5" s="18">
        <f>IF($A5="","",M_Sapi!$L5)</f>
      </c>
      <c r="H5" s="19">
        <f>IF(OR($A5="",$G5=0),"",$F5/$G5)</f>
      </c>
      <c r="I5" s="15">
        <f>IF($A5="","",HPP_Sapi!$I5)</f>
      </c>
      <c r="J5" s="15">
        <f>IF($A5="","",IFERROR(INDEX(Penjualan!$E$2:$E$1001,MATCH($A5,Penjualan!$B$2:$B$1001,0)),0))</f>
      </c>
      <c r="K5" s="15">
        <f>IF($A5="","",IF($J5=0,0,$J5-$I5))</f>
      </c>
      <c r="L5" s="20">
        <f>IF(OR($A5="",$J5=0),"",$K5/$J5)</f>
      </c>
      <c r="N5" s="13">
        <f>IF(M_Batch!$A5="","",M_Batch!$A5)</f>
      </c>
      <c r="O5" s="13">
        <f>IF($N5="","",M_Batch!$F5)</f>
      </c>
      <c r="P5" s="14">
        <f>IF($N5="","",M_Batch!$I5)</f>
      </c>
      <c r="Q5" s="16">
        <f>IF($N5="","",SUMIFS($F$2:$F$501,$B$2:$B$501,$N5))</f>
      </c>
      <c r="R5" s="15">
        <f>IF($N5="","",M_Batch!$K5)</f>
      </c>
      <c r="S5" s="21">
        <f>IF($N5="","",IFERROR($R5/$Q5,0))</f>
      </c>
      <c r="T5" s="19">
        <f>IF($N5="","",IFERROR(AVERAGEIFS($H$2:$H$501,$B$2:$B$501,$N5),0))</f>
      </c>
    </row>
    <row r="6">
      <c r="A6" s="13">
        <f>IF(M_Sapi!$A6="","",M_Sapi!$A6)</f>
      </c>
      <c r="B6" s="13">
        <f>IF($A6="","",M_Sapi!$F6)</f>
      </c>
      <c r="C6" s="13">
        <f>IF($A6="","",M_Sapi!$J6)</f>
      </c>
      <c r="D6" s="16">
        <f>IF($A6="","",M_Sapi!$D6)</f>
      </c>
      <c r="E6" s="16">
        <f>IF($A6="","",HPP_Sapi!$J6)</f>
      </c>
      <c r="F6" s="16">
        <f>IF($A6="","",$E6-$D6)</f>
      </c>
      <c r="G6" s="18">
        <f>IF($A6="","",M_Sapi!$L6)</f>
      </c>
      <c r="H6" s="19">
        <f>IF(OR($A6="",$G6=0),"",$F6/$G6)</f>
      </c>
      <c r="I6" s="15">
        <f>IF($A6="","",HPP_Sapi!$I6)</f>
      </c>
      <c r="J6" s="15">
        <f>IF($A6="","",IFERROR(INDEX(Penjualan!$E$2:$E$1001,MATCH($A6,Penjualan!$B$2:$B$1001,0)),0))</f>
      </c>
      <c r="K6" s="15">
        <f>IF($A6="","",IF($J6=0,0,$J6-$I6))</f>
      </c>
      <c r="L6" s="20">
        <f>IF(OR($A6="",$J6=0),"",$K6/$J6)</f>
      </c>
      <c r="N6" s="13">
        <f>IF(M_Batch!$A6="","",M_Batch!$A6)</f>
      </c>
      <c r="O6" s="13">
        <f>IF($N6="","",M_Batch!$F6)</f>
      </c>
      <c r="P6" s="14">
        <f>IF($N6="","",M_Batch!$I6)</f>
      </c>
      <c r="Q6" s="16">
        <f>IF($N6="","",SUMIFS($F$2:$F$501,$B$2:$B$501,$N6))</f>
      </c>
      <c r="R6" s="15">
        <f>IF($N6="","",M_Batch!$K6)</f>
      </c>
      <c r="S6" s="21">
        <f>IF($N6="","",IFERROR($R6/$Q6,0))</f>
      </c>
      <c r="T6" s="19">
        <f>IF($N6="","",IFERROR(AVERAGEIFS($H$2:$H$501,$B$2:$B$501,$N6),0))</f>
      </c>
    </row>
    <row r="7">
      <c r="A7" s="13">
        <f>IF(M_Sapi!$A7="","",M_Sapi!$A7)</f>
      </c>
      <c r="B7" s="13">
        <f>IF($A7="","",M_Sapi!$F7)</f>
      </c>
      <c r="C7" s="13">
        <f>IF($A7="","",M_Sapi!$J7)</f>
      </c>
      <c r="D7" s="16">
        <f>IF($A7="","",M_Sapi!$D7)</f>
      </c>
      <c r="E7" s="16">
        <f>IF($A7="","",HPP_Sapi!$J7)</f>
      </c>
      <c r="F7" s="16">
        <f>IF($A7="","",$E7-$D7)</f>
      </c>
      <c r="G7" s="18">
        <f>IF($A7="","",M_Sapi!$L7)</f>
      </c>
      <c r="H7" s="19">
        <f>IF(OR($A7="",$G7=0),"",$F7/$G7)</f>
      </c>
      <c r="I7" s="15">
        <f>IF($A7="","",HPP_Sapi!$I7)</f>
      </c>
      <c r="J7" s="15">
        <f>IF($A7="","",IFERROR(INDEX(Penjualan!$E$2:$E$1001,MATCH($A7,Penjualan!$B$2:$B$1001,0)),0))</f>
      </c>
      <c r="K7" s="15">
        <f>IF($A7="","",IF($J7=0,0,$J7-$I7))</f>
      </c>
      <c r="L7" s="20">
        <f>IF(OR($A7="",$J7=0),"",$K7/$J7)</f>
      </c>
      <c r="N7" s="13">
        <f>IF(M_Batch!$A7="","",M_Batch!$A7)</f>
      </c>
      <c r="O7" s="13">
        <f>IF($N7="","",M_Batch!$F7)</f>
      </c>
      <c r="P7" s="14">
        <f>IF($N7="","",M_Batch!$I7)</f>
      </c>
      <c r="Q7" s="16">
        <f>IF($N7="","",SUMIFS($F$2:$F$501,$B$2:$B$501,$N7))</f>
      </c>
      <c r="R7" s="15">
        <f>IF($N7="","",M_Batch!$K7)</f>
      </c>
      <c r="S7" s="21">
        <f>IF($N7="","",IFERROR($R7/$Q7,0))</f>
      </c>
      <c r="T7" s="19">
        <f>IF($N7="","",IFERROR(AVERAGEIFS($H$2:$H$501,$B$2:$B$501,$N7),0))</f>
      </c>
    </row>
    <row r="8">
      <c r="A8" s="13">
        <f>IF(M_Sapi!$A8="","",M_Sapi!$A8)</f>
      </c>
      <c r="B8" s="13">
        <f>IF($A8="","",M_Sapi!$F8)</f>
      </c>
      <c r="C8" s="13">
        <f>IF($A8="","",M_Sapi!$J8)</f>
      </c>
      <c r="D8" s="16">
        <f>IF($A8="","",M_Sapi!$D8)</f>
      </c>
      <c r="E8" s="16">
        <f>IF($A8="","",HPP_Sapi!$J8)</f>
      </c>
      <c r="F8" s="16">
        <f>IF($A8="","",$E8-$D8)</f>
      </c>
      <c r="G8" s="18">
        <f>IF($A8="","",M_Sapi!$L8)</f>
      </c>
      <c r="H8" s="19">
        <f>IF(OR($A8="",$G8=0),"",$F8/$G8)</f>
      </c>
      <c r="I8" s="15">
        <f>IF($A8="","",HPP_Sapi!$I8)</f>
      </c>
      <c r="J8" s="15">
        <f>IF($A8="","",IFERROR(INDEX(Penjualan!$E$2:$E$1001,MATCH($A8,Penjualan!$B$2:$B$1001,0)),0))</f>
      </c>
      <c r="K8" s="15">
        <f>IF($A8="","",IF($J8=0,0,$J8-$I8))</f>
      </c>
      <c r="L8" s="20">
        <f>IF(OR($A8="",$J8=0),"",$K8/$J8)</f>
      </c>
      <c r="N8" s="13">
        <f>IF(M_Batch!$A8="","",M_Batch!$A8)</f>
      </c>
      <c r="O8" s="13">
        <f>IF($N8="","",M_Batch!$F8)</f>
      </c>
      <c r="P8" s="14">
        <f>IF($N8="","",M_Batch!$I8)</f>
      </c>
      <c r="Q8" s="16">
        <f>IF($N8="","",SUMIFS($F$2:$F$501,$B$2:$B$501,$N8))</f>
      </c>
      <c r="R8" s="15">
        <f>IF($N8="","",M_Batch!$K8)</f>
      </c>
      <c r="S8" s="21">
        <f>IF($N8="","",IFERROR($R8/$Q8,0))</f>
      </c>
      <c r="T8" s="19">
        <f>IF($N8="","",IFERROR(AVERAGEIFS($H$2:$H$501,$B$2:$B$501,$N8),0))</f>
      </c>
    </row>
    <row r="9">
      <c r="A9" s="13">
        <f>IF(M_Sapi!$A9="","",M_Sapi!$A9)</f>
      </c>
      <c r="B9" s="13">
        <f>IF($A9="","",M_Sapi!$F9)</f>
      </c>
      <c r="C9" s="13">
        <f>IF($A9="","",M_Sapi!$J9)</f>
      </c>
      <c r="D9" s="16">
        <f>IF($A9="","",M_Sapi!$D9)</f>
      </c>
      <c r="E9" s="16">
        <f>IF($A9="","",HPP_Sapi!$J9)</f>
      </c>
      <c r="F9" s="16">
        <f>IF($A9="","",$E9-$D9)</f>
      </c>
      <c r="G9" s="18">
        <f>IF($A9="","",M_Sapi!$L9)</f>
      </c>
      <c r="H9" s="19">
        <f>IF(OR($A9="",$G9=0),"",$F9/$G9)</f>
      </c>
      <c r="I9" s="15">
        <f>IF($A9="","",HPP_Sapi!$I9)</f>
      </c>
      <c r="J9" s="15">
        <f>IF($A9="","",IFERROR(INDEX(Penjualan!$E$2:$E$1001,MATCH($A9,Penjualan!$B$2:$B$1001,0)),0))</f>
      </c>
      <c r="K9" s="15">
        <f>IF($A9="","",IF($J9=0,0,$J9-$I9))</f>
      </c>
      <c r="L9" s="20">
        <f>IF(OR($A9="",$J9=0),"",$K9/$J9)</f>
      </c>
      <c r="N9" s="13">
        <f>IF(M_Batch!$A9="","",M_Batch!$A9)</f>
      </c>
      <c r="O9" s="13">
        <f>IF($N9="","",M_Batch!$F9)</f>
      </c>
      <c r="P9" s="14">
        <f>IF($N9="","",M_Batch!$I9)</f>
      </c>
      <c r="Q9" s="16">
        <f>IF($N9="","",SUMIFS($F$2:$F$501,$B$2:$B$501,$N9))</f>
      </c>
      <c r="R9" s="15">
        <f>IF($N9="","",M_Batch!$K9)</f>
      </c>
      <c r="S9" s="21">
        <f>IF($N9="","",IFERROR($R9/$Q9,0))</f>
      </c>
      <c r="T9" s="19">
        <f>IF($N9="","",IFERROR(AVERAGEIFS($H$2:$H$501,$B$2:$B$501,$N9),0))</f>
      </c>
    </row>
    <row r="10">
      <c r="A10" s="13">
        <f>IF(M_Sapi!$A10="","",M_Sapi!$A10)</f>
      </c>
      <c r="B10" s="13">
        <f>IF($A10="","",M_Sapi!$F10)</f>
      </c>
      <c r="C10" s="13">
        <f>IF($A10="","",M_Sapi!$J10)</f>
      </c>
      <c r="D10" s="16">
        <f>IF($A10="","",M_Sapi!$D10)</f>
      </c>
      <c r="E10" s="16">
        <f>IF($A10="","",HPP_Sapi!$J10)</f>
      </c>
      <c r="F10" s="16">
        <f>IF($A10="","",$E10-$D10)</f>
      </c>
      <c r="G10" s="18">
        <f>IF($A10="","",M_Sapi!$L10)</f>
      </c>
      <c r="H10" s="19">
        <f>IF(OR($A10="",$G10=0),"",$F10/$G10)</f>
      </c>
      <c r="I10" s="15">
        <f>IF($A10="","",HPP_Sapi!$I10)</f>
      </c>
      <c r="J10" s="15">
        <f>IF($A10="","",IFERROR(INDEX(Penjualan!$E$2:$E$1001,MATCH($A10,Penjualan!$B$2:$B$1001,0)),0))</f>
      </c>
      <c r="K10" s="15">
        <f>IF($A10="","",IF($J10=0,0,$J10-$I10))</f>
      </c>
      <c r="L10" s="20">
        <f>IF(OR($A10="",$J10=0),"",$K10/$J10)</f>
      </c>
      <c r="N10" s="13">
        <f>IF(M_Batch!$A10="","",M_Batch!$A10)</f>
      </c>
      <c r="O10" s="13">
        <f>IF($N10="","",M_Batch!$F10)</f>
      </c>
      <c r="P10" s="14">
        <f>IF($N10="","",M_Batch!$I10)</f>
      </c>
      <c r="Q10" s="16">
        <f>IF($N10="","",SUMIFS($F$2:$F$501,$B$2:$B$501,$N10))</f>
      </c>
      <c r="R10" s="15">
        <f>IF($N10="","",M_Batch!$K10)</f>
      </c>
      <c r="S10" s="21">
        <f>IF($N10="","",IFERROR($R10/$Q10,0))</f>
      </c>
      <c r="T10" s="19">
        <f>IF($N10="","",IFERROR(AVERAGEIFS($H$2:$H$501,$B$2:$B$501,$N10),0))</f>
      </c>
    </row>
    <row r="11">
      <c r="A11" s="13">
        <f>IF(M_Sapi!$A11="","",M_Sapi!$A11)</f>
      </c>
      <c r="B11" s="13">
        <f>IF($A11="","",M_Sapi!$F11)</f>
      </c>
      <c r="C11" s="13">
        <f>IF($A11="","",M_Sapi!$J11)</f>
      </c>
      <c r="D11" s="16">
        <f>IF($A11="","",M_Sapi!$D11)</f>
      </c>
      <c r="E11" s="16">
        <f>IF($A11="","",HPP_Sapi!$J11)</f>
      </c>
      <c r="F11" s="16">
        <f>IF($A11="","",$E11-$D11)</f>
      </c>
      <c r="G11" s="18">
        <f>IF($A11="","",M_Sapi!$L11)</f>
      </c>
      <c r="H11" s="19">
        <f>IF(OR($A11="",$G11=0),"",$F11/$G11)</f>
      </c>
      <c r="I11" s="15">
        <f>IF($A11="","",HPP_Sapi!$I11)</f>
      </c>
      <c r="J11" s="15">
        <f>IF($A11="","",IFERROR(INDEX(Penjualan!$E$2:$E$1001,MATCH($A11,Penjualan!$B$2:$B$1001,0)),0))</f>
      </c>
      <c r="K11" s="15">
        <f>IF($A11="","",IF($J11=0,0,$J11-$I11))</f>
      </c>
      <c r="L11" s="20">
        <f>IF(OR($A11="",$J11=0),"",$K11/$J11)</f>
      </c>
      <c r="N11" s="13">
        <f>IF(M_Batch!$A11="","",M_Batch!$A11)</f>
      </c>
      <c r="O11" s="13">
        <f>IF($N11="","",M_Batch!$F11)</f>
      </c>
      <c r="P11" s="14">
        <f>IF($N11="","",M_Batch!$I11)</f>
      </c>
      <c r="Q11" s="16">
        <f>IF($N11="","",SUMIFS($F$2:$F$501,$B$2:$B$501,$N11))</f>
      </c>
      <c r="R11" s="15">
        <f>IF($N11="","",M_Batch!$K11)</f>
      </c>
      <c r="S11" s="21">
        <f>IF($N11="","",IFERROR($R11/$Q11,0))</f>
      </c>
      <c r="T11" s="19">
        <f>IF($N11="","",IFERROR(AVERAGEIFS($H$2:$H$501,$B$2:$B$501,$N11),0))</f>
      </c>
    </row>
    <row r="12">
      <c r="A12" s="13">
        <f>IF(M_Sapi!$A12="","",M_Sapi!$A12)</f>
      </c>
      <c r="B12" s="13">
        <f>IF($A12="","",M_Sapi!$F12)</f>
      </c>
      <c r="C12" s="13">
        <f>IF($A12="","",M_Sapi!$J12)</f>
      </c>
      <c r="D12" s="16">
        <f>IF($A12="","",M_Sapi!$D12)</f>
      </c>
      <c r="E12" s="16">
        <f>IF($A12="","",HPP_Sapi!$J12)</f>
      </c>
      <c r="F12" s="16">
        <f>IF($A12="","",$E12-$D12)</f>
      </c>
      <c r="G12" s="18">
        <f>IF($A12="","",M_Sapi!$L12)</f>
      </c>
      <c r="H12" s="19">
        <f>IF(OR($A12="",$G12=0),"",$F12/$G12)</f>
      </c>
      <c r="I12" s="15">
        <f>IF($A12="","",HPP_Sapi!$I12)</f>
      </c>
      <c r="J12" s="15">
        <f>IF($A12="","",IFERROR(INDEX(Penjualan!$E$2:$E$1001,MATCH($A12,Penjualan!$B$2:$B$1001,0)),0))</f>
      </c>
      <c r="K12" s="15">
        <f>IF($A12="","",IF($J12=0,0,$J12-$I12))</f>
      </c>
      <c r="L12" s="20">
        <f>IF(OR($A12="",$J12=0),"",$K12/$J12)</f>
      </c>
      <c r="N12" s="13">
        <f>IF(M_Batch!$A12="","",M_Batch!$A12)</f>
      </c>
      <c r="O12" s="13">
        <f>IF($N12="","",M_Batch!$F12)</f>
      </c>
      <c r="P12" s="14">
        <f>IF($N12="","",M_Batch!$I12)</f>
      </c>
      <c r="Q12" s="16">
        <f>IF($N12="","",SUMIFS($F$2:$F$501,$B$2:$B$501,$N12))</f>
      </c>
      <c r="R12" s="15">
        <f>IF($N12="","",M_Batch!$K12)</f>
      </c>
      <c r="S12" s="21">
        <f>IF($N12="","",IFERROR($R12/$Q12,0))</f>
      </c>
      <c r="T12" s="19">
        <f>IF($N12="","",IFERROR(AVERAGEIFS($H$2:$H$501,$B$2:$B$501,$N12),0))</f>
      </c>
    </row>
    <row r="13">
      <c r="A13" s="13">
        <f>IF(M_Sapi!$A13="","",M_Sapi!$A13)</f>
      </c>
      <c r="B13" s="13">
        <f>IF($A13="","",M_Sapi!$F13)</f>
      </c>
      <c r="C13" s="13">
        <f>IF($A13="","",M_Sapi!$J13)</f>
      </c>
      <c r="D13" s="16">
        <f>IF($A13="","",M_Sapi!$D13)</f>
      </c>
      <c r="E13" s="16">
        <f>IF($A13="","",HPP_Sapi!$J13)</f>
      </c>
      <c r="F13" s="16">
        <f>IF($A13="","",$E13-$D13)</f>
      </c>
      <c r="G13" s="18">
        <f>IF($A13="","",M_Sapi!$L13)</f>
      </c>
      <c r="H13" s="19">
        <f>IF(OR($A13="",$G13=0),"",$F13/$G13)</f>
      </c>
      <c r="I13" s="15">
        <f>IF($A13="","",HPP_Sapi!$I13)</f>
      </c>
      <c r="J13" s="15">
        <f>IF($A13="","",IFERROR(INDEX(Penjualan!$E$2:$E$1001,MATCH($A13,Penjualan!$B$2:$B$1001,0)),0))</f>
      </c>
      <c r="K13" s="15">
        <f>IF($A13="","",IF($J13=0,0,$J13-$I13))</f>
      </c>
      <c r="L13" s="20">
        <f>IF(OR($A13="",$J13=0),"",$K13/$J13)</f>
      </c>
      <c r="N13" s="13">
        <f>IF(M_Batch!$A13="","",M_Batch!$A13)</f>
      </c>
      <c r="O13" s="13">
        <f>IF($N13="","",M_Batch!$F13)</f>
      </c>
      <c r="P13" s="14">
        <f>IF($N13="","",M_Batch!$I13)</f>
      </c>
      <c r="Q13" s="16">
        <f>IF($N13="","",SUMIFS($F$2:$F$501,$B$2:$B$501,$N13))</f>
      </c>
      <c r="R13" s="15">
        <f>IF($N13="","",M_Batch!$K13)</f>
      </c>
      <c r="S13" s="21">
        <f>IF($N13="","",IFERROR($R13/$Q13,0))</f>
      </c>
      <c r="T13" s="19">
        <f>IF($N13="","",IFERROR(AVERAGEIFS($H$2:$H$501,$B$2:$B$501,$N13),0))</f>
      </c>
    </row>
    <row r="14">
      <c r="A14" s="13">
        <f>IF(M_Sapi!$A14="","",M_Sapi!$A14)</f>
      </c>
      <c r="B14" s="13">
        <f>IF($A14="","",M_Sapi!$F14)</f>
      </c>
      <c r="C14" s="13">
        <f>IF($A14="","",M_Sapi!$J14)</f>
      </c>
      <c r="D14" s="16">
        <f>IF($A14="","",M_Sapi!$D14)</f>
      </c>
      <c r="E14" s="16">
        <f>IF($A14="","",HPP_Sapi!$J14)</f>
      </c>
      <c r="F14" s="16">
        <f>IF($A14="","",$E14-$D14)</f>
      </c>
      <c r="G14" s="18">
        <f>IF($A14="","",M_Sapi!$L14)</f>
      </c>
      <c r="H14" s="19">
        <f>IF(OR($A14="",$G14=0),"",$F14/$G14)</f>
      </c>
      <c r="I14" s="15">
        <f>IF($A14="","",HPP_Sapi!$I14)</f>
      </c>
      <c r="J14" s="15">
        <f>IF($A14="","",IFERROR(INDEX(Penjualan!$E$2:$E$1001,MATCH($A14,Penjualan!$B$2:$B$1001,0)),0))</f>
      </c>
      <c r="K14" s="15">
        <f>IF($A14="","",IF($J14=0,0,$J14-$I14))</f>
      </c>
      <c r="L14" s="20">
        <f>IF(OR($A14="",$J14=0),"",$K14/$J14)</f>
      </c>
      <c r="N14" s="13">
        <f>IF(M_Batch!$A14="","",M_Batch!$A14)</f>
      </c>
      <c r="O14" s="13">
        <f>IF($N14="","",M_Batch!$F14)</f>
      </c>
      <c r="P14" s="14">
        <f>IF($N14="","",M_Batch!$I14)</f>
      </c>
      <c r="Q14" s="16">
        <f>IF($N14="","",SUMIFS($F$2:$F$501,$B$2:$B$501,$N14))</f>
      </c>
      <c r="R14" s="15">
        <f>IF($N14="","",M_Batch!$K14)</f>
      </c>
      <c r="S14" s="21">
        <f>IF($N14="","",IFERROR($R14/$Q14,0))</f>
      </c>
      <c r="T14" s="19">
        <f>IF($N14="","",IFERROR(AVERAGEIFS($H$2:$H$501,$B$2:$B$501,$N14),0))</f>
      </c>
    </row>
    <row r="15">
      <c r="A15" s="13">
        <f>IF(M_Sapi!$A15="","",M_Sapi!$A15)</f>
      </c>
      <c r="B15" s="13">
        <f>IF($A15="","",M_Sapi!$F15)</f>
      </c>
      <c r="C15" s="13">
        <f>IF($A15="","",M_Sapi!$J15)</f>
      </c>
      <c r="D15" s="16">
        <f>IF($A15="","",M_Sapi!$D15)</f>
      </c>
      <c r="E15" s="16">
        <f>IF($A15="","",HPP_Sapi!$J15)</f>
      </c>
      <c r="F15" s="16">
        <f>IF($A15="","",$E15-$D15)</f>
      </c>
      <c r="G15" s="18">
        <f>IF($A15="","",M_Sapi!$L15)</f>
      </c>
      <c r="H15" s="19">
        <f>IF(OR($A15="",$G15=0),"",$F15/$G15)</f>
      </c>
      <c r="I15" s="15">
        <f>IF($A15="","",HPP_Sapi!$I15)</f>
      </c>
      <c r="J15" s="15">
        <f>IF($A15="","",IFERROR(INDEX(Penjualan!$E$2:$E$1001,MATCH($A15,Penjualan!$B$2:$B$1001,0)),0))</f>
      </c>
      <c r="K15" s="15">
        <f>IF($A15="","",IF($J15=0,0,$J15-$I15))</f>
      </c>
      <c r="L15" s="20">
        <f>IF(OR($A15="",$J15=0),"",$K15/$J15)</f>
      </c>
      <c r="N15" s="13">
        <f>IF(M_Batch!$A15="","",M_Batch!$A15)</f>
      </c>
      <c r="O15" s="13">
        <f>IF($N15="","",M_Batch!$F15)</f>
      </c>
      <c r="P15" s="14">
        <f>IF($N15="","",M_Batch!$I15)</f>
      </c>
      <c r="Q15" s="16">
        <f>IF($N15="","",SUMIFS($F$2:$F$501,$B$2:$B$501,$N15))</f>
      </c>
      <c r="R15" s="15">
        <f>IF($N15="","",M_Batch!$K15)</f>
      </c>
      <c r="S15" s="21">
        <f>IF($N15="","",IFERROR($R15/$Q15,0))</f>
      </c>
      <c r="T15" s="19">
        <f>IF($N15="","",IFERROR(AVERAGEIFS($H$2:$H$501,$B$2:$B$501,$N15),0))</f>
      </c>
    </row>
    <row r="16">
      <c r="A16" s="13">
        <f>IF(M_Sapi!$A16="","",M_Sapi!$A16)</f>
      </c>
      <c r="B16" s="13">
        <f>IF($A16="","",M_Sapi!$F16)</f>
      </c>
      <c r="C16" s="13">
        <f>IF($A16="","",M_Sapi!$J16)</f>
      </c>
      <c r="D16" s="16">
        <f>IF($A16="","",M_Sapi!$D16)</f>
      </c>
      <c r="E16" s="16">
        <f>IF($A16="","",HPP_Sapi!$J16)</f>
      </c>
      <c r="F16" s="16">
        <f>IF($A16="","",$E16-$D16)</f>
      </c>
      <c r="G16" s="18">
        <f>IF($A16="","",M_Sapi!$L16)</f>
      </c>
      <c r="H16" s="19">
        <f>IF(OR($A16="",$G16=0),"",$F16/$G16)</f>
      </c>
      <c r="I16" s="15">
        <f>IF($A16="","",HPP_Sapi!$I16)</f>
      </c>
      <c r="J16" s="15">
        <f>IF($A16="","",IFERROR(INDEX(Penjualan!$E$2:$E$1001,MATCH($A16,Penjualan!$B$2:$B$1001,0)),0))</f>
      </c>
      <c r="K16" s="15">
        <f>IF($A16="","",IF($J16=0,0,$J16-$I16))</f>
      </c>
      <c r="L16" s="20">
        <f>IF(OR($A16="",$J16=0),"",$K16/$J16)</f>
      </c>
      <c r="N16" s="13">
        <f>IF(M_Batch!$A16="","",M_Batch!$A16)</f>
      </c>
      <c r="O16" s="13">
        <f>IF($N16="","",M_Batch!$F16)</f>
      </c>
      <c r="P16" s="14">
        <f>IF($N16="","",M_Batch!$I16)</f>
      </c>
      <c r="Q16" s="16">
        <f>IF($N16="","",SUMIFS($F$2:$F$501,$B$2:$B$501,$N16))</f>
      </c>
      <c r="R16" s="15">
        <f>IF($N16="","",M_Batch!$K16)</f>
      </c>
      <c r="S16" s="21">
        <f>IF($N16="","",IFERROR($R16/$Q16,0))</f>
      </c>
      <c r="T16" s="19">
        <f>IF($N16="","",IFERROR(AVERAGEIFS($H$2:$H$501,$B$2:$B$501,$N16),0))</f>
      </c>
    </row>
    <row r="17">
      <c r="A17" s="13">
        <f>IF(M_Sapi!$A17="","",M_Sapi!$A17)</f>
      </c>
      <c r="B17" s="13">
        <f>IF($A17="","",M_Sapi!$F17)</f>
      </c>
      <c r="C17" s="13">
        <f>IF($A17="","",M_Sapi!$J17)</f>
      </c>
      <c r="D17" s="16">
        <f>IF($A17="","",M_Sapi!$D17)</f>
      </c>
      <c r="E17" s="16">
        <f>IF($A17="","",HPP_Sapi!$J17)</f>
      </c>
      <c r="F17" s="16">
        <f>IF($A17="","",$E17-$D17)</f>
      </c>
      <c r="G17" s="18">
        <f>IF($A17="","",M_Sapi!$L17)</f>
      </c>
      <c r="H17" s="19">
        <f>IF(OR($A17="",$G17=0),"",$F17/$G17)</f>
      </c>
      <c r="I17" s="15">
        <f>IF($A17="","",HPP_Sapi!$I17)</f>
      </c>
      <c r="J17" s="15">
        <f>IF($A17="","",IFERROR(INDEX(Penjualan!$E$2:$E$1001,MATCH($A17,Penjualan!$B$2:$B$1001,0)),0))</f>
      </c>
      <c r="K17" s="15">
        <f>IF($A17="","",IF($J17=0,0,$J17-$I17))</f>
      </c>
      <c r="L17" s="20">
        <f>IF(OR($A17="",$J17=0),"",$K17/$J17)</f>
      </c>
      <c r="N17" s="13">
        <f>IF(M_Batch!$A17="","",M_Batch!$A17)</f>
      </c>
      <c r="O17" s="13">
        <f>IF($N17="","",M_Batch!$F17)</f>
      </c>
      <c r="P17" s="14">
        <f>IF($N17="","",M_Batch!$I17)</f>
      </c>
      <c r="Q17" s="16">
        <f>IF($N17="","",SUMIFS($F$2:$F$501,$B$2:$B$501,$N17))</f>
      </c>
      <c r="R17" s="15">
        <f>IF($N17="","",M_Batch!$K17)</f>
      </c>
      <c r="S17" s="21">
        <f>IF($N17="","",IFERROR($R17/$Q17,0))</f>
      </c>
      <c r="T17" s="19">
        <f>IF($N17="","",IFERROR(AVERAGEIFS($H$2:$H$501,$B$2:$B$501,$N17),0))</f>
      </c>
    </row>
    <row r="18">
      <c r="A18" s="13">
        <f>IF(M_Sapi!$A18="","",M_Sapi!$A18)</f>
      </c>
      <c r="B18" s="13">
        <f>IF($A18="","",M_Sapi!$F18)</f>
      </c>
      <c r="C18" s="13">
        <f>IF($A18="","",M_Sapi!$J18)</f>
      </c>
      <c r="D18" s="16">
        <f>IF($A18="","",M_Sapi!$D18)</f>
      </c>
      <c r="E18" s="16">
        <f>IF($A18="","",HPP_Sapi!$J18)</f>
      </c>
      <c r="F18" s="16">
        <f>IF($A18="","",$E18-$D18)</f>
      </c>
      <c r="G18" s="18">
        <f>IF($A18="","",M_Sapi!$L18)</f>
      </c>
      <c r="H18" s="19">
        <f>IF(OR($A18="",$G18=0),"",$F18/$G18)</f>
      </c>
      <c r="I18" s="15">
        <f>IF($A18="","",HPP_Sapi!$I18)</f>
      </c>
      <c r="J18" s="15">
        <f>IF($A18="","",IFERROR(INDEX(Penjualan!$E$2:$E$1001,MATCH($A18,Penjualan!$B$2:$B$1001,0)),0))</f>
      </c>
      <c r="K18" s="15">
        <f>IF($A18="","",IF($J18=0,0,$J18-$I18))</f>
      </c>
      <c r="L18" s="20">
        <f>IF(OR($A18="",$J18=0),"",$K18/$J18)</f>
      </c>
      <c r="N18" s="13">
        <f>IF(M_Batch!$A18="","",M_Batch!$A18)</f>
      </c>
      <c r="O18" s="13">
        <f>IF($N18="","",M_Batch!$F18)</f>
      </c>
      <c r="P18" s="14">
        <f>IF($N18="","",M_Batch!$I18)</f>
      </c>
      <c r="Q18" s="16">
        <f>IF($N18="","",SUMIFS($F$2:$F$501,$B$2:$B$501,$N18))</f>
      </c>
      <c r="R18" s="15">
        <f>IF($N18="","",M_Batch!$K18)</f>
      </c>
      <c r="S18" s="21">
        <f>IF($N18="","",IFERROR($R18/$Q18,0))</f>
      </c>
      <c r="T18" s="19">
        <f>IF($N18="","",IFERROR(AVERAGEIFS($H$2:$H$501,$B$2:$B$501,$N18),0))</f>
      </c>
    </row>
    <row r="19">
      <c r="A19" s="13">
        <f>IF(M_Sapi!$A19="","",M_Sapi!$A19)</f>
      </c>
      <c r="B19" s="13">
        <f>IF($A19="","",M_Sapi!$F19)</f>
      </c>
      <c r="C19" s="13">
        <f>IF($A19="","",M_Sapi!$J19)</f>
      </c>
      <c r="D19" s="16">
        <f>IF($A19="","",M_Sapi!$D19)</f>
      </c>
      <c r="E19" s="16">
        <f>IF($A19="","",HPP_Sapi!$J19)</f>
      </c>
      <c r="F19" s="16">
        <f>IF($A19="","",$E19-$D19)</f>
      </c>
      <c r="G19" s="18">
        <f>IF($A19="","",M_Sapi!$L19)</f>
      </c>
      <c r="H19" s="19">
        <f>IF(OR($A19="",$G19=0),"",$F19/$G19)</f>
      </c>
      <c r="I19" s="15">
        <f>IF($A19="","",HPP_Sapi!$I19)</f>
      </c>
      <c r="J19" s="15">
        <f>IF($A19="","",IFERROR(INDEX(Penjualan!$E$2:$E$1001,MATCH($A19,Penjualan!$B$2:$B$1001,0)),0))</f>
      </c>
      <c r="K19" s="15">
        <f>IF($A19="","",IF($J19=0,0,$J19-$I19))</f>
      </c>
      <c r="L19" s="20">
        <f>IF(OR($A19="",$J19=0),"",$K19/$J19)</f>
      </c>
      <c r="N19" s="13">
        <f>IF(M_Batch!$A19="","",M_Batch!$A19)</f>
      </c>
      <c r="O19" s="13">
        <f>IF($N19="","",M_Batch!$F19)</f>
      </c>
      <c r="P19" s="14">
        <f>IF($N19="","",M_Batch!$I19)</f>
      </c>
      <c r="Q19" s="16">
        <f>IF($N19="","",SUMIFS($F$2:$F$501,$B$2:$B$501,$N19))</f>
      </c>
      <c r="R19" s="15">
        <f>IF($N19="","",M_Batch!$K19)</f>
      </c>
      <c r="S19" s="21">
        <f>IF($N19="","",IFERROR($R19/$Q19,0))</f>
      </c>
      <c r="T19" s="19">
        <f>IF($N19="","",IFERROR(AVERAGEIFS($H$2:$H$501,$B$2:$B$501,$N19),0))</f>
      </c>
    </row>
    <row r="20">
      <c r="A20" s="13">
        <f>IF(M_Sapi!$A20="","",M_Sapi!$A20)</f>
      </c>
      <c r="B20" s="13">
        <f>IF($A20="","",M_Sapi!$F20)</f>
      </c>
      <c r="C20" s="13">
        <f>IF($A20="","",M_Sapi!$J20)</f>
      </c>
      <c r="D20" s="16">
        <f>IF($A20="","",M_Sapi!$D20)</f>
      </c>
      <c r="E20" s="16">
        <f>IF($A20="","",HPP_Sapi!$J20)</f>
      </c>
      <c r="F20" s="16">
        <f>IF($A20="","",$E20-$D20)</f>
      </c>
      <c r="G20" s="18">
        <f>IF($A20="","",M_Sapi!$L20)</f>
      </c>
      <c r="H20" s="19">
        <f>IF(OR($A20="",$G20=0),"",$F20/$G20)</f>
      </c>
      <c r="I20" s="15">
        <f>IF($A20="","",HPP_Sapi!$I20)</f>
      </c>
      <c r="J20" s="15">
        <f>IF($A20="","",IFERROR(INDEX(Penjualan!$E$2:$E$1001,MATCH($A20,Penjualan!$B$2:$B$1001,0)),0))</f>
      </c>
      <c r="K20" s="15">
        <f>IF($A20="","",IF($J20=0,0,$J20-$I20))</f>
      </c>
      <c r="L20" s="20">
        <f>IF(OR($A20="",$J20=0),"",$K20/$J20)</f>
      </c>
      <c r="N20" s="13">
        <f>IF(M_Batch!$A20="","",M_Batch!$A20)</f>
      </c>
      <c r="O20" s="13">
        <f>IF($N20="","",M_Batch!$F20)</f>
      </c>
      <c r="P20" s="14">
        <f>IF($N20="","",M_Batch!$I20)</f>
      </c>
      <c r="Q20" s="16">
        <f>IF($N20="","",SUMIFS($F$2:$F$501,$B$2:$B$501,$N20))</f>
      </c>
      <c r="R20" s="15">
        <f>IF($N20="","",M_Batch!$K20)</f>
      </c>
      <c r="S20" s="21">
        <f>IF($N20="","",IFERROR($R20/$Q20,0))</f>
      </c>
      <c r="T20" s="19">
        <f>IF($N20="","",IFERROR(AVERAGEIFS($H$2:$H$501,$B$2:$B$501,$N20),0))</f>
      </c>
    </row>
    <row r="21">
      <c r="A21" s="13">
        <f>IF(M_Sapi!$A21="","",M_Sapi!$A21)</f>
      </c>
      <c r="B21" s="13">
        <f>IF($A21="","",M_Sapi!$F21)</f>
      </c>
      <c r="C21" s="13">
        <f>IF($A21="","",M_Sapi!$J21)</f>
      </c>
      <c r="D21" s="16">
        <f>IF($A21="","",M_Sapi!$D21)</f>
      </c>
      <c r="E21" s="16">
        <f>IF($A21="","",HPP_Sapi!$J21)</f>
      </c>
      <c r="F21" s="16">
        <f>IF($A21="","",$E21-$D21)</f>
      </c>
      <c r="G21" s="18">
        <f>IF($A21="","",M_Sapi!$L21)</f>
      </c>
      <c r="H21" s="19">
        <f>IF(OR($A21="",$G21=0),"",$F21/$G21)</f>
      </c>
      <c r="I21" s="15">
        <f>IF($A21="","",HPP_Sapi!$I21)</f>
      </c>
      <c r="J21" s="15">
        <f>IF($A21="","",IFERROR(INDEX(Penjualan!$E$2:$E$1001,MATCH($A21,Penjualan!$B$2:$B$1001,0)),0))</f>
      </c>
      <c r="K21" s="15">
        <f>IF($A21="","",IF($J21=0,0,$J21-$I21))</f>
      </c>
      <c r="L21" s="20">
        <f>IF(OR($A21="",$J21=0),"",$K21/$J21)</f>
      </c>
      <c r="N21" s="13">
        <f>IF(M_Batch!$A21="","",M_Batch!$A21)</f>
      </c>
      <c r="O21" s="13">
        <f>IF($N21="","",M_Batch!$F21)</f>
      </c>
      <c r="P21" s="14">
        <f>IF($N21="","",M_Batch!$I21)</f>
      </c>
      <c r="Q21" s="16">
        <f>IF($N21="","",SUMIFS($F$2:$F$501,$B$2:$B$501,$N21))</f>
      </c>
      <c r="R21" s="15">
        <f>IF($N21="","",M_Batch!$K21)</f>
      </c>
      <c r="S21" s="21">
        <f>IF($N21="","",IFERROR($R21/$Q21,0))</f>
      </c>
      <c r="T21" s="19">
        <f>IF($N21="","",IFERROR(AVERAGEIFS($H$2:$H$501,$B$2:$B$501,$N21),0))</f>
      </c>
    </row>
    <row r="22">
      <c r="A22" s="13">
        <f>IF(M_Sapi!$A22="","",M_Sapi!$A22)</f>
      </c>
      <c r="B22" s="13">
        <f>IF($A22="","",M_Sapi!$F22)</f>
      </c>
      <c r="C22" s="13">
        <f>IF($A22="","",M_Sapi!$J22)</f>
      </c>
      <c r="D22" s="16">
        <f>IF($A22="","",M_Sapi!$D22)</f>
      </c>
      <c r="E22" s="16">
        <f>IF($A22="","",HPP_Sapi!$J22)</f>
      </c>
      <c r="F22" s="16">
        <f>IF($A22="","",$E22-$D22)</f>
      </c>
      <c r="G22" s="18">
        <f>IF($A22="","",M_Sapi!$L22)</f>
      </c>
      <c r="H22" s="19">
        <f>IF(OR($A22="",$G22=0),"",$F22/$G22)</f>
      </c>
      <c r="I22" s="15">
        <f>IF($A22="","",HPP_Sapi!$I22)</f>
      </c>
      <c r="J22" s="15">
        <f>IF($A22="","",IFERROR(INDEX(Penjualan!$E$2:$E$1001,MATCH($A22,Penjualan!$B$2:$B$1001,0)),0))</f>
      </c>
      <c r="K22" s="15">
        <f>IF($A22="","",IF($J22=0,0,$J22-$I22))</f>
      </c>
      <c r="L22" s="20">
        <f>IF(OR($A22="",$J22=0),"",$K22/$J22)</f>
      </c>
      <c r="N22" s="13">
        <f>IF(M_Batch!$A22="","",M_Batch!$A22)</f>
      </c>
      <c r="O22" s="13">
        <f>IF($N22="","",M_Batch!$F22)</f>
      </c>
      <c r="P22" s="14">
        <f>IF($N22="","",M_Batch!$I22)</f>
      </c>
      <c r="Q22" s="16">
        <f>IF($N22="","",SUMIFS($F$2:$F$501,$B$2:$B$501,$N22))</f>
      </c>
      <c r="R22" s="15">
        <f>IF($N22="","",M_Batch!$K22)</f>
      </c>
      <c r="S22" s="21">
        <f>IF($N22="","",IFERROR($R22/$Q22,0))</f>
      </c>
      <c r="T22" s="19">
        <f>IF($N22="","",IFERROR(AVERAGEIFS($H$2:$H$501,$B$2:$B$501,$N22),0))</f>
      </c>
    </row>
    <row r="23">
      <c r="A23" s="13">
        <f>IF(M_Sapi!$A23="","",M_Sapi!$A23)</f>
      </c>
      <c r="B23" s="13">
        <f>IF($A23="","",M_Sapi!$F23)</f>
      </c>
      <c r="C23" s="13">
        <f>IF($A23="","",M_Sapi!$J23)</f>
      </c>
      <c r="D23" s="16">
        <f>IF($A23="","",M_Sapi!$D23)</f>
      </c>
      <c r="E23" s="16">
        <f>IF($A23="","",HPP_Sapi!$J23)</f>
      </c>
      <c r="F23" s="16">
        <f>IF($A23="","",$E23-$D23)</f>
      </c>
      <c r="G23" s="18">
        <f>IF($A23="","",M_Sapi!$L23)</f>
      </c>
      <c r="H23" s="19">
        <f>IF(OR($A23="",$G23=0),"",$F23/$G23)</f>
      </c>
      <c r="I23" s="15">
        <f>IF($A23="","",HPP_Sapi!$I23)</f>
      </c>
      <c r="J23" s="15">
        <f>IF($A23="","",IFERROR(INDEX(Penjualan!$E$2:$E$1001,MATCH($A23,Penjualan!$B$2:$B$1001,0)),0))</f>
      </c>
      <c r="K23" s="15">
        <f>IF($A23="","",IF($J23=0,0,$J23-$I23))</f>
      </c>
      <c r="L23" s="20">
        <f>IF(OR($A23="",$J23=0),"",$K23/$J23)</f>
      </c>
      <c r="N23" s="13">
        <f>IF(M_Batch!$A23="","",M_Batch!$A23)</f>
      </c>
      <c r="O23" s="13">
        <f>IF($N23="","",M_Batch!$F23)</f>
      </c>
      <c r="P23" s="14">
        <f>IF($N23="","",M_Batch!$I23)</f>
      </c>
      <c r="Q23" s="16">
        <f>IF($N23="","",SUMIFS($F$2:$F$501,$B$2:$B$501,$N23))</f>
      </c>
      <c r="R23" s="15">
        <f>IF($N23="","",M_Batch!$K23)</f>
      </c>
      <c r="S23" s="21">
        <f>IF($N23="","",IFERROR($R23/$Q23,0))</f>
      </c>
      <c r="T23" s="19">
        <f>IF($N23="","",IFERROR(AVERAGEIFS($H$2:$H$501,$B$2:$B$501,$N23),0))</f>
      </c>
    </row>
    <row r="24">
      <c r="A24" s="13">
        <f>IF(M_Sapi!$A24="","",M_Sapi!$A24)</f>
      </c>
      <c r="B24" s="13">
        <f>IF($A24="","",M_Sapi!$F24)</f>
      </c>
      <c r="C24" s="13">
        <f>IF($A24="","",M_Sapi!$J24)</f>
      </c>
      <c r="D24" s="16">
        <f>IF($A24="","",M_Sapi!$D24)</f>
      </c>
      <c r="E24" s="16">
        <f>IF($A24="","",HPP_Sapi!$J24)</f>
      </c>
      <c r="F24" s="16">
        <f>IF($A24="","",$E24-$D24)</f>
      </c>
      <c r="G24" s="18">
        <f>IF($A24="","",M_Sapi!$L24)</f>
      </c>
      <c r="H24" s="19">
        <f>IF(OR($A24="",$G24=0),"",$F24/$G24)</f>
      </c>
      <c r="I24" s="15">
        <f>IF($A24="","",HPP_Sapi!$I24)</f>
      </c>
      <c r="J24" s="15">
        <f>IF($A24="","",IFERROR(INDEX(Penjualan!$E$2:$E$1001,MATCH($A24,Penjualan!$B$2:$B$1001,0)),0))</f>
      </c>
      <c r="K24" s="15">
        <f>IF($A24="","",IF($J24=0,0,$J24-$I24))</f>
      </c>
      <c r="L24" s="20">
        <f>IF(OR($A24="",$J24=0),"",$K24/$J24)</f>
      </c>
      <c r="N24" s="13">
        <f>IF(M_Batch!$A24="","",M_Batch!$A24)</f>
      </c>
      <c r="O24" s="13">
        <f>IF($N24="","",M_Batch!$F24)</f>
      </c>
      <c r="P24" s="14">
        <f>IF($N24="","",M_Batch!$I24)</f>
      </c>
      <c r="Q24" s="16">
        <f>IF($N24="","",SUMIFS($F$2:$F$501,$B$2:$B$501,$N24))</f>
      </c>
      <c r="R24" s="15">
        <f>IF($N24="","",M_Batch!$K24)</f>
      </c>
      <c r="S24" s="21">
        <f>IF($N24="","",IFERROR($R24/$Q24,0))</f>
      </c>
      <c r="T24" s="19">
        <f>IF($N24="","",IFERROR(AVERAGEIFS($H$2:$H$501,$B$2:$B$501,$N24),0))</f>
      </c>
    </row>
    <row r="25">
      <c r="A25" s="13">
        <f>IF(M_Sapi!$A25="","",M_Sapi!$A25)</f>
      </c>
      <c r="B25" s="13">
        <f>IF($A25="","",M_Sapi!$F25)</f>
      </c>
      <c r="C25" s="13">
        <f>IF($A25="","",M_Sapi!$J25)</f>
      </c>
      <c r="D25" s="16">
        <f>IF($A25="","",M_Sapi!$D25)</f>
      </c>
      <c r="E25" s="16">
        <f>IF($A25="","",HPP_Sapi!$J25)</f>
      </c>
      <c r="F25" s="16">
        <f>IF($A25="","",$E25-$D25)</f>
      </c>
      <c r="G25" s="18">
        <f>IF($A25="","",M_Sapi!$L25)</f>
      </c>
      <c r="H25" s="19">
        <f>IF(OR($A25="",$G25=0),"",$F25/$G25)</f>
      </c>
      <c r="I25" s="15">
        <f>IF($A25="","",HPP_Sapi!$I25)</f>
      </c>
      <c r="J25" s="15">
        <f>IF($A25="","",IFERROR(INDEX(Penjualan!$E$2:$E$1001,MATCH($A25,Penjualan!$B$2:$B$1001,0)),0))</f>
      </c>
      <c r="K25" s="15">
        <f>IF($A25="","",IF($J25=0,0,$J25-$I25))</f>
      </c>
      <c r="L25" s="20">
        <f>IF(OR($A25="",$J25=0),"",$K25/$J25)</f>
      </c>
      <c r="N25" s="13">
        <f>IF(M_Batch!$A25="","",M_Batch!$A25)</f>
      </c>
      <c r="O25" s="13">
        <f>IF($N25="","",M_Batch!$F25)</f>
      </c>
      <c r="P25" s="14">
        <f>IF($N25="","",M_Batch!$I25)</f>
      </c>
      <c r="Q25" s="16">
        <f>IF($N25="","",SUMIFS($F$2:$F$501,$B$2:$B$501,$N25))</f>
      </c>
      <c r="R25" s="15">
        <f>IF($N25="","",M_Batch!$K25)</f>
      </c>
      <c r="S25" s="21">
        <f>IF($N25="","",IFERROR($R25/$Q25,0))</f>
      </c>
      <c r="T25" s="19">
        <f>IF($N25="","",IFERROR(AVERAGEIFS($H$2:$H$501,$B$2:$B$501,$N25),0))</f>
      </c>
    </row>
    <row r="26">
      <c r="A26" s="13">
        <f>IF(M_Sapi!$A26="","",M_Sapi!$A26)</f>
      </c>
      <c r="B26" s="13">
        <f>IF($A26="","",M_Sapi!$F26)</f>
      </c>
      <c r="C26" s="13">
        <f>IF($A26="","",M_Sapi!$J26)</f>
      </c>
      <c r="D26" s="16">
        <f>IF($A26="","",M_Sapi!$D26)</f>
      </c>
      <c r="E26" s="16">
        <f>IF($A26="","",HPP_Sapi!$J26)</f>
      </c>
      <c r="F26" s="16">
        <f>IF($A26="","",$E26-$D26)</f>
      </c>
      <c r="G26" s="18">
        <f>IF($A26="","",M_Sapi!$L26)</f>
      </c>
      <c r="H26" s="19">
        <f>IF(OR($A26="",$G26=0),"",$F26/$G26)</f>
      </c>
      <c r="I26" s="15">
        <f>IF($A26="","",HPP_Sapi!$I26)</f>
      </c>
      <c r="J26" s="15">
        <f>IF($A26="","",IFERROR(INDEX(Penjualan!$E$2:$E$1001,MATCH($A26,Penjualan!$B$2:$B$1001,0)),0))</f>
      </c>
      <c r="K26" s="15">
        <f>IF($A26="","",IF($J26=0,0,$J26-$I26))</f>
      </c>
      <c r="L26" s="20">
        <f>IF(OR($A26="",$J26=0),"",$K26/$J26)</f>
      </c>
      <c r="N26" s="13">
        <f>IF(M_Batch!$A26="","",M_Batch!$A26)</f>
      </c>
      <c r="O26" s="13">
        <f>IF($N26="","",M_Batch!$F26)</f>
      </c>
      <c r="P26" s="14">
        <f>IF($N26="","",M_Batch!$I26)</f>
      </c>
      <c r="Q26" s="16">
        <f>IF($N26="","",SUMIFS($F$2:$F$501,$B$2:$B$501,$N26))</f>
      </c>
      <c r="R26" s="15">
        <f>IF($N26="","",M_Batch!$K26)</f>
      </c>
      <c r="S26" s="21">
        <f>IF($N26="","",IFERROR($R26/$Q26,0))</f>
      </c>
      <c r="T26" s="19">
        <f>IF($N26="","",IFERROR(AVERAGEIFS($H$2:$H$501,$B$2:$B$501,$N26),0))</f>
      </c>
    </row>
    <row r="27">
      <c r="A27" s="13">
        <f>IF(M_Sapi!$A27="","",M_Sapi!$A27)</f>
      </c>
      <c r="B27" s="13">
        <f>IF($A27="","",M_Sapi!$F27)</f>
      </c>
      <c r="C27" s="13">
        <f>IF($A27="","",M_Sapi!$J27)</f>
      </c>
      <c r="D27" s="16">
        <f>IF($A27="","",M_Sapi!$D27)</f>
      </c>
      <c r="E27" s="16">
        <f>IF($A27="","",HPP_Sapi!$J27)</f>
      </c>
      <c r="F27" s="16">
        <f>IF($A27="","",$E27-$D27)</f>
      </c>
      <c r="G27" s="18">
        <f>IF($A27="","",M_Sapi!$L27)</f>
      </c>
      <c r="H27" s="19">
        <f>IF(OR($A27="",$G27=0),"",$F27/$G27)</f>
      </c>
      <c r="I27" s="15">
        <f>IF($A27="","",HPP_Sapi!$I27)</f>
      </c>
      <c r="J27" s="15">
        <f>IF($A27="","",IFERROR(INDEX(Penjualan!$E$2:$E$1001,MATCH($A27,Penjualan!$B$2:$B$1001,0)),0))</f>
      </c>
      <c r="K27" s="15">
        <f>IF($A27="","",IF($J27=0,0,$J27-$I27))</f>
      </c>
      <c r="L27" s="20">
        <f>IF(OR($A27="",$J27=0),"",$K27/$J27)</f>
      </c>
      <c r="N27" s="13">
        <f>IF(M_Batch!$A27="","",M_Batch!$A27)</f>
      </c>
      <c r="O27" s="13">
        <f>IF($N27="","",M_Batch!$F27)</f>
      </c>
      <c r="P27" s="14">
        <f>IF($N27="","",M_Batch!$I27)</f>
      </c>
      <c r="Q27" s="16">
        <f>IF($N27="","",SUMIFS($F$2:$F$501,$B$2:$B$501,$N27))</f>
      </c>
      <c r="R27" s="15">
        <f>IF($N27="","",M_Batch!$K27)</f>
      </c>
      <c r="S27" s="21">
        <f>IF($N27="","",IFERROR($R27/$Q27,0))</f>
      </c>
      <c r="T27" s="19">
        <f>IF($N27="","",IFERROR(AVERAGEIFS($H$2:$H$501,$B$2:$B$501,$N27),0))</f>
      </c>
    </row>
    <row r="28">
      <c r="A28" s="13">
        <f>IF(M_Sapi!$A28="","",M_Sapi!$A28)</f>
      </c>
      <c r="B28" s="13">
        <f>IF($A28="","",M_Sapi!$F28)</f>
      </c>
      <c r="C28" s="13">
        <f>IF($A28="","",M_Sapi!$J28)</f>
      </c>
      <c r="D28" s="16">
        <f>IF($A28="","",M_Sapi!$D28)</f>
      </c>
      <c r="E28" s="16">
        <f>IF($A28="","",HPP_Sapi!$J28)</f>
      </c>
      <c r="F28" s="16">
        <f>IF($A28="","",$E28-$D28)</f>
      </c>
      <c r="G28" s="18">
        <f>IF($A28="","",M_Sapi!$L28)</f>
      </c>
      <c r="H28" s="19">
        <f>IF(OR($A28="",$G28=0),"",$F28/$G28)</f>
      </c>
      <c r="I28" s="15">
        <f>IF($A28="","",HPP_Sapi!$I28)</f>
      </c>
      <c r="J28" s="15">
        <f>IF($A28="","",IFERROR(INDEX(Penjualan!$E$2:$E$1001,MATCH($A28,Penjualan!$B$2:$B$1001,0)),0))</f>
      </c>
      <c r="K28" s="15">
        <f>IF($A28="","",IF($J28=0,0,$J28-$I28))</f>
      </c>
      <c r="L28" s="20">
        <f>IF(OR($A28="",$J28=0),"",$K28/$J28)</f>
      </c>
      <c r="N28" s="13">
        <f>IF(M_Batch!$A28="","",M_Batch!$A28)</f>
      </c>
      <c r="O28" s="13">
        <f>IF($N28="","",M_Batch!$F28)</f>
      </c>
      <c r="P28" s="14">
        <f>IF($N28="","",M_Batch!$I28)</f>
      </c>
      <c r="Q28" s="16">
        <f>IF($N28="","",SUMIFS($F$2:$F$501,$B$2:$B$501,$N28))</f>
      </c>
      <c r="R28" s="15">
        <f>IF($N28="","",M_Batch!$K28)</f>
      </c>
      <c r="S28" s="21">
        <f>IF($N28="","",IFERROR($R28/$Q28,0))</f>
      </c>
      <c r="T28" s="19">
        <f>IF($N28="","",IFERROR(AVERAGEIFS($H$2:$H$501,$B$2:$B$501,$N28),0))</f>
      </c>
    </row>
    <row r="29">
      <c r="A29" s="13">
        <f>IF(M_Sapi!$A29="","",M_Sapi!$A29)</f>
      </c>
      <c r="B29" s="13">
        <f>IF($A29="","",M_Sapi!$F29)</f>
      </c>
      <c r="C29" s="13">
        <f>IF($A29="","",M_Sapi!$J29)</f>
      </c>
      <c r="D29" s="16">
        <f>IF($A29="","",M_Sapi!$D29)</f>
      </c>
      <c r="E29" s="16">
        <f>IF($A29="","",HPP_Sapi!$J29)</f>
      </c>
      <c r="F29" s="16">
        <f>IF($A29="","",$E29-$D29)</f>
      </c>
      <c r="G29" s="18">
        <f>IF($A29="","",M_Sapi!$L29)</f>
      </c>
      <c r="H29" s="19">
        <f>IF(OR($A29="",$G29=0),"",$F29/$G29)</f>
      </c>
      <c r="I29" s="15">
        <f>IF($A29="","",HPP_Sapi!$I29)</f>
      </c>
      <c r="J29" s="15">
        <f>IF($A29="","",IFERROR(INDEX(Penjualan!$E$2:$E$1001,MATCH($A29,Penjualan!$B$2:$B$1001,0)),0))</f>
      </c>
      <c r="K29" s="15">
        <f>IF($A29="","",IF($J29=0,0,$J29-$I29))</f>
      </c>
      <c r="L29" s="20">
        <f>IF(OR($A29="",$J29=0),"",$K29/$J29)</f>
      </c>
      <c r="N29" s="13">
        <f>IF(M_Batch!$A29="","",M_Batch!$A29)</f>
      </c>
      <c r="O29" s="13">
        <f>IF($N29="","",M_Batch!$F29)</f>
      </c>
      <c r="P29" s="14">
        <f>IF($N29="","",M_Batch!$I29)</f>
      </c>
      <c r="Q29" s="16">
        <f>IF($N29="","",SUMIFS($F$2:$F$501,$B$2:$B$501,$N29))</f>
      </c>
      <c r="R29" s="15">
        <f>IF($N29="","",M_Batch!$K29)</f>
      </c>
      <c r="S29" s="21">
        <f>IF($N29="","",IFERROR($R29/$Q29,0))</f>
      </c>
      <c r="T29" s="19">
        <f>IF($N29="","",IFERROR(AVERAGEIFS($H$2:$H$501,$B$2:$B$501,$N29),0))</f>
      </c>
    </row>
    <row r="30">
      <c r="A30" s="13">
        <f>IF(M_Sapi!$A30="","",M_Sapi!$A30)</f>
      </c>
      <c r="B30" s="13">
        <f>IF($A30="","",M_Sapi!$F30)</f>
      </c>
      <c r="C30" s="13">
        <f>IF($A30="","",M_Sapi!$J30)</f>
      </c>
      <c r="D30" s="16">
        <f>IF($A30="","",M_Sapi!$D30)</f>
      </c>
      <c r="E30" s="16">
        <f>IF($A30="","",HPP_Sapi!$J30)</f>
      </c>
      <c r="F30" s="16">
        <f>IF($A30="","",$E30-$D30)</f>
      </c>
      <c r="G30" s="18">
        <f>IF($A30="","",M_Sapi!$L30)</f>
      </c>
      <c r="H30" s="19">
        <f>IF(OR($A30="",$G30=0),"",$F30/$G30)</f>
      </c>
      <c r="I30" s="15">
        <f>IF($A30="","",HPP_Sapi!$I30)</f>
      </c>
      <c r="J30" s="15">
        <f>IF($A30="","",IFERROR(INDEX(Penjualan!$E$2:$E$1001,MATCH($A30,Penjualan!$B$2:$B$1001,0)),0))</f>
      </c>
      <c r="K30" s="15">
        <f>IF($A30="","",IF($J30=0,0,$J30-$I30))</f>
      </c>
      <c r="L30" s="20">
        <f>IF(OR($A30="",$J30=0),"",$K30/$J30)</f>
      </c>
      <c r="N30" s="13">
        <f>IF(M_Batch!$A30="","",M_Batch!$A30)</f>
      </c>
      <c r="O30" s="13">
        <f>IF($N30="","",M_Batch!$F30)</f>
      </c>
      <c r="P30" s="14">
        <f>IF($N30="","",M_Batch!$I30)</f>
      </c>
      <c r="Q30" s="16">
        <f>IF($N30="","",SUMIFS($F$2:$F$501,$B$2:$B$501,$N30))</f>
      </c>
      <c r="R30" s="15">
        <f>IF($N30="","",M_Batch!$K30)</f>
      </c>
      <c r="S30" s="21">
        <f>IF($N30="","",IFERROR($R30/$Q30,0))</f>
      </c>
      <c r="T30" s="19">
        <f>IF($N30="","",IFERROR(AVERAGEIFS($H$2:$H$501,$B$2:$B$501,$N30),0))</f>
      </c>
    </row>
    <row r="31">
      <c r="A31" s="13">
        <f>IF(M_Sapi!$A31="","",M_Sapi!$A31)</f>
      </c>
      <c r="B31" s="13">
        <f>IF($A31="","",M_Sapi!$F31)</f>
      </c>
      <c r="C31" s="13">
        <f>IF($A31="","",M_Sapi!$J31)</f>
      </c>
      <c r="D31" s="16">
        <f>IF($A31="","",M_Sapi!$D31)</f>
      </c>
      <c r="E31" s="16">
        <f>IF($A31="","",HPP_Sapi!$J31)</f>
      </c>
      <c r="F31" s="16">
        <f>IF($A31="","",$E31-$D31)</f>
      </c>
      <c r="G31" s="18">
        <f>IF($A31="","",M_Sapi!$L31)</f>
      </c>
      <c r="H31" s="19">
        <f>IF(OR($A31="",$G31=0),"",$F31/$G31)</f>
      </c>
      <c r="I31" s="15">
        <f>IF($A31="","",HPP_Sapi!$I31)</f>
      </c>
      <c r="J31" s="15">
        <f>IF($A31="","",IFERROR(INDEX(Penjualan!$E$2:$E$1001,MATCH($A31,Penjualan!$B$2:$B$1001,0)),0))</f>
      </c>
      <c r="K31" s="15">
        <f>IF($A31="","",IF($J31=0,0,$J31-$I31))</f>
      </c>
      <c r="L31" s="20">
        <f>IF(OR($A31="",$J31=0),"",$K31/$J31)</f>
      </c>
      <c r="N31" s="13">
        <f>IF(M_Batch!$A31="","",M_Batch!$A31)</f>
      </c>
      <c r="O31" s="13">
        <f>IF($N31="","",M_Batch!$F31)</f>
      </c>
      <c r="P31" s="14">
        <f>IF($N31="","",M_Batch!$I31)</f>
      </c>
      <c r="Q31" s="16">
        <f>IF($N31="","",SUMIFS($F$2:$F$501,$B$2:$B$501,$N31))</f>
      </c>
      <c r="R31" s="15">
        <f>IF($N31="","",M_Batch!$K31)</f>
      </c>
      <c r="S31" s="21">
        <f>IF($N31="","",IFERROR($R31/$Q31,0))</f>
      </c>
      <c r="T31" s="19">
        <f>IF($N31="","",IFERROR(AVERAGEIFS($H$2:$H$501,$B$2:$B$501,$N31),0))</f>
      </c>
    </row>
    <row r="32">
      <c r="A32" s="13">
        <f>IF(M_Sapi!$A32="","",M_Sapi!$A32)</f>
      </c>
      <c r="B32" s="13">
        <f>IF($A32="","",M_Sapi!$F32)</f>
      </c>
      <c r="C32" s="13">
        <f>IF($A32="","",M_Sapi!$J32)</f>
      </c>
      <c r="D32" s="16">
        <f>IF($A32="","",M_Sapi!$D32)</f>
      </c>
      <c r="E32" s="16">
        <f>IF($A32="","",HPP_Sapi!$J32)</f>
      </c>
      <c r="F32" s="16">
        <f>IF($A32="","",$E32-$D32)</f>
      </c>
      <c r="G32" s="18">
        <f>IF($A32="","",M_Sapi!$L32)</f>
      </c>
      <c r="H32" s="19">
        <f>IF(OR($A32="",$G32=0),"",$F32/$G32)</f>
      </c>
      <c r="I32" s="15">
        <f>IF($A32="","",HPP_Sapi!$I32)</f>
      </c>
      <c r="J32" s="15">
        <f>IF($A32="","",IFERROR(INDEX(Penjualan!$E$2:$E$1001,MATCH($A32,Penjualan!$B$2:$B$1001,0)),0))</f>
      </c>
      <c r="K32" s="15">
        <f>IF($A32="","",IF($J32=0,0,$J32-$I32))</f>
      </c>
      <c r="L32" s="20">
        <f>IF(OR($A32="",$J32=0),"",$K32/$J32)</f>
      </c>
      <c r="N32" s="13">
        <f>IF(M_Batch!$A32="","",M_Batch!$A32)</f>
      </c>
      <c r="O32" s="13">
        <f>IF($N32="","",M_Batch!$F32)</f>
      </c>
      <c r="P32" s="14">
        <f>IF($N32="","",M_Batch!$I32)</f>
      </c>
      <c r="Q32" s="16">
        <f>IF($N32="","",SUMIFS($F$2:$F$501,$B$2:$B$501,$N32))</f>
      </c>
      <c r="R32" s="15">
        <f>IF($N32="","",M_Batch!$K32)</f>
      </c>
      <c r="S32" s="21">
        <f>IF($N32="","",IFERROR($R32/$Q32,0))</f>
      </c>
      <c r="T32" s="19">
        <f>IF($N32="","",IFERROR(AVERAGEIFS($H$2:$H$501,$B$2:$B$501,$N32),0))</f>
      </c>
    </row>
    <row r="33">
      <c r="A33" s="13">
        <f>IF(M_Sapi!$A33="","",M_Sapi!$A33)</f>
      </c>
      <c r="B33" s="13">
        <f>IF($A33="","",M_Sapi!$F33)</f>
      </c>
      <c r="C33" s="13">
        <f>IF($A33="","",M_Sapi!$J33)</f>
      </c>
      <c r="D33" s="16">
        <f>IF($A33="","",M_Sapi!$D33)</f>
      </c>
      <c r="E33" s="16">
        <f>IF($A33="","",HPP_Sapi!$J33)</f>
      </c>
      <c r="F33" s="16">
        <f>IF($A33="","",$E33-$D33)</f>
      </c>
      <c r="G33" s="18">
        <f>IF($A33="","",M_Sapi!$L33)</f>
      </c>
      <c r="H33" s="19">
        <f>IF(OR($A33="",$G33=0),"",$F33/$G33)</f>
      </c>
      <c r="I33" s="15">
        <f>IF($A33="","",HPP_Sapi!$I33)</f>
      </c>
      <c r="J33" s="15">
        <f>IF($A33="","",IFERROR(INDEX(Penjualan!$E$2:$E$1001,MATCH($A33,Penjualan!$B$2:$B$1001,0)),0))</f>
      </c>
      <c r="K33" s="15">
        <f>IF($A33="","",IF($J33=0,0,$J33-$I33))</f>
      </c>
      <c r="L33" s="20">
        <f>IF(OR($A33="",$J33=0),"",$K33/$J33)</f>
      </c>
      <c r="N33" s="13">
        <f>IF(M_Batch!$A33="","",M_Batch!$A33)</f>
      </c>
      <c r="O33" s="13">
        <f>IF($N33="","",M_Batch!$F33)</f>
      </c>
      <c r="P33" s="14">
        <f>IF($N33="","",M_Batch!$I33)</f>
      </c>
      <c r="Q33" s="16">
        <f>IF($N33="","",SUMIFS($F$2:$F$501,$B$2:$B$501,$N33))</f>
      </c>
      <c r="R33" s="15">
        <f>IF($N33="","",M_Batch!$K33)</f>
      </c>
      <c r="S33" s="21">
        <f>IF($N33="","",IFERROR($R33/$Q33,0))</f>
      </c>
      <c r="T33" s="19">
        <f>IF($N33="","",IFERROR(AVERAGEIFS($H$2:$H$501,$B$2:$B$501,$N33),0))</f>
      </c>
    </row>
    <row r="34">
      <c r="A34" s="13">
        <f>IF(M_Sapi!$A34="","",M_Sapi!$A34)</f>
      </c>
      <c r="B34" s="13">
        <f>IF($A34="","",M_Sapi!$F34)</f>
      </c>
      <c r="C34" s="13">
        <f>IF($A34="","",M_Sapi!$J34)</f>
      </c>
      <c r="D34" s="16">
        <f>IF($A34="","",M_Sapi!$D34)</f>
      </c>
      <c r="E34" s="16">
        <f>IF($A34="","",HPP_Sapi!$J34)</f>
      </c>
      <c r="F34" s="16">
        <f>IF($A34="","",$E34-$D34)</f>
      </c>
      <c r="G34" s="18">
        <f>IF($A34="","",M_Sapi!$L34)</f>
      </c>
      <c r="H34" s="19">
        <f>IF(OR($A34="",$G34=0),"",$F34/$G34)</f>
      </c>
      <c r="I34" s="15">
        <f>IF($A34="","",HPP_Sapi!$I34)</f>
      </c>
      <c r="J34" s="15">
        <f>IF($A34="","",IFERROR(INDEX(Penjualan!$E$2:$E$1001,MATCH($A34,Penjualan!$B$2:$B$1001,0)),0))</f>
      </c>
      <c r="K34" s="15">
        <f>IF($A34="","",IF($J34=0,0,$J34-$I34))</f>
      </c>
      <c r="L34" s="20">
        <f>IF(OR($A34="",$J34=0),"",$K34/$J34)</f>
      </c>
      <c r="N34" s="13">
        <f>IF(M_Batch!$A34="","",M_Batch!$A34)</f>
      </c>
      <c r="O34" s="13">
        <f>IF($N34="","",M_Batch!$F34)</f>
      </c>
      <c r="P34" s="14">
        <f>IF($N34="","",M_Batch!$I34)</f>
      </c>
      <c r="Q34" s="16">
        <f>IF($N34="","",SUMIFS($F$2:$F$501,$B$2:$B$501,$N34))</f>
      </c>
      <c r="R34" s="15">
        <f>IF($N34="","",M_Batch!$K34)</f>
      </c>
      <c r="S34" s="21">
        <f>IF($N34="","",IFERROR($R34/$Q34,0))</f>
      </c>
      <c r="T34" s="19">
        <f>IF($N34="","",IFERROR(AVERAGEIFS($H$2:$H$501,$B$2:$B$501,$N34),0))</f>
      </c>
    </row>
    <row r="35">
      <c r="A35" s="13">
        <f>IF(M_Sapi!$A35="","",M_Sapi!$A35)</f>
      </c>
      <c r="B35" s="13">
        <f>IF($A35="","",M_Sapi!$F35)</f>
      </c>
      <c r="C35" s="13">
        <f>IF($A35="","",M_Sapi!$J35)</f>
      </c>
      <c r="D35" s="16">
        <f>IF($A35="","",M_Sapi!$D35)</f>
      </c>
      <c r="E35" s="16">
        <f>IF($A35="","",HPP_Sapi!$J35)</f>
      </c>
      <c r="F35" s="16">
        <f>IF($A35="","",$E35-$D35)</f>
      </c>
      <c r="G35" s="18">
        <f>IF($A35="","",M_Sapi!$L35)</f>
      </c>
      <c r="H35" s="19">
        <f>IF(OR($A35="",$G35=0),"",$F35/$G35)</f>
      </c>
      <c r="I35" s="15">
        <f>IF($A35="","",HPP_Sapi!$I35)</f>
      </c>
      <c r="J35" s="15">
        <f>IF($A35="","",IFERROR(INDEX(Penjualan!$E$2:$E$1001,MATCH($A35,Penjualan!$B$2:$B$1001,0)),0))</f>
      </c>
      <c r="K35" s="15">
        <f>IF($A35="","",IF($J35=0,0,$J35-$I35))</f>
      </c>
      <c r="L35" s="20">
        <f>IF(OR($A35="",$J35=0),"",$K35/$J35)</f>
      </c>
      <c r="N35" s="13">
        <f>IF(M_Batch!$A35="","",M_Batch!$A35)</f>
      </c>
      <c r="O35" s="13">
        <f>IF($N35="","",M_Batch!$F35)</f>
      </c>
      <c r="P35" s="14">
        <f>IF($N35="","",M_Batch!$I35)</f>
      </c>
      <c r="Q35" s="16">
        <f>IF($N35="","",SUMIFS($F$2:$F$501,$B$2:$B$501,$N35))</f>
      </c>
      <c r="R35" s="15">
        <f>IF($N35="","",M_Batch!$K35)</f>
      </c>
      <c r="S35" s="21">
        <f>IF($N35="","",IFERROR($R35/$Q35,0))</f>
      </c>
      <c r="T35" s="19">
        <f>IF($N35="","",IFERROR(AVERAGEIFS($H$2:$H$501,$B$2:$B$501,$N35),0))</f>
      </c>
    </row>
    <row r="36">
      <c r="A36" s="13">
        <f>IF(M_Sapi!$A36="","",M_Sapi!$A36)</f>
      </c>
      <c r="B36" s="13">
        <f>IF($A36="","",M_Sapi!$F36)</f>
      </c>
      <c r="C36" s="13">
        <f>IF($A36="","",M_Sapi!$J36)</f>
      </c>
      <c r="D36" s="16">
        <f>IF($A36="","",M_Sapi!$D36)</f>
      </c>
      <c r="E36" s="16">
        <f>IF($A36="","",HPP_Sapi!$J36)</f>
      </c>
      <c r="F36" s="16">
        <f>IF($A36="","",$E36-$D36)</f>
      </c>
      <c r="G36" s="18">
        <f>IF($A36="","",M_Sapi!$L36)</f>
      </c>
      <c r="H36" s="19">
        <f>IF(OR($A36="",$G36=0),"",$F36/$G36)</f>
      </c>
      <c r="I36" s="15">
        <f>IF($A36="","",HPP_Sapi!$I36)</f>
      </c>
      <c r="J36" s="15">
        <f>IF($A36="","",IFERROR(INDEX(Penjualan!$E$2:$E$1001,MATCH($A36,Penjualan!$B$2:$B$1001,0)),0))</f>
      </c>
      <c r="K36" s="15">
        <f>IF($A36="","",IF($J36=0,0,$J36-$I36))</f>
      </c>
      <c r="L36" s="20">
        <f>IF(OR($A36="",$J36=0),"",$K36/$J36)</f>
      </c>
      <c r="N36" s="13">
        <f>IF(M_Batch!$A36="","",M_Batch!$A36)</f>
      </c>
      <c r="O36" s="13">
        <f>IF($N36="","",M_Batch!$F36)</f>
      </c>
      <c r="P36" s="14">
        <f>IF($N36="","",M_Batch!$I36)</f>
      </c>
      <c r="Q36" s="16">
        <f>IF($N36="","",SUMIFS($F$2:$F$501,$B$2:$B$501,$N36))</f>
      </c>
      <c r="R36" s="15">
        <f>IF($N36="","",M_Batch!$K36)</f>
      </c>
      <c r="S36" s="21">
        <f>IF($N36="","",IFERROR($R36/$Q36,0))</f>
      </c>
      <c r="T36" s="19">
        <f>IF($N36="","",IFERROR(AVERAGEIFS($H$2:$H$501,$B$2:$B$501,$N36),0))</f>
      </c>
    </row>
    <row r="37">
      <c r="A37" s="13">
        <f>IF(M_Sapi!$A37="","",M_Sapi!$A37)</f>
      </c>
      <c r="B37" s="13">
        <f>IF($A37="","",M_Sapi!$F37)</f>
      </c>
      <c r="C37" s="13">
        <f>IF($A37="","",M_Sapi!$J37)</f>
      </c>
      <c r="D37" s="16">
        <f>IF($A37="","",M_Sapi!$D37)</f>
      </c>
      <c r="E37" s="16">
        <f>IF($A37="","",HPP_Sapi!$J37)</f>
      </c>
      <c r="F37" s="16">
        <f>IF($A37="","",$E37-$D37)</f>
      </c>
      <c r="G37" s="18">
        <f>IF($A37="","",M_Sapi!$L37)</f>
      </c>
      <c r="H37" s="19">
        <f>IF(OR($A37="",$G37=0),"",$F37/$G37)</f>
      </c>
      <c r="I37" s="15">
        <f>IF($A37="","",HPP_Sapi!$I37)</f>
      </c>
      <c r="J37" s="15">
        <f>IF($A37="","",IFERROR(INDEX(Penjualan!$E$2:$E$1001,MATCH($A37,Penjualan!$B$2:$B$1001,0)),0))</f>
      </c>
      <c r="K37" s="15">
        <f>IF($A37="","",IF($J37=0,0,$J37-$I37))</f>
      </c>
      <c r="L37" s="20">
        <f>IF(OR($A37="",$J37=0),"",$K37/$J37)</f>
      </c>
      <c r="N37" s="13">
        <f>IF(M_Batch!$A37="","",M_Batch!$A37)</f>
      </c>
      <c r="O37" s="13">
        <f>IF($N37="","",M_Batch!$F37)</f>
      </c>
      <c r="P37" s="14">
        <f>IF($N37="","",M_Batch!$I37)</f>
      </c>
      <c r="Q37" s="16">
        <f>IF($N37="","",SUMIFS($F$2:$F$501,$B$2:$B$501,$N37))</f>
      </c>
      <c r="R37" s="15">
        <f>IF($N37="","",M_Batch!$K37)</f>
      </c>
      <c r="S37" s="21">
        <f>IF($N37="","",IFERROR($R37/$Q37,0))</f>
      </c>
      <c r="T37" s="19">
        <f>IF($N37="","",IFERROR(AVERAGEIFS($H$2:$H$501,$B$2:$B$501,$N37),0))</f>
      </c>
    </row>
    <row r="38">
      <c r="A38" s="13">
        <f>IF(M_Sapi!$A38="","",M_Sapi!$A38)</f>
      </c>
      <c r="B38" s="13">
        <f>IF($A38="","",M_Sapi!$F38)</f>
      </c>
      <c r="C38" s="13">
        <f>IF($A38="","",M_Sapi!$J38)</f>
      </c>
      <c r="D38" s="16">
        <f>IF($A38="","",M_Sapi!$D38)</f>
      </c>
      <c r="E38" s="16">
        <f>IF($A38="","",HPP_Sapi!$J38)</f>
      </c>
      <c r="F38" s="16">
        <f>IF($A38="","",$E38-$D38)</f>
      </c>
      <c r="G38" s="18">
        <f>IF($A38="","",M_Sapi!$L38)</f>
      </c>
      <c r="H38" s="19">
        <f>IF(OR($A38="",$G38=0),"",$F38/$G38)</f>
      </c>
      <c r="I38" s="15">
        <f>IF($A38="","",HPP_Sapi!$I38)</f>
      </c>
      <c r="J38" s="15">
        <f>IF($A38="","",IFERROR(INDEX(Penjualan!$E$2:$E$1001,MATCH($A38,Penjualan!$B$2:$B$1001,0)),0))</f>
      </c>
      <c r="K38" s="15">
        <f>IF($A38="","",IF($J38=0,0,$J38-$I38))</f>
      </c>
      <c r="L38" s="20">
        <f>IF(OR($A38="",$J38=0),"",$K38/$J38)</f>
      </c>
      <c r="N38" s="13">
        <f>IF(M_Batch!$A38="","",M_Batch!$A38)</f>
      </c>
      <c r="O38" s="13">
        <f>IF($N38="","",M_Batch!$F38)</f>
      </c>
      <c r="P38" s="14">
        <f>IF($N38="","",M_Batch!$I38)</f>
      </c>
      <c r="Q38" s="16">
        <f>IF($N38="","",SUMIFS($F$2:$F$501,$B$2:$B$501,$N38))</f>
      </c>
      <c r="R38" s="15">
        <f>IF($N38="","",M_Batch!$K38)</f>
      </c>
      <c r="S38" s="21">
        <f>IF($N38="","",IFERROR($R38/$Q38,0))</f>
      </c>
      <c r="T38" s="19">
        <f>IF($N38="","",IFERROR(AVERAGEIFS($H$2:$H$501,$B$2:$B$501,$N38),0))</f>
      </c>
    </row>
    <row r="39">
      <c r="A39" s="13">
        <f>IF(M_Sapi!$A39="","",M_Sapi!$A39)</f>
      </c>
      <c r="B39" s="13">
        <f>IF($A39="","",M_Sapi!$F39)</f>
      </c>
      <c r="C39" s="13">
        <f>IF($A39="","",M_Sapi!$J39)</f>
      </c>
      <c r="D39" s="16">
        <f>IF($A39="","",M_Sapi!$D39)</f>
      </c>
      <c r="E39" s="16">
        <f>IF($A39="","",HPP_Sapi!$J39)</f>
      </c>
      <c r="F39" s="16">
        <f>IF($A39="","",$E39-$D39)</f>
      </c>
      <c r="G39" s="18">
        <f>IF($A39="","",M_Sapi!$L39)</f>
      </c>
      <c r="H39" s="19">
        <f>IF(OR($A39="",$G39=0),"",$F39/$G39)</f>
      </c>
      <c r="I39" s="15">
        <f>IF($A39="","",HPP_Sapi!$I39)</f>
      </c>
      <c r="J39" s="15">
        <f>IF($A39="","",IFERROR(INDEX(Penjualan!$E$2:$E$1001,MATCH($A39,Penjualan!$B$2:$B$1001,0)),0))</f>
      </c>
      <c r="K39" s="15">
        <f>IF($A39="","",IF($J39=0,0,$J39-$I39))</f>
      </c>
      <c r="L39" s="20">
        <f>IF(OR($A39="",$J39=0),"",$K39/$J39)</f>
      </c>
      <c r="N39" s="13">
        <f>IF(M_Batch!$A39="","",M_Batch!$A39)</f>
      </c>
      <c r="O39" s="13">
        <f>IF($N39="","",M_Batch!$F39)</f>
      </c>
      <c r="P39" s="14">
        <f>IF($N39="","",M_Batch!$I39)</f>
      </c>
      <c r="Q39" s="16">
        <f>IF($N39="","",SUMIFS($F$2:$F$501,$B$2:$B$501,$N39))</f>
      </c>
      <c r="R39" s="15">
        <f>IF($N39="","",M_Batch!$K39)</f>
      </c>
      <c r="S39" s="21">
        <f>IF($N39="","",IFERROR($R39/$Q39,0))</f>
      </c>
      <c r="T39" s="19">
        <f>IF($N39="","",IFERROR(AVERAGEIFS($H$2:$H$501,$B$2:$B$501,$N39),0))</f>
      </c>
    </row>
    <row r="40">
      <c r="A40" s="13">
        <f>IF(M_Sapi!$A40="","",M_Sapi!$A40)</f>
      </c>
      <c r="B40" s="13">
        <f>IF($A40="","",M_Sapi!$F40)</f>
      </c>
      <c r="C40" s="13">
        <f>IF($A40="","",M_Sapi!$J40)</f>
      </c>
      <c r="D40" s="16">
        <f>IF($A40="","",M_Sapi!$D40)</f>
      </c>
      <c r="E40" s="16">
        <f>IF($A40="","",HPP_Sapi!$J40)</f>
      </c>
      <c r="F40" s="16">
        <f>IF($A40="","",$E40-$D40)</f>
      </c>
      <c r="G40" s="18">
        <f>IF($A40="","",M_Sapi!$L40)</f>
      </c>
      <c r="H40" s="19">
        <f>IF(OR($A40="",$G40=0),"",$F40/$G40)</f>
      </c>
      <c r="I40" s="15">
        <f>IF($A40="","",HPP_Sapi!$I40)</f>
      </c>
      <c r="J40" s="15">
        <f>IF($A40="","",IFERROR(INDEX(Penjualan!$E$2:$E$1001,MATCH($A40,Penjualan!$B$2:$B$1001,0)),0))</f>
      </c>
      <c r="K40" s="15">
        <f>IF($A40="","",IF($J40=0,0,$J40-$I40))</f>
      </c>
      <c r="L40" s="20">
        <f>IF(OR($A40="",$J40=0),"",$K40/$J40)</f>
      </c>
      <c r="N40" s="13">
        <f>IF(M_Batch!$A40="","",M_Batch!$A40)</f>
      </c>
      <c r="O40" s="13">
        <f>IF($N40="","",M_Batch!$F40)</f>
      </c>
      <c r="P40" s="14">
        <f>IF($N40="","",M_Batch!$I40)</f>
      </c>
      <c r="Q40" s="16">
        <f>IF($N40="","",SUMIFS($F$2:$F$501,$B$2:$B$501,$N40))</f>
      </c>
      <c r="R40" s="15">
        <f>IF($N40="","",M_Batch!$K40)</f>
      </c>
      <c r="S40" s="21">
        <f>IF($N40="","",IFERROR($R40/$Q40,0))</f>
      </c>
      <c r="T40" s="19">
        <f>IF($N40="","",IFERROR(AVERAGEIFS($H$2:$H$501,$B$2:$B$501,$N40),0))</f>
      </c>
    </row>
    <row r="41">
      <c r="A41" s="13">
        <f>IF(M_Sapi!$A41="","",M_Sapi!$A41)</f>
      </c>
      <c r="B41" s="13">
        <f>IF($A41="","",M_Sapi!$F41)</f>
      </c>
      <c r="C41" s="13">
        <f>IF($A41="","",M_Sapi!$J41)</f>
      </c>
      <c r="D41" s="16">
        <f>IF($A41="","",M_Sapi!$D41)</f>
      </c>
      <c r="E41" s="16">
        <f>IF($A41="","",HPP_Sapi!$J41)</f>
      </c>
      <c r="F41" s="16">
        <f>IF($A41="","",$E41-$D41)</f>
      </c>
      <c r="G41" s="18">
        <f>IF($A41="","",M_Sapi!$L41)</f>
      </c>
      <c r="H41" s="19">
        <f>IF(OR($A41="",$G41=0),"",$F41/$G41)</f>
      </c>
      <c r="I41" s="15">
        <f>IF($A41="","",HPP_Sapi!$I41)</f>
      </c>
      <c r="J41" s="15">
        <f>IF($A41="","",IFERROR(INDEX(Penjualan!$E$2:$E$1001,MATCH($A41,Penjualan!$B$2:$B$1001,0)),0))</f>
      </c>
      <c r="K41" s="15">
        <f>IF($A41="","",IF($J41=0,0,$J41-$I41))</f>
      </c>
      <c r="L41" s="20">
        <f>IF(OR($A41="",$J41=0),"",$K41/$J41)</f>
      </c>
      <c r="N41" s="13">
        <f>IF(M_Batch!$A41="","",M_Batch!$A41)</f>
      </c>
      <c r="O41" s="13">
        <f>IF($N41="","",M_Batch!$F41)</f>
      </c>
      <c r="P41" s="14">
        <f>IF($N41="","",M_Batch!$I41)</f>
      </c>
      <c r="Q41" s="16">
        <f>IF($N41="","",SUMIFS($F$2:$F$501,$B$2:$B$501,$N41))</f>
      </c>
      <c r="R41" s="15">
        <f>IF($N41="","",M_Batch!$K41)</f>
      </c>
      <c r="S41" s="21">
        <f>IF($N41="","",IFERROR($R41/$Q41,0))</f>
      </c>
      <c r="T41" s="19">
        <f>IF($N41="","",IFERROR(AVERAGEIFS($H$2:$H$501,$B$2:$B$501,$N41),0))</f>
      </c>
    </row>
    <row r="42">
      <c r="A42" s="13">
        <f>IF(M_Sapi!$A42="","",M_Sapi!$A42)</f>
      </c>
      <c r="B42" s="13">
        <f>IF($A42="","",M_Sapi!$F42)</f>
      </c>
      <c r="C42" s="13">
        <f>IF($A42="","",M_Sapi!$J42)</f>
      </c>
      <c r="D42" s="16">
        <f>IF($A42="","",M_Sapi!$D42)</f>
      </c>
      <c r="E42" s="16">
        <f>IF($A42="","",HPP_Sapi!$J42)</f>
      </c>
      <c r="F42" s="16">
        <f>IF($A42="","",$E42-$D42)</f>
      </c>
      <c r="G42" s="18">
        <f>IF($A42="","",M_Sapi!$L42)</f>
      </c>
      <c r="H42" s="19">
        <f>IF(OR($A42="",$G42=0),"",$F42/$G42)</f>
      </c>
      <c r="I42" s="15">
        <f>IF($A42="","",HPP_Sapi!$I42)</f>
      </c>
      <c r="J42" s="15">
        <f>IF($A42="","",IFERROR(INDEX(Penjualan!$E$2:$E$1001,MATCH($A42,Penjualan!$B$2:$B$1001,0)),0))</f>
      </c>
      <c r="K42" s="15">
        <f>IF($A42="","",IF($J42=0,0,$J42-$I42))</f>
      </c>
      <c r="L42" s="20">
        <f>IF(OR($A42="",$J42=0),"",$K42/$J42)</f>
      </c>
      <c r="N42" s="13">
        <f>IF(M_Batch!$A42="","",M_Batch!$A42)</f>
      </c>
      <c r="O42" s="13">
        <f>IF($N42="","",M_Batch!$F42)</f>
      </c>
      <c r="P42" s="14">
        <f>IF($N42="","",M_Batch!$I42)</f>
      </c>
      <c r="Q42" s="16">
        <f>IF($N42="","",SUMIFS($F$2:$F$501,$B$2:$B$501,$N42))</f>
      </c>
      <c r="R42" s="15">
        <f>IF($N42="","",M_Batch!$K42)</f>
      </c>
      <c r="S42" s="21">
        <f>IF($N42="","",IFERROR($R42/$Q42,0))</f>
      </c>
      <c r="T42" s="19">
        <f>IF($N42="","",IFERROR(AVERAGEIFS($H$2:$H$501,$B$2:$B$501,$N42),0))</f>
      </c>
    </row>
    <row r="43">
      <c r="A43" s="13">
        <f>IF(M_Sapi!$A43="","",M_Sapi!$A43)</f>
      </c>
      <c r="B43" s="13">
        <f>IF($A43="","",M_Sapi!$F43)</f>
      </c>
      <c r="C43" s="13">
        <f>IF($A43="","",M_Sapi!$J43)</f>
      </c>
      <c r="D43" s="16">
        <f>IF($A43="","",M_Sapi!$D43)</f>
      </c>
      <c r="E43" s="16">
        <f>IF($A43="","",HPP_Sapi!$J43)</f>
      </c>
      <c r="F43" s="16">
        <f>IF($A43="","",$E43-$D43)</f>
      </c>
      <c r="G43" s="18">
        <f>IF($A43="","",M_Sapi!$L43)</f>
      </c>
      <c r="H43" s="19">
        <f>IF(OR($A43="",$G43=0),"",$F43/$G43)</f>
      </c>
      <c r="I43" s="15">
        <f>IF($A43="","",HPP_Sapi!$I43)</f>
      </c>
      <c r="J43" s="15">
        <f>IF($A43="","",IFERROR(INDEX(Penjualan!$E$2:$E$1001,MATCH($A43,Penjualan!$B$2:$B$1001,0)),0))</f>
      </c>
      <c r="K43" s="15">
        <f>IF($A43="","",IF($J43=0,0,$J43-$I43))</f>
      </c>
      <c r="L43" s="20">
        <f>IF(OR($A43="",$J43=0),"",$K43/$J43)</f>
      </c>
      <c r="N43" s="13">
        <f>IF(M_Batch!$A43="","",M_Batch!$A43)</f>
      </c>
      <c r="O43" s="13">
        <f>IF($N43="","",M_Batch!$F43)</f>
      </c>
      <c r="P43" s="14">
        <f>IF($N43="","",M_Batch!$I43)</f>
      </c>
      <c r="Q43" s="16">
        <f>IF($N43="","",SUMIFS($F$2:$F$501,$B$2:$B$501,$N43))</f>
      </c>
      <c r="R43" s="15">
        <f>IF($N43="","",M_Batch!$K43)</f>
      </c>
      <c r="S43" s="21">
        <f>IF($N43="","",IFERROR($R43/$Q43,0))</f>
      </c>
      <c r="T43" s="19">
        <f>IF($N43="","",IFERROR(AVERAGEIFS($H$2:$H$501,$B$2:$B$501,$N43),0))</f>
      </c>
    </row>
    <row r="44">
      <c r="A44" s="13">
        <f>IF(M_Sapi!$A44="","",M_Sapi!$A44)</f>
      </c>
      <c r="B44" s="13">
        <f>IF($A44="","",M_Sapi!$F44)</f>
      </c>
      <c r="C44" s="13">
        <f>IF($A44="","",M_Sapi!$J44)</f>
      </c>
      <c r="D44" s="16">
        <f>IF($A44="","",M_Sapi!$D44)</f>
      </c>
      <c r="E44" s="16">
        <f>IF($A44="","",HPP_Sapi!$J44)</f>
      </c>
      <c r="F44" s="16">
        <f>IF($A44="","",$E44-$D44)</f>
      </c>
      <c r="G44" s="18">
        <f>IF($A44="","",M_Sapi!$L44)</f>
      </c>
      <c r="H44" s="19">
        <f>IF(OR($A44="",$G44=0),"",$F44/$G44)</f>
      </c>
      <c r="I44" s="15">
        <f>IF($A44="","",HPP_Sapi!$I44)</f>
      </c>
      <c r="J44" s="15">
        <f>IF($A44="","",IFERROR(INDEX(Penjualan!$E$2:$E$1001,MATCH($A44,Penjualan!$B$2:$B$1001,0)),0))</f>
      </c>
      <c r="K44" s="15">
        <f>IF($A44="","",IF($J44=0,0,$J44-$I44))</f>
      </c>
      <c r="L44" s="20">
        <f>IF(OR($A44="",$J44=0),"",$K44/$J44)</f>
      </c>
      <c r="N44" s="13">
        <f>IF(M_Batch!$A44="","",M_Batch!$A44)</f>
      </c>
      <c r="O44" s="13">
        <f>IF($N44="","",M_Batch!$F44)</f>
      </c>
      <c r="P44" s="14">
        <f>IF($N44="","",M_Batch!$I44)</f>
      </c>
      <c r="Q44" s="16">
        <f>IF($N44="","",SUMIFS($F$2:$F$501,$B$2:$B$501,$N44))</f>
      </c>
      <c r="R44" s="15">
        <f>IF($N44="","",M_Batch!$K44)</f>
      </c>
      <c r="S44" s="21">
        <f>IF($N44="","",IFERROR($R44/$Q44,0))</f>
      </c>
      <c r="T44" s="19">
        <f>IF($N44="","",IFERROR(AVERAGEIFS($H$2:$H$501,$B$2:$B$501,$N44),0))</f>
      </c>
    </row>
    <row r="45">
      <c r="A45" s="13">
        <f>IF(M_Sapi!$A45="","",M_Sapi!$A45)</f>
      </c>
      <c r="B45" s="13">
        <f>IF($A45="","",M_Sapi!$F45)</f>
      </c>
      <c r="C45" s="13">
        <f>IF($A45="","",M_Sapi!$J45)</f>
      </c>
      <c r="D45" s="16">
        <f>IF($A45="","",M_Sapi!$D45)</f>
      </c>
      <c r="E45" s="16">
        <f>IF($A45="","",HPP_Sapi!$J45)</f>
      </c>
      <c r="F45" s="16">
        <f>IF($A45="","",$E45-$D45)</f>
      </c>
      <c r="G45" s="18">
        <f>IF($A45="","",M_Sapi!$L45)</f>
      </c>
      <c r="H45" s="19">
        <f>IF(OR($A45="",$G45=0),"",$F45/$G45)</f>
      </c>
      <c r="I45" s="15">
        <f>IF($A45="","",HPP_Sapi!$I45)</f>
      </c>
      <c r="J45" s="15">
        <f>IF($A45="","",IFERROR(INDEX(Penjualan!$E$2:$E$1001,MATCH($A45,Penjualan!$B$2:$B$1001,0)),0))</f>
      </c>
      <c r="K45" s="15">
        <f>IF($A45="","",IF($J45=0,0,$J45-$I45))</f>
      </c>
      <c r="L45" s="20">
        <f>IF(OR($A45="",$J45=0),"",$K45/$J45)</f>
      </c>
      <c r="N45" s="13">
        <f>IF(M_Batch!$A45="","",M_Batch!$A45)</f>
      </c>
      <c r="O45" s="13">
        <f>IF($N45="","",M_Batch!$F45)</f>
      </c>
      <c r="P45" s="14">
        <f>IF($N45="","",M_Batch!$I45)</f>
      </c>
      <c r="Q45" s="16">
        <f>IF($N45="","",SUMIFS($F$2:$F$501,$B$2:$B$501,$N45))</f>
      </c>
      <c r="R45" s="15">
        <f>IF($N45="","",M_Batch!$K45)</f>
      </c>
      <c r="S45" s="21">
        <f>IF($N45="","",IFERROR($R45/$Q45,0))</f>
      </c>
      <c r="T45" s="19">
        <f>IF($N45="","",IFERROR(AVERAGEIFS($H$2:$H$501,$B$2:$B$501,$N45),0))</f>
      </c>
    </row>
    <row r="46">
      <c r="A46" s="13">
        <f>IF(M_Sapi!$A46="","",M_Sapi!$A46)</f>
      </c>
      <c r="B46" s="13">
        <f>IF($A46="","",M_Sapi!$F46)</f>
      </c>
      <c r="C46" s="13">
        <f>IF($A46="","",M_Sapi!$J46)</f>
      </c>
      <c r="D46" s="16">
        <f>IF($A46="","",M_Sapi!$D46)</f>
      </c>
      <c r="E46" s="16">
        <f>IF($A46="","",HPP_Sapi!$J46)</f>
      </c>
      <c r="F46" s="16">
        <f>IF($A46="","",$E46-$D46)</f>
      </c>
      <c r="G46" s="18">
        <f>IF($A46="","",M_Sapi!$L46)</f>
      </c>
      <c r="H46" s="19">
        <f>IF(OR($A46="",$G46=0),"",$F46/$G46)</f>
      </c>
      <c r="I46" s="15">
        <f>IF($A46="","",HPP_Sapi!$I46)</f>
      </c>
      <c r="J46" s="15">
        <f>IF($A46="","",IFERROR(INDEX(Penjualan!$E$2:$E$1001,MATCH($A46,Penjualan!$B$2:$B$1001,0)),0))</f>
      </c>
      <c r="K46" s="15">
        <f>IF($A46="","",IF($J46=0,0,$J46-$I46))</f>
      </c>
      <c r="L46" s="20">
        <f>IF(OR($A46="",$J46=0),"",$K46/$J46)</f>
      </c>
      <c r="N46" s="13">
        <f>IF(M_Batch!$A46="","",M_Batch!$A46)</f>
      </c>
      <c r="O46" s="13">
        <f>IF($N46="","",M_Batch!$F46)</f>
      </c>
      <c r="P46" s="14">
        <f>IF($N46="","",M_Batch!$I46)</f>
      </c>
      <c r="Q46" s="16">
        <f>IF($N46="","",SUMIFS($F$2:$F$501,$B$2:$B$501,$N46))</f>
      </c>
      <c r="R46" s="15">
        <f>IF($N46="","",M_Batch!$K46)</f>
      </c>
      <c r="S46" s="21">
        <f>IF($N46="","",IFERROR($R46/$Q46,0))</f>
      </c>
      <c r="T46" s="19">
        <f>IF($N46="","",IFERROR(AVERAGEIFS($H$2:$H$501,$B$2:$B$501,$N46),0))</f>
      </c>
    </row>
    <row r="47">
      <c r="A47" s="13">
        <f>IF(M_Sapi!$A47="","",M_Sapi!$A47)</f>
      </c>
      <c r="B47" s="13">
        <f>IF($A47="","",M_Sapi!$F47)</f>
      </c>
      <c r="C47" s="13">
        <f>IF($A47="","",M_Sapi!$J47)</f>
      </c>
      <c r="D47" s="16">
        <f>IF($A47="","",M_Sapi!$D47)</f>
      </c>
      <c r="E47" s="16">
        <f>IF($A47="","",HPP_Sapi!$J47)</f>
      </c>
      <c r="F47" s="16">
        <f>IF($A47="","",$E47-$D47)</f>
      </c>
      <c r="G47" s="18">
        <f>IF($A47="","",M_Sapi!$L47)</f>
      </c>
      <c r="H47" s="19">
        <f>IF(OR($A47="",$G47=0),"",$F47/$G47)</f>
      </c>
      <c r="I47" s="15">
        <f>IF($A47="","",HPP_Sapi!$I47)</f>
      </c>
      <c r="J47" s="15">
        <f>IF($A47="","",IFERROR(INDEX(Penjualan!$E$2:$E$1001,MATCH($A47,Penjualan!$B$2:$B$1001,0)),0))</f>
      </c>
      <c r="K47" s="15">
        <f>IF($A47="","",IF($J47=0,0,$J47-$I47))</f>
      </c>
      <c r="L47" s="20">
        <f>IF(OR($A47="",$J47=0),"",$K47/$J47)</f>
      </c>
      <c r="N47" s="13">
        <f>IF(M_Batch!$A47="","",M_Batch!$A47)</f>
      </c>
      <c r="O47" s="13">
        <f>IF($N47="","",M_Batch!$F47)</f>
      </c>
      <c r="P47" s="14">
        <f>IF($N47="","",M_Batch!$I47)</f>
      </c>
      <c r="Q47" s="16">
        <f>IF($N47="","",SUMIFS($F$2:$F$501,$B$2:$B$501,$N47))</f>
      </c>
      <c r="R47" s="15">
        <f>IF($N47="","",M_Batch!$K47)</f>
      </c>
      <c r="S47" s="21">
        <f>IF($N47="","",IFERROR($R47/$Q47,0))</f>
      </c>
      <c r="T47" s="19">
        <f>IF($N47="","",IFERROR(AVERAGEIFS($H$2:$H$501,$B$2:$B$501,$N47),0))</f>
      </c>
    </row>
    <row r="48">
      <c r="A48" s="13">
        <f>IF(M_Sapi!$A48="","",M_Sapi!$A48)</f>
      </c>
      <c r="B48" s="13">
        <f>IF($A48="","",M_Sapi!$F48)</f>
      </c>
      <c r="C48" s="13">
        <f>IF($A48="","",M_Sapi!$J48)</f>
      </c>
      <c r="D48" s="16">
        <f>IF($A48="","",M_Sapi!$D48)</f>
      </c>
      <c r="E48" s="16">
        <f>IF($A48="","",HPP_Sapi!$J48)</f>
      </c>
      <c r="F48" s="16">
        <f>IF($A48="","",$E48-$D48)</f>
      </c>
      <c r="G48" s="18">
        <f>IF($A48="","",M_Sapi!$L48)</f>
      </c>
      <c r="H48" s="19">
        <f>IF(OR($A48="",$G48=0),"",$F48/$G48)</f>
      </c>
      <c r="I48" s="15">
        <f>IF($A48="","",HPP_Sapi!$I48)</f>
      </c>
      <c r="J48" s="15">
        <f>IF($A48="","",IFERROR(INDEX(Penjualan!$E$2:$E$1001,MATCH($A48,Penjualan!$B$2:$B$1001,0)),0))</f>
      </c>
      <c r="K48" s="15">
        <f>IF($A48="","",IF($J48=0,0,$J48-$I48))</f>
      </c>
      <c r="L48" s="20">
        <f>IF(OR($A48="",$J48=0),"",$K48/$J48)</f>
      </c>
      <c r="N48" s="13">
        <f>IF(M_Batch!$A48="","",M_Batch!$A48)</f>
      </c>
      <c r="O48" s="13">
        <f>IF($N48="","",M_Batch!$F48)</f>
      </c>
      <c r="P48" s="14">
        <f>IF($N48="","",M_Batch!$I48)</f>
      </c>
      <c r="Q48" s="16">
        <f>IF($N48="","",SUMIFS($F$2:$F$501,$B$2:$B$501,$N48))</f>
      </c>
      <c r="R48" s="15">
        <f>IF($N48="","",M_Batch!$K48)</f>
      </c>
      <c r="S48" s="21">
        <f>IF($N48="","",IFERROR($R48/$Q48,0))</f>
      </c>
      <c r="T48" s="19">
        <f>IF($N48="","",IFERROR(AVERAGEIFS($H$2:$H$501,$B$2:$B$501,$N48),0))</f>
      </c>
    </row>
    <row r="49">
      <c r="A49" s="13">
        <f>IF(M_Sapi!$A49="","",M_Sapi!$A49)</f>
      </c>
      <c r="B49" s="13">
        <f>IF($A49="","",M_Sapi!$F49)</f>
      </c>
      <c r="C49" s="13">
        <f>IF($A49="","",M_Sapi!$J49)</f>
      </c>
      <c r="D49" s="16">
        <f>IF($A49="","",M_Sapi!$D49)</f>
      </c>
      <c r="E49" s="16">
        <f>IF($A49="","",HPP_Sapi!$J49)</f>
      </c>
      <c r="F49" s="16">
        <f>IF($A49="","",$E49-$D49)</f>
      </c>
      <c r="G49" s="18">
        <f>IF($A49="","",M_Sapi!$L49)</f>
      </c>
      <c r="H49" s="19">
        <f>IF(OR($A49="",$G49=0),"",$F49/$G49)</f>
      </c>
      <c r="I49" s="15">
        <f>IF($A49="","",HPP_Sapi!$I49)</f>
      </c>
      <c r="J49" s="15">
        <f>IF($A49="","",IFERROR(INDEX(Penjualan!$E$2:$E$1001,MATCH($A49,Penjualan!$B$2:$B$1001,0)),0))</f>
      </c>
      <c r="K49" s="15">
        <f>IF($A49="","",IF($J49=0,0,$J49-$I49))</f>
      </c>
      <c r="L49" s="20">
        <f>IF(OR($A49="",$J49=0),"",$K49/$J49)</f>
      </c>
      <c r="N49" s="13">
        <f>IF(M_Batch!$A49="","",M_Batch!$A49)</f>
      </c>
      <c r="O49" s="13">
        <f>IF($N49="","",M_Batch!$F49)</f>
      </c>
      <c r="P49" s="14">
        <f>IF($N49="","",M_Batch!$I49)</f>
      </c>
      <c r="Q49" s="16">
        <f>IF($N49="","",SUMIFS($F$2:$F$501,$B$2:$B$501,$N49))</f>
      </c>
      <c r="R49" s="15">
        <f>IF($N49="","",M_Batch!$K49)</f>
      </c>
      <c r="S49" s="21">
        <f>IF($N49="","",IFERROR($R49/$Q49,0))</f>
      </c>
      <c r="T49" s="19">
        <f>IF($N49="","",IFERROR(AVERAGEIFS($H$2:$H$501,$B$2:$B$501,$N49),0))</f>
      </c>
    </row>
    <row r="50">
      <c r="A50" s="13">
        <f>IF(M_Sapi!$A50="","",M_Sapi!$A50)</f>
      </c>
      <c r="B50" s="13">
        <f>IF($A50="","",M_Sapi!$F50)</f>
      </c>
      <c r="C50" s="13">
        <f>IF($A50="","",M_Sapi!$J50)</f>
      </c>
      <c r="D50" s="16">
        <f>IF($A50="","",M_Sapi!$D50)</f>
      </c>
      <c r="E50" s="16">
        <f>IF($A50="","",HPP_Sapi!$J50)</f>
      </c>
      <c r="F50" s="16">
        <f>IF($A50="","",$E50-$D50)</f>
      </c>
      <c r="G50" s="18">
        <f>IF($A50="","",M_Sapi!$L50)</f>
      </c>
      <c r="H50" s="19">
        <f>IF(OR($A50="",$G50=0),"",$F50/$G50)</f>
      </c>
      <c r="I50" s="15">
        <f>IF($A50="","",HPP_Sapi!$I50)</f>
      </c>
      <c r="J50" s="15">
        <f>IF($A50="","",IFERROR(INDEX(Penjualan!$E$2:$E$1001,MATCH($A50,Penjualan!$B$2:$B$1001,0)),0))</f>
      </c>
      <c r="K50" s="15">
        <f>IF($A50="","",IF($J50=0,0,$J50-$I50))</f>
      </c>
      <c r="L50" s="20">
        <f>IF(OR($A50="",$J50=0),"",$K50/$J50)</f>
      </c>
      <c r="N50" s="13">
        <f>IF(M_Batch!$A50="","",M_Batch!$A50)</f>
      </c>
      <c r="O50" s="13">
        <f>IF($N50="","",M_Batch!$F50)</f>
      </c>
      <c r="P50" s="14">
        <f>IF($N50="","",M_Batch!$I50)</f>
      </c>
      <c r="Q50" s="16">
        <f>IF($N50="","",SUMIFS($F$2:$F$501,$B$2:$B$501,$N50))</f>
      </c>
      <c r="R50" s="15">
        <f>IF($N50="","",M_Batch!$K50)</f>
      </c>
      <c r="S50" s="21">
        <f>IF($N50="","",IFERROR($R50/$Q50,0))</f>
      </c>
      <c r="T50" s="19">
        <f>IF($N50="","",IFERROR(AVERAGEIFS($H$2:$H$501,$B$2:$B$501,$N50),0))</f>
      </c>
    </row>
    <row r="51">
      <c r="A51" s="13">
        <f>IF(M_Sapi!$A51="","",M_Sapi!$A51)</f>
      </c>
      <c r="B51" s="13">
        <f>IF($A51="","",M_Sapi!$F51)</f>
      </c>
      <c r="C51" s="13">
        <f>IF($A51="","",M_Sapi!$J51)</f>
      </c>
      <c r="D51" s="16">
        <f>IF($A51="","",M_Sapi!$D51)</f>
      </c>
      <c r="E51" s="16">
        <f>IF($A51="","",HPP_Sapi!$J51)</f>
      </c>
      <c r="F51" s="16">
        <f>IF($A51="","",$E51-$D51)</f>
      </c>
      <c r="G51" s="18">
        <f>IF($A51="","",M_Sapi!$L51)</f>
      </c>
      <c r="H51" s="19">
        <f>IF(OR($A51="",$G51=0),"",$F51/$G51)</f>
      </c>
      <c r="I51" s="15">
        <f>IF($A51="","",HPP_Sapi!$I51)</f>
      </c>
      <c r="J51" s="15">
        <f>IF($A51="","",IFERROR(INDEX(Penjualan!$E$2:$E$1001,MATCH($A51,Penjualan!$B$2:$B$1001,0)),0))</f>
      </c>
      <c r="K51" s="15">
        <f>IF($A51="","",IF($J51=0,0,$J51-$I51))</f>
      </c>
      <c r="L51" s="20">
        <f>IF(OR($A51="",$J51=0),"",$K51/$J51)</f>
      </c>
      <c r="N51" s="13">
        <f>IF(M_Batch!$A51="","",M_Batch!$A51)</f>
      </c>
      <c r="O51" s="13">
        <f>IF($N51="","",M_Batch!$F51)</f>
      </c>
      <c r="P51" s="14">
        <f>IF($N51="","",M_Batch!$I51)</f>
      </c>
      <c r="Q51" s="16">
        <f>IF($N51="","",SUMIFS($F$2:$F$501,$B$2:$B$501,$N51))</f>
      </c>
      <c r="R51" s="15">
        <f>IF($N51="","",M_Batch!$K51)</f>
      </c>
      <c r="S51" s="21">
        <f>IF($N51="","",IFERROR($R51/$Q51,0))</f>
      </c>
      <c r="T51" s="19">
        <f>IF($N51="","",IFERROR(AVERAGEIFS($H$2:$H$501,$B$2:$B$501,$N51),0))</f>
      </c>
    </row>
    <row r="52">
      <c r="A52" s="13">
        <f>IF(M_Sapi!$A52="","",M_Sapi!$A52)</f>
      </c>
      <c r="B52" s="13">
        <f>IF($A52="","",M_Sapi!$F52)</f>
      </c>
      <c r="C52" s="13">
        <f>IF($A52="","",M_Sapi!$J52)</f>
      </c>
      <c r="D52" s="16">
        <f>IF($A52="","",M_Sapi!$D52)</f>
      </c>
      <c r="E52" s="16">
        <f>IF($A52="","",HPP_Sapi!$J52)</f>
      </c>
      <c r="F52" s="16">
        <f>IF($A52="","",$E52-$D52)</f>
      </c>
      <c r="G52" s="18">
        <f>IF($A52="","",M_Sapi!$L52)</f>
      </c>
      <c r="H52" s="19">
        <f>IF(OR($A52="",$G52=0),"",$F52/$G52)</f>
      </c>
      <c r="I52" s="15">
        <f>IF($A52="","",HPP_Sapi!$I52)</f>
      </c>
      <c r="J52" s="15">
        <f>IF($A52="","",IFERROR(INDEX(Penjualan!$E$2:$E$1001,MATCH($A52,Penjualan!$B$2:$B$1001,0)),0))</f>
      </c>
      <c r="K52" s="15">
        <f>IF($A52="","",IF($J52=0,0,$J52-$I52))</f>
      </c>
      <c r="L52" s="20">
        <f>IF(OR($A52="",$J52=0),"",$K52/$J52)</f>
      </c>
      <c r="N52" s="13">
        <f>IF(M_Batch!$A52="","",M_Batch!$A52)</f>
      </c>
      <c r="O52" s="13">
        <f>IF($N52="","",M_Batch!$F52)</f>
      </c>
      <c r="P52" s="14">
        <f>IF($N52="","",M_Batch!$I52)</f>
      </c>
      <c r="Q52" s="16">
        <f>IF($N52="","",SUMIFS($F$2:$F$501,$B$2:$B$501,$N52))</f>
      </c>
      <c r="R52" s="15">
        <f>IF($N52="","",M_Batch!$K52)</f>
      </c>
      <c r="S52" s="21">
        <f>IF($N52="","",IFERROR($R52/$Q52,0))</f>
      </c>
      <c r="T52" s="19">
        <f>IF($N52="","",IFERROR(AVERAGEIFS($H$2:$H$501,$B$2:$B$501,$N52),0))</f>
      </c>
    </row>
    <row r="53">
      <c r="A53" s="13">
        <f>IF(M_Sapi!$A53="","",M_Sapi!$A53)</f>
      </c>
      <c r="B53" s="13">
        <f>IF($A53="","",M_Sapi!$F53)</f>
      </c>
      <c r="C53" s="13">
        <f>IF($A53="","",M_Sapi!$J53)</f>
      </c>
      <c r="D53" s="16">
        <f>IF($A53="","",M_Sapi!$D53)</f>
      </c>
      <c r="E53" s="16">
        <f>IF($A53="","",HPP_Sapi!$J53)</f>
      </c>
      <c r="F53" s="16">
        <f>IF($A53="","",$E53-$D53)</f>
      </c>
      <c r="G53" s="18">
        <f>IF($A53="","",M_Sapi!$L53)</f>
      </c>
      <c r="H53" s="19">
        <f>IF(OR($A53="",$G53=0),"",$F53/$G53)</f>
      </c>
      <c r="I53" s="15">
        <f>IF($A53="","",HPP_Sapi!$I53)</f>
      </c>
      <c r="J53" s="15">
        <f>IF($A53="","",IFERROR(INDEX(Penjualan!$E$2:$E$1001,MATCH($A53,Penjualan!$B$2:$B$1001,0)),0))</f>
      </c>
      <c r="K53" s="15">
        <f>IF($A53="","",IF($J53=0,0,$J53-$I53))</f>
      </c>
      <c r="L53" s="20">
        <f>IF(OR($A53="",$J53=0),"",$K53/$J53)</f>
      </c>
      <c r="N53" s="13">
        <f>IF(M_Batch!$A53="","",M_Batch!$A53)</f>
      </c>
      <c r="O53" s="13">
        <f>IF($N53="","",M_Batch!$F53)</f>
      </c>
      <c r="P53" s="14">
        <f>IF($N53="","",M_Batch!$I53)</f>
      </c>
      <c r="Q53" s="16">
        <f>IF($N53="","",SUMIFS($F$2:$F$501,$B$2:$B$501,$N53))</f>
      </c>
      <c r="R53" s="15">
        <f>IF($N53="","",M_Batch!$K53)</f>
      </c>
      <c r="S53" s="21">
        <f>IF($N53="","",IFERROR($R53/$Q53,0))</f>
      </c>
      <c r="T53" s="19">
        <f>IF($N53="","",IFERROR(AVERAGEIFS($H$2:$H$501,$B$2:$B$501,$N53),0))</f>
      </c>
    </row>
    <row r="54">
      <c r="A54" s="13">
        <f>IF(M_Sapi!$A54="","",M_Sapi!$A54)</f>
      </c>
      <c r="B54" s="13">
        <f>IF($A54="","",M_Sapi!$F54)</f>
      </c>
      <c r="C54" s="13">
        <f>IF($A54="","",M_Sapi!$J54)</f>
      </c>
      <c r="D54" s="16">
        <f>IF($A54="","",M_Sapi!$D54)</f>
      </c>
      <c r="E54" s="16">
        <f>IF($A54="","",HPP_Sapi!$J54)</f>
      </c>
      <c r="F54" s="16">
        <f>IF($A54="","",$E54-$D54)</f>
      </c>
      <c r="G54" s="18">
        <f>IF($A54="","",M_Sapi!$L54)</f>
      </c>
      <c r="H54" s="19">
        <f>IF(OR($A54="",$G54=0),"",$F54/$G54)</f>
      </c>
      <c r="I54" s="15">
        <f>IF($A54="","",HPP_Sapi!$I54)</f>
      </c>
      <c r="J54" s="15">
        <f>IF($A54="","",IFERROR(INDEX(Penjualan!$E$2:$E$1001,MATCH($A54,Penjualan!$B$2:$B$1001,0)),0))</f>
      </c>
      <c r="K54" s="15">
        <f>IF($A54="","",IF($J54=0,0,$J54-$I54))</f>
      </c>
      <c r="L54" s="20">
        <f>IF(OR($A54="",$J54=0),"",$K54/$J54)</f>
      </c>
      <c r="N54" s="13">
        <f>IF(M_Batch!$A54="","",M_Batch!$A54)</f>
      </c>
      <c r="O54" s="13">
        <f>IF($N54="","",M_Batch!$F54)</f>
      </c>
      <c r="P54" s="14">
        <f>IF($N54="","",M_Batch!$I54)</f>
      </c>
      <c r="Q54" s="16">
        <f>IF($N54="","",SUMIFS($F$2:$F$501,$B$2:$B$501,$N54))</f>
      </c>
      <c r="R54" s="15">
        <f>IF($N54="","",M_Batch!$K54)</f>
      </c>
      <c r="S54" s="21">
        <f>IF($N54="","",IFERROR($R54/$Q54,0))</f>
      </c>
      <c r="T54" s="19">
        <f>IF($N54="","",IFERROR(AVERAGEIFS($H$2:$H$501,$B$2:$B$501,$N54),0))</f>
      </c>
    </row>
    <row r="55">
      <c r="A55" s="13">
        <f>IF(M_Sapi!$A55="","",M_Sapi!$A55)</f>
      </c>
      <c r="B55" s="13">
        <f>IF($A55="","",M_Sapi!$F55)</f>
      </c>
      <c r="C55" s="13">
        <f>IF($A55="","",M_Sapi!$J55)</f>
      </c>
      <c r="D55" s="16">
        <f>IF($A55="","",M_Sapi!$D55)</f>
      </c>
      <c r="E55" s="16">
        <f>IF($A55="","",HPP_Sapi!$J55)</f>
      </c>
      <c r="F55" s="16">
        <f>IF($A55="","",$E55-$D55)</f>
      </c>
      <c r="G55" s="18">
        <f>IF($A55="","",M_Sapi!$L55)</f>
      </c>
      <c r="H55" s="19">
        <f>IF(OR($A55="",$G55=0),"",$F55/$G55)</f>
      </c>
      <c r="I55" s="15">
        <f>IF($A55="","",HPP_Sapi!$I55)</f>
      </c>
      <c r="J55" s="15">
        <f>IF($A55="","",IFERROR(INDEX(Penjualan!$E$2:$E$1001,MATCH($A55,Penjualan!$B$2:$B$1001,0)),0))</f>
      </c>
      <c r="K55" s="15">
        <f>IF($A55="","",IF($J55=0,0,$J55-$I55))</f>
      </c>
      <c r="L55" s="20">
        <f>IF(OR($A55="",$J55=0),"",$K55/$J55)</f>
      </c>
      <c r="N55" s="13">
        <f>IF(M_Batch!$A55="","",M_Batch!$A55)</f>
      </c>
      <c r="O55" s="13">
        <f>IF($N55="","",M_Batch!$F55)</f>
      </c>
      <c r="P55" s="14">
        <f>IF($N55="","",M_Batch!$I55)</f>
      </c>
      <c r="Q55" s="16">
        <f>IF($N55="","",SUMIFS($F$2:$F$501,$B$2:$B$501,$N55))</f>
      </c>
      <c r="R55" s="15">
        <f>IF($N55="","",M_Batch!$K55)</f>
      </c>
      <c r="S55" s="21">
        <f>IF($N55="","",IFERROR($R55/$Q55,0))</f>
      </c>
      <c r="T55" s="19">
        <f>IF($N55="","",IFERROR(AVERAGEIFS($H$2:$H$501,$B$2:$B$501,$N55),0))</f>
      </c>
    </row>
    <row r="56">
      <c r="A56" s="13">
        <f>IF(M_Sapi!$A56="","",M_Sapi!$A56)</f>
      </c>
      <c r="B56" s="13">
        <f>IF($A56="","",M_Sapi!$F56)</f>
      </c>
      <c r="C56" s="13">
        <f>IF($A56="","",M_Sapi!$J56)</f>
      </c>
      <c r="D56" s="16">
        <f>IF($A56="","",M_Sapi!$D56)</f>
      </c>
      <c r="E56" s="16">
        <f>IF($A56="","",HPP_Sapi!$J56)</f>
      </c>
      <c r="F56" s="16">
        <f>IF($A56="","",$E56-$D56)</f>
      </c>
      <c r="G56" s="18">
        <f>IF($A56="","",M_Sapi!$L56)</f>
      </c>
      <c r="H56" s="19">
        <f>IF(OR($A56="",$G56=0),"",$F56/$G56)</f>
      </c>
      <c r="I56" s="15">
        <f>IF($A56="","",HPP_Sapi!$I56)</f>
      </c>
      <c r="J56" s="15">
        <f>IF($A56="","",IFERROR(INDEX(Penjualan!$E$2:$E$1001,MATCH($A56,Penjualan!$B$2:$B$1001,0)),0))</f>
      </c>
      <c r="K56" s="15">
        <f>IF($A56="","",IF($J56=0,0,$J56-$I56))</f>
      </c>
      <c r="L56" s="20">
        <f>IF(OR($A56="",$J56=0),"",$K56/$J56)</f>
      </c>
      <c r="N56" s="13">
        <f>IF(M_Batch!$A56="","",M_Batch!$A56)</f>
      </c>
      <c r="O56" s="13">
        <f>IF($N56="","",M_Batch!$F56)</f>
      </c>
      <c r="P56" s="14">
        <f>IF($N56="","",M_Batch!$I56)</f>
      </c>
      <c r="Q56" s="16">
        <f>IF($N56="","",SUMIFS($F$2:$F$501,$B$2:$B$501,$N56))</f>
      </c>
      <c r="R56" s="15">
        <f>IF($N56="","",M_Batch!$K56)</f>
      </c>
      <c r="S56" s="21">
        <f>IF($N56="","",IFERROR($R56/$Q56,0))</f>
      </c>
      <c r="T56" s="19">
        <f>IF($N56="","",IFERROR(AVERAGEIFS($H$2:$H$501,$B$2:$B$501,$N56),0))</f>
      </c>
    </row>
    <row r="57">
      <c r="A57" s="13">
        <f>IF(M_Sapi!$A57="","",M_Sapi!$A57)</f>
      </c>
      <c r="B57" s="13">
        <f>IF($A57="","",M_Sapi!$F57)</f>
      </c>
      <c r="C57" s="13">
        <f>IF($A57="","",M_Sapi!$J57)</f>
      </c>
      <c r="D57" s="16">
        <f>IF($A57="","",M_Sapi!$D57)</f>
      </c>
      <c r="E57" s="16">
        <f>IF($A57="","",HPP_Sapi!$J57)</f>
      </c>
      <c r="F57" s="16">
        <f>IF($A57="","",$E57-$D57)</f>
      </c>
      <c r="G57" s="18">
        <f>IF($A57="","",M_Sapi!$L57)</f>
      </c>
      <c r="H57" s="19">
        <f>IF(OR($A57="",$G57=0),"",$F57/$G57)</f>
      </c>
      <c r="I57" s="15">
        <f>IF($A57="","",HPP_Sapi!$I57)</f>
      </c>
      <c r="J57" s="15">
        <f>IF($A57="","",IFERROR(INDEX(Penjualan!$E$2:$E$1001,MATCH($A57,Penjualan!$B$2:$B$1001,0)),0))</f>
      </c>
      <c r="K57" s="15">
        <f>IF($A57="","",IF($J57=0,0,$J57-$I57))</f>
      </c>
      <c r="L57" s="20">
        <f>IF(OR($A57="",$J57=0),"",$K57/$J57)</f>
      </c>
      <c r="N57" s="13">
        <f>IF(M_Batch!$A57="","",M_Batch!$A57)</f>
      </c>
      <c r="O57" s="13">
        <f>IF($N57="","",M_Batch!$F57)</f>
      </c>
      <c r="P57" s="14">
        <f>IF($N57="","",M_Batch!$I57)</f>
      </c>
      <c r="Q57" s="16">
        <f>IF($N57="","",SUMIFS($F$2:$F$501,$B$2:$B$501,$N57))</f>
      </c>
      <c r="R57" s="15">
        <f>IF($N57="","",M_Batch!$K57)</f>
      </c>
      <c r="S57" s="21">
        <f>IF($N57="","",IFERROR($R57/$Q57,0))</f>
      </c>
      <c r="T57" s="19">
        <f>IF($N57="","",IFERROR(AVERAGEIFS($H$2:$H$501,$B$2:$B$501,$N57),0))</f>
      </c>
    </row>
    <row r="58">
      <c r="A58" s="13">
        <f>IF(M_Sapi!$A58="","",M_Sapi!$A58)</f>
      </c>
      <c r="B58" s="13">
        <f>IF($A58="","",M_Sapi!$F58)</f>
      </c>
      <c r="C58" s="13">
        <f>IF($A58="","",M_Sapi!$J58)</f>
      </c>
      <c r="D58" s="16">
        <f>IF($A58="","",M_Sapi!$D58)</f>
      </c>
      <c r="E58" s="16">
        <f>IF($A58="","",HPP_Sapi!$J58)</f>
      </c>
      <c r="F58" s="16">
        <f>IF($A58="","",$E58-$D58)</f>
      </c>
      <c r="G58" s="18">
        <f>IF($A58="","",M_Sapi!$L58)</f>
      </c>
      <c r="H58" s="19">
        <f>IF(OR($A58="",$G58=0),"",$F58/$G58)</f>
      </c>
      <c r="I58" s="15">
        <f>IF($A58="","",HPP_Sapi!$I58)</f>
      </c>
      <c r="J58" s="15">
        <f>IF($A58="","",IFERROR(INDEX(Penjualan!$E$2:$E$1001,MATCH($A58,Penjualan!$B$2:$B$1001,0)),0))</f>
      </c>
      <c r="K58" s="15">
        <f>IF($A58="","",IF($J58=0,0,$J58-$I58))</f>
      </c>
      <c r="L58" s="20">
        <f>IF(OR($A58="",$J58=0),"",$K58/$J58)</f>
      </c>
      <c r="N58" s="13">
        <f>IF(M_Batch!$A58="","",M_Batch!$A58)</f>
      </c>
      <c r="O58" s="13">
        <f>IF($N58="","",M_Batch!$F58)</f>
      </c>
      <c r="P58" s="14">
        <f>IF($N58="","",M_Batch!$I58)</f>
      </c>
      <c r="Q58" s="16">
        <f>IF($N58="","",SUMIFS($F$2:$F$501,$B$2:$B$501,$N58))</f>
      </c>
      <c r="R58" s="15">
        <f>IF($N58="","",M_Batch!$K58)</f>
      </c>
      <c r="S58" s="21">
        <f>IF($N58="","",IFERROR($R58/$Q58,0))</f>
      </c>
      <c r="T58" s="19">
        <f>IF($N58="","",IFERROR(AVERAGEIFS($H$2:$H$501,$B$2:$B$501,$N58),0))</f>
      </c>
    </row>
    <row r="59">
      <c r="A59" s="13">
        <f>IF(M_Sapi!$A59="","",M_Sapi!$A59)</f>
      </c>
      <c r="B59" s="13">
        <f>IF($A59="","",M_Sapi!$F59)</f>
      </c>
      <c r="C59" s="13">
        <f>IF($A59="","",M_Sapi!$J59)</f>
      </c>
      <c r="D59" s="16">
        <f>IF($A59="","",M_Sapi!$D59)</f>
      </c>
      <c r="E59" s="16">
        <f>IF($A59="","",HPP_Sapi!$J59)</f>
      </c>
      <c r="F59" s="16">
        <f>IF($A59="","",$E59-$D59)</f>
      </c>
      <c r="G59" s="18">
        <f>IF($A59="","",M_Sapi!$L59)</f>
      </c>
      <c r="H59" s="19">
        <f>IF(OR($A59="",$G59=0),"",$F59/$G59)</f>
      </c>
      <c r="I59" s="15">
        <f>IF($A59="","",HPP_Sapi!$I59)</f>
      </c>
      <c r="J59" s="15">
        <f>IF($A59="","",IFERROR(INDEX(Penjualan!$E$2:$E$1001,MATCH($A59,Penjualan!$B$2:$B$1001,0)),0))</f>
      </c>
      <c r="K59" s="15">
        <f>IF($A59="","",IF($J59=0,0,$J59-$I59))</f>
      </c>
      <c r="L59" s="20">
        <f>IF(OR($A59="",$J59=0),"",$K59/$J59)</f>
      </c>
      <c r="N59" s="13">
        <f>IF(M_Batch!$A59="","",M_Batch!$A59)</f>
      </c>
      <c r="O59" s="13">
        <f>IF($N59="","",M_Batch!$F59)</f>
      </c>
      <c r="P59" s="14">
        <f>IF($N59="","",M_Batch!$I59)</f>
      </c>
      <c r="Q59" s="16">
        <f>IF($N59="","",SUMIFS($F$2:$F$501,$B$2:$B$501,$N59))</f>
      </c>
      <c r="R59" s="15">
        <f>IF($N59="","",M_Batch!$K59)</f>
      </c>
      <c r="S59" s="21">
        <f>IF($N59="","",IFERROR($R59/$Q59,0))</f>
      </c>
      <c r="T59" s="19">
        <f>IF($N59="","",IFERROR(AVERAGEIFS($H$2:$H$501,$B$2:$B$501,$N59),0))</f>
      </c>
    </row>
    <row r="60">
      <c r="A60" s="13">
        <f>IF(M_Sapi!$A60="","",M_Sapi!$A60)</f>
      </c>
      <c r="B60" s="13">
        <f>IF($A60="","",M_Sapi!$F60)</f>
      </c>
      <c r="C60" s="13">
        <f>IF($A60="","",M_Sapi!$J60)</f>
      </c>
      <c r="D60" s="16">
        <f>IF($A60="","",M_Sapi!$D60)</f>
      </c>
      <c r="E60" s="16">
        <f>IF($A60="","",HPP_Sapi!$J60)</f>
      </c>
      <c r="F60" s="16">
        <f>IF($A60="","",$E60-$D60)</f>
      </c>
      <c r="G60" s="18">
        <f>IF($A60="","",M_Sapi!$L60)</f>
      </c>
      <c r="H60" s="19">
        <f>IF(OR($A60="",$G60=0),"",$F60/$G60)</f>
      </c>
      <c r="I60" s="15">
        <f>IF($A60="","",HPP_Sapi!$I60)</f>
      </c>
      <c r="J60" s="15">
        <f>IF($A60="","",IFERROR(INDEX(Penjualan!$E$2:$E$1001,MATCH($A60,Penjualan!$B$2:$B$1001,0)),0))</f>
      </c>
      <c r="K60" s="15">
        <f>IF($A60="","",IF($J60=0,0,$J60-$I60))</f>
      </c>
      <c r="L60" s="20">
        <f>IF(OR($A60="",$J60=0),"",$K60/$J60)</f>
      </c>
      <c r="N60" s="13">
        <f>IF(M_Batch!$A60="","",M_Batch!$A60)</f>
      </c>
      <c r="O60" s="13">
        <f>IF($N60="","",M_Batch!$F60)</f>
      </c>
      <c r="P60" s="14">
        <f>IF($N60="","",M_Batch!$I60)</f>
      </c>
      <c r="Q60" s="16">
        <f>IF($N60="","",SUMIFS($F$2:$F$501,$B$2:$B$501,$N60))</f>
      </c>
      <c r="R60" s="15">
        <f>IF($N60="","",M_Batch!$K60)</f>
      </c>
      <c r="S60" s="21">
        <f>IF($N60="","",IFERROR($R60/$Q60,0))</f>
      </c>
      <c r="T60" s="19">
        <f>IF($N60="","",IFERROR(AVERAGEIFS($H$2:$H$501,$B$2:$B$501,$N60),0))</f>
      </c>
    </row>
    <row r="61">
      <c r="A61" s="13">
        <f>IF(M_Sapi!$A61="","",M_Sapi!$A61)</f>
      </c>
      <c r="B61" s="13">
        <f>IF($A61="","",M_Sapi!$F61)</f>
      </c>
      <c r="C61" s="13">
        <f>IF($A61="","",M_Sapi!$J61)</f>
      </c>
      <c r="D61" s="16">
        <f>IF($A61="","",M_Sapi!$D61)</f>
      </c>
      <c r="E61" s="16">
        <f>IF($A61="","",HPP_Sapi!$J61)</f>
      </c>
      <c r="F61" s="16">
        <f>IF($A61="","",$E61-$D61)</f>
      </c>
      <c r="G61" s="18">
        <f>IF($A61="","",M_Sapi!$L61)</f>
      </c>
      <c r="H61" s="19">
        <f>IF(OR($A61="",$G61=0),"",$F61/$G61)</f>
      </c>
      <c r="I61" s="15">
        <f>IF($A61="","",HPP_Sapi!$I61)</f>
      </c>
      <c r="J61" s="15">
        <f>IF($A61="","",IFERROR(INDEX(Penjualan!$E$2:$E$1001,MATCH($A61,Penjualan!$B$2:$B$1001,0)),0))</f>
      </c>
      <c r="K61" s="15">
        <f>IF($A61="","",IF($J61=0,0,$J61-$I61))</f>
      </c>
      <c r="L61" s="20">
        <f>IF(OR($A61="",$J61=0),"",$K61/$J61)</f>
      </c>
      <c r="N61" s="13">
        <f>IF(M_Batch!$A61="","",M_Batch!$A61)</f>
      </c>
      <c r="O61" s="13">
        <f>IF($N61="","",M_Batch!$F61)</f>
      </c>
      <c r="P61" s="14">
        <f>IF($N61="","",M_Batch!$I61)</f>
      </c>
      <c r="Q61" s="16">
        <f>IF($N61="","",SUMIFS($F$2:$F$501,$B$2:$B$501,$N61))</f>
      </c>
      <c r="R61" s="15">
        <f>IF($N61="","",M_Batch!$K61)</f>
      </c>
      <c r="S61" s="21">
        <f>IF($N61="","",IFERROR($R61/$Q61,0))</f>
      </c>
      <c r="T61" s="19">
        <f>IF($N61="","",IFERROR(AVERAGEIFS($H$2:$H$501,$B$2:$B$501,$N61),0))</f>
      </c>
    </row>
    <row r="62">
      <c r="A62" s="13">
        <f>IF(M_Sapi!$A62="","",M_Sapi!$A62)</f>
      </c>
      <c r="B62" s="13">
        <f>IF($A62="","",M_Sapi!$F62)</f>
      </c>
      <c r="C62" s="13">
        <f>IF($A62="","",M_Sapi!$J62)</f>
      </c>
      <c r="D62" s="16">
        <f>IF($A62="","",M_Sapi!$D62)</f>
      </c>
      <c r="E62" s="16">
        <f>IF($A62="","",HPP_Sapi!$J62)</f>
      </c>
      <c r="F62" s="16">
        <f>IF($A62="","",$E62-$D62)</f>
      </c>
      <c r="G62" s="18">
        <f>IF($A62="","",M_Sapi!$L62)</f>
      </c>
      <c r="H62" s="19">
        <f>IF(OR($A62="",$G62=0),"",$F62/$G62)</f>
      </c>
      <c r="I62" s="15">
        <f>IF($A62="","",HPP_Sapi!$I62)</f>
      </c>
      <c r="J62" s="15">
        <f>IF($A62="","",IFERROR(INDEX(Penjualan!$E$2:$E$1001,MATCH($A62,Penjualan!$B$2:$B$1001,0)),0))</f>
      </c>
      <c r="K62" s="15">
        <f>IF($A62="","",IF($J62=0,0,$J62-$I62))</f>
      </c>
      <c r="L62" s="20">
        <f>IF(OR($A62="",$J62=0),"",$K62/$J62)</f>
      </c>
      <c r="N62" s="13">
        <f>IF(M_Batch!$A62="","",M_Batch!$A62)</f>
      </c>
      <c r="O62" s="13">
        <f>IF($N62="","",M_Batch!$F62)</f>
      </c>
      <c r="P62" s="14">
        <f>IF($N62="","",M_Batch!$I62)</f>
      </c>
      <c r="Q62" s="16">
        <f>IF($N62="","",SUMIFS($F$2:$F$501,$B$2:$B$501,$N62))</f>
      </c>
      <c r="R62" s="15">
        <f>IF($N62="","",M_Batch!$K62)</f>
      </c>
      <c r="S62" s="21">
        <f>IF($N62="","",IFERROR($R62/$Q62,0))</f>
      </c>
      <c r="T62" s="19">
        <f>IF($N62="","",IFERROR(AVERAGEIFS($H$2:$H$501,$B$2:$B$501,$N62),0))</f>
      </c>
    </row>
    <row r="63">
      <c r="A63" s="13">
        <f>IF(M_Sapi!$A63="","",M_Sapi!$A63)</f>
      </c>
      <c r="B63" s="13">
        <f>IF($A63="","",M_Sapi!$F63)</f>
      </c>
      <c r="C63" s="13">
        <f>IF($A63="","",M_Sapi!$J63)</f>
      </c>
      <c r="D63" s="16">
        <f>IF($A63="","",M_Sapi!$D63)</f>
      </c>
      <c r="E63" s="16">
        <f>IF($A63="","",HPP_Sapi!$J63)</f>
      </c>
      <c r="F63" s="16">
        <f>IF($A63="","",$E63-$D63)</f>
      </c>
      <c r="G63" s="18">
        <f>IF($A63="","",M_Sapi!$L63)</f>
      </c>
      <c r="H63" s="19">
        <f>IF(OR($A63="",$G63=0),"",$F63/$G63)</f>
      </c>
      <c r="I63" s="15">
        <f>IF($A63="","",HPP_Sapi!$I63)</f>
      </c>
      <c r="J63" s="15">
        <f>IF($A63="","",IFERROR(INDEX(Penjualan!$E$2:$E$1001,MATCH($A63,Penjualan!$B$2:$B$1001,0)),0))</f>
      </c>
      <c r="K63" s="15">
        <f>IF($A63="","",IF($J63=0,0,$J63-$I63))</f>
      </c>
      <c r="L63" s="20">
        <f>IF(OR($A63="",$J63=0),"",$K63/$J63)</f>
      </c>
      <c r="N63" s="13">
        <f>IF(M_Batch!$A63="","",M_Batch!$A63)</f>
      </c>
      <c r="O63" s="13">
        <f>IF($N63="","",M_Batch!$F63)</f>
      </c>
      <c r="P63" s="14">
        <f>IF($N63="","",M_Batch!$I63)</f>
      </c>
      <c r="Q63" s="16">
        <f>IF($N63="","",SUMIFS($F$2:$F$501,$B$2:$B$501,$N63))</f>
      </c>
      <c r="R63" s="15">
        <f>IF($N63="","",M_Batch!$K63)</f>
      </c>
      <c r="S63" s="21">
        <f>IF($N63="","",IFERROR($R63/$Q63,0))</f>
      </c>
      <c r="T63" s="19">
        <f>IF($N63="","",IFERROR(AVERAGEIFS($H$2:$H$501,$B$2:$B$501,$N63),0))</f>
      </c>
    </row>
    <row r="64">
      <c r="A64" s="13">
        <f>IF(M_Sapi!$A64="","",M_Sapi!$A64)</f>
      </c>
      <c r="B64" s="13">
        <f>IF($A64="","",M_Sapi!$F64)</f>
      </c>
      <c r="C64" s="13">
        <f>IF($A64="","",M_Sapi!$J64)</f>
      </c>
      <c r="D64" s="16">
        <f>IF($A64="","",M_Sapi!$D64)</f>
      </c>
      <c r="E64" s="16">
        <f>IF($A64="","",HPP_Sapi!$J64)</f>
      </c>
      <c r="F64" s="16">
        <f>IF($A64="","",$E64-$D64)</f>
      </c>
      <c r="G64" s="18">
        <f>IF($A64="","",M_Sapi!$L64)</f>
      </c>
      <c r="H64" s="19">
        <f>IF(OR($A64="",$G64=0),"",$F64/$G64)</f>
      </c>
      <c r="I64" s="15">
        <f>IF($A64="","",HPP_Sapi!$I64)</f>
      </c>
      <c r="J64" s="15">
        <f>IF($A64="","",IFERROR(INDEX(Penjualan!$E$2:$E$1001,MATCH($A64,Penjualan!$B$2:$B$1001,0)),0))</f>
      </c>
      <c r="K64" s="15">
        <f>IF($A64="","",IF($J64=0,0,$J64-$I64))</f>
      </c>
      <c r="L64" s="20">
        <f>IF(OR($A64="",$J64=0),"",$K64/$J64)</f>
      </c>
      <c r="N64" s="13">
        <f>IF(M_Batch!$A64="","",M_Batch!$A64)</f>
      </c>
      <c r="O64" s="13">
        <f>IF($N64="","",M_Batch!$F64)</f>
      </c>
      <c r="P64" s="14">
        <f>IF($N64="","",M_Batch!$I64)</f>
      </c>
      <c r="Q64" s="16">
        <f>IF($N64="","",SUMIFS($F$2:$F$501,$B$2:$B$501,$N64))</f>
      </c>
      <c r="R64" s="15">
        <f>IF($N64="","",M_Batch!$K64)</f>
      </c>
      <c r="S64" s="21">
        <f>IF($N64="","",IFERROR($R64/$Q64,0))</f>
      </c>
      <c r="T64" s="19">
        <f>IF($N64="","",IFERROR(AVERAGEIFS($H$2:$H$501,$B$2:$B$501,$N64),0))</f>
      </c>
    </row>
    <row r="65">
      <c r="A65" s="13">
        <f>IF(M_Sapi!$A65="","",M_Sapi!$A65)</f>
      </c>
      <c r="B65" s="13">
        <f>IF($A65="","",M_Sapi!$F65)</f>
      </c>
      <c r="C65" s="13">
        <f>IF($A65="","",M_Sapi!$J65)</f>
      </c>
      <c r="D65" s="16">
        <f>IF($A65="","",M_Sapi!$D65)</f>
      </c>
      <c r="E65" s="16">
        <f>IF($A65="","",HPP_Sapi!$J65)</f>
      </c>
      <c r="F65" s="16">
        <f>IF($A65="","",$E65-$D65)</f>
      </c>
      <c r="G65" s="18">
        <f>IF($A65="","",M_Sapi!$L65)</f>
      </c>
      <c r="H65" s="19">
        <f>IF(OR($A65="",$G65=0),"",$F65/$G65)</f>
      </c>
      <c r="I65" s="15">
        <f>IF($A65="","",HPP_Sapi!$I65)</f>
      </c>
      <c r="J65" s="15">
        <f>IF($A65="","",IFERROR(INDEX(Penjualan!$E$2:$E$1001,MATCH($A65,Penjualan!$B$2:$B$1001,0)),0))</f>
      </c>
      <c r="K65" s="15">
        <f>IF($A65="","",IF($J65=0,0,$J65-$I65))</f>
      </c>
      <c r="L65" s="20">
        <f>IF(OR($A65="",$J65=0),"",$K65/$J65)</f>
      </c>
      <c r="N65" s="13">
        <f>IF(M_Batch!$A65="","",M_Batch!$A65)</f>
      </c>
      <c r="O65" s="13">
        <f>IF($N65="","",M_Batch!$F65)</f>
      </c>
      <c r="P65" s="14">
        <f>IF($N65="","",M_Batch!$I65)</f>
      </c>
      <c r="Q65" s="16">
        <f>IF($N65="","",SUMIFS($F$2:$F$501,$B$2:$B$501,$N65))</f>
      </c>
      <c r="R65" s="15">
        <f>IF($N65="","",M_Batch!$K65)</f>
      </c>
      <c r="S65" s="21">
        <f>IF($N65="","",IFERROR($R65/$Q65,0))</f>
      </c>
      <c r="T65" s="19">
        <f>IF($N65="","",IFERROR(AVERAGEIFS($H$2:$H$501,$B$2:$B$501,$N65),0))</f>
      </c>
    </row>
    <row r="66">
      <c r="A66" s="13">
        <f>IF(M_Sapi!$A66="","",M_Sapi!$A66)</f>
      </c>
      <c r="B66" s="13">
        <f>IF($A66="","",M_Sapi!$F66)</f>
      </c>
      <c r="C66" s="13">
        <f>IF($A66="","",M_Sapi!$J66)</f>
      </c>
      <c r="D66" s="16">
        <f>IF($A66="","",M_Sapi!$D66)</f>
      </c>
      <c r="E66" s="16">
        <f>IF($A66="","",HPP_Sapi!$J66)</f>
      </c>
      <c r="F66" s="16">
        <f>IF($A66="","",$E66-$D66)</f>
      </c>
      <c r="G66" s="18">
        <f>IF($A66="","",M_Sapi!$L66)</f>
      </c>
      <c r="H66" s="19">
        <f>IF(OR($A66="",$G66=0),"",$F66/$G66)</f>
      </c>
      <c r="I66" s="15">
        <f>IF($A66="","",HPP_Sapi!$I66)</f>
      </c>
      <c r="J66" s="15">
        <f>IF($A66="","",IFERROR(INDEX(Penjualan!$E$2:$E$1001,MATCH($A66,Penjualan!$B$2:$B$1001,0)),0))</f>
      </c>
      <c r="K66" s="15">
        <f>IF($A66="","",IF($J66=0,0,$J66-$I66))</f>
      </c>
      <c r="L66" s="20">
        <f>IF(OR($A66="",$J66=0),"",$K66/$J66)</f>
      </c>
      <c r="N66" s="13">
        <f>IF(M_Batch!$A66="","",M_Batch!$A66)</f>
      </c>
      <c r="O66" s="13">
        <f>IF($N66="","",M_Batch!$F66)</f>
      </c>
      <c r="P66" s="14">
        <f>IF($N66="","",M_Batch!$I66)</f>
      </c>
      <c r="Q66" s="16">
        <f>IF($N66="","",SUMIFS($F$2:$F$501,$B$2:$B$501,$N66))</f>
      </c>
      <c r="R66" s="15">
        <f>IF($N66="","",M_Batch!$K66)</f>
      </c>
      <c r="S66" s="21">
        <f>IF($N66="","",IFERROR($R66/$Q66,0))</f>
      </c>
      <c r="T66" s="19">
        <f>IF($N66="","",IFERROR(AVERAGEIFS($H$2:$H$501,$B$2:$B$501,$N66),0))</f>
      </c>
    </row>
    <row r="67">
      <c r="A67" s="13">
        <f>IF(M_Sapi!$A67="","",M_Sapi!$A67)</f>
      </c>
      <c r="B67" s="13">
        <f>IF($A67="","",M_Sapi!$F67)</f>
      </c>
      <c r="C67" s="13">
        <f>IF($A67="","",M_Sapi!$J67)</f>
      </c>
      <c r="D67" s="16">
        <f>IF($A67="","",M_Sapi!$D67)</f>
      </c>
      <c r="E67" s="16">
        <f>IF($A67="","",HPP_Sapi!$J67)</f>
      </c>
      <c r="F67" s="16">
        <f>IF($A67="","",$E67-$D67)</f>
      </c>
      <c r="G67" s="18">
        <f>IF($A67="","",M_Sapi!$L67)</f>
      </c>
      <c r="H67" s="19">
        <f>IF(OR($A67="",$G67=0),"",$F67/$G67)</f>
      </c>
      <c r="I67" s="15">
        <f>IF($A67="","",HPP_Sapi!$I67)</f>
      </c>
      <c r="J67" s="15">
        <f>IF($A67="","",IFERROR(INDEX(Penjualan!$E$2:$E$1001,MATCH($A67,Penjualan!$B$2:$B$1001,0)),0))</f>
      </c>
      <c r="K67" s="15">
        <f>IF($A67="","",IF($J67=0,0,$J67-$I67))</f>
      </c>
      <c r="L67" s="20">
        <f>IF(OR($A67="",$J67=0),"",$K67/$J67)</f>
      </c>
      <c r="N67" s="13">
        <f>IF(M_Batch!$A67="","",M_Batch!$A67)</f>
      </c>
      <c r="O67" s="13">
        <f>IF($N67="","",M_Batch!$F67)</f>
      </c>
      <c r="P67" s="14">
        <f>IF($N67="","",M_Batch!$I67)</f>
      </c>
      <c r="Q67" s="16">
        <f>IF($N67="","",SUMIFS($F$2:$F$501,$B$2:$B$501,$N67))</f>
      </c>
      <c r="R67" s="15">
        <f>IF($N67="","",M_Batch!$K67)</f>
      </c>
      <c r="S67" s="21">
        <f>IF($N67="","",IFERROR($R67/$Q67,0))</f>
      </c>
      <c r="T67" s="19">
        <f>IF($N67="","",IFERROR(AVERAGEIFS($H$2:$H$501,$B$2:$B$501,$N67),0))</f>
      </c>
    </row>
    <row r="68">
      <c r="A68" s="13">
        <f>IF(M_Sapi!$A68="","",M_Sapi!$A68)</f>
      </c>
      <c r="B68" s="13">
        <f>IF($A68="","",M_Sapi!$F68)</f>
      </c>
      <c r="C68" s="13">
        <f>IF($A68="","",M_Sapi!$J68)</f>
      </c>
      <c r="D68" s="16">
        <f>IF($A68="","",M_Sapi!$D68)</f>
      </c>
      <c r="E68" s="16">
        <f>IF($A68="","",HPP_Sapi!$J68)</f>
      </c>
      <c r="F68" s="16">
        <f>IF($A68="","",$E68-$D68)</f>
      </c>
      <c r="G68" s="18">
        <f>IF($A68="","",M_Sapi!$L68)</f>
      </c>
      <c r="H68" s="19">
        <f>IF(OR($A68="",$G68=0),"",$F68/$G68)</f>
      </c>
      <c r="I68" s="15">
        <f>IF($A68="","",HPP_Sapi!$I68)</f>
      </c>
      <c r="J68" s="15">
        <f>IF($A68="","",IFERROR(INDEX(Penjualan!$E$2:$E$1001,MATCH($A68,Penjualan!$B$2:$B$1001,0)),0))</f>
      </c>
      <c r="K68" s="15">
        <f>IF($A68="","",IF($J68=0,0,$J68-$I68))</f>
      </c>
      <c r="L68" s="20">
        <f>IF(OR($A68="",$J68=0),"",$K68/$J68)</f>
      </c>
      <c r="N68" s="13">
        <f>IF(M_Batch!$A68="","",M_Batch!$A68)</f>
      </c>
      <c r="O68" s="13">
        <f>IF($N68="","",M_Batch!$F68)</f>
      </c>
      <c r="P68" s="14">
        <f>IF($N68="","",M_Batch!$I68)</f>
      </c>
      <c r="Q68" s="16">
        <f>IF($N68="","",SUMIFS($F$2:$F$501,$B$2:$B$501,$N68))</f>
      </c>
      <c r="R68" s="15">
        <f>IF($N68="","",M_Batch!$K68)</f>
      </c>
      <c r="S68" s="21">
        <f>IF($N68="","",IFERROR($R68/$Q68,0))</f>
      </c>
      <c r="T68" s="19">
        <f>IF($N68="","",IFERROR(AVERAGEIFS($H$2:$H$501,$B$2:$B$501,$N68),0))</f>
      </c>
    </row>
    <row r="69">
      <c r="A69" s="13">
        <f>IF(M_Sapi!$A69="","",M_Sapi!$A69)</f>
      </c>
      <c r="B69" s="13">
        <f>IF($A69="","",M_Sapi!$F69)</f>
      </c>
      <c r="C69" s="13">
        <f>IF($A69="","",M_Sapi!$J69)</f>
      </c>
      <c r="D69" s="16">
        <f>IF($A69="","",M_Sapi!$D69)</f>
      </c>
      <c r="E69" s="16">
        <f>IF($A69="","",HPP_Sapi!$J69)</f>
      </c>
      <c r="F69" s="16">
        <f>IF($A69="","",$E69-$D69)</f>
      </c>
      <c r="G69" s="18">
        <f>IF($A69="","",M_Sapi!$L69)</f>
      </c>
      <c r="H69" s="19">
        <f>IF(OR($A69="",$G69=0),"",$F69/$G69)</f>
      </c>
      <c r="I69" s="15">
        <f>IF($A69="","",HPP_Sapi!$I69)</f>
      </c>
      <c r="J69" s="15">
        <f>IF($A69="","",IFERROR(INDEX(Penjualan!$E$2:$E$1001,MATCH($A69,Penjualan!$B$2:$B$1001,0)),0))</f>
      </c>
      <c r="K69" s="15">
        <f>IF($A69="","",IF($J69=0,0,$J69-$I69))</f>
      </c>
      <c r="L69" s="20">
        <f>IF(OR($A69="",$J69=0),"",$K69/$J69)</f>
      </c>
      <c r="N69" s="13">
        <f>IF(M_Batch!$A69="","",M_Batch!$A69)</f>
      </c>
      <c r="O69" s="13">
        <f>IF($N69="","",M_Batch!$F69)</f>
      </c>
      <c r="P69" s="14">
        <f>IF($N69="","",M_Batch!$I69)</f>
      </c>
      <c r="Q69" s="16">
        <f>IF($N69="","",SUMIFS($F$2:$F$501,$B$2:$B$501,$N69))</f>
      </c>
      <c r="R69" s="15">
        <f>IF($N69="","",M_Batch!$K69)</f>
      </c>
      <c r="S69" s="21">
        <f>IF($N69="","",IFERROR($R69/$Q69,0))</f>
      </c>
      <c r="T69" s="19">
        <f>IF($N69="","",IFERROR(AVERAGEIFS($H$2:$H$501,$B$2:$B$501,$N69),0))</f>
      </c>
    </row>
    <row r="70">
      <c r="A70" s="13">
        <f>IF(M_Sapi!$A70="","",M_Sapi!$A70)</f>
      </c>
      <c r="B70" s="13">
        <f>IF($A70="","",M_Sapi!$F70)</f>
      </c>
      <c r="C70" s="13">
        <f>IF($A70="","",M_Sapi!$J70)</f>
      </c>
      <c r="D70" s="16">
        <f>IF($A70="","",M_Sapi!$D70)</f>
      </c>
      <c r="E70" s="16">
        <f>IF($A70="","",HPP_Sapi!$J70)</f>
      </c>
      <c r="F70" s="16">
        <f>IF($A70="","",$E70-$D70)</f>
      </c>
      <c r="G70" s="18">
        <f>IF($A70="","",M_Sapi!$L70)</f>
      </c>
      <c r="H70" s="19">
        <f>IF(OR($A70="",$G70=0),"",$F70/$G70)</f>
      </c>
      <c r="I70" s="15">
        <f>IF($A70="","",HPP_Sapi!$I70)</f>
      </c>
      <c r="J70" s="15">
        <f>IF($A70="","",IFERROR(INDEX(Penjualan!$E$2:$E$1001,MATCH($A70,Penjualan!$B$2:$B$1001,0)),0))</f>
      </c>
      <c r="K70" s="15">
        <f>IF($A70="","",IF($J70=0,0,$J70-$I70))</f>
      </c>
      <c r="L70" s="20">
        <f>IF(OR($A70="",$J70=0),"",$K70/$J70)</f>
      </c>
      <c r="N70" s="13">
        <f>IF(M_Batch!$A70="","",M_Batch!$A70)</f>
      </c>
      <c r="O70" s="13">
        <f>IF($N70="","",M_Batch!$F70)</f>
      </c>
      <c r="P70" s="14">
        <f>IF($N70="","",M_Batch!$I70)</f>
      </c>
      <c r="Q70" s="16">
        <f>IF($N70="","",SUMIFS($F$2:$F$501,$B$2:$B$501,$N70))</f>
      </c>
      <c r="R70" s="15">
        <f>IF($N70="","",M_Batch!$K70)</f>
      </c>
      <c r="S70" s="21">
        <f>IF($N70="","",IFERROR($R70/$Q70,0))</f>
      </c>
      <c r="T70" s="19">
        <f>IF($N70="","",IFERROR(AVERAGEIFS($H$2:$H$501,$B$2:$B$501,$N70),0))</f>
      </c>
    </row>
    <row r="71">
      <c r="A71" s="13">
        <f>IF(M_Sapi!$A71="","",M_Sapi!$A71)</f>
      </c>
      <c r="B71" s="13">
        <f>IF($A71="","",M_Sapi!$F71)</f>
      </c>
      <c r="C71" s="13">
        <f>IF($A71="","",M_Sapi!$J71)</f>
      </c>
      <c r="D71" s="16">
        <f>IF($A71="","",M_Sapi!$D71)</f>
      </c>
      <c r="E71" s="16">
        <f>IF($A71="","",HPP_Sapi!$J71)</f>
      </c>
      <c r="F71" s="16">
        <f>IF($A71="","",$E71-$D71)</f>
      </c>
      <c r="G71" s="18">
        <f>IF($A71="","",M_Sapi!$L71)</f>
      </c>
      <c r="H71" s="19">
        <f>IF(OR($A71="",$G71=0),"",$F71/$G71)</f>
      </c>
      <c r="I71" s="15">
        <f>IF($A71="","",HPP_Sapi!$I71)</f>
      </c>
      <c r="J71" s="15">
        <f>IF($A71="","",IFERROR(INDEX(Penjualan!$E$2:$E$1001,MATCH($A71,Penjualan!$B$2:$B$1001,0)),0))</f>
      </c>
      <c r="K71" s="15">
        <f>IF($A71="","",IF($J71=0,0,$J71-$I71))</f>
      </c>
      <c r="L71" s="20">
        <f>IF(OR($A71="",$J71=0),"",$K71/$J71)</f>
      </c>
      <c r="N71" s="13">
        <f>IF(M_Batch!$A71="","",M_Batch!$A71)</f>
      </c>
      <c r="O71" s="13">
        <f>IF($N71="","",M_Batch!$F71)</f>
      </c>
      <c r="P71" s="14">
        <f>IF($N71="","",M_Batch!$I71)</f>
      </c>
      <c r="Q71" s="16">
        <f>IF($N71="","",SUMIFS($F$2:$F$501,$B$2:$B$501,$N71))</f>
      </c>
      <c r="R71" s="15">
        <f>IF($N71="","",M_Batch!$K71)</f>
      </c>
      <c r="S71" s="21">
        <f>IF($N71="","",IFERROR($R71/$Q71,0))</f>
      </c>
      <c r="T71" s="19">
        <f>IF($N71="","",IFERROR(AVERAGEIFS($H$2:$H$501,$B$2:$B$501,$N71),0))</f>
      </c>
    </row>
    <row r="72">
      <c r="A72" s="13">
        <f>IF(M_Sapi!$A72="","",M_Sapi!$A72)</f>
      </c>
      <c r="B72" s="13">
        <f>IF($A72="","",M_Sapi!$F72)</f>
      </c>
      <c r="C72" s="13">
        <f>IF($A72="","",M_Sapi!$J72)</f>
      </c>
      <c r="D72" s="16">
        <f>IF($A72="","",M_Sapi!$D72)</f>
      </c>
      <c r="E72" s="16">
        <f>IF($A72="","",HPP_Sapi!$J72)</f>
      </c>
      <c r="F72" s="16">
        <f>IF($A72="","",$E72-$D72)</f>
      </c>
      <c r="G72" s="18">
        <f>IF($A72="","",M_Sapi!$L72)</f>
      </c>
      <c r="H72" s="19">
        <f>IF(OR($A72="",$G72=0),"",$F72/$G72)</f>
      </c>
      <c r="I72" s="15">
        <f>IF($A72="","",HPP_Sapi!$I72)</f>
      </c>
      <c r="J72" s="15">
        <f>IF($A72="","",IFERROR(INDEX(Penjualan!$E$2:$E$1001,MATCH($A72,Penjualan!$B$2:$B$1001,0)),0))</f>
      </c>
      <c r="K72" s="15">
        <f>IF($A72="","",IF($J72=0,0,$J72-$I72))</f>
      </c>
      <c r="L72" s="20">
        <f>IF(OR($A72="",$J72=0),"",$K72/$J72)</f>
      </c>
      <c r="N72" s="13">
        <f>IF(M_Batch!$A72="","",M_Batch!$A72)</f>
      </c>
      <c r="O72" s="13">
        <f>IF($N72="","",M_Batch!$F72)</f>
      </c>
      <c r="P72" s="14">
        <f>IF($N72="","",M_Batch!$I72)</f>
      </c>
      <c r="Q72" s="16">
        <f>IF($N72="","",SUMIFS($F$2:$F$501,$B$2:$B$501,$N72))</f>
      </c>
      <c r="R72" s="15">
        <f>IF($N72="","",M_Batch!$K72)</f>
      </c>
      <c r="S72" s="21">
        <f>IF($N72="","",IFERROR($R72/$Q72,0))</f>
      </c>
      <c r="T72" s="19">
        <f>IF($N72="","",IFERROR(AVERAGEIFS($H$2:$H$501,$B$2:$B$501,$N72),0))</f>
      </c>
    </row>
    <row r="73">
      <c r="A73" s="13">
        <f>IF(M_Sapi!$A73="","",M_Sapi!$A73)</f>
      </c>
      <c r="B73" s="13">
        <f>IF($A73="","",M_Sapi!$F73)</f>
      </c>
      <c r="C73" s="13">
        <f>IF($A73="","",M_Sapi!$J73)</f>
      </c>
      <c r="D73" s="16">
        <f>IF($A73="","",M_Sapi!$D73)</f>
      </c>
      <c r="E73" s="16">
        <f>IF($A73="","",HPP_Sapi!$J73)</f>
      </c>
      <c r="F73" s="16">
        <f>IF($A73="","",$E73-$D73)</f>
      </c>
      <c r="G73" s="18">
        <f>IF($A73="","",M_Sapi!$L73)</f>
      </c>
      <c r="H73" s="19">
        <f>IF(OR($A73="",$G73=0),"",$F73/$G73)</f>
      </c>
      <c r="I73" s="15">
        <f>IF($A73="","",HPP_Sapi!$I73)</f>
      </c>
      <c r="J73" s="15">
        <f>IF($A73="","",IFERROR(INDEX(Penjualan!$E$2:$E$1001,MATCH($A73,Penjualan!$B$2:$B$1001,0)),0))</f>
      </c>
      <c r="K73" s="15">
        <f>IF($A73="","",IF($J73=0,0,$J73-$I73))</f>
      </c>
      <c r="L73" s="20">
        <f>IF(OR($A73="",$J73=0),"",$K73/$J73)</f>
      </c>
      <c r="N73" s="13">
        <f>IF(M_Batch!$A73="","",M_Batch!$A73)</f>
      </c>
      <c r="O73" s="13">
        <f>IF($N73="","",M_Batch!$F73)</f>
      </c>
      <c r="P73" s="14">
        <f>IF($N73="","",M_Batch!$I73)</f>
      </c>
      <c r="Q73" s="16">
        <f>IF($N73="","",SUMIFS($F$2:$F$501,$B$2:$B$501,$N73))</f>
      </c>
      <c r="R73" s="15">
        <f>IF($N73="","",M_Batch!$K73)</f>
      </c>
      <c r="S73" s="21">
        <f>IF($N73="","",IFERROR($R73/$Q73,0))</f>
      </c>
      <c r="T73" s="19">
        <f>IF($N73="","",IFERROR(AVERAGEIFS($H$2:$H$501,$B$2:$B$501,$N73),0))</f>
      </c>
    </row>
    <row r="74">
      <c r="A74" s="13">
        <f>IF(M_Sapi!$A74="","",M_Sapi!$A74)</f>
      </c>
      <c r="B74" s="13">
        <f>IF($A74="","",M_Sapi!$F74)</f>
      </c>
      <c r="C74" s="13">
        <f>IF($A74="","",M_Sapi!$J74)</f>
      </c>
      <c r="D74" s="16">
        <f>IF($A74="","",M_Sapi!$D74)</f>
      </c>
      <c r="E74" s="16">
        <f>IF($A74="","",HPP_Sapi!$J74)</f>
      </c>
      <c r="F74" s="16">
        <f>IF($A74="","",$E74-$D74)</f>
      </c>
      <c r="G74" s="18">
        <f>IF($A74="","",M_Sapi!$L74)</f>
      </c>
      <c r="H74" s="19">
        <f>IF(OR($A74="",$G74=0),"",$F74/$G74)</f>
      </c>
      <c r="I74" s="15">
        <f>IF($A74="","",HPP_Sapi!$I74)</f>
      </c>
      <c r="J74" s="15">
        <f>IF($A74="","",IFERROR(INDEX(Penjualan!$E$2:$E$1001,MATCH($A74,Penjualan!$B$2:$B$1001,0)),0))</f>
      </c>
      <c r="K74" s="15">
        <f>IF($A74="","",IF($J74=0,0,$J74-$I74))</f>
      </c>
      <c r="L74" s="20">
        <f>IF(OR($A74="",$J74=0),"",$K74/$J74)</f>
      </c>
      <c r="N74" s="13">
        <f>IF(M_Batch!$A74="","",M_Batch!$A74)</f>
      </c>
      <c r="O74" s="13">
        <f>IF($N74="","",M_Batch!$F74)</f>
      </c>
      <c r="P74" s="14">
        <f>IF($N74="","",M_Batch!$I74)</f>
      </c>
      <c r="Q74" s="16">
        <f>IF($N74="","",SUMIFS($F$2:$F$501,$B$2:$B$501,$N74))</f>
      </c>
      <c r="R74" s="15">
        <f>IF($N74="","",M_Batch!$K74)</f>
      </c>
      <c r="S74" s="21">
        <f>IF($N74="","",IFERROR($R74/$Q74,0))</f>
      </c>
      <c r="T74" s="19">
        <f>IF($N74="","",IFERROR(AVERAGEIFS($H$2:$H$501,$B$2:$B$501,$N74),0))</f>
      </c>
    </row>
    <row r="75">
      <c r="A75" s="13">
        <f>IF(M_Sapi!$A75="","",M_Sapi!$A75)</f>
      </c>
      <c r="B75" s="13">
        <f>IF($A75="","",M_Sapi!$F75)</f>
      </c>
      <c r="C75" s="13">
        <f>IF($A75="","",M_Sapi!$J75)</f>
      </c>
      <c r="D75" s="16">
        <f>IF($A75="","",M_Sapi!$D75)</f>
      </c>
      <c r="E75" s="16">
        <f>IF($A75="","",HPP_Sapi!$J75)</f>
      </c>
      <c r="F75" s="16">
        <f>IF($A75="","",$E75-$D75)</f>
      </c>
      <c r="G75" s="18">
        <f>IF($A75="","",M_Sapi!$L75)</f>
      </c>
      <c r="H75" s="19">
        <f>IF(OR($A75="",$G75=0),"",$F75/$G75)</f>
      </c>
      <c r="I75" s="15">
        <f>IF($A75="","",HPP_Sapi!$I75)</f>
      </c>
      <c r="J75" s="15">
        <f>IF($A75="","",IFERROR(INDEX(Penjualan!$E$2:$E$1001,MATCH($A75,Penjualan!$B$2:$B$1001,0)),0))</f>
      </c>
      <c r="K75" s="15">
        <f>IF($A75="","",IF($J75=0,0,$J75-$I75))</f>
      </c>
      <c r="L75" s="20">
        <f>IF(OR($A75="",$J75=0),"",$K75/$J75)</f>
      </c>
      <c r="N75" s="13">
        <f>IF(M_Batch!$A75="","",M_Batch!$A75)</f>
      </c>
      <c r="O75" s="13">
        <f>IF($N75="","",M_Batch!$F75)</f>
      </c>
      <c r="P75" s="14">
        <f>IF($N75="","",M_Batch!$I75)</f>
      </c>
      <c r="Q75" s="16">
        <f>IF($N75="","",SUMIFS($F$2:$F$501,$B$2:$B$501,$N75))</f>
      </c>
      <c r="R75" s="15">
        <f>IF($N75="","",M_Batch!$K75)</f>
      </c>
      <c r="S75" s="21">
        <f>IF($N75="","",IFERROR($R75/$Q75,0))</f>
      </c>
      <c r="T75" s="19">
        <f>IF($N75="","",IFERROR(AVERAGEIFS($H$2:$H$501,$B$2:$B$501,$N75),0))</f>
      </c>
    </row>
    <row r="76">
      <c r="A76" s="13">
        <f>IF(M_Sapi!$A76="","",M_Sapi!$A76)</f>
      </c>
      <c r="B76" s="13">
        <f>IF($A76="","",M_Sapi!$F76)</f>
      </c>
      <c r="C76" s="13">
        <f>IF($A76="","",M_Sapi!$J76)</f>
      </c>
      <c r="D76" s="16">
        <f>IF($A76="","",M_Sapi!$D76)</f>
      </c>
      <c r="E76" s="16">
        <f>IF($A76="","",HPP_Sapi!$J76)</f>
      </c>
      <c r="F76" s="16">
        <f>IF($A76="","",$E76-$D76)</f>
      </c>
      <c r="G76" s="18">
        <f>IF($A76="","",M_Sapi!$L76)</f>
      </c>
      <c r="H76" s="19">
        <f>IF(OR($A76="",$G76=0),"",$F76/$G76)</f>
      </c>
      <c r="I76" s="15">
        <f>IF($A76="","",HPP_Sapi!$I76)</f>
      </c>
      <c r="J76" s="15">
        <f>IF($A76="","",IFERROR(INDEX(Penjualan!$E$2:$E$1001,MATCH($A76,Penjualan!$B$2:$B$1001,0)),0))</f>
      </c>
      <c r="K76" s="15">
        <f>IF($A76="","",IF($J76=0,0,$J76-$I76))</f>
      </c>
      <c r="L76" s="20">
        <f>IF(OR($A76="",$J76=0),"",$K76/$J76)</f>
      </c>
      <c r="N76" s="13">
        <f>IF(M_Batch!$A76="","",M_Batch!$A76)</f>
      </c>
      <c r="O76" s="13">
        <f>IF($N76="","",M_Batch!$F76)</f>
      </c>
      <c r="P76" s="14">
        <f>IF($N76="","",M_Batch!$I76)</f>
      </c>
      <c r="Q76" s="16">
        <f>IF($N76="","",SUMIFS($F$2:$F$501,$B$2:$B$501,$N76))</f>
      </c>
      <c r="R76" s="15">
        <f>IF($N76="","",M_Batch!$K76)</f>
      </c>
      <c r="S76" s="21">
        <f>IF($N76="","",IFERROR($R76/$Q76,0))</f>
      </c>
      <c r="T76" s="19">
        <f>IF($N76="","",IFERROR(AVERAGEIFS($H$2:$H$501,$B$2:$B$501,$N76),0))</f>
      </c>
    </row>
    <row r="77">
      <c r="A77" s="13">
        <f>IF(M_Sapi!$A77="","",M_Sapi!$A77)</f>
      </c>
      <c r="B77" s="13">
        <f>IF($A77="","",M_Sapi!$F77)</f>
      </c>
      <c r="C77" s="13">
        <f>IF($A77="","",M_Sapi!$J77)</f>
      </c>
      <c r="D77" s="16">
        <f>IF($A77="","",M_Sapi!$D77)</f>
      </c>
      <c r="E77" s="16">
        <f>IF($A77="","",HPP_Sapi!$J77)</f>
      </c>
      <c r="F77" s="16">
        <f>IF($A77="","",$E77-$D77)</f>
      </c>
      <c r="G77" s="18">
        <f>IF($A77="","",M_Sapi!$L77)</f>
      </c>
      <c r="H77" s="19">
        <f>IF(OR($A77="",$G77=0),"",$F77/$G77)</f>
      </c>
      <c r="I77" s="15">
        <f>IF($A77="","",HPP_Sapi!$I77)</f>
      </c>
      <c r="J77" s="15">
        <f>IF($A77="","",IFERROR(INDEX(Penjualan!$E$2:$E$1001,MATCH($A77,Penjualan!$B$2:$B$1001,0)),0))</f>
      </c>
      <c r="K77" s="15">
        <f>IF($A77="","",IF($J77=0,0,$J77-$I77))</f>
      </c>
      <c r="L77" s="20">
        <f>IF(OR($A77="",$J77=0),"",$K77/$J77)</f>
      </c>
      <c r="N77" s="13">
        <f>IF(M_Batch!$A77="","",M_Batch!$A77)</f>
      </c>
      <c r="O77" s="13">
        <f>IF($N77="","",M_Batch!$F77)</f>
      </c>
      <c r="P77" s="14">
        <f>IF($N77="","",M_Batch!$I77)</f>
      </c>
      <c r="Q77" s="16">
        <f>IF($N77="","",SUMIFS($F$2:$F$501,$B$2:$B$501,$N77))</f>
      </c>
      <c r="R77" s="15">
        <f>IF($N77="","",M_Batch!$K77)</f>
      </c>
      <c r="S77" s="21">
        <f>IF($N77="","",IFERROR($R77/$Q77,0))</f>
      </c>
      <c r="T77" s="19">
        <f>IF($N77="","",IFERROR(AVERAGEIFS($H$2:$H$501,$B$2:$B$501,$N77),0))</f>
      </c>
    </row>
    <row r="78">
      <c r="A78" s="13">
        <f>IF(M_Sapi!$A78="","",M_Sapi!$A78)</f>
      </c>
      <c r="B78" s="13">
        <f>IF($A78="","",M_Sapi!$F78)</f>
      </c>
      <c r="C78" s="13">
        <f>IF($A78="","",M_Sapi!$J78)</f>
      </c>
      <c r="D78" s="16">
        <f>IF($A78="","",M_Sapi!$D78)</f>
      </c>
      <c r="E78" s="16">
        <f>IF($A78="","",HPP_Sapi!$J78)</f>
      </c>
      <c r="F78" s="16">
        <f>IF($A78="","",$E78-$D78)</f>
      </c>
      <c r="G78" s="18">
        <f>IF($A78="","",M_Sapi!$L78)</f>
      </c>
      <c r="H78" s="19">
        <f>IF(OR($A78="",$G78=0),"",$F78/$G78)</f>
      </c>
      <c r="I78" s="15">
        <f>IF($A78="","",HPP_Sapi!$I78)</f>
      </c>
      <c r="J78" s="15">
        <f>IF($A78="","",IFERROR(INDEX(Penjualan!$E$2:$E$1001,MATCH($A78,Penjualan!$B$2:$B$1001,0)),0))</f>
      </c>
      <c r="K78" s="15">
        <f>IF($A78="","",IF($J78=0,0,$J78-$I78))</f>
      </c>
      <c r="L78" s="20">
        <f>IF(OR($A78="",$J78=0),"",$K78/$J78)</f>
      </c>
      <c r="N78" s="13">
        <f>IF(M_Batch!$A78="","",M_Batch!$A78)</f>
      </c>
      <c r="O78" s="13">
        <f>IF($N78="","",M_Batch!$F78)</f>
      </c>
      <c r="P78" s="14">
        <f>IF($N78="","",M_Batch!$I78)</f>
      </c>
      <c r="Q78" s="16">
        <f>IF($N78="","",SUMIFS($F$2:$F$501,$B$2:$B$501,$N78))</f>
      </c>
      <c r="R78" s="15">
        <f>IF($N78="","",M_Batch!$K78)</f>
      </c>
      <c r="S78" s="21">
        <f>IF($N78="","",IFERROR($R78/$Q78,0))</f>
      </c>
      <c r="T78" s="19">
        <f>IF($N78="","",IFERROR(AVERAGEIFS($H$2:$H$501,$B$2:$B$501,$N78),0))</f>
      </c>
    </row>
    <row r="79">
      <c r="A79" s="13">
        <f>IF(M_Sapi!$A79="","",M_Sapi!$A79)</f>
      </c>
      <c r="B79" s="13">
        <f>IF($A79="","",M_Sapi!$F79)</f>
      </c>
      <c r="C79" s="13">
        <f>IF($A79="","",M_Sapi!$J79)</f>
      </c>
      <c r="D79" s="16">
        <f>IF($A79="","",M_Sapi!$D79)</f>
      </c>
      <c r="E79" s="16">
        <f>IF($A79="","",HPP_Sapi!$J79)</f>
      </c>
      <c r="F79" s="16">
        <f>IF($A79="","",$E79-$D79)</f>
      </c>
      <c r="G79" s="18">
        <f>IF($A79="","",M_Sapi!$L79)</f>
      </c>
      <c r="H79" s="19">
        <f>IF(OR($A79="",$G79=0),"",$F79/$G79)</f>
      </c>
      <c r="I79" s="15">
        <f>IF($A79="","",HPP_Sapi!$I79)</f>
      </c>
      <c r="J79" s="15">
        <f>IF($A79="","",IFERROR(INDEX(Penjualan!$E$2:$E$1001,MATCH($A79,Penjualan!$B$2:$B$1001,0)),0))</f>
      </c>
      <c r="K79" s="15">
        <f>IF($A79="","",IF($J79=0,0,$J79-$I79))</f>
      </c>
      <c r="L79" s="20">
        <f>IF(OR($A79="",$J79=0),"",$K79/$J79)</f>
      </c>
      <c r="N79" s="13">
        <f>IF(M_Batch!$A79="","",M_Batch!$A79)</f>
      </c>
      <c r="O79" s="13">
        <f>IF($N79="","",M_Batch!$F79)</f>
      </c>
      <c r="P79" s="14">
        <f>IF($N79="","",M_Batch!$I79)</f>
      </c>
      <c r="Q79" s="16">
        <f>IF($N79="","",SUMIFS($F$2:$F$501,$B$2:$B$501,$N79))</f>
      </c>
      <c r="R79" s="15">
        <f>IF($N79="","",M_Batch!$K79)</f>
      </c>
      <c r="S79" s="21">
        <f>IF($N79="","",IFERROR($R79/$Q79,0))</f>
      </c>
      <c r="T79" s="19">
        <f>IF($N79="","",IFERROR(AVERAGEIFS($H$2:$H$501,$B$2:$B$501,$N79),0))</f>
      </c>
    </row>
    <row r="80">
      <c r="A80" s="13">
        <f>IF(M_Sapi!$A80="","",M_Sapi!$A80)</f>
      </c>
      <c r="B80" s="13">
        <f>IF($A80="","",M_Sapi!$F80)</f>
      </c>
      <c r="C80" s="13">
        <f>IF($A80="","",M_Sapi!$J80)</f>
      </c>
      <c r="D80" s="16">
        <f>IF($A80="","",M_Sapi!$D80)</f>
      </c>
      <c r="E80" s="16">
        <f>IF($A80="","",HPP_Sapi!$J80)</f>
      </c>
      <c r="F80" s="16">
        <f>IF($A80="","",$E80-$D80)</f>
      </c>
      <c r="G80" s="18">
        <f>IF($A80="","",M_Sapi!$L80)</f>
      </c>
      <c r="H80" s="19">
        <f>IF(OR($A80="",$G80=0),"",$F80/$G80)</f>
      </c>
      <c r="I80" s="15">
        <f>IF($A80="","",HPP_Sapi!$I80)</f>
      </c>
      <c r="J80" s="15">
        <f>IF($A80="","",IFERROR(INDEX(Penjualan!$E$2:$E$1001,MATCH($A80,Penjualan!$B$2:$B$1001,0)),0))</f>
      </c>
      <c r="K80" s="15">
        <f>IF($A80="","",IF($J80=0,0,$J80-$I80))</f>
      </c>
      <c r="L80" s="20">
        <f>IF(OR($A80="",$J80=0),"",$K80/$J80)</f>
      </c>
      <c r="N80" s="13">
        <f>IF(M_Batch!$A80="","",M_Batch!$A80)</f>
      </c>
      <c r="O80" s="13">
        <f>IF($N80="","",M_Batch!$F80)</f>
      </c>
      <c r="P80" s="14">
        <f>IF($N80="","",M_Batch!$I80)</f>
      </c>
      <c r="Q80" s="16">
        <f>IF($N80="","",SUMIFS($F$2:$F$501,$B$2:$B$501,$N80))</f>
      </c>
      <c r="R80" s="15">
        <f>IF($N80="","",M_Batch!$K80)</f>
      </c>
      <c r="S80" s="21">
        <f>IF($N80="","",IFERROR($R80/$Q80,0))</f>
      </c>
      <c r="T80" s="19">
        <f>IF($N80="","",IFERROR(AVERAGEIFS($H$2:$H$501,$B$2:$B$501,$N80),0))</f>
      </c>
    </row>
    <row r="81">
      <c r="A81" s="13">
        <f>IF(M_Sapi!$A81="","",M_Sapi!$A81)</f>
      </c>
      <c r="B81" s="13">
        <f>IF($A81="","",M_Sapi!$F81)</f>
      </c>
      <c r="C81" s="13">
        <f>IF($A81="","",M_Sapi!$J81)</f>
      </c>
      <c r="D81" s="16">
        <f>IF($A81="","",M_Sapi!$D81)</f>
      </c>
      <c r="E81" s="16">
        <f>IF($A81="","",HPP_Sapi!$J81)</f>
      </c>
      <c r="F81" s="16">
        <f>IF($A81="","",$E81-$D81)</f>
      </c>
      <c r="G81" s="18">
        <f>IF($A81="","",M_Sapi!$L81)</f>
      </c>
      <c r="H81" s="19">
        <f>IF(OR($A81="",$G81=0),"",$F81/$G81)</f>
      </c>
      <c r="I81" s="15">
        <f>IF($A81="","",HPP_Sapi!$I81)</f>
      </c>
      <c r="J81" s="15">
        <f>IF($A81="","",IFERROR(INDEX(Penjualan!$E$2:$E$1001,MATCH($A81,Penjualan!$B$2:$B$1001,0)),0))</f>
      </c>
      <c r="K81" s="15">
        <f>IF($A81="","",IF($J81=0,0,$J81-$I81))</f>
      </c>
      <c r="L81" s="20">
        <f>IF(OR($A81="",$J81=0),"",$K81/$J81)</f>
      </c>
      <c r="N81" s="13">
        <f>IF(M_Batch!$A81="","",M_Batch!$A81)</f>
      </c>
      <c r="O81" s="13">
        <f>IF($N81="","",M_Batch!$F81)</f>
      </c>
      <c r="P81" s="14">
        <f>IF($N81="","",M_Batch!$I81)</f>
      </c>
      <c r="Q81" s="16">
        <f>IF($N81="","",SUMIFS($F$2:$F$501,$B$2:$B$501,$N81))</f>
      </c>
      <c r="R81" s="15">
        <f>IF($N81="","",M_Batch!$K81)</f>
      </c>
      <c r="S81" s="21">
        <f>IF($N81="","",IFERROR($R81/$Q81,0))</f>
      </c>
      <c r="T81" s="19">
        <f>IF($N81="","",IFERROR(AVERAGEIFS($H$2:$H$501,$B$2:$B$501,$N81),0))</f>
      </c>
    </row>
    <row r="82">
      <c r="A82" s="13">
        <f>IF(M_Sapi!$A82="","",M_Sapi!$A82)</f>
      </c>
      <c r="B82" s="13">
        <f>IF($A82="","",M_Sapi!$F82)</f>
      </c>
      <c r="C82" s="13">
        <f>IF($A82="","",M_Sapi!$J82)</f>
      </c>
      <c r="D82" s="16">
        <f>IF($A82="","",M_Sapi!$D82)</f>
      </c>
      <c r="E82" s="16">
        <f>IF($A82="","",HPP_Sapi!$J82)</f>
      </c>
      <c r="F82" s="16">
        <f>IF($A82="","",$E82-$D82)</f>
      </c>
      <c r="G82" s="18">
        <f>IF($A82="","",M_Sapi!$L82)</f>
      </c>
      <c r="H82" s="19">
        <f>IF(OR($A82="",$G82=0),"",$F82/$G82)</f>
      </c>
      <c r="I82" s="15">
        <f>IF($A82="","",HPP_Sapi!$I82)</f>
      </c>
      <c r="J82" s="15">
        <f>IF($A82="","",IFERROR(INDEX(Penjualan!$E$2:$E$1001,MATCH($A82,Penjualan!$B$2:$B$1001,0)),0))</f>
      </c>
      <c r="K82" s="15">
        <f>IF($A82="","",IF($J82=0,0,$J82-$I82))</f>
      </c>
      <c r="L82" s="20">
        <f>IF(OR($A82="",$J82=0),"",$K82/$J82)</f>
      </c>
      <c r="N82" s="13">
        <f>IF(M_Batch!$A82="","",M_Batch!$A82)</f>
      </c>
      <c r="O82" s="13">
        <f>IF($N82="","",M_Batch!$F82)</f>
      </c>
      <c r="P82" s="14">
        <f>IF($N82="","",M_Batch!$I82)</f>
      </c>
      <c r="Q82" s="16">
        <f>IF($N82="","",SUMIFS($F$2:$F$501,$B$2:$B$501,$N82))</f>
      </c>
      <c r="R82" s="15">
        <f>IF($N82="","",M_Batch!$K82)</f>
      </c>
      <c r="S82" s="21">
        <f>IF($N82="","",IFERROR($R82/$Q82,0))</f>
      </c>
      <c r="T82" s="19">
        <f>IF($N82="","",IFERROR(AVERAGEIFS($H$2:$H$501,$B$2:$B$501,$N82),0))</f>
      </c>
    </row>
    <row r="83">
      <c r="A83" s="13">
        <f>IF(M_Sapi!$A83="","",M_Sapi!$A83)</f>
      </c>
      <c r="B83" s="13">
        <f>IF($A83="","",M_Sapi!$F83)</f>
      </c>
      <c r="C83" s="13">
        <f>IF($A83="","",M_Sapi!$J83)</f>
      </c>
      <c r="D83" s="16">
        <f>IF($A83="","",M_Sapi!$D83)</f>
      </c>
      <c r="E83" s="16">
        <f>IF($A83="","",HPP_Sapi!$J83)</f>
      </c>
      <c r="F83" s="16">
        <f>IF($A83="","",$E83-$D83)</f>
      </c>
      <c r="G83" s="18">
        <f>IF($A83="","",M_Sapi!$L83)</f>
      </c>
      <c r="H83" s="19">
        <f>IF(OR($A83="",$G83=0),"",$F83/$G83)</f>
      </c>
      <c r="I83" s="15">
        <f>IF($A83="","",HPP_Sapi!$I83)</f>
      </c>
      <c r="J83" s="15">
        <f>IF($A83="","",IFERROR(INDEX(Penjualan!$E$2:$E$1001,MATCH($A83,Penjualan!$B$2:$B$1001,0)),0))</f>
      </c>
      <c r="K83" s="15">
        <f>IF($A83="","",IF($J83=0,0,$J83-$I83))</f>
      </c>
      <c r="L83" s="20">
        <f>IF(OR($A83="",$J83=0),"",$K83/$J83)</f>
      </c>
      <c r="N83" s="13">
        <f>IF(M_Batch!$A83="","",M_Batch!$A83)</f>
      </c>
      <c r="O83" s="13">
        <f>IF($N83="","",M_Batch!$F83)</f>
      </c>
      <c r="P83" s="14">
        <f>IF($N83="","",M_Batch!$I83)</f>
      </c>
      <c r="Q83" s="16">
        <f>IF($N83="","",SUMIFS($F$2:$F$501,$B$2:$B$501,$N83))</f>
      </c>
      <c r="R83" s="15">
        <f>IF($N83="","",M_Batch!$K83)</f>
      </c>
      <c r="S83" s="21">
        <f>IF($N83="","",IFERROR($R83/$Q83,0))</f>
      </c>
      <c r="T83" s="19">
        <f>IF($N83="","",IFERROR(AVERAGEIFS($H$2:$H$501,$B$2:$B$501,$N83),0))</f>
      </c>
    </row>
    <row r="84">
      <c r="A84" s="13">
        <f>IF(M_Sapi!$A84="","",M_Sapi!$A84)</f>
      </c>
      <c r="B84" s="13">
        <f>IF($A84="","",M_Sapi!$F84)</f>
      </c>
      <c r="C84" s="13">
        <f>IF($A84="","",M_Sapi!$J84)</f>
      </c>
      <c r="D84" s="16">
        <f>IF($A84="","",M_Sapi!$D84)</f>
      </c>
      <c r="E84" s="16">
        <f>IF($A84="","",HPP_Sapi!$J84)</f>
      </c>
      <c r="F84" s="16">
        <f>IF($A84="","",$E84-$D84)</f>
      </c>
      <c r="G84" s="18">
        <f>IF($A84="","",M_Sapi!$L84)</f>
      </c>
      <c r="H84" s="19">
        <f>IF(OR($A84="",$G84=0),"",$F84/$G84)</f>
      </c>
      <c r="I84" s="15">
        <f>IF($A84="","",HPP_Sapi!$I84)</f>
      </c>
      <c r="J84" s="15">
        <f>IF($A84="","",IFERROR(INDEX(Penjualan!$E$2:$E$1001,MATCH($A84,Penjualan!$B$2:$B$1001,0)),0))</f>
      </c>
      <c r="K84" s="15">
        <f>IF($A84="","",IF($J84=0,0,$J84-$I84))</f>
      </c>
      <c r="L84" s="20">
        <f>IF(OR($A84="",$J84=0),"",$K84/$J84)</f>
      </c>
      <c r="N84" s="13">
        <f>IF(M_Batch!$A84="","",M_Batch!$A84)</f>
      </c>
      <c r="O84" s="13">
        <f>IF($N84="","",M_Batch!$F84)</f>
      </c>
      <c r="P84" s="14">
        <f>IF($N84="","",M_Batch!$I84)</f>
      </c>
      <c r="Q84" s="16">
        <f>IF($N84="","",SUMIFS($F$2:$F$501,$B$2:$B$501,$N84))</f>
      </c>
      <c r="R84" s="15">
        <f>IF($N84="","",M_Batch!$K84)</f>
      </c>
      <c r="S84" s="21">
        <f>IF($N84="","",IFERROR($R84/$Q84,0))</f>
      </c>
      <c r="T84" s="19">
        <f>IF($N84="","",IFERROR(AVERAGEIFS($H$2:$H$501,$B$2:$B$501,$N84),0))</f>
      </c>
    </row>
    <row r="85">
      <c r="A85" s="13">
        <f>IF(M_Sapi!$A85="","",M_Sapi!$A85)</f>
      </c>
      <c r="B85" s="13">
        <f>IF($A85="","",M_Sapi!$F85)</f>
      </c>
      <c r="C85" s="13">
        <f>IF($A85="","",M_Sapi!$J85)</f>
      </c>
      <c r="D85" s="16">
        <f>IF($A85="","",M_Sapi!$D85)</f>
      </c>
      <c r="E85" s="16">
        <f>IF($A85="","",HPP_Sapi!$J85)</f>
      </c>
      <c r="F85" s="16">
        <f>IF($A85="","",$E85-$D85)</f>
      </c>
      <c r="G85" s="18">
        <f>IF($A85="","",M_Sapi!$L85)</f>
      </c>
      <c r="H85" s="19">
        <f>IF(OR($A85="",$G85=0),"",$F85/$G85)</f>
      </c>
      <c r="I85" s="15">
        <f>IF($A85="","",HPP_Sapi!$I85)</f>
      </c>
      <c r="J85" s="15">
        <f>IF($A85="","",IFERROR(INDEX(Penjualan!$E$2:$E$1001,MATCH($A85,Penjualan!$B$2:$B$1001,0)),0))</f>
      </c>
      <c r="K85" s="15">
        <f>IF($A85="","",IF($J85=0,0,$J85-$I85))</f>
      </c>
      <c r="L85" s="20">
        <f>IF(OR($A85="",$J85=0),"",$K85/$J85)</f>
      </c>
      <c r="N85" s="13">
        <f>IF(M_Batch!$A85="","",M_Batch!$A85)</f>
      </c>
      <c r="O85" s="13">
        <f>IF($N85="","",M_Batch!$F85)</f>
      </c>
      <c r="P85" s="14">
        <f>IF($N85="","",M_Batch!$I85)</f>
      </c>
      <c r="Q85" s="16">
        <f>IF($N85="","",SUMIFS($F$2:$F$501,$B$2:$B$501,$N85))</f>
      </c>
      <c r="R85" s="15">
        <f>IF($N85="","",M_Batch!$K85)</f>
      </c>
      <c r="S85" s="21">
        <f>IF($N85="","",IFERROR($R85/$Q85,0))</f>
      </c>
      <c r="T85" s="19">
        <f>IF($N85="","",IFERROR(AVERAGEIFS($H$2:$H$501,$B$2:$B$501,$N85),0))</f>
      </c>
    </row>
    <row r="86">
      <c r="A86" s="13">
        <f>IF(M_Sapi!$A86="","",M_Sapi!$A86)</f>
      </c>
      <c r="B86" s="13">
        <f>IF($A86="","",M_Sapi!$F86)</f>
      </c>
      <c r="C86" s="13">
        <f>IF($A86="","",M_Sapi!$J86)</f>
      </c>
      <c r="D86" s="16">
        <f>IF($A86="","",M_Sapi!$D86)</f>
      </c>
      <c r="E86" s="16">
        <f>IF($A86="","",HPP_Sapi!$J86)</f>
      </c>
      <c r="F86" s="16">
        <f>IF($A86="","",$E86-$D86)</f>
      </c>
      <c r="G86" s="18">
        <f>IF($A86="","",M_Sapi!$L86)</f>
      </c>
      <c r="H86" s="19">
        <f>IF(OR($A86="",$G86=0),"",$F86/$G86)</f>
      </c>
      <c r="I86" s="15">
        <f>IF($A86="","",HPP_Sapi!$I86)</f>
      </c>
      <c r="J86" s="15">
        <f>IF($A86="","",IFERROR(INDEX(Penjualan!$E$2:$E$1001,MATCH($A86,Penjualan!$B$2:$B$1001,0)),0))</f>
      </c>
      <c r="K86" s="15">
        <f>IF($A86="","",IF($J86=0,0,$J86-$I86))</f>
      </c>
      <c r="L86" s="20">
        <f>IF(OR($A86="",$J86=0),"",$K86/$J86)</f>
      </c>
      <c r="N86" s="13">
        <f>IF(M_Batch!$A86="","",M_Batch!$A86)</f>
      </c>
      <c r="O86" s="13">
        <f>IF($N86="","",M_Batch!$F86)</f>
      </c>
      <c r="P86" s="14">
        <f>IF($N86="","",M_Batch!$I86)</f>
      </c>
      <c r="Q86" s="16">
        <f>IF($N86="","",SUMIFS($F$2:$F$501,$B$2:$B$501,$N86))</f>
      </c>
      <c r="R86" s="15">
        <f>IF($N86="","",M_Batch!$K86)</f>
      </c>
      <c r="S86" s="21">
        <f>IF($N86="","",IFERROR($R86/$Q86,0))</f>
      </c>
      <c r="T86" s="19">
        <f>IF($N86="","",IFERROR(AVERAGEIFS($H$2:$H$501,$B$2:$B$501,$N86),0))</f>
      </c>
    </row>
    <row r="87">
      <c r="A87" s="13">
        <f>IF(M_Sapi!$A87="","",M_Sapi!$A87)</f>
      </c>
      <c r="B87" s="13">
        <f>IF($A87="","",M_Sapi!$F87)</f>
      </c>
      <c r="C87" s="13">
        <f>IF($A87="","",M_Sapi!$J87)</f>
      </c>
      <c r="D87" s="16">
        <f>IF($A87="","",M_Sapi!$D87)</f>
      </c>
      <c r="E87" s="16">
        <f>IF($A87="","",HPP_Sapi!$J87)</f>
      </c>
      <c r="F87" s="16">
        <f>IF($A87="","",$E87-$D87)</f>
      </c>
      <c r="G87" s="18">
        <f>IF($A87="","",M_Sapi!$L87)</f>
      </c>
      <c r="H87" s="19">
        <f>IF(OR($A87="",$G87=0),"",$F87/$G87)</f>
      </c>
      <c r="I87" s="15">
        <f>IF($A87="","",HPP_Sapi!$I87)</f>
      </c>
      <c r="J87" s="15">
        <f>IF($A87="","",IFERROR(INDEX(Penjualan!$E$2:$E$1001,MATCH($A87,Penjualan!$B$2:$B$1001,0)),0))</f>
      </c>
      <c r="K87" s="15">
        <f>IF($A87="","",IF($J87=0,0,$J87-$I87))</f>
      </c>
      <c r="L87" s="20">
        <f>IF(OR($A87="",$J87=0),"",$K87/$J87)</f>
      </c>
      <c r="N87" s="13">
        <f>IF(M_Batch!$A87="","",M_Batch!$A87)</f>
      </c>
      <c r="O87" s="13">
        <f>IF($N87="","",M_Batch!$F87)</f>
      </c>
      <c r="P87" s="14">
        <f>IF($N87="","",M_Batch!$I87)</f>
      </c>
      <c r="Q87" s="16">
        <f>IF($N87="","",SUMIFS($F$2:$F$501,$B$2:$B$501,$N87))</f>
      </c>
      <c r="R87" s="15">
        <f>IF($N87="","",M_Batch!$K87)</f>
      </c>
      <c r="S87" s="21">
        <f>IF($N87="","",IFERROR($R87/$Q87,0))</f>
      </c>
      <c r="T87" s="19">
        <f>IF($N87="","",IFERROR(AVERAGEIFS($H$2:$H$501,$B$2:$B$501,$N87),0))</f>
      </c>
    </row>
    <row r="88">
      <c r="A88" s="13">
        <f>IF(M_Sapi!$A88="","",M_Sapi!$A88)</f>
      </c>
      <c r="B88" s="13">
        <f>IF($A88="","",M_Sapi!$F88)</f>
      </c>
      <c r="C88" s="13">
        <f>IF($A88="","",M_Sapi!$J88)</f>
      </c>
      <c r="D88" s="16">
        <f>IF($A88="","",M_Sapi!$D88)</f>
      </c>
      <c r="E88" s="16">
        <f>IF($A88="","",HPP_Sapi!$J88)</f>
      </c>
      <c r="F88" s="16">
        <f>IF($A88="","",$E88-$D88)</f>
      </c>
      <c r="G88" s="18">
        <f>IF($A88="","",M_Sapi!$L88)</f>
      </c>
      <c r="H88" s="19">
        <f>IF(OR($A88="",$G88=0),"",$F88/$G88)</f>
      </c>
      <c r="I88" s="15">
        <f>IF($A88="","",HPP_Sapi!$I88)</f>
      </c>
      <c r="J88" s="15">
        <f>IF($A88="","",IFERROR(INDEX(Penjualan!$E$2:$E$1001,MATCH($A88,Penjualan!$B$2:$B$1001,0)),0))</f>
      </c>
      <c r="K88" s="15">
        <f>IF($A88="","",IF($J88=0,0,$J88-$I88))</f>
      </c>
      <c r="L88" s="20">
        <f>IF(OR($A88="",$J88=0),"",$K88/$J88)</f>
      </c>
      <c r="N88" s="13">
        <f>IF(M_Batch!$A88="","",M_Batch!$A88)</f>
      </c>
      <c r="O88" s="13">
        <f>IF($N88="","",M_Batch!$F88)</f>
      </c>
      <c r="P88" s="14">
        <f>IF($N88="","",M_Batch!$I88)</f>
      </c>
      <c r="Q88" s="16">
        <f>IF($N88="","",SUMIFS($F$2:$F$501,$B$2:$B$501,$N88))</f>
      </c>
      <c r="R88" s="15">
        <f>IF($N88="","",M_Batch!$K88)</f>
      </c>
      <c r="S88" s="21">
        <f>IF($N88="","",IFERROR($R88/$Q88,0))</f>
      </c>
      <c r="T88" s="19">
        <f>IF($N88="","",IFERROR(AVERAGEIFS($H$2:$H$501,$B$2:$B$501,$N88),0))</f>
      </c>
    </row>
    <row r="89">
      <c r="A89" s="13">
        <f>IF(M_Sapi!$A89="","",M_Sapi!$A89)</f>
      </c>
      <c r="B89" s="13">
        <f>IF($A89="","",M_Sapi!$F89)</f>
      </c>
      <c r="C89" s="13">
        <f>IF($A89="","",M_Sapi!$J89)</f>
      </c>
      <c r="D89" s="16">
        <f>IF($A89="","",M_Sapi!$D89)</f>
      </c>
      <c r="E89" s="16">
        <f>IF($A89="","",HPP_Sapi!$J89)</f>
      </c>
      <c r="F89" s="16">
        <f>IF($A89="","",$E89-$D89)</f>
      </c>
      <c r="G89" s="18">
        <f>IF($A89="","",M_Sapi!$L89)</f>
      </c>
      <c r="H89" s="19">
        <f>IF(OR($A89="",$G89=0),"",$F89/$G89)</f>
      </c>
      <c r="I89" s="15">
        <f>IF($A89="","",HPP_Sapi!$I89)</f>
      </c>
      <c r="J89" s="15">
        <f>IF($A89="","",IFERROR(INDEX(Penjualan!$E$2:$E$1001,MATCH($A89,Penjualan!$B$2:$B$1001,0)),0))</f>
      </c>
      <c r="K89" s="15">
        <f>IF($A89="","",IF($J89=0,0,$J89-$I89))</f>
      </c>
      <c r="L89" s="20">
        <f>IF(OR($A89="",$J89=0),"",$K89/$J89)</f>
      </c>
      <c r="N89" s="13">
        <f>IF(M_Batch!$A89="","",M_Batch!$A89)</f>
      </c>
      <c r="O89" s="13">
        <f>IF($N89="","",M_Batch!$F89)</f>
      </c>
      <c r="P89" s="14">
        <f>IF($N89="","",M_Batch!$I89)</f>
      </c>
      <c r="Q89" s="16">
        <f>IF($N89="","",SUMIFS($F$2:$F$501,$B$2:$B$501,$N89))</f>
      </c>
      <c r="R89" s="15">
        <f>IF($N89="","",M_Batch!$K89)</f>
      </c>
      <c r="S89" s="21">
        <f>IF($N89="","",IFERROR($R89/$Q89,0))</f>
      </c>
      <c r="T89" s="19">
        <f>IF($N89="","",IFERROR(AVERAGEIFS($H$2:$H$501,$B$2:$B$501,$N89),0))</f>
      </c>
    </row>
    <row r="90">
      <c r="A90" s="13">
        <f>IF(M_Sapi!$A90="","",M_Sapi!$A90)</f>
      </c>
      <c r="B90" s="13">
        <f>IF($A90="","",M_Sapi!$F90)</f>
      </c>
      <c r="C90" s="13">
        <f>IF($A90="","",M_Sapi!$J90)</f>
      </c>
      <c r="D90" s="16">
        <f>IF($A90="","",M_Sapi!$D90)</f>
      </c>
      <c r="E90" s="16">
        <f>IF($A90="","",HPP_Sapi!$J90)</f>
      </c>
      <c r="F90" s="16">
        <f>IF($A90="","",$E90-$D90)</f>
      </c>
      <c r="G90" s="18">
        <f>IF($A90="","",M_Sapi!$L90)</f>
      </c>
      <c r="H90" s="19">
        <f>IF(OR($A90="",$G90=0),"",$F90/$G90)</f>
      </c>
      <c r="I90" s="15">
        <f>IF($A90="","",HPP_Sapi!$I90)</f>
      </c>
      <c r="J90" s="15">
        <f>IF($A90="","",IFERROR(INDEX(Penjualan!$E$2:$E$1001,MATCH($A90,Penjualan!$B$2:$B$1001,0)),0))</f>
      </c>
      <c r="K90" s="15">
        <f>IF($A90="","",IF($J90=0,0,$J90-$I90))</f>
      </c>
      <c r="L90" s="20">
        <f>IF(OR($A90="",$J90=0),"",$K90/$J90)</f>
      </c>
      <c r="N90" s="13">
        <f>IF(M_Batch!$A90="","",M_Batch!$A90)</f>
      </c>
      <c r="O90" s="13">
        <f>IF($N90="","",M_Batch!$F90)</f>
      </c>
      <c r="P90" s="14">
        <f>IF($N90="","",M_Batch!$I90)</f>
      </c>
      <c r="Q90" s="16">
        <f>IF($N90="","",SUMIFS($F$2:$F$501,$B$2:$B$501,$N90))</f>
      </c>
      <c r="R90" s="15">
        <f>IF($N90="","",M_Batch!$K90)</f>
      </c>
      <c r="S90" s="21">
        <f>IF($N90="","",IFERROR($R90/$Q90,0))</f>
      </c>
      <c r="T90" s="19">
        <f>IF($N90="","",IFERROR(AVERAGEIFS($H$2:$H$501,$B$2:$B$501,$N90),0))</f>
      </c>
    </row>
    <row r="91">
      <c r="A91" s="13">
        <f>IF(M_Sapi!$A91="","",M_Sapi!$A91)</f>
      </c>
      <c r="B91" s="13">
        <f>IF($A91="","",M_Sapi!$F91)</f>
      </c>
      <c r="C91" s="13">
        <f>IF($A91="","",M_Sapi!$J91)</f>
      </c>
      <c r="D91" s="16">
        <f>IF($A91="","",M_Sapi!$D91)</f>
      </c>
      <c r="E91" s="16">
        <f>IF($A91="","",HPP_Sapi!$J91)</f>
      </c>
      <c r="F91" s="16">
        <f>IF($A91="","",$E91-$D91)</f>
      </c>
      <c r="G91" s="18">
        <f>IF($A91="","",M_Sapi!$L91)</f>
      </c>
      <c r="H91" s="19">
        <f>IF(OR($A91="",$G91=0),"",$F91/$G91)</f>
      </c>
      <c r="I91" s="15">
        <f>IF($A91="","",HPP_Sapi!$I91)</f>
      </c>
      <c r="J91" s="15">
        <f>IF($A91="","",IFERROR(INDEX(Penjualan!$E$2:$E$1001,MATCH($A91,Penjualan!$B$2:$B$1001,0)),0))</f>
      </c>
      <c r="K91" s="15">
        <f>IF($A91="","",IF($J91=0,0,$J91-$I91))</f>
      </c>
      <c r="L91" s="20">
        <f>IF(OR($A91="",$J91=0),"",$K91/$J91)</f>
      </c>
      <c r="N91" s="13">
        <f>IF(M_Batch!$A91="","",M_Batch!$A91)</f>
      </c>
      <c r="O91" s="13">
        <f>IF($N91="","",M_Batch!$F91)</f>
      </c>
      <c r="P91" s="14">
        <f>IF($N91="","",M_Batch!$I91)</f>
      </c>
      <c r="Q91" s="16">
        <f>IF($N91="","",SUMIFS($F$2:$F$501,$B$2:$B$501,$N91))</f>
      </c>
      <c r="R91" s="15">
        <f>IF($N91="","",M_Batch!$K91)</f>
      </c>
      <c r="S91" s="21">
        <f>IF($N91="","",IFERROR($R91/$Q91,0))</f>
      </c>
      <c r="T91" s="19">
        <f>IF($N91="","",IFERROR(AVERAGEIFS($H$2:$H$501,$B$2:$B$501,$N91),0))</f>
      </c>
    </row>
    <row r="92">
      <c r="A92" s="13">
        <f>IF(M_Sapi!$A92="","",M_Sapi!$A92)</f>
      </c>
      <c r="B92" s="13">
        <f>IF($A92="","",M_Sapi!$F92)</f>
      </c>
      <c r="C92" s="13">
        <f>IF($A92="","",M_Sapi!$J92)</f>
      </c>
      <c r="D92" s="16">
        <f>IF($A92="","",M_Sapi!$D92)</f>
      </c>
      <c r="E92" s="16">
        <f>IF($A92="","",HPP_Sapi!$J92)</f>
      </c>
      <c r="F92" s="16">
        <f>IF($A92="","",$E92-$D92)</f>
      </c>
      <c r="G92" s="18">
        <f>IF($A92="","",M_Sapi!$L92)</f>
      </c>
      <c r="H92" s="19">
        <f>IF(OR($A92="",$G92=0),"",$F92/$G92)</f>
      </c>
      <c r="I92" s="15">
        <f>IF($A92="","",HPP_Sapi!$I92)</f>
      </c>
      <c r="J92" s="15">
        <f>IF($A92="","",IFERROR(INDEX(Penjualan!$E$2:$E$1001,MATCH($A92,Penjualan!$B$2:$B$1001,0)),0))</f>
      </c>
      <c r="K92" s="15">
        <f>IF($A92="","",IF($J92=0,0,$J92-$I92))</f>
      </c>
      <c r="L92" s="20">
        <f>IF(OR($A92="",$J92=0),"",$K92/$J92)</f>
      </c>
      <c r="N92" s="13">
        <f>IF(M_Batch!$A92="","",M_Batch!$A92)</f>
      </c>
      <c r="O92" s="13">
        <f>IF($N92="","",M_Batch!$F92)</f>
      </c>
      <c r="P92" s="14">
        <f>IF($N92="","",M_Batch!$I92)</f>
      </c>
      <c r="Q92" s="16">
        <f>IF($N92="","",SUMIFS($F$2:$F$501,$B$2:$B$501,$N92))</f>
      </c>
      <c r="R92" s="15">
        <f>IF($N92="","",M_Batch!$K92)</f>
      </c>
      <c r="S92" s="21">
        <f>IF($N92="","",IFERROR($R92/$Q92,0))</f>
      </c>
      <c r="T92" s="19">
        <f>IF($N92="","",IFERROR(AVERAGEIFS($H$2:$H$501,$B$2:$B$501,$N92),0))</f>
      </c>
    </row>
    <row r="93">
      <c r="A93" s="13">
        <f>IF(M_Sapi!$A93="","",M_Sapi!$A93)</f>
      </c>
      <c r="B93" s="13">
        <f>IF($A93="","",M_Sapi!$F93)</f>
      </c>
      <c r="C93" s="13">
        <f>IF($A93="","",M_Sapi!$J93)</f>
      </c>
      <c r="D93" s="16">
        <f>IF($A93="","",M_Sapi!$D93)</f>
      </c>
      <c r="E93" s="16">
        <f>IF($A93="","",HPP_Sapi!$J93)</f>
      </c>
      <c r="F93" s="16">
        <f>IF($A93="","",$E93-$D93)</f>
      </c>
      <c r="G93" s="18">
        <f>IF($A93="","",M_Sapi!$L93)</f>
      </c>
      <c r="H93" s="19">
        <f>IF(OR($A93="",$G93=0),"",$F93/$G93)</f>
      </c>
      <c r="I93" s="15">
        <f>IF($A93="","",HPP_Sapi!$I93)</f>
      </c>
      <c r="J93" s="15">
        <f>IF($A93="","",IFERROR(INDEX(Penjualan!$E$2:$E$1001,MATCH($A93,Penjualan!$B$2:$B$1001,0)),0))</f>
      </c>
      <c r="K93" s="15">
        <f>IF($A93="","",IF($J93=0,0,$J93-$I93))</f>
      </c>
      <c r="L93" s="20">
        <f>IF(OR($A93="",$J93=0),"",$K93/$J93)</f>
      </c>
      <c r="N93" s="13">
        <f>IF(M_Batch!$A93="","",M_Batch!$A93)</f>
      </c>
      <c r="O93" s="13">
        <f>IF($N93="","",M_Batch!$F93)</f>
      </c>
      <c r="P93" s="14">
        <f>IF($N93="","",M_Batch!$I93)</f>
      </c>
      <c r="Q93" s="16">
        <f>IF($N93="","",SUMIFS($F$2:$F$501,$B$2:$B$501,$N93))</f>
      </c>
      <c r="R93" s="15">
        <f>IF($N93="","",M_Batch!$K93)</f>
      </c>
      <c r="S93" s="21">
        <f>IF($N93="","",IFERROR($R93/$Q93,0))</f>
      </c>
      <c r="T93" s="19">
        <f>IF($N93="","",IFERROR(AVERAGEIFS($H$2:$H$501,$B$2:$B$501,$N93),0))</f>
      </c>
    </row>
    <row r="94">
      <c r="A94" s="13">
        <f>IF(M_Sapi!$A94="","",M_Sapi!$A94)</f>
      </c>
      <c r="B94" s="13">
        <f>IF($A94="","",M_Sapi!$F94)</f>
      </c>
      <c r="C94" s="13">
        <f>IF($A94="","",M_Sapi!$J94)</f>
      </c>
      <c r="D94" s="16">
        <f>IF($A94="","",M_Sapi!$D94)</f>
      </c>
      <c r="E94" s="16">
        <f>IF($A94="","",HPP_Sapi!$J94)</f>
      </c>
      <c r="F94" s="16">
        <f>IF($A94="","",$E94-$D94)</f>
      </c>
      <c r="G94" s="18">
        <f>IF($A94="","",M_Sapi!$L94)</f>
      </c>
      <c r="H94" s="19">
        <f>IF(OR($A94="",$G94=0),"",$F94/$G94)</f>
      </c>
      <c r="I94" s="15">
        <f>IF($A94="","",HPP_Sapi!$I94)</f>
      </c>
      <c r="J94" s="15">
        <f>IF($A94="","",IFERROR(INDEX(Penjualan!$E$2:$E$1001,MATCH($A94,Penjualan!$B$2:$B$1001,0)),0))</f>
      </c>
      <c r="K94" s="15">
        <f>IF($A94="","",IF($J94=0,0,$J94-$I94))</f>
      </c>
      <c r="L94" s="20">
        <f>IF(OR($A94="",$J94=0),"",$K94/$J94)</f>
      </c>
      <c r="N94" s="13">
        <f>IF(M_Batch!$A94="","",M_Batch!$A94)</f>
      </c>
      <c r="O94" s="13">
        <f>IF($N94="","",M_Batch!$F94)</f>
      </c>
      <c r="P94" s="14">
        <f>IF($N94="","",M_Batch!$I94)</f>
      </c>
      <c r="Q94" s="16">
        <f>IF($N94="","",SUMIFS($F$2:$F$501,$B$2:$B$501,$N94))</f>
      </c>
      <c r="R94" s="15">
        <f>IF($N94="","",M_Batch!$K94)</f>
      </c>
      <c r="S94" s="21">
        <f>IF($N94="","",IFERROR($R94/$Q94,0))</f>
      </c>
      <c r="T94" s="19">
        <f>IF($N94="","",IFERROR(AVERAGEIFS($H$2:$H$501,$B$2:$B$501,$N94),0))</f>
      </c>
    </row>
    <row r="95">
      <c r="A95" s="13">
        <f>IF(M_Sapi!$A95="","",M_Sapi!$A95)</f>
      </c>
      <c r="B95" s="13">
        <f>IF($A95="","",M_Sapi!$F95)</f>
      </c>
      <c r="C95" s="13">
        <f>IF($A95="","",M_Sapi!$J95)</f>
      </c>
      <c r="D95" s="16">
        <f>IF($A95="","",M_Sapi!$D95)</f>
      </c>
      <c r="E95" s="16">
        <f>IF($A95="","",HPP_Sapi!$J95)</f>
      </c>
      <c r="F95" s="16">
        <f>IF($A95="","",$E95-$D95)</f>
      </c>
      <c r="G95" s="18">
        <f>IF($A95="","",M_Sapi!$L95)</f>
      </c>
      <c r="H95" s="19">
        <f>IF(OR($A95="",$G95=0),"",$F95/$G95)</f>
      </c>
      <c r="I95" s="15">
        <f>IF($A95="","",HPP_Sapi!$I95)</f>
      </c>
      <c r="J95" s="15">
        <f>IF($A95="","",IFERROR(INDEX(Penjualan!$E$2:$E$1001,MATCH($A95,Penjualan!$B$2:$B$1001,0)),0))</f>
      </c>
      <c r="K95" s="15">
        <f>IF($A95="","",IF($J95=0,0,$J95-$I95))</f>
      </c>
      <c r="L95" s="20">
        <f>IF(OR($A95="",$J95=0),"",$K95/$J95)</f>
      </c>
      <c r="N95" s="13">
        <f>IF(M_Batch!$A95="","",M_Batch!$A95)</f>
      </c>
      <c r="O95" s="13">
        <f>IF($N95="","",M_Batch!$F95)</f>
      </c>
      <c r="P95" s="14">
        <f>IF($N95="","",M_Batch!$I95)</f>
      </c>
      <c r="Q95" s="16">
        <f>IF($N95="","",SUMIFS($F$2:$F$501,$B$2:$B$501,$N95))</f>
      </c>
      <c r="R95" s="15">
        <f>IF($N95="","",M_Batch!$K95)</f>
      </c>
      <c r="S95" s="21">
        <f>IF($N95="","",IFERROR($R95/$Q95,0))</f>
      </c>
      <c r="T95" s="19">
        <f>IF($N95="","",IFERROR(AVERAGEIFS($H$2:$H$501,$B$2:$B$501,$N95),0))</f>
      </c>
    </row>
    <row r="96">
      <c r="A96" s="13">
        <f>IF(M_Sapi!$A96="","",M_Sapi!$A96)</f>
      </c>
      <c r="B96" s="13">
        <f>IF($A96="","",M_Sapi!$F96)</f>
      </c>
      <c r="C96" s="13">
        <f>IF($A96="","",M_Sapi!$J96)</f>
      </c>
      <c r="D96" s="16">
        <f>IF($A96="","",M_Sapi!$D96)</f>
      </c>
      <c r="E96" s="16">
        <f>IF($A96="","",HPP_Sapi!$J96)</f>
      </c>
      <c r="F96" s="16">
        <f>IF($A96="","",$E96-$D96)</f>
      </c>
      <c r="G96" s="18">
        <f>IF($A96="","",M_Sapi!$L96)</f>
      </c>
      <c r="H96" s="19">
        <f>IF(OR($A96="",$G96=0),"",$F96/$G96)</f>
      </c>
      <c r="I96" s="15">
        <f>IF($A96="","",HPP_Sapi!$I96)</f>
      </c>
      <c r="J96" s="15">
        <f>IF($A96="","",IFERROR(INDEX(Penjualan!$E$2:$E$1001,MATCH($A96,Penjualan!$B$2:$B$1001,0)),0))</f>
      </c>
      <c r="K96" s="15">
        <f>IF($A96="","",IF($J96=0,0,$J96-$I96))</f>
      </c>
      <c r="L96" s="20">
        <f>IF(OR($A96="",$J96=0),"",$K96/$J96)</f>
      </c>
      <c r="N96" s="13">
        <f>IF(M_Batch!$A96="","",M_Batch!$A96)</f>
      </c>
      <c r="O96" s="13">
        <f>IF($N96="","",M_Batch!$F96)</f>
      </c>
      <c r="P96" s="14">
        <f>IF($N96="","",M_Batch!$I96)</f>
      </c>
      <c r="Q96" s="16">
        <f>IF($N96="","",SUMIFS($F$2:$F$501,$B$2:$B$501,$N96))</f>
      </c>
      <c r="R96" s="15">
        <f>IF($N96="","",M_Batch!$K96)</f>
      </c>
      <c r="S96" s="21">
        <f>IF($N96="","",IFERROR($R96/$Q96,0))</f>
      </c>
      <c r="T96" s="19">
        <f>IF($N96="","",IFERROR(AVERAGEIFS($H$2:$H$501,$B$2:$B$501,$N96),0))</f>
      </c>
    </row>
    <row r="97">
      <c r="A97" s="13">
        <f>IF(M_Sapi!$A97="","",M_Sapi!$A97)</f>
      </c>
      <c r="B97" s="13">
        <f>IF($A97="","",M_Sapi!$F97)</f>
      </c>
      <c r="C97" s="13">
        <f>IF($A97="","",M_Sapi!$J97)</f>
      </c>
      <c r="D97" s="16">
        <f>IF($A97="","",M_Sapi!$D97)</f>
      </c>
      <c r="E97" s="16">
        <f>IF($A97="","",HPP_Sapi!$J97)</f>
      </c>
      <c r="F97" s="16">
        <f>IF($A97="","",$E97-$D97)</f>
      </c>
      <c r="G97" s="18">
        <f>IF($A97="","",M_Sapi!$L97)</f>
      </c>
      <c r="H97" s="19">
        <f>IF(OR($A97="",$G97=0),"",$F97/$G97)</f>
      </c>
      <c r="I97" s="15">
        <f>IF($A97="","",HPP_Sapi!$I97)</f>
      </c>
      <c r="J97" s="15">
        <f>IF($A97="","",IFERROR(INDEX(Penjualan!$E$2:$E$1001,MATCH($A97,Penjualan!$B$2:$B$1001,0)),0))</f>
      </c>
      <c r="K97" s="15">
        <f>IF($A97="","",IF($J97=0,0,$J97-$I97))</f>
      </c>
      <c r="L97" s="20">
        <f>IF(OR($A97="",$J97=0),"",$K97/$J97)</f>
      </c>
      <c r="N97" s="13">
        <f>IF(M_Batch!$A97="","",M_Batch!$A97)</f>
      </c>
      <c r="O97" s="13">
        <f>IF($N97="","",M_Batch!$F97)</f>
      </c>
      <c r="P97" s="14">
        <f>IF($N97="","",M_Batch!$I97)</f>
      </c>
      <c r="Q97" s="16">
        <f>IF($N97="","",SUMIFS($F$2:$F$501,$B$2:$B$501,$N97))</f>
      </c>
      <c r="R97" s="15">
        <f>IF($N97="","",M_Batch!$K97)</f>
      </c>
      <c r="S97" s="21">
        <f>IF($N97="","",IFERROR($R97/$Q97,0))</f>
      </c>
      <c r="T97" s="19">
        <f>IF($N97="","",IFERROR(AVERAGEIFS($H$2:$H$501,$B$2:$B$501,$N97),0))</f>
      </c>
    </row>
    <row r="98">
      <c r="A98" s="13">
        <f>IF(M_Sapi!$A98="","",M_Sapi!$A98)</f>
      </c>
      <c r="B98" s="13">
        <f>IF($A98="","",M_Sapi!$F98)</f>
      </c>
      <c r="C98" s="13">
        <f>IF($A98="","",M_Sapi!$J98)</f>
      </c>
      <c r="D98" s="16">
        <f>IF($A98="","",M_Sapi!$D98)</f>
      </c>
      <c r="E98" s="16">
        <f>IF($A98="","",HPP_Sapi!$J98)</f>
      </c>
      <c r="F98" s="16">
        <f>IF($A98="","",$E98-$D98)</f>
      </c>
      <c r="G98" s="18">
        <f>IF($A98="","",M_Sapi!$L98)</f>
      </c>
      <c r="H98" s="19">
        <f>IF(OR($A98="",$G98=0),"",$F98/$G98)</f>
      </c>
      <c r="I98" s="15">
        <f>IF($A98="","",HPP_Sapi!$I98)</f>
      </c>
      <c r="J98" s="15">
        <f>IF($A98="","",IFERROR(INDEX(Penjualan!$E$2:$E$1001,MATCH($A98,Penjualan!$B$2:$B$1001,0)),0))</f>
      </c>
      <c r="K98" s="15">
        <f>IF($A98="","",IF($J98=0,0,$J98-$I98))</f>
      </c>
      <c r="L98" s="20">
        <f>IF(OR($A98="",$J98=0),"",$K98/$J98)</f>
      </c>
      <c r="N98" s="13">
        <f>IF(M_Batch!$A98="","",M_Batch!$A98)</f>
      </c>
      <c r="O98" s="13">
        <f>IF($N98="","",M_Batch!$F98)</f>
      </c>
      <c r="P98" s="14">
        <f>IF($N98="","",M_Batch!$I98)</f>
      </c>
      <c r="Q98" s="16">
        <f>IF($N98="","",SUMIFS($F$2:$F$501,$B$2:$B$501,$N98))</f>
      </c>
      <c r="R98" s="15">
        <f>IF($N98="","",M_Batch!$K98)</f>
      </c>
      <c r="S98" s="21">
        <f>IF($N98="","",IFERROR($R98/$Q98,0))</f>
      </c>
      <c r="T98" s="19">
        <f>IF($N98="","",IFERROR(AVERAGEIFS($H$2:$H$501,$B$2:$B$501,$N98),0))</f>
      </c>
    </row>
    <row r="99">
      <c r="A99" s="13">
        <f>IF(M_Sapi!$A99="","",M_Sapi!$A99)</f>
      </c>
      <c r="B99" s="13">
        <f>IF($A99="","",M_Sapi!$F99)</f>
      </c>
      <c r="C99" s="13">
        <f>IF($A99="","",M_Sapi!$J99)</f>
      </c>
      <c r="D99" s="16">
        <f>IF($A99="","",M_Sapi!$D99)</f>
      </c>
      <c r="E99" s="16">
        <f>IF($A99="","",HPP_Sapi!$J99)</f>
      </c>
      <c r="F99" s="16">
        <f>IF($A99="","",$E99-$D99)</f>
      </c>
      <c r="G99" s="18">
        <f>IF($A99="","",M_Sapi!$L99)</f>
      </c>
      <c r="H99" s="19">
        <f>IF(OR($A99="",$G99=0),"",$F99/$G99)</f>
      </c>
      <c r="I99" s="15">
        <f>IF($A99="","",HPP_Sapi!$I99)</f>
      </c>
      <c r="J99" s="15">
        <f>IF($A99="","",IFERROR(INDEX(Penjualan!$E$2:$E$1001,MATCH($A99,Penjualan!$B$2:$B$1001,0)),0))</f>
      </c>
      <c r="K99" s="15">
        <f>IF($A99="","",IF($J99=0,0,$J99-$I99))</f>
      </c>
      <c r="L99" s="20">
        <f>IF(OR($A99="",$J99=0),"",$K99/$J99)</f>
      </c>
      <c r="N99" s="13">
        <f>IF(M_Batch!$A99="","",M_Batch!$A99)</f>
      </c>
      <c r="O99" s="13">
        <f>IF($N99="","",M_Batch!$F99)</f>
      </c>
      <c r="P99" s="14">
        <f>IF($N99="","",M_Batch!$I99)</f>
      </c>
      <c r="Q99" s="16">
        <f>IF($N99="","",SUMIFS($F$2:$F$501,$B$2:$B$501,$N99))</f>
      </c>
      <c r="R99" s="15">
        <f>IF($N99="","",M_Batch!$K99)</f>
      </c>
      <c r="S99" s="21">
        <f>IF($N99="","",IFERROR($R99/$Q99,0))</f>
      </c>
      <c r="T99" s="19">
        <f>IF($N99="","",IFERROR(AVERAGEIFS($H$2:$H$501,$B$2:$B$501,$N99),0))</f>
      </c>
    </row>
    <row r="100">
      <c r="A100" s="13">
        <f>IF(M_Sapi!$A100="","",M_Sapi!$A100)</f>
      </c>
      <c r="B100" s="13">
        <f>IF($A100="","",M_Sapi!$F100)</f>
      </c>
      <c r="C100" s="13">
        <f>IF($A100="","",M_Sapi!$J100)</f>
      </c>
      <c r="D100" s="16">
        <f>IF($A100="","",M_Sapi!$D100)</f>
      </c>
      <c r="E100" s="16">
        <f>IF($A100="","",HPP_Sapi!$J100)</f>
      </c>
      <c r="F100" s="16">
        <f>IF($A100="","",$E100-$D100)</f>
      </c>
      <c r="G100" s="18">
        <f>IF($A100="","",M_Sapi!$L100)</f>
      </c>
      <c r="H100" s="19">
        <f>IF(OR($A100="",$G100=0),"",$F100/$G100)</f>
      </c>
      <c r="I100" s="15">
        <f>IF($A100="","",HPP_Sapi!$I100)</f>
      </c>
      <c r="J100" s="15">
        <f>IF($A100="","",IFERROR(INDEX(Penjualan!$E$2:$E$1001,MATCH($A100,Penjualan!$B$2:$B$1001,0)),0))</f>
      </c>
      <c r="K100" s="15">
        <f>IF($A100="","",IF($J100=0,0,$J100-$I100))</f>
      </c>
      <c r="L100" s="20">
        <f>IF(OR($A100="",$J100=0),"",$K100/$J100)</f>
      </c>
      <c r="N100" s="13">
        <f>IF(M_Batch!$A100="","",M_Batch!$A100)</f>
      </c>
      <c r="O100" s="13">
        <f>IF($N100="","",M_Batch!$F100)</f>
      </c>
      <c r="P100" s="14">
        <f>IF($N100="","",M_Batch!$I100)</f>
      </c>
      <c r="Q100" s="16">
        <f>IF($N100="","",SUMIFS($F$2:$F$501,$B$2:$B$501,$N100))</f>
      </c>
      <c r="R100" s="15">
        <f>IF($N100="","",M_Batch!$K100)</f>
      </c>
      <c r="S100" s="21">
        <f>IF($N100="","",IFERROR($R100/$Q100,0))</f>
      </c>
      <c r="T100" s="19">
        <f>IF($N100="","",IFERROR(AVERAGEIFS($H$2:$H$501,$B$2:$B$501,$N100),0))</f>
      </c>
    </row>
    <row r="101">
      <c r="A101" s="13">
        <f>IF(M_Sapi!$A101="","",M_Sapi!$A101)</f>
      </c>
      <c r="B101" s="13">
        <f>IF($A101="","",M_Sapi!$F101)</f>
      </c>
      <c r="C101" s="13">
        <f>IF($A101="","",M_Sapi!$J101)</f>
      </c>
      <c r="D101" s="16">
        <f>IF($A101="","",M_Sapi!$D101)</f>
      </c>
      <c r="E101" s="16">
        <f>IF($A101="","",HPP_Sapi!$J101)</f>
      </c>
      <c r="F101" s="16">
        <f>IF($A101="","",$E101-$D101)</f>
      </c>
      <c r="G101" s="18">
        <f>IF($A101="","",M_Sapi!$L101)</f>
      </c>
      <c r="H101" s="19">
        <f>IF(OR($A101="",$G101=0),"",$F101/$G101)</f>
      </c>
      <c r="I101" s="15">
        <f>IF($A101="","",HPP_Sapi!$I101)</f>
      </c>
      <c r="J101" s="15">
        <f>IF($A101="","",IFERROR(INDEX(Penjualan!$E$2:$E$1001,MATCH($A101,Penjualan!$B$2:$B$1001,0)),0))</f>
      </c>
      <c r="K101" s="15">
        <f>IF($A101="","",IF($J101=0,0,$J101-$I101))</f>
      </c>
      <c r="L101" s="20">
        <f>IF(OR($A101="",$J101=0),"",$K101/$J101)</f>
      </c>
      <c r="N101" s="13">
        <f>IF(M_Batch!$A101="","",M_Batch!$A101)</f>
      </c>
      <c r="O101" s="13">
        <f>IF($N101="","",M_Batch!$F101)</f>
      </c>
      <c r="P101" s="14">
        <f>IF($N101="","",M_Batch!$I101)</f>
      </c>
      <c r="Q101" s="16">
        <f>IF($N101="","",SUMIFS($F$2:$F$501,$B$2:$B$501,$N101))</f>
      </c>
      <c r="R101" s="15">
        <f>IF($N101="","",M_Batch!$K101)</f>
      </c>
      <c r="S101" s="21">
        <f>IF($N101="","",IFERROR($R101/$Q101,0))</f>
      </c>
      <c r="T101" s="19">
        <f>IF($N101="","",IFERROR(AVERAGEIFS($H$2:$H$501,$B$2:$B$501,$N101),0))</f>
      </c>
    </row>
    <row r="102">
      <c r="A102" s="13">
        <f>IF(M_Sapi!$A102="","",M_Sapi!$A102)</f>
      </c>
      <c r="B102" s="13">
        <f>IF($A102="","",M_Sapi!$F102)</f>
      </c>
      <c r="C102" s="13">
        <f>IF($A102="","",M_Sapi!$J102)</f>
      </c>
      <c r="D102" s="16">
        <f>IF($A102="","",M_Sapi!$D102)</f>
      </c>
      <c r="E102" s="16">
        <f>IF($A102="","",HPP_Sapi!$J102)</f>
      </c>
      <c r="F102" s="16">
        <f>IF($A102="","",$E102-$D102)</f>
      </c>
      <c r="G102" s="18">
        <f>IF($A102="","",M_Sapi!$L102)</f>
      </c>
      <c r="H102" s="19">
        <f>IF(OR($A102="",$G102=0),"",$F102/$G102)</f>
      </c>
      <c r="I102" s="15">
        <f>IF($A102="","",HPP_Sapi!$I102)</f>
      </c>
      <c r="J102" s="15">
        <f>IF($A102="","",IFERROR(INDEX(Penjualan!$E$2:$E$1001,MATCH($A102,Penjualan!$B$2:$B$1001,0)),0))</f>
      </c>
      <c r="K102" s="15">
        <f>IF($A102="","",IF($J102=0,0,$J102-$I102))</f>
      </c>
      <c r="L102" s="20">
        <f>IF(OR($A102="",$J102=0),"",$K102/$J102)</f>
      </c>
      <c r="N102" s="13">
        <f>IF(M_Batch!$A102="","",M_Batch!$A102)</f>
      </c>
      <c r="O102" s="13">
        <f>IF($N102="","",M_Batch!$F102)</f>
      </c>
      <c r="P102" s="14">
        <f>IF($N102="","",M_Batch!$I102)</f>
      </c>
      <c r="Q102" s="16">
        <f>IF($N102="","",SUMIFS($F$2:$F$501,$B$2:$B$501,$N102))</f>
      </c>
      <c r="R102" s="15">
        <f>IF($N102="","",M_Batch!$K102)</f>
      </c>
      <c r="S102" s="21">
        <f>IF($N102="","",IFERROR($R102/$Q102,0))</f>
      </c>
      <c r="T102" s="19">
        <f>IF($N102="","",IFERROR(AVERAGEIFS($H$2:$H$501,$B$2:$B$501,$N102),0))</f>
      </c>
    </row>
    <row r="103">
      <c r="A103" s="13">
        <f>IF(M_Sapi!$A103="","",M_Sapi!$A103)</f>
      </c>
      <c r="B103" s="13">
        <f>IF($A103="","",M_Sapi!$F103)</f>
      </c>
      <c r="C103" s="13">
        <f>IF($A103="","",M_Sapi!$J103)</f>
      </c>
      <c r="D103" s="16">
        <f>IF($A103="","",M_Sapi!$D103)</f>
      </c>
      <c r="E103" s="16">
        <f>IF($A103="","",HPP_Sapi!$J103)</f>
      </c>
      <c r="F103" s="16">
        <f>IF($A103="","",$E103-$D103)</f>
      </c>
      <c r="G103" s="18">
        <f>IF($A103="","",M_Sapi!$L103)</f>
      </c>
      <c r="H103" s="19">
        <f>IF(OR($A103="",$G103=0),"",$F103/$G103)</f>
      </c>
      <c r="I103" s="15">
        <f>IF($A103="","",HPP_Sapi!$I103)</f>
      </c>
      <c r="J103" s="15">
        <f>IF($A103="","",IFERROR(INDEX(Penjualan!$E$2:$E$1001,MATCH($A103,Penjualan!$B$2:$B$1001,0)),0))</f>
      </c>
      <c r="K103" s="15">
        <f>IF($A103="","",IF($J103=0,0,$J103-$I103))</f>
      </c>
      <c r="L103" s="20">
        <f>IF(OR($A103="",$J103=0),"",$K103/$J103)</f>
      </c>
      <c r="N103" s="13">
        <f>IF(M_Batch!$A103="","",M_Batch!$A103)</f>
      </c>
      <c r="O103" s="13">
        <f>IF($N103="","",M_Batch!$F103)</f>
      </c>
      <c r="P103" s="14">
        <f>IF($N103="","",M_Batch!$I103)</f>
      </c>
      <c r="Q103" s="16">
        <f>IF($N103="","",SUMIFS($F$2:$F$501,$B$2:$B$501,$N103))</f>
      </c>
      <c r="R103" s="15">
        <f>IF($N103="","",M_Batch!$K103)</f>
      </c>
      <c r="S103" s="21">
        <f>IF($N103="","",IFERROR($R103/$Q103,0))</f>
      </c>
      <c r="T103" s="19">
        <f>IF($N103="","",IFERROR(AVERAGEIFS($H$2:$H$501,$B$2:$B$501,$N103),0))</f>
      </c>
    </row>
    <row r="104">
      <c r="A104" s="13">
        <f>IF(M_Sapi!$A104="","",M_Sapi!$A104)</f>
      </c>
      <c r="B104" s="13">
        <f>IF($A104="","",M_Sapi!$F104)</f>
      </c>
      <c r="C104" s="13">
        <f>IF($A104="","",M_Sapi!$J104)</f>
      </c>
      <c r="D104" s="16">
        <f>IF($A104="","",M_Sapi!$D104)</f>
      </c>
      <c r="E104" s="16">
        <f>IF($A104="","",HPP_Sapi!$J104)</f>
      </c>
      <c r="F104" s="16">
        <f>IF($A104="","",$E104-$D104)</f>
      </c>
      <c r="G104" s="18">
        <f>IF($A104="","",M_Sapi!$L104)</f>
      </c>
      <c r="H104" s="19">
        <f>IF(OR($A104="",$G104=0),"",$F104/$G104)</f>
      </c>
      <c r="I104" s="15">
        <f>IF($A104="","",HPP_Sapi!$I104)</f>
      </c>
      <c r="J104" s="15">
        <f>IF($A104="","",IFERROR(INDEX(Penjualan!$E$2:$E$1001,MATCH($A104,Penjualan!$B$2:$B$1001,0)),0))</f>
      </c>
      <c r="K104" s="15">
        <f>IF($A104="","",IF($J104=0,0,$J104-$I104))</f>
      </c>
      <c r="L104" s="20">
        <f>IF(OR($A104="",$J104=0),"",$K104/$J104)</f>
      </c>
      <c r="N104" s="13">
        <f>IF(M_Batch!$A104="","",M_Batch!$A104)</f>
      </c>
      <c r="O104" s="13">
        <f>IF($N104="","",M_Batch!$F104)</f>
      </c>
      <c r="P104" s="14">
        <f>IF($N104="","",M_Batch!$I104)</f>
      </c>
      <c r="Q104" s="16">
        <f>IF($N104="","",SUMIFS($F$2:$F$501,$B$2:$B$501,$N104))</f>
      </c>
      <c r="R104" s="15">
        <f>IF($N104="","",M_Batch!$K104)</f>
      </c>
      <c r="S104" s="21">
        <f>IF($N104="","",IFERROR($R104/$Q104,0))</f>
      </c>
      <c r="T104" s="19">
        <f>IF($N104="","",IFERROR(AVERAGEIFS($H$2:$H$501,$B$2:$B$501,$N104),0))</f>
      </c>
    </row>
    <row r="105">
      <c r="A105" s="13">
        <f>IF(M_Sapi!$A105="","",M_Sapi!$A105)</f>
      </c>
      <c r="B105" s="13">
        <f>IF($A105="","",M_Sapi!$F105)</f>
      </c>
      <c r="C105" s="13">
        <f>IF($A105="","",M_Sapi!$J105)</f>
      </c>
      <c r="D105" s="16">
        <f>IF($A105="","",M_Sapi!$D105)</f>
      </c>
      <c r="E105" s="16">
        <f>IF($A105="","",HPP_Sapi!$J105)</f>
      </c>
      <c r="F105" s="16">
        <f>IF($A105="","",$E105-$D105)</f>
      </c>
      <c r="G105" s="18">
        <f>IF($A105="","",M_Sapi!$L105)</f>
      </c>
      <c r="H105" s="19">
        <f>IF(OR($A105="",$G105=0),"",$F105/$G105)</f>
      </c>
      <c r="I105" s="15">
        <f>IF($A105="","",HPP_Sapi!$I105)</f>
      </c>
      <c r="J105" s="15">
        <f>IF($A105="","",IFERROR(INDEX(Penjualan!$E$2:$E$1001,MATCH($A105,Penjualan!$B$2:$B$1001,0)),0))</f>
      </c>
      <c r="K105" s="15">
        <f>IF($A105="","",IF($J105=0,0,$J105-$I105))</f>
      </c>
      <c r="L105" s="20">
        <f>IF(OR($A105="",$J105=0),"",$K105/$J105)</f>
      </c>
      <c r="N105" s="13">
        <f>IF(M_Batch!$A105="","",M_Batch!$A105)</f>
      </c>
      <c r="O105" s="13">
        <f>IF($N105="","",M_Batch!$F105)</f>
      </c>
      <c r="P105" s="14">
        <f>IF($N105="","",M_Batch!$I105)</f>
      </c>
      <c r="Q105" s="16">
        <f>IF($N105="","",SUMIFS($F$2:$F$501,$B$2:$B$501,$N105))</f>
      </c>
      <c r="R105" s="15">
        <f>IF($N105="","",M_Batch!$K105)</f>
      </c>
      <c r="S105" s="21">
        <f>IF($N105="","",IFERROR($R105/$Q105,0))</f>
      </c>
      <c r="T105" s="19">
        <f>IF($N105="","",IFERROR(AVERAGEIFS($H$2:$H$501,$B$2:$B$501,$N105),0))</f>
      </c>
    </row>
    <row r="106">
      <c r="A106" s="13">
        <f>IF(M_Sapi!$A106="","",M_Sapi!$A106)</f>
      </c>
      <c r="B106" s="13">
        <f>IF($A106="","",M_Sapi!$F106)</f>
      </c>
      <c r="C106" s="13">
        <f>IF($A106="","",M_Sapi!$J106)</f>
      </c>
      <c r="D106" s="16">
        <f>IF($A106="","",M_Sapi!$D106)</f>
      </c>
      <c r="E106" s="16">
        <f>IF($A106="","",HPP_Sapi!$J106)</f>
      </c>
      <c r="F106" s="16">
        <f>IF($A106="","",$E106-$D106)</f>
      </c>
      <c r="G106" s="18">
        <f>IF($A106="","",M_Sapi!$L106)</f>
      </c>
      <c r="H106" s="19">
        <f>IF(OR($A106="",$G106=0),"",$F106/$G106)</f>
      </c>
      <c r="I106" s="15">
        <f>IF($A106="","",HPP_Sapi!$I106)</f>
      </c>
      <c r="J106" s="15">
        <f>IF($A106="","",IFERROR(INDEX(Penjualan!$E$2:$E$1001,MATCH($A106,Penjualan!$B$2:$B$1001,0)),0))</f>
      </c>
      <c r="K106" s="15">
        <f>IF($A106="","",IF($J106=0,0,$J106-$I106))</f>
      </c>
      <c r="L106" s="20">
        <f>IF(OR($A106="",$J106=0),"",$K106/$J106)</f>
      </c>
      <c r="N106" s="13">
        <f>IF(M_Batch!$A106="","",M_Batch!$A106)</f>
      </c>
      <c r="O106" s="13">
        <f>IF($N106="","",M_Batch!$F106)</f>
      </c>
      <c r="P106" s="14">
        <f>IF($N106="","",M_Batch!$I106)</f>
      </c>
      <c r="Q106" s="16">
        <f>IF($N106="","",SUMIFS($F$2:$F$501,$B$2:$B$501,$N106))</f>
      </c>
      <c r="R106" s="15">
        <f>IF($N106="","",M_Batch!$K106)</f>
      </c>
      <c r="S106" s="21">
        <f>IF($N106="","",IFERROR($R106/$Q106,0))</f>
      </c>
      <c r="T106" s="19">
        <f>IF($N106="","",IFERROR(AVERAGEIFS($H$2:$H$501,$B$2:$B$501,$N106),0))</f>
      </c>
    </row>
    <row r="107">
      <c r="A107" s="13">
        <f>IF(M_Sapi!$A107="","",M_Sapi!$A107)</f>
      </c>
      <c r="B107" s="13">
        <f>IF($A107="","",M_Sapi!$F107)</f>
      </c>
      <c r="C107" s="13">
        <f>IF($A107="","",M_Sapi!$J107)</f>
      </c>
      <c r="D107" s="16">
        <f>IF($A107="","",M_Sapi!$D107)</f>
      </c>
      <c r="E107" s="16">
        <f>IF($A107="","",HPP_Sapi!$J107)</f>
      </c>
      <c r="F107" s="16">
        <f>IF($A107="","",$E107-$D107)</f>
      </c>
      <c r="G107" s="18">
        <f>IF($A107="","",M_Sapi!$L107)</f>
      </c>
      <c r="H107" s="19">
        <f>IF(OR($A107="",$G107=0),"",$F107/$G107)</f>
      </c>
      <c r="I107" s="15">
        <f>IF($A107="","",HPP_Sapi!$I107)</f>
      </c>
      <c r="J107" s="15">
        <f>IF($A107="","",IFERROR(INDEX(Penjualan!$E$2:$E$1001,MATCH($A107,Penjualan!$B$2:$B$1001,0)),0))</f>
      </c>
      <c r="K107" s="15">
        <f>IF($A107="","",IF($J107=0,0,$J107-$I107))</f>
      </c>
      <c r="L107" s="20">
        <f>IF(OR($A107="",$J107=0),"",$K107/$J107)</f>
      </c>
      <c r="N107" s="13">
        <f>IF(M_Batch!$A107="","",M_Batch!$A107)</f>
      </c>
      <c r="O107" s="13">
        <f>IF($N107="","",M_Batch!$F107)</f>
      </c>
      <c r="P107" s="14">
        <f>IF($N107="","",M_Batch!$I107)</f>
      </c>
      <c r="Q107" s="16">
        <f>IF($N107="","",SUMIFS($F$2:$F$501,$B$2:$B$501,$N107))</f>
      </c>
      <c r="R107" s="15">
        <f>IF($N107="","",M_Batch!$K107)</f>
      </c>
      <c r="S107" s="21">
        <f>IF($N107="","",IFERROR($R107/$Q107,0))</f>
      </c>
      <c r="T107" s="19">
        <f>IF($N107="","",IFERROR(AVERAGEIFS($H$2:$H$501,$B$2:$B$501,$N107),0))</f>
      </c>
    </row>
    <row r="108">
      <c r="A108" s="13">
        <f>IF(M_Sapi!$A108="","",M_Sapi!$A108)</f>
      </c>
      <c r="B108" s="13">
        <f>IF($A108="","",M_Sapi!$F108)</f>
      </c>
      <c r="C108" s="13">
        <f>IF($A108="","",M_Sapi!$J108)</f>
      </c>
      <c r="D108" s="16">
        <f>IF($A108="","",M_Sapi!$D108)</f>
      </c>
      <c r="E108" s="16">
        <f>IF($A108="","",HPP_Sapi!$J108)</f>
      </c>
      <c r="F108" s="16">
        <f>IF($A108="","",$E108-$D108)</f>
      </c>
      <c r="G108" s="18">
        <f>IF($A108="","",M_Sapi!$L108)</f>
      </c>
      <c r="H108" s="19">
        <f>IF(OR($A108="",$G108=0),"",$F108/$G108)</f>
      </c>
      <c r="I108" s="15">
        <f>IF($A108="","",HPP_Sapi!$I108)</f>
      </c>
      <c r="J108" s="15">
        <f>IF($A108="","",IFERROR(INDEX(Penjualan!$E$2:$E$1001,MATCH($A108,Penjualan!$B$2:$B$1001,0)),0))</f>
      </c>
      <c r="K108" s="15">
        <f>IF($A108="","",IF($J108=0,0,$J108-$I108))</f>
      </c>
      <c r="L108" s="20">
        <f>IF(OR($A108="",$J108=0),"",$K108/$J108)</f>
      </c>
      <c r="N108" s="13">
        <f>IF(M_Batch!$A108="","",M_Batch!$A108)</f>
      </c>
      <c r="O108" s="13">
        <f>IF($N108="","",M_Batch!$F108)</f>
      </c>
      <c r="P108" s="14">
        <f>IF($N108="","",M_Batch!$I108)</f>
      </c>
      <c r="Q108" s="16">
        <f>IF($N108="","",SUMIFS($F$2:$F$501,$B$2:$B$501,$N108))</f>
      </c>
      <c r="R108" s="15">
        <f>IF($N108="","",M_Batch!$K108)</f>
      </c>
      <c r="S108" s="21">
        <f>IF($N108="","",IFERROR($R108/$Q108,0))</f>
      </c>
      <c r="T108" s="19">
        <f>IF($N108="","",IFERROR(AVERAGEIFS($H$2:$H$501,$B$2:$B$501,$N108),0))</f>
      </c>
    </row>
    <row r="109">
      <c r="A109" s="13">
        <f>IF(M_Sapi!$A109="","",M_Sapi!$A109)</f>
      </c>
      <c r="B109" s="13">
        <f>IF($A109="","",M_Sapi!$F109)</f>
      </c>
      <c r="C109" s="13">
        <f>IF($A109="","",M_Sapi!$J109)</f>
      </c>
      <c r="D109" s="16">
        <f>IF($A109="","",M_Sapi!$D109)</f>
      </c>
      <c r="E109" s="16">
        <f>IF($A109="","",HPP_Sapi!$J109)</f>
      </c>
      <c r="F109" s="16">
        <f>IF($A109="","",$E109-$D109)</f>
      </c>
      <c r="G109" s="18">
        <f>IF($A109="","",M_Sapi!$L109)</f>
      </c>
      <c r="H109" s="19">
        <f>IF(OR($A109="",$G109=0),"",$F109/$G109)</f>
      </c>
      <c r="I109" s="15">
        <f>IF($A109="","",HPP_Sapi!$I109)</f>
      </c>
      <c r="J109" s="15">
        <f>IF($A109="","",IFERROR(INDEX(Penjualan!$E$2:$E$1001,MATCH($A109,Penjualan!$B$2:$B$1001,0)),0))</f>
      </c>
      <c r="K109" s="15">
        <f>IF($A109="","",IF($J109=0,0,$J109-$I109))</f>
      </c>
      <c r="L109" s="20">
        <f>IF(OR($A109="",$J109=0),"",$K109/$J109)</f>
      </c>
      <c r="N109" s="13">
        <f>IF(M_Batch!$A109="","",M_Batch!$A109)</f>
      </c>
      <c r="O109" s="13">
        <f>IF($N109="","",M_Batch!$F109)</f>
      </c>
      <c r="P109" s="14">
        <f>IF($N109="","",M_Batch!$I109)</f>
      </c>
      <c r="Q109" s="16">
        <f>IF($N109="","",SUMIFS($F$2:$F$501,$B$2:$B$501,$N109))</f>
      </c>
      <c r="R109" s="15">
        <f>IF($N109="","",M_Batch!$K109)</f>
      </c>
      <c r="S109" s="21">
        <f>IF($N109="","",IFERROR($R109/$Q109,0))</f>
      </c>
      <c r="T109" s="19">
        <f>IF($N109="","",IFERROR(AVERAGEIFS($H$2:$H$501,$B$2:$B$501,$N109),0))</f>
      </c>
    </row>
    <row r="110">
      <c r="A110" s="13">
        <f>IF(M_Sapi!$A110="","",M_Sapi!$A110)</f>
      </c>
      <c r="B110" s="13">
        <f>IF($A110="","",M_Sapi!$F110)</f>
      </c>
      <c r="C110" s="13">
        <f>IF($A110="","",M_Sapi!$J110)</f>
      </c>
      <c r="D110" s="16">
        <f>IF($A110="","",M_Sapi!$D110)</f>
      </c>
      <c r="E110" s="16">
        <f>IF($A110="","",HPP_Sapi!$J110)</f>
      </c>
      <c r="F110" s="16">
        <f>IF($A110="","",$E110-$D110)</f>
      </c>
      <c r="G110" s="18">
        <f>IF($A110="","",M_Sapi!$L110)</f>
      </c>
      <c r="H110" s="19">
        <f>IF(OR($A110="",$G110=0),"",$F110/$G110)</f>
      </c>
      <c r="I110" s="15">
        <f>IF($A110="","",HPP_Sapi!$I110)</f>
      </c>
      <c r="J110" s="15">
        <f>IF($A110="","",IFERROR(INDEX(Penjualan!$E$2:$E$1001,MATCH($A110,Penjualan!$B$2:$B$1001,0)),0))</f>
      </c>
      <c r="K110" s="15">
        <f>IF($A110="","",IF($J110=0,0,$J110-$I110))</f>
      </c>
      <c r="L110" s="20">
        <f>IF(OR($A110="",$J110=0),"",$K110/$J110)</f>
      </c>
      <c r="N110" s="13">
        <f>IF(M_Batch!$A110="","",M_Batch!$A110)</f>
      </c>
      <c r="O110" s="13">
        <f>IF($N110="","",M_Batch!$F110)</f>
      </c>
      <c r="P110" s="14">
        <f>IF($N110="","",M_Batch!$I110)</f>
      </c>
      <c r="Q110" s="16">
        <f>IF($N110="","",SUMIFS($F$2:$F$501,$B$2:$B$501,$N110))</f>
      </c>
      <c r="R110" s="15">
        <f>IF($N110="","",M_Batch!$K110)</f>
      </c>
      <c r="S110" s="21">
        <f>IF($N110="","",IFERROR($R110/$Q110,0))</f>
      </c>
      <c r="T110" s="19">
        <f>IF($N110="","",IFERROR(AVERAGEIFS($H$2:$H$501,$B$2:$B$501,$N110),0))</f>
      </c>
    </row>
    <row r="111">
      <c r="A111" s="13">
        <f>IF(M_Sapi!$A111="","",M_Sapi!$A111)</f>
      </c>
      <c r="B111" s="13">
        <f>IF($A111="","",M_Sapi!$F111)</f>
      </c>
      <c r="C111" s="13">
        <f>IF($A111="","",M_Sapi!$J111)</f>
      </c>
      <c r="D111" s="16">
        <f>IF($A111="","",M_Sapi!$D111)</f>
      </c>
      <c r="E111" s="16">
        <f>IF($A111="","",HPP_Sapi!$J111)</f>
      </c>
      <c r="F111" s="16">
        <f>IF($A111="","",$E111-$D111)</f>
      </c>
      <c r="G111" s="18">
        <f>IF($A111="","",M_Sapi!$L111)</f>
      </c>
      <c r="H111" s="19">
        <f>IF(OR($A111="",$G111=0),"",$F111/$G111)</f>
      </c>
      <c r="I111" s="15">
        <f>IF($A111="","",HPP_Sapi!$I111)</f>
      </c>
      <c r="J111" s="15">
        <f>IF($A111="","",IFERROR(INDEX(Penjualan!$E$2:$E$1001,MATCH($A111,Penjualan!$B$2:$B$1001,0)),0))</f>
      </c>
      <c r="K111" s="15">
        <f>IF($A111="","",IF($J111=0,0,$J111-$I111))</f>
      </c>
      <c r="L111" s="20">
        <f>IF(OR($A111="",$J111=0),"",$K111/$J111)</f>
      </c>
      <c r="N111" s="13">
        <f>IF(M_Batch!$A111="","",M_Batch!$A111)</f>
      </c>
      <c r="O111" s="13">
        <f>IF($N111="","",M_Batch!$F111)</f>
      </c>
      <c r="P111" s="14">
        <f>IF($N111="","",M_Batch!$I111)</f>
      </c>
      <c r="Q111" s="16">
        <f>IF($N111="","",SUMIFS($F$2:$F$501,$B$2:$B$501,$N111))</f>
      </c>
      <c r="R111" s="15">
        <f>IF($N111="","",M_Batch!$K111)</f>
      </c>
      <c r="S111" s="21">
        <f>IF($N111="","",IFERROR($R111/$Q111,0))</f>
      </c>
      <c r="T111" s="19">
        <f>IF($N111="","",IFERROR(AVERAGEIFS($H$2:$H$501,$B$2:$B$501,$N111),0))</f>
      </c>
    </row>
    <row r="112">
      <c r="A112" s="13">
        <f>IF(M_Sapi!$A112="","",M_Sapi!$A112)</f>
      </c>
      <c r="B112" s="13">
        <f>IF($A112="","",M_Sapi!$F112)</f>
      </c>
      <c r="C112" s="13">
        <f>IF($A112="","",M_Sapi!$J112)</f>
      </c>
      <c r="D112" s="16">
        <f>IF($A112="","",M_Sapi!$D112)</f>
      </c>
      <c r="E112" s="16">
        <f>IF($A112="","",HPP_Sapi!$J112)</f>
      </c>
      <c r="F112" s="16">
        <f>IF($A112="","",$E112-$D112)</f>
      </c>
      <c r="G112" s="18">
        <f>IF($A112="","",M_Sapi!$L112)</f>
      </c>
      <c r="H112" s="19">
        <f>IF(OR($A112="",$G112=0),"",$F112/$G112)</f>
      </c>
      <c r="I112" s="15">
        <f>IF($A112="","",HPP_Sapi!$I112)</f>
      </c>
      <c r="J112" s="15">
        <f>IF($A112="","",IFERROR(INDEX(Penjualan!$E$2:$E$1001,MATCH($A112,Penjualan!$B$2:$B$1001,0)),0))</f>
      </c>
      <c r="K112" s="15">
        <f>IF($A112="","",IF($J112=0,0,$J112-$I112))</f>
      </c>
      <c r="L112" s="20">
        <f>IF(OR($A112="",$J112=0),"",$K112/$J112)</f>
      </c>
      <c r="N112" s="13">
        <f>IF(M_Batch!$A112="","",M_Batch!$A112)</f>
      </c>
      <c r="O112" s="13">
        <f>IF($N112="","",M_Batch!$F112)</f>
      </c>
      <c r="P112" s="14">
        <f>IF($N112="","",M_Batch!$I112)</f>
      </c>
      <c r="Q112" s="16">
        <f>IF($N112="","",SUMIFS($F$2:$F$501,$B$2:$B$501,$N112))</f>
      </c>
      <c r="R112" s="15">
        <f>IF($N112="","",M_Batch!$K112)</f>
      </c>
      <c r="S112" s="21">
        <f>IF($N112="","",IFERROR($R112/$Q112,0))</f>
      </c>
      <c r="T112" s="19">
        <f>IF($N112="","",IFERROR(AVERAGEIFS($H$2:$H$501,$B$2:$B$501,$N112),0))</f>
      </c>
    </row>
    <row r="113">
      <c r="A113" s="13">
        <f>IF(M_Sapi!$A113="","",M_Sapi!$A113)</f>
      </c>
      <c r="B113" s="13">
        <f>IF($A113="","",M_Sapi!$F113)</f>
      </c>
      <c r="C113" s="13">
        <f>IF($A113="","",M_Sapi!$J113)</f>
      </c>
      <c r="D113" s="16">
        <f>IF($A113="","",M_Sapi!$D113)</f>
      </c>
      <c r="E113" s="16">
        <f>IF($A113="","",HPP_Sapi!$J113)</f>
      </c>
      <c r="F113" s="16">
        <f>IF($A113="","",$E113-$D113)</f>
      </c>
      <c r="G113" s="18">
        <f>IF($A113="","",M_Sapi!$L113)</f>
      </c>
      <c r="H113" s="19">
        <f>IF(OR($A113="",$G113=0),"",$F113/$G113)</f>
      </c>
      <c r="I113" s="15">
        <f>IF($A113="","",HPP_Sapi!$I113)</f>
      </c>
      <c r="J113" s="15">
        <f>IF($A113="","",IFERROR(INDEX(Penjualan!$E$2:$E$1001,MATCH($A113,Penjualan!$B$2:$B$1001,0)),0))</f>
      </c>
      <c r="K113" s="15">
        <f>IF($A113="","",IF($J113=0,0,$J113-$I113))</f>
      </c>
      <c r="L113" s="20">
        <f>IF(OR($A113="",$J113=0),"",$K113/$J113)</f>
      </c>
      <c r="N113" s="13">
        <f>IF(M_Batch!$A113="","",M_Batch!$A113)</f>
      </c>
      <c r="O113" s="13">
        <f>IF($N113="","",M_Batch!$F113)</f>
      </c>
      <c r="P113" s="14">
        <f>IF($N113="","",M_Batch!$I113)</f>
      </c>
      <c r="Q113" s="16">
        <f>IF($N113="","",SUMIFS($F$2:$F$501,$B$2:$B$501,$N113))</f>
      </c>
      <c r="R113" s="15">
        <f>IF($N113="","",M_Batch!$K113)</f>
      </c>
      <c r="S113" s="21">
        <f>IF($N113="","",IFERROR($R113/$Q113,0))</f>
      </c>
      <c r="T113" s="19">
        <f>IF($N113="","",IFERROR(AVERAGEIFS($H$2:$H$501,$B$2:$B$501,$N113),0))</f>
      </c>
    </row>
    <row r="114">
      <c r="A114" s="13">
        <f>IF(M_Sapi!$A114="","",M_Sapi!$A114)</f>
      </c>
      <c r="B114" s="13">
        <f>IF($A114="","",M_Sapi!$F114)</f>
      </c>
      <c r="C114" s="13">
        <f>IF($A114="","",M_Sapi!$J114)</f>
      </c>
      <c r="D114" s="16">
        <f>IF($A114="","",M_Sapi!$D114)</f>
      </c>
      <c r="E114" s="16">
        <f>IF($A114="","",HPP_Sapi!$J114)</f>
      </c>
      <c r="F114" s="16">
        <f>IF($A114="","",$E114-$D114)</f>
      </c>
      <c r="G114" s="18">
        <f>IF($A114="","",M_Sapi!$L114)</f>
      </c>
      <c r="H114" s="19">
        <f>IF(OR($A114="",$G114=0),"",$F114/$G114)</f>
      </c>
      <c r="I114" s="15">
        <f>IF($A114="","",HPP_Sapi!$I114)</f>
      </c>
      <c r="J114" s="15">
        <f>IF($A114="","",IFERROR(INDEX(Penjualan!$E$2:$E$1001,MATCH($A114,Penjualan!$B$2:$B$1001,0)),0))</f>
      </c>
      <c r="K114" s="15">
        <f>IF($A114="","",IF($J114=0,0,$J114-$I114))</f>
      </c>
      <c r="L114" s="20">
        <f>IF(OR($A114="",$J114=0),"",$K114/$J114)</f>
      </c>
      <c r="N114" s="13">
        <f>IF(M_Batch!$A114="","",M_Batch!$A114)</f>
      </c>
      <c r="O114" s="13">
        <f>IF($N114="","",M_Batch!$F114)</f>
      </c>
      <c r="P114" s="14">
        <f>IF($N114="","",M_Batch!$I114)</f>
      </c>
      <c r="Q114" s="16">
        <f>IF($N114="","",SUMIFS($F$2:$F$501,$B$2:$B$501,$N114))</f>
      </c>
      <c r="R114" s="15">
        <f>IF($N114="","",M_Batch!$K114)</f>
      </c>
      <c r="S114" s="21">
        <f>IF($N114="","",IFERROR($R114/$Q114,0))</f>
      </c>
      <c r="T114" s="19">
        <f>IF($N114="","",IFERROR(AVERAGEIFS($H$2:$H$501,$B$2:$B$501,$N114),0))</f>
      </c>
    </row>
    <row r="115">
      <c r="A115" s="13">
        <f>IF(M_Sapi!$A115="","",M_Sapi!$A115)</f>
      </c>
      <c r="B115" s="13">
        <f>IF($A115="","",M_Sapi!$F115)</f>
      </c>
      <c r="C115" s="13">
        <f>IF($A115="","",M_Sapi!$J115)</f>
      </c>
      <c r="D115" s="16">
        <f>IF($A115="","",M_Sapi!$D115)</f>
      </c>
      <c r="E115" s="16">
        <f>IF($A115="","",HPP_Sapi!$J115)</f>
      </c>
      <c r="F115" s="16">
        <f>IF($A115="","",$E115-$D115)</f>
      </c>
      <c r="G115" s="18">
        <f>IF($A115="","",M_Sapi!$L115)</f>
      </c>
      <c r="H115" s="19">
        <f>IF(OR($A115="",$G115=0),"",$F115/$G115)</f>
      </c>
      <c r="I115" s="15">
        <f>IF($A115="","",HPP_Sapi!$I115)</f>
      </c>
      <c r="J115" s="15">
        <f>IF($A115="","",IFERROR(INDEX(Penjualan!$E$2:$E$1001,MATCH($A115,Penjualan!$B$2:$B$1001,0)),0))</f>
      </c>
      <c r="K115" s="15">
        <f>IF($A115="","",IF($J115=0,0,$J115-$I115))</f>
      </c>
      <c r="L115" s="20">
        <f>IF(OR($A115="",$J115=0),"",$K115/$J115)</f>
      </c>
      <c r="N115" s="13">
        <f>IF(M_Batch!$A115="","",M_Batch!$A115)</f>
      </c>
      <c r="O115" s="13">
        <f>IF($N115="","",M_Batch!$F115)</f>
      </c>
      <c r="P115" s="14">
        <f>IF($N115="","",M_Batch!$I115)</f>
      </c>
      <c r="Q115" s="16">
        <f>IF($N115="","",SUMIFS($F$2:$F$501,$B$2:$B$501,$N115))</f>
      </c>
      <c r="R115" s="15">
        <f>IF($N115="","",M_Batch!$K115)</f>
      </c>
      <c r="S115" s="21">
        <f>IF($N115="","",IFERROR($R115/$Q115,0))</f>
      </c>
      <c r="T115" s="19">
        <f>IF($N115="","",IFERROR(AVERAGEIFS($H$2:$H$501,$B$2:$B$501,$N115),0))</f>
      </c>
    </row>
    <row r="116">
      <c r="A116" s="13">
        <f>IF(M_Sapi!$A116="","",M_Sapi!$A116)</f>
      </c>
      <c r="B116" s="13">
        <f>IF($A116="","",M_Sapi!$F116)</f>
      </c>
      <c r="C116" s="13">
        <f>IF($A116="","",M_Sapi!$J116)</f>
      </c>
      <c r="D116" s="16">
        <f>IF($A116="","",M_Sapi!$D116)</f>
      </c>
      <c r="E116" s="16">
        <f>IF($A116="","",HPP_Sapi!$J116)</f>
      </c>
      <c r="F116" s="16">
        <f>IF($A116="","",$E116-$D116)</f>
      </c>
      <c r="G116" s="18">
        <f>IF($A116="","",M_Sapi!$L116)</f>
      </c>
      <c r="H116" s="19">
        <f>IF(OR($A116="",$G116=0),"",$F116/$G116)</f>
      </c>
      <c r="I116" s="15">
        <f>IF($A116="","",HPP_Sapi!$I116)</f>
      </c>
      <c r="J116" s="15">
        <f>IF($A116="","",IFERROR(INDEX(Penjualan!$E$2:$E$1001,MATCH($A116,Penjualan!$B$2:$B$1001,0)),0))</f>
      </c>
      <c r="K116" s="15">
        <f>IF($A116="","",IF($J116=0,0,$J116-$I116))</f>
      </c>
      <c r="L116" s="20">
        <f>IF(OR($A116="",$J116=0),"",$K116/$J116)</f>
      </c>
      <c r="N116" s="13">
        <f>IF(M_Batch!$A116="","",M_Batch!$A116)</f>
      </c>
      <c r="O116" s="13">
        <f>IF($N116="","",M_Batch!$F116)</f>
      </c>
      <c r="P116" s="14">
        <f>IF($N116="","",M_Batch!$I116)</f>
      </c>
      <c r="Q116" s="16">
        <f>IF($N116="","",SUMIFS($F$2:$F$501,$B$2:$B$501,$N116))</f>
      </c>
      <c r="R116" s="15">
        <f>IF($N116="","",M_Batch!$K116)</f>
      </c>
      <c r="S116" s="21">
        <f>IF($N116="","",IFERROR($R116/$Q116,0))</f>
      </c>
      <c r="T116" s="19">
        <f>IF($N116="","",IFERROR(AVERAGEIFS($H$2:$H$501,$B$2:$B$501,$N116),0))</f>
      </c>
    </row>
    <row r="117">
      <c r="A117" s="13">
        <f>IF(M_Sapi!$A117="","",M_Sapi!$A117)</f>
      </c>
      <c r="B117" s="13">
        <f>IF($A117="","",M_Sapi!$F117)</f>
      </c>
      <c r="C117" s="13">
        <f>IF($A117="","",M_Sapi!$J117)</f>
      </c>
      <c r="D117" s="16">
        <f>IF($A117="","",M_Sapi!$D117)</f>
      </c>
      <c r="E117" s="16">
        <f>IF($A117="","",HPP_Sapi!$J117)</f>
      </c>
      <c r="F117" s="16">
        <f>IF($A117="","",$E117-$D117)</f>
      </c>
      <c r="G117" s="18">
        <f>IF($A117="","",M_Sapi!$L117)</f>
      </c>
      <c r="H117" s="19">
        <f>IF(OR($A117="",$G117=0),"",$F117/$G117)</f>
      </c>
      <c r="I117" s="15">
        <f>IF($A117="","",HPP_Sapi!$I117)</f>
      </c>
      <c r="J117" s="15">
        <f>IF($A117="","",IFERROR(INDEX(Penjualan!$E$2:$E$1001,MATCH($A117,Penjualan!$B$2:$B$1001,0)),0))</f>
      </c>
      <c r="K117" s="15">
        <f>IF($A117="","",IF($J117=0,0,$J117-$I117))</f>
      </c>
      <c r="L117" s="20">
        <f>IF(OR($A117="",$J117=0),"",$K117/$J117)</f>
      </c>
      <c r="N117" s="13">
        <f>IF(M_Batch!$A117="","",M_Batch!$A117)</f>
      </c>
      <c r="O117" s="13">
        <f>IF($N117="","",M_Batch!$F117)</f>
      </c>
      <c r="P117" s="14">
        <f>IF($N117="","",M_Batch!$I117)</f>
      </c>
      <c r="Q117" s="16">
        <f>IF($N117="","",SUMIFS($F$2:$F$501,$B$2:$B$501,$N117))</f>
      </c>
      <c r="R117" s="15">
        <f>IF($N117="","",M_Batch!$K117)</f>
      </c>
      <c r="S117" s="21">
        <f>IF($N117="","",IFERROR($R117/$Q117,0))</f>
      </c>
      <c r="T117" s="19">
        <f>IF($N117="","",IFERROR(AVERAGEIFS($H$2:$H$501,$B$2:$B$501,$N117),0))</f>
      </c>
    </row>
    <row r="118">
      <c r="A118" s="13">
        <f>IF(M_Sapi!$A118="","",M_Sapi!$A118)</f>
      </c>
      <c r="B118" s="13">
        <f>IF($A118="","",M_Sapi!$F118)</f>
      </c>
      <c r="C118" s="13">
        <f>IF($A118="","",M_Sapi!$J118)</f>
      </c>
      <c r="D118" s="16">
        <f>IF($A118="","",M_Sapi!$D118)</f>
      </c>
      <c r="E118" s="16">
        <f>IF($A118="","",HPP_Sapi!$J118)</f>
      </c>
      <c r="F118" s="16">
        <f>IF($A118="","",$E118-$D118)</f>
      </c>
      <c r="G118" s="18">
        <f>IF($A118="","",M_Sapi!$L118)</f>
      </c>
      <c r="H118" s="19">
        <f>IF(OR($A118="",$G118=0),"",$F118/$G118)</f>
      </c>
      <c r="I118" s="15">
        <f>IF($A118="","",HPP_Sapi!$I118)</f>
      </c>
      <c r="J118" s="15">
        <f>IF($A118="","",IFERROR(INDEX(Penjualan!$E$2:$E$1001,MATCH($A118,Penjualan!$B$2:$B$1001,0)),0))</f>
      </c>
      <c r="K118" s="15">
        <f>IF($A118="","",IF($J118=0,0,$J118-$I118))</f>
      </c>
      <c r="L118" s="20">
        <f>IF(OR($A118="",$J118=0),"",$K118/$J118)</f>
      </c>
      <c r="N118" s="13">
        <f>IF(M_Batch!$A118="","",M_Batch!$A118)</f>
      </c>
      <c r="O118" s="13">
        <f>IF($N118="","",M_Batch!$F118)</f>
      </c>
      <c r="P118" s="14">
        <f>IF($N118="","",M_Batch!$I118)</f>
      </c>
      <c r="Q118" s="16">
        <f>IF($N118="","",SUMIFS($F$2:$F$501,$B$2:$B$501,$N118))</f>
      </c>
      <c r="R118" s="15">
        <f>IF($N118="","",M_Batch!$K118)</f>
      </c>
      <c r="S118" s="21">
        <f>IF($N118="","",IFERROR($R118/$Q118,0))</f>
      </c>
      <c r="T118" s="19">
        <f>IF($N118="","",IFERROR(AVERAGEIFS($H$2:$H$501,$B$2:$B$501,$N118),0))</f>
      </c>
    </row>
    <row r="119">
      <c r="A119" s="13">
        <f>IF(M_Sapi!$A119="","",M_Sapi!$A119)</f>
      </c>
      <c r="B119" s="13">
        <f>IF($A119="","",M_Sapi!$F119)</f>
      </c>
      <c r="C119" s="13">
        <f>IF($A119="","",M_Sapi!$J119)</f>
      </c>
      <c r="D119" s="16">
        <f>IF($A119="","",M_Sapi!$D119)</f>
      </c>
      <c r="E119" s="16">
        <f>IF($A119="","",HPP_Sapi!$J119)</f>
      </c>
      <c r="F119" s="16">
        <f>IF($A119="","",$E119-$D119)</f>
      </c>
      <c r="G119" s="18">
        <f>IF($A119="","",M_Sapi!$L119)</f>
      </c>
      <c r="H119" s="19">
        <f>IF(OR($A119="",$G119=0),"",$F119/$G119)</f>
      </c>
      <c r="I119" s="15">
        <f>IF($A119="","",HPP_Sapi!$I119)</f>
      </c>
      <c r="J119" s="15">
        <f>IF($A119="","",IFERROR(INDEX(Penjualan!$E$2:$E$1001,MATCH($A119,Penjualan!$B$2:$B$1001,0)),0))</f>
      </c>
      <c r="K119" s="15">
        <f>IF($A119="","",IF($J119=0,0,$J119-$I119))</f>
      </c>
      <c r="L119" s="20">
        <f>IF(OR($A119="",$J119=0),"",$K119/$J119)</f>
      </c>
      <c r="N119" s="13">
        <f>IF(M_Batch!$A119="","",M_Batch!$A119)</f>
      </c>
      <c r="O119" s="13">
        <f>IF($N119="","",M_Batch!$F119)</f>
      </c>
      <c r="P119" s="14">
        <f>IF($N119="","",M_Batch!$I119)</f>
      </c>
      <c r="Q119" s="16">
        <f>IF($N119="","",SUMIFS($F$2:$F$501,$B$2:$B$501,$N119))</f>
      </c>
      <c r="R119" s="15">
        <f>IF($N119="","",M_Batch!$K119)</f>
      </c>
      <c r="S119" s="21">
        <f>IF($N119="","",IFERROR($R119/$Q119,0))</f>
      </c>
      <c r="T119" s="19">
        <f>IF($N119="","",IFERROR(AVERAGEIFS($H$2:$H$501,$B$2:$B$501,$N119),0))</f>
      </c>
    </row>
    <row r="120">
      <c r="A120" s="13">
        <f>IF(M_Sapi!$A120="","",M_Sapi!$A120)</f>
      </c>
      <c r="B120" s="13">
        <f>IF($A120="","",M_Sapi!$F120)</f>
      </c>
      <c r="C120" s="13">
        <f>IF($A120="","",M_Sapi!$J120)</f>
      </c>
      <c r="D120" s="16">
        <f>IF($A120="","",M_Sapi!$D120)</f>
      </c>
      <c r="E120" s="16">
        <f>IF($A120="","",HPP_Sapi!$J120)</f>
      </c>
      <c r="F120" s="16">
        <f>IF($A120="","",$E120-$D120)</f>
      </c>
      <c r="G120" s="18">
        <f>IF($A120="","",M_Sapi!$L120)</f>
      </c>
      <c r="H120" s="19">
        <f>IF(OR($A120="",$G120=0),"",$F120/$G120)</f>
      </c>
      <c r="I120" s="15">
        <f>IF($A120="","",HPP_Sapi!$I120)</f>
      </c>
      <c r="J120" s="15">
        <f>IF($A120="","",IFERROR(INDEX(Penjualan!$E$2:$E$1001,MATCH($A120,Penjualan!$B$2:$B$1001,0)),0))</f>
      </c>
      <c r="K120" s="15">
        <f>IF($A120="","",IF($J120=0,0,$J120-$I120))</f>
      </c>
      <c r="L120" s="20">
        <f>IF(OR($A120="",$J120=0),"",$K120/$J120)</f>
      </c>
      <c r="N120" s="13">
        <f>IF(M_Batch!$A120="","",M_Batch!$A120)</f>
      </c>
      <c r="O120" s="13">
        <f>IF($N120="","",M_Batch!$F120)</f>
      </c>
      <c r="P120" s="14">
        <f>IF($N120="","",M_Batch!$I120)</f>
      </c>
      <c r="Q120" s="16">
        <f>IF($N120="","",SUMIFS($F$2:$F$501,$B$2:$B$501,$N120))</f>
      </c>
      <c r="R120" s="15">
        <f>IF($N120="","",M_Batch!$K120)</f>
      </c>
      <c r="S120" s="21">
        <f>IF($N120="","",IFERROR($R120/$Q120,0))</f>
      </c>
      <c r="T120" s="19">
        <f>IF($N120="","",IFERROR(AVERAGEIFS($H$2:$H$501,$B$2:$B$501,$N120),0))</f>
      </c>
    </row>
    <row r="121">
      <c r="A121" s="13">
        <f>IF(M_Sapi!$A121="","",M_Sapi!$A121)</f>
      </c>
      <c r="B121" s="13">
        <f>IF($A121="","",M_Sapi!$F121)</f>
      </c>
      <c r="C121" s="13">
        <f>IF($A121="","",M_Sapi!$J121)</f>
      </c>
      <c r="D121" s="16">
        <f>IF($A121="","",M_Sapi!$D121)</f>
      </c>
      <c r="E121" s="16">
        <f>IF($A121="","",HPP_Sapi!$J121)</f>
      </c>
      <c r="F121" s="16">
        <f>IF($A121="","",$E121-$D121)</f>
      </c>
      <c r="G121" s="18">
        <f>IF($A121="","",M_Sapi!$L121)</f>
      </c>
      <c r="H121" s="19">
        <f>IF(OR($A121="",$G121=0),"",$F121/$G121)</f>
      </c>
      <c r="I121" s="15">
        <f>IF($A121="","",HPP_Sapi!$I121)</f>
      </c>
      <c r="J121" s="15">
        <f>IF($A121="","",IFERROR(INDEX(Penjualan!$E$2:$E$1001,MATCH($A121,Penjualan!$B$2:$B$1001,0)),0))</f>
      </c>
      <c r="K121" s="15">
        <f>IF($A121="","",IF($J121=0,0,$J121-$I121))</f>
      </c>
      <c r="L121" s="20">
        <f>IF(OR($A121="",$J121=0),"",$K121/$J121)</f>
      </c>
      <c r="N121" s="13">
        <f>IF(M_Batch!$A121="","",M_Batch!$A121)</f>
      </c>
      <c r="O121" s="13">
        <f>IF($N121="","",M_Batch!$F121)</f>
      </c>
      <c r="P121" s="14">
        <f>IF($N121="","",M_Batch!$I121)</f>
      </c>
      <c r="Q121" s="16">
        <f>IF($N121="","",SUMIFS($F$2:$F$501,$B$2:$B$501,$N121))</f>
      </c>
      <c r="R121" s="15">
        <f>IF($N121="","",M_Batch!$K121)</f>
      </c>
      <c r="S121" s="21">
        <f>IF($N121="","",IFERROR($R121/$Q121,0))</f>
      </c>
      <c r="T121" s="19">
        <f>IF($N121="","",IFERROR(AVERAGEIFS($H$2:$H$501,$B$2:$B$501,$N121),0))</f>
      </c>
    </row>
    <row r="122">
      <c r="A122" s="13">
        <f>IF(M_Sapi!$A122="","",M_Sapi!$A122)</f>
      </c>
      <c r="B122" s="13">
        <f>IF($A122="","",M_Sapi!$F122)</f>
      </c>
      <c r="C122" s="13">
        <f>IF($A122="","",M_Sapi!$J122)</f>
      </c>
      <c r="D122" s="16">
        <f>IF($A122="","",M_Sapi!$D122)</f>
      </c>
      <c r="E122" s="16">
        <f>IF($A122="","",HPP_Sapi!$J122)</f>
      </c>
      <c r="F122" s="16">
        <f>IF($A122="","",$E122-$D122)</f>
      </c>
      <c r="G122" s="18">
        <f>IF($A122="","",M_Sapi!$L122)</f>
      </c>
      <c r="H122" s="19">
        <f>IF(OR($A122="",$G122=0),"",$F122/$G122)</f>
      </c>
      <c r="I122" s="15">
        <f>IF($A122="","",HPP_Sapi!$I122)</f>
      </c>
      <c r="J122" s="15">
        <f>IF($A122="","",IFERROR(INDEX(Penjualan!$E$2:$E$1001,MATCH($A122,Penjualan!$B$2:$B$1001,0)),0))</f>
      </c>
      <c r="K122" s="15">
        <f>IF($A122="","",IF($J122=0,0,$J122-$I122))</f>
      </c>
      <c r="L122" s="20">
        <f>IF(OR($A122="",$J122=0),"",$K122/$J122)</f>
      </c>
      <c r="N122" s="13">
        <f>IF(M_Batch!$A122="","",M_Batch!$A122)</f>
      </c>
      <c r="O122" s="13">
        <f>IF($N122="","",M_Batch!$F122)</f>
      </c>
      <c r="P122" s="14">
        <f>IF($N122="","",M_Batch!$I122)</f>
      </c>
      <c r="Q122" s="16">
        <f>IF($N122="","",SUMIFS($F$2:$F$501,$B$2:$B$501,$N122))</f>
      </c>
      <c r="R122" s="15">
        <f>IF($N122="","",M_Batch!$K122)</f>
      </c>
      <c r="S122" s="21">
        <f>IF($N122="","",IFERROR($R122/$Q122,0))</f>
      </c>
      <c r="T122" s="19">
        <f>IF($N122="","",IFERROR(AVERAGEIFS($H$2:$H$501,$B$2:$B$501,$N122),0))</f>
      </c>
    </row>
    <row r="123">
      <c r="A123" s="13">
        <f>IF(M_Sapi!$A123="","",M_Sapi!$A123)</f>
      </c>
      <c r="B123" s="13">
        <f>IF($A123="","",M_Sapi!$F123)</f>
      </c>
      <c r="C123" s="13">
        <f>IF($A123="","",M_Sapi!$J123)</f>
      </c>
      <c r="D123" s="16">
        <f>IF($A123="","",M_Sapi!$D123)</f>
      </c>
      <c r="E123" s="16">
        <f>IF($A123="","",HPP_Sapi!$J123)</f>
      </c>
      <c r="F123" s="16">
        <f>IF($A123="","",$E123-$D123)</f>
      </c>
      <c r="G123" s="18">
        <f>IF($A123="","",M_Sapi!$L123)</f>
      </c>
      <c r="H123" s="19">
        <f>IF(OR($A123="",$G123=0),"",$F123/$G123)</f>
      </c>
      <c r="I123" s="15">
        <f>IF($A123="","",HPP_Sapi!$I123)</f>
      </c>
      <c r="J123" s="15">
        <f>IF($A123="","",IFERROR(INDEX(Penjualan!$E$2:$E$1001,MATCH($A123,Penjualan!$B$2:$B$1001,0)),0))</f>
      </c>
      <c r="K123" s="15">
        <f>IF($A123="","",IF($J123=0,0,$J123-$I123))</f>
      </c>
      <c r="L123" s="20">
        <f>IF(OR($A123="",$J123=0),"",$K123/$J123)</f>
      </c>
      <c r="N123" s="13">
        <f>IF(M_Batch!$A123="","",M_Batch!$A123)</f>
      </c>
      <c r="O123" s="13">
        <f>IF($N123="","",M_Batch!$F123)</f>
      </c>
      <c r="P123" s="14">
        <f>IF($N123="","",M_Batch!$I123)</f>
      </c>
      <c r="Q123" s="16">
        <f>IF($N123="","",SUMIFS($F$2:$F$501,$B$2:$B$501,$N123))</f>
      </c>
      <c r="R123" s="15">
        <f>IF($N123="","",M_Batch!$K123)</f>
      </c>
      <c r="S123" s="21">
        <f>IF($N123="","",IFERROR($R123/$Q123,0))</f>
      </c>
      <c r="T123" s="19">
        <f>IF($N123="","",IFERROR(AVERAGEIFS($H$2:$H$501,$B$2:$B$501,$N123),0))</f>
      </c>
    </row>
    <row r="124">
      <c r="A124" s="13">
        <f>IF(M_Sapi!$A124="","",M_Sapi!$A124)</f>
      </c>
      <c r="B124" s="13">
        <f>IF($A124="","",M_Sapi!$F124)</f>
      </c>
      <c r="C124" s="13">
        <f>IF($A124="","",M_Sapi!$J124)</f>
      </c>
      <c r="D124" s="16">
        <f>IF($A124="","",M_Sapi!$D124)</f>
      </c>
      <c r="E124" s="16">
        <f>IF($A124="","",HPP_Sapi!$J124)</f>
      </c>
      <c r="F124" s="16">
        <f>IF($A124="","",$E124-$D124)</f>
      </c>
      <c r="G124" s="18">
        <f>IF($A124="","",M_Sapi!$L124)</f>
      </c>
      <c r="H124" s="19">
        <f>IF(OR($A124="",$G124=0),"",$F124/$G124)</f>
      </c>
      <c r="I124" s="15">
        <f>IF($A124="","",HPP_Sapi!$I124)</f>
      </c>
      <c r="J124" s="15">
        <f>IF($A124="","",IFERROR(INDEX(Penjualan!$E$2:$E$1001,MATCH($A124,Penjualan!$B$2:$B$1001,0)),0))</f>
      </c>
      <c r="K124" s="15">
        <f>IF($A124="","",IF($J124=0,0,$J124-$I124))</f>
      </c>
      <c r="L124" s="20">
        <f>IF(OR($A124="",$J124=0),"",$K124/$J124)</f>
      </c>
      <c r="N124" s="13">
        <f>IF(M_Batch!$A124="","",M_Batch!$A124)</f>
      </c>
      <c r="O124" s="13">
        <f>IF($N124="","",M_Batch!$F124)</f>
      </c>
      <c r="P124" s="14">
        <f>IF($N124="","",M_Batch!$I124)</f>
      </c>
      <c r="Q124" s="16">
        <f>IF($N124="","",SUMIFS($F$2:$F$501,$B$2:$B$501,$N124))</f>
      </c>
      <c r="R124" s="15">
        <f>IF($N124="","",M_Batch!$K124)</f>
      </c>
      <c r="S124" s="21">
        <f>IF($N124="","",IFERROR($R124/$Q124,0))</f>
      </c>
      <c r="T124" s="19">
        <f>IF($N124="","",IFERROR(AVERAGEIFS($H$2:$H$501,$B$2:$B$501,$N124),0))</f>
      </c>
    </row>
    <row r="125">
      <c r="A125" s="13">
        <f>IF(M_Sapi!$A125="","",M_Sapi!$A125)</f>
      </c>
      <c r="B125" s="13">
        <f>IF($A125="","",M_Sapi!$F125)</f>
      </c>
      <c r="C125" s="13">
        <f>IF($A125="","",M_Sapi!$J125)</f>
      </c>
      <c r="D125" s="16">
        <f>IF($A125="","",M_Sapi!$D125)</f>
      </c>
      <c r="E125" s="16">
        <f>IF($A125="","",HPP_Sapi!$J125)</f>
      </c>
      <c r="F125" s="16">
        <f>IF($A125="","",$E125-$D125)</f>
      </c>
      <c r="G125" s="18">
        <f>IF($A125="","",M_Sapi!$L125)</f>
      </c>
      <c r="H125" s="19">
        <f>IF(OR($A125="",$G125=0),"",$F125/$G125)</f>
      </c>
      <c r="I125" s="15">
        <f>IF($A125="","",HPP_Sapi!$I125)</f>
      </c>
      <c r="J125" s="15">
        <f>IF($A125="","",IFERROR(INDEX(Penjualan!$E$2:$E$1001,MATCH($A125,Penjualan!$B$2:$B$1001,0)),0))</f>
      </c>
      <c r="K125" s="15">
        <f>IF($A125="","",IF($J125=0,0,$J125-$I125))</f>
      </c>
      <c r="L125" s="20">
        <f>IF(OR($A125="",$J125=0),"",$K125/$J125)</f>
      </c>
      <c r="N125" s="13">
        <f>IF(M_Batch!$A125="","",M_Batch!$A125)</f>
      </c>
      <c r="O125" s="13">
        <f>IF($N125="","",M_Batch!$F125)</f>
      </c>
      <c r="P125" s="14">
        <f>IF($N125="","",M_Batch!$I125)</f>
      </c>
      <c r="Q125" s="16">
        <f>IF($N125="","",SUMIFS($F$2:$F$501,$B$2:$B$501,$N125))</f>
      </c>
      <c r="R125" s="15">
        <f>IF($N125="","",M_Batch!$K125)</f>
      </c>
      <c r="S125" s="21">
        <f>IF($N125="","",IFERROR($R125/$Q125,0))</f>
      </c>
      <c r="T125" s="19">
        <f>IF($N125="","",IFERROR(AVERAGEIFS($H$2:$H$501,$B$2:$B$501,$N125),0))</f>
      </c>
    </row>
    <row r="126">
      <c r="A126" s="13">
        <f>IF(M_Sapi!$A126="","",M_Sapi!$A126)</f>
      </c>
      <c r="B126" s="13">
        <f>IF($A126="","",M_Sapi!$F126)</f>
      </c>
      <c r="C126" s="13">
        <f>IF($A126="","",M_Sapi!$J126)</f>
      </c>
      <c r="D126" s="16">
        <f>IF($A126="","",M_Sapi!$D126)</f>
      </c>
      <c r="E126" s="16">
        <f>IF($A126="","",HPP_Sapi!$J126)</f>
      </c>
      <c r="F126" s="16">
        <f>IF($A126="","",$E126-$D126)</f>
      </c>
      <c r="G126" s="18">
        <f>IF($A126="","",M_Sapi!$L126)</f>
      </c>
      <c r="H126" s="19">
        <f>IF(OR($A126="",$G126=0),"",$F126/$G126)</f>
      </c>
      <c r="I126" s="15">
        <f>IF($A126="","",HPP_Sapi!$I126)</f>
      </c>
      <c r="J126" s="15">
        <f>IF($A126="","",IFERROR(INDEX(Penjualan!$E$2:$E$1001,MATCH($A126,Penjualan!$B$2:$B$1001,0)),0))</f>
      </c>
      <c r="K126" s="15">
        <f>IF($A126="","",IF($J126=0,0,$J126-$I126))</f>
      </c>
      <c r="L126" s="20">
        <f>IF(OR($A126="",$J126=0),"",$K126/$J126)</f>
      </c>
      <c r="N126" s="13">
        <f>IF(M_Batch!$A126="","",M_Batch!$A126)</f>
      </c>
      <c r="O126" s="13">
        <f>IF($N126="","",M_Batch!$F126)</f>
      </c>
      <c r="P126" s="14">
        <f>IF($N126="","",M_Batch!$I126)</f>
      </c>
      <c r="Q126" s="16">
        <f>IF($N126="","",SUMIFS($F$2:$F$501,$B$2:$B$501,$N126))</f>
      </c>
      <c r="R126" s="15">
        <f>IF($N126="","",M_Batch!$K126)</f>
      </c>
      <c r="S126" s="21">
        <f>IF($N126="","",IFERROR($R126/$Q126,0))</f>
      </c>
      <c r="T126" s="19">
        <f>IF($N126="","",IFERROR(AVERAGEIFS($H$2:$H$501,$B$2:$B$501,$N126),0))</f>
      </c>
    </row>
    <row r="127">
      <c r="A127" s="13">
        <f>IF(M_Sapi!$A127="","",M_Sapi!$A127)</f>
      </c>
      <c r="B127" s="13">
        <f>IF($A127="","",M_Sapi!$F127)</f>
      </c>
      <c r="C127" s="13">
        <f>IF($A127="","",M_Sapi!$J127)</f>
      </c>
      <c r="D127" s="16">
        <f>IF($A127="","",M_Sapi!$D127)</f>
      </c>
      <c r="E127" s="16">
        <f>IF($A127="","",HPP_Sapi!$J127)</f>
      </c>
      <c r="F127" s="16">
        <f>IF($A127="","",$E127-$D127)</f>
      </c>
      <c r="G127" s="18">
        <f>IF($A127="","",M_Sapi!$L127)</f>
      </c>
      <c r="H127" s="19">
        <f>IF(OR($A127="",$G127=0),"",$F127/$G127)</f>
      </c>
      <c r="I127" s="15">
        <f>IF($A127="","",HPP_Sapi!$I127)</f>
      </c>
      <c r="J127" s="15">
        <f>IF($A127="","",IFERROR(INDEX(Penjualan!$E$2:$E$1001,MATCH($A127,Penjualan!$B$2:$B$1001,0)),0))</f>
      </c>
      <c r="K127" s="15">
        <f>IF($A127="","",IF($J127=0,0,$J127-$I127))</f>
      </c>
      <c r="L127" s="20">
        <f>IF(OR($A127="",$J127=0),"",$K127/$J127)</f>
      </c>
      <c r="N127" s="13">
        <f>IF(M_Batch!$A127="","",M_Batch!$A127)</f>
      </c>
      <c r="O127" s="13">
        <f>IF($N127="","",M_Batch!$F127)</f>
      </c>
      <c r="P127" s="14">
        <f>IF($N127="","",M_Batch!$I127)</f>
      </c>
      <c r="Q127" s="16">
        <f>IF($N127="","",SUMIFS($F$2:$F$501,$B$2:$B$501,$N127))</f>
      </c>
      <c r="R127" s="15">
        <f>IF($N127="","",M_Batch!$K127)</f>
      </c>
      <c r="S127" s="21">
        <f>IF($N127="","",IFERROR($R127/$Q127,0))</f>
      </c>
      <c r="T127" s="19">
        <f>IF($N127="","",IFERROR(AVERAGEIFS($H$2:$H$501,$B$2:$B$501,$N127),0))</f>
      </c>
    </row>
    <row r="128">
      <c r="A128" s="13">
        <f>IF(M_Sapi!$A128="","",M_Sapi!$A128)</f>
      </c>
      <c r="B128" s="13">
        <f>IF($A128="","",M_Sapi!$F128)</f>
      </c>
      <c r="C128" s="13">
        <f>IF($A128="","",M_Sapi!$J128)</f>
      </c>
      <c r="D128" s="16">
        <f>IF($A128="","",M_Sapi!$D128)</f>
      </c>
      <c r="E128" s="16">
        <f>IF($A128="","",HPP_Sapi!$J128)</f>
      </c>
      <c r="F128" s="16">
        <f>IF($A128="","",$E128-$D128)</f>
      </c>
      <c r="G128" s="18">
        <f>IF($A128="","",M_Sapi!$L128)</f>
      </c>
      <c r="H128" s="19">
        <f>IF(OR($A128="",$G128=0),"",$F128/$G128)</f>
      </c>
      <c r="I128" s="15">
        <f>IF($A128="","",HPP_Sapi!$I128)</f>
      </c>
      <c r="J128" s="15">
        <f>IF($A128="","",IFERROR(INDEX(Penjualan!$E$2:$E$1001,MATCH($A128,Penjualan!$B$2:$B$1001,0)),0))</f>
      </c>
      <c r="K128" s="15">
        <f>IF($A128="","",IF($J128=0,0,$J128-$I128))</f>
      </c>
      <c r="L128" s="20">
        <f>IF(OR($A128="",$J128=0),"",$K128/$J128)</f>
      </c>
      <c r="N128" s="13">
        <f>IF(M_Batch!$A128="","",M_Batch!$A128)</f>
      </c>
      <c r="O128" s="13">
        <f>IF($N128="","",M_Batch!$F128)</f>
      </c>
      <c r="P128" s="14">
        <f>IF($N128="","",M_Batch!$I128)</f>
      </c>
      <c r="Q128" s="16">
        <f>IF($N128="","",SUMIFS($F$2:$F$501,$B$2:$B$501,$N128))</f>
      </c>
      <c r="R128" s="15">
        <f>IF($N128="","",M_Batch!$K128)</f>
      </c>
      <c r="S128" s="21">
        <f>IF($N128="","",IFERROR($R128/$Q128,0))</f>
      </c>
      <c r="T128" s="19">
        <f>IF($N128="","",IFERROR(AVERAGEIFS($H$2:$H$501,$B$2:$B$501,$N128),0))</f>
      </c>
    </row>
    <row r="129">
      <c r="A129" s="13">
        <f>IF(M_Sapi!$A129="","",M_Sapi!$A129)</f>
      </c>
      <c r="B129" s="13">
        <f>IF($A129="","",M_Sapi!$F129)</f>
      </c>
      <c r="C129" s="13">
        <f>IF($A129="","",M_Sapi!$J129)</f>
      </c>
      <c r="D129" s="16">
        <f>IF($A129="","",M_Sapi!$D129)</f>
      </c>
      <c r="E129" s="16">
        <f>IF($A129="","",HPP_Sapi!$J129)</f>
      </c>
      <c r="F129" s="16">
        <f>IF($A129="","",$E129-$D129)</f>
      </c>
      <c r="G129" s="18">
        <f>IF($A129="","",M_Sapi!$L129)</f>
      </c>
      <c r="H129" s="19">
        <f>IF(OR($A129="",$G129=0),"",$F129/$G129)</f>
      </c>
      <c r="I129" s="15">
        <f>IF($A129="","",HPP_Sapi!$I129)</f>
      </c>
      <c r="J129" s="15">
        <f>IF($A129="","",IFERROR(INDEX(Penjualan!$E$2:$E$1001,MATCH($A129,Penjualan!$B$2:$B$1001,0)),0))</f>
      </c>
      <c r="K129" s="15">
        <f>IF($A129="","",IF($J129=0,0,$J129-$I129))</f>
      </c>
      <c r="L129" s="20">
        <f>IF(OR($A129="",$J129=0),"",$K129/$J129)</f>
      </c>
      <c r="N129" s="13">
        <f>IF(M_Batch!$A129="","",M_Batch!$A129)</f>
      </c>
      <c r="O129" s="13">
        <f>IF($N129="","",M_Batch!$F129)</f>
      </c>
      <c r="P129" s="14">
        <f>IF($N129="","",M_Batch!$I129)</f>
      </c>
      <c r="Q129" s="16">
        <f>IF($N129="","",SUMIFS($F$2:$F$501,$B$2:$B$501,$N129))</f>
      </c>
      <c r="R129" s="15">
        <f>IF($N129="","",M_Batch!$K129)</f>
      </c>
      <c r="S129" s="21">
        <f>IF($N129="","",IFERROR($R129/$Q129,0))</f>
      </c>
      <c r="T129" s="19">
        <f>IF($N129="","",IFERROR(AVERAGEIFS($H$2:$H$501,$B$2:$B$501,$N129),0))</f>
      </c>
    </row>
    <row r="130">
      <c r="A130" s="13">
        <f>IF(M_Sapi!$A130="","",M_Sapi!$A130)</f>
      </c>
      <c r="B130" s="13">
        <f>IF($A130="","",M_Sapi!$F130)</f>
      </c>
      <c r="C130" s="13">
        <f>IF($A130="","",M_Sapi!$J130)</f>
      </c>
      <c r="D130" s="16">
        <f>IF($A130="","",M_Sapi!$D130)</f>
      </c>
      <c r="E130" s="16">
        <f>IF($A130="","",HPP_Sapi!$J130)</f>
      </c>
      <c r="F130" s="16">
        <f>IF($A130="","",$E130-$D130)</f>
      </c>
      <c r="G130" s="18">
        <f>IF($A130="","",M_Sapi!$L130)</f>
      </c>
      <c r="H130" s="19">
        <f>IF(OR($A130="",$G130=0),"",$F130/$G130)</f>
      </c>
      <c r="I130" s="15">
        <f>IF($A130="","",HPP_Sapi!$I130)</f>
      </c>
      <c r="J130" s="15">
        <f>IF($A130="","",IFERROR(INDEX(Penjualan!$E$2:$E$1001,MATCH($A130,Penjualan!$B$2:$B$1001,0)),0))</f>
      </c>
      <c r="K130" s="15">
        <f>IF($A130="","",IF($J130=0,0,$J130-$I130))</f>
      </c>
      <c r="L130" s="20">
        <f>IF(OR($A130="",$J130=0),"",$K130/$J130)</f>
      </c>
      <c r="N130" s="13">
        <f>IF(M_Batch!$A130="","",M_Batch!$A130)</f>
      </c>
      <c r="O130" s="13">
        <f>IF($N130="","",M_Batch!$F130)</f>
      </c>
      <c r="P130" s="14">
        <f>IF($N130="","",M_Batch!$I130)</f>
      </c>
      <c r="Q130" s="16">
        <f>IF($N130="","",SUMIFS($F$2:$F$501,$B$2:$B$501,$N130))</f>
      </c>
      <c r="R130" s="15">
        <f>IF($N130="","",M_Batch!$K130)</f>
      </c>
      <c r="S130" s="21">
        <f>IF($N130="","",IFERROR($R130/$Q130,0))</f>
      </c>
      <c r="T130" s="19">
        <f>IF($N130="","",IFERROR(AVERAGEIFS($H$2:$H$501,$B$2:$B$501,$N130),0))</f>
      </c>
    </row>
    <row r="131">
      <c r="A131" s="13">
        <f>IF(M_Sapi!$A131="","",M_Sapi!$A131)</f>
      </c>
      <c r="B131" s="13">
        <f>IF($A131="","",M_Sapi!$F131)</f>
      </c>
      <c r="C131" s="13">
        <f>IF($A131="","",M_Sapi!$J131)</f>
      </c>
      <c r="D131" s="16">
        <f>IF($A131="","",M_Sapi!$D131)</f>
      </c>
      <c r="E131" s="16">
        <f>IF($A131="","",HPP_Sapi!$J131)</f>
      </c>
      <c r="F131" s="16">
        <f>IF($A131="","",$E131-$D131)</f>
      </c>
      <c r="G131" s="18">
        <f>IF($A131="","",M_Sapi!$L131)</f>
      </c>
      <c r="H131" s="19">
        <f>IF(OR($A131="",$G131=0),"",$F131/$G131)</f>
      </c>
      <c r="I131" s="15">
        <f>IF($A131="","",HPP_Sapi!$I131)</f>
      </c>
      <c r="J131" s="15">
        <f>IF($A131="","",IFERROR(INDEX(Penjualan!$E$2:$E$1001,MATCH($A131,Penjualan!$B$2:$B$1001,0)),0))</f>
      </c>
      <c r="K131" s="15">
        <f>IF($A131="","",IF($J131=0,0,$J131-$I131))</f>
      </c>
      <c r="L131" s="20">
        <f>IF(OR($A131="",$J131=0),"",$K131/$J131)</f>
      </c>
      <c r="N131" s="13">
        <f>IF(M_Batch!$A131="","",M_Batch!$A131)</f>
      </c>
      <c r="O131" s="13">
        <f>IF($N131="","",M_Batch!$F131)</f>
      </c>
      <c r="P131" s="14">
        <f>IF($N131="","",M_Batch!$I131)</f>
      </c>
      <c r="Q131" s="16">
        <f>IF($N131="","",SUMIFS($F$2:$F$501,$B$2:$B$501,$N131))</f>
      </c>
      <c r="R131" s="15">
        <f>IF($N131="","",M_Batch!$K131)</f>
      </c>
      <c r="S131" s="21">
        <f>IF($N131="","",IFERROR($R131/$Q131,0))</f>
      </c>
      <c r="T131" s="19">
        <f>IF($N131="","",IFERROR(AVERAGEIFS($H$2:$H$501,$B$2:$B$501,$N131),0))</f>
      </c>
    </row>
    <row r="132">
      <c r="A132" s="13">
        <f>IF(M_Sapi!$A132="","",M_Sapi!$A132)</f>
      </c>
      <c r="B132" s="13">
        <f>IF($A132="","",M_Sapi!$F132)</f>
      </c>
      <c r="C132" s="13">
        <f>IF($A132="","",M_Sapi!$J132)</f>
      </c>
      <c r="D132" s="16">
        <f>IF($A132="","",M_Sapi!$D132)</f>
      </c>
      <c r="E132" s="16">
        <f>IF($A132="","",HPP_Sapi!$J132)</f>
      </c>
      <c r="F132" s="16">
        <f>IF($A132="","",$E132-$D132)</f>
      </c>
      <c r="G132" s="18">
        <f>IF($A132="","",M_Sapi!$L132)</f>
      </c>
      <c r="H132" s="19">
        <f>IF(OR($A132="",$G132=0),"",$F132/$G132)</f>
      </c>
      <c r="I132" s="15">
        <f>IF($A132="","",HPP_Sapi!$I132)</f>
      </c>
      <c r="J132" s="15">
        <f>IF($A132="","",IFERROR(INDEX(Penjualan!$E$2:$E$1001,MATCH($A132,Penjualan!$B$2:$B$1001,0)),0))</f>
      </c>
      <c r="K132" s="15">
        <f>IF($A132="","",IF($J132=0,0,$J132-$I132))</f>
      </c>
      <c r="L132" s="20">
        <f>IF(OR($A132="",$J132=0),"",$K132/$J132)</f>
      </c>
      <c r="N132" s="13">
        <f>IF(M_Batch!$A132="","",M_Batch!$A132)</f>
      </c>
      <c r="O132" s="13">
        <f>IF($N132="","",M_Batch!$F132)</f>
      </c>
      <c r="P132" s="14">
        <f>IF($N132="","",M_Batch!$I132)</f>
      </c>
      <c r="Q132" s="16">
        <f>IF($N132="","",SUMIFS($F$2:$F$501,$B$2:$B$501,$N132))</f>
      </c>
      <c r="R132" s="15">
        <f>IF($N132="","",M_Batch!$K132)</f>
      </c>
      <c r="S132" s="21">
        <f>IF($N132="","",IFERROR($R132/$Q132,0))</f>
      </c>
      <c r="T132" s="19">
        <f>IF($N132="","",IFERROR(AVERAGEIFS($H$2:$H$501,$B$2:$B$501,$N132),0))</f>
      </c>
    </row>
    <row r="133">
      <c r="A133" s="13">
        <f>IF(M_Sapi!$A133="","",M_Sapi!$A133)</f>
      </c>
      <c r="B133" s="13">
        <f>IF($A133="","",M_Sapi!$F133)</f>
      </c>
      <c r="C133" s="13">
        <f>IF($A133="","",M_Sapi!$J133)</f>
      </c>
      <c r="D133" s="16">
        <f>IF($A133="","",M_Sapi!$D133)</f>
      </c>
      <c r="E133" s="16">
        <f>IF($A133="","",HPP_Sapi!$J133)</f>
      </c>
      <c r="F133" s="16">
        <f>IF($A133="","",$E133-$D133)</f>
      </c>
      <c r="G133" s="18">
        <f>IF($A133="","",M_Sapi!$L133)</f>
      </c>
      <c r="H133" s="19">
        <f>IF(OR($A133="",$G133=0),"",$F133/$G133)</f>
      </c>
      <c r="I133" s="15">
        <f>IF($A133="","",HPP_Sapi!$I133)</f>
      </c>
      <c r="J133" s="15">
        <f>IF($A133="","",IFERROR(INDEX(Penjualan!$E$2:$E$1001,MATCH($A133,Penjualan!$B$2:$B$1001,0)),0))</f>
      </c>
      <c r="K133" s="15">
        <f>IF($A133="","",IF($J133=0,0,$J133-$I133))</f>
      </c>
      <c r="L133" s="20">
        <f>IF(OR($A133="",$J133=0),"",$K133/$J133)</f>
      </c>
      <c r="N133" s="13">
        <f>IF(M_Batch!$A133="","",M_Batch!$A133)</f>
      </c>
      <c r="O133" s="13">
        <f>IF($N133="","",M_Batch!$F133)</f>
      </c>
      <c r="P133" s="14">
        <f>IF($N133="","",M_Batch!$I133)</f>
      </c>
      <c r="Q133" s="16">
        <f>IF($N133="","",SUMIFS($F$2:$F$501,$B$2:$B$501,$N133))</f>
      </c>
      <c r="R133" s="15">
        <f>IF($N133="","",M_Batch!$K133)</f>
      </c>
      <c r="S133" s="21">
        <f>IF($N133="","",IFERROR($R133/$Q133,0))</f>
      </c>
      <c r="T133" s="19">
        <f>IF($N133="","",IFERROR(AVERAGEIFS($H$2:$H$501,$B$2:$B$501,$N133),0))</f>
      </c>
    </row>
    <row r="134">
      <c r="A134" s="13">
        <f>IF(M_Sapi!$A134="","",M_Sapi!$A134)</f>
      </c>
      <c r="B134" s="13">
        <f>IF($A134="","",M_Sapi!$F134)</f>
      </c>
      <c r="C134" s="13">
        <f>IF($A134="","",M_Sapi!$J134)</f>
      </c>
      <c r="D134" s="16">
        <f>IF($A134="","",M_Sapi!$D134)</f>
      </c>
      <c r="E134" s="16">
        <f>IF($A134="","",HPP_Sapi!$J134)</f>
      </c>
      <c r="F134" s="16">
        <f>IF($A134="","",$E134-$D134)</f>
      </c>
      <c r="G134" s="18">
        <f>IF($A134="","",M_Sapi!$L134)</f>
      </c>
      <c r="H134" s="19">
        <f>IF(OR($A134="",$G134=0),"",$F134/$G134)</f>
      </c>
      <c r="I134" s="15">
        <f>IF($A134="","",HPP_Sapi!$I134)</f>
      </c>
      <c r="J134" s="15">
        <f>IF($A134="","",IFERROR(INDEX(Penjualan!$E$2:$E$1001,MATCH($A134,Penjualan!$B$2:$B$1001,0)),0))</f>
      </c>
      <c r="K134" s="15">
        <f>IF($A134="","",IF($J134=0,0,$J134-$I134))</f>
      </c>
      <c r="L134" s="20">
        <f>IF(OR($A134="",$J134=0),"",$K134/$J134)</f>
      </c>
      <c r="N134" s="13">
        <f>IF(M_Batch!$A134="","",M_Batch!$A134)</f>
      </c>
      <c r="O134" s="13">
        <f>IF($N134="","",M_Batch!$F134)</f>
      </c>
      <c r="P134" s="14">
        <f>IF($N134="","",M_Batch!$I134)</f>
      </c>
      <c r="Q134" s="16">
        <f>IF($N134="","",SUMIFS($F$2:$F$501,$B$2:$B$501,$N134))</f>
      </c>
      <c r="R134" s="15">
        <f>IF($N134="","",M_Batch!$K134)</f>
      </c>
      <c r="S134" s="21">
        <f>IF($N134="","",IFERROR($R134/$Q134,0))</f>
      </c>
      <c r="T134" s="19">
        <f>IF($N134="","",IFERROR(AVERAGEIFS($H$2:$H$501,$B$2:$B$501,$N134),0))</f>
      </c>
    </row>
    <row r="135">
      <c r="A135" s="13">
        <f>IF(M_Sapi!$A135="","",M_Sapi!$A135)</f>
      </c>
      <c r="B135" s="13">
        <f>IF($A135="","",M_Sapi!$F135)</f>
      </c>
      <c r="C135" s="13">
        <f>IF($A135="","",M_Sapi!$J135)</f>
      </c>
      <c r="D135" s="16">
        <f>IF($A135="","",M_Sapi!$D135)</f>
      </c>
      <c r="E135" s="16">
        <f>IF($A135="","",HPP_Sapi!$J135)</f>
      </c>
      <c r="F135" s="16">
        <f>IF($A135="","",$E135-$D135)</f>
      </c>
      <c r="G135" s="18">
        <f>IF($A135="","",M_Sapi!$L135)</f>
      </c>
      <c r="H135" s="19">
        <f>IF(OR($A135="",$G135=0),"",$F135/$G135)</f>
      </c>
      <c r="I135" s="15">
        <f>IF($A135="","",HPP_Sapi!$I135)</f>
      </c>
      <c r="J135" s="15">
        <f>IF($A135="","",IFERROR(INDEX(Penjualan!$E$2:$E$1001,MATCH($A135,Penjualan!$B$2:$B$1001,0)),0))</f>
      </c>
      <c r="K135" s="15">
        <f>IF($A135="","",IF($J135=0,0,$J135-$I135))</f>
      </c>
      <c r="L135" s="20">
        <f>IF(OR($A135="",$J135=0),"",$K135/$J135)</f>
      </c>
      <c r="N135" s="13">
        <f>IF(M_Batch!$A135="","",M_Batch!$A135)</f>
      </c>
      <c r="O135" s="13">
        <f>IF($N135="","",M_Batch!$F135)</f>
      </c>
      <c r="P135" s="14">
        <f>IF($N135="","",M_Batch!$I135)</f>
      </c>
      <c r="Q135" s="16">
        <f>IF($N135="","",SUMIFS($F$2:$F$501,$B$2:$B$501,$N135))</f>
      </c>
      <c r="R135" s="15">
        <f>IF($N135="","",M_Batch!$K135)</f>
      </c>
      <c r="S135" s="21">
        <f>IF($N135="","",IFERROR($R135/$Q135,0))</f>
      </c>
      <c r="T135" s="19">
        <f>IF($N135="","",IFERROR(AVERAGEIFS($H$2:$H$501,$B$2:$B$501,$N135),0))</f>
      </c>
    </row>
    <row r="136">
      <c r="A136" s="13">
        <f>IF(M_Sapi!$A136="","",M_Sapi!$A136)</f>
      </c>
      <c r="B136" s="13">
        <f>IF($A136="","",M_Sapi!$F136)</f>
      </c>
      <c r="C136" s="13">
        <f>IF($A136="","",M_Sapi!$J136)</f>
      </c>
      <c r="D136" s="16">
        <f>IF($A136="","",M_Sapi!$D136)</f>
      </c>
      <c r="E136" s="16">
        <f>IF($A136="","",HPP_Sapi!$J136)</f>
      </c>
      <c r="F136" s="16">
        <f>IF($A136="","",$E136-$D136)</f>
      </c>
      <c r="G136" s="18">
        <f>IF($A136="","",M_Sapi!$L136)</f>
      </c>
      <c r="H136" s="19">
        <f>IF(OR($A136="",$G136=0),"",$F136/$G136)</f>
      </c>
      <c r="I136" s="15">
        <f>IF($A136="","",HPP_Sapi!$I136)</f>
      </c>
      <c r="J136" s="15">
        <f>IF($A136="","",IFERROR(INDEX(Penjualan!$E$2:$E$1001,MATCH($A136,Penjualan!$B$2:$B$1001,0)),0))</f>
      </c>
      <c r="K136" s="15">
        <f>IF($A136="","",IF($J136=0,0,$J136-$I136))</f>
      </c>
      <c r="L136" s="20">
        <f>IF(OR($A136="",$J136=0),"",$K136/$J136)</f>
      </c>
      <c r="N136" s="13">
        <f>IF(M_Batch!$A136="","",M_Batch!$A136)</f>
      </c>
      <c r="O136" s="13">
        <f>IF($N136="","",M_Batch!$F136)</f>
      </c>
      <c r="P136" s="14">
        <f>IF($N136="","",M_Batch!$I136)</f>
      </c>
      <c r="Q136" s="16">
        <f>IF($N136="","",SUMIFS($F$2:$F$501,$B$2:$B$501,$N136))</f>
      </c>
      <c r="R136" s="15">
        <f>IF($N136="","",M_Batch!$K136)</f>
      </c>
      <c r="S136" s="21">
        <f>IF($N136="","",IFERROR($R136/$Q136,0))</f>
      </c>
      <c r="T136" s="19">
        <f>IF($N136="","",IFERROR(AVERAGEIFS($H$2:$H$501,$B$2:$B$501,$N136),0))</f>
      </c>
    </row>
    <row r="137">
      <c r="A137" s="13">
        <f>IF(M_Sapi!$A137="","",M_Sapi!$A137)</f>
      </c>
      <c r="B137" s="13">
        <f>IF($A137="","",M_Sapi!$F137)</f>
      </c>
      <c r="C137" s="13">
        <f>IF($A137="","",M_Sapi!$J137)</f>
      </c>
      <c r="D137" s="16">
        <f>IF($A137="","",M_Sapi!$D137)</f>
      </c>
      <c r="E137" s="16">
        <f>IF($A137="","",HPP_Sapi!$J137)</f>
      </c>
      <c r="F137" s="16">
        <f>IF($A137="","",$E137-$D137)</f>
      </c>
      <c r="G137" s="18">
        <f>IF($A137="","",M_Sapi!$L137)</f>
      </c>
      <c r="H137" s="19">
        <f>IF(OR($A137="",$G137=0),"",$F137/$G137)</f>
      </c>
      <c r="I137" s="15">
        <f>IF($A137="","",HPP_Sapi!$I137)</f>
      </c>
      <c r="J137" s="15">
        <f>IF($A137="","",IFERROR(INDEX(Penjualan!$E$2:$E$1001,MATCH($A137,Penjualan!$B$2:$B$1001,0)),0))</f>
      </c>
      <c r="K137" s="15">
        <f>IF($A137="","",IF($J137=0,0,$J137-$I137))</f>
      </c>
      <c r="L137" s="20">
        <f>IF(OR($A137="",$J137=0),"",$K137/$J137)</f>
      </c>
      <c r="N137" s="13">
        <f>IF(M_Batch!$A137="","",M_Batch!$A137)</f>
      </c>
      <c r="O137" s="13">
        <f>IF($N137="","",M_Batch!$F137)</f>
      </c>
      <c r="P137" s="14">
        <f>IF($N137="","",M_Batch!$I137)</f>
      </c>
      <c r="Q137" s="16">
        <f>IF($N137="","",SUMIFS($F$2:$F$501,$B$2:$B$501,$N137))</f>
      </c>
      <c r="R137" s="15">
        <f>IF($N137="","",M_Batch!$K137)</f>
      </c>
      <c r="S137" s="21">
        <f>IF($N137="","",IFERROR($R137/$Q137,0))</f>
      </c>
      <c r="T137" s="19">
        <f>IF($N137="","",IFERROR(AVERAGEIFS($H$2:$H$501,$B$2:$B$501,$N137),0))</f>
      </c>
    </row>
    <row r="138">
      <c r="A138" s="13">
        <f>IF(M_Sapi!$A138="","",M_Sapi!$A138)</f>
      </c>
      <c r="B138" s="13">
        <f>IF($A138="","",M_Sapi!$F138)</f>
      </c>
      <c r="C138" s="13">
        <f>IF($A138="","",M_Sapi!$J138)</f>
      </c>
      <c r="D138" s="16">
        <f>IF($A138="","",M_Sapi!$D138)</f>
      </c>
      <c r="E138" s="16">
        <f>IF($A138="","",HPP_Sapi!$J138)</f>
      </c>
      <c r="F138" s="16">
        <f>IF($A138="","",$E138-$D138)</f>
      </c>
      <c r="G138" s="18">
        <f>IF($A138="","",M_Sapi!$L138)</f>
      </c>
      <c r="H138" s="19">
        <f>IF(OR($A138="",$G138=0),"",$F138/$G138)</f>
      </c>
      <c r="I138" s="15">
        <f>IF($A138="","",HPP_Sapi!$I138)</f>
      </c>
      <c r="J138" s="15">
        <f>IF($A138="","",IFERROR(INDEX(Penjualan!$E$2:$E$1001,MATCH($A138,Penjualan!$B$2:$B$1001,0)),0))</f>
      </c>
      <c r="K138" s="15">
        <f>IF($A138="","",IF($J138=0,0,$J138-$I138))</f>
      </c>
      <c r="L138" s="20">
        <f>IF(OR($A138="",$J138=0),"",$K138/$J138)</f>
      </c>
      <c r="N138" s="13">
        <f>IF(M_Batch!$A138="","",M_Batch!$A138)</f>
      </c>
      <c r="O138" s="13">
        <f>IF($N138="","",M_Batch!$F138)</f>
      </c>
      <c r="P138" s="14">
        <f>IF($N138="","",M_Batch!$I138)</f>
      </c>
      <c r="Q138" s="16">
        <f>IF($N138="","",SUMIFS($F$2:$F$501,$B$2:$B$501,$N138))</f>
      </c>
      <c r="R138" s="15">
        <f>IF($N138="","",M_Batch!$K138)</f>
      </c>
      <c r="S138" s="21">
        <f>IF($N138="","",IFERROR($R138/$Q138,0))</f>
      </c>
      <c r="T138" s="19">
        <f>IF($N138="","",IFERROR(AVERAGEIFS($H$2:$H$501,$B$2:$B$501,$N138),0))</f>
      </c>
    </row>
    <row r="139">
      <c r="A139" s="13">
        <f>IF(M_Sapi!$A139="","",M_Sapi!$A139)</f>
      </c>
      <c r="B139" s="13">
        <f>IF($A139="","",M_Sapi!$F139)</f>
      </c>
      <c r="C139" s="13">
        <f>IF($A139="","",M_Sapi!$J139)</f>
      </c>
      <c r="D139" s="16">
        <f>IF($A139="","",M_Sapi!$D139)</f>
      </c>
      <c r="E139" s="16">
        <f>IF($A139="","",HPP_Sapi!$J139)</f>
      </c>
      <c r="F139" s="16">
        <f>IF($A139="","",$E139-$D139)</f>
      </c>
      <c r="G139" s="18">
        <f>IF($A139="","",M_Sapi!$L139)</f>
      </c>
      <c r="H139" s="19">
        <f>IF(OR($A139="",$G139=0),"",$F139/$G139)</f>
      </c>
      <c r="I139" s="15">
        <f>IF($A139="","",HPP_Sapi!$I139)</f>
      </c>
      <c r="J139" s="15">
        <f>IF($A139="","",IFERROR(INDEX(Penjualan!$E$2:$E$1001,MATCH($A139,Penjualan!$B$2:$B$1001,0)),0))</f>
      </c>
      <c r="K139" s="15">
        <f>IF($A139="","",IF($J139=0,0,$J139-$I139))</f>
      </c>
      <c r="L139" s="20">
        <f>IF(OR($A139="",$J139=0),"",$K139/$J139)</f>
      </c>
      <c r="N139" s="13">
        <f>IF(M_Batch!$A139="","",M_Batch!$A139)</f>
      </c>
      <c r="O139" s="13">
        <f>IF($N139="","",M_Batch!$F139)</f>
      </c>
      <c r="P139" s="14">
        <f>IF($N139="","",M_Batch!$I139)</f>
      </c>
      <c r="Q139" s="16">
        <f>IF($N139="","",SUMIFS($F$2:$F$501,$B$2:$B$501,$N139))</f>
      </c>
      <c r="R139" s="15">
        <f>IF($N139="","",M_Batch!$K139)</f>
      </c>
      <c r="S139" s="21">
        <f>IF($N139="","",IFERROR($R139/$Q139,0))</f>
      </c>
      <c r="T139" s="19">
        <f>IF($N139="","",IFERROR(AVERAGEIFS($H$2:$H$501,$B$2:$B$501,$N139),0))</f>
      </c>
    </row>
    <row r="140">
      <c r="A140" s="13">
        <f>IF(M_Sapi!$A140="","",M_Sapi!$A140)</f>
      </c>
      <c r="B140" s="13">
        <f>IF($A140="","",M_Sapi!$F140)</f>
      </c>
      <c r="C140" s="13">
        <f>IF($A140="","",M_Sapi!$J140)</f>
      </c>
      <c r="D140" s="16">
        <f>IF($A140="","",M_Sapi!$D140)</f>
      </c>
      <c r="E140" s="16">
        <f>IF($A140="","",HPP_Sapi!$J140)</f>
      </c>
      <c r="F140" s="16">
        <f>IF($A140="","",$E140-$D140)</f>
      </c>
      <c r="G140" s="18">
        <f>IF($A140="","",M_Sapi!$L140)</f>
      </c>
      <c r="H140" s="19">
        <f>IF(OR($A140="",$G140=0),"",$F140/$G140)</f>
      </c>
      <c r="I140" s="15">
        <f>IF($A140="","",HPP_Sapi!$I140)</f>
      </c>
      <c r="J140" s="15">
        <f>IF($A140="","",IFERROR(INDEX(Penjualan!$E$2:$E$1001,MATCH($A140,Penjualan!$B$2:$B$1001,0)),0))</f>
      </c>
      <c r="K140" s="15">
        <f>IF($A140="","",IF($J140=0,0,$J140-$I140))</f>
      </c>
      <c r="L140" s="20">
        <f>IF(OR($A140="",$J140=0),"",$K140/$J140)</f>
      </c>
      <c r="N140" s="13">
        <f>IF(M_Batch!$A140="","",M_Batch!$A140)</f>
      </c>
      <c r="O140" s="13">
        <f>IF($N140="","",M_Batch!$F140)</f>
      </c>
      <c r="P140" s="14">
        <f>IF($N140="","",M_Batch!$I140)</f>
      </c>
      <c r="Q140" s="16">
        <f>IF($N140="","",SUMIFS($F$2:$F$501,$B$2:$B$501,$N140))</f>
      </c>
      <c r="R140" s="15">
        <f>IF($N140="","",M_Batch!$K140)</f>
      </c>
      <c r="S140" s="21">
        <f>IF($N140="","",IFERROR($R140/$Q140,0))</f>
      </c>
      <c r="T140" s="19">
        <f>IF($N140="","",IFERROR(AVERAGEIFS($H$2:$H$501,$B$2:$B$501,$N140),0))</f>
      </c>
    </row>
    <row r="141">
      <c r="A141" s="13">
        <f>IF(M_Sapi!$A141="","",M_Sapi!$A141)</f>
      </c>
      <c r="B141" s="13">
        <f>IF($A141="","",M_Sapi!$F141)</f>
      </c>
      <c r="C141" s="13">
        <f>IF($A141="","",M_Sapi!$J141)</f>
      </c>
      <c r="D141" s="16">
        <f>IF($A141="","",M_Sapi!$D141)</f>
      </c>
      <c r="E141" s="16">
        <f>IF($A141="","",HPP_Sapi!$J141)</f>
      </c>
      <c r="F141" s="16">
        <f>IF($A141="","",$E141-$D141)</f>
      </c>
      <c r="G141" s="18">
        <f>IF($A141="","",M_Sapi!$L141)</f>
      </c>
      <c r="H141" s="19">
        <f>IF(OR($A141="",$G141=0),"",$F141/$G141)</f>
      </c>
      <c r="I141" s="15">
        <f>IF($A141="","",HPP_Sapi!$I141)</f>
      </c>
      <c r="J141" s="15">
        <f>IF($A141="","",IFERROR(INDEX(Penjualan!$E$2:$E$1001,MATCH($A141,Penjualan!$B$2:$B$1001,0)),0))</f>
      </c>
      <c r="K141" s="15">
        <f>IF($A141="","",IF($J141=0,0,$J141-$I141))</f>
      </c>
      <c r="L141" s="20">
        <f>IF(OR($A141="",$J141=0),"",$K141/$J141)</f>
      </c>
      <c r="N141" s="13">
        <f>IF(M_Batch!$A141="","",M_Batch!$A141)</f>
      </c>
      <c r="O141" s="13">
        <f>IF($N141="","",M_Batch!$F141)</f>
      </c>
      <c r="P141" s="14">
        <f>IF($N141="","",M_Batch!$I141)</f>
      </c>
      <c r="Q141" s="16">
        <f>IF($N141="","",SUMIFS($F$2:$F$501,$B$2:$B$501,$N141))</f>
      </c>
      <c r="R141" s="15">
        <f>IF($N141="","",M_Batch!$K141)</f>
      </c>
      <c r="S141" s="21">
        <f>IF($N141="","",IFERROR($R141/$Q141,0))</f>
      </c>
      <c r="T141" s="19">
        <f>IF($N141="","",IFERROR(AVERAGEIFS($H$2:$H$501,$B$2:$B$501,$N141),0))</f>
      </c>
    </row>
    <row r="142">
      <c r="A142" s="13">
        <f>IF(M_Sapi!$A142="","",M_Sapi!$A142)</f>
      </c>
      <c r="B142" s="13">
        <f>IF($A142="","",M_Sapi!$F142)</f>
      </c>
      <c r="C142" s="13">
        <f>IF($A142="","",M_Sapi!$J142)</f>
      </c>
      <c r="D142" s="16">
        <f>IF($A142="","",M_Sapi!$D142)</f>
      </c>
      <c r="E142" s="16">
        <f>IF($A142="","",HPP_Sapi!$J142)</f>
      </c>
      <c r="F142" s="16">
        <f>IF($A142="","",$E142-$D142)</f>
      </c>
      <c r="G142" s="18">
        <f>IF($A142="","",M_Sapi!$L142)</f>
      </c>
      <c r="H142" s="19">
        <f>IF(OR($A142="",$G142=0),"",$F142/$G142)</f>
      </c>
      <c r="I142" s="15">
        <f>IF($A142="","",HPP_Sapi!$I142)</f>
      </c>
      <c r="J142" s="15">
        <f>IF($A142="","",IFERROR(INDEX(Penjualan!$E$2:$E$1001,MATCH($A142,Penjualan!$B$2:$B$1001,0)),0))</f>
      </c>
      <c r="K142" s="15">
        <f>IF($A142="","",IF($J142=0,0,$J142-$I142))</f>
      </c>
      <c r="L142" s="20">
        <f>IF(OR($A142="",$J142=0),"",$K142/$J142)</f>
      </c>
      <c r="N142" s="13">
        <f>IF(M_Batch!$A142="","",M_Batch!$A142)</f>
      </c>
      <c r="O142" s="13">
        <f>IF($N142="","",M_Batch!$F142)</f>
      </c>
      <c r="P142" s="14">
        <f>IF($N142="","",M_Batch!$I142)</f>
      </c>
      <c r="Q142" s="16">
        <f>IF($N142="","",SUMIFS($F$2:$F$501,$B$2:$B$501,$N142))</f>
      </c>
      <c r="R142" s="15">
        <f>IF($N142="","",M_Batch!$K142)</f>
      </c>
      <c r="S142" s="21">
        <f>IF($N142="","",IFERROR($R142/$Q142,0))</f>
      </c>
      <c r="T142" s="19">
        <f>IF($N142="","",IFERROR(AVERAGEIFS($H$2:$H$501,$B$2:$B$501,$N142),0))</f>
      </c>
    </row>
    <row r="143">
      <c r="A143" s="13">
        <f>IF(M_Sapi!$A143="","",M_Sapi!$A143)</f>
      </c>
      <c r="B143" s="13">
        <f>IF($A143="","",M_Sapi!$F143)</f>
      </c>
      <c r="C143" s="13">
        <f>IF($A143="","",M_Sapi!$J143)</f>
      </c>
      <c r="D143" s="16">
        <f>IF($A143="","",M_Sapi!$D143)</f>
      </c>
      <c r="E143" s="16">
        <f>IF($A143="","",HPP_Sapi!$J143)</f>
      </c>
      <c r="F143" s="16">
        <f>IF($A143="","",$E143-$D143)</f>
      </c>
      <c r="G143" s="18">
        <f>IF($A143="","",M_Sapi!$L143)</f>
      </c>
      <c r="H143" s="19">
        <f>IF(OR($A143="",$G143=0),"",$F143/$G143)</f>
      </c>
      <c r="I143" s="15">
        <f>IF($A143="","",HPP_Sapi!$I143)</f>
      </c>
      <c r="J143" s="15">
        <f>IF($A143="","",IFERROR(INDEX(Penjualan!$E$2:$E$1001,MATCH($A143,Penjualan!$B$2:$B$1001,0)),0))</f>
      </c>
      <c r="K143" s="15">
        <f>IF($A143="","",IF($J143=0,0,$J143-$I143))</f>
      </c>
      <c r="L143" s="20">
        <f>IF(OR($A143="",$J143=0),"",$K143/$J143)</f>
      </c>
      <c r="N143" s="13">
        <f>IF(M_Batch!$A143="","",M_Batch!$A143)</f>
      </c>
      <c r="O143" s="13">
        <f>IF($N143="","",M_Batch!$F143)</f>
      </c>
      <c r="P143" s="14">
        <f>IF($N143="","",M_Batch!$I143)</f>
      </c>
      <c r="Q143" s="16">
        <f>IF($N143="","",SUMIFS($F$2:$F$501,$B$2:$B$501,$N143))</f>
      </c>
      <c r="R143" s="15">
        <f>IF($N143="","",M_Batch!$K143)</f>
      </c>
      <c r="S143" s="21">
        <f>IF($N143="","",IFERROR($R143/$Q143,0))</f>
      </c>
      <c r="T143" s="19">
        <f>IF($N143="","",IFERROR(AVERAGEIFS($H$2:$H$501,$B$2:$B$501,$N143),0))</f>
      </c>
    </row>
    <row r="144">
      <c r="A144" s="13">
        <f>IF(M_Sapi!$A144="","",M_Sapi!$A144)</f>
      </c>
      <c r="B144" s="13">
        <f>IF($A144="","",M_Sapi!$F144)</f>
      </c>
      <c r="C144" s="13">
        <f>IF($A144="","",M_Sapi!$J144)</f>
      </c>
      <c r="D144" s="16">
        <f>IF($A144="","",M_Sapi!$D144)</f>
      </c>
      <c r="E144" s="16">
        <f>IF($A144="","",HPP_Sapi!$J144)</f>
      </c>
      <c r="F144" s="16">
        <f>IF($A144="","",$E144-$D144)</f>
      </c>
      <c r="G144" s="18">
        <f>IF($A144="","",M_Sapi!$L144)</f>
      </c>
      <c r="H144" s="19">
        <f>IF(OR($A144="",$G144=0),"",$F144/$G144)</f>
      </c>
      <c r="I144" s="15">
        <f>IF($A144="","",HPP_Sapi!$I144)</f>
      </c>
      <c r="J144" s="15">
        <f>IF($A144="","",IFERROR(INDEX(Penjualan!$E$2:$E$1001,MATCH($A144,Penjualan!$B$2:$B$1001,0)),0))</f>
      </c>
      <c r="K144" s="15">
        <f>IF($A144="","",IF($J144=0,0,$J144-$I144))</f>
      </c>
      <c r="L144" s="20">
        <f>IF(OR($A144="",$J144=0),"",$K144/$J144)</f>
      </c>
      <c r="N144" s="13">
        <f>IF(M_Batch!$A144="","",M_Batch!$A144)</f>
      </c>
      <c r="O144" s="13">
        <f>IF($N144="","",M_Batch!$F144)</f>
      </c>
      <c r="P144" s="14">
        <f>IF($N144="","",M_Batch!$I144)</f>
      </c>
      <c r="Q144" s="16">
        <f>IF($N144="","",SUMIFS($F$2:$F$501,$B$2:$B$501,$N144))</f>
      </c>
      <c r="R144" s="15">
        <f>IF($N144="","",M_Batch!$K144)</f>
      </c>
      <c r="S144" s="21">
        <f>IF($N144="","",IFERROR($R144/$Q144,0))</f>
      </c>
      <c r="T144" s="19">
        <f>IF($N144="","",IFERROR(AVERAGEIFS($H$2:$H$501,$B$2:$B$501,$N144),0))</f>
      </c>
    </row>
    <row r="145">
      <c r="A145" s="13">
        <f>IF(M_Sapi!$A145="","",M_Sapi!$A145)</f>
      </c>
      <c r="B145" s="13">
        <f>IF($A145="","",M_Sapi!$F145)</f>
      </c>
      <c r="C145" s="13">
        <f>IF($A145="","",M_Sapi!$J145)</f>
      </c>
      <c r="D145" s="16">
        <f>IF($A145="","",M_Sapi!$D145)</f>
      </c>
      <c r="E145" s="16">
        <f>IF($A145="","",HPP_Sapi!$J145)</f>
      </c>
      <c r="F145" s="16">
        <f>IF($A145="","",$E145-$D145)</f>
      </c>
      <c r="G145" s="18">
        <f>IF($A145="","",M_Sapi!$L145)</f>
      </c>
      <c r="H145" s="19">
        <f>IF(OR($A145="",$G145=0),"",$F145/$G145)</f>
      </c>
      <c r="I145" s="15">
        <f>IF($A145="","",HPP_Sapi!$I145)</f>
      </c>
      <c r="J145" s="15">
        <f>IF($A145="","",IFERROR(INDEX(Penjualan!$E$2:$E$1001,MATCH($A145,Penjualan!$B$2:$B$1001,0)),0))</f>
      </c>
      <c r="K145" s="15">
        <f>IF($A145="","",IF($J145=0,0,$J145-$I145))</f>
      </c>
      <c r="L145" s="20">
        <f>IF(OR($A145="",$J145=0),"",$K145/$J145)</f>
      </c>
      <c r="N145" s="13">
        <f>IF(M_Batch!$A145="","",M_Batch!$A145)</f>
      </c>
      <c r="O145" s="13">
        <f>IF($N145="","",M_Batch!$F145)</f>
      </c>
      <c r="P145" s="14">
        <f>IF($N145="","",M_Batch!$I145)</f>
      </c>
      <c r="Q145" s="16">
        <f>IF($N145="","",SUMIFS($F$2:$F$501,$B$2:$B$501,$N145))</f>
      </c>
      <c r="R145" s="15">
        <f>IF($N145="","",M_Batch!$K145)</f>
      </c>
      <c r="S145" s="21">
        <f>IF($N145="","",IFERROR($R145/$Q145,0))</f>
      </c>
      <c r="T145" s="19">
        <f>IF($N145="","",IFERROR(AVERAGEIFS($H$2:$H$501,$B$2:$B$501,$N145),0))</f>
      </c>
    </row>
    <row r="146">
      <c r="A146" s="13">
        <f>IF(M_Sapi!$A146="","",M_Sapi!$A146)</f>
      </c>
      <c r="B146" s="13">
        <f>IF($A146="","",M_Sapi!$F146)</f>
      </c>
      <c r="C146" s="13">
        <f>IF($A146="","",M_Sapi!$J146)</f>
      </c>
      <c r="D146" s="16">
        <f>IF($A146="","",M_Sapi!$D146)</f>
      </c>
      <c r="E146" s="16">
        <f>IF($A146="","",HPP_Sapi!$J146)</f>
      </c>
      <c r="F146" s="16">
        <f>IF($A146="","",$E146-$D146)</f>
      </c>
      <c r="G146" s="18">
        <f>IF($A146="","",M_Sapi!$L146)</f>
      </c>
      <c r="H146" s="19">
        <f>IF(OR($A146="",$G146=0),"",$F146/$G146)</f>
      </c>
      <c r="I146" s="15">
        <f>IF($A146="","",HPP_Sapi!$I146)</f>
      </c>
      <c r="J146" s="15">
        <f>IF($A146="","",IFERROR(INDEX(Penjualan!$E$2:$E$1001,MATCH($A146,Penjualan!$B$2:$B$1001,0)),0))</f>
      </c>
      <c r="K146" s="15">
        <f>IF($A146="","",IF($J146=0,0,$J146-$I146))</f>
      </c>
      <c r="L146" s="20">
        <f>IF(OR($A146="",$J146=0),"",$K146/$J146)</f>
      </c>
      <c r="N146" s="13">
        <f>IF(M_Batch!$A146="","",M_Batch!$A146)</f>
      </c>
      <c r="O146" s="13">
        <f>IF($N146="","",M_Batch!$F146)</f>
      </c>
      <c r="P146" s="14">
        <f>IF($N146="","",M_Batch!$I146)</f>
      </c>
      <c r="Q146" s="16">
        <f>IF($N146="","",SUMIFS($F$2:$F$501,$B$2:$B$501,$N146))</f>
      </c>
      <c r="R146" s="15">
        <f>IF($N146="","",M_Batch!$K146)</f>
      </c>
      <c r="S146" s="21">
        <f>IF($N146="","",IFERROR($R146/$Q146,0))</f>
      </c>
      <c r="T146" s="19">
        <f>IF($N146="","",IFERROR(AVERAGEIFS($H$2:$H$501,$B$2:$B$501,$N146),0))</f>
      </c>
    </row>
    <row r="147">
      <c r="A147" s="13">
        <f>IF(M_Sapi!$A147="","",M_Sapi!$A147)</f>
      </c>
      <c r="B147" s="13">
        <f>IF($A147="","",M_Sapi!$F147)</f>
      </c>
      <c r="C147" s="13">
        <f>IF($A147="","",M_Sapi!$J147)</f>
      </c>
      <c r="D147" s="16">
        <f>IF($A147="","",M_Sapi!$D147)</f>
      </c>
      <c r="E147" s="16">
        <f>IF($A147="","",HPP_Sapi!$J147)</f>
      </c>
      <c r="F147" s="16">
        <f>IF($A147="","",$E147-$D147)</f>
      </c>
      <c r="G147" s="18">
        <f>IF($A147="","",M_Sapi!$L147)</f>
      </c>
      <c r="H147" s="19">
        <f>IF(OR($A147="",$G147=0),"",$F147/$G147)</f>
      </c>
      <c r="I147" s="15">
        <f>IF($A147="","",HPP_Sapi!$I147)</f>
      </c>
      <c r="J147" s="15">
        <f>IF($A147="","",IFERROR(INDEX(Penjualan!$E$2:$E$1001,MATCH($A147,Penjualan!$B$2:$B$1001,0)),0))</f>
      </c>
      <c r="K147" s="15">
        <f>IF($A147="","",IF($J147=0,0,$J147-$I147))</f>
      </c>
      <c r="L147" s="20">
        <f>IF(OR($A147="",$J147=0),"",$K147/$J147)</f>
      </c>
      <c r="N147" s="13">
        <f>IF(M_Batch!$A147="","",M_Batch!$A147)</f>
      </c>
      <c r="O147" s="13">
        <f>IF($N147="","",M_Batch!$F147)</f>
      </c>
      <c r="P147" s="14">
        <f>IF($N147="","",M_Batch!$I147)</f>
      </c>
      <c r="Q147" s="16">
        <f>IF($N147="","",SUMIFS($F$2:$F$501,$B$2:$B$501,$N147))</f>
      </c>
      <c r="R147" s="15">
        <f>IF($N147="","",M_Batch!$K147)</f>
      </c>
      <c r="S147" s="21">
        <f>IF($N147="","",IFERROR($R147/$Q147,0))</f>
      </c>
      <c r="T147" s="19">
        <f>IF($N147="","",IFERROR(AVERAGEIFS($H$2:$H$501,$B$2:$B$501,$N147),0))</f>
      </c>
    </row>
    <row r="148">
      <c r="A148" s="13">
        <f>IF(M_Sapi!$A148="","",M_Sapi!$A148)</f>
      </c>
      <c r="B148" s="13">
        <f>IF($A148="","",M_Sapi!$F148)</f>
      </c>
      <c r="C148" s="13">
        <f>IF($A148="","",M_Sapi!$J148)</f>
      </c>
      <c r="D148" s="16">
        <f>IF($A148="","",M_Sapi!$D148)</f>
      </c>
      <c r="E148" s="16">
        <f>IF($A148="","",HPP_Sapi!$J148)</f>
      </c>
      <c r="F148" s="16">
        <f>IF($A148="","",$E148-$D148)</f>
      </c>
      <c r="G148" s="18">
        <f>IF($A148="","",M_Sapi!$L148)</f>
      </c>
      <c r="H148" s="19">
        <f>IF(OR($A148="",$G148=0),"",$F148/$G148)</f>
      </c>
      <c r="I148" s="15">
        <f>IF($A148="","",HPP_Sapi!$I148)</f>
      </c>
      <c r="J148" s="15">
        <f>IF($A148="","",IFERROR(INDEX(Penjualan!$E$2:$E$1001,MATCH($A148,Penjualan!$B$2:$B$1001,0)),0))</f>
      </c>
      <c r="K148" s="15">
        <f>IF($A148="","",IF($J148=0,0,$J148-$I148))</f>
      </c>
      <c r="L148" s="20">
        <f>IF(OR($A148="",$J148=0),"",$K148/$J148)</f>
      </c>
      <c r="N148" s="13">
        <f>IF(M_Batch!$A148="","",M_Batch!$A148)</f>
      </c>
      <c r="O148" s="13">
        <f>IF($N148="","",M_Batch!$F148)</f>
      </c>
      <c r="P148" s="14">
        <f>IF($N148="","",M_Batch!$I148)</f>
      </c>
      <c r="Q148" s="16">
        <f>IF($N148="","",SUMIFS($F$2:$F$501,$B$2:$B$501,$N148))</f>
      </c>
      <c r="R148" s="15">
        <f>IF($N148="","",M_Batch!$K148)</f>
      </c>
      <c r="S148" s="21">
        <f>IF($N148="","",IFERROR($R148/$Q148,0))</f>
      </c>
      <c r="T148" s="19">
        <f>IF($N148="","",IFERROR(AVERAGEIFS($H$2:$H$501,$B$2:$B$501,$N148),0))</f>
      </c>
    </row>
    <row r="149">
      <c r="A149" s="13">
        <f>IF(M_Sapi!$A149="","",M_Sapi!$A149)</f>
      </c>
      <c r="B149" s="13">
        <f>IF($A149="","",M_Sapi!$F149)</f>
      </c>
      <c r="C149" s="13">
        <f>IF($A149="","",M_Sapi!$J149)</f>
      </c>
      <c r="D149" s="16">
        <f>IF($A149="","",M_Sapi!$D149)</f>
      </c>
      <c r="E149" s="16">
        <f>IF($A149="","",HPP_Sapi!$J149)</f>
      </c>
      <c r="F149" s="16">
        <f>IF($A149="","",$E149-$D149)</f>
      </c>
      <c r="G149" s="18">
        <f>IF($A149="","",M_Sapi!$L149)</f>
      </c>
      <c r="H149" s="19">
        <f>IF(OR($A149="",$G149=0),"",$F149/$G149)</f>
      </c>
      <c r="I149" s="15">
        <f>IF($A149="","",HPP_Sapi!$I149)</f>
      </c>
      <c r="J149" s="15">
        <f>IF($A149="","",IFERROR(INDEX(Penjualan!$E$2:$E$1001,MATCH($A149,Penjualan!$B$2:$B$1001,0)),0))</f>
      </c>
      <c r="K149" s="15">
        <f>IF($A149="","",IF($J149=0,0,$J149-$I149))</f>
      </c>
      <c r="L149" s="20">
        <f>IF(OR($A149="",$J149=0),"",$K149/$J149)</f>
      </c>
      <c r="N149" s="13">
        <f>IF(M_Batch!$A149="","",M_Batch!$A149)</f>
      </c>
      <c r="O149" s="13">
        <f>IF($N149="","",M_Batch!$F149)</f>
      </c>
      <c r="P149" s="14">
        <f>IF($N149="","",M_Batch!$I149)</f>
      </c>
      <c r="Q149" s="16">
        <f>IF($N149="","",SUMIFS($F$2:$F$501,$B$2:$B$501,$N149))</f>
      </c>
      <c r="R149" s="15">
        <f>IF($N149="","",M_Batch!$K149)</f>
      </c>
      <c r="S149" s="21">
        <f>IF($N149="","",IFERROR($R149/$Q149,0))</f>
      </c>
      <c r="T149" s="19">
        <f>IF($N149="","",IFERROR(AVERAGEIFS($H$2:$H$501,$B$2:$B$501,$N149),0))</f>
      </c>
    </row>
    <row r="150">
      <c r="A150" s="13">
        <f>IF(M_Sapi!$A150="","",M_Sapi!$A150)</f>
      </c>
      <c r="B150" s="13">
        <f>IF($A150="","",M_Sapi!$F150)</f>
      </c>
      <c r="C150" s="13">
        <f>IF($A150="","",M_Sapi!$J150)</f>
      </c>
      <c r="D150" s="16">
        <f>IF($A150="","",M_Sapi!$D150)</f>
      </c>
      <c r="E150" s="16">
        <f>IF($A150="","",HPP_Sapi!$J150)</f>
      </c>
      <c r="F150" s="16">
        <f>IF($A150="","",$E150-$D150)</f>
      </c>
      <c r="G150" s="18">
        <f>IF($A150="","",M_Sapi!$L150)</f>
      </c>
      <c r="H150" s="19">
        <f>IF(OR($A150="",$G150=0),"",$F150/$G150)</f>
      </c>
      <c r="I150" s="15">
        <f>IF($A150="","",HPP_Sapi!$I150)</f>
      </c>
      <c r="J150" s="15">
        <f>IF($A150="","",IFERROR(INDEX(Penjualan!$E$2:$E$1001,MATCH($A150,Penjualan!$B$2:$B$1001,0)),0))</f>
      </c>
      <c r="K150" s="15">
        <f>IF($A150="","",IF($J150=0,0,$J150-$I150))</f>
      </c>
      <c r="L150" s="20">
        <f>IF(OR($A150="",$J150=0),"",$K150/$J150)</f>
      </c>
      <c r="N150" s="13">
        <f>IF(M_Batch!$A150="","",M_Batch!$A150)</f>
      </c>
      <c r="O150" s="13">
        <f>IF($N150="","",M_Batch!$F150)</f>
      </c>
      <c r="P150" s="14">
        <f>IF($N150="","",M_Batch!$I150)</f>
      </c>
      <c r="Q150" s="16">
        <f>IF($N150="","",SUMIFS($F$2:$F$501,$B$2:$B$501,$N150))</f>
      </c>
      <c r="R150" s="15">
        <f>IF($N150="","",M_Batch!$K150)</f>
      </c>
      <c r="S150" s="21">
        <f>IF($N150="","",IFERROR($R150/$Q150,0))</f>
      </c>
      <c r="T150" s="19">
        <f>IF($N150="","",IFERROR(AVERAGEIFS($H$2:$H$501,$B$2:$B$501,$N150),0))</f>
      </c>
    </row>
    <row r="151">
      <c r="A151" s="13">
        <f>IF(M_Sapi!$A151="","",M_Sapi!$A151)</f>
      </c>
      <c r="B151" s="13">
        <f>IF($A151="","",M_Sapi!$F151)</f>
      </c>
      <c r="C151" s="13">
        <f>IF($A151="","",M_Sapi!$J151)</f>
      </c>
      <c r="D151" s="16">
        <f>IF($A151="","",M_Sapi!$D151)</f>
      </c>
      <c r="E151" s="16">
        <f>IF($A151="","",HPP_Sapi!$J151)</f>
      </c>
      <c r="F151" s="16">
        <f>IF($A151="","",$E151-$D151)</f>
      </c>
      <c r="G151" s="18">
        <f>IF($A151="","",M_Sapi!$L151)</f>
      </c>
      <c r="H151" s="19">
        <f>IF(OR($A151="",$G151=0),"",$F151/$G151)</f>
      </c>
      <c r="I151" s="15">
        <f>IF($A151="","",HPP_Sapi!$I151)</f>
      </c>
      <c r="J151" s="15">
        <f>IF($A151="","",IFERROR(INDEX(Penjualan!$E$2:$E$1001,MATCH($A151,Penjualan!$B$2:$B$1001,0)),0))</f>
      </c>
      <c r="K151" s="15">
        <f>IF($A151="","",IF($J151=0,0,$J151-$I151))</f>
      </c>
      <c r="L151" s="20">
        <f>IF(OR($A151="",$J151=0),"",$K151/$J151)</f>
      </c>
      <c r="N151" s="13">
        <f>IF(M_Batch!$A151="","",M_Batch!$A151)</f>
      </c>
      <c r="O151" s="13">
        <f>IF($N151="","",M_Batch!$F151)</f>
      </c>
      <c r="P151" s="14">
        <f>IF($N151="","",M_Batch!$I151)</f>
      </c>
      <c r="Q151" s="16">
        <f>IF($N151="","",SUMIFS($F$2:$F$501,$B$2:$B$501,$N151))</f>
      </c>
      <c r="R151" s="15">
        <f>IF($N151="","",M_Batch!$K151)</f>
      </c>
      <c r="S151" s="21">
        <f>IF($N151="","",IFERROR($R151/$Q151,0))</f>
      </c>
      <c r="T151" s="19">
        <f>IF($N151="","",IFERROR(AVERAGEIFS($H$2:$H$501,$B$2:$B$501,$N151),0))</f>
      </c>
    </row>
    <row r="152">
      <c r="A152" s="13">
        <f>IF(M_Sapi!$A152="","",M_Sapi!$A152)</f>
      </c>
      <c r="B152" s="13">
        <f>IF($A152="","",M_Sapi!$F152)</f>
      </c>
      <c r="C152" s="13">
        <f>IF($A152="","",M_Sapi!$J152)</f>
      </c>
      <c r="D152" s="16">
        <f>IF($A152="","",M_Sapi!$D152)</f>
      </c>
      <c r="E152" s="16">
        <f>IF($A152="","",HPP_Sapi!$J152)</f>
      </c>
      <c r="F152" s="16">
        <f>IF($A152="","",$E152-$D152)</f>
      </c>
      <c r="G152" s="18">
        <f>IF($A152="","",M_Sapi!$L152)</f>
      </c>
      <c r="H152" s="19">
        <f>IF(OR($A152="",$G152=0),"",$F152/$G152)</f>
      </c>
      <c r="I152" s="15">
        <f>IF($A152="","",HPP_Sapi!$I152)</f>
      </c>
      <c r="J152" s="15">
        <f>IF($A152="","",IFERROR(INDEX(Penjualan!$E$2:$E$1001,MATCH($A152,Penjualan!$B$2:$B$1001,0)),0))</f>
      </c>
      <c r="K152" s="15">
        <f>IF($A152="","",IF($J152=0,0,$J152-$I152))</f>
      </c>
      <c r="L152" s="20">
        <f>IF(OR($A152="",$J152=0),"",$K152/$J152)</f>
      </c>
      <c r="N152" s="13">
        <f>IF(M_Batch!$A152="","",M_Batch!$A152)</f>
      </c>
      <c r="O152" s="13">
        <f>IF($N152="","",M_Batch!$F152)</f>
      </c>
      <c r="P152" s="14">
        <f>IF($N152="","",M_Batch!$I152)</f>
      </c>
      <c r="Q152" s="16">
        <f>IF($N152="","",SUMIFS($F$2:$F$501,$B$2:$B$501,$N152))</f>
      </c>
      <c r="R152" s="15">
        <f>IF($N152="","",M_Batch!$K152)</f>
      </c>
      <c r="S152" s="21">
        <f>IF($N152="","",IFERROR($R152/$Q152,0))</f>
      </c>
      <c r="T152" s="19">
        <f>IF($N152="","",IFERROR(AVERAGEIFS($H$2:$H$501,$B$2:$B$501,$N152),0))</f>
      </c>
    </row>
    <row r="153">
      <c r="A153" s="13">
        <f>IF(M_Sapi!$A153="","",M_Sapi!$A153)</f>
      </c>
      <c r="B153" s="13">
        <f>IF($A153="","",M_Sapi!$F153)</f>
      </c>
      <c r="C153" s="13">
        <f>IF($A153="","",M_Sapi!$J153)</f>
      </c>
      <c r="D153" s="16">
        <f>IF($A153="","",M_Sapi!$D153)</f>
      </c>
      <c r="E153" s="16">
        <f>IF($A153="","",HPP_Sapi!$J153)</f>
      </c>
      <c r="F153" s="16">
        <f>IF($A153="","",$E153-$D153)</f>
      </c>
      <c r="G153" s="18">
        <f>IF($A153="","",M_Sapi!$L153)</f>
      </c>
      <c r="H153" s="19">
        <f>IF(OR($A153="",$G153=0),"",$F153/$G153)</f>
      </c>
      <c r="I153" s="15">
        <f>IF($A153="","",HPP_Sapi!$I153)</f>
      </c>
      <c r="J153" s="15">
        <f>IF($A153="","",IFERROR(INDEX(Penjualan!$E$2:$E$1001,MATCH($A153,Penjualan!$B$2:$B$1001,0)),0))</f>
      </c>
      <c r="K153" s="15">
        <f>IF($A153="","",IF($J153=0,0,$J153-$I153))</f>
      </c>
      <c r="L153" s="20">
        <f>IF(OR($A153="",$J153=0),"",$K153/$J153)</f>
      </c>
      <c r="N153" s="13">
        <f>IF(M_Batch!$A153="","",M_Batch!$A153)</f>
      </c>
      <c r="O153" s="13">
        <f>IF($N153="","",M_Batch!$F153)</f>
      </c>
      <c r="P153" s="14">
        <f>IF($N153="","",M_Batch!$I153)</f>
      </c>
      <c r="Q153" s="16">
        <f>IF($N153="","",SUMIFS($F$2:$F$501,$B$2:$B$501,$N153))</f>
      </c>
      <c r="R153" s="15">
        <f>IF($N153="","",M_Batch!$K153)</f>
      </c>
      <c r="S153" s="21">
        <f>IF($N153="","",IFERROR($R153/$Q153,0))</f>
      </c>
      <c r="T153" s="19">
        <f>IF($N153="","",IFERROR(AVERAGEIFS($H$2:$H$501,$B$2:$B$501,$N153),0))</f>
      </c>
    </row>
    <row r="154">
      <c r="A154" s="13">
        <f>IF(M_Sapi!$A154="","",M_Sapi!$A154)</f>
      </c>
      <c r="B154" s="13">
        <f>IF($A154="","",M_Sapi!$F154)</f>
      </c>
      <c r="C154" s="13">
        <f>IF($A154="","",M_Sapi!$J154)</f>
      </c>
      <c r="D154" s="16">
        <f>IF($A154="","",M_Sapi!$D154)</f>
      </c>
      <c r="E154" s="16">
        <f>IF($A154="","",HPP_Sapi!$J154)</f>
      </c>
      <c r="F154" s="16">
        <f>IF($A154="","",$E154-$D154)</f>
      </c>
      <c r="G154" s="18">
        <f>IF($A154="","",M_Sapi!$L154)</f>
      </c>
      <c r="H154" s="19">
        <f>IF(OR($A154="",$G154=0),"",$F154/$G154)</f>
      </c>
      <c r="I154" s="15">
        <f>IF($A154="","",HPP_Sapi!$I154)</f>
      </c>
      <c r="J154" s="15">
        <f>IF($A154="","",IFERROR(INDEX(Penjualan!$E$2:$E$1001,MATCH($A154,Penjualan!$B$2:$B$1001,0)),0))</f>
      </c>
      <c r="K154" s="15">
        <f>IF($A154="","",IF($J154=0,0,$J154-$I154))</f>
      </c>
      <c r="L154" s="20">
        <f>IF(OR($A154="",$J154=0),"",$K154/$J154)</f>
      </c>
      <c r="N154" s="13">
        <f>IF(M_Batch!$A154="","",M_Batch!$A154)</f>
      </c>
      <c r="O154" s="13">
        <f>IF($N154="","",M_Batch!$F154)</f>
      </c>
      <c r="P154" s="14">
        <f>IF($N154="","",M_Batch!$I154)</f>
      </c>
      <c r="Q154" s="16">
        <f>IF($N154="","",SUMIFS($F$2:$F$501,$B$2:$B$501,$N154))</f>
      </c>
      <c r="R154" s="15">
        <f>IF($N154="","",M_Batch!$K154)</f>
      </c>
      <c r="S154" s="21">
        <f>IF($N154="","",IFERROR($R154/$Q154,0))</f>
      </c>
      <c r="T154" s="19">
        <f>IF($N154="","",IFERROR(AVERAGEIFS($H$2:$H$501,$B$2:$B$501,$N154),0))</f>
      </c>
    </row>
    <row r="155">
      <c r="A155" s="13">
        <f>IF(M_Sapi!$A155="","",M_Sapi!$A155)</f>
      </c>
      <c r="B155" s="13">
        <f>IF($A155="","",M_Sapi!$F155)</f>
      </c>
      <c r="C155" s="13">
        <f>IF($A155="","",M_Sapi!$J155)</f>
      </c>
      <c r="D155" s="16">
        <f>IF($A155="","",M_Sapi!$D155)</f>
      </c>
      <c r="E155" s="16">
        <f>IF($A155="","",HPP_Sapi!$J155)</f>
      </c>
      <c r="F155" s="16">
        <f>IF($A155="","",$E155-$D155)</f>
      </c>
      <c r="G155" s="18">
        <f>IF($A155="","",M_Sapi!$L155)</f>
      </c>
      <c r="H155" s="19">
        <f>IF(OR($A155="",$G155=0),"",$F155/$G155)</f>
      </c>
      <c r="I155" s="15">
        <f>IF($A155="","",HPP_Sapi!$I155)</f>
      </c>
      <c r="J155" s="15">
        <f>IF($A155="","",IFERROR(INDEX(Penjualan!$E$2:$E$1001,MATCH($A155,Penjualan!$B$2:$B$1001,0)),0))</f>
      </c>
      <c r="K155" s="15">
        <f>IF($A155="","",IF($J155=0,0,$J155-$I155))</f>
      </c>
      <c r="L155" s="20">
        <f>IF(OR($A155="",$J155=0),"",$K155/$J155)</f>
      </c>
      <c r="N155" s="13">
        <f>IF(M_Batch!$A155="","",M_Batch!$A155)</f>
      </c>
      <c r="O155" s="13">
        <f>IF($N155="","",M_Batch!$F155)</f>
      </c>
      <c r="P155" s="14">
        <f>IF($N155="","",M_Batch!$I155)</f>
      </c>
      <c r="Q155" s="16">
        <f>IF($N155="","",SUMIFS($F$2:$F$501,$B$2:$B$501,$N155))</f>
      </c>
      <c r="R155" s="15">
        <f>IF($N155="","",M_Batch!$K155)</f>
      </c>
      <c r="S155" s="21">
        <f>IF($N155="","",IFERROR($R155/$Q155,0))</f>
      </c>
      <c r="T155" s="19">
        <f>IF($N155="","",IFERROR(AVERAGEIFS($H$2:$H$501,$B$2:$B$501,$N155),0))</f>
      </c>
    </row>
    <row r="156">
      <c r="A156" s="13">
        <f>IF(M_Sapi!$A156="","",M_Sapi!$A156)</f>
      </c>
      <c r="B156" s="13">
        <f>IF($A156="","",M_Sapi!$F156)</f>
      </c>
      <c r="C156" s="13">
        <f>IF($A156="","",M_Sapi!$J156)</f>
      </c>
      <c r="D156" s="16">
        <f>IF($A156="","",M_Sapi!$D156)</f>
      </c>
      <c r="E156" s="16">
        <f>IF($A156="","",HPP_Sapi!$J156)</f>
      </c>
      <c r="F156" s="16">
        <f>IF($A156="","",$E156-$D156)</f>
      </c>
      <c r="G156" s="18">
        <f>IF($A156="","",M_Sapi!$L156)</f>
      </c>
      <c r="H156" s="19">
        <f>IF(OR($A156="",$G156=0),"",$F156/$G156)</f>
      </c>
      <c r="I156" s="15">
        <f>IF($A156="","",HPP_Sapi!$I156)</f>
      </c>
      <c r="J156" s="15">
        <f>IF($A156="","",IFERROR(INDEX(Penjualan!$E$2:$E$1001,MATCH($A156,Penjualan!$B$2:$B$1001,0)),0))</f>
      </c>
      <c r="K156" s="15">
        <f>IF($A156="","",IF($J156=0,0,$J156-$I156))</f>
      </c>
      <c r="L156" s="20">
        <f>IF(OR($A156="",$J156=0),"",$K156/$J156)</f>
      </c>
      <c r="N156" s="13">
        <f>IF(M_Batch!$A156="","",M_Batch!$A156)</f>
      </c>
      <c r="O156" s="13">
        <f>IF($N156="","",M_Batch!$F156)</f>
      </c>
      <c r="P156" s="14">
        <f>IF($N156="","",M_Batch!$I156)</f>
      </c>
      <c r="Q156" s="16">
        <f>IF($N156="","",SUMIFS($F$2:$F$501,$B$2:$B$501,$N156))</f>
      </c>
      <c r="R156" s="15">
        <f>IF($N156="","",M_Batch!$K156)</f>
      </c>
      <c r="S156" s="21">
        <f>IF($N156="","",IFERROR($R156/$Q156,0))</f>
      </c>
      <c r="T156" s="19">
        <f>IF($N156="","",IFERROR(AVERAGEIFS($H$2:$H$501,$B$2:$B$501,$N156),0))</f>
      </c>
    </row>
    <row r="157">
      <c r="A157" s="13">
        <f>IF(M_Sapi!$A157="","",M_Sapi!$A157)</f>
      </c>
      <c r="B157" s="13">
        <f>IF($A157="","",M_Sapi!$F157)</f>
      </c>
      <c r="C157" s="13">
        <f>IF($A157="","",M_Sapi!$J157)</f>
      </c>
      <c r="D157" s="16">
        <f>IF($A157="","",M_Sapi!$D157)</f>
      </c>
      <c r="E157" s="16">
        <f>IF($A157="","",HPP_Sapi!$J157)</f>
      </c>
      <c r="F157" s="16">
        <f>IF($A157="","",$E157-$D157)</f>
      </c>
      <c r="G157" s="18">
        <f>IF($A157="","",M_Sapi!$L157)</f>
      </c>
      <c r="H157" s="19">
        <f>IF(OR($A157="",$G157=0),"",$F157/$G157)</f>
      </c>
      <c r="I157" s="15">
        <f>IF($A157="","",HPP_Sapi!$I157)</f>
      </c>
      <c r="J157" s="15">
        <f>IF($A157="","",IFERROR(INDEX(Penjualan!$E$2:$E$1001,MATCH($A157,Penjualan!$B$2:$B$1001,0)),0))</f>
      </c>
      <c r="K157" s="15">
        <f>IF($A157="","",IF($J157=0,0,$J157-$I157))</f>
      </c>
      <c r="L157" s="20">
        <f>IF(OR($A157="",$J157=0),"",$K157/$J157)</f>
      </c>
      <c r="N157" s="13">
        <f>IF(M_Batch!$A157="","",M_Batch!$A157)</f>
      </c>
      <c r="O157" s="13">
        <f>IF($N157="","",M_Batch!$F157)</f>
      </c>
      <c r="P157" s="14">
        <f>IF($N157="","",M_Batch!$I157)</f>
      </c>
      <c r="Q157" s="16">
        <f>IF($N157="","",SUMIFS($F$2:$F$501,$B$2:$B$501,$N157))</f>
      </c>
      <c r="R157" s="15">
        <f>IF($N157="","",M_Batch!$K157)</f>
      </c>
      <c r="S157" s="21">
        <f>IF($N157="","",IFERROR($R157/$Q157,0))</f>
      </c>
      <c r="T157" s="19">
        <f>IF($N157="","",IFERROR(AVERAGEIFS($H$2:$H$501,$B$2:$B$501,$N157),0))</f>
      </c>
    </row>
    <row r="158">
      <c r="A158" s="13">
        <f>IF(M_Sapi!$A158="","",M_Sapi!$A158)</f>
      </c>
      <c r="B158" s="13">
        <f>IF($A158="","",M_Sapi!$F158)</f>
      </c>
      <c r="C158" s="13">
        <f>IF($A158="","",M_Sapi!$J158)</f>
      </c>
      <c r="D158" s="16">
        <f>IF($A158="","",M_Sapi!$D158)</f>
      </c>
      <c r="E158" s="16">
        <f>IF($A158="","",HPP_Sapi!$J158)</f>
      </c>
      <c r="F158" s="16">
        <f>IF($A158="","",$E158-$D158)</f>
      </c>
      <c r="G158" s="18">
        <f>IF($A158="","",M_Sapi!$L158)</f>
      </c>
      <c r="H158" s="19">
        <f>IF(OR($A158="",$G158=0),"",$F158/$G158)</f>
      </c>
      <c r="I158" s="15">
        <f>IF($A158="","",HPP_Sapi!$I158)</f>
      </c>
      <c r="J158" s="15">
        <f>IF($A158="","",IFERROR(INDEX(Penjualan!$E$2:$E$1001,MATCH($A158,Penjualan!$B$2:$B$1001,0)),0))</f>
      </c>
      <c r="K158" s="15">
        <f>IF($A158="","",IF($J158=0,0,$J158-$I158))</f>
      </c>
      <c r="L158" s="20">
        <f>IF(OR($A158="",$J158=0),"",$K158/$J158)</f>
      </c>
      <c r="N158" s="13">
        <f>IF(M_Batch!$A158="","",M_Batch!$A158)</f>
      </c>
      <c r="O158" s="13">
        <f>IF($N158="","",M_Batch!$F158)</f>
      </c>
      <c r="P158" s="14">
        <f>IF($N158="","",M_Batch!$I158)</f>
      </c>
      <c r="Q158" s="16">
        <f>IF($N158="","",SUMIFS($F$2:$F$501,$B$2:$B$501,$N158))</f>
      </c>
      <c r="R158" s="15">
        <f>IF($N158="","",M_Batch!$K158)</f>
      </c>
      <c r="S158" s="21">
        <f>IF($N158="","",IFERROR($R158/$Q158,0))</f>
      </c>
      <c r="T158" s="19">
        <f>IF($N158="","",IFERROR(AVERAGEIFS($H$2:$H$501,$B$2:$B$501,$N158),0))</f>
      </c>
    </row>
    <row r="159">
      <c r="A159" s="13">
        <f>IF(M_Sapi!$A159="","",M_Sapi!$A159)</f>
      </c>
      <c r="B159" s="13">
        <f>IF($A159="","",M_Sapi!$F159)</f>
      </c>
      <c r="C159" s="13">
        <f>IF($A159="","",M_Sapi!$J159)</f>
      </c>
      <c r="D159" s="16">
        <f>IF($A159="","",M_Sapi!$D159)</f>
      </c>
      <c r="E159" s="16">
        <f>IF($A159="","",HPP_Sapi!$J159)</f>
      </c>
      <c r="F159" s="16">
        <f>IF($A159="","",$E159-$D159)</f>
      </c>
      <c r="G159" s="18">
        <f>IF($A159="","",M_Sapi!$L159)</f>
      </c>
      <c r="H159" s="19">
        <f>IF(OR($A159="",$G159=0),"",$F159/$G159)</f>
      </c>
      <c r="I159" s="15">
        <f>IF($A159="","",HPP_Sapi!$I159)</f>
      </c>
      <c r="J159" s="15">
        <f>IF($A159="","",IFERROR(INDEX(Penjualan!$E$2:$E$1001,MATCH($A159,Penjualan!$B$2:$B$1001,0)),0))</f>
      </c>
      <c r="K159" s="15">
        <f>IF($A159="","",IF($J159=0,0,$J159-$I159))</f>
      </c>
      <c r="L159" s="20">
        <f>IF(OR($A159="",$J159=0),"",$K159/$J159)</f>
      </c>
      <c r="N159" s="13">
        <f>IF(M_Batch!$A159="","",M_Batch!$A159)</f>
      </c>
      <c r="O159" s="13">
        <f>IF($N159="","",M_Batch!$F159)</f>
      </c>
      <c r="P159" s="14">
        <f>IF($N159="","",M_Batch!$I159)</f>
      </c>
      <c r="Q159" s="16">
        <f>IF($N159="","",SUMIFS($F$2:$F$501,$B$2:$B$501,$N159))</f>
      </c>
      <c r="R159" s="15">
        <f>IF($N159="","",M_Batch!$K159)</f>
      </c>
      <c r="S159" s="21">
        <f>IF($N159="","",IFERROR($R159/$Q159,0))</f>
      </c>
      <c r="T159" s="19">
        <f>IF($N159="","",IFERROR(AVERAGEIFS($H$2:$H$501,$B$2:$B$501,$N159),0))</f>
      </c>
    </row>
    <row r="160">
      <c r="A160" s="13">
        <f>IF(M_Sapi!$A160="","",M_Sapi!$A160)</f>
      </c>
      <c r="B160" s="13">
        <f>IF($A160="","",M_Sapi!$F160)</f>
      </c>
      <c r="C160" s="13">
        <f>IF($A160="","",M_Sapi!$J160)</f>
      </c>
      <c r="D160" s="16">
        <f>IF($A160="","",M_Sapi!$D160)</f>
      </c>
      <c r="E160" s="16">
        <f>IF($A160="","",HPP_Sapi!$J160)</f>
      </c>
      <c r="F160" s="16">
        <f>IF($A160="","",$E160-$D160)</f>
      </c>
      <c r="G160" s="18">
        <f>IF($A160="","",M_Sapi!$L160)</f>
      </c>
      <c r="H160" s="19">
        <f>IF(OR($A160="",$G160=0),"",$F160/$G160)</f>
      </c>
      <c r="I160" s="15">
        <f>IF($A160="","",HPP_Sapi!$I160)</f>
      </c>
      <c r="J160" s="15">
        <f>IF($A160="","",IFERROR(INDEX(Penjualan!$E$2:$E$1001,MATCH($A160,Penjualan!$B$2:$B$1001,0)),0))</f>
      </c>
      <c r="K160" s="15">
        <f>IF($A160="","",IF($J160=0,0,$J160-$I160))</f>
      </c>
      <c r="L160" s="20">
        <f>IF(OR($A160="",$J160=0),"",$K160/$J160)</f>
      </c>
      <c r="N160" s="13">
        <f>IF(M_Batch!$A160="","",M_Batch!$A160)</f>
      </c>
      <c r="O160" s="13">
        <f>IF($N160="","",M_Batch!$F160)</f>
      </c>
      <c r="P160" s="14">
        <f>IF($N160="","",M_Batch!$I160)</f>
      </c>
      <c r="Q160" s="16">
        <f>IF($N160="","",SUMIFS($F$2:$F$501,$B$2:$B$501,$N160))</f>
      </c>
      <c r="R160" s="15">
        <f>IF($N160="","",M_Batch!$K160)</f>
      </c>
      <c r="S160" s="21">
        <f>IF($N160="","",IFERROR($R160/$Q160,0))</f>
      </c>
      <c r="T160" s="19">
        <f>IF($N160="","",IFERROR(AVERAGEIFS($H$2:$H$501,$B$2:$B$501,$N160),0))</f>
      </c>
    </row>
    <row r="161">
      <c r="A161" s="13">
        <f>IF(M_Sapi!$A161="","",M_Sapi!$A161)</f>
      </c>
      <c r="B161" s="13">
        <f>IF($A161="","",M_Sapi!$F161)</f>
      </c>
      <c r="C161" s="13">
        <f>IF($A161="","",M_Sapi!$J161)</f>
      </c>
      <c r="D161" s="16">
        <f>IF($A161="","",M_Sapi!$D161)</f>
      </c>
      <c r="E161" s="16">
        <f>IF($A161="","",HPP_Sapi!$J161)</f>
      </c>
      <c r="F161" s="16">
        <f>IF($A161="","",$E161-$D161)</f>
      </c>
      <c r="G161" s="18">
        <f>IF($A161="","",M_Sapi!$L161)</f>
      </c>
      <c r="H161" s="19">
        <f>IF(OR($A161="",$G161=0),"",$F161/$G161)</f>
      </c>
      <c r="I161" s="15">
        <f>IF($A161="","",HPP_Sapi!$I161)</f>
      </c>
      <c r="J161" s="15">
        <f>IF($A161="","",IFERROR(INDEX(Penjualan!$E$2:$E$1001,MATCH($A161,Penjualan!$B$2:$B$1001,0)),0))</f>
      </c>
      <c r="K161" s="15">
        <f>IF($A161="","",IF($J161=0,0,$J161-$I161))</f>
      </c>
      <c r="L161" s="20">
        <f>IF(OR($A161="",$J161=0),"",$K161/$J161)</f>
      </c>
      <c r="N161" s="13">
        <f>IF(M_Batch!$A161="","",M_Batch!$A161)</f>
      </c>
      <c r="O161" s="13">
        <f>IF($N161="","",M_Batch!$F161)</f>
      </c>
      <c r="P161" s="14">
        <f>IF($N161="","",M_Batch!$I161)</f>
      </c>
      <c r="Q161" s="16">
        <f>IF($N161="","",SUMIFS($F$2:$F$501,$B$2:$B$501,$N161))</f>
      </c>
      <c r="R161" s="15">
        <f>IF($N161="","",M_Batch!$K161)</f>
      </c>
      <c r="S161" s="21">
        <f>IF($N161="","",IFERROR($R161/$Q161,0))</f>
      </c>
      <c r="T161" s="19">
        <f>IF($N161="","",IFERROR(AVERAGEIFS($H$2:$H$501,$B$2:$B$501,$N161),0))</f>
      </c>
    </row>
    <row r="162">
      <c r="A162" s="13">
        <f>IF(M_Sapi!$A162="","",M_Sapi!$A162)</f>
      </c>
      <c r="B162" s="13">
        <f>IF($A162="","",M_Sapi!$F162)</f>
      </c>
      <c r="C162" s="13">
        <f>IF($A162="","",M_Sapi!$J162)</f>
      </c>
      <c r="D162" s="16">
        <f>IF($A162="","",M_Sapi!$D162)</f>
      </c>
      <c r="E162" s="16">
        <f>IF($A162="","",HPP_Sapi!$J162)</f>
      </c>
      <c r="F162" s="16">
        <f>IF($A162="","",$E162-$D162)</f>
      </c>
      <c r="G162" s="18">
        <f>IF($A162="","",M_Sapi!$L162)</f>
      </c>
      <c r="H162" s="19">
        <f>IF(OR($A162="",$G162=0),"",$F162/$G162)</f>
      </c>
      <c r="I162" s="15">
        <f>IF($A162="","",HPP_Sapi!$I162)</f>
      </c>
      <c r="J162" s="15">
        <f>IF($A162="","",IFERROR(INDEX(Penjualan!$E$2:$E$1001,MATCH($A162,Penjualan!$B$2:$B$1001,0)),0))</f>
      </c>
      <c r="K162" s="15">
        <f>IF($A162="","",IF($J162=0,0,$J162-$I162))</f>
      </c>
      <c r="L162" s="20">
        <f>IF(OR($A162="",$J162=0),"",$K162/$J162)</f>
      </c>
      <c r="N162" s="13">
        <f>IF(M_Batch!$A162="","",M_Batch!$A162)</f>
      </c>
      <c r="O162" s="13">
        <f>IF($N162="","",M_Batch!$F162)</f>
      </c>
      <c r="P162" s="14">
        <f>IF($N162="","",M_Batch!$I162)</f>
      </c>
      <c r="Q162" s="16">
        <f>IF($N162="","",SUMIFS($F$2:$F$501,$B$2:$B$501,$N162))</f>
      </c>
      <c r="R162" s="15">
        <f>IF($N162="","",M_Batch!$K162)</f>
      </c>
      <c r="S162" s="21">
        <f>IF($N162="","",IFERROR($R162/$Q162,0))</f>
      </c>
      <c r="T162" s="19">
        <f>IF($N162="","",IFERROR(AVERAGEIFS($H$2:$H$501,$B$2:$B$501,$N162),0))</f>
      </c>
    </row>
    <row r="163">
      <c r="A163" s="13">
        <f>IF(M_Sapi!$A163="","",M_Sapi!$A163)</f>
      </c>
      <c r="B163" s="13">
        <f>IF($A163="","",M_Sapi!$F163)</f>
      </c>
      <c r="C163" s="13">
        <f>IF($A163="","",M_Sapi!$J163)</f>
      </c>
      <c r="D163" s="16">
        <f>IF($A163="","",M_Sapi!$D163)</f>
      </c>
      <c r="E163" s="16">
        <f>IF($A163="","",HPP_Sapi!$J163)</f>
      </c>
      <c r="F163" s="16">
        <f>IF($A163="","",$E163-$D163)</f>
      </c>
      <c r="G163" s="18">
        <f>IF($A163="","",M_Sapi!$L163)</f>
      </c>
      <c r="H163" s="19">
        <f>IF(OR($A163="",$G163=0),"",$F163/$G163)</f>
      </c>
      <c r="I163" s="15">
        <f>IF($A163="","",HPP_Sapi!$I163)</f>
      </c>
      <c r="J163" s="15">
        <f>IF($A163="","",IFERROR(INDEX(Penjualan!$E$2:$E$1001,MATCH($A163,Penjualan!$B$2:$B$1001,0)),0))</f>
      </c>
      <c r="K163" s="15">
        <f>IF($A163="","",IF($J163=0,0,$J163-$I163))</f>
      </c>
      <c r="L163" s="20">
        <f>IF(OR($A163="",$J163=0),"",$K163/$J163)</f>
      </c>
      <c r="N163" s="13">
        <f>IF(M_Batch!$A163="","",M_Batch!$A163)</f>
      </c>
      <c r="O163" s="13">
        <f>IF($N163="","",M_Batch!$F163)</f>
      </c>
      <c r="P163" s="14">
        <f>IF($N163="","",M_Batch!$I163)</f>
      </c>
      <c r="Q163" s="16">
        <f>IF($N163="","",SUMIFS($F$2:$F$501,$B$2:$B$501,$N163))</f>
      </c>
      <c r="R163" s="15">
        <f>IF($N163="","",M_Batch!$K163)</f>
      </c>
      <c r="S163" s="21">
        <f>IF($N163="","",IFERROR($R163/$Q163,0))</f>
      </c>
      <c r="T163" s="19">
        <f>IF($N163="","",IFERROR(AVERAGEIFS($H$2:$H$501,$B$2:$B$501,$N163),0))</f>
      </c>
    </row>
    <row r="164">
      <c r="A164" s="13">
        <f>IF(M_Sapi!$A164="","",M_Sapi!$A164)</f>
      </c>
      <c r="B164" s="13">
        <f>IF($A164="","",M_Sapi!$F164)</f>
      </c>
      <c r="C164" s="13">
        <f>IF($A164="","",M_Sapi!$J164)</f>
      </c>
      <c r="D164" s="16">
        <f>IF($A164="","",M_Sapi!$D164)</f>
      </c>
      <c r="E164" s="16">
        <f>IF($A164="","",HPP_Sapi!$J164)</f>
      </c>
      <c r="F164" s="16">
        <f>IF($A164="","",$E164-$D164)</f>
      </c>
      <c r="G164" s="18">
        <f>IF($A164="","",M_Sapi!$L164)</f>
      </c>
      <c r="H164" s="19">
        <f>IF(OR($A164="",$G164=0),"",$F164/$G164)</f>
      </c>
      <c r="I164" s="15">
        <f>IF($A164="","",HPP_Sapi!$I164)</f>
      </c>
      <c r="J164" s="15">
        <f>IF($A164="","",IFERROR(INDEX(Penjualan!$E$2:$E$1001,MATCH($A164,Penjualan!$B$2:$B$1001,0)),0))</f>
      </c>
      <c r="K164" s="15">
        <f>IF($A164="","",IF($J164=0,0,$J164-$I164))</f>
      </c>
      <c r="L164" s="20">
        <f>IF(OR($A164="",$J164=0),"",$K164/$J164)</f>
      </c>
      <c r="N164" s="13">
        <f>IF(M_Batch!$A164="","",M_Batch!$A164)</f>
      </c>
      <c r="O164" s="13">
        <f>IF($N164="","",M_Batch!$F164)</f>
      </c>
      <c r="P164" s="14">
        <f>IF($N164="","",M_Batch!$I164)</f>
      </c>
      <c r="Q164" s="16">
        <f>IF($N164="","",SUMIFS($F$2:$F$501,$B$2:$B$501,$N164))</f>
      </c>
      <c r="R164" s="15">
        <f>IF($N164="","",M_Batch!$K164)</f>
      </c>
      <c r="S164" s="21">
        <f>IF($N164="","",IFERROR($R164/$Q164,0))</f>
      </c>
      <c r="T164" s="19">
        <f>IF($N164="","",IFERROR(AVERAGEIFS($H$2:$H$501,$B$2:$B$501,$N164),0))</f>
      </c>
    </row>
    <row r="165">
      <c r="A165" s="13">
        <f>IF(M_Sapi!$A165="","",M_Sapi!$A165)</f>
      </c>
      <c r="B165" s="13">
        <f>IF($A165="","",M_Sapi!$F165)</f>
      </c>
      <c r="C165" s="13">
        <f>IF($A165="","",M_Sapi!$J165)</f>
      </c>
      <c r="D165" s="16">
        <f>IF($A165="","",M_Sapi!$D165)</f>
      </c>
      <c r="E165" s="16">
        <f>IF($A165="","",HPP_Sapi!$J165)</f>
      </c>
      <c r="F165" s="16">
        <f>IF($A165="","",$E165-$D165)</f>
      </c>
      <c r="G165" s="18">
        <f>IF($A165="","",M_Sapi!$L165)</f>
      </c>
      <c r="H165" s="19">
        <f>IF(OR($A165="",$G165=0),"",$F165/$G165)</f>
      </c>
      <c r="I165" s="15">
        <f>IF($A165="","",HPP_Sapi!$I165)</f>
      </c>
      <c r="J165" s="15">
        <f>IF($A165="","",IFERROR(INDEX(Penjualan!$E$2:$E$1001,MATCH($A165,Penjualan!$B$2:$B$1001,0)),0))</f>
      </c>
      <c r="K165" s="15">
        <f>IF($A165="","",IF($J165=0,0,$J165-$I165))</f>
      </c>
      <c r="L165" s="20">
        <f>IF(OR($A165="",$J165=0),"",$K165/$J165)</f>
      </c>
      <c r="N165" s="13">
        <f>IF(M_Batch!$A165="","",M_Batch!$A165)</f>
      </c>
      <c r="O165" s="13">
        <f>IF($N165="","",M_Batch!$F165)</f>
      </c>
      <c r="P165" s="14">
        <f>IF($N165="","",M_Batch!$I165)</f>
      </c>
      <c r="Q165" s="16">
        <f>IF($N165="","",SUMIFS($F$2:$F$501,$B$2:$B$501,$N165))</f>
      </c>
      <c r="R165" s="15">
        <f>IF($N165="","",M_Batch!$K165)</f>
      </c>
      <c r="S165" s="21">
        <f>IF($N165="","",IFERROR($R165/$Q165,0))</f>
      </c>
      <c r="T165" s="19">
        <f>IF($N165="","",IFERROR(AVERAGEIFS($H$2:$H$501,$B$2:$B$501,$N165),0))</f>
      </c>
    </row>
    <row r="166">
      <c r="A166" s="13">
        <f>IF(M_Sapi!$A166="","",M_Sapi!$A166)</f>
      </c>
      <c r="B166" s="13">
        <f>IF($A166="","",M_Sapi!$F166)</f>
      </c>
      <c r="C166" s="13">
        <f>IF($A166="","",M_Sapi!$J166)</f>
      </c>
      <c r="D166" s="16">
        <f>IF($A166="","",M_Sapi!$D166)</f>
      </c>
      <c r="E166" s="16">
        <f>IF($A166="","",HPP_Sapi!$J166)</f>
      </c>
      <c r="F166" s="16">
        <f>IF($A166="","",$E166-$D166)</f>
      </c>
      <c r="G166" s="18">
        <f>IF($A166="","",M_Sapi!$L166)</f>
      </c>
      <c r="H166" s="19">
        <f>IF(OR($A166="",$G166=0),"",$F166/$G166)</f>
      </c>
      <c r="I166" s="15">
        <f>IF($A166="","",HPP_Sapi!$I166)</f>
      </c>
      <c r="J166" s="15">
        <f>IF($A166="","",IFERROR(INDEX(Penjualan!$E$2:$E$1001,MATCH($A166,Penjualan!$B$2:$B$1001,0)),0))</f>
      </c>
      <c r="K166" s="15">
        <f>IF($A166="","",IF($J166=0,0,$J166-$I166))</f>
      </c>
      <c r="L166" s="20">
        <f>IF(OR($A166="",$J166=0),"",$K166/$J166)</f>
      </c>
      <c r="N166" s="13">
        <f>IF(M_Batch!$A166="","",M_Batch!$A166)</f>
      </c>
      <c r="O166" s="13">
        <f>IF($N166="","",M_Batch!$F166)</f>
      </c>
      <c r="P166" s="14">
        <f>IF($N166="","",M_Batch!$I166)</f>
      </c>
      <c r="Q166" s="16">
        <f>IF($N166="","",SUMIFS($F$2:$F$501,$B$2:$B$501,$N166))</f>
      </c>
      <c r="R166" s="15">
        <f>IF($N166="","",M_Batch!$K166)</f>
      </c>
      <c r="S166" s="21">
        <f>IF($N166="","",IFERROR($R166/$Q166,0))</f>
      </c>
      <c r="T166" s="19">
        <f>IF($N166="","",IFERROR(AVERAGEIFS($H$2:$H$501,$B$2:$B$501,$N166),0))</f>
      </c>
    </row>
    <row r="167">
      <c r="A167" s="13">
        <f>IF(M_Sapi!$A167="","",M_Sapi!$A167)</f>
      </c>
      <c r="B167" s="13">
        <f>IF($A167="","",M_Sapi!$F167)</f>
      </c>
      <c r="C167" s="13">
        <f>IF($A167="","",M_Sapi!$J167)</f>
      </c>
      <c r="D167" s="16">
        <f>IF($A167="","",M_Sapi!$D167)</f>
      </c>
      <c r="E167" s="16">
        <f>IF($A167="","",HPP_Sapi!$J167)</f>
      </c>
      <c r="F167" s="16">
        <f>IF($A167="","",$E167-$D167)</f>
      </c>
      <c r="G167" s="18">
        <f>IF($A167="","",M_Sapi!$L167)</f>
      </c>
      <c r="H167" s="19">
        <f>IF(OR($A167="",$G167=0),"",$F167/$G167)</f>
      </c>
      <c r="I167" s="15">
        <f>IF($A167="","",HPP_Sapi!$I167)</f>
      </c>
      <c r="J167" s="15">
        <f>IF($A167="","",IFERROR(INDEX(Penjualan!$E$2:$E$1001,MATCH($A167,Penjualan!$B$2:$B$1001,0)),0))</f>
      </c>
      <c r="K167" s="15">
        <f>IF($A167="","",IF($J167=0,0,$J167-$I167))</f>
      </c>
      <c r="L167" s="20">
        <f>IF(OR($A167="",$J167=0),"",$K167/$J167)</f>
      </c>
      <c r="N167" s="13">
        <f>IF(M_Batch!$A167="","",M_Batch!$A167)</f>
      </c>
      <c r="O167" s="13">
        <f>IF($N167="","",M_Batch!$F167)</f>
      </c>
      <c r="P167" s="14">
        <f>IF($N167="","",M_Batch!$I167)</f>
      </c>
      <c r="Q167" s="16">
        <f>IF($N167="","",SUMIFS($F$2:$F$501,$B$2:$B$501,$N167))</f>
      </c>
      <c r="R167" s="15">
        <f>IF($N167="","",M_Batch!$K167)</f>
      </c>
      <c r="S167" s="21">
        <f>IF($N167="","",IFERROR($R167/$Q167,0))</f>
      </c>
      <c r="T167" s="19">
        <f>IF($N167="","",IFERROR(AVERAGEIFS($H$2:$H$501,$B$2:$B$501,$N167),0))</f>
      </c>
    </row>
    <row r="168">
      <c r="A168" s="13">
        <f>IF(M_Sapi!$A168="","",M_Sapi!$A168)</f>
      </c>
      <c r="B168" s="13">
        <f>IF($A168="","",M_Sapi!$F168)</f>
      </c>
      <c r="C168" s="13">
        <f>IF($A168="","",M_Sapi!$J168)</f>
      </c>
      <c r="D168" s="16">
        <f>IF($A168="","",M_Sapi!$D168)</f>
      </c>
      <c r="E168" s="16">
        <f>IF($A168="","",HPP_Sapi!$J168)</f>
      </c>
      <c r="F168" s="16">
        <f>IF($A168="","",$E168-$D168)</f>
      </c>
      <c r="G168" s="18">
        <f>IF($A168="","",M_Sapi!$L168)</f>
      </c>
      <c r="H168" s="19">
        <f>IF(OR($A168="",$G168=0),"",$F168/$G168)</f>
      </c>
      <c r="I168" s="15">
        <f>IF($A168="","",HPP_Sapi!$I168)</f>
      </c>
      <c r="J168" s="15">
        <f>IF($A168="","",IFERROR(INDEX(Penjualan!$E$2:$E$1001,MATCH($A168,Penjualan!$B$2:$B$1001,0)),0))</f>
      </c>
      <c r="K168" s="15">
        <f>IF($A168="","",IF($J168=0,0,$J168-$I168))</f>
      </c>
      <c r="L168" s="20">
        <f>IF(OR($A168="",$J168=0),"",$K168/$J168)</f>
      </c>
      <c r="N168" s="13">
        <f>IF(M_Batch!$A168="","",M_Batch!$A168)</f>
      </c>
      <c r="O168" s="13">
        <f>IF($N168="","",M_Batch!$F168)</f>
      </c>
      <c r="P168" s="14">
        <f>IF($N168="","",M_Batch!$I168)</f>
      </c>
      <c r="Q168" s="16">
        <f>IF($N168="","",SUMIFS($F$2:$F$501,$B$2:$B$501,$N168))</f>
      </c>
      <c r="R168" s="15">
        <f>IF($N168="","",M_Batch!$K168)</f>
      </c>
      <c r="S168" s="21">
        <f>IF($N168="","",IFERROR($R168/$Q168,0))</f>
      </c>
      <c r="T168" s="19">
        <f>IF($N168="","",IFERROR(AVERAGEIFS($H$2:$H$501,$B$2:$B$501,$N168),0))</f>
      </c>
    </row>
    <row r="169">
      <c r="A169" s="13">
        <f>IF(M_Sapi!$A169="","",M_Sapi!$A169)</f>
      </c>
      <c r="B169" s="13">
        <f>IF($A169="","",M_Sapi!$F169)</f>
      </c>
      <c r="C169" s="13">
        <f>IF($A169="","",M_Sapi!$J169)</f>
      </c>
      <c r="D169" s="16">
        <f>IF($A169="","",M_Sapi!$D169)</f>
      </c>
      <c r="E169" s="16">
        <f>IF($A169="","",HPP_Sapi!$J169)</f>
      </c>
      <c r="F169" s="16">
        <f>IF($A169="","",$E169-$D169)</f>
      </c>
      <c r="G169" s="18">
        <f>IF($A169="","",M_Sapi!$L169)</f>
      </c>
      <c r="H169" s="19">
        <f>IF(OR($A169="",$G169=0),"",$F169/$G169)</f>
      </c>
      <c r="I169" s="15">
        <f>IF($A169="","",HPP_Sapi!$I169)</f>
      </c>
      <c r="J169" s="15">
        <f>IF($A169="","",IFERROR(INDEX(Penjualan!$E$2:$E$1001,MATCH($A169,Penjualan!$B$2:$B$1001,0)),0))</f>
      </c>
      <c r="K169" s="15">
        <f>IF($A169="","",IF($J169=0,0,$J169-$I169))</f>
      </c>
      <c r="L169" s="20">
        <f>IF(OR($A169="",$J169=0),"",$K169/$J169)</f>
      </c>
      <c r="N169" s="13">
        <f>IF(M_Batch!$A169="","",M_Batch!$A169)</f>
      </c>
      <c r="O169" s="13">
        <f>IF($N169="","",M_Batch!$F169)</f>
      </c>
      <c r="P169" s="14">
        <f>IF($N169="","",M_Batch!$I169)</f>
      </c>
      <c r="Q169" s="16">
        <f>IF($N169="","",SUMIFS($F$2:$F$501,$B$2:$B$501,$N169))</f>
      </c>
      <c r="R169" s="15">
        <f>IF($N169="","",M_Batch!$K169)</f>
      </c>
      <c r="S169" s="21">
        <f>IF($N169="","",IFERROR($R169/$Q169,0))</f>
      </c>
      <c r="T169" s="19">
        <f>IF($N169="","",IFERROR(AVERAGEIFS($H$2:$H$501,$B$2:$B$501,$N169),0))</f>
      </c>
    </row>
    <row r="170">
      <c r="A170" s="13">
        <f>IF(M_Sapi!$A170="","",M_Sapi!$A170)</f>
      </c>
      <c r="B170" s="13">
        <f>IF($A170="","",M_Sapi!$F170)</f>
      </c>
      <c r="C170" s="13">
        <f>IF($A170="","",M_Sapi!$J170)</f>
      </c>
      <c r="D170" s="16">
        <f>IF($A170="","",M_Sapi!$D170)</f>
      </c>
      <c r="E170" s="16">
        <f>IF($A170="","",HPP_Sapi!$J170)</f>
      </c>
      <c r="F170" s="16">
        <f>IF($A170="","",$E170-$D170)</f>
      </c>
      <c r="G170" s="18">
        <f>IF($A170="","",M_Sapi!$L170)</f>
      </c>
      <c r="H170" s="19">
        <f>IF(OR($A170="",$G170=0),"",$F170/$G170)</f>
      </c>
      <c r="I170" s="15">
        <f>IF($A170="","",HPP_Sapi!$I170)</f>
      </c>
      <c r="J170" s="15">
        <f>IF($A170="","",IFERROR(INDEX(Penjualan!$E$2:$E$1001,MATCH($A170,Penjualan!$B$2:$B$1001,0)),0))</f>
      </c>
      <c r="K170" s="15">
        <f>IF($A170="","",IF($J170=0,0,$J170-$I170))</f>
      </c>
      <c r="L170" s="20">
        <f>IF(OR($A170="",$J170=0),"",$K170/$J170)</f>
      </c>
      <c r="N170" s="13">
        <f>IF(M_Batch!$A170="","",M_Batch!$A170)</f>
      </c>
      <c r="O170" s="13">
        <f>IF($N170="","",M_Batch!$F170)</f>
      </c>
      <c r="P170" s="14">
        <f>IF($N170="","",M_Batch!$I170)</f>
      </c>
      <c r="Q170" s="16">
        <f>IF($N170="","",SUMIFS($F$2:$F$501,$B$2:$B$501,$N170))</f>
      </c>
      <c r="R170" s="15">
        <f>IF($N170="","",M_Batch!$K170)</f>
      </c>
      <c r="S170" s="21">
        <f>IF($N170="","",IFERROR($R170/$Q170,0))</f>
      </c>
      <c r="T170" s="19">
        <f>IF($N170="","",IFERROR(AVERAGEIFS($H$2:$H$501,$B$2:$B$501,$N170),0))</f>
      </c>
    </row>
    <row r="171">
      <c r="A171" s="13">
        <f>IF(M_Sapi!$A171="","",M_Sapi!$A171)</f>
      </c>
      <c r="B171" s="13">
        <f>IF($A171="","",M_Sapi!$F171)</f>
      </c>
      <c r="C171" s="13">
        <f>IF($A171="","",M_Sapi!$J171)</f>
      </c>
      <c r="D171" s="16">
        <f>IF($A171="","",M_Sapi!$D171)</f>
      </c>
      <c r="E171" s="16">
        <f>IF($A171="","",HPP_Sapi!$J171)</f>
      </c>
      <c r="F171" s="16">
        <f>IF($A171="","",$E171-$D171)</f>
      </c>
      <c r="G171" s="18">
        <f>IF($A171="","",M_Sapi!$L171)</f>
      </c>
      <c r="H171" s="19">
        <f>IF(OR($A171="",$G171=0),"",$F171/$G171)</f>
      </c>
      <c r="I171" s="15">
        <f>IF($A171="","",HPP_Sapi!$I171)</f>
      </c>
      <c r="J171" s="15">
        <f>IF($A171="","",IFERROR(INDEX(Penjualan!$E$2:$E$1001,MATCH($A171,Penjualan!$B$2:$B$1001,0)),0))</f>
      </c>
      <c r="K171" s="15">
        <f>IF($A171="","",IF($J171=0,0,$J171-$I171))</f>
      </c>
      <c r="L171" s="20">
        <f>IF(OR($A171="",$J171=0),"",$K171/$J171)</f>
      </c>
      <c r="N171" s="13">
        <f>IF(M_Batch!$A171="","",M_Batch!$A171)</f>
      </c>
      <c r="O171" s="13">
        <f>IF($N171="","",M_Batch!$F171)</f>
      </c>
      <c r="P171" s="14">
        <f>IF($N171="","",M_Batch!$I171)</f>
      </c>
      <c r="Q171" s="16">
        <f>IF($N171="","",SUMIFS($F$2:$F$501,$B$2:$B$501,$N171))</f>
      </c>
      <c r="R171" s="15">
        <f>IF($N171="","",M_Batch!$K171)</f>
      </c>
      <c r="S171" s="21">
        <f>IF($N171="","",IFERROR($R171/$Q171,0))</f>
      </c>
      <c r="T171" s="19">
        <f>IF($N171="","",IFERROR(AVERAGEIFS($H$2:$H$501,$B$2:$B$501,$N171),0))</f>
      </c>
    </row>
    <row r="172">
      <c r="A172" s="13">
        <f>IF(M_Sapi!$A172="","",M_Sapi!$A172)</f>
      </c>
      <c r="B172" s="13">
        <f>IF($A172="","",M_Sapi!$F172)</f>
      </c>
      <c r="C172" s="13">
        <f>IF($A172="","",M_Sapi!$J172)</f>
      </c>
      <c r="D172" s="16">
        <f>IF($A172="","",M_Sapi!$D172)</f>
      </c>
      <c r="E172" s="16">
        <f>IF($A172="","",HPP_Sapi!$J172)</f>
      </c>
      <c r="F172" s="16">
        <f>IF($A172="","",$E172-$D172)</f>
      </c>
      <c r="G172" s="18">
        <f>IF($A172="","",M_Sapi!$L172)</f>
      </c>
      <c r="H172" s="19">
        <f>IF(OR($A172="",$G172=0),"",$F172/$G172)</f>
      </c>
      <c r="I172" s="15">
        <f>IF($A172="","",HPP_Sapi!$I172)</f>
      </c>
      <c r="J172" s="15">
        <f>IF($A172="","",IFERROR(INDEX(Penjualan!$E$2:$E$1001,MATCH($A172,Penjualan!$B$2:$B$1001,0)),0))</f>
      </c>
      <c r="K172" s="15">
        <f>IF($A172="","",IF($J172=0,0,$J172-$I172))</f>
      </c>
      <c r="L172" s="20">
        <f>IF(OR($A172="",$J172=0),"",$K172/$J172)</f>
      </c>
      <c r="N172" s="13">
        <f>IF(M_Batch!$A172="","",M_Batch!$A172)</f>
      </c>
      <c r="O172" s="13">
        <f>IF($N172="","",M_Batch!$F172)</f>
      </c>
      <c r="P172" s="14">
        <f>IF($N172="","",M_Batch!$I172)</f>
      </c>
      <c r="Q172" s="16">
        <f>IF($N172="","",SUMIFS($F$2:$F$501,$B$2:$B$501,$N172))</f>
      </c>
      <c r="R172" s="15">
        <f>IF($N172="","",M_Batch!$K172)</f>
      </c>
      <c r="S172" s="21">
        <f>IF($N172="","",IFERROR($R172/$Q172,0))</f>
      </c>
      <c r="T172" s="19">
        <f>IF($N172="","",IFERROR(AVERAGEIFS($H$2:$H$501,$B$2:$B$501,$N172),0))</f>
      </c>
    </row>
    <row r="173">
      <c r="A173" s="13">
        <f>IF(M_Sapi!$A173="","",M_Sapi!$A173)</f>
      </c>
      <c r="B173" s="13">
        <f>IF($A173="","",M_Sapi!$F173)</f>
      </c>
      <c r="C173" s="13">
        <f>IF($A173="","",M_Sapi!$J173)</f>
      </c>
      <c r="D173" s="16">
        <f>IF($A173="","",M_Sapi!$D173)</f>
      </c>
      <c r="E173" s="16">
        <f>IF($A173="","",HPP_Sapi!$J173)</f>
      </c>
      <c r="F173" s="16">
        <f>IF($A173="","",$E173-$D173)</f>
      </c>
      <c r="G173" s="18">
        <f>IF($A173="","",M_Sapi!$L173)</f>
      </c>
      <c r="H173" s="19">
        <f>IF(OR($A173="",$G173=0),"",$F173/$G173)</f>
      </c>
      <c r="I173" s="15">
        <f>IF($A173="","",HPP_Sapi!$I173)</f>
      </c>
      <c r="J173" s="15">
        <f>IF($A173="","",IFERROR(INDEX(Penjualan!$E$2:$E$1001,MATCH($A173,Penjualan!$B$2:$B$1001,0)),0))</f>
      </c>
      <c r="K173" s="15">
        <f>IF($A173="","",IF($J173=0,0,$J173-$I173))</f>
      </c>
      <c r="L173" s="20">
        <f>IF(OR($A173="",$J173=0),"",$K173/$J173)</f>
      </c>
      <c r="N173" s="13">
        <f>IF(M_Batch!$A173="","",M_Batch!$A173)</f>
      </c>
      <c r="O173" s="13">
        <f>IF($N173="","",M_Batch!$F173)</f>
      </c>
      <c r="P173" s="14">
        <f>IF($N173="","",M_Batch!$I173)</f>
      </c>
      <c r="Q173" s="16">
        <f>IF($N173="","",SUMIFS($F$2:$F$501,$B$2:$B$501,$N173))</f>
      </c>
      <c r="R173" s="15">
        <f>IF($N173="","",M_Batch!$K173)</f>
      </c>
      <c r="S173" s="21">
        <f>IF($N173="","",IFERROR($R173/$Q173,0))</f>
      </c>
      <c r="T173" s="19">
        <f>IF($N173="","",IFERROR(AVERAGEIFS($H$2:$H$501,$B$2:$B$501,$N173),0))</f>
      </c>
    </row>
    <row r="174">
      <c r="A174" s="13">
        <f>IF(M_Sapi!$A174="","",M_Sapi!$A174)</f>
      </c>
      <c r="B174" s="13">
        <f>IF($A174="","",M_Sapi!$F174)</f>
      </c>
      <c r="C174" s="13">
        <f>IF($A174="","",M_Sapi!$J174)</f>
      </c>
      <c r="D174" s="16">
        <f>IF($A174="","",M_Sapi!$D174)</f>
      </c>
      <c r="E174" s="16">
        <f>IF($A174="","",HPP_Sapi!$J174)</f>
      </c>
      <c r="F174" s="16">
        <f>IF($A174="","",$E174-$D174)</f>
      </c>
      <c r="G174" s="18">
        <f>IF($A174="","",M_Sapi!$L174)</f>
      </c>
      <c r="H174" s="19">
        <f>IF(OR($A174="",$G174=0),"",$F174/$G174)</f>
      </c>
      <c r="I174" s="15">
        <f>IF($A174="","",HPP_Sapi!$I174)</f>
      </c>
      <c r="J174" s="15">
        <f>IF($A174="","",IFERROR(INDEX(Penjualan!$E$2:$E$1001,MATCH($A174,Penjualan!$B$2:$B$1001,0)),0))</f>
      </c>
      <c r="K174" s="15">
        <f>IF($A174="","",IF($J174=0,0,$J174-$I174))</f>
      </c>
      <c r="L174" s="20">
        <f>IF(OR($A174="",$J174=0),"",$K174/$J174)</f>
      </c>
      <c r="N174" s="13">
        <f>IF(M_Batch!$A174="","",M_Batch!$A174)</f>
      </c>
      <c r="O174" s="13">
        <f>IF($N174="","",M_Batch!$F174)</f>
      </c>
      <c r="P174" s="14">
        <f>IF($N174="","",M_Batch!$I174)</f>
      </c>
      <c r="Q174" s="16">
        <f>IF($N174="","",SUMIFS($F$2:$F$501,$B$2:$B$501,$N174))</f>
      </c>
      <c r="R174" s="15">
        <f>IF($N174="","",M_Batch!$K174)</f>
      </c>
      <c r="S174" s="21">
        <f>IF($N174="","",IFERROR($R174/$Q174,0))</f>
      </c>
      <c r="T174" s="19">
        <f>IF($N174="","",IFERROR(AVERAGEIFS($H$2:$H$501,$B$2:$B$501,$N174),0))</f>
      </c>
    </row>
    <row r="175">
      <c r="A175" s="13">
        <f>IF(M_Sapi!$A175="","",M_Sapi!$A175)</f>
      </c>
      <c r="B175" s="13">
        <f>IF($A175="","",M_Sapi!$F175)</f>
      </c>
      <c r="C175" s="13">
        <f>IF($A175="","",M_Sapi!$J175)</f>
      </c>
      <c r="D175" s="16">
        <f>IF($A175="","",M_Sapi!$D175)</f>
      </c>
      <c r="E175" s="16">
        <f>IF($A175="","",HPP_Sapi!$J175)</f>
      </c>
      <c r="F175" s="16">
        <f>IF($A175="","",$E175-$D175)</f>
      </c>
      <c r="G175" s="18">
        <f>IF($A175="","",M_Sapi!$L175)</f>
      </c>
      <c r="H175" s="19">
        <f>IF(OR($A175="",$G175=0),"",$F175/$G175)</f>
      </c>
      <c r="I175" s="15">
        <f>IF($A175="","",HPP_Sapi!$I175)</f>
      </c>
      <c r="J175" s="15">
        <f>IF($A175="","",IFERROR(INDEX(Penjualan!$E$2:$E$1001,MATCH($A175,Penjualan!$B$2:$B$1001,0)),0))</f>
      </c>
      <c r="K175" s="15">
        <f>IF($A175="","",IF($J175=0,0,$J175-$I175))</f>
      </c>
      <c r="L175" s="20">
        <f>IF(OR($A175="",$J175=0),"",$K175/$J175)</f>
      </c>
      <c r="N175" s="13">
        <f>IF(M_Batch!$A175="","",M_Batch!$A175)</f>
      </c>
      <c r="O175" s="13">
        <f>IF($N175="","",M_Batch!$F175)</f>
      </c>
      <c r="P175" s="14">
        <f>IF($N175="","",M_Batch!$I175)</f>
      </c>
      <c r="Q175" s="16">
        <f>IF($N175="","",SUMIFS($F$2:$F$501,$B$2:$B$501,$N175))</f>
      </c>
      <c r="R175" s="15">
        <f>IF($N175="","",M_Batch!$K175)</f>
      </c>
      <c r="S175" s="21">
        <f>IF($N175="","",IFERROR($R175/$Q175,0))</f>
      </c>
      <c r="T175" s="19">
        <f>IF($N175="","",IFERROR(AVERAGEIFS($H$2:$H$501,$B$2:$B$501,$N175),0))</f>
      </c>
    </row>
    <row r="176">
      <c r="A176" s="13">
        <f>IF(M_Sapi!$A176="","",M_Sapi!$A176)</f>
      </c>
      <c r="B176" s="13">
        <f>IF($A176="","",M_Sapi!$F176)</f>
      </c>
      <c r="C176" s="13">
        <f>IF($A176="","",M_Sapi!$J176)</f>
      </c>
      <c r="D176" s="16">
        <f>IF($A176="","",M_Sapi!$D176)</f>
      </c>
      <c r="E176" s="16">
        <f>IF($A176="","",HPP_Sapi!$J176)</f>
      </c>
      <c r="F176" s="16">
        <f>IF($A176="","",$E176-$D176)</f>
      </c>
      <c r="G176" s="18">
        <f>IF($A176="","",M_Sapi!$L176)</f>
      </c>
      <c r="H176" s="19">
        <f>IF(OR($A176="",$G176=0),"",$F176/$G176)</f>
      </c>
      <c r="I176" s="15">
        <f>IF($A176="","",HPP_Sapi!$I176)</f>
      </c>
      <c r="J176" s="15">
        <f>IF($A176="","",IFERROR(INDEX(Penjualan!$E$2:$E$1001,MATCH($A176,Penjualan!$B$2:$B$1001,0)),0))</f>
      </c>
      <c r="K176" s="15">
        <f>IF($A176="","",IF($J176=0,0,$J176-$I176))</f>
      </c>
      <c r="L176" s="20">
        <f>IF(OR($A176="",$J176=0),"",$K176/$J176)</f>
      </c>
      <c r="N176" s="13">
        <f>IF(M_Batch!$A176="","",M_Batch!$A176)</f>
      </c>
      <c r="O176" s="13">
        <f>IF($N176="","",M_Batch!$F176)</f>
      </c>
      <c r="P176" s="14">
        <f>IF($N176="","",M_Batch!$I176)</f>
      </c>
      <c r="Q176" s="16">
        <f>IF($N176="","",SUMIFS($F$2:$F$501,$B$2:$B$501,$N176))</f>
      </c>
      <c r="R176" s="15">
        <f>IF($N176="","",M_Batch!$K176)</f>
      </c>
      <c r="S176" s="21">
        <f>IF($N176="","",IFERROR($R176/$Q176,0))</f>
      </c>
      <c r="T176" s="19">
        <f>IF($N176="","",IFERROR(AVERAGEIFS($H$2:$H$501,$B$2:$B$501,$N176),0))</f>
      </c>
    </row>
    <row r="177">
      <c r="A177" s="13">
        <f>IF(M_Sapi!$A177="","",M_Sapi!$A177)</f>
      </c>
      <c r="B177" s="13">
        <f>IF($A177="","",M_Sapi!$F177)</f>
      </c>
      <c r="C177" s="13">
        <f>IF($A177="","",M_Sapi!$J177)</f>
      </c>
      <c r="D177" s="16">
        <f>IF($A177="","",M_Sapi!$D177)</f>
      </c>
      <c r="E177" s="16">
        <f>IF($A177="","",HPP_Sapi!$J177)</f>
      </c>
      <c r="F177" s="16">
        <f>IF($A177="","",$E177-$D177)</f>
      </c>
      <c r="G177" s="18">
        <f>IF($A177="","",M_Sapi!$L177)</f>
      </c>
      <c r="H177" s="19">
        <f>IF(OR($A177="",$G177=0),"",$F177/$G177)</f>
      </c>
      <c r="I177" s="15">
        <f>IF($A177="","",HPP_Sapi!$I177)</f>
      </c>
      <c r="J177" s="15">
        <f>IF($A177="","",IFERROR(INDEX(Penjualan!$E$2:$E$1001,MATCH($A177,Penjualan!$B$2:$B$1001,0)),0))</f>
      </c>
      <c r="K177" s="15">
        <f>IF($A177="","",IF($J177=0,0,$J177-$I177))</f>
      </c>
      <c r="L177" s="20">
        <f>IF(OR($A177="",$J177=0),"",$K177/$J177)</f>
      </c>
      <c r="N177" s="13">
        <f>IF(M_Batch!$A177="","",M_Batch!$A177)</f>
      </c>
      <c r="O177" s="13">
        <f>IF($N177="","",M_Batch!$F177)</f>
      </c>
      <c r="P177" s="14">
        <f>IF($N177="","",M_Batch!$I177)</f>
      </c>
      <c r="Q177" s="16">
        <f>IF($N177="","",SUMIFS($F$2:$F$501,$B$2:$B$501,$N177))</f>
      </c>
      <c r="R177" s="15">
        <f>IF($N177="","",M_Batch!$K177)</f>
      </c>
      <c r="S177" s="21">
        <f>IF($N177="","",IFERROR($R177/$Q177,0))</f>
      </c>
      <c r="T177" s="19">
        <f>IF($N177="","",IFERROR(AVERAGEIFS($H$2:$H$501,$B$2:$B$501,$N177),0))</f>
      </c>
    </row>
    <row r="178">
      <c r="A178" s="13">
        <f>IF(M_Sapi!$A178="","",M_Sapi!$A178)</f>
      </c>
      <c r="B178" s="13">
        <f>IF($A178="","",M_Sapi!$F178)</f>
      </c>
      <c r="C178" s="13">
        <f>IF($A178="","",M_Sapi!$J178)</f>
      </c>
      <c r="D178" s="16">
        <f>IF($A178="","",M_Sapi!$D178)</f>
      </c>
      <c r="E178" s="16">
        <f>IF($A178="","",HPP_Sapi!$J178)</f>
      </c>
      <c r="F178" s="16">
        <f>IF($A178="","",$E178-$D178)</f>
      </c>
      <c r="G178" s="18">
        <f>IF($A178="","",M_Sapi!$L178)</f>
      </c>
      <c r="H178" s="19">
        <f>IF(OR($A178="",$G178=0),"",$F178/$G178)</f>
      </c>
      <c r="I178" s="15">
        <f>IF($A178="","",HPP_Sapi!$I178)</f>
      </c>
      <c r="J178" s="15">
        <f>IF($A178="","",IFERROR(INDEX(Penjualan!$E$2:$E$1001,MATCH($A178,Penjualan!$B$2:$B$1001,0)),0))</f>
      </c>
      <c r="K178" s="15">
        <f>IF($A178="","",IF($J178=0,0,$J178-$I178))</f>
      </c>
      <c r="L178" s="20">
        <f>IF(OR($A178="",$J178=0),"",$K178/$J178)</f>
      </c>
      <c r="N178" s="13">
        <f>IF(M_Batch!$A178="","",M_Batch!$A178)</f>
      </c>
      <c r="O178" s="13">
        <f>IF($N178="","",M_Batch!$F178)</f>
      </c>
      <c r="P178" s="14">
        <f>IF($N178="","",M_Batch!$I178)</f>
      </c>
      <c r="Q178" s="16">
        <f>IF($N178="","",SUMIFS($F$2:$F$501,$B$2:$B$501,$N178))</f>
      </c>
      <c r="R178" s="15">
        <f>IF($N178="","",M_Batch!$K178)</f>
      </c>
      <c r="S178" s="21">
        <f>IF($N178="","",IFERROR($R178/$Q178,0))</f>
      </c>
      <c r="T178" s="19">
        <f>IF($N178="","",IFERROR(AVERAGEIFS($H$2:$H$501,$B$2:$B$501,$N178),0))</f>
      </c>
    </row>
    <row r="179">
      <c r="A179" s="13">
        <f>IF(M_Sapi!$A179="","",M_Sapi!$A179)</f>
      </c>
      <c r="B179" s="13">
        <f>IF($A179="","",M_Sapi!$F179)</f>
      </c>
      <c r="C179" s="13">
        <f>IF($A179="","",M_Sapi!$J179)</f>
      </c>
      <c r="D179" s="16">
        <f>IF($A179="","",M_Sapi!$D179)</f>
      </c>
      <c r="E179" s="16">
        <f>IF($A179="","",HPP_Sapi!$J179)</f>
      </c>
      <c r="F179" s="16">
        <f>IF($A179="","",$E179-$D179)</f>
      </c>
      <c r="G179" s="18">
        <f>IF($A179="","",M_Sapi!$L179)</f>
      </c>
      <c r="H179" s="19">
        <f>IF(OR($A179="",$G179=0),"",$F179/$G179)</f>
      </c>
      <c r="I179" s="15">
        <f>IF($A179="","",HPP_Sapi!$I179)</f>
      </c>
      <c r="J179" s="15">
        <f>IF($A179="","",IFERROR(INDEX(Penjualan!$E$2:$E$1001,MATCH($A179,Penjualan!$B$2:$B$1001,0)),0))</f>
      </c>
      <c r="K179" s="15">
        <f>IF($A179="","",IF($J179=0,0,$J179-$I179))</f>
      </c>
      <c r="L179" s="20">
        <f>IF(OR($A179="",$J179=0),"",$K179/$J179)</f>
      </c>
      <c r="N179" s="13">
        <f>IF(M_Batch!$A179="","",M_Batch!$A179)</f>
      </c>
      <c r="O179" s="13">
        <f>IF($N179="","",M_Batch!$F179)</f>
      </c>
      <c r="P179" s="14">
        <f>IF($N179="","",M_Batch!$I179)</f>
      </c>
      <c r="Q179" s="16">
        <f>IF($N179="","",SUMIFS($F$2:$F$501,$B$2:$B$501,$N179))</f>
      </c>
      <c r="R179" s="15">
        <f>IF($N179="","",M_Batch!$K179)</f>
      </c>
      <c r="S179" s="21">
        <f>IF($N179="","",IFERROR($R179/$Q179,0))</f>
      </c>
      <c r="T179" s="19">
        <f>IF($N179="","",IFERROR(AVERAGEIFS($H$2:$H$501,$B$2:$B$501,$N179),0))</f>
      </c>
    </row>
    <row r="180">
      <c r="A180" s="13">
        <f>IF(M_Sapi!$A180="","",M_Sapi!$A180)</f>
      </c>
      <c r="B180" s="13">
        <f>IF($A180="","",M_Sapi!$F180)</f>
      </c>
      <c r="C180" s="13">
        <f>IF($A180="","",M_Sapi!$J180)</f>
      </c>
      <c r="D180" s="16">
        <f>IF($A180="","",M_Sapi!$D180)</f>
      </c>
      <c r="E180" s="16">
        <f>IF($A180="","",HPP_Sapi!$J180)</f>
      </c>
      <c r="F180" s="16">
        <f>IF($A180="","",$E180-$D180)</f>
      </c>
      <c r="G180" s="18">
        <f>IF($A180="","",M_Sapi!$L180)</f>
      </c>
      <c r="H180" s="19">
        <f>IF(OR($A180="",$G180=0),"",$F180/$G180)</f>
      </c>
      <c r="I180" s="15">
        <f>IF($A180="","",HPP_Sapi!$I180)</f>
      </c>
      <c r="J180" s="15">
        <f>IF($A180="","",IFERROR(INDEX(Penjualan!$E$2:$E$1001,MATCH($A180,Penjualan!$B$2:$B$1001,0)),0))</f>
      </c>
      <c r="K180" s="15">
        <f>IF($A180="","",IF($J180=0,0,$J180-$I180))</f>
      </c>
      <c r="L180" s="20">
        <f>IF(OR($A180="",$J180=0),"",$K180/$J180)</f>
      </c>
      <c r="N180" s="13">
        <f>IF(M_Batch!$A180="","",M_Batch!$A180)</f>
      </c>
      <c r="O180" s="13">
        <f>IF($N180="","",M_Batch!$F180)</f>
      </c>
      <c r="P180" s="14">
        <f>IF($N180="","",M_Batch!$I180)</f>
      </c>
      <c r="Q180" s="16">
        <f>IF($N180="","",SUMIFS($F$2:$F$501,$B$2:$B$501,$N180))</f>
      </c>
      <c r="R180" s="15">
        <f>IF($N180="","",M_Batch!$K180)</f>
      </c>
      <c r="S180" s="21">
        <f>IF($N180="","",IFERROR($R180/$Q180,0))</f>
      </c>
      <c r="T180" s="19">
        <f>IF($N180="","",IFERROR(AVERAGEIFS($H$2:$H$501,$B$2:$B$501,$N180),0))</f>
      </c>
    </row>
    <row r="181">
      <c r="A181" s="13">
        <f>IF(M_Sapi!$A181="","",M_Sapi!$A181)</f>
      </c>
      <c r="B181" s="13">
        <f>IF($A181="","",M_Sapi!$F181)</f>
      </c>
      <c r="C181" s="13">
        <f>IF($A181="","",M_Sapi!$J181)</f>
      </c>
      <c r="D181" s="16">
        <f>IF($A181="","",M_Sapi!$D181)</f>
      </c>
      <c r="E181" s="16">
        <f>IF($A181="","",HPP_Sapi!$J181)</f>
      </c>
      <c r="F181" s="16">
        <f>IF($A181="","",$E181-$D181)</f>
      </c>
      <c r="G181" s="18">
        <f>IF($A181="","",M_Sapi!$L181)</f>
      </c>
      <c r="H181" s="19">
        <f>IF(OR($A181="",$G181=0),"",$F181/$G181)</f>
      </c>
      <c r="I181" s="15">
        <f>IF($A181="","",HPP_Sapi!$I181)</f>
      </c>
      <c r="J181" s="15">
        <f>IF($A181="","",IFERROR(INDEX(Penjualan!$E$2:$E$1001,MATCH($A181,Penjualan!$B$2:$B$1001,0)),0))</f>
      </c>
      <c r="K181" s="15">
        <f>IF($A181="","",IF($J181=0,0,$J181-$I181))</f>
      </c>
      <c r="L181" s="20">
        <f>IF(OR($A181="",$J181=0),"",$K181/$J181)</f>
      </c>
      <c r="N181" s="13">
        <f>IF(M_Batch!$A181="","",M_Batch!$A181)</f>
      </c>
      <c r="O181" s="13">
        <f>IF($N181="","",M_Batch!$F181)</f>
      </c>
      <c r="P181" s="14">
        <f>IF($N181="","",M_Batch!$I181)</f>
      </c>
      <c r="Q181" s="16">
        <f>IF($N181="","",SUMIFS($F$2:$F$501,$B$2:$B$501,$N181))</f>
      </c>
      <c r="R181" s="15">
        <f>IF($N181="","",M_Batch!$K181)</f>
      </c>
      <c r="S181" s="21">
        <f>IF($N181="","",IFERROR($R181/$Q181,0))</f>
      </c>
      <c r="T181" s="19">
        <f>IF($N181="","",IFERROR(AVERAGEIFS($H$2:$H$501,$B$2:$B$501,$N181),0))</f>
      </c>
    </row>
    <row r="182">
      <c r="A182" s="13">
        <f>IF(M_Sapi!$A182="","",M_Sapi!$A182)</f>
      </c>
      <c r="B182" s="13">
        <f>IF($A182="","",M_Sapi!$F182)</f>
      </c>
      <c r="C182" s="13">
        <f>IF($A182="","",M_Sapi!$J182)</f>
      </c>
      <c r="D182" s="16">
        <f>IF($A182="","",M_Sapi!$D182)</f>
      </c>
      <c r="E182" s="16">
        <f>IF($A182="","",HPP_Sapi!$J182)</f>
      </c>
      <c r="F182" s="16">
        <f>IF($A182="","",$E182-$D182)</f>
      </c>
      <c r="G182" s="18">
        <f>IF($A182="","",M_Sapi!$L182)</f>
      </c>
      <c r="H182" s="19">
        <f>IF(OR($A182="",$G182=0),"",$F182/$G182)</f>
      </c>
      <c r="I182" s="15">
        <f>IF($A182="","",HPP_Sapi!$I182)</f>
      </c>
      <c r="J182" s="15">
        <f>IF($A182="","",IFERROR(INDEX(Penjualan!$E$2:$E$1001,MATCH($A182,Penjualan!$B$2:$B$1001,0)),0))</f>
      </c>
      <c r="K182" s="15">
        <f>IF($A182="","",IF($J182=0,0,$J182-$I182))</f>
      </c>
      <c r="L182" s="20">
        <f>IF(OR($A182="",$J182=0),"",$K182/$J182)</f>
      </c>
      <c r="N182" s="13">
        <f>IF(M_Batch!$A182="","",M_Batch!$A182)</f>
      </c>
      <c r="O182" s="13">
        <f>IF($N182="","",M_Batch!$F182)</f>
      </c>
      <c r="P182" s="14">
        <f>IF($N182="","",M_Batch!$I182)</f>
      </c>
      <c r="Q182" s="16">
        <f>IF($N182="","",SUMIFS($F$2:$F$501,$B$2:$B$501,$N182))</f>
      </c>
      <c r="R182" s="15">
        <f>IF($N182="","",M_Batch!$K182)</f>
      </c>
      <c r="S182" s="21">
        <f>IF($N182="","",IFERROR($R182/$Q182,0))</f>
      </c>
      <c r="T182" s="19">
        <f>IF($N182="","",IFERROR(AVERAGEIFS($H$2:$H$501,$B$2:$B$501,$N182),0))</f>
      </c>
    </row>
    <row r="183">
      <c r="A183" s="13">
        <f>IF(M_Sapi!$A183="","",M_Sapi!$A183)</f>
      </c>
      <c r="B183" s="13">
        <f>IF($A183="","",M_Sapi!$F183)</f>
      </c>
      <c r="C183" s="13">
        <f>IF($A183="","",M_Sapi!$J183)</f>
      </c>
      <c r="D183" s="16">
        <f>IF($A183="","",M_Sapi!$D183)</f>
      </c>
      <c r="E183" s="16">
        <f>IF($A183="","",HPP_Sapi!$J183)</f>
      </c>
      <c r="F183" s="16">
        <f>IF($A183="","",$E183-$D183)</f>
      </c>
      <c r="G183" s="18">
        <f>IF($A183="","",M_Sapi!$L183)</f>
      </c>
      <c r="H183" s="19">
        <f>IF(OR($A183="",$G183=0),"",$F183/$G183)</f>
      </c>
      <c r="I183" s="15">
        <f>IF($A183="","",HPP_Sapi!$I183)</f>
      </c>
      <c r="J183" s="15">
        <f>IF($A183="","",IFERROR(INDEX(Penjualan!$E$2:$E$1001,MATCH($A183,Penjualan!$B$2:$B$1001,0)),0))</f>
      </c>
      <c r="K183" s="15">
        <f>IF($A183="","",IF($J183=0,0,$J183-$I183))</f>
      </c>
      <c r="L183" s="20">
        <f>IF(OR($A183="",$J183=0),"",$K183/$J183)</f>
      </c>
      <c r="N183" s="13">
        <f>IF(M_Batch!$A183="","",M_Batch!$A183)</f>
      </c>
      <c r="O183" s="13">
        <f>IF($N183="","",M_Batch!$F183)</f>
      </c>
      <c r="P183" s="14">
        <f>IF($N183="","",M_Batch!$I183)</f>
      </c>
      <c r="Q183" s="16">
        <f>IF($N183="","",SUMIFS($F$2:$F$501,$B$2:$B$501,$N183))</f>
      </c>
      <c r="R183" s="15">
        <f>IF($N183="","",M_Batch!$K183)</f>
      </c>
      <c r="S183" s="21">
        <f>IF($N183="","",IFERROR($R183/$Q183,0))</f>
      </c>
      <c r="T183" s="19">
        <f>IF($N183="","",IFERROR(AVERAGEIFS($H$2:$H$501,$B$2:$B$501,$N183),0))</f>
      </c>
    </row>
    <row r="184">
      <c r="A184" s="13">
        <f>IF(M_Sapi!$A184="","",M_Sapi!$A184)</f>
      </c>
      <c r="B184" s="13">
        <f>IF($A184="","",M_Sapi!$F184)</f>
      </c>
      <c r="C184" s="13">
        <f>IF($A184="","",M_Sapi!$J184)</f>
      </c>
      <c r="D184" s="16">
        <f>IF($A184="","",M_Sapi!$D184)</f>
      </c>
      <c r="E184" s="16">
        <f>IF($A184="","",HPP_Sapi!$J184)</f>
      </c>
      <c r="F184" s="16">
        <f>IF($A184="","",$E184-$D184)</f>
      </c>
      <c r="G184" s="18">
        <f>IF($A184="","",M_Sapi!$L184)</f>
      </c>
      <c r="H184" s="19">
        <f>IF(OR($A184="",$G184=0),"",$F184/$G184)</f>
      </c>
      <c r="I184" s="15">
        <f>IF($A184="","",HPP_Sapi!$I184)</f>
      </c>
      <c r="J184" s="15">
        <f>IF($A184="","",IFERROR(INDEX(Penjualan!$E$2:$E$1001,MATCH($A184,Penjualan!$B$2:$B$1001,0)),0))</f>
      </c>
      <c r="K184" s="15">
        <f>IF($A184="","",IF($J184=0,0,$J184-$I184))</f>
      </c>
      <c r="L184" s="20">
        <f>IF(OR($A184="",$J184=0),"",$K184/$J184)</f>
      </c>
      <c r="N184" s="13">
        <f>IF(M_Batch!$A184="","",M_Batch!$A184)</f>
      </c>
      <c r="O184" s="13">
        <f>IF($N184="","",M_Batch!$F184)</f>
      </c>
      <c r="P184" s="14">
        <f>IF($N184="","",M_Batch!$I184)</f>
      </c>
      <c r="Q184" s="16">
        <f>IF($N184="","",SUMIFS($F$2:$F$501,$B$2:$B$501,$N184))</f>
      </c>
      <c r="R184" s="15">
        <f>IF($N184="","",M_Batch!$K184)</f>
      </c>
      <c r="S184" s="21">
        <f>IF($N184="","",IFERROR($R184/$Q184,0))</f>
      </c>
      <c r="T184" s="19">
        <f>IF($N184="","",IFERROR(AVERAGEIFS($H$2:$H$501,$B$2:$B$501,$N184),0))</f>
      </c>
    </row>
    <row r="185">
      <c r="A185" s="13">
        <f>IF(M_Sapi!$A185="","",M_Sapi!$A185)</f>
      </c>
      <c r="B185" s="13">
        <f>IF($A185="","",M_Sapi!$F185)</f>
      </c>
      <c r="C185" s="13">
        <f>IF($A185="","",M_Sapi!$J185)</f>
      </c>
      <c r="D185" s="16">
        <f>IF($A185="","",M_Sapi!$D185)</f>
      </c>
      <c r="E185" s="16">
        <f>IF($A185="","",HPP_Sapi!$J185)</f>
      </c>
      <c r="F185" s="16">
        <f>IF($A185="","",$E185-$D185)</f>
      </c>
      <c r="G185" s="18">
        <f>IF($A185="","",M_Sapi!$L185)</f>
      </c>
      <c r="H185" s="19">
        <f>IF(OR($A185="",$G185=0),"",$F185/$G185)</f>
      </c>
      <c r="I185" s="15">
        <f>IF($A185="","",HPP_Sapi!$I185)</f>
      </c>
      <c r="J185" s="15">
        <f>IF($A185="","",IFERROR(INDEX(Penjualan!$E$2:$E$1001,MATCH($A185,Penjualan!$B$2:$B$1001,0)),0))</f>
      </c>
      <c r="K185" s="15">
        <f>IF($A185="","",IF($J185=0,0,$J185-$I185))</f>
      </c>
      <c r="L185" s="20">
        <f>IF(OR($A185="",$J185=0),"",$K185/$J185)</f>
      </c>
      <c r="N185" s="13">
        <f>IF(M_Batch!$A185="","",M_Batch!$A185)</f>
      </c>
      <c r="O185" s="13">
        <f>IF($N185="","",M_Batch!$F185)</f>
      </c>
      <c r="P185" s="14">
        <f>IF($N185="","",M_Batch!$I185)</f>
      </c>
      <c r="Q185" s="16">
        <f>IF($N185="","",SUMIFS($F$2:$F$501,$B$2:$B$501,$N185))</f>
      </c>
      <c r="R185" s="15">
        <f>IF($N185="","",M_Batch!$K185)</f>
      </c>
      <c r="S185" s="21">
        <f>IF($N185="","",IFERROR($R185/$Q185,0))</f>
      </c>
      <c r="T185" s="19">
        <f>IF($N185="","",IFERROR(AVERAGEIFS($H$2:$H$501,$B$2:$B$501,$N185),0))</f>
      </c>
    </row>
    <row r="186">
      <c r="A186" s="13">
        <f>IF(M_Sapi!$A186="","",M_Sapi!$A186)</f>
      </c>
      <c r="B186" s="13">
        <f>IF($A186="","",M_Sapi!$F186)</f>
      </c>
      <c r="C186" s="13">
        <f>IF($A186="","",M_Sapi!$J186)</f>
      </c>
      <c r="D186" s="16">
        <f>IF($A186="","",M_Sapi!$D186)</f>
      </c>
      <c r="E186" s="16">
        <f>IF($A186="","",HPP_Sapi!$J186)</f>
      </c>
      <c r="F186" s="16">
        <f>IF($A186="","",$E186-$D186)</f>
      </c>
      <c r="G186" s="18">
        <f>IF($A186="","",M_Sapi!$L186)</f>
      </c>
      <c r="H186" s="19">
        <f>IF(OR($A186="",$G186=0),"",$F186/$G186)</f>
      </c>
      <c r="I186" s="15">
        <f>IF($A186="","",HPP_Sapi!$I186)</f>
      </c>
      <c r="J186" s="15">
        <f>IF($A186="","",IFERROR(INDEX(Penjualan!$E$2:$E$1001,MATCH($A186,Penjualan!$B$2:$B$1001,0)),0))</f>
      </c>
      <c r="K186" s="15">
        <f>IF($A186="","",IF($J186=0,0,$J186-$I186))</f>
      </c>
      <c r="L186" s="20">
        <f>IF(OR($A186="",$J186=0),"",$K186/$J186)</f>
      </c>
      <c r="N186" s="13">
        <f>IF(M_Batch!$A186="","",M_Batch!$A186)</f>
      </c>
      <c r="O186" s="13">
        <f>IF($N186="","",M_Batch!$F186)</f>
      </c>
      <c r="P186" s="14">
        <f>IF($N186="","",M_Batch!$I186)</f>
      </c>
      <c r="Q186" s="16">
        <f>IF($N186="","",SUMIFS($F$2:$F$501,$B$2:$B$501,$N186))</f>
      </c>
      <c r="R186" s="15">
        <f>IF($N186="","",M_Batch!$K186)</f>
      </c>
      <c r="S186" s="21">
        <f>IF($N186="","",IFERROR($R186/$Q186,0))</f>
      </c>
      <c r="T186" s="19">
        <f>IF($N186="","",IFERROR(AVERAGEIFS($H$2:$H$501,$B$2:$B$501,$N186),0))</f>
      </c>
    </row>
    <row r="187">
      <c r="A187" s="13">
        <f>IF(M_Sapi!$A187="","",M_Sapi!$A187)</f>
      </c>
      <c r="B187" s="13">
        <f>IF($A187="","",M_Sapi!$F187)</f>
      </c>
      <c r="C187" s="13">
        <f>IF($A187="","",M_Sapi!$J187)</f>
      </c>
      <c r="D187" s="16">
        <f>IF($A187="","",M_Sapi!$D187)</f>
      </c>
      <c r="E187" s="16">
        <f>IF($A187="","",HPP_Sapi!$J187)</f>
      </c>
      <c r="F187" s="16">
        <f>IF($A187="","",$E187-$D187)</f>
      </c>
      <c r="G187" s="18">
        <f>IF($A187="","",M_Sapi!$L187)</f>
      </c>
      <c r="H187" s="19">
        <f>IF(OR($A187="",$G187=0),"",$F187/$G187)</f>
      </c>
      <c r="I187" s="15">
        <f>IF($A187="","",HPP_Sapi!$I187)</f>
      </c>
      <c r="J187" s="15">
        <f>IF($A187="","",IFERROR(INDEX(Penjualan!$E$2:$E$1001,MATCH($A187,Penjualan!$B$2:$B$1001,0)),0))</f>
      </c>
      <c r="K187" s="15">
        <f>IF($A187="","",IF($J187=0,0,$J187-$I187))</f>
      </c>
      <c r="L187" s="20">
        <f>IF(OR($A187="",$J187=0),"",$K187/$J187)</f>
      </c>
      <c r="N187" s="13">
        <f>IF(M_Batch!$A187="","",M_Batch!$A187)</f>
      </c>
      <c r="O187" s="13">
        <f>IF($N187="","",M_Batch!$F187)</f>
      </c>
      <c r="P187" s="14">
        <f>IF($N187="","",M_Batch!$I187)</f>
      </c>
      <c r="Q187" s="16">
        <f>IF($N187="","",SUMIFS($F$2:$F$501,$B$2:$B$501,$N187))</f>
      </c>
      <c r="R187" s="15">
        <f>IF($N187="","",M_Batch!$K187)</f>
      </c>
      <c r="S187" s="21">
        <f>IF($N187="","",IFERROR($R187/$Q187,0))</f>
      </c>
      <c r="T187" s="19">
        <f>IF($N187="","",IFERROR(AVERAGEIFS($H$2:$H$501,$B$2:$B$501,$N187),0))</f>
      </c>
    </row>
    <row r="188">
      <c r="A188" s="13">
        <f>IF(M_Sapi!$A188="","",M_Sapi!$A188)</f>
      </c>
      <c r="B188" s="13">
        <f>IF($A188="","",M_Sapi!$F188)</f>
      </c>
      <c r="C188" s="13">
        <f>IF($A188="","",M_Sapi!$J188)</f>
      </c>
      <c r="D188" s="16">
        <f>IF($A188="","",M_Sapi!$D188)</f>
      </c>
      <c r="E188" s="16">
        <f>IF($A188="","",HPP_Sapi!$J188)</f>
      </c>
      <c r="F188" s="16">
        <f>IF($A188="","",$E188-$D188)</f>
      </c>
      <c r="G188" s="18">
        <f>IF($A188="","",M_Sapi!$L188)</f>
      </c>
      <c r="H188" s="19">
        <f>IF(OR($A188="",$G188=0),"",$F188/$G188)</f>
      </c>
      <c r="I188" s="15">
        <f>IF($A188="","",HPP_Sapi!$I188)</f>
      </c>
      <c r="J188" s="15">
        <f>IF($A188="","",IFERROR(INDEX(Penjualan!$E$2:$E$1001,MATCH($A188,Penjualan!$B$2:$B$1001,0)),0))</f>
      </c>
      <c r="K188" s="15">
        <f>IF($A188="","",IF($J188=0,0,$J188-$I188))</f>
      </c>
      <c r="L188" s="20">
        <f>IF(OR($A188="",$J188=0),"",$K188/$J188)</f>
      </c>
      <c r="N188" s="13">
        <f>IF(M_Batch!$A188="","",M_Batch!$A188)</f>
      </c>
      <c r="O188" s="13">
        <f>IF($N188="","",M_Batch!$F188)</f>
      </c>
      <c r="P188" s="14">
        <f>IF($N188="","",M_Batch!$I188)</f>
      </c>
      <c r="Q188" s="16">
        <f>IF($N188="","",SUMIFS($F$2:$F$501,$B$2:$B$501,$N188))</f>
      </c>
      <c r="R188" s="15">
        <f>IF($N188="","",M_Batch!$K188)</f>
      </c>
      <c r="S188" s="21">
        <f>IF($N188="","",IFERROR($R188/$Q188,0))</f>
      </c>
      <c r="T188" s="19">
        <f>IF($N188="","",IFERROR(AVERAGEIFS($H$2:$H$501,$B$2:$B$501,$N188),0))</f>
      </c>
    </row>
    <row r="189">
      <c r="A189" s="13">
        <f>IF(M_Sapi!$A189="","",M_Sapi!$A189)</f>
      </c>
      <c r="B189" s="13">
        <f>IF($A189="","",M_Sapi!$F189)</f>
      </c>
      <c r="C189" s="13">
        <f>IF($A189="","",M_Sapi!$J189)</f>
      </c>
      <c r="D189" s="16">
        <f>IF($A189="","",M_Sapi!$D189)</f>
      </c>
      <c r="E189" s="16">
        <f>IF($A189="","",HPP_Sapi!$J189)</f>
      </c>
      <c r="F189" s="16">
        <f>IF($A189="","",$E189-$D189)</f>
      </c>
      <c r="G189" s="18">
        <f>IF($A189="","",M_Sapi!$L189)</f>
      </c>
      <c r="H189" s="19">
        <f>IF(OR($A189="",$G189=0),"",$F189/$G189)</f>
      </c>
      <c r="I189" s="15">
        <f>IF($A189="","",HPP_Sapi!$I189)</f>
      </c>
      <c r="J189" s="15">
        <f>IF($A189="","",IFERROR(INDEX(Penjualan!$E$2:$E$1001,MATCH($A189,Penjualan!$B$2:$B$1001,0)),0))</f>
      </c>
      <c r="K189" s="15">
        <f>IF($A189="","",IF($J189=0,0,$J189-$I189))</f>
      </c>
      <c r="L189" s="20">
        <f>IF(OR($A189="",$J189=0),"",$K189/$J189)</f>
      </c>
      <c r="N189" s="13">
        <f>IF(M_Batch!$A189="","",M_Batch!$A189)</f>
      </c>
      <c r="O189" s="13">
        <f>IF($N189="","",M_Batch!$F189)</f>
      </c>
      <c r="P189" s="14">
        <f>IF($N189="","",M_Batch!$I189)</f>
      </c>
      <c r="Q189" s="16">
        <f>IF($N189="","",SUMIFS($F$2:$F$501,$B$2:$B$501,$N189))</f>
      </c>
      <c r="R189" s="15">
        <f>IF($N189="","",M_Batch!$K189)</f>
      </c>
      <c r="S189" s="21">
        <f>IF($N189="","",IFERROR($R189/$Q189,0))</f>
      </c>
      <c r="T189" s="19">
        <f>IF($N189="","",IFERROR(AVERAGEIFS($H$2:$H$501,$B$2:$B$501,$N189),0))</f>
      </c>
    </row>
    <row r="190">
      <c r="A190" s="13">
        <f>IF(M_Sapi!$A190="","",M_Sapi!$A190)</f>
      </c>
      <c r="B190" s="13">
        <f>IF($A190="","",M_Sapi!$F190)</f>
      </c>
      <c r="C190" s="13">
        <f>IF($A190="","",M_Sapi!$J190)</f>
      </c>
      <c r="D190" s="16">
        <f>IF($A190="","",M_Sapi!$D190)</f>
      </c>
      <c r="E190" s="16">
        <f>IF($A190="","",HPP_Sapi!$J190)</f>
      </c>
      <c r="F190" s="16">
        <f>IF($A190="","",$E190-$D190)</f>
      </c>
      <c r="G190" s="18">
        <f>IF($A190="","",M_Sapi!$L190)</f>
      </c>
      <c r="H190" s="19">
        <f>IF(OR($A190="",$G190=0),"",$F190/$G190)</f>
      </c>
      <c r="I190" s="15">
        <f>IF($A190="","",HPP_Sapi!$I190)</f>
      </c>
      <c r="J190" s="15">
        <f>IF($A190="","",IFERROR(INDEX(Penjualan!$E$2:$E$1001,MATCH($A190,Penjualan!$B$2:$B$1001,0)),0))</f>
      </c>
      <c r="K190" s="15">
        <f>IF($A190="","",IF($J190=0,0,$J190-$I190))</f>
      </c>
      <c r="L190" s="20">
        <f>IF(OR($A190="",$J190=0),"",$K190/$J190)</f>
      </c>
      <c r="N190" s="13">
        <f>IF(M_Batch!$A190="","",M_Batch!$A190)</f>
      </c>
      <c r="O190" s="13">
        <f>IF($N190="","",M_Batch!$F190)</f>
      </c>
      <c r="P190" s="14">
        <f>IF($N190="","",M_Batch!$I190)</f>
      </c>
      <c r="Q190" s="16">
        <f>IF($N190="","",SUMIFS($F$2:$F$501,$B$2:$B$501,$N190))</f>
      </c>
      <c r="R190" s="15">
        <f>IF($N190="","",M_Batch!$K190)</f>
      </c>
      <c r="S190" s="21">
        <f>IF($N190="","",IFERROR($R190/$Q190,0))</f>
      </c>
      <c r="T190" s="19">
        <f>IF($N190="","",IFERROR(AVERAGEIFS($H$2:$H$501,$B$2:$B$501,$N190),0))</f>
      </c>
    </row>
    <row r="191">
      <c r="A191" s="13">
        <f>IF(M_Sapi!$A191="","",M_Sapi!$A191)</f>
      </c>
      <c r="B191" s="13">
        <f>IF($A191="","",M_Sapi!$F191)</f>
      </c>
      <c r="C191" s="13">
        <f>IF($A191="","",M_Sapi!$J191)</f>
      </c>
      <c r="D191" s="16">
        <f>IF($A191="","",M_Sapi!$D191)</f>
      </c>
      <c r="E191" s="16">
        <f>IF($A191="","",HPP_Sapi!$J191)</f>
      </c>
      <c r="F191" s="16">
        <f>IF($A191="","",$E191-$D191)</f>
      </c>
      <c r="G191" s="18">
        <f>IF($A191="","",M_Sapi!$L191)</f>
      </c>
      <c r="H191" s="19">
        <f>IF(OR($A191="",$G191=0),"",$F191/$G191)</f>
      </c>
      <c r="I191" s="15">
        <f>IF($A191="","",HPP_Sapi!$I191)</f>
      </c>
      <c r="J191" s="15">
        <f>IF($A191="","",IFERROR(INDEX(Penjualan!$E$2:$E$1001,MATCH($A191,Penjualan!$B$2:$B$1001,0)),0))</f>
      </c>
      <c r="K191" s="15">
        <f>IF($A191="","",IF($J191=0,0,$J191-$I191))</f>
      </c>
      <c r="L191" s="20">
        <f>IF(OR($A191="",$J191=0),"",$K191/$J191)</f>
      </c>
      <c r="N191" s="13">
        <f>IF(M_Batch!$A191="","",M_Batch!$A191)</f>
      </c>
      <c r="O191" s="13">
        <f>IF($N191="","",M_Batch!$F191)</f>
      </c>
      <c r="P191" s="14">
        <f>IF($N191="","",M_Batch!$I191)</f>
      </c>
      <c r="Q191" s="16">
        <f>IF($N191="","",SUMIFS($F$2:$F$501,$B$2:$B$501,$N191))</f>
      </c>
      <c r="R191" s="15">
        <f>IF($N191="","",M_Batch!$K191)</f>
      </c>
      <c r="S191" s="21">
        <f>IF($N191="","",IFERROR($R191/$Q191,0))</f>
      </c>
      <c r="T191" s="19">
        <f>IF($N191="","",IFERROR(AVERAGEIFS($H$2:$H$501,$B$2:$B$501,$N191),0))</f>
      </c>
    </row>
    <row r="192">
      <c r="A192" s="13">
        <f>IF(M_Sapi!$A192="","",M_Sapi!$A192)</f>
      </c>
      <c r="B192" s="13">
        <f>IF($A192="","",M_Sapi!$F192)</f>
      </c>
      <c r="C192" s="13">
        <f>IF($A192="","",M_Sapi!$J192)</f>
      </c>
      <c r="D192" s="16">
        <f>IF($A192="","",M_Sapi!$D192)</f>
      </c>
      <c r="E192" s="16">
        <f>IF($A192="","",HPP_Sapi!$J192)</f>
      </c>
      <c r="F192" s="16">
        <f>IF($A192="","",$E192-$D192)</f>
      </c>
      <c r="G192" s="18">
        <f>IF($A192="","",M_Sapi!$L192)</f>
      </c>
      <c r="H192" s="19">
        <f>IF(OR($A192="",$G192=0),"",$F192/$G192)</f>
      </c>
      <c r="I192" s="15">
        <f>IF($A192="","",HPP_Sapi!$I192)</f>
      </c>
      <c r="J192" s="15">
        <f>IF($A192="","",IFERROR(INDEX(Penjualan!$E$2:$E$1001,MATCH($A192,Penjualan!$B$2:$B$1001,0)),0))</f>
      </c>
      <c r="K192" s="15">
        <f>IF($A192="","",IF($J192=0,0,$J192-$I192))</f>
      </c>
      <c r="L192" s="20">
        <f>IF(OR($A192="",$J192=0),"",$K192/$J192)</f>
      </c>
      <c r="N192" s="13">
        <f>IF(M_Batch!$A192="","",M_Batch!$A192)</f>
      </c>
      <c r="O192" s="13">
        <f>IF($N192="","",M_Batch!$F192)</f>
      </c>
      <c r="P192" s="14">
        <f>IF($N192="","",M_Batch!$I192)</f>
      </c>
      <c r="Q192" s="16">
        <f>IF($N192="","",SUMIFS($F$2:$F$501,$B$2:$B$501,$N192))</f>
      </c>
      <c r="R192" s="15">
        <f>IF($N192="","",M_Batch!$K192)</f>
      </c>
      <c r="S192" s="21">
        <f>IF($N192="","",IFERROR($R192/$Q192,0))</f>
      </c>
      <c r="T192" s="19">
        <f>IF($N192="","",IFERROR(AVERAGEIFS($H$2:$H$501,$B$2:$B$501,$N192),0))</f>
      </c>
    </row>
    <row r="193">
      <c r="A193" s="13">
        <f>IF(M_Sapi!$A193="","",M_Sapi!$A193)</f>
      </c>
      <c r="B193" s="13">
        <f>IF($A193="","",M_Sapi!$F193)</f>
      </c>
      <c r="C193" s="13">
        <f>IF($A193="","",M_Sapi!$J193)</f>
      </c>
      <c r="D193" s="16">
        <f>IF($A193="","",M_Sapi!$D193)</f>
      </c>
      <c r="E193" s="16">
        <f>IF($A193="","",HPP_Sapi!$J193)</f>
      </c>
      <c r="F193" s="16">
        <f>IF($A193="","",$E193-$D193)</f>
      </c>
      <c r="G193" s="18">
        <f>IF($A193="","",M_Sapi!$L193)</f>
      </c>
      <c r="H193" s="19">
        <f>IF(OR($A193="",$G193=0),"",$F193/$G193)</f>
      </c>
      <c r="I193" s="15">
        <f>IF($A193="","",HPP_Sapi!$I193)</f>
      </c>
      <c r="J193" s="15">
        <f>IF($A193="","",IFERROR(INDEX(Penjualan!$E$2:$E$1001,MATCH($A193,Penjualan!$B$2:$B$1001,0)),0))</f>
      </c>
      <c r="K193" s="15">
        <f>IF($A193="","",IF($J193=0,0,$J193-$I193))</f>
      </c>
      <c r="L193" s="20">
        <f>IF(OR($A193="",$J193=0),"",$K193/$J193)</f>
      </c>
      <c r="N193" s="13">
        <f>IF(M_Batch!$A193="","",M_Batch!$A193)</f>
      </c>
      <c r="O193" s="13">
        <f>IF($N193="","",M_Batch!$F193)</f>
      </c>
      <c r="P193" s="14">
        <f>IF($N193="","",M_Batch!$I193)</f>
      </c>
      <c r="Q193" s="16">
        <f>IF($N193="","",SUMIFS($F$2:$F$501,$B$2:$B$501,$N193))</f>
      </c>
      <c r="R193" s="15">
        <f>IF($N193="","",M_Batch!$K193)</f>
      </c>
      <c r="S193" s="21">
        <f>IF($N193="","",IFERROR($R193/$Q193,0))</f>
      </c>
      <c r="T193" s="19">
        <f>IF($N193="","",IFERROR(AVERAGEIFS($H$2:$H$501,$B$2:$B$501,$N193),0))</f>
      </c>
    </row>
    <row r="194">
      <c r="A194" s="13">
        <f>IF(M_Sapi!$A194="","",M_Sapi!$A194)</f>
      </c>
      <c r="B194" s="13">
        <f>IF($A194="","",M_Sapi!$F194)</f>
      </c>
      <c r="C194" s="13">
        <f>IF($A194="","",M_Sapi!$J194)</f>
      </c>
      <c r="D194" s="16">
        <f>IF($A194="","",M_Sapi!$D194)</f>
      </c>
      <c r="E194" s="16">
        <f>IF($A194="","",HPP_Sapi!$J194)</f>
      </c>
      <c r="F194" s="16">
        <f>IF($A194="","",$E194-$D194)</f>
      </c>
      <c r="G194" s="18">
        <f>IF($A194="","",M_Sapi!$L194)</f>
      </c>
      <c r="H194" s="19">
        <f>IF(OR($A194="",$G194=0),"",$F194/$G194)</f>
      </c>
      <c r="I194" s="15">
        <f>IF($A194="","",HPP_Sapi!$I194)</f>
      </c>
      <c r="J194" s="15">
        <f>IF($A194="","",IFERROR(INDEX(Penjualan!$E$2:$E$1001,MATCH($A194,Penjualan!$B$2:$B$1001,0)),0))</f>
      </c>
      <c r="K194" s="15">
        <f>IF($A194="","",IF($J194=0,0,$J194-$I194))</f>
      </c>
      <c r="L194" s="20">
        <f>IF(OR($A194="",$J194=0),"",$K194/$J194)</f>
      </c>
      <c r="N194" s="13">
        <f>IF(M_Batch!$A194="","",M_Batch!$A194)</f>
      </c>
      <c r="O194" s="13">
        <f>IF($N194="","",M_Batch!$F194)</f>
      </c>
      <c r="P194" s="14">
        <f>IF($N194="","",M_Batch!$I194)</f>
      </c>
      <c r="Q194" s="16">
        <f>IF($N194="","",SUMIFS($F$2:$F$501,$B$2:$B$501,$N194))</f>
      </c>
      <c r="R194" s="15">
        <f>IF($N194="","",M_Batch!$K194)</f>
      </c>
      <c r="S194" s="21">
        <f>IF($N194="","",IFERROR($R194/$Q194,0))</f>
      </c>
      <c r="T194" s="19">
        <f>IF($N194="","",IFERROR(AVERAGEIFS($H$2:$H$501,$B$2:$B$501,$N194),0))</f>
      </c>
    </row>
    <row r="195">
      <c r="A195" s="13">
        <f>IF(M_Sapi!$A195="","",M_Sapi!$A195)</f>
      </c>
      <c r="B195" s="13">
        <f>IF($A195="","",M_Sapi!$F195)</f>
      </c>
      <c r="C195" s="13">
        <f>IF($A195="","",M_Sapi!$J195)</f>
      </c>
      <c r="D195" s="16">
        <f>IF($A195="","",M_Sapi!$D195)</f>
      </c>
      <c r="E195" s="16">
        <f>IF($A195="","",HPP_Sapi!$J195)</f>
      </c>
      <c r="F195" s="16">
        <f>IF($A195="","",$E195-$D195)</f>
      </c>
      <c r="G195" s="18">
        <f>IF($A195="","",M_Sapi!$L195)</f>
      </c>
      <c r="H195" s="19">
        <f>IF(OR($A195="",$G195=0),"",$F195/$G195)</f>
      </c>
      <c r="I195" s="15">
        <f>IF($A195="","",HPP_Sapi!$I195)</f>
      </c>
      <c r="J195" s="15">
        <f>IF($A195="","",IFERROR(INDEX(Penjualan!$E$2:$E$1001,MATCH($A195,Penjualan!$B$2:$B$1001,0)),0))</f>
      </c>
      <c r="K195" s="15">
        <f>IF($A195="","",IF($J195=0,0,$J195-$I195))</f>
      </c>
      <c r="L195" s="20">
        <f>IF(OR($A195="",$J195=0),"",$K195/$J195)</f>
      </c>
      <c r="N195" s="13">
        <f>IF(M_Batch!$A195="","",M_Batch!$A195)</f>
      </c>
      <c r="O195" s="13">
        <f>IF($N195="","",M_Batch!$F195)</f>
      </c>
      <c r="P195" s="14">
        <f>IF($N195="","",M_Batch!$I195)</f>
      </c>
      <c r="Q195" s="16">
        <f>IF($N195="","",SUMIFS($F$2:$F$501,$B$2:$B$501,$N195))</f>
      </c>
      <c r="R195" s="15">
        <f>IF($N195="","",M_Batch!$K195)</f>
      </c>
      <c r="S195" s="21">
        <f>IF($N195="","",IFERROR($R195/$Q195,0))</f>
      </c>
      <c r="T195" s="19">
        <f>IF($N195="","",IFERROR(AVERAGEIFS($H$2:$H$501,$B$2:$B$501,$N195),0))</f>
      </c>
    </row>
    <row r="196">
      <c r="A196" s="13">
        <f>IF(M_Sapi!$A196="","",M_Sapi!$A196)</f>
      </c>
      <c r="B196" s="13">
        <f>IF($A196="","",M_Sapi!$F196)</f>
      </c>
      <c r="C196" s="13">
        <f>IF($A196="","",M_Sapi!$J196)</f>
      </c>
      <c r="D196" s="16">
        <f>IF($A196="","",M_Sapi!$D196)</f>
      </c>
      <c r="E196" s="16">
        <f>IF($A196="","",HPP_Sapi!$J196)</f>
      </c>
      <c r="F196" s="16">
        <f>IF($A196="","",$E196-$D196)</f>
      </c>
      <c r="G196" s="18">
        <f>IF($A196="","",M_Sapi!$L196)</f>
      </c>
      <c r="H196" s="19">
        <f>IF(OR($A196="",$G196=0),"",$F196/$G196)</f>
      </c>
      <c r="I196" s="15">
        <f>IF($A196="","",HPP_Sapi!$I196)</f>
      </c>
      <c r="J196" s="15">
        <f>IF($A196="","",IFERROR(INDEX(Penjualan!$E$2:$E$1001,MATCH($A196,Penjualan!$B$2:$B$1001,0)),0))</f>
      </c>
      <c r="K196" s="15">
        <f>IF($A196="","",IF($J196=0,0,$J196-$I196))</f>
      </c>
      <c r="L196" s="20">
        <f>IF(OR($A196="",$J196=0),"",$K196/$J196)</f>
      </c>
      <c r="N196" s="13">
        <f>IF(M_Batch!$A196="","",M_Batch!$A196)</f>
      </c>
      <c r="O196" s="13">
        <f>IF($N196="","",M_Batch!$F196)</f>
      </c>
      <c r="P196" s="14">
        <f>IF($N196="","",M_Batch!$I196)</f>
      </c>
      <c r="Q196" s="16">
        <f>IF($N196="","",SUMIFS($F$2:$F$501,$B$2:$B$501,$N196))</f>
      </c>
      <c r="R196" s="15">
        <f>IF($N196="","",M_Batch!$K196)</f>
      </c>
      <c r="S196" s="21">
        <f>IF($N196="","",IFERROR($R196/$Q196,0))</f>
      </c>
      <c r="T196" s="19">
        <f>IF($N196="","",IFERROR(AVERAGEIFS($H$2:$H$501,$B$2:$B$501,$N196),0))</f>
      </c>
    </row>
    <row r="197">
      <c r="A197" s="13">
        <f>IF(M_Sapi!$A197="","",M_Sapi!$A197)</f>
      </c>
      <c r="B197" s="13">
        <f>IF($A197="","",M_Sapi!$F197)</f>
      </c>
      <c r="C197" s="13">
        <f>IF($A197="","",M_Sapi!$J197)</f>
      </c>
      <c r="D197" s="16">
        <f>IF($A197="","",M_Sapi!$D197)</f>
      </c>
      <c r="E197" s="16">
        <f>IF($A197="","",HPP_Sapi!$J197)</f>
      </c>
      <c r="F197" s="16">
        <f>IF($A197="","",$E197-$D197)</f>
      </c>
      <c r="G197" s="18">
        <f>IF($A197="","",M_Sapi!$L197)</f>
      </c>
      <c r="H197" s="19">
        <f>IF(OR($A197="",$G197=0),"",$F197/$G197)</f>
      </c>
      <c r="I197" s="15">
        <f>IF($A197="","",HPP_Sapi!$I197)</f>
      </c>
      <c r="J197" s="15">
        <f>IF($A197="","",IFERROR(INDEX(Penjualan!$E$2:$E$1001,MATCH($A197,Penjualan!$B$2:$B$1001,0)),0))</f>
      </c>
      <c r="K197" s="15">
        <f>IF($A197="","",IF($J197=0,0,$J197-$I197))</f>
      </c>
      <c r="L197" s="20">
        <f>IF(OR($A197="",$J197=0),"",$K197/$J197)</f>
      </c>
      <c r="N197" s="13">
        <f>IF(M_Batch!$A197="","",M_Batch!$A197)</f>
      </c>
      <c r="O197" s="13">
        <f>IF($N197="","",M_Batch!$F197)</f>
      </c>
      <c r="P197" s="14">
        <f>IF($N197="","",M_Batch!$I197)</f>
      </c>
      <c r="Q197" s="16">
        <f>IF($N197="","",SUMIFS($F$2:$F$501,$B$2:$B$501,$N197))</f>
      </c>
      <c r="R197" s="15">
        <f>IF($N197="","",M_Batch!$K197)</f>
      </c>
      <c r="S197" s="21">
        <f>IF($N197="","",IFERROR($R197/$Q197,0))</f>
      </c>
      <c r="T197" s="19">
        <f>IF($N197="","",IFERROR(AVERAGEIFS($H$2:$H$501,$B$2:$B$501,$N197),0))</f>
      </c>
    </row>
    <row r="198">
      <c r="A198" s="13">
        <f>IF(M_Sapi!$A198="","",M_Sapi!$A198)</f>
      </c>
      <c r="B198" s="13">
        <f>IF($A198="","",M_Sapi!$F198)</f>
      </c>
      <c r="C198" s="13">
        <f>IF($A198="","",M_Sapi!$J198)</f>
      </c>
      <c r="D198" s="16">
        <f>IF($A198="","",M_Sapi!$D198)</f>
      </c>
      <c r="E198" s="16">
        <f>IF($A198="","",HPP_Sapi!$J198)</f>
      </c>
      <c r="F198" s="16">
        <f>IF($A198="","",$E198-$D198)</f>
      </c>
      <c r="G198" s="18">
        <f>IF($A198="","",M_Sapi!$L198)</f>
      </c>
      <c r="H198" s="19">
        <f>IF(OR($A198="",$G198=0),"",$F198/$G198)</f>
      </c>
      <c r="I198" s="15">
        <f>IF($A198="","",HPP_Sapi!$I198)</f>
      </c>
      <c r="J198" s="15">
        <f>IF($A198="","",IFERROR(INDEX(Penjualan!$E$2:$E$1001,MATCH($A198,Penjualan!$B$2:$B$1001,0)),0))</f>
      </c>
      <c r="K198" s="15">
        <f>IF($A198="","",IF($J198=0,0,$J198-$I198))</f>
      </c>
      <c r="L198" s="20">
        <f>IF(OR($A198="",$J198=0),"",$K198/$J198)</f>
      </c>
      <c r="N198" s="13">
        <f>IF(M_Batch!$A198="","",M_Batch!$A198)</f>
      </c>
      <c r="O198" s="13">
        <f>IF($N198="","",M_Batch!$F198)</f>
      </c>
      <c r="P198" s="14">
        <f>IF($N198="","",M_Batch!$I198)</f>
      </c>
      <c r="Q198" s="16">
        <f>IF($N198="","",SUMIFS($F$2:$F$501,$B$2:$B$501,$N198))</f>
      </c>
      <c r="R198" s="15">
        <f>IF($N198="","",M_Batch!$K198)</f>
      </c>
      <c r="S198" s="21">
        <f>IF($N198="","",IFERROR($R198/$Q198,0))</f>
      </c>
      <c r="T198" s="19">
        <f>IF($N198="","",IFERROR(AVERAGEIFS($H$2:$H$501,$B$2:$B$501,$N198),0))</f>
      </c>
    </row>
    <row r="199">
      <c r="A199" s="13">
        <f>IF(M_Sapi!$A199="","",M_Sapi!$A199)</f>
      </c>
      <c r="B199" s="13">
        <f>IF($A199="","",M_Sapi!$F199)</f>
      </c>
      <c r="C199" s="13">
        <f>IF($A199="","",M_Sapi!$J199)</f>
      </c>
      <c r="D199" s="16">
        <f>IF($A199="","",M_Sapi!$D199)</f>
      </c>
      <c r="E199" s="16">
        <f>IF($A199="","",HPP_Sapi!$J199)</f>
      </c>
      <c r="F199" s="16">
        <f>IF($A199="","",$E199-$D199)</f>
      </c>
      <c r="G199" s="18">
        <f>IF($A199="","",M_Sapi!$L199)</f>
      </c>
      <c r="H199" s="19">
        <f>IF(OR($A199="",$G199=0),"",$F199/$G199)</f>
      </c>
      <c r="I199" s="15">
        <f>IF($A199="","",HPP_Sapi!$I199)</f>
      </c>
      <c r="J199" s="15">
        <f>IF($A199="","",IFERROR(INDEX(Penjualan!$E$2:$E$1001,MATCH($A199,Penjualan!$B$2:$B$1001,0)),0))</f>
      </c>
      <c r="K199" s="15">
        <f>IF($A199="","",IF($J199=0,0,$J199-$I199))</f>
      </c>
      <c r="L199" s="20">
        <f>IF(OR($A199="",$J199=0),"",$K199/$J199)</f>
      </c>
      <c r="N199" s="13">
        <f>IF(M_Batch!$A199="","",M_Batch!$A199)</f>
      </c>
      <c r="O199" s="13">
        <f>IF($N199="","",M_Batch!$F199)</f>
      </c>
      <c r="P199" s="14">
        <f>IF($N199="","",M_Batch!$I199)</f>
      </c>
      <c r="Q199" s="16">
        <f>IF($N199="","",SUMIFS($F$2:$F$501,$B$2:$B$501,$N199))</f>
      </c>
      <c r="R199" s="15">
        <f>IF($N199="","",M_Batch!$K199)</f>
      </c>
      <c r="S199" s="21">
        <f>IF($N199="","",IFERROR($R199/$Q199,0))</f>
      </c>
      <c r="T199" s="19">
        <f>IF($N199="","",IFERROR(AVERAGEIFS($H$2:$H$501,$B$2:$B$501,$N199),0))</f>
      </c>
    </row>
    <row r="200">
      <c r="A200" s="13">
        <f>IF(M_Sapi!$A200="","",M_Sapi!$A200)</f>
      </c>
      <c r="B200" s="13">
        <f>IF($A200="","",M_Sapi!$F200)</f>
      </c>
      <c r="C200" s="13">
        <f>IF($A200="","",M_Sapi!$J200)</f>
      </c>
      <c r="D200" s="16">
        <f>IF($A200="","",M_Sapi!$D200)</f>
      </c>
      <c r="E200" s="16">
        <f>IF($A200="","",HPP_Sapi!$J200)</f>
      </c>
      <c r="F200" s="16">
        <f>IF($A200="","",$E200-$D200)</f>
      </c>
      <c r="G200" s="18">
        <f>IF($A200="","",M_Sapi!$L200)</f>
      </c>
      <c r="H200" s="19">
        <f>IF(OR($A200="",$G200=0),"",$F200/$G200)</f>
      </c>
      <c r="I200" s="15">
        <f>IF($A200="","",HPP_Sapi!$I200)</f>
      </c>
      <c r="J200" s="15">
        <f>IF($A200="","",IFERROR(INDEX(Penjualan!$E$2:$E$1001,MATCH($A200,Penjualan!$B$2:$B$1001,0)),0))</f>
      </c>
      <c r="K200" s="15">
        <f>IF($A200="","",IF($J200=0,0,$J200-$I200))</f>
      </c>
      <c r="L200" s="20">
        <f>IF(OR($A200="",$J200=0),"",$K200/$J200)</f>
      </c>
      <c r="N200" s="13">
        <f>IF(M_Batch!$A200="","",M_Batch!$A200)</f>
      </c>
      <c r="O200" s="13">
        <f>IF($N200="","",M_Batch!$F200)</f>
      </c>
      <c r="P200" s="14">
        <f>IF($N200="","",M_Batch!$I200)</f>
      </c>
      <c r="Q200" s="16">
        <f>IF($N200="","",SUMIFS($F$2:$F$501,$B$2:$B$501,$N200))</f>
      </c>
      <c r="R200" s="15">
        <f>IF($N200="","",M_Batch!$K200)</f>
      </c>
      <c r="S200" s="21">
        <f>IF($N200="","",IFERROR($R200/$Q200,0))</f>
      </c>
      <c r="T200" s="19">
        <f>IF($N200="","",IFERROR(AVERAGEIFS($H$2:$H$501,$B$2:$B$501,$N200),0))</f>
      </c>
    </row>
    <row r="201">
      <c r="A201" s="13">
        <f>IF(M_Sapi!$A201="","",M_Sapi!$A201)</f>
      </c>
      <c r="B201" s="13">
        <f>IF($A201="","",M_Sapi!$F201)</f>
      </c>
      <c r="C201" s="13">
        <f>IF($A201="","",M_Sapi!$J201)</f>
      </c>
      <c r="D201" s="16">
        <f>IF($A201="","",M_Sapi!$D201)</f>
      </c>
      <c r="E201" s="16">
        <f>IF($A201="","",HPP_Sapi!$J201)</f>
      </c>
      <c r="F201" s="16">
        <f>IF($A201="","",$E201-$D201)</f>
      </c>
      <c r="G201" s="18">
        <f>IF($A201="","",M_Sapi!$L201)</f>
      </c>
      <c r="H201" s="19">
        <f>IF(OR($A201="",$G201=0),"",$F201/$G201)</f>
      </c>
      <c r="I201" s="15">
        <f>IF($A201="","",HPP_Sapi!$I201)</f>
      </c>
      <c r="J201" s="15">
        <f>IF($A201="","",IFERROR(INDEX(Penjualan!$E$2:$E$1001,MATCH($A201,Penjualan!$B$2:$B$1001,0)),0))</f>
      </c>
      <c r="K201" s="15">
        <f>IF($A201="","",IF($J201=0,0,$J201-$I201))</f>
      </c>
      <c r="L201" s="20">
        <f>IF(OR($A201="",$J201=0),"",$K201/$J201)</f>
      </c>
      <c r="N201" s="13">
        <f>IF(M_Batch!$A201="","",M_Batch!$A201)</f>
      </c>
      <c r="O201" s="13">
        <f>IF($N201="","",M_Batch!$F201)</f>
      </c>
      <c r="P201" s="14">
        <f>IF($N201="","",M_Batch!$I201)</f>
      </c>
      <c r="Q201" s="16">
        <f>IF($N201="","",SUMIFS($F$2:$F$501,$B$2:$B$501,$N201))</f>
      </c>
      <c r="R201" s="15">
        <f>IF($N201="","",M_Batch!$K201)</f>
      </c>
      <c r="S201" s="21">
        <f>IF($N201="","",IFERROR($R201/$Q201,0))</f>
      </c>
      <c r="T201" s="19">
        <f>IF($N201="","",IFERROR(AVERAGEIFS($H$2:$H$501,$B$2:$B$501,$N201),0))</f>
      </c>
    </row>
    <row r="202">
      <c r="A202" s="13">
        <f>IF(M_Sapi!$A202="","",M_Sapi!$A202)</f>
      </c>
      <c r="B202" s="13">
        <f>IF($A202="","",M_Sapi!$F202)</f>
      </c>
      <c r="C202" s="13">
        <f>IF($A202="","",M_Sapi!$J202)</f>
      </c>
      <c r="D202" s="16">
        <f>IF($A202="","",M_Sapi!$D202)</f>
      </c>
      <c r="E202" s="16">
        <f>IF($A202="","",HPP_Sapi!$J202)</f>
      </c>
      <c r="F202" s="16">
        <f>IF($A202="","",$E202-$D202)</f>
      </c>
      <c r="G202" s="18">
        <f>IF($A202="","",M_Sapi!$L202)</f>
      </c>
      <c r="H202" s="19">
        <f>IF(OR($A202="",$G202=0),"",$F202/$G202)</f>
      </c>
      <c r="I202" s="15">
        <f>IF($A202="","",HPP_Sapi!$I202)</f>
      </c>
      <c r="J202" s="15">
        <f>IF($A202="","",IFERROR(INDEX(Penjualan!$E$2:$E$1001,MATCH($A202,Penjualan!$B$2:$B$1001,0)),0))</f>
      </c>
      <c r="K202" s="15">
        <f>IF($A202="","",IF($J202=0,0,$J202-$I202))</f>
      </c>
      <c r="L202" s="20">
        <f>IF(OR($A202="",$J202=0),"",$K202/$J202)</f>
      </c>
    </row>
    <row r="203">
      <c r="A203" s="13">
        <f>IF(M_Sapi!$A203="","",M_Sapi!$A203)</f>
      </c>
      <c r="B203" s="13">
        <f>IF($A203="","",M_Sapi!$F203)</f>
      </c>
      <c r="C203" s="13">
        <f>IF($A203="","",M_Sapi!$J203)</f>
      </c>
      <c r="D203" s="16">
        <f>IF($A203="","",M_Sapi!$D203)</f>
      </c>
      <c r="E203" s="16">
        <f>IF($A203="","",HPP_Sapi!$J203)</f>
      </c>
      <c r="F203" s="16">
        <f>IF($A203="","",$E203-$D203)</f>
      </c>
      <c r="G203" s="18">
        <f>IF($A203="","",M_Sapi!$L203)</f>
      </c>
      <c r="H203" s="19">
        <f>IF(OR($A203="",$G203=0),"",$F203/$G203)</f>
      </c>
      <c r="I203" s="15">
        <f>IF($A203="","",HPP_Sapi!$I203)</f>
      </c>
      <c r="J203" s="15">
        <f>IF($A203="","",IFERROR(INDEX(Penjualan!$E$2:$E$1001,MATCH($A203,Penjualan!$B$2:$B$1001,0)),0))</f>
      </c>
      <c r="K203" s="15">
        <f>IF($A203="","",IF($J203=0,0,$J203-$I203))</f>
      </c>
      <c r="L203" s="20">
        <f>IF(OR($A203="",$J203=0),"",$K203/$J203)</f>
      </c>
    </row>
    <row r="204">
      <c r="A204" s="13">
        <f>IF(M_Sapi!$A204="","",M_Sapi!$A204)</f>
      </c>
      <c r="B204" s="13">
        <f>IF($A204="","",M_Sapi!$F204)</f>
      </c>
      <c r="C204" s="13">
        <f>IF($A204="","",M_Sapi!$J204)</f>
      </c>
      <c r="D204" s="16">
        <f>IF($A204="","",M_Sapi!$D204)</f>
      </c>
      <c r="E204" s="16">
        <f>IF($A204="","",HPP_Sapi!$J204)</f>
      </c>
      <c r="F204" s="16">
        <f>IF($A204="","",$E204-$D204)</f>
      </c>
      <c r="G204" s="18">
        <f>IF($A204="","",M_Sapi!$L204)</f>
      </c>
      <c r="H204" s="19">
        <f>IF(OR($A204="",$G204=0),"",$F204/$G204)</f>
      </c>
      <c r="I204" s="15">
        <f>IF($A204="","",HPP_Sapi!$I204)</f>
      </c>
      <c r="J204" s="15">
        <f>IF($A204="","",IFERROR(INDEX(Penjualan!$E$2:$E$1001,MATCH($A204,Penjualan!$B$2:$B$1001,0)),0))</f>
      </c>
      <c r="K204" s="15">
        <f>IF($A204="","",IF($J204=0,0,$J204-$I204))</f>
      </c>
      <c r="L204" s="20">
        <f>IF(OR($A204="",$J204=0),"",$K204/$J204)</f>
      </c>
    </row>
    <row r="205">
      <c r="A205" s="13">
        <f>IF(M_Sapi!$A205="","",M_Sapi!$A205)</f>
      </c>
      <c r="B205" s="13">
        <f>IF($A205="","",M_Sapi!$F205)</f>
      </c>
      <c r="C205" s="13">
        <f>IF($A205="","",M_Sapi!$J205)</f>
      </c>
      <c r="D205" s="16">
        <f>IF($A205="","",M_Sapi!$D205)</f>
      </c>
      <c r="E205" s="16">
        <f>IF($A205="","",HPP_Sapi!$J205)</f>
      </c>
      <c r="F205" s="16">
        <f>IF($A205="","",$E205-$D205)</f>
      </c>
      <c r="G205" s="18">
        <f>IF($A205="","",M_Sapi!$L205)</f>
      </c>
      <c r="H205" s="19">
        <f>IF(OR($A205="",$G205=0),"",$F205/$G205)</f>
      </c>
      <c r="I205" s="15">
        <f>IF($A205="","",HPP_Sapi!$I205)</f>
      </c>
      <c r="J205" s="15">
        <f>IF($A205="","",IFERROR(INDEX(Penjualan!$E$2:$E$1001,MATCH($A205,Penjualan!$B$2:$B$1001,0)),0))</f>
      </c>
      <c r="K205" s="15">
        <f>IF($A205="","",IF($J205=0,0,$J205-$I205))</f>
      </c>
      <c r="L205" s="20">
        <f>IF(OR($A205="",$J205=0),"",$K205/$J205)</f>
      </c>
    </row>
    <row r="206">
      <c r="A206" s="13">
        <f>IF(M_Sapi!$A206="","",M_Sapi!$A206)</f>
      </c>
      <c r="B206" s="13">
        <f>IF($A206="","",M_Sapi!$F206)</f>
      </c>
      <c r="C206" s="13">
        <f>IF($A206="","",M_Sapi!$J206)</f>
      </c>
      <c r="D206" s="16">
        <f>IF($A206="","",M_Sapi!$D206)</f>
      </c>
      <c r="E206" s="16">
        <f>IF($A206="","",HPP_Sapi!$J206)</f>
      </c>
      <c r="F206" s="16">
        <f>IF($A206="","",$E206-$D206)</f>
      </c>
      <c r="G206" s="18">
        <f>IF($A206="","",M_Sapi!$L206)</f>
      </c>
      <c r="H206" s="19">
        <f>IF(OR($A206="",$G206=0),"",$F206/$G206)</f>
      </c>
      <c r="I206" s="15">
        <f>IF($A206="","",HPP_Sapi!$I206)</f>
      </c>
      <c r="J206" s="15">
        <f>IF($A206="","",IFERROR(INDEX(Penjualan!$E$2:$E$1001,MATCH($A206,Penjualan!$B$2:$B$1001,0)),0))</f>
      </c>
      <c r="K206" s="15">
        <f>IF($A206="","",IF($J206=0,0,$J206-$I206))</f>
      </c>
      <c r="L206" s="20">
        <f>IF(OR($A206="",$J206=0),"",$K206/$J206)</f>
      </c>
    </row>
    <row r="207">
      <c r="A207" s="13">
        <f>IF(M_Sapi!$A207="","",M_Sapi!$A207)</f>
      </c>
      <c r="B207" s="13">
        <f>IF($A207="","",M_Sapi!$F207)</f>
      </c>
      <c r="C207" s="13">
        <f>IF($A207="","",M_Sapi!$J207)</f>
      </c>
      <c r="D207" s="16">
        <f>IF($A207="","",M_Sapi!$D207)</f>
      </c>
      <c r="E207" s="16">
        <f>IF($A207="","",HPP_Sapi!$J207)</f>
      </c>
      <c r="F207" s="16">
        <f>IF($A207="","",$E207-$D207)</f>
      </c>
      <c r="G207" s="18">
        <f>IF($A207="","",M_Sapi!$L207)</f>
      </c>
      <c r="H207" s="19">
        <f>IF(OR($A207="",$G207=0),"",$F207/$G207)</f>
      </c>
      <c r="I207" s="15">
        <f>IF($A207="","",HPP_Sapi!$I207)</f>
      </c>
      <c r="J207" s="15">
        <f>IF($A207="","",IFERROR(INDEX(Penjualan!$E$2:$E$1001,MATCH($A207,Penjualan!$B$2:$B$1001,0)),0))</f>
      </c>
      <c r="K207" s="15">
        <f>IF($A207="","",IF($J207=0,0,$J207-$I207))</f>
      </c>
      <c r="L207" s="20">
        <f>IF(OR($A207="",$J207=0),"",$K207/$J207)</f>
      </c>
    </row>
    <row r="208">
      <c r="A208" s="13">
        <f>IF(M_Sapi!$A208="","",M_Sapi!$A208)</f>
      </c>
      <c r="B208" s="13">
        <f>IF($A208="","",M_Sapi!$F208)</f>
      </c>
      <c r="C208" s="13">
        <f>IF($A208="","",M_Sapi!$J208)</f>
      </c>
      <c r="D208" s="16">
        <f>IF($A208="","",M_Sapi!$D208)</f>
      </c>
      <c r="E208" s="16">
        <f>IF($A208="","",HPP_Sapi!$J208)</f>
      </c>
      <c r="F208" s="16">
        <f>IF($A208="","",$E208-$D208)</f>
      </c>
      <c r="G208" s="18">
        <f>IF($A208="","",M_Sapi!$L208)</f>
      </c>
      <c r="H208" s="19">
        <f>IF(OR($A208="",$G208=0),"",$F208/$G208)</f>
      </c>
      <c r="I208" s="15">
        <f>IF($A208="","",HPP_Sapi!$I208)</f>
      </c>
      <c r="J208" s="15">
        <f>IF($A208="","",IFERROR(INDEX(Penjualan!$E$2:$E$1001,MATCH($A208,Penjualan!$B$2:$B$1001,0)),0))</f>
      </c>
      <c r="K208" s="15">
        <f>IF($A208="","",IF($J208=0,0,$J208-$I208))</f>
      </c>
      <c r="L208" s="20">
        <f>IF(OR($A208="",$J208=0),"",$K208/$J208)</f>
      </c>
    </row>
    <row r="209">
      <c r="A209" s="13">
        <f>IF(M_Sapi!$A209="","",M_Sapi!$A209)</f>
      </c>
      <c r="B209" s="13">
        <f>IF($A209="","",M_Sapi!$F209)</f>
      </c>
      <c r="C209" s="13">
        <f>IF($A209="","",M_Sapi!$J209)</f>
      </c>
      <c r="D209" s="16">
        <f>IF($A209="","",M_Sapi!$D209)</f>
      </c>
      <c r="E209" s="16">
        <f>IF($A209="","",HPP_Sapi!$J209)</f>
      </c>
      <c r="F209" s="16">
        <f>IF($A209="","",$E209-$D209)</f>
      </c>
      <c r="G209" s="18">
        <f>IF($A209="","",M_Sapi!$L209)</f>
      </c>
      <c r="H209" s="19">
        <f>IF(OR($A209="",$G209=0),"",$F209/$G209)</f>
      </c>
      <c r="I209" s="15">
        <f>IF($A209="","",HPP_Sapi!$I209)</f>
      </c>
      <c r="J209" s="15">
        <f>IF($A209="","",IFERROR(INDEX(Penjualan!$E$2:$E$1001,MATCH($A209,Penjualan!$B$2:$B$1001,0)),0))</f>
      </c>
      <c r="K209" s="15">
        <f>IF($A209="","",IF($J209=0,0,$J209-$I209))</f>
      </c>
      <c r="L209" s="20">
        <f>IF(OR($A209="",$J209=0),"",$K209/$J209)</f>
      </c>
    </row>
    <row r="210">
      <c r="A210" s="13">
        <f>IF(M_Sapi!$A210="","",M_Sapi!$A210)</f>
      </c>
      <c r="B210" s="13">
        <f>IF($A210="","",M_Sapi!$F210)</f>
      </c>
      <c r="C210" s="13">
        <f>IF($A210="","",M_Sapi!$J210)</f>
      </c>
      <c r="D210" s="16">
        <f>IF($A210="","",M_Sapi!$D210)</f>
      </c>
      <c r="E210" s="16">
        <f>IF($A210="","",HPP_Sapi!$J210)</f>
      </c>
      <c r="F210" s="16">
        <f>IF($A210="","",$E210-$D210)</f>
      </c>
      <c r="G210" s="18">
        <f>IF($A210="","",M_Sapi!$L210)</f>
      </c>
      <c r="H210" s="19">
        <f>IF(OR($A210="",$G210=0),"",$F210/$G210)</f>
      </c>
      <c r="I210" s="15">
        <f>IF($A210="","",HPP_Sapi!$I210)</f>
      </c>
      <c r="J210" s="15">
        <f>IF($A210="","",IFERROR(INDEX(Penjualan!$E$2:$E$1001,MATCH($A210,Penjualan!$B$2:$B$1001,0)),0))</f>
      </c>
      <c r="K210" s="15">
        <f>IF($A210="","",IF($J210=0,0,$J210-$I210))</f>
      </c>
      <c r="L210" s="20">
        <f>IF(OR($A210="",$J210=0),"",$K210/$J210)</f>
      </c>
    </row>
    <row r="211">
      <c r="A211" s="13">
        <f>IF(M_Sapi!$A211="","",M_Sapi!$A211)</f>
      </c>
      <c r="B211" s="13">
        <f>IF($A211="","",M_Sapi!$F211)</f>
      </c>
      <c r="C211" s="13">
        <f>IF($A211="","",M_Sapi!$J211)</f>
      </c>
      <c r="D211" s="16">
        <f>IF($A211="","",M_Sapi!$D211)</f>
      </c>
      <c r="E211" s="16">
        <f>IF($A211="","",HPP_Sapi!$J211)</f>
      </c>
      <c r="F211" s="16">
        <f>IF($A211="","",$E211-$D211)</f>
      </c>
      <c r="G211" s="18">
        <f>IF($A211="","",M_Sapi!$L211)</f>
      </c>
      <c r="H211" s="19">
        <f>IF(OR($A211="",$G211=0),"",$F211/$G211)</f>
      </c>
      <c r="I211" s="15">
        <f>IF($A211="","",HPP_Sapi!$I211)</f>
      </c>
      <c r="J211" s="15">
        <f>IF($A211="","",IFERROR(INDEX(Penjualan!$E$2:$E$1001,MATCH($A211,Penjualan!$B$2:$B$1001,0)),0))</f>
      </c>
      <c r="K211" s="15">
        <f>IF($A211="","",IF($J211=0,0,$J211-$I211))</f>
      </c>
      <c r="L211" s="20">
        <f>IF(OR($A211="",$J211=0),"",$K211/$J211)</f>
      </c>
    </row>
    <row r="212">
      <c r="A212" s="13">
        <f>IF(M_Sapi!$A212="","",M_Sapi!$A212)</f>
      </c>
      <c r="B212" s="13">
        <f>IF($A212="","",M_Sapi!$F212)</f>
      </c>
      <c r="C212" s="13">
        <f>IF($A212="","",M_Sapi!$J212)</f>
      </c>
      <c r="D212" s="16">
        <f>IF($A212="","",M_Sapi!$D212)</f>
      </c>
      <c r="E212" s="16">
        <f>IF($A212="","",HPP_Sapi!$J212)</f>
      </c>
      <c r="F212" s="16">
        <f>IF($A212="","",$E212-$D212)</f>
      </c>
      <c r="G212" s="18">
        <f>IF($A212="","",M_Sapi!$L212)</f>
      </c>
      <c r="H212" s="19">
        <f>IF(OR($A212="",$G212=0),"",$F212/$G212)</f>
      </c>
      <c r="I212" s="15">
        <f>IF($A212="","",HPP_Sapi!$I212)</f>
      </c>
      <c r="J212" s="15">
        <f>IF($A212="","",IFERROR(INDEX(Penjualan!$E$2:$E$1001,MATCH($A212,Penjualan!$B$2:$B$1001,0)),0))</f>
      </c>
      <c r="K212" s="15">
        <f>IF($A212="","",IF($J212=0,0,$J212-$I212))</f>
      </c>
      <c r="L212" s="20">
        <f>IF(OR($A212="",$J212=0),"",$K212/$J212)</f>
      </c>
    </row>
    <row r="213">
      <c r="A213" s="13">
        <f>IF(M_Sapi!$A213="","",M_Sapi!$A213)</f>
      </c>
      <c r="B213" s="13">
        <f>IF($A213="","",M_Sapi!$F213)</f>
      </c>
      <c r="C213" s="13">
        <f>IF($A213="","",M_Sapi!$J213)</f>
      </c>
      <c r="D213" s="16">
        <f>IF($A213="","",M_Sapi!$D213)</f>
      </c>
      <c r="E213" s="16">
        <f>IF($A213="","",HPP_Sapi!$J213)</f>
      </c>
      <c r="F213" s="16">
        <f>IF($A213="","",$E213-$D213)</f>
      </c>
      <c r="G213" s="18">
        <f>IF($A213="","",M_Sapi!$L213)</f>
      </c>
      <c r="H213" s="19">
        <f>IF(OR($A213="",$G213=0),"",$F213/$G213)</f>
      </c>
      <c r="I213" s="15">
        <f>IF($A213="","",HPP_Sapi!$I213)</f>
      </c>
      <c r="J213" s="15">
        <f>IF($A213="","",IFERROR(INDEX(Penjualan!$E$2:$E$1001,MATCH($A213,Penjualan!$B$2:$B$1001,0)),0))</f>
      </c>
      <c r="K213" s="15">
        <f>IF($A213="","",IF($J213=0,0,$J213-$I213))</f>
      </c>
      <c r="L213" s="20">
        <f>IF(OR($A213="",$J213=0),"",$K213/$J213)</f>
      </c>
    </row>
    <row r="214">
      <c r="A214" s="13">
        <f>IF(M_Sapi!$A214="","",M_Sapi!$A214)</f>
      </c>
      <c r="B214" s="13">
        <f>IF($A214="","",M_Sapi!$F214)</f>
      </c>
      <c r="C214" s="13">
        <f>IF($A214="","",M_Sapi!$J214)</f>
      </c>
      <c r="D214" s="16">
        <f>IF($A214="","",M_Sapi!$D214)</f>
      </c>
      <c r="E214" s="16">
        <f>IF($A214="","",HPP_Sapi!$J214)</f>
      </c>
      <c r="F214" s="16">
        <f>IF($A214="","",$E214-$D214)</f>
      </c>
      <c r="G214" s="18">
        <f>IF($A214="","",M_Sapi!$L214)</f>
      </c>
      <c r="H214" s="19">
        <f>IF(OR($A214="",$G214=0),"",$F214/$G214)</f>
      </c>
      <c r="I214" s="15">
        <f>IF($A214="","",HPP_Sapi!$I214)</f>
      </c>
      <c r="J214" s="15">
        <f>IF($A214="","",IFERROR(INDEX(Penjualan!$E$2:$E$1001,MATCH($A214,Penjualan!$B$2:$B$1001,0)),0))</f>
      </c>
      <c r="K214" s="15">
        <f>IF($A214="","",IF($J214=0,0,$J214-$I214))</f>
      </c>
      <c r="L214" s="20">
        <f>IF(OR($A214="",$J214=0),"",$K214/$J214)</f>
      </c>
    </row>
    <row r="215">
      <c r="A215" s="13">
        <f>IF(M_Sapi!$A215="","",M_Sapi!$A215)</f>
      </c>
      <c r="B215" s="13">
        <f>IF($A215="","",M_Sapi!$F215)</f>
      </c>
      <c r="C215" s="13">
        <f>IF($A215="","",M_Sapi!$J215)</f>
      </c>
      <c r="D215" s="16">
        <f>IF($A215="","",M_Sapi!$D215)</f>
      </c>
      <c r="E215" s="16">
        <f>IF($A215="","",HPP_Sapi!$J215)</f>
      </c>
      <c r="F215" s="16">
        <f>IF($A215="","",$E215-$D215)</f>
      </c>
      <c r="G215" s="18">
        <f>IF($A215="","",M_Sapi!$L215)</f>
      </c>
      <c r="H215" s="19">
        <f>IF(OR($A215="",$G215=0),"",$F215/$G215)</f>
      </c>
      <c r="I215" s="15">
        <f>IF($A215="","",HPP_Sapi!$I215)</f>
      </c>
      <c r="J215" s="15">
        <f>IF($A215="","",IFERROR(INDEX(Penjualan!$E$2:$E$1001,MATCH($A215,Penjualan!$B$2:$B$1001,0)),0))</f>
      </c>
      <c r="K215" s="15">
        <f>IF($A215="","",IF($J215=0,0,$J215-$I215))</f>
      </c>
      <c r="L215" s="20">
        <f>IF(OR($A215="",$J215=0),"",$K215/$J215)</f>
      </c>
    </row>
    <row r="216">
      <c r="A216" s="13">
        <f>IF(M_Sapi!$A216="","",M_Sapi!$A216)</f>
      </c>
      <c r="B216" s="13">
        <f>IF($A216="","",M_Sapi!$F216)</f>
      </c>
      <c r="C216" s="13">
        <f>IF($A216="","",M_Sapi!$J216)</f>
      </c>
      <c r="D216" s="16">
        <f>IF($A216="","",M_Sapi!$D216)</f>
      </c>
      <c r="E216" s="16">
        <f>IF($A216="","",HPP_Sapi!$J216)</f>
      </c>
      <c r="F216" s="16">
        <f>IF($A216="","",$E216-$D216)</f>
      </c>
      <c r="G216" s="18">
        <f>IF($A216="","",M_Sapi!$L216)</f>
      </c>
      <c r="H216" s="19">
        <f>IF(OR($A216="",$G216=0),"",$F216/$G216)</f>
      </c>
      <c r="I216" s="15">
        <f>IF($A216="","",HPP_Sapi!$I216)</f>
      </c>
      <c r="J216" s="15">
        <f>IF($A216="","",IFERROR(INDEX(Penjualan!$E$2:$E$1001,MATCH($A216,Penjualan!$B$2:$B$1001,0)),0))</f>
      </c>
      <c r="K216" s="15">
        <f>IF($A216="","",IF($J216=0,0,$J216-$I216))</f>
      </c>
      <c r="L216" s="20">
        <f>IF(OR($A216="",$J216=0),"",$K216/$J216)</f>
      </c>
    </row>
    <row r="217">
      <c r="A217" s="13">
        <f>IF(M_Sapi!$A217="","",M_Sapi!$A217)</f>
      </c>
      <c r="B217" s="13">
        <f>IF($A217="","",M_Sapi!$F217)</f>
      </c>
      <c r="C217" s="13">
        <f>IF($A217="","",M_Sapi!$J217)</f>
      </c>
      <c r="D217" s="16">
        <f>IF($A217="","",M_Sapi!$D217)</f>
      </c>
      <c r="E217" s="16">
        <f>IF($A217="","",HPP_Sapi!$J217)</f>
      </c>
      <c r="F217" s="16">
        <f>IF($A217="","",$E217-$D217)</f>
      </c>
      <c r="G217" s="18">
        <f>IF($A217="","",M_Sapi!$L217)</f>
      </c>
      <c r="H217" s="19">
        <f>IF(OR($A217="",$G217=0),"",$F217/$G217)</f>
      </c>
      <c r="I217" s="15">
        <f>IF($A217="","",HPP_Sapi!$I217)</f>
      </c>
      <c r="J217" s="15">
        <f>IF($A217="","",IFERROR(INDEX(Penjualan!$E$2:$E$1001,MATCH($A217,Penjualan!$B$2:$B$1001,0)),0))</f>
      </c>
      <c r="K217" s="15">
        <f>IF($A217="","",IF($J217=0,0,$J217-$I217))</f>
      </c>
      <c r="L217" s="20">
        <f>IF(OR($A217="",$J217=0),"",$K217/$J217)</f>
      </c>
    </row>
    <row r="218">
      <c r="A218" s="13">
        <f>IF(M_Sapi!$A218="","",M_Sapi!$A218)</f>
      </c>
      <c r="B218" s="13">
        <f>IF($A218="","",M_Sapi!$F218)</f>
      </c>
      <c r="C218" s="13">
        <f>IF($A218="","",M_Sapi!$J218)</f>
      </c>
      <c r="D218" s="16">
        <f>IF($A218="","",M_Sapi!$D218)</f>
      </c>
      <c r="E218" s="16">
        <f>IF($A218="","",HPP_Sapi!$J218)</f>
      </c>
      <c r="F218" s="16">
        <f>IF($A218="","",$E218-$D218)</f>
      </c>
      <c r="G218" s="18">
        <f>IF($A218="","",M_Sapi!$L218)</f>
      </c>
      <c r="H218" s="19">
        <f>IF(OR($A218="",$G218=0),"",$F218/$G218)</f>
      </c>
      <c r="I218" s="15">
        <f>IF($A218="","",HPP_Sapi!$I218)</f>
      </c>
      <c r="J218" s="15">
        <f>IF($A218="","",IFERROR(INDEX(Penjualan!$E$2:$E$1001,MATCH($A218,Penjualan!$B$2:$B$1001,0)),0))</f>
      </c>
      <c r="K218" s="15">
        <f>IF($A218="","",IF($J218=0,0,$J218-$I218))</f>
      </c>
      <c r="L218" s="20">
        <f>IF(OR($A218="",$J218=0),"",$K218/$J218)</f>
      </c>
    </row>
    <row r="219">
      <c r="A219" s="13">
        <f>IF(M_Sapi!$A219="","",M_Sapi!$A219)</f>
      </c>
      <c r="B219" s="13">
        <f>IF($A219="","",M_Sapi!$F219)</f>
      </c>
      <c r="C219" s="13">
        <f>IF($A219="","",M_Sapi!$J219)</f>
      </c>
      <c r="D219" s="16">
        <f>IF($A219="","",M_Sapi!$D219)</f>
      </c>
      <c r="E219" s="16">
        <f>IF($A219="","",HPP_Sapi!$J219)</f>
      </c>
      <c r="F219" s="16">
        <f>IF($A219="","",$E219-$D219)</f>
      </c>
      <c r="G219" s="18">
        <f>IF($A219="","",M_Sapi!$L219)</f>
      </c>
      <c r="H219" s="19">
        <f>IF(OR($A219="",$G219=0),"",$F219/$G219)</f>
      </c>
      <c r="I219" s="15">
        <f>IF($A219="","",HPP_Sapi!$I219)</f>
      </c>
      <c r="J219" s="15">
        <f>IF($A219="","",IFERROR(INDEX(Penjualan!$E$2:$E$1001,MATCH($A219,Penjualan!$B$2:$B$1001,0)),0))</f>
      </c>
      <c r="K219" s="15">
        <f>IF($A219="","",IF($J219=0,0,$J219-$I219))</f>
      </c>
      <c r="L219" s="20">
        <f>IF(OR($A219="",$J219=0),"",$K219/$J219)</f>
      </c>
    </row>
    <row r="220">
      <c r="A220" s="13">
        <f>IF(M_Sapi!$A220="","",M_Sapi!$A220)</f>
      </c>
      <c r="B220" s="13">
        <f>IF($A220="","",M_Sapi!$F220)</f>
      </c>
      <c r="C220" s="13">
        <f>IF($A220="","",M_Sapi!$J220)</f>
      </c>
      <c r="D220" s="16">
        <f>IF($A220="","",M_Sapi!$D220)</f>
      </c>
      <c r="E220" s="16">
        <f>IF($A220="","",HPP_Sapi!$J220)</f>
      </c>
      <c r="F220" s="16">
        <f>IF($A220="","",$E220-$D220)</f>
      </c>
      <c r="G220" s="18">
        <f>IF($A220="","",M_Sapi!$L220)</f>
      </c>
      <c r="H220" s="19">
        <f>IF(OR($A220="",$G220=0),"",$F220/$G220)</f>
      </c>
      <c r="I220" s="15">
        <f>IF($A220="","",HPP_Sapi!$I220)</f>
      </c>
      <c r="J220" s="15">
        <f>IF($A220="","",IFERROR(INDEX(Penjualan!$E$2:$E$1001,MATCH($A220,Penjualan!$B$2:$B$1001,0)),0))</f>
      </c>
      <c r="K220" s="15">
        <f>IF($A220="","",IF($J220=0,0,$J220-$I220))</f>
      </c>
      <c r="L220" s="20">
        <f>IF(OR($A220="",$J220=0),"",$K220/$J220)</f>
      </c>
    </row>
    <row r="221">
      <c r="A221" s="13">
        <f>IF(M_Sapi!$A221="","",M_Sapi!$A221)</f>
      </c>
      <c r="B221" s="13">
        <f>IF($A221="","",M_Sapi!$F221)</f>
      </c>
      <c r="C221" s="13">
        <f>IF($A221="","",M_Sapi!$J221)</f>
      </c>
      <c r="D221" s="16">
        <f>IF($A221="","",M_Sapi!$D221)</f>
      </c>
      <c r="E221" s="16">
        <f>IF($A221="","",HPP_Sapi!$J221)</f>
      </c>
      <c r="F221" s="16">
        <f>IF($A221="","",$E221-$D221)</f>
      </c>
      <c r="G221" s="18">
        <f>IF($A221="","",M_Sapi!$L221)</f>
      </c>
      <c r="H221" s="19">
        <f>IF(OR($A221="",$G221=0),"",$F221/$G221)</f>
      </c>
      <c r="I221" s="15">
        <f>IF($A221="","",HPP_Sapi!$I221)</f>
      </c>
      <c r="J221" s="15">
        <f>IF($A221="","",IFERROR(INDEX(Penjualan!$E$2:$E$1001,MATCH($A221,Penjualan!$B$2:$B$1001,0)),0))</f>
      </c>
      <c r="K221" s="15">
        <f>IF($A221="","",IF($J221=0,0,$J221-$I221))</f>
      </c>
      <c r="L221" s="20">
        <f>IF(OR($A221="",$J221=0),"",$K221/$J221)</f>
      </c>
    </row>
    <row r="222">
      <c r="A222" s="13">
        <f>IF(M_Sapi!$A222="","",M_Sapi!$A222)</f>
      </c>
      <c r="B222" s="13">
        <f>IF($A222="","",M_Sapi!$F222)</f>
      </c>
      <c r="C222" s="13">
        <f>IF($A222="","",M_Sapi!$J222)</f>
      </c>
      <c r="D222" s="16">
        <f>IF($A222="","",M_Sapi!$D222)</f>
      </c>
      <c r="E222" s="16">
        <f>IF($A222="","",HPP_Sapi!$J222)</f>
      </c>
      <c r="F222" s="16">
        <f>IF($A222="","",$E222-$D222)</f>
      </c>
      <c r="G222" s="18">
        <f>IF($A222="","",M_Sapi!$L222)</f>
      </c>
      <c r="H222" s="19">
        <f>IF(OR($A222="",$G222=0),"",$F222/$G222)</f>
      </c>
      <c r="I222" s="15">
        <f>IF($A222="","",HPP_Sapi!$I222)</f>
      </c>
      <c r="J222" s="15">
        <f>IF($A222="","",IFERROR(INDEX(Penjualan!$E$2:$E$1001,MATCH($A222,Penjualan!$B$2:$B$1001,0)),0))</f>
      </c>
      <c r="K222" s="15">
        <f>IF($A222="","",IF($J222=0,0,$J222-$I222))</f>
      </c>
      <c r="L222" s="20">
        <f>IF(OR($A222="",$J222=0),"",$K222/$J222)</f>
      </c>
    </row>
    <row r="223">
      <c r="A223" s="13">
        <f>IF(M_Sapi!$A223="","",M_Sapi!$A223)</f>
      </c>
      <c r="B223" s="13">
        <f>IF($A223="","",M_Sapi!$F223)</f>
      </c>
      <c r="C223" s="13">
        <f>IF($A223="","",M_Sapi!$J223)</f>
      </c>
      <c r="D223" s="16">
        <f>IF($A223="","",M_Sapi!$D223)</f>
      </c>
      <c r="E223" s="16">
        <f>IF($A223="","",HPP_Sapi!$J223)</f>
      </c>
      <c r="F223" s="16">
        <f>IF($A223="","",$E223-$D223)</f>
      </c>
      <c r="G223" s="18">
        <f>IF($A223="","",M_Sapi!$L223)</f>
      </c>
      <c r="H223" s="19">
        <f>IF(OR($A223="",$G223=0),"",$F223/$G223)</f>
      </c>
      <c r="I223" s="15">
        <f>IF($A223="","",HPP_Sapi!$I223)</f>
      </c>
      <c r="J223" s="15">
        <f>IF($A223="","",IFERROR(INDEX(Penjualan!$E$2:$E$1001,MATCH($A223,Penjualan!$B$2:$B$1001,0)),0))</f>
      </c>
      <c r="K223" s="15">
        <f>IF($A223="","",IF($J223=0,0,$J223-$I223))</f>
      </c>
      <c r="L223" s="20">
        <f>IF(OR($A223="",$J223=0),"",$K223/$J223)</f>
      </c>
    </row>
    <row r="224">
      <c r="A224" s="13">
        <f>IF(M_Sapi!$A224="","",M_Sapi!$A224)</f>
      </c>
      <c r="B224" s="13">
        <f>IF($A224="","",M_Sapi!$F224)</f>
      </c>
      <c r="C224" s="13">
        <f>IF($A224="","",M_Sapi!$J224)</f>
      </c>
      <c r="D224" s="16">
        <f>IF($A224="","",M_Sapi!$D224)</f>
      </c>
      <c r="E224" s="16">
        <f>IF($A224="","",HPP_Sapi!$J224)</f>
      </c>
      <c r="F224" s="16">
        <f>IF($A224="","",$E224-$D224)</f>
      </c>
      <c r="G224" s="18">
        <f>IF($A224="","",M_Sapi!$L224)</f>
      </c>
      <c r="H224" s="19">
        <f>IF(OR($A224="",$G224=0),"",$F224/$G224)</f>
      </c>
      <c r="I224" s="15">
        <f>IF($A224="","",HPP_Sapi!$I224)</f>
      </c>
      <c r="J224" s="15">
        <f>IF($A224="","",IFERROR(INDEX(Penjualan!$E$2:$E$1001,MATCH($A224,Penjualan!$B$2:$B$1001,0)),0))</f>
      </c>
      <c r="K224" s="15">
        <f>IF($A224="","",IF($J224=0,0,$J224-$I224))</f>
      </c>
      <c r="L224" s="20">
        <f>IF(OR($A224="",$J224=0),"",$K224/$J224)</f>
      </c>
    </row>
    <row r="225">
      <c r="A225" s="13">
        <f>IF(M_Sapi!$A225="","",M_Sapi!$A225)</f>
      </c>
      <c r="B225" s="13">
        <f>IF($A225="","",M_Sapi!$F225)</f>
      </c>
      <c r="C225" s="13">
        <f>IF($A225="","",M_Sapi!$J225)</f>
      </c>
      <c r="D225" s="16">
        <f>IF($A225="","",M_Sapi!$D225)</f>
      </c>
      <c r="E225" s="16">
        <f>IF($A225="","",HPP_Sapi!$J225)</f>
      </c>
      <c r="F225" s="16">
        <f>IF($A225="","",$E225-$D225)</f>
      </c>
      <c r="G225" s="18">
        <f>IF($A225="","",M_Sapi!$L225)</f>
      </c>
      <c r="H225" s="19">
        <f>IF(OR($A225="",$G225=0),"",$F225/$G225)</f>
      </c>
      <c r="I225" s="15">
        <f>IF($A225="","",HPP_Sapi!$I225)</f>
      </c>
      <c r="J225" s="15">
        <f>IF($A225="","",IFERROR(INDEX(Penjualan!$E$2:$E$1001,MATCH($A225,Penjualan!$B$2:$B$1001,0)),0))</f>
      </c>
      <c r="K225" s="15">
        <f>IF($A225="","",IF($J225=0,0,$J225-$I225))</f>
      </c>
      <c r="L225" s="20">
        <f>IF(OR($A225="",$J225=0),"",$K225/$J225)</f>
      </c>
    </row>
    <row r="226">
      <c r="A226" s="13">
        <f>IF(M_Sapi!$A226="","",M_Sapi!$A226)</f>
      </c>
      <c r="B226" s="13">
        <f>IF($A226="","",M_Sapi!$F226)</f>
      </c>
      <c r="C226" s="13">
        <f>IF($A226="","",M_Sapi!$J226)</f>
      </c>
      <c r="D226" s="16">
        <f>IF($A226="","",M_Sapi!$D226)</f>
      </c>
      <c r="E226" s="16">
        <f>IF($A226="","",HPP_Sapi!$J226)</f>
      </c>
      <c r="F226" s="16">
        <f>IF($A226="","",$E226-$D226)</f>
      </c>
      <c r="G226" s="18">
        <f>IF($A226="","",M_Sapi!$L226)</f>
      </c>
      <c r="H226" s="19">
        <f>IF(OR($A226="",$G226=0),"",$F226/$G226)</f>
      </c>
      <c r="I226" s="15">
        <f>IF($A226="","",HPP_Sapi!$I226)</f>
      </c>
      <c r="J226" s="15">
        <f>IF($A226="","",IFERROR(INDEX(Penjualan!$E$2:$E$1001,MATCH($A226,Penjualan!$B$2:$B$1001,0)),0))</f>
      </c>
      <c r="K226" s="15">
        <f>IF($A226="","",IF($J226=0,0,$J226-$I226))</f>
      </c>
      <c r="L226" s="20">
        <f>IF(OR($A226="",$J226=0),"",$K226/$J226)</f>
      </c>
    </row>
    <row r="227">
      <c r="A227" s="13">
        <f>IF(M_Sapi!$A227="","",M_Sapi!$A227)</f>
      </c>
      <c r="B227" s="13">
        <f>IF($A227="","",M_Sapi!$F227)</f>
      </c>
      <c r="C227" s="13">
        <f>IF($A227="","",M_Sapi!$J227)</f>
      </c>
      <c r="D227" s="16">
        <f>IF($A227="","",M_Sapi!$D227)</f>
      </c>
      <c r="E227" s="16">
        <f>IF($A227="","",HPP_Sapi!$J227)</f>
      </c>
      <c r="F227" s="16">
        <f>IF($A227="","",$E227-$D227)</f>
      </c>
      <c r="G227" s="18">
        <f>IF($A227="","",M_Sapi!$L227)</f>
      </c>
      <c r="H227" s="19">
        <f>IF(OR($A227="",$G227=0),"",$F227/$G227)</f>
      </c>
      <c r="I227" s="15">
        <f>IF($A227="","",HPP_Sapi!$I227)</f>
      </c>
      <c r="J227" s="15">
        <f>IF($A227="","",IFERROR(INDEX(Penjualan!$E$2:$E$1001,MATCH($A227,Penjualan!$B$2:$B$1001,0)),0))</f>
      </c>
      <c r="K227" s="15">
        <f>IF($A227="","",IF($J227=0,0,$J227-$I227))</f>
      </c>
      <c r="L227" s="20">
        <f>IF(OR($A227="",$J227=0),"",$K227/$J227)</f>
      </c>
    </row>
    <row r="228">
      <c r="A228" s="13">
        <f>IF(M_Sapi!$A228="","",M_Sapi!$A228)</f>
      </c>
      <c r="B228" s="13">
        <f>IF($A228="","",M_Sapi!$F228)</f>
      </c>
      <c r="C228" s="13">
        <f>IF($A228="","",M_Sapi!$J228)</f>
      </c>
      <c r="D228" s="16">
        <f>IF($A228="","",M_Sapi!$D228)</f>
      </c>
      <c r="E228" s="16">
        <f>IF($A228="","",HPP_Sapi!$J228)</f>
      </c>
      <c r="F228" s="16">
        <f>IF($A228="","",$E228-$D228)</f>
      </c>
      <c r="G228" s="18">
        <f>IF($A228="","",M_Sapi!$L228)</f>
      </c>
      <c r="H228" s="19">
        <f>IF(OR($A228="",$G228=0),"",$F228/$G228)</f>
      </c>
      <c r="I228" s="15">
        <f>IF($A228="","",HPP_Sapi!$I228)</f>
      </c>
      <c r="J228" s="15">
        <f>IF($A228="","",IFERROR(INDEX(Penjualan!$E$2:$E$1001,MATCH($A228,Penjualan!$B$2:$B$1001,0)),0))</f>
      </c>
      <c r="K228" s="15">
        <f>IF($A228="","",IF($J228=0,0,$J228-$I228))</f>
      </c>
      <c r="L228" s="20">
        <f>IF(OR($A228="",$J228=0),"",$K228/$J228)</f>
      </c>
    </row>
    <row r="229">
      <c r="A229" s="13">
        <f>IF(M_Sapi!$A229="","",M_Sapi!$A229)</f>
      </c>
      <c r="B229" s="13">
        <f>IF($A229="","",M_Sapi!$F229)</f>
      </c>
      <c r="C229" s="13">
        <f>IF($A229="","",M_Sapi!$J229)</f>
      </c>
      <c r="D229" s="16">
        <f>IF($A229="","",M_Sapi!$D229)</f>
      </c>
      <c r="E229" s="16">
        <f>IF($A229="","",HPP_Sapi!$J229)</f>
      </c>
      <c r="F229" s="16">
        <f>IF($A229="","",$E229-$D229)</f>
      </c>
      <c r="G229" s="18">
        <f>IF($A229="","",M_Sapi!$L229)</f>
      </c>
      <c r="H229" s="19">
        <f>IF(OR($A229="",$G229=0),"",$F229/$G229)</f>
      </c>
      <c r="I229" s="15">
        <f>IF($A229="","",HPP_Sapi!$I229)</f>
      </c>
      <c r="J229" s="15">
        <f>IF($A229="","",IFERROR(INDEX(Penjualan!$E$2:$E$1001,MATCH($A229,Penjualan!$B$2:$B$1001,0)),0))</f>
      </c>
      <c r="K229" s="15">
        <f>IF($A229="","",IF($J229=0,0,$J229-$I229))</f>
      </c>
      <c r="L229" s="20">
        <f>IF(OR($A229="",$J229=0),"",$K229/$J229)</f>
      </c>
    </row>
    <row r="230">
      <c r="A230" s="13">
        <f>IF(M_Sapi!$A230="","",M_Sapi!$A230)</f>
      </c>
      <c r="B230" s="13">
        <f>IF($A230="","",M_Sapi!$F230)</f>
      </c>
      <c r="C230" s="13">
        <f>IF($A230="","",M_Sapi!$J230)</f>
      </c>
      <c r="D230" s="16">
        <f>IF($A230="","",M_Sapi!$D230)</f>
      </c>
      <c r="E230" s="16">
        <f>IF($A230="","",HPP_Sapi!$J230)</f>
      </c>
      <c r="F230" s="16">
        <f>IF($A230="","",$E230-$D230)</f>
      </c>
      <c r="G230" s="18">
        <f>IF($A230="","",M_Sapi!$L230)</f>
      </c>
      <c r="H230" s="19">
        <f>IF(OR($A230="",$G230=0),"",$F230/$G230)</f>
      </c>
      <c r="I230" s="15">
        <f>IF($A230="","",HPP_Sapi!$I230)</f>
      </c>
      <c r="J230" s="15">
        <f>IF($A230="","",IFERROR(INDEX(Penjualan!$E$2:$E$1001,MATCH($A230,Penjualan!$B$2:$B$1001,0)),0))</f>
      </c>
      <c r="K230" s="15">
        <f>IF($A230="","",IF($J230=0,0,$J230-$I230))</f>
      </c>
      <c r="L230" s="20">
        <f>IF(OR($A230="",$J230=0),"",$K230/$J230)</f>
      </c>
    </row>
    <row r="231">
      <c r="A231" s="13">
        <f>IF(M_Sapi!$A231="","",M_Sapi!$A231)</f>
      </c>
      <c r="B231" s="13">
        <f>IF($A231="","",M_Sapi!$F231)</f>
      </c>
      <c r="C231" s="13">
        <f>IF($A231="","",M_Sapi!$J231)</f>
      </c>
      <c r="D231" s="16">
        <f>IF($A231="","",M_Sapi!$D231)</f>
      </c>
      <c r="E231" s="16">
        <f>IF($A231="","",HPP_Sapi!$J231)</f>
      </c>
      <c r="F231" s="16">
        <f>IF($A231="","",$E231-$D231)</f>
      </c>
      <c r="G231" s="18">
        <f>IF($A231="","",M_Sapi!$L231)</f>
      </c>
      <c r="H231" s="19">
        <f>IF(OR($A231="",$G231=0),"",$F231/$G231)</f>
      </c>
      <c r="I231" s="15">
        <f>IF($A231="","",HPP_Sapi!$I231)</f>
      </c>
      <c r="J231" s="15">
        <f>IF($A231="","",IFERROR(INDEX(Penjualan!$E$2:$E$1001,MATCH($A231,Penjualan!$B$2:$B$1001,0)),0))</f>
      </c>
      <c r="K231" s="15">
        <f>IF($A231="","",IF($J231=0,0,$J231-$I231))</f>
      </c>
      <c r="L231" s="20">
        <f>IF(OR($A231="",$J231=0),"",$K231/$J231)</f>
      </c>
    </row>
    <row r="232">
      <c r="A232" s="13">
        <f>IF(M_Sapi!$A232="","",M_Sapi!$A232)</f>
      </c>
      <c r="B232" s="13">
        <f>IF($A232="","",M_Sapi!$F232)</f>
      </c>
      <c r="C232" s="13">
        <f>IF($A232="","",M_Sapi!$J232)</f>
      </c>
      <c r="D232" s="16">
        <f>IF($A232="","",M_Sapi!$D232)</f>
      </c>
      <c r="E232" s="16">
        <f>IF($A232="","",HPP_Sapi!$J232)</f>
      </c>
      <c r="F232" s="16">
        <f>IF($A232="","",$E232-$D232)</f>
      </c>
      <c r="G232" s="18">
        <f>IF($A232="","",M_Sapi!$L232)</f>
      </c>
      <c r="H232" s="19">
        <f>IF(OR($A232="",$G232=0),"",$F232/$G232)</f>
      </c>
      <c r="I232" s="15">
        <f>IF($A232="","",HPP_Sapi!$I232)</f>
      </c>
      <c r="J232" s="15">
        <f>IF($A232="","",IFERROR(INDEX(Penjualan!$E$2:$E$1001,MATCH($A232,Penjualan!$B$2:$B$1001,0)),0))</f>
      </c>
      <c r="K232" s="15">
        <f>IF($A232="","",IF($J232=0,0,$J232-$I232))</f>
      </c>
      <c r="L232" s="20">
        <f>IF(OR($A232="",$J232=0),"",$K232/$J232)</f>
      </c>
    </row>
    <row r="233">
      <c r="A233" s="13">
        <f>IF(M_Sapi!$A233="","",M_Sapi!$A233)</f>
      </c>
      <c r="B233" s="13">
        <f>IF($A233="","",M_Sapi!$F233)</f>
      </c>
      <c r="C233" s="13">
        <f>IF($A233="","",M_Sapi!$J233)</f>
      </c>
      <c r="D233" s="16">
        <f>IF($A233="","",M_Sapi!$D233)</f>
      </c>
      <c r="E233" s="16">
        <f>IF($A233="","",HPP_Sapi!$J233)</f>
      </c>
      <c r="F233" s="16">
        <f>IF($A233="","",$E233-$D233)</f>
      </c>
      <c r="G233" s="18">
        <f>IF($A233="","",M_Sapi!$L233)</f>
      </c>
      <c r="H233" s="19">
        <f>IF(OR($A233="",$G233=0),"",$F233/$G233)</f>
      </c>
      <c r="I233" s="15">
        <f>IF($A233="","",HPP_Sapi!$I233)</f>
      </c>
      <c r="J233" s="15">
        <f>IF($A233="","",IFERROR(INDEX(Penjualan!$E$2:$E$1001,MATCH($A233,Penjualan!$B$2:$B$1001,0)),0))</f>
      </c>
      <c r="K233" s="15">
        <f>IF($A233="","",IF($J233=0,0,$J233-$I233))</f>
      </c>
      <c r="L233" s="20">
        <f>IF(OR($A233="",$J233=0),"",$K233/$J233)</f>
      </c>
    </row>
    <row r="234">
      <c r="A234" s="13">
        <f>IF(M_Sapi!$A234="","",M_Sapi!$A234)</f>
      </c>
      <c r="B234" s="13">
        <f>IF($A234="","",M_Sapi!$F234)</f>
      </c>
      <c r="C234" s="13">
        <f>IF($A234="","",M_Sapi!$J234)</f>
      </c>
      <c r="D234" s="16">
        <f>IF($A234="","",M_Sapi!$D234)</f>
      </c>
      <c r="E234" s="16">
        <f>IF($A234="","",HPP_Sapi!$J234)</f>
      </c>
      <c r="F234" s="16">
        <f>IF($A234="","",$E234-$D234)</f>
      </c>
      <c r="G234" s="18">
        <f>IF($A234="","",M_Sapi!$L234)</f>
      </c>
      <c r="H234" s="19">
        <f>IF(OR($A234="",$G234=0),"",$F234/$G234)</f>
      </c>
      <c r="I234" s="15">
        <f>IF($A234="","",HPP_Sapi!$I234)</f>
      </c>
      <c r="J234" s="15">
        <f>IF($A234="","",IFERROR(INDEX(Penjualan!$E$2:$E$1001,MATCH($A234,Penjualan!$B$2:$B$1001,0)),0))</f>
      </c>
      <c r="K234" s="15">
        <f>IF($A234="","",IF($J234=0,0,$J234-$I234))</f>
      </c>
      <c r="L234" s="20">
        <f>IF(OR($A234="",$J234=0),"",$K234/$J234)</f>
      </c>
    </row>
    <row r="235">
      <c r="A235" s="13">
        <f>IF(M_Sapi!$A235="","",M_Sapi!$A235)</f>
      </c>
      <c r="B235" s="13">
        <f>IF($A235="","",M_Sapi!$F235)</f>
      </c>
      <c r="C235" s="13">
        <f>IF($A235="","",M_Sapi!$J235)</f>
      </c>
      <c r="D235" s="16">
        <f>IF($A235="","",M_Sapi!$D235)</f>
      </c>
      <c r="E235" s="16">
        <f>IF($A235="","",HPP_Sapi!$J235)</f>
      </c>
      <c r="F235" s="16">
        <f>IF($A235="","",$E235-$D235)</f>
      </c>
      <c r="G235" s="18">
        <f>IF($A235="","",M_Sapi!$L235)</f>
      </c>
      <c r="H235" s="19">
        <f>IF(OR($A235="",$G235=0),"",$F235/$G235)</f>
      </c>
      <c r="I235" s="15">
        <f>IF($A235="","",HPP_Sapi!$I235)</f>
      </c>
      <c r="J235" s="15">
        <f>IF($A235="","",IFERROR(INDEX(Penjualan!$E$2:$E$1001,MATCH($A235,Penjualan!$B$2:$B$1001,0)),0))</f>
      </c>
      <c r="K235" s="15">
        <f>IF($A235="","",IF($J235=0,0,$J235-$I235))</f>
      </c>
      <c r="L235" s="20">
        <f>IF(OR($A235="",$J235=0),"",$K235/$J235)</f>
      </c>
    </row>
    <row r="236">
      <c r="A236" s="13">
        <f>IF(M_Sapi!$A236="","",M_Sapi!$A236)</f>
      </c>
      <c r="B236" s="13">
        <f>IF($A236="","",M_Sapi!$F236)</f>
      </c>
      <c r="C236" s="13">
        <f>IF($A236="","",M_Sapi!$J236)</f>
      </c>
      <c r="D236" s="16">
        <f>IF($A236="","",M_Sapi!$D236)</f>
      </c>
      <c r="E236" s="16">
        <f>IF($A236="","",HPP_Sapi!$J236)</f>
      </c>
      <c r="F236" s="16">
        <f>IF($A236="","",$E236-$D236)</f>
      </c>
      <c r="G236" s="18">
        <f>IF($A236="","",M_Sapi!$L236)</f>
      </c>
      <c r="H236" s="19">
        <f>IF(OR($A236="",$G236=0),"",$F236/$G236)</f>
      </c>
      <c r="I236" s="15">
        <f>IF($A236="","",HPP_Sapi!$I236)</f>
      </c>
      <c r="J236" s="15">
        <f>IF($A236="","",IFERROR(INDEX(Penjualan!$E$2:$E$1001,MATCH($A236,Penjualan!$B$2:$B$1001,0)),0))</f>
      </c>
      <c r="K236" s="15">
        <f>IF($A236="","",IF($J236=0,0,$J236-$I236))</f>
      </c>
      <c r="L236" s="20">
        <f>IF(OR($A236="",$J236=0),"",$K236/$J236)</f>
      </c>
    </row>
    <row r="237">
      <c r="A237" s="13">
        <f>IF(M_Sapi!$A237="","",M_Sapi!$A237)</f>
      </c>
      <c r="B237" s="13">
        <f>IF($A237="","",M_Sapi!$F237)</f>
      </c>
      <c r="C237" s="13">
        <f>IF($A237="","",M_Sapi!$J237)</f>
      </c>
      <c r="D237" s="16">
        <f>IF($A237="","",M_Sapi!$D237)</f>
      </c>
      <c r="E237" s="16">
        <f>IF($A237="","",HPP_Sapi!$J237)</f>
      </c>
      <c r="F237" s="16">
        <f>IF($A237="","",$E237-$D237)</f>
      </c>
      <c r="G237" s="18">
        <f>IF($A237="","",M_Sapi!$L237)</f>
      </c>
      <c r="H237" s="19">
        <f>IF(OR($A237="",$G237=0),"",$F237/$G237)</f>
      </c>
      <c r="I237" s="15">
        <f>IF($A237="","",HPP_Sapi!$I237)</f>
      </c>
      <c r="J237" s="15">
        <f>IF($A237="","",IFERROR(INDEX(Penjualan!$E$2:$E$1001,MATCH($A237,Penjualan!$B$2:$B$1001,0)),0))</f>
      </c>
      <c r="K237" s="15">
        <f>IF($A237="","",IF($J237=0,0,$J237-$I237))</f>
      </c>
      <c r="L237" s="20">
        <f>IF(OR($A237="",$J237=0),"",$K237/$J237)</f>
      </c>
    </row>
    <row r="238">
      <c r="A238" s="13">
        <f>IF(M_Sapi!$A238="","",M_Sapi!$A238)</f>
      </c>
      <c r="B238" s="13">
        <f>IF($A238="","",M_Sapi!$F238)</f>
      </c>
      <c r="C238" s="13">
        <f>IF($A238="","",M_Sapi!$J238)</f>
      </c>
      <c r="D238" s="16">
        <f>IF($A238="","",M_Sapi!$D238)</f>
      </c>
      <c r="E238" s="16">
        <f>IF($A238="","",HPP_Sapi!$J238)</f>
      </c>
      <c r="F238" s="16">
        <f>IF($A238="","",$E238-$D238)</f>
      </c>
      <c r="G238" s="18">
        <f>IF($A238="","",M_Sapi!$L238)</f>
      </c>
      <c r="H238" s="19">
        <f>IF(OR($A238="",$G238=0),"",$F238/$G238)</f>
      </c>
      <c r="I238" s="15">
        <f>IF($A238="","",HPP_Sapi!$I238)</f>
      </c>
      <c r="J238" s="15">
        <f>IF($A238="","",IFERROR(INDEX(Penjualan!$E$2:$E$1001,MATCH($A238,Penjualan!$B$2:$B$1001,0)),0))</f>
      </c>
      <c r="K238" s="15">
        <f>IF($A238="","",IF($J238=0,0,$J238-$I238))</f>
      </c>
      <c r="L238" s="20">
        <f>IF(OR($A238="",$J238=0),"",$K238/$J238)</f>
      </c>
    </row>
    <row r="239">
      <c r="A239" s="13">
        <f>IF(M_Sapi!$A239="","",M_Sapi!$A239)</f>
      </c>
      <c r="B239" s="13">
        <f>IF($A239="","",M_Sapi!$F239)</f>
      </c>
      <c r="C239" s="13">
        <f>IF($A239="","",M_Sapi!$J239)</f>
      </c>
      <c r="D239" s="16">
        <f>IF($A239="","",M_Sapi!$D239)</f>
      </c>
      <c r="E239" s="16">
        <f>IF($A239="","",HPP_Sapi!$J239)</f>
      </c>
      <c r="F239" s="16">
        <f>IF($A239="","",$E239-$D239)</f>
      </c>
      <c r="G239" s="18">
        <f>IF($A239="","",M_Sapi!$L239)</f>
      </c>
      <c r="H239" s="19">
        <f>IF(OR($A239="",$G239=0),"",$F239/$G239)</f>
      </c>
      <c r="I239" s="15">
        <f>IF($A239="","",HPP_Sapi!$I239)</f>
      </c>
      <c r="J239" s="15">
        <f>IF($A239="","",IFERROR(INDEX(Penjualan!$E$2:$E$1001,MATCH($A239,Penjualan!$B$2:$B$1001,0)),0))</f>
      </c>
      <c r="K239" s="15">
        <f>IF($A239="","",IF($J239=0,0,$J239-$I239))</f>
      </c>
      <c r="L239" s="20">
        <f>IF(OR($A239="",$J239=0),"",$K239/$J239)</f>
      </c>
    </row>
    <row r="240">
      <c r="A240" s="13">
        <f>IF(M_Sapi!$A240="","",M_Sapi!$A240)</f>
      </c>
      <c r="B240" s="13">
        <f>IF($A240="","",M_Sapi!$F240)</f>
      </c>
      <c r="C240" s="13">
        <f>IF($A240="","",M_Sapi!$J240)</f>
      </c>
      <c r="D240" s="16">
        <f>IF($A240="","",M_Sapi!$D240)</f>
      </c>
      <c r="E240" s="16">
        <f>IF($A240="","",HPP_Sapi!$J240)</f>
      </c>
      <c r="F240" s="16">
        <f>IF($A240="","",$E240-$D240)</f>
      </c>
      <c r="G240" s="18">
        <f>IF($A240="","",M_Sapi!$L240)</f>
      </c>
      <c r="H240" s="19">
        <f>IF(OR($A240="",$G240=0),"",$F240/$G240)</f>
      </c>
      <c r="I240" s="15">
        <f>IF($A240="","",HPP_Sapi!$I240)</f>
      </c>
      <c r="J240" s="15">
        <f>IF($A240="","",IFERROR(INDEX(Penjualan!$E$2:$E$1001,MATCH($A240,Penjualan!$B$2:$B$1001,0)),0))</f>
      </c>
      <c r="K240" s="15">
        <f>IF($A240="","",IF($J240=0,0,$J240-$I240))</f>
      </c>
      <c r="L240" s="20">
        <f>IF(OR($A240="",$J240=0),"",$K240/$J240)</f>
      </c>
    </row>
    <row r="241">
      <c r="A241" s="13">
        <f>IF(M_Sapi!$A241="","",M_Sapi!$A241)</f>
      </c>
      <c r="B241" s="13">
        <f>IF($A241="","",M_Sapi!$F241)</f>
      </c>
      <c r="C241" s="13">
        <f>IF($A241="","",M_Sapi!$J241)</f>
      </c>
      <c r="D241" s="16">
        <f>IF($A241="","",M_Sapi!$D241)</f>
      </c>
      <c r="E241" s="16">
        <f>IF($A241="","",HPP_Sapi!$J241)</f>
      </c>
      <c r="F241" s="16">
        <f>IF($A241="","",$E241-$D241)</f>
      </c>
      <c r="G241" s="18">
        <f>IF($A241="","",M_Sapi!$L241)</f>
      </c>
      <c r="H241" s="19">
        <f>IF(OR($A241="",$G241=0),"",$F241/$G241)</f>
      </c>
      <c r="I241" s="15">
        <f>IF($A241="","",HPP_Sapi!$I241)</f>
      </c>
      <c r="J241" s="15">
        <f>IF($A241="","",IFERROR(INDEX(Penjualan!$E$2:$E$1001,MATCH($A241,Penjualan!$B$2:$B$1001,0)),0))</f>
      </c>
      <c r="K241" s="15">
        <f>IF($A241="","",IF($J241=0,0,$J241-$I241))</f>
      </c>
      <c r="L241" s="20">
        <f>IF(OR($A241="",$J241=0),"",$K241/$J241)</f>
      </c>
    </row>
    <row r="242">
      <c r="A242" s="13">
        <f>IF(M_Sapi!$A242="","",M_Sapi!$A242)</f>
      </c>
      <c r="B242" s="13">
        <f>IF($A242="","",M_Sapi!$F242)</f>
      </c>
      <c r="C242" s="13">
        <f>IF($A242="","",M_Sapi!$J242)</f>
      </c>
      <c r="D242" s="16">
        <f>IF($A242="","",M_Sapi!$D242)</f>
      </c>
      <c r="E242" s="16">
        <f>IF($A242="","",HPP_Sapi!$J242)</f>
      </c>
      <c r="F242" s="16">
        <f>IF($A242="","",$E242-$D242)</f>
      </c>
      <c r="G242" s="18">
        <f>IF($A242="","",M_Sapi!$L242)</f>
      </c>
      <c r="H242" s="19">
        <f>IF(OR($A242="",$G242=0),"",$F242/$G242)</f>
      </c>
      <c r="I242" s="15">
        <f>IF($A242="","",HPP_Sapi!$I242)</f>
      </c>
      <c r="J242" s="15">
        <f>IF($A242="","",IFERROR(INDEX(Penjualan!$E$2:$E$1001,MATCH($A242,Penjualan!$B$2:$B$1001,0)),0))</f>
      </c>
      <c r="K242" s="15">
        <f>IF($A242="","",IF($J242=0,0,$J242-$I242))</f>
      </c>
      <c r="L242" s="20">
        <f>IF(OR($A242="",$J242=0),"",$K242/$J242)</f>
      </c>
    </row>
    <row r="243">
      <c r="A243" s="13">
        <f>IF(M_Sapi!$A243="","",M_Sapi!$A243)</f>
      </c>
      <c r="B243" s="13">
        <f>IF($A243="","",M_Sapi!$F243)</f>
      </c>
      <c r="C243" s="13">
        <f>IF($A243="","",M_Sapi!$J243)</f>
      </c>
      <c r="D243" s="16">
        <f>IF($A243="","",M_Sapi!$D243)</f>
      </c>
      <c r="E243" s="16">
        <f>IF($A243="","",HPP_Sapi!$J243)</f>
      </c>
      <c r="F243" s="16">
        <f>IF($A243="","",$E243-$D243)</f>
      </c>
      <c r="G243" s="18">
        <f>IF($A243="","",M_Sapi!$L243)</f>
      </c>
      <c r="H243" s="19">
        <f>IF(OR($A243="",$G243=0),"",$F243/$G243)</f>
      </c>
      <c r="I243" s="15">
        <f>IF($A243="","",HPP_Sapi!$I243)</f>
      </c>
      <c r="J243" s="15">
        <f>IF($A243="","",IFERROR(INDEX(Penjualan!$E$2:$E$1001,MATCH($A243,Penjualan!$B$2:$B$1001,0)),0))</f>
      </c>
      <c r="K243" s="15">
        <f>IF($A243="","",IF($J243=0,0,$J243-$I243))</f>
      </c>
      <c r="L243" s="20">
        <f>IF(OR($A243="",$J243=0),"",$K243/$J243)</f>
      </c>
    </row>
    <row r="244">
      <c r="A244" s="13">
        <f>IF(M_Sapi!$A244="","",M_Sapi!$A244)</f>
      </c>
      <c r="B244" s="13">
        <f>IF($A244="","",M_Sapi!$F244)</f>
      </c>
      <c r="C244" s="13">
        <f>IF($A244="","",M_Sapi!$J244)</f>
      </c>
      <c r="D244" s="16">
        <f>IF($A244="","",M_Sapi!$D244)</f>
      </c>
      <c r="E244" s="16">
        <f>IF($A244="","",HPP_Sapi!$J244)</f>
      </c>
      <c r="F244" s="16">
        <f>IF($A244="","",$E244-$D244)</f>
      </c>
      <c r="G244" s="18">
        <f>IF($A244="","",M_Sapi!$L244)</f>
      </c>
      <c r="H244" s="19">
        <f>IF(OR($A244="",$G244=0),"",$F244/$G244)</f>
      </c>
      <c r="I244" s="15">
        <f>IF($A244="","",HPP_Sapi!$I244)</f>
      </c>
      <c r="J244" s="15">
        <f>IF($A244="","",IFERROR(INDEX(Penjualan!$E$2:$E$1001,MATCH($A244,Penjualan!$B$2:$B$1001,0)),0))</f>
      </c>
      <c r="K244" s="15">
        <f>IF($A244="","",IF($J244=0,0,$J244-$I244))</f>
      </c>
      <c r="L244" s="20">
        <f>IF(OR($A244="",$J244=0),"",$K244/$J244)</f>
      </c>
    </row>
    <row r="245">
      <c r="A245" s="13">
        <f>IF(M_Sapi!$A245="","",M_Sapi!$A245)</f>
      </c>
      <c r="B245" s="13">
        <f>IF($A245="","",M_Sapi!$F245)</f>
      </c>
      <c r="C245" s="13">
        <f>IF($A245="","",M_Sapi!$J245)</f>
      </c>
      <c r="D245" s="16">
        <f>IF($A245="","",M_Sapi!$D245)</f>
      </c>
      <c r="E245" s="16">
        <f>IF($A245="","",HPP_Sapi!$J245)</f>
      </c>
      <c r="F245" s="16">
        <f>IF($A245="","",$E245-$D245)</f>
      </c>
      <c r="G245" s="18">
        <f>IF($A245="","",M_Sapi!$L245)</f>
      </c>
      <c r="H245" s="19">
        <f>IF(OR($A245="",$G245=0),"",$F245/$G245)</f>
      </c>
      <c r="I245" s="15">
        <f>IF($A245="","",HPP_Sapi!$I245)</f>
      </c>
      <c r="J245" s="15">
        <f>IF($A245="","",IFERROR(INDEX(Penjualan!$E$2:$E$1001,MATCH($A245,Penjualan!$B$2:$B$1001,0)),0))</f>
      </c>
      <c r="K245" s="15">
        <f>IF($A245="","",IF($J245=0,0,$J245-$I245))</f>
      </c>
      <c r="L245" s="20">
        <f>IF(OR($A245="",$J245=0),"",$K245/$J245)</f>
      </c>
    </row>
    <row r="246">
      <c r="A246" s="13">
        <f>IF(M_Sapi!$A246="","",M_Sapi!$A246)</f>
      </c>
      <c r="B246" s="13">
        <f>IF($A246="","",M_Sapi!$F246)</f>
      </c>
      <c r="C246" s="13">
        <f>IF($A246="","",M_Sapi!$J246)</f>
      </c>
      <c r="D246" s="16">
        <f>IF($A246="","",M_Sapi!$D246)</f>
      </c>
      <c r="E246" s="16">
        <f>IF($A246="","",HPP_Sapi!$J246)</f>
      </c>
      <c r="F246" s="16">
        <f>IF($A246="","",$E246-$D246)</f>
      </c>
      <c r="G246" s="18">
        <f>IF($A246="","",M_Sapi!$L246)</f>
      </c>
      <c r="H246" s="19">
        <f>IF(OR($A246="",$G246=0),"",$F246/$G246)</f>
      </c>
      <c r="I246" s="15">
        <f>IF($A246="","",HPP_Sapi!$I246)</f>
      </c>
      <c r="J246" s="15">
        <f>IF($A246="","",IFERROR(INDEX(Penjualan!$E$2:$E$1001,MATCH($A246,Penjualan!$B$2:$B$1001,0)),0))</f>
      </c>
      <c r="K246" s="15">
        <f>IF($A246="","",IF($J246=0,0,$J246-$I246))</f>
      </c>
      <c r="L246" s="20">
        <f>IF(OR($A246="",$J246=0),"",$K246/$J246)</f>
      </c>
    </row>
    <row r="247">
      <c r="A247" s="13">
        <f>IF(M_Sapi!$A247="","",M_Sapi!$A247)</f>
      </c>
      <c r="B247" s="13">
        <f>IF($A247="","",M_Sapi!$F247)</f>
      </c>
      <c r="C247" s="13">
        <f>IF($A247="","",M_Sapi!$J247)</f>
      </c>
      <c r="D247" s="16">
        <f>IF($A247="","",M_Sapi!$D247)</f>
      </c>
      <c r="E247" s="16">
        <f>IF($A247="","",HPP_Sapi!$J247)</f>
      </c>
      <c r="F247" s="16">
        <f>IF($A247="","",$E247-$D247)</f>
      </c>
      <c r="G247" s="18">
        <f>IF($A247="","",M_Sapi!$L247)</f>
      </c>
      <c r="H247" s="19">
        <f>IF(OR($A247="",$G247=0),"",$F247/$G247)</f>
      </c>
      <c r="I247" s="15">
        <f>IF($A247="","",HPP_Sapi!$I247)</f>
      </c>
      <c r="J247" s="15">
        <f>IF($A247="","",IFERROR(INDEX(Penjualan!$E$2:$E$1001,MATCH($A247,Penjualan!$B$2:$B$1001,0)),0))</f>
      </c>
      <c r="K247" s="15">
        <f>IF($A247="","",IF($J247=0,0,$J247-$I247))</f>
      </c>
      <c r="L247" s="20">
        <f>IF(OR($A247="",$J247=0),"",$K247/$J247)</f>
      </c>
    </row>
    <row r="248">
      <c r="A248" s="13">
        <f>IF(M_Sapi!$A248="","",M_Sapi!$A248)</f>
      </c>
      <c r="B248" s="13">
        <f>IF($A248="","",M_Sapi!$F248)</f>
      </c>
      <c r="C248" s="13">
        <f>IF($A248="","",M_Sapi!$J248)</f>
      </c>
      <c r="D248" s="16">
        <f>IF($A248="","",M_Sapi!$D248)</f>
      </c>
      <c r="E248" s="16">
        <f>IF($A248="","",HPP_Sapi!$J248)</f>
      </c>
      <c r="F248" s="16">
        <f>IF($A248="","",$E248-$D248)</f>
      </c>
      <c r="G248" s="18">
        <f>IF($A248="","",M_Sapi!$L248)</f>
      </c>
      <c r="H248" s="19">
        <f>IF(OR($A248="",$G248=0),"",$F248/$G248)</f>
      </c>
      <c r="I248" s="15">
        <f>IF($A248="","",HPP_Sapi!$I248)</f>
      </c>
      <c r="J248" s="15">
        <f>IF($A248="","",IFERROR(INDEX(Penjualan!$E$2:$E$1001,MATCH($A248,Penjualan!$B$2:$B$1001,0)),0))</f>
      </c>
      <c r="K248" s="15">
        <f>IF($A248="","",IF($J248=0,0,$J248-$I248))</f>
      </c>
      <c r="L248" s="20">
        <f>IF(OR($A248="",$J248=0),"",$K248/$J248)</f>
      </c>
    </row>
    <row r="249">
      <c r="A249" s="13">
        <f>IF(M_Sapi!$A249="","",M_Sapi!$A249)</f>
      </c>
      <c r="B249" s="13">
        <f>IF($A249="","",M_Sapi!$F249)</f>
      </c>
      <c r="C249" s="13">
        <f>IF($A249="","",M_Sapi!$J249)</f>
      </c>
      <c r="D249" s="16">
        <f>IF($A249="","",M_Sapi!$D249)</f>
      </c>
      <c r="E249" s="16">
        <f>IF($A249="","",HPP_Sapi!$J249)</f>
      </c>
      <c r="F249" s="16">
        <f>IF($A249="","",$E249-$D249)</f>
      </c>
      <c r="G249" s="18">
        <f>IF($A249="","",M_Sapi!$L249)</f>
      </c>
      <c r="H249" s="19">
        <f>IF(OR($A249="",$G249=0),"",$F249/$G249)</f>
      </c>
      <c r="I249" s="15">
        <f>IF($A249="","",HPP_Sapi!$I249)</f>
      </c>
      <c r="J249" s="15">
        <f>IF($A249="","",IFERROR(INDEX(Penjualan!$E$2:$E$1001,MATCH($A249,Penjualan!$B$2:$B$1001,0)),0))</f>
      </c>
      <c r="K249" s="15">
        <f>IF($A249="","",IF($J249=0,0,$J249-$I249))</f>
      </c>
      <c r="L249" s="20">
        <f>IF(OR($A249="",$J249=0),"",$K249/$J249)</f>
      </c>
    </row>
    <row r="250">
      <c r="A250" s="13">
        <f>IF(M_Sapi!$A250="","",M_Sapi!$A250)</f>
      </c>
      <c r="B250" s="13">
        <f>IF($A250="","",M_Sapi!$F250)</f>
      </c>
      <c r="C250" s="13">
        <f>IF($A250="","",M_Sapi!$J250)</f>
      </c>
      <c r="D250" s="16">
        <f>IF($A250="","",M_Sapi!$D250)</f>
      </c>
      <c r="E250" s="16">
        <f>IF($A250="","",HPP_Sapi!$J250)</f>
      </c>
      <c r="F250" s="16">
        <f>IF($A250="","",$E250-$D250)</f>
      </c>
      <c r="G250" s="18">
        <f>IF($A250="","",M_Sapi!$L250)</f>
      </c>
      <c r="H250" s="19">
        <f>IF(OR($A250="",$G250=0),"",$F250/$G250)</f>
      </c>
      <c r="I250" s="15">
        <f>IF($A250="","",HPP_Sapi!$I250)</f>
      </c>
      <c r="J250" s="15">
        <f>IF($A250="","",IFERROR(INDEX(Penjualan!$E$2:$E$1001,MATCH($A250,Penjualan!$B$2:$B$1001,0)),0))</f>
      </c>
      <c r="K250" s="15">
        <f>IF($A250="","",IF($J250=0,0,$J250-$I250))</f>
      </c>
      <c r="L250" s="20">
        <f>IF(OR($A250="",$J250=0),"",$K250/$J250)</f>
      </c>
    </row>
    <row r="251">
      <c r="A251" s="13">
        <f>IF(M_Sapi!$A251="","",M_Sapi!$A251)</f>
      </c>
      <c r="B251" s="13">
        <f>IF($A251="","",M_Sapi!$F251)</f>
      </c>
      <c r="C251" s="13">
        <f>IF($A251="","",M_Sapi!$J251)</f>
      </c>
      <c r="D251" s="16">
        <f>IF($A251="","",M_Sapi!$D251)</f>
      </c>
      <c r="E251" s="16">
        <f>IF($A251="","",HPP_Sapi!$J251)</f>
      </c>
      <c r="F251" s="16">
        <f>IF($A251="","",$E251-$D251)</f>
      </c>
      <c r="G251" s="18">
        <f>IF($A251="","",M_Sapi!$L251)</f>
      </c>
      <c r="H251" s="19">
        <f>IF(OR($A251="",$G251=0),"",$F251/$G251)</f>
      </c>
      <c r="I251" s="15">
        <f>IF($A251="","",HPP_Sapi!$I251)</f>
      </c>
      <c r="J251" s="15">
        <f>IF($A251="","",IFERROR(INDEX(Penjualan!$E$2:$E$1001,MATCH($A251,Penjualan!$B$2:$B$1001,0)),0))</f>
      </c>
      <c r="K251" s="15">
        <f>IF($A251="","",IF($J251=0,0,$J251-$I251))</f>
      </c>
      <c r="L251" s="20">
        <f>IF(OR($A251="",$J251=0),"",$K251/$J251)</f>
      </c>
    </row>
    <row r="252">
      <c r="A252" s="13">
        <f>IF(M_Sapi!$A252="","",M_Sapi!$A252)</f>
      </c>
      <c r="B252" s="13">
        <f>IF($A252="","",M_Sapi!$F252)</f>
      </c>
      <c r="C252" s="13">
        <f>IF($A252="","",M_Sapi!$J252)</f>
      </c>
      <c r="D252" s="16">
        <f>IF($A252="","",M_Sapi!$D252)</f>
      </c>
      <c r="E252" s="16">
        <f>IF($A252="","",HPP_Sapi!$J252)</f>
      </c>
      <c r="F252" s="16">
        <f>IF($A252="","",$E252-$D252)</f>
      </c>
      <c r="G252" s="18">
        <f>IF($A252="","",M_Sapi!$L252)</f>
      </c>
      <c r="H252" s="19">
        <f>IF(OR($A252="",$G252=0),"",$F252/$G252)</f>
      </c>
      <c r="I252" s="15">
        <f>IF($A252="","",HPP_Sapi!$I252)</f>
      </c>
      <c r="J252" s="15">
        <f>IF($A252="","",IFERROR(INDEX(Penjualan!$E$2:$E$1001,MATCH($A252,Penjualan!$B$2:$B$1001,0)),0))</f>
      </c>
      <c r="K252" s="15">
        <f>IF($A252="","",IF($J252=0,0,$J252-$I252))</f>
      </c>
      <c r="L252" s="20">
        <f>IF(OR($A252="",$J252=0),"",$K252/$J252)</f>
      </c>
    </row>
    <row r="253">
      <c r="A253" s="13">
        <f>IF(M_Sapi!$A253="","",M_Sapi!$A253)</f>
      </c>
      <c r="B253" s="13">
        <f>IF($A253="","",M_Sapi!$F253)</f>
      </c>
      <c r="C253" s="13">
        <f>IF($A253="","",M_Sapi!$J253)</f>
      </c>
      <c r="D253" s="16">
        <f>IF($A253="","",M_Sapi!$D253)</f>
      </c>
      <c r="E253" s="16">
        <f>IF($A253="","",HPP_Sapi!$J253)</f>
      </c>
      <c r="F253" s="16">
        <f>IF($A253="","",$E253-$D253)</f>
      </c>
      <c r="G253" s="18">
        <f>IF($A253="","",M_Sapi!$L253)</f>
      </c>
      <c r="H253" s="19">
        <f>IF(OR($A253="",$G253=0),"",$F253/$G253)</f>
      </c>
      <c r="I253" s="15">
        <f>IF($A253="","",HPP_Sapi!$I253)</f>
      </c>
      <c r="J253" s="15">
        <f>IF($A253="","",IFERROR(INDEX(Penjualan!$E$2:$E$1001,MATCH($A253,Penjualan!$B$2:$B$1001,0)),0))</f>
      </c>
      <c r="K253" s="15">
        <f>IF($A253="","",IF($J253=0,0,$J253-$I253))</f>
      </c>
      <c r="L253" s="20">
        <f>IF(OR($A253="",$J253=0),"",$K253/$J253)</f>
      </c>
    </row>
    <row r="254">
      <c r="A254" s="13">
        <f>IF(M_Sapi!$A254="","",M_Sapi!$A254)</f>
      </c>
      <c r="B254" s="13">
        <f>IF($A254="","",M_Sapi!$F254)</f>
      </c>
      <c r="C254" s="13">
        <f>IF($A254="","",M_Sapi!$J254)</f>
      </c>
      <c r="D254" s="16">
        <f>IF($A254="","",M_Sapi!$D254)</f>
      </c>
      <c r="E254" s="16">
        <f>IF($A254="","",HPP_Sapi!$J254)</f>
      </c>
      <c r="F254" s="16">
        <f>IF($A254="","",$E254-$D254)</f>
      </c>
      <c r="G254" s="18">
        <f>IF($A254="","",M_Sapi!$L254)</f>
      </c>
      <c r="H254" s="19">
        <f>IF(OR($A254="",$G254=0),"",$F254/$G254)</f>
      </c>
      <c r="I254" s="15">
        <f>IF($A254="","",HPP_Sapi!$I254)</f>
      </c>
      <c r="J254" s="15">
        <f>IF($A254="","",IFERROR(INDEX(Penjualan!$E$2:$E$1001,MATCH($A254,Penjualan!$B$2:$B$1001,0)),0))</f>
      </c>
      <c r="K254" s="15">
        <f>IF($A254="","",IF($J254=0,0,$J254-$I254))</f>
      </c>
      <c r="L254" s="20">
        <f>IF(OR($A254="",$J254=0),"",$K254/$J254)</f>
      </c>
    </row>
    <row r="255">
      <c r="A255" s="13">
        <f>IF(M_Sapi!$A255="","",M_Sapi!$A255)</f>
      </c>
      <c r="B255" s="13">
        <f>IF($A255="","",M_Sapi!$F255)</f>
      </c>
      <c r="C255" s="13">
        <f>IF($A255="","",M_Sapi!$J255)</f>
      </c>
      <c r="D255" s="16">
        <f>IF($A255="","",M_Sapi!$D255)</f>
      </c>
      <c r="E255" s="16">
        <f>IF($A255="","",HPP_Sapi!$J255)</f>
      </c>
      <c r="F255" s="16">
        <f>IF($A255="","",$E255-$D255)</f>
      </c>
      <c r="G255" s="18">
        <f>IF($A255="","",M_Sapi!$L255)</f>
      </c>
      <c r="H255" s="19">
        <f>IF(OR($A255="",$G255=0),"",$F255/$G255)</f>
      </c>
      <c r="I255" s="15">
        <f>IF($A255="","",HPP_Sapi!$I255)</f>
      </c>
      <c r="J255" s="15">
        <f>IF($A255="","",IFERROR(INDEX(Penjualan!$E$2:$E$1001,MATCH($A255,Penjualan!$B$2:$B$1001,0)),0))</f>
      </c>
      <c r="K255" s="15">
        <f>IF($A255="","",IF($J255=0,0,$J255-$I255))</f>
      </c>
      <c r="L255" s="20">
        <f>IF(OR($A255="",$J255=0),"",$K255/$J255)</f>
      </c>
    </row>
    <row r="256">
      <c r="A256" s="13">
        <f>IF(M_Sapi!$A256="","",M_Sapi!$A256)</f>
      </c>
      <c r="B256" s="13">
        <f>IF($A256="","",M_Sapi!$F256)</f>
      </c>
      <c r="C256" s="13">
        <f>IF($A256="","",M_Sapi!$J256)</f>
      </c>
      <c r="D256" s="16">
        <f>IF($A256="","",M_Sapi!$D256)</f>
      </c>
      <c r="E256" s="16">
        <f>IF($A256="","",HPP_Sapi!$J256)</f>
      </c>
      <c r="F256" s="16">
        <f>IF($A256="","",$E256-$D256)</f>
      </c>
      <c r="G256" s="18">
        <f>IF($A256="","",M_Sapi!$L256)</f>
      </c>
      <c r="H256" s="19">
        <f>IF(OR($A256="",$G256=0),"",$F256/$G256)</f>
      </c>
      <c r="I256" s="15">
        <f>IF($A256="","",HPP_Sapi!$I256)</f>
      </c>
      <c r="J256" s="15">
        <f>IF($A256="","",IFERROR(INDEX(Penjualan!$E$2:$E$1001,MATCH($A256,Penjualan!$B$2:$B$1001,0)),0))</f>
      </c>
      <c r="K256" s="15">
        <f>IF($A256="","",IF($J256=0,0,$J256-$I256))</f>
      </c>
      <c r="L256" s="20">
        <f>IF(OR($A256="",$J256=0),"",$K256/$J256)</f>
      </c>
    </row>
    <row r="257">
      <c r="A257" s="13">
        <f>IF(M_Sapi!$A257="","",M_Sapi!$A257)</f>
      </c>
      <c r="B257" s="13">
        <f>IF($A257="","",M_Sapi!$F257)</f>
      </c>
      <c r="C257" s="13">
        <f>IF($A257="","",M_Sapi!$J257)</f>
      </c>
      <c r="D257" s="16">
        <f>IF($A257="","",M_Sapi!$D257)</f>
      </c>
      <c r="E257" s="16">
        <f>IF($A257="","",HPP_Sapi!$J257)</f>
      </c>
      <c r="F257" s="16">
        <f>IF($A257="","",$E257-$D257)</f>
      </c>
      <c r="G257" s="18">
        <f>IF($A257="","",M_Sapi!$L257)</f>
      </c>
      <c r="H257" s="19">
        <f>IF(OR($A257="",$G257=0),"",$F257/$G257)</f>
      </c>
      <c r="I257" s="15">
        <f>IF($A257="","",HPP_Sapi!$I257)</f>
      </c>
      <c r="J257" s="15">
        <f>IF($A257="","",IFERROR(INDEX(Penjualan!$E$2:$E$1001,MATCH($A257,Penjualan!$B$2:$B$1001,0)),0))</f>
      </c>
      <c r="K257" s="15">
        <f>IF($A257="","",IF($J257=0,0,$J257-$I257))</f>
      </c>
      <c r="L257" s="20">
        <f>IF(OR($A257="",$J257=0),"",$K257/$J257)</f>
      </c>
    </row>
    <row r="258">
      <c r="A258" s="13">
        <f>IF(M_Sapi!$A258="","",M_Sapi!$A258)</f>
      </c>
      <c r="B258" s="13">
        <f>IF($A258="","",M_Sapi!$F258)</f>
      </c>
      <c r="C258" s="13">
        <f>IF($A258="","",M_Sapi!$J258)</f>
      </c>
      <c r="D258" s="16">
        <f>IF($A258="","",M_Sapi!$D258)</f>
      </c>
      <c r="E258" s="16">
        <f>IF($A258="","",HPP_Sapi!$J258)</f>
      </c>
      <c r="F258" s="16">
        <f>IF($A258="","",$E258-$D258)</f>
      </c>
      <c r="G258" s="18">
        <f>IF($A258="","",M_Sapi!$L258)</f>
      </c>
      <c r="H258" s="19">
        <f>IF(OR($A258="",$G258=0),"",$F258/$G258)</f>
      </c>
      <c r="I258" s="15">
        <f>IF($A258="","",HPP_Sapi!$I258)</f>
      </c>
      <c r="J258" s="15">
        <f>IF($A258="","",IFERROR(INDEX(Penjualan!$E$2:$E$1001,MATCH($A258,Penjualan!$B$2:$B$1001,0)),0))</f>
      </c>
      <c r="K258" s="15">
        <f>IF($A258="","",IF($J258=0,0,$J258-$I258))</f>
      </c>
      <c r="L258" s="20">
        <f>IF(OR($A258="",$J258=0),"",$K258/$J258)</f>
      </c>
    </row>
    <row r="259">
      <c r="A259" s="13">
        <f>IF(M_Sapi!$A259="","",M_Sapi!$A259)</f>
      </c>
      <c r="B259" s="13">
        <f>IF($A259="","",M_Sapi!$F259)</f>
      </c>
      <c r="C259" s="13">
        <f>IF($A259="","",M_Sapi!$J259)</f>
      </c>
      <c r="D259" s="16">
        <f>IF($A259="","",M_Sapi!$D259)</f>
      </c>
      <c r="E259" s="16">
        <f>IF($A259="","",HPP_Sapi!$J259)</f>
      </c>
      <c r="F259" s="16">
        <f>IF($A259="","",$E259-$D259)</f>
      </c>
      <c r="G259" s="18">
        <f>IF($A259="","",M_Sapi!$L259)</f>
      </c>
      <c r="H259" s="19">
        <f>IF(OR($A259="",$G259=0),"",$F259/$G259)</f>
      </c>
      <c r="I259" s="15">
        <f>IF($A259="","",HPP_Sapi!$I259)</f>
      </c>
      <c r="J259" s="15">
        <f>IF($A259="","",IFERROR(INDEX(Penjualan!$E$2:$E$1001,MATCH($A259,Penjualan!$B$2:$B$1001,0)),0))</f>
      </c>
      <c r="K259" s="15">
        <f>IF($A259="","",IF($J259=0,0,$J259-$I259))</f>
      </c>
      <c r="L259" s="20">
        <f>IF(OR($A259="",$J259=0),"",$K259/$J259)</f>
      </c>
    </row>
    <row r="260">
      <c r="A260" s="13">
        <f>IF(M_Sapi!$A260="","",M_Sapi!$A260)</f>
      </c>
      <c r="B260" s="13">
        <f>IF($A260="","",M_Sapi!$F260)</f>
      </c>
      <c r="C260" s="13">
        <f>IF($A260="","",M_Sapi!$J260)</f>
      </c>
      <c r="D260" s="16">
        <f>IF($A260="","",M_Sapi!$D260)</f>
      </c>
      <c r="E260" s="16">
        <f>IF($A260="","",HPP_Sapi!$J260)</f>
      </c>
      <c r="F260" s="16">
        <f>IF($A260="","",$E260-$D260)</f>
      </c>
      <c r="G260" s="18">
        <f>IF($A260="","",M_Sapi!$L260)</f>
      </c>
      <c r="H260" s="19">
        <f>IF(OR($A260="",$G260=0),"",$F260/$G260)</f>
      </c>
      <c r="I260" s="15">
        <f>IF($A260="","",HPP_Sapi!$I260)</f>
      </c>
      <c r="J260" s="15">
        <f>IF($A260="","",IFERROR(INDEX(Penjualan!$E$2:$E$1001,MATCH($A260,Penjualan!$B$2:$B$1001,0)),0))</f>
      </c>
      <c r="K260" s="15">
        <f>IF($A260="","",IF($J260=0,0,$J260-$I260))</f>
      </c>
      <c r="L260" s="20">
        <f>IF(OR($A260="",$J260=0),"",$K260/$J260)</f>
      </c>
    </row>
    <row r="261">
      <c r="A261" s="13">
        <f>IF(M_Sapi!$A261="","",M_Sapi!$A261)</f>
      </c>
      <c r="B261" s="13">
        <f>IF($A261="","",M_Sapi!$F261)</f>
      </c>
      <c r="C261" s="13">
        <f>IF($A261="","",M_Sapi!$J261)</f>
      </c>
      <c r="D261" s="16">
        <f>IF($A261="","",M_Sapi!$D261)</f>
      </c>
      <c r="E261" s="16">
        <f>IF($A261="","",HPP_Sapi!$J261)</f>
      </c>
      <c r="F261" s="16">
        <f>IF($A261="","",$E261-$D261)</f>
      </c>
      <c r="G261" s="18">
        <f>IF($A261="","",M_Sapi!$L261)</f>
      </c>
      <c r="H261" s="19">
        <f>IF(OR($A261="",$G261=0),"",$F261/$G261)</f>
      </c>
      <c r="I261" s="15">
        <f>IF($A261="","",HPP_Sapi!$I261)</f>
      </c>
      <c r="J261" s="15">
        <f>IF($A261="","",IFERROR(INDEX(Penjualan!$E$2:$E$1001,MATCH($A261,Penjualan!$B$2:$B$1001,0)),0))</f>
      </c>
      <c r="K261" s="15">
        <f>IF($A261="","",IF($J261=0,0,$J261-$I261))</f>
      </c>
      <c r="L261" s="20">
        <f>IF(OR($A261="",$J261=0),"",$K261/$J261)</f>
      </c>
    </row>
    <row r="262">
      <c r="A262" s="13">
        <f>IF(M_Sapi!$A262="","",M_Sapi!$A262)</f>
      </c>
      <c r="B262" s="13">
        <f>IF($A262="","",M_Sapi!$F262)</f>
      </c>
      <c r="C262" s="13">
        <f>IF($A262="","",M_Sapi!$J262)</f>
      </c>
      <c r="D262" s="16">
        <f>IF($A262="","",M_Sapi!$D262)</f>
      </c>
      <c r="E262" s="16">
        <f>IF($A262="","",HPP_Sapi!$J262)</f>
      </c>
      <c r="F262" s="16">
        <f>IF($A262="","",$E262-$D262)</f>
      </c>
      <c r="G262" s="18">
        <f>IF($A262="","",M_Sapi!$L262)</f>
      </c>
      <c r="H262" s="19">
        <f>IF(OR($A262="",$G262=0),"",$F262/$G262)</f>
      </c>
      <c r="I262" s="15">
        <f>IF($A262="","",HPP_Sapi!$I262)</f>
      </c>
      <c r="J262" s="15">
        <f>IF($A262="","",IFERROR(INDEX(Penjualan!$E$2:$E$1001,MATCH($A262,Penjualan!$B$2:$B$1001,0)),0))</f>
      </c>
      <c r="K262" s="15">
        <f>IF($A262="","",IF($J262=0,0,$J262-$I262))</f>
      </c>
      <c r="L262" s="20">
        <f>IF(OR($A262="",$J262=0),"",$K262/$J262)</f>
      </c>
    </row>
    <row r="263">
      <c r="A263" s="13">
        <f>IF(M_Sapi!$A263="","",M_Sapi!$A263)</f>
      </c>
      <c r="B263" s="13">
        <f>IF($A263="","",M_Sapi!$F263)</f>
      </c>
      <c r="C263" s="13">
        <f>IF($A263="","",M_Sapi!$J263)</f>
      </c>
      <c r="D263" s="16">
        <f>IF($A263="","",M_Sapi!$D263)</f>
      </c>
      <c r="E263" s="16">
        <f>IF($A263="","",HPP_Sapi!$J263)</f>
      </c>
      <c r="F263" s="16">
        <f>IF($A263="","",$E263-$D263)</f>
      </c>
      <c r="G263" s="18">
        <f>IF($A263="","",M_Sapi!$L263)</f>
      </c>
      <c r="H263" s="19">
        <f>IF(OR($A263="",$G263=0),"",$F263/$G263)</f>
      </c>
      <c r="I263" s="15">
        <f>IF($A263="","",HPP_Sapi!$I263)</f>
      </c>
      <c r="J263" s="15">
        <f>IF($A263="","",IFERROR(INDEX(Penjualan!$E$2:$E$1001,MATCH($A263,Penjualan!$B$2:$B$1001,0)),0))</f>
      </c>
      <c r="K263" s="15">
        <f>IF($A263="","",IF($J263=0,0,$J263-$I263))</f>
      </c>
      <c r="L263" s="20">
        <f>IF(OR($A263="",$J263=0),"",$K263/$J263)</f>
      </c>
    </row>
    <row r="264">
      <c r="A264" s="13">
        <f>IF(M_Sapi!$A264="","",M_Sapi!$A264)</f>
      </c>
      <c r="B264" s="13">
        <f>IF($A264="","",M_Sapi!$F264)</f>
      </c>
      <c r="C264" s="13">
        <f>IF($A264="","",M_Sapi!$J264)</f>
      </c>
      <c r="D264" s="16">
        <f>IF($A264="","",M_Sapi!$D264)</f>
      </c>
      <c r="E264" s="16">
        <f>IF($A264="","",HPP_Sapi!$J264)</f>
      </c>
      <c r="F264" s="16">
        <f>IF($A264="","",$E264-$D264)</f>
      </c>
      <c r="G264" s="18">
        <f>IF($A264="","",M_Sapi!$L264)</f>
      </c>
      <c r="H264" s="19">
        <f>IF(OR($A264="",$G264=0),"",$F264/$G264)</f>
      </c>
      <c r="I264" s="15">
        <f>IF($A264="","",HPP_Sapi!$I264)</f>
      </c>
      <c r="J264" s="15">
        <f>IF($A264="","",IFERROR(INDEX(Penjualan!$E$2:$E$1001,MATCH($A264,Penjualan!$B$2:$B$1001,0)),0))</f>
      </c>
      <c r="K264" s="15">
        <f>IF($A264="","",IF($J264=0,0,$J264-$I264))</f>
      </c>
      <c r="L264" s="20">
        <f>IF(OR($A264="",$J264=0),"",$K264/$J264)</f>
      </c>
    </row>
    <row r="265">
      <c r="A265" s="13">
        <f>IF(M_Sapi!$A265="","",M_Sapi!$A265)</f>
      </c>
      <c r="B265" s="13">
        <f>IF($A265="","",M_Sapi!$F265)</f>
      </c>
      <c r="C265" s="13">
        <f>IF($A265="","",M_Sapi!$J265)</f>
      </c>
      <c r="D265" s="16">
        <f>IF($A265="","",M_Sapi!$D265)</f>
      </c>
      <c r="E265" s="16">
        <f>IF($A265="","",HPP_Sapi!$J265)</f>
      </c>
      <c r="F265" s="16">
        <f>IF($A265="","",$E265-$D265)</f>
      </c>
      <c r="G265" s="18">
        <f>IF($A265="","",M_Sapi!$L265)</f>
      </c>
      <c r="H265" s="19">
        <f>IF(OR($A265="",$G265=0),"",$F265/$G265)</f>
      </c>
      <c r="I265" s="15">
        <f>IF($A265="","",HPP_Sapi!$I265)</f>
      </c>
      <c r="J265" s="15">
        <f>IF($A265="","",IFERROR(INDEX(Penjualan!$E$2:$E$1001,MATCH($A265,Penjualan!$B$2:$B$1001,0)),0))</f>
      </c>
      <c r="K265" s="15">
        <f>IF($A265="","",IF($J265=0,0,$J265-$I265))</f>
      </c>
      <c r="L265" s="20">
        <f>IF(OR($A265="",$J265=0),"",$K265/$J265)</f>
      </c>
    </row>
    <row r="266">
      <c r="A266" s="13">
        <f>IF(M_Sapi!$A266="","",M_Sapi!$A266)</f>
      </c>
      <c r="B266" s="13">
        <f>IF($A266="","",M_Sapi!$F266)</f>
      </c>
      <c r="C266" s="13">
        <f>IF($A266="","",M_Sapi!$J266)</f>
      </c>
      <c r="D266" s="16">
        <f>IF($A266="","",M_Sapi!$D266)</f>
      </c>
      <c r="E266" s="16">
        <f>IF($A266="","",HPP_Sapi!$J266)</f>
      </c>
      <c r="F266" s="16">
        <f>IF($A266="","",$E266-$D266)</f>
      </c>
      <c r="G266" s="18">
        <f>IF($A266="","",M_Sapi!$L266)</f>
      </c>
      <c r="H266" s="19">
        <f>IF(OR($A266="",$G266=0),"",$F266/$G266)</f>
      </c>
      <c r="I266" s="15">
        <f>IF($A266="","",HPP_Sapi!$I266)</f>
      </c>
      <c r="J266" s="15">
        <f>IF($A266="","",IFERROR(INDEX(Penjualan!$E$2:$E$1001,MATCH($A266,Penjualan!$B$2:$B$1001,0)),0))</f>
      </c>
      <c r="K266" s="15">
        <f>IF($A266="","",IF($J266=0,0,$J266-$I266))</f>
      </c>
      <c r="L266" s="20">
        <f>IF(OR($A266="",$J266=0),"",$K266/$J266)</f>
      </c>
    </row>
    <row r="267">
      <c r="A267" s="13">
        <f>IF(M_Sapi!$A267="","",M_Sapi!$A267)</f>
      </c>
      <c r="B267" s="13">
        <f>IF($A267="","",M_Sapi!$F267)</f>
      </c>
      <c r="C267" s="13">
        <f>IF($A267="","",M_Sapi!$J267)</f>
      </c>
      <c r="D267" s="16">
        <f>IF($A267="","",M_Sapi!$D267)</f>
      </c>
      <c r="E267" s="16">
        <f>IF($A267="","",HPP_Sapi!$J267)</f>
      </c>
      <c r="F267" s="16">
        <f>IF($A267="","",$E267-$D267)</f>
      </c>
      <c r="G267" s="18">
        <f>IF($A267="","",M_Sapi!$L267)</f>
      </c>
      <c r="H267" s="19">
        <f>IF(OR($A267="",$G267=0),"",$F267/$G267)</f>
      </c>
      <c r="I267" s="15">
        <f>IF($A267="","",HPP_Sapi!$I267)</f>
      </c>
      <c r="J267" s="15">
        <f>IF($A267="","",IFERROR(INDEX(Penjualan!$E$2:$E$1001,MATCH($A267,Penjualan!$B$2:$B$1001,0)),0))</f>
      </c>
      <c r="K267" s="15">
        <f>IF($A267="","",IF($J267=0,0,$J267-$I267))</f>
      </c>
      <c r="L267" s="20">
        <f>IF(OR($A267="",$J267=0),"",$K267/$J267)</f>
      </c>
    </row>
    <row r="268">
      <c r="A268" s="13">
        <f>IF(M_Sapi!$A268="","",M_Sapi!$A268)</f>
      </c>
      <c r="B268" s="13">
        <f>IF($A268="","",M_Sapi!$F268)</f>
      </c>
      <c r="C268" s="13">
        <f>IF($A268="","",M_Sapi!$J268)</f>
      </c>
      <c r="D268" s="16">
        <f>IF($A268="","",M_Sapi!$D268)</f>
      </c>
      <c r="E268" s="16">
        <f>IF($A268="","",HPP_Sapi!$J268)</f>
      </c>
      <c r="F268" s="16">
        <f>IF($A268="","",$E268-$D268)</f>
      </c>
      <c r="G268" s="18">
        <f>IF($A268="","",M_Sapi!$L268)</f>
      </c>
      <c r="H268" s="19">
        <f>IF(OR($A268="",$G268=0),"",$F268/$G268)</f>
      </c>
      <c r="I268" s="15">
        <f>IF($A268="","",HPP_Sapi!$I268)</f>
      </c>
      <c r="J268" s="15">
        <f>IF($A268="","",IFERROR(INDEX(Penjualan!$E$2:$E$1001,MATCH($A268,Penjualan!$B$2:$B$1001,0)),0))</f>
      </c>
      <c r="K268" s="15">
        <f>IF($A268="","",IF($J268=0,0,$J268-$I268))</f>
      </c>
      <c r="L268" s="20">
        <f>IF(OR($A268="",$J268=0),"",$K268/$J268)</f>
      </c>
    </row>
    <row r="269">
      <c r="A269" s="13">
        <f>IF(M_Sapi!$A269="","",M_Sapi!$A269)</f>
      </c>
      <c r="B269" s="13">
        <f>IF($A269="","",M_Sapi!$F269)</f>
      </c>
      <c r="C269" s="13">
        <f>IF($A269="","",M_Sapi!$J269)</f>
      </c>
      <c r="D269" s="16">
        <f>IF($A269="","",M_Sapi!$D269)</f>
      </c>
      <c r="E269" s="16">
        <f>IF($A269="","",HPP_Sapi!$J269)</f>
      </c>
      <c r="F269" s="16">
        <f>IF($A269="","",$E269-$D269)</f>
      </c>
      <c r="G269" s="18">
        <f>IF($A269="","",M_Sapi!$L269)</f>
      </c>
      <c r="H269" s="19">
        <f>IF(OR($A269="",$G269=0),"",$F269/$G269)</f>
      </c>
      <c r="I269" s="15">
        <f>IF($A269="","",HPP_Sapi!$I269)</f>
      </c>
      <c r="J269" s="15">
        <f>IF($A269="","",IFERROR(INDEX(Penjualan!$E$2:$E$1001,MATCH($A269,Penjualan!$B$2:$B$1001,0)),0))</f>
      </c>
      <c r="K269" s="15">
        <f>IF($A269="","",IF($J269=0,0,$J269-$I269))</f>
      </c>
      <c r="L269" s="20">
        <f>IF(OR($A269="",$J269=0),"",$K269/$J269)</f>
      </c>
    </row>
    <row r="270">
      <c r="A270" s="13">
        <f>IF(M_Sapi!$A270="","",M_Sapi!$A270)</f>
      </c>
      <c r="B270" s="13">
        <f>IF($A270="","",M_Sapi!$F270)</f>
      </c>
      <c r="C270" s="13">
        <f>IF($A270="","",M_Sapi!$J270)</f>
      </c>
      <c r="D270" s="16">
        <f>IF($A270="","",M_Sapi!$D270)</f>
      </c>
      <c r="E270" s="16">
        <f>IF($A270="","",HPP_Sapi!$J270)</f>
      </c>
      <c r="F270" s="16">
        <f>IF($A270="","",$E270-$D270)</f>
      </c>
      <c r="G270" s="18">
        <f>IF($A270="","",M_Sapi!$L270)</f>
      </c>
      <c r="H270" s="19">
        <f>IF(OR($A270="",$G270=0),"",$F270/$G270)</f>
      </c>
      <c r="I270" s="15">
        <f>IF($A270="","",HPP_Sapi!$I270)</f>
      </c>
      <c r="J270" s="15">
        <f>IF($A270="","",IFERROR(INDEX(Penjualan!$E$2:$E$1001,MATCH($A270,Penjualan!$B$2:$B$1001,0)),0))</f>
      </c>
      <c r="K270" s="15">
        <f>IF($A270="","",IF($J270=0,0,$J270-$I270))</f>
      </c>
      <c r="L270" s="20">
        <f>IF(OR($A270="",$J270=0),"",$K270/$J270)</f>
      </c>
    </row>
    <row r="271">
      <c r="A271" s="13">
        <f>IF(M_Sapi!$A271="","",M_Sapi!$A271)</f>
      </c>
      <c r="B271" s="13">
        <f>IF($A271="","",M_Sapi!$F271)</f>
      </c>
      <c r="C271" s="13">
        <f>IF($A271="","",M_Sapi!$J271)</f>
      </c>
      <c r="D271" s="16">
        <f>IF($A271="","",M_Sapi!$D271)</f>
      </c>
      <c r="E271" s="16">
        <f>IF($A271="","",HPP_Sapi!$J271)</f>
      </c>
      <c r="F271" s="16">
        <f>IF($A271="","",$E271-$D271)</f>
      </c>
      <c r="G271" s="18">
        <f>IF($A271="","",M_Sapi!$L271)</f>
      </c>
      <c r="H271" s="19">
        <f>IF(OR($A271="",$G271=0),"",$F271/$G271)</f>
      </c>
      <c r="I271" s="15">
        <f>IF($A271="","",HPP_Sapi!$I271)</f>
      </c>
      <c r="J271" s="15">
        <f>IF($A271="","",IFERROR(INDEX(Penjualan!$E$2:$E$1001,MATCH($A271,Penjualan!$B$2:$B$1001,0)),0))</f>
      </c>
      <c r="K271" s="15">
        <f>IF($A271="","",IF($J271=0,0,$J271-$I271))</f>
      </c>
      <c r="L271" s="20">
        <f>IF(OR($A271="",$J271=0),"",$K271/$J271)</f>
      </c>
    </row>
    <row r="272">
      <c r="A272" s="13">
        <f>IF(M_Sapi!$A272="","",M_Sapi!$A272)</f>
      </c>
      <c r="B272" s="13">
        <f>IF($A272="","",M_Sapi!$F272)</f>
      </c>
      <c r="C272" s="13">
        <f>IF($A272="","",M_Sapi!$J272)</f>
      </c>
      <c r="D272" s="16">
        <f>IF($A272="","",M_Sapi!$D272)</f>
      </c>
      <c r="E272" s="16">
        <f>IF($A272="","",HPP_Sapi!$J272)</f>
      </c>
      <c r="F272" s="16">
        <f>IF($A272="","",$E272-$D272)</f>
      </c>
      <c r="G272" s="18">
        <f>IF($A272="","",M_Sapi!$L272)</f>
      </c>
      <c r="H272" s="19">
        <f>IF(OR($A272="",$G272=0),"",$F272/$G272)</f>
      </c>
      <c r="I272" s="15">
        <f>IF($A272="","",HPP_Sapi!$I272)</f>
      </c>
      <c r="J272" s="15">
        <f>IF($A272="","",IFERROR(INDEX(Penjualan!$E$2:$E$1001,MATCH($A272,Penjualan!$B$2:$B$1001,0)),0))</f>
      </c>
      <c r="K272" s="15">
        <f>IF($A272="","",IF($J272=0,0,$J272-$I272))</f>
      </c>
      <c r="L272" s="20">
        <f>IF(OR($A272="",$J272=0),"",$K272/$J272)</f>
      </c>
    </row>
    <row r="273">
      <c r="A273" s="13">
        <f>IF(M_Sapi!$A273="","",M_Sapi!$A273)</f>
      </c>
      <c r="B273" s="13">
        <f>IF($A273="","",M_Sapi!$F273)</f>
      </c>
      <c r="C273" s="13">
        <f>IF($A273="","",M_Sapi!$J273)</f>
      </c>
      <c r="D273" s="16">
        <f>IF($A273="","",M_Sapi!$D273)</f>
      </c>
      <c r="E273" s="16">
        <f>IF($A273="","",HPP_Sapi!$J273)</f>
      </c>
      <c r="F273" s="16">
        <f>IF($A273="","",$E273-$D273)</f>
      </c>
      <c r="G273" s="18">
        <f>IF($A273="","",M_Sapi!$L273)</f>
      </c>
      <c r="H273" s="19">
        <f>IF(OR($A273="",$G273=0),"",$F273/$G273)</f>
      </c>
      <c r="I273" s="15">
        <f>IF($A273="","",HPP_Sapi!$I273)</f>
      </c>
      <c r="J273" s="15">
        <f>IF($A273="","",IFERROR(INDEX(Penjualan!$E$2:$E$1001,MATCH($A273,Penjualan!$B$2:$B$1001,0)),0))</f>
      </c>
      <c r="K273" s="15">
        <f>IF($A273="","",IF($J273=0,0,$J273-$I273))</f>
      </c>
      <c r="L273" s="20">
        <f>IF(OR($A273="",$J273=0),"",$K273/$J273)</f>
      </c>
    </row>
    <row r="274">
      <c r="A274" s="13">
        <f>IF(M_Sapi!$A274="","",M_Sapi!$A274)</f>
      </c>
      <c r="B274" s="13">
        <f>IF($A274="","",M_Sapi!$F274)</f>
      </c>
      <c r="C274" s="13">
        <f>IF($A274="","",M_Sapi!$J274)</f>
      </c>
      <c r="D274" s="16">
        <f>IF($A274="","",M_Sapi!$D274)</f>
      </c>
      <c r="E274" s="16">
        <f>IF($A274="","",HPP_Sapi!$J274)</f>
      </c>
      <c r="F274" s="16">
        <f>IF($A274="","",$E274-$D274)</f>
      </c>
      <c r="G274" s="18">
        <f>IF($A274="","",M_Sapi!$L274)</f>
      </c>
      <c r="H274" s="19">
        <f>IF(OR($A274="",$G274=0),"",$F274/$G274)</f>
      </c>
      <c r="I274" s="15">
        <f>IF($A274="","",HPP_Sapi!$I274)</f>
      </c>
      <c r="J274" s="15">
        <f>IF($A274="","",IFERROR(INDEX(Penjualan!$E$2:$E$1001,MATCH($A274,Penjualan!$B$2:$B$1001,0)),0))</f>
      </c>
      <c r="K274" s="15">
        <f>IF($A274="","",IF($J274=0,0,$J274-$I274))</f>
      </c>
      <c r="L274" s="20">
        <f>IF(OR($A274="",$J274=0),"",$K274/$J274)</f>
      </c>
    </row>
    <row r="275">
      <c r="A275" s="13">
        <f>IF(M_Sapi!$A275="","",M_Sapi!$A275)</f>
      </c>
      <c r="B275" s="13">
        <f>IF($A275="","",M_Sapi!$F275)</f>
      </c>
      <c r="C275" s="13">
        <f>IF($A275="","",M_Sapi!$J275)</f>
      </c>
      <c r="D275" s="16">
        <f>IF($A275="","",M_Sapi!$D275)</f>
      </c>
      <c r="E275" s="16">
        <f>IF($A275="","",HPP_Sapi!$J275)</f>
      </c>
      <c r="F275" s="16">
        <f>IF($A275="","",$E275-$D275)</f>
      </c>
      <c r="G275" s="18">
        <f>IF($A275="","",M_Sapi!$L275)</f>
      </c>
      <c r="H275" s="19">
        <f>IF(OR($A275="",$G275=0),"",$F275/$G275)</f>
      </c>
      <c r="I275" s="15">
        <f>IF($A275="","",HPP_Sapi!$I275)</f>
      </c>
      <c r="J275" s="15">
        <f>IF($A275="","",IFERROR(INDEX(Penjualan!$E$2:$E$1001,MATCH($A275,Penjualan!$B$2:$B$1001,0)),0))</f>
      </c>
      <c r="K275" s="15">
        <f>IF($A275="","",IF($J275=0,0,$J275-$I275))</f>
      </c>
      <c r="L275" s="20">
        <f>IF(OR($A275="",$J275=0),"",$K275/$J275)</f>
      </c>
    </row>
    <row r="276">
      <c r="A276" s="13">
        <f>IF(M_Sapi!$A276="","",M_Sapi!$A276)</f>
      </c>
      <c r="B276" s="13">
        <f>IF($A276="","",M_Sapi!$F276)</f>
      </c>
      <c r="C276" s="13">
        <f>IF($A276="","",M_Sapi!$J276)</f>
      </c>
      <c r="D276" s="16">
        <f>IF($A276="","",M_Sapi!$D276)</f>
      </c>
      <c r="E276" s="16">
        <f>IF($A276="","",HPP_Sapi!$J276)</f>
      </c>
      <c r="F276" s="16">
        <f>IF($A276="","",$E276-$D276)</f>
      </c>
      <c r="G276" s="18">
        <f>IF($A276="","",M_Sapi!$L276)</f>
      </c>
      <c r="H276" s="19">
        <f>IF(OR($A276="",$G276=0),"",$F276/$G276)</f>
      </c>
      <c r="I276" s="15">
        <f>IF($A276="","",HPP_Sapi!$I276)</f>
      </c>
      <c r="J276" s="15">
        <f>IF($A276="","",IFERROR(INDEX(Penjualan!$E$2:$E$1001,MATCH($A276,Penjualan!$B$2:$B$1001,0)),0))</f>
      </c>
      <c r="K276" s="15">
        <f>IF($A276="","",IF($J276=0,0,$J276-$I276))</f>
      </c>
      <c r="L276" s="20">
        <f>IF(OR($A276="",$J276=0),"",$K276/$J276)</f>
      </c>
    </row>
    <row r="277">
      <c r="A277" s="13">
        <f>IF(M_Sapi!$A277="","",M_Sapi!$A277)</f>
      </c>
      <c r="B277" s="13">
        <f>IF($A277="","",M_Sapi!$F277)</f>
      </c>
      <c r="C277" s="13">
        <f>IF($A277="","",M_Sapi!$J277)</f>
      </c>
      <c r="D277" s="16">
        <f>IF($A277="","",M_Sapi!$D277)</f>
      </c>
      <c r="E277" s="16">
        <f>IF($A277="","",HPP_Sapi!$J277)</f>
      </c>
      <c r="F277" s="16">
        <f>IF($A277="","",$E277-$D277)</f>
      </c>
      <c r="G277" s="18">
        <f>IF($A277="","",M_Sapi!$L277)</f>
      </c>
      <c r="H277" s="19">
        <f>IF(OR($A277="",$G277=0),"",$F277/$G277)</f>
      </c>
      <c r="I277" s="15">
        <f>IF($A277="","",HPP_Sapi!$I277)</f>
      </c>
      <c r="J277" s="15">
        <f>IF($A277="","",IFERROR(INDEX(Penjualan!$E$2:$E$1001,MATCH($A277,Penjualan!$B$2:$B$1001,0)),0))</f>
      </c>
      <c r="K277" s="15">
        <f>IF($A277="","",IF($J277=0,0,$J277-$I277))</f>
      </c>
      <c r="L277" s="20">
        <f>IF(OR($A277="",$J277=0),"",$K277/$J277)</f>
      </c>
    </row>
    <row r="278">
      <c r="A278" s="13">
        <f>IF(M_Sapi!$A278="","",M_Sapi!$A278)</f>
      </c>
      <c r="B278" s="13">
        <f>IF($A278="","",M_Sapi!$F278)</f>
      </c>
      <c r="C278" s="13">
        <f>IF($A278="","",M_Sapi!$J278)</f>
      </c>
      <c r="D278" s="16">
        <f>IF($A278="","",M_Sapi!$D278)</f>
      </c>
      <c r="E278" s="16">
        <f>IF($A278="","",HPP_Sapi!$J278)</f>
      </c>
      <c r="F278" s="16">
        <f>IF($A278="","",$E278-$D278)</f>
      </c>
      <c r="G278" s="18">
        <f>IF($A278="","",M_Sapi!$L278)</f>
      </c>
      <c r="H278" s="19">
        <f>IF(OR($A278="",$G278=0),"",$F278/$G278)</f>
      </c>
      <c r="I278" s="15">
        <f>IF($A278="","",HPP_Sapi!$I278)</f>
      </c>
      <c r="J278" s="15">
        <f>IF($A278="","",IFERROR(INDEX(Penjualan!$E$2:$E$1001,MATCH($A278,Penjualan!$B$2:$B$1001,0)),0))</f>
      </c>
      <c r="K278" s="15">
        <f>IF($A278="","",IF($J278=0,0,$J278-$I278))</f>
      </c>
      <c r="L278" s="20">
        <f>IF(OR($A278="",$J278=0),"",$K278/$J278)</f>
      </c>
    </row>
    <row r="279">
      <c r="A279" s="13">
        <f>IF(M_Sapi!$A279="","",M_Sapi!$A279)</f>
      </c>
      <c r="B279" s="13">
        <f>IF($A279="","",M_Sapi!$F279)</f>
      </c>
      <c r="C279" s="13">
        <f>IF($A279="","",M_Sapi!$J279)</f>
      </c>
      <c r="D279" s="16">
        <f>IF($A279="","",M_Sapi!$D279)</f>
      </c>
      <c r="E279" s="16">
        <f>IF($A279="","",HPP_Sapi!$J279)</f>
      </c>
      <c r="F279" s="16">
        <f>IF($A279="","",$E279-$D279)</f>
      </c>
      <c r="G279" s="18">
        <f>IF($A279="","",M_Sapi!$L279)</f>
      </c>
      <c r="H279" s="19">
        <f>IF(OR($A279="",$G279=0),"",$F279/$G279)</f>
      </c>
      <c r="I279" s="15">
        <f>IF($A279="","",HPP_Sapi!$I279)</f>
      </c>
      <c r="J279" s="15">
        <f>IF($A279="","",IFERROR(INDEX(Penjualan!$E$2:$E$1001,MATCH($A279,Penjualan!$B$2:$B$1001,0)),0))</f>
      </c>
      <c r="K279" s="15">
        <f>IF($A279="","",IF($J279=0,0,$J279-$I279))</f>
      </c>
      <c r="L279" s="20">
        <f>IF(OR($A279="",$J279=0),"",$K279/$J279)</f>
      </c>
    </row>
    <row r="280">
      <c r="A280" s="13">
        <f>IF(M_Sapi!$A280="","",M_Sapi!$A280)</f>
      </c>
      <c r="B280" s="13">
        <f>IF($A280="","",M_Sapi!$F280)</f>
      </c>
      <c r="C280" s="13">
        <f>IF($A280="","",M_Sapi!$J280)</f>
      </c>
      <c r="D280" s="16">
        <f>IF($A280="","",M_Sapi!$D280)</f>
      </c>
      <c r="E280" s="16">
        <f>IF($A280="","",HPP_Sapi!$J280)</f>
      </c>
      <c r="F280" s="16">
        <f>IF($A280="","",$E280-$D280)</f>
      </c>
      <c r="G280" s="18">
        <f>IF($A280="","",M_Sapi!$L280)</f>
      </c>
      <c r="H280" s="19">
        <f>IF(OR($A280="",$G280=0),"",$F280/$G280)</f>
      </c>
      <c r="I280" s="15">
        <f>IF($A280="","",HPP_Sapi!$I280)</f>
      </c>
      <c r="J280" s="15">
        <f>IF($A280="","",IFERROR(INDEX(Penjualan!$E$2:$E$1001,MATCH($A280,Penjualan!$B$2:$B$1001,0)),0))</f>
      </c>
      <c r="K280" s="15">
        <f>IF($A280="","",IF($J280=0,0,$J280-$I280))</f>
      </c>
      <c r="L280" s="20">
        <f>IF(OR($A280="",$J280=0),"",$K280/$J280)</f>
      </c>
    </row>
    <row r="281">
      <c r="A281" s="13">
        <f>IF(M_Sapi!$A281="","",M_Sapi!$A281)</f>
      </c>
      <c r="B281" s="13">
        <f>IF($A281="","",M_Sapi!$F281)</f>
      </c>
      <c r="C281" s="13">
        <f>IF($A281="","",M_Sapi!$J281)</f>
      </c>
      <c r="D281" s="16">
        <f>IF($A281="","",M_Sapi!$D281)</f>
      </c>
      <c r="E281" s="16">
        <f>IF($A281="","",HPP_Sapi!$J281)</f>
      </c>
      <c r="F281" s="16">
        <f>IF($A281="","",$E281-$D281)</f>
      </c>
      <c r="G281" s="18">
        <f>IF($A281="","",M_Sapi!$L281)</f>
      </c>
      <c r="H281" s="19">
        <f>IF(OR($A281="",$G281=0),"",$F281/$G281)</f>
      </c>
      <c r="I281" s="15">
        <f>IF($A281="","",HPP_Sapi!$I281)</f>
      </c>
      <c r="J281" s="15">
        <f>IF($A281="","",IFERROR(INDEX(Penjualan!$E$2:$E$1001,MATCH($A281,Penjualan!$B$2:$B$1001,0)),0))</f>
      </c>
      <c r="K281" s="15">
        <f>IF($A281="","",IF($J281=0,0,$J281-$I281))</f>
      </c>
      <c r="L281" s="20">
        <f>IF(OR($A281="",$J281=0),"",$K281/$J281)</f>
      </c>
    </row>
    <row r="282">
      <c r="A282" s="13">
        <f>IF(M_Sapi!$A282="","",M_Sapi!$A282)</f>
      </c>
      <c r="B282" s="13">
        <f>IF($A282="","",M_Sapi!$F282)</f>
      </c>
      <c r="C282" s="13">
        <f>IF($A282="","",M_Sapi!$J282)</f>
      </c>
      <c r="D282" s="16">
        <f>IF($A282="","",M_Sapi!$D282)</f>
      </c>
      <c r="E282" s="16">
        <f>IF($A282="","",HPP_Sapi!$J282)</f>
      </c>
      <c r="F282" s="16">
        <f>IF($A282="","",$E282-$D282)</f>
      </c>
      <c r="G282" s="18">
        <f>IF($A282="","",M_Sapi!$L282)</f>
      </c>
      <c r="H282" s="19">
        <f>IF(OR($A282="",$G282=0),"",$F282/$G282)</f>
      </c>
      <c r="I282" s="15">
        <f>IF($A282="","",HPP_Sapi!$I282)</f>
      </c>
      <c r="J282" s="15">
        <f>IF($A282="","",IFERROR(INDEX(Penjualan!$E$2:$E$1001,MATCH($A282,Penjualan!$B$2:$B$1001,0)),0))</f>
      </c>
      <c r="K282" s="15">
        <f>IF($A282="","",IF($J282=0,0,$J282-$I282))</f>
      </c>
      <c r="L282" s="20">
        <f>IF(OR($A282="",$J282=0),"",$K282/$J282)</f>
      </c>
    </row>
    <row r="283">
      <c r="A283" s="13">
        <f>IF(M_Sapi!$A283="","",M_Sapi!$A283)</f>
      </c>
      <c r="B283" s="13">
        <f>IF($A283="","",M_Sapi!$F283)</f>
      </c>
      <c r="C283" s="13">
        <f>IF($A283="","",M_Sapi!$J283)</f>
      </c>
      <c r="D283" s="16">
        <f>IF($A283="","",M_Sapi!$D283)</f>
      </c>
      <c r="E283" s="16">
        <f>IF($A283="","",HPP_Sapi!$J283)</f>
      </c>
      <c r="F283" s="16">
        <f>IF($A283="","",$E283-$D283)</f>
      </c>
      <c r="G283" s="18">
        <f>IF($A283="","",M_Sapi!$L283)</f>
      </c>
      <c r="H283" s="19">
        <f>IF(OR($A283="",$G283=0),"",$F283/$G283)</f>
      </c>
      <c r="I283" s="15">
        <f>IF($A283="","",HPP_Sapi!$I283)</f>
      </c>
      <c r="J283" s="15">
        <f>IF($A283="","",IFERROR(INDEX(Penjualan!$E$2:$E$1001,MATCH($A283,Penjualan!$B$2:$B$1001,0)),0))</f>
      </c>
      <c r="K283" s="15">
        <f>IF($A283="","",IF($J283=0,0,$J283-$I283))</f>
      </c>
      <c r="L283" s="20">
        <f>IF(OR($A283="",$J283=0),"",$K283/$J283)</f>
      </c>
    </row>
    <row r="284">
      <c r="A284" s="13">
        <f>IF(M_Sapi!$A284="","",M_Sapi!$A284)</f>
      </c>
      <c r="B284" s="13">
        <f>IF($A284="","",M_Sapi!$F284)</f>
      </c>
      <c r="C284" s="13">
        <f>IF($A284="","",M_Sapi!$J284)</f>
      </c>
      <c r="D284" s="16">
        <f>IF($A284="","",M_Sapi!$D284)</f>
      </c>
      <c r="E284" s="16">
        <f>IF($A284="","",HPP_Sapi!$J284)</f>
      </c>
      <c r="F284" s="16">
        <f>IF($A284="","",$E284-$D284)</f>
      </c>
      <c r="G284" s="18">
        <f>IF($A284="","",M_Sapi!$L284)</f>
      </c>
      <c r="H284" s="19">
        <f>IF(OR($A284="",$G284=0),"",$F284/$G284)</f>
      </c>
      <c r="I284" s="15">
        <f>IF($A284="","",HPP_Sapi!$I284)</f>
      </c>
      <c r="J284" s="15">
        <f>IF($A284="","",IFERROR(INDEX(Penjualan!$E$2:$E$1001,MATCH($A284,Penjualan!$B$2:$B$1001,0)),0))</f>
      </c>
      <c r="K284" s="15">
        <f>IF($A284="","",IF($J284=0,0,$J284-$I284))</f>
      </c>
      <c r="L284" s="20">
        <f>IF(OR($A284="",$J284=0),"",$K284/$J284)</f>
      </c>
    </row>
    <row r="285">
      <c r="A285" s="13">
        <f>IF(M_Sapi!$A285="","",M_Sapi!$A285)</f>
      </c>
      <c r="B285" s="13">
        <f>IF($A285="","",M_Sapi!$F285)</f>
      </c>
      <c r="C285" s="13">
        <f>IF($A285="","",M_Sapi!$J285)</f>
      </c>
      <c r="D285" s="16">
        <f>IF($A285="","",M_Sapi!$D285)</f>
      </c>
      <c r="E285" s="16">
        <f>IF($A285="","",HPP_Sapi!$J285)</f>
      </c>
      <c r="F285" s="16">
        <f>IF($A285="","",$E285-$D285)</f>
      </c>
      <c r="G285" s="18">
        <f>IF($A285="","",M_Sapi!$L285)</f>
      </c>
      <c r="H285" s="19">
        <f>IF(OR($A285="",$G285=0),"",$F285/$G285)</f>
      </c>
      <c r="I285" s="15">
        <f>IF($A285="","",HPP_Sapi!$I285)</f>
      </c>
      <c r="J285" s="15">
        <f>IF($A285="","",IFERROR(INDEX(Penjualan!$E$2:$E$1001,MATCH($A285,Penjualan!$B$2:$B$1001,0)),0))</f>
      </c>
      <c r="K285" s="15">
        <f>IF($A285="","",IF($J285=0,0,$J285-$I285))</f>
      </c>
      <c r="L285" s="20">
        <f>IF(OR($A285="",$J285=0),"",$K285/$J285)</f>
      </c>
    </row>
    <row r="286">
      <c r="A286" s="13">
        <f>IF(M_Sapi!$A286="","",M_Sapi!$A286)</f>
      </c>
      <c r="B286" s="13">
        <f>IF($A286="","",M_Sapi!$F286)</f>
      </c>
      <c r="C286" s="13">
        <f>IF($A286="","",M_Sapi!$J286)</f>
      </c>
      <c r="D286" s="16">
        <f>IF($A286="","",M_Sapi!$D286)</f>
      </c>
      <c r="E286" s="16">
        <f>IF($A286="","",HPP_Sapi!$J286)</f>
      </c>
      <c r="F286" s="16">
        <f>IF($A286="","",$E286-$D286)</f>
      </c>
      <c r="G286" s="18">
        <f>IF($A286="","",M_Sapi!$L286)</f>
      </c>
      <c r="H286" s="19">
        <f>IF(OR($A286="",$G286=0),"",$F286/$G286)</f>
      </c>
      <c r="I286" s="15">
        <f>IF($A286="","",HPP_Sapi!$I286)</f>
      </c>
      <c r="J286" s="15">
        <f>IF($A286="","",IFERROR(INDEX(Penjualan!$E$2:$E$1001,MATCH($A286,Penjualan!$B$2:$B$1001,0)),0))</f>
      </c>
      <c r="K286" s="15">
        <f>IF($A286="","",IF($J286=0,0,$J286-$I286))</f>
      </c>
      <c r="L286" s="20">
        <f>IF(OR($A286="",$J286=0),"",$K286/$J286)</f>
      </c>
    </row>
    <row r="287">
      <c r="A287" s="13">
        <f>IF(M_Sapi!$A287="","",M_Sapi!$A287)</f>
      </c>
      <c r="B287" s="13">
        <f>IF($A287="","",M_Sapi!$F287)</f>
      </c>
      <c r="C287" s="13">
        <f>IF($A287="","",M_Sapi!$J287)</f>
      </c>
      <c r="D287" s="16">
        <f>IF($A287="","",M_Sapi!$D287)</f>
      </c>
      <c r="E287" s="16">
        <f>IF($A287="","",HPP_Sapi!$J287)</f>
      </c>
      <c r="F287" s="16">
        <f>IF($A287="","",$E287-$D287)</f>
      </c>
      <c r="G287" s="18">
        <f>IF($A287="","",M_Sapi!$L287)</f>
      </c>
      <c r="H287" s="19">
        <f>IF(OR($A287="",$G287=0),"",$F287/$G287)</f>
      </c>
      <c r="I287" s="15">
        <f>IF($A287="","",HPP_Sapi!$I287)</f>
      </c>
      <c r="J287" s="15">
        <f>IF($A287="","",IFERROR(INDEX(Penjualan!$E$2:$E$1001,MATCH($A287,Penjualan!$B$2:$B$1001,0)),0))</f>
      </c>
      <c r="K287" s="15">
        <f>IF($A287="","",IF($J287=0,0,$J287-$I287))</f>
      </c>
      <c r="L287" s="20">
        <f>IF(OR($A287="",$J287=0),"",$K287/$J287)</f>
      </c>
    </row>
    <row r="288">
      <c r="A288" s="13">
        <f>IF(M_Sapi!$A288="","",M_Sapi!$A288)</f>
      </c>
      <c r="B288" s="13">
        <f>IF($A288="","",M_Sapi!$F288)</f>
      </c>
      <c r="C288" s="13">
        <f>IF($A288="","",M_Sapi!$J288)</f>
      </c>
      <c r="D288" s="16">
        <f>IF($A288="","",M_Sapi!$D288)</f>
      </c>
      <c r="E288" s="16">
        <f>IF($A288="","",HPP_Sapi!$J288)</f>
      </c>
      <c r="F288" s="16">
        <f>IF($A288="","",$E288-$D288)</f>
      </c>
      <c r="G288" s="18">
        <f>IF($A288="","",M_Sapi!$L288)</f>
      </c>
      <c r="H288" s="19">
        <f>IF(OR($A288="",$G288=0),"",$F288/$G288)</f>
      </c>
      <c r="I288" s="15">
        <f>IF($A288="","",HPP_Sapi!$I288)</f>
      </c>
      <c r="J288" s="15">
        <f>IF($A288="","",IFERROR(INDEX(Penjualan!$E$2:$E$1001,MATCH($A288,Penjualan!$B$2:$B$1001,0)),0))</f>
      </c>
      <c r="K288" s="15">
        <f>IF($A288="","",IF($J288=0,0,$J288-$I288))</f>
      </c>
      <c r="L288" s="20">
        <f>IF(OR($A288="",$J288=0),"",$K288/$J288)</f>
      </c>
    </row>
    <row r="289">
      <c r="A289" s="13">
        <f>IF(M_Sapi!$A289="","",M_Sapi!$A289)</f>
      </c>
      <c r="B289" s="13">
        <f>IF($A289="","",M_Sapi!$F289)</f>
      </c>
      <c r="C289" s="13">
        <f>IF($A289="","",M_Sapi!$J289)</f>
      </c>
      <c r="D289" s="16">
        <f>IF($A289="","",M_Sapi!$D289)</f>
      </c>
      <c r="E289" s="16">
        <f>IF($A289="","",HPP_Sapi!$J289)</f>
      </c>
      <c r="F289" s="16">
        <f>IF($A289="","",$E289-$D289)</f>
      </c>
      <c r="G289" s="18">
        <f>IF($A289="","",M_Sapi!$L289)</f>
      </c>
      <c r="H289" s="19">
        <f>IF(OR($A289="",$G289=0),"",$F289/$G289)</f>
      </c>
      <c r="I289" s="15">
        <f>IF($A289="","",HPP_Sapi!$I289)</f>
      </c>
      <c r="J289" s="15">
        <f>IF($A289="","",IFERROR(INDEX(Penjualan!$E$2:$E$1001,MATCH($A289,Penjualan!$B$2:$B$1001,0)),0))</f>
      </c>
      <c r="K289" s="15">
        <f>IF($A289="","",IF($J289=0,0,$J289-$I289))</f>
      </c>
      <c r="L289" s="20">
        <f>IF(OR($A289="",$J289=0),"",$K289/$J289)</f>
      </c>
    </row>
    <row r="290">
      <c r="A290" s="13">
        <f>IF(M_Sapi!$A290="","",M_Sapi!$A290)</f>
      </c>
      <c r="B290" s="13">
        <f>IF($A290="","",M_Sapi!$F290)</f>
      </c>
      <c r="C290" s="13">
        <f>IF($A290="","",M_Sapi!$J290)</f>
      </c>
      <c r="D290" s="16">
        <f>IF($A290="","",M_Sapi!$D290)</f>
      </c>
      <c r="E290" s="16">
        <f>IF($A290="","",HPP_Sapi!$J290)</f>
      </c>
      <c r="F290" s="16">
        <f>IF($A290="","",$E290-$D290)</f>
      </c>
      <c r="G290" s="18">
        <f>IF($A290="","",M_Sapi!$L290)</f>
      </c>
      <c r="H290" s="19">
        <f>IF(OR($A290="",$G290=0),"",$F290/$G290)</f>
      </c>
      <c r="I290" s="15">
        <f>IF($A290="","",HPP_Sapi!$I290)</f>
      </c>
      <c r="J290" s="15">
        <f>IF($A290="","",IFERROR(INDEX(Penjualan!$E$2:$E$1001,MATCH($A290,Penjualan!$B$2:$B$1001,0)),0))</f>
      </c>
      <c r="K290" s="15">
        <f>IF($A290="","",IF($J290=0,0,$J290-$I290))</f>
      </c>
      <c r="L290" s="20">
        <f>IF(OR($A290="",$J290=0),"",$K290/$J290)</f>
      </c>
    </row>
    <row r="291">
      <c r="A291" s="13">
        <f>IF(M_Sapi!$A291="","",M_Sapi!$A291)</f>
      </c>
      <c r="B291" s="13">
        <f>IF($A291="","",M_Sapi!$F291)</f>
      </c>
      <c r="C291" s="13">
        <f>IF($A291="","",M_Sapi!$J291)</f>
      </c>
      <c r="D291" s="16">
        <f>IF($A291="","",M_Sapi!$D291)</f>
      </c>
      <c r="E291" s="16">
        <f>IF($A291="","",HPP_Sapi!$J291)</f>
      </c>
      <c r="F291" s="16">
        <f>IF($A291="","",$E291-$D291)</f>
      </c>
      <c r="G291" s="18">
        <f>IF($A291="","",M_Sapi!$L291)</f>
      </c>
      <c r="H291" s="19">
        <f>IF(OR($A291="",$G291=0),"",$F291/$G291)</f>
      </c>
      <c r="I291" s="15">
        <f>IF($A291="","",HPP_Sapi!$I291)</f>
      </c>
      <c r="J291" s="15">
        <f>IF($A291="","",IFERROR(INDEX(Penjualan!$E$2:$E$1001,MATCH($A291,Penjualan!$B$2:$B$1001,0)),0))</f>
      </c>
      <c r="K291" s="15">
        <f>IF($A291="","",IF($J291=0,0,$J291-$I291))</f>
      </c>
      <c r="L291" s="20">
        <f>IF(OR($A291="",$J291=0),"",$K291/$J291)</f>
      </c>
    </row>
    <row r="292">
      <c r="A292" s="13">
        <f>IF(M_Sapi!$A292="","",M_Sapi!$A292)</f>
      </c>
      <c r="B292" s="13">
        <f>IF($A292="","",M_Sapi!$F292)</f>
      </c>
      <c r="C292" s="13">
        <f>IF($A292="","",M_Sapi!$J292)</f>
      </c>
      <c r="D292" s="16">
        <f>IF($A292="","",M_Sapi!$D292)</f>
      </c>
      <c r="E292" s="16">
        <f>IF($A292="","",HPP_Sapi!$J292)</f>
      </c>
      <c r="F292" s="16">
        <f>IF($A292="","",$E292-$D292)</f>
      </c>
      <c r="G292" s="18">
        <f>IF($A292="","",M_Sapi!$L292)</f>
      </c>
      <c r="H292" s="19">
        <f>IF(OR($A292="",$G292=0),"",$F292/$G292)</f>
      </c>
      <c r="I292" s="15">
        <f>IF($A292="","",HPP_Sapi!$I292)</f>
      </c>
      <c r="J292" s="15">
        <f>IF($A292="","",IFERROR(INDEX(Penjualan!$E$2:$E$1001,MATCH($A292,Penjualan!$B$2:$B$1001,0)),0))</f>
      </c>
      <c r="K292" s="15">
        <f>IF($A292="","",IF($J292=0,0,$J292-$I292))</f>
      </c>
      <c r="L292" s="20">
        <f>IF(OR($A292="",$J292=0),"",$K292/$J292)</f>
      </c>
    </row>
    <row r="293">
      <c r="A293" s="13">
        <f>IF(M_Sapi!$A293="","",M_Sapi!$A293)</f>
      </c>
      <c r="B293" s="13">
        <f>IF($A293="","",M_Sapi!$F293)</f>
      </c>
      <c r="C293" s="13">
        <f>IF($A293="","",M_Sapi!$J293)</f>
      </c>
      <c r="D293" s="16">
        <f>IF($A293="","",M_Sapi!$D293)</f>
      </c>
      <c r="E293" s="16">
        <f>IF($A293="","",HPP_Sapi!$J293)</f>
      </c>
      <c r="F293" s="16">
        <f>IF($A293="","",$E293-$D293)</f>
      </c>
      <c r="G293" s="18">
        <f>IF($A293="","",M_Sapi!$L293)</f>
      </c>
      <c r="H293" s="19">
        <f>IF(OR($A293="",$G293=0),"",$F293/$G293)</f>
      </c>
      <c r="I293" s="15">
        <f>IF($A293="","",HPP_Sapi!$I293)</f>
      </c>
      <c r="J293" s="15">
        <f>IF($A293="","",IFERROR(INDEX(Penjualan!$E$2:$E$1001,MATCH($A293,Penjualan!$B$2:$B$1001,0)),0))</f>
      </c>
      <c r="K293" s="15">
        <f>IF($A293="","",IF($J293=0,0,$J293-$I293))</f>
      </c>
      <c r="L293" s="20">
        <f>IF(OR($A293="",$J293=0),"",$K293/$J293)</f>
      </c>
    </row>
    <row r="294">
      <c r="A294" s="13">
        <f>IF(M_Sapi!$A294="","",M_Sapi!$A294)</f>
      </c>
      <c r="B294" s="13">
        <f>IF($A294="","",M_Sapi!$F294)</f>
      </c>
      <c r="C294" s="13">
        <f>IF($A294="","",M_Sapi!$J294)</f>
      </c>
      <c r="D294" s="16">
        <f>IF($A294="","",M_Sapi!$D294)</f>
      </c>
      <c r="E294" s="16">
        <f>IF($A294="","",HPP_Sapi!$J294)</f>
      </c>
      <c r="F294" s="16">
        <f>IF($A294="","",$E294-$D294)</f>
      </c>
      <c r="G294" s="18">
        <f>IF($A294="","",M_Sapi!$L294)</f>
      </c>
      <c r="H294" s="19">
        <f>IF(OR($A294="",$G294=0),"",$F294/$G294)</f>
      </c>
      <c r="I294" s="15">
        <f>IF($A294="","",HPP_Sapi!$I294)</f>
      </c>
      <c r="J294" s="15">
        <f>IF($A294="","",IFERROR(INDEX(Penjualan!$E$2:$E$1001,MATCH($A294,Penjualan!$B$2:$B$1001,0)),0))</f>
      </c>
      <c r="K294" s="15">
        <f>IF($A294="","",IF($J294=0,0,$J294-$I294))</f>
      </c>
      <c r="L294" s="20">
        <f>IF(OR($A294="",$J294=0),"",$K294/$J294)</f>
      </c>
    </row>
    <row r="295">
      <c r="A295" s="13">
        <f>IF(M_Sapi!$A295="","",M_Sapi!$A295)</f>
      </c>
      <c r="B295" s="13">
        <f>IF($A295="","",M_Sapi!$F295)</f>
      </c>
      <c r="C295" s="13">
        <f>IF($A295="","",M_Sapi!$J295)</f>
      </c>
      <c r="D295" s="16">
        <f>IF($A295="","",M_Sapi!$D295)</f>
      </c>
      <c r="E295" s="16">
        <f>IF($A295="","",HPP_Sapi!$J295)</f>
      </c>
      <c r="F295" s="16">
        <f>IF($A295="","",$E295-$D295)</f>
      </c>
      <c r="G295" s="18">
        <f>IF($A295="","",M_Sapi!$L295)</f>
      </c>
      <c r="H295" s="19">
        <f>IF(OR($A295="",$G295=0),"",$F295/$G295)</f>
      </c>
      <c r="I295" s="15">
        <f>IF($A295="","",HPP_Sapi!$I295)</f>
      </c>
      <c r="J295" s="15">
        <f>IF($A295="","",IFERROR(INDEX(Penjualan!$E$2:$E$1001,MATCH($A295,Penjualan!$B$2:$B$1001,0)),0))</f>
      </c>
      <c r="K295" s="15">
        <f>IF($A295="","",IF($J295=0,0,$J295-$I295))</f>
      </c>
      <c r="L295" s="20">
        <f>IF(OR($A295="",$J295=0),"",$K295/$J295)</f>
      </c>
    </row>
    <row r="296">
      <c r="A296" s="13">
        <f>IF(M_Sapi!$A296="","",M_Sapi!$A296)</f>
      </c>
      <c r="B296" s="13">
        <f>IF($A296="","",M_Sapi!$F296)</f>
      </c>
      <c r="C296" s="13">
        <f>IF($A296="","",M_Sapi!$J296)</f>
      </c>
      <c r="D296" s="16">
        <f>IF($A296="","",M_Sapi!$D296)</f>
      </c>
      <c r="E296" s="16">
        <f>IF($A296="","",HPP_Sapi!$J296)</f>
      </c>
      <c r="F296" s="16">
        <f>IF($A296="","",$E296-$D296)</f>
      </c>
      <c r="G296" s="18">
        <f>IF($A296="","",M_Sapi!$L296)</f>
      </c>
      <c r="H296" s="19">
        <f>IF(OR($A296="",$G296=0),"",$F296/$G296)</f>
      </c>
      <c r="I296" s="15">
        <f>IF($A296="","",HPP_Sapi!$I296)</f>
      </c>
      <c r="J296" s="15">
        <f>IF($A296="","",IFERROR(INDEX(Penjualan!$E$2:$E$1001,MATCH($A296,Penjualan!$B$2:$B$1001,0)),0))</f>
      </c>
      <c r="K296" s="15">
        <f>IF($A296="","",IF($J296=0,0,$J296-$I296))</f>
      </c>
      <c r="L296" s="20">
        <f>IF(OR($A296="",$J296=0),"",$K296/$J296)</f>
      </c>
    </row>
    <row r="297">
      <c r="A297" s="13">
        <f>IF(M_Sapi!$A297="","",M_Sapi!$A297)</f>
      </c>
      <c r="B297" s="13">
        <f>IF($A297="","",M_Sapi!$F297)</f>
      </c>
      <c r="C297" s="13">
        <f>IF($A297="","",M_Sapi!$J297)</f>
      </c>
      <c r="D297" s="16">
        <f>IF($A297="","",M_Sapi!$D297)</f>
      </c>
      <c r="E297" s="16">
        <f>IF($A297="","",HPP_Sapi!$J297)</f>
      </c>
      <c r="F297" s="16">
        <f>IF($A297="","",$E297-$D297)</f>
      </c>
      <c r="G297" s="18">
        <f>IF($A297="","",M_Sapi!$L297)</f>
      </c>
      <c r="H297" s="19">
        <f>IF(OR($A297="",$G297=0),"",$F297/$G297)</f>
      </c>
      <c r="I297" s="15">
        <f>IF($A297="","",HPP_Sapi!$I297)</f>
      </c>
      <c r="J297" s="15">
        <f>IF($A297="","",IFERROR(INDEX(Penjualan!$E$2:$E$1001,MATCH($A297,Penjualan!$B$2:$B$1001,0)),0))</f>
      </c>
      <c r="K297" s="15">
        <f>IF($A297="","",IF($J297=0,0,$J297-$I297))</f>
      </c>
      <c r="L297" s="20">
        <f>IF(OR($A297="",$J297=0),"",$K297/$J297)</f>
      </c>
    </row>
    <row r="298">
      <c r="A298" s="13">
        <f>IF(M_Sapi!$A298="","",M_Sapi!$A298)</f>
      </c>
      <c r="B298" s="13">
        <f>IF($A298="","",M_Sapi!$F298)</f>
      </c>
      <c r="C298" s="13">
        <f>IF($A298="","",M_Sapi!$J298)</f>
      </c>
      <c r="D298" s="16">
        <f>IF($A298="","",M_Sapi!$D298)</f>
      </c>
      <c r="E298" s="16">
        <f>IF($A298="","",HPP_Sapi!$J298)</f>
      </c>
      <c r="F298" s="16">
        <f>IF($A298="","",$E298-$D298)</f>
      </c>
      <c r="G298" s="18">
        <f>IF($A298="","",M_Sapi!$L298)</f>
      </c>
      <c r="H298" s="19">
        <f>IF(OR($A298="",$G298=0),"",$F298/$G298)</f>
      </c>
      <c r="I298" s="15">
        <f>IF($A298="","",HPP_Sapi!$I298)</f>
      </c>
      <c r="J298" s="15">
        <f>IF($A298="","",IFERROR(INDEX(Penjualan!$E$2:$E$1001,MATCH($A298,Penjualan!$B$2:$B$1001,0)),0))</f>
      </c>
      <c r="K298" s="15">
        <f>IF($A298="","",IF($J298=0,0,$J298-$I298))</f>
      </c>
      <c r="L298" s="20">
        <f>IF(OR($A298="",$J298=0),"",$K298/$J298)</f>
      </c>
    </row>
    <row r="299">
      <c r="A299" s="13">
        <f>IF(M_Sapi!$A299="","",M_Sapi!$A299)</f>
      </c>
      <c r="B299" s="13">
        <f>IF($A299="","",M_Sapi!$F299)</f>
      </c>
      <c r="C299" s="13">
        <f>IF($A299="","",M_Sapi!$J299)</f>
      </c>
      <c r="D299" s="16">
        <f>IF($A299="","",M_Sapi!$D299)</f>
      </c>
      <c r="E299" s="16">
        <f>IF($A299="","",HPP_Sapi!$J299)</f>
      </c>
      <c r="F299" s="16">
        <f>IF($A299="","",$E299-$D299)</f>
      </c>
      <c r="G299" s="18">
        <f>IF($A299="","",M_Sapi!$L299)</f>
      </c>
      <c r="H299" s="19">
        <f>IF(OR($A299="",$G299=0),"",$F299/$G299)</f>
      </c>
      <c r="I299" s="15">
        <f>IF($A299="","",HPP_Sapi!$I299)</f>
      </c>
      <c r="J299" s="15">
        <f>IF($A299="","",IFERROR(INDEX(Penjualan!$E$2:$E$1001,MATCH($A299,Penjualan!$B$2:$B$1001,0)),0))</f>
      </c>
      <c r="K299" s="15">
        <f>IF($A299="","",IF($J299=0,0,$J299-$I299))</f>
      </c>
      <c r="L299" s="20">
        <f>IF(OR($A299="",$J299=0),"",$K299/$J299)</f>
      </c>
    </row>
    <row r="300">
      <c r="A300" s="13">
        <f>IF(M_Sapi!$A300="","",M_Sapi!$A300)</f>
      </c>
      <c r="B300" s="13">
        <f>IF($A300="","",M_Sapi!$F300)</f>
      </c>
      <c r="C300" s="13">
        <f>IF($A300="","",M_Sapi!$J300)</f>
      </c>
      <c r="D300" s="16">
        <f>IF($A300="","",M_Sapi!$D300)</f>
      </c>
      <c r="E300" s="16">
        <f>IF($A300="","",HPP_Sapi!$J300)</f>
      </c>
      <c r="F300" s="16">
        <f>IF($A300="","",$E300-$D300)</f>
      </c>
      <c r="G300" s="18">
        <f>IF($A300="","",M_Sapi!$L300)</f>
      </c>
      <c r="H300" s="19">
        <f>IF(OR($A300="",$G300=0),"",$F300/$G300)</f>
      </c>
      <c r="I300" s="15">
        <f>IF($A300="","",HPP_Sapi!$I300)</f>
      </c>
      <c r="J300" s="15">
        <f>IF($A300="","",IFERROR(INDEX(Penjualan!$E$2:$E$1001,MATCH($A300,Penjualan!$B$2:$B$1001,0)),0))</f>
      </c>
      <c r="K300" s="15">
        <f>IF($A300="","",IF($J300=0,0,$J300-$I300))</f>
      </c>
      <c r="L300" s="20">
        <f>IF(OR($A300="",$J300=0),"",$K300/$J300)</f>
      </c>
    </row>
    <row r="301">
      <c r="A301" s="13">
        <f>IF(M_Sapi!$A301="","",M_Sapi!$A301)</f>
      </c>
      <c r="B301" s="13">
        <f>IF($A301="","",M_Sapi!$F301)</f>
      </c>
      <c r="C301" s="13">
        <f>IF($A301="","",M_Sapi!$J301)</f>
      </c>
      <c r="D301" s="16">
        <f>IF($A301="","",M_Sapi!$D301)</f>
      </c>
      <c r="E301" s="16">
        <f>IF($A301="","",HPP_Sapi!$J301)</f>
      </c>
      <c r="F301" s="16">
        <f>IF($A301="","",$E301-$D301)</f>
      </c>
      <c r="G301" s="18">
        <f>IF($A301="","",M_Sapi!$L301)</f>
      </c>
      <c r="H301" s="19">
        <f>IF(OR($A301="",$G301=0),"",$F301/$G301)</f>
      </c>
      <c r="I301" s="15">
        <f>IF($A301="","",HPP_Sapi!$I301)</f>
      </c>
      <c r="J301" s="15">
        <f>IF($A301="","",IFERROR(INDEX(Penjualan!$E$2:$E$1001,MATCH($A301,Penjualan!$B$2:$B$1001,0)),0))</f>
      </c>
      <c r="K301" s="15">
        <f>IF($A301="","",IF($J301=0,0,$J301-$I301))</f>
      </c>
      <c r="L301" s="20">
        <f>IF(OR($A301="",$J301=0),"",$K301/$J301)</f>
      </c>
    </row>
    <row r="302">
      <c r="A302" s="13">
        <f>IF(M_Sapi!$A302="","",M_Sapi!$A302)</f>
      </c>
      <c r="B302" s="13">
        <f>IF($A302="","",M_Sapi!$F302)</f>
      </c>
      <c r="C302" s="13">
        <f>IF($A302="","",M_Sapi!$J302)</f>
      </c>
      <c r="D302" s="16">
        <f>IF($A302="","",M_Sapi!$D302)</f>
      </c>
      <c r="E302" s="16">
        <f>IF($A302="","",HPP_Sapi!$J302)</f>
      </c>
      <c r="F302" s="16">
        <f>IF($A302="","",$E302-$D302)</f>
      </c>
      <c r="G302" s="18">
        <f>IF($A302="","",M_Sapi!$L302)</f>
      </c>
      <c r="H302" s="19">
        <f>IF(OR($A302="",$G302=0),"",$F302/$G302)</f>
      </c>
      <c r="I302" s="15">
        <f>IF($A302="","",HPP_Sapi!$I302)</f>
      </c>
      <c r="J302" s="15">
        <f>IF($A302="","",IFERROR(INDEX(Penjualan!$E$2:$E$1001,MATCH($A302,Penjualan!$B$2:$B$1001,0)),0))</f>
      </c>
      <c r="K302" s="15">
        <f>IF($A302="","",IF($J302=0,0,$J302-$I302))</f>
      </c>
      <c r="L302" s="20">
        <f>IF(OR($A302="",$J302=0),"",$K302/$J302)</f>
      </c>
    </row>
    <row r="303">
      <c r="A303" s="13">
        <f>IF(M_Sapi!$A303="","",M_Sapi!$A303)</f>
      </c>
      <c r="B303" s="13">
        <f>IF($A303="","",M_Sapi!$F303)</f>
      </c>
      <c r="C303" s="13">
        <f>IF($A303="","",M_Sapi!$J303)</f>
      </c>
      <c r="D303" s="16">
        <f>IF($A303="","",M_Sapi!$D303)</f>
      </c>
      <c r="E303" s="16">
        <f>IF($A303="","",HPP_Sapi!$J303)</f>
      </c>
      <c r="F303" s="16">
        <f>IF($A303="","",$E303-$D303)</f>
      </c>
      <c r="G303" s="18">
        <f>IF($A303="","",M_Sapi!$L303)</f>
      </c>
      <c r="H303" s="19">
        <f>IF(OR($A303="",$G303=0),"",$F303/$G303)</f>
      </c>
      <c r="I303" s="15">
        <f>IF($A303="","",HPP_Sapi!$I303)</f>
      </c>
      <c r="J303" s="15">
        <f>IF($A303="","",IFERROR(INDEX(Penjualan!$E$2:$E$1001,MATCH($A303,Penjualan!$B$2:$B$1001,0)),0))</f>
      </c>
      <c r="K303" s="15">
        <f>IF($A303="","",IF($J303=0,0,$J303-$I303))</f>
      </c>
      <c r="L303" s="20">
        <f>IF(OR($A303="",$J303=0),"",$K303/$J303)</f>
      </c>
    </row>
    <row r="304">
      <c r="A304" s="13">
        <f>IF(M_Sapi!$A304="","",M_Sapi!$A304)</f>
      </c>
      <c r="B304" s="13">
        <f>IF($A304="","",M_Sapi!$F304)</f>
      </c>
      <c r="C304" s="13">
        <f>IF($A304="","",M_Sapi!$J304)</f>
      </c>
      <c r="D304" s="16">
        <f>IF($A304="","",M_Sapi!$D304)</f>
      </c>
      <c r="E304" s="16">
        <f>IF($A304="","",HPP_Sapi!$J304)</f>
      </c>
      <c r="F304" s="16">
        <f>IF($A304="","",$E304-$D304)</f>
      </c>
      <c r="G304" s="18">
        <f>IF($A304="","",M_Sapi!$L304)</f>
      </c>
      <c r="H304" s="19">
        <f>IF(OR($A304="",$G304=0),"",$F304/$G304)</f>
      </c>
      <c r="I304" s="15">
        <f>IF($A304="","",HPP_Sapi!$I304)</f>
      </c>
      <c r="J304" s="15">
        <f>IF($A304="","",IFERROR(INDEX(Penjualan!$E$2:$E$1001,MATCH($A304,Penjualan!$B$2:$B$1001,0)),0))</f>
      </c>
      <c r="K304" s="15">
        <f>IF($A304="","",IF($J304=0,0,$J304-$I304))</f>
      </c>
      <c r="L304" s="20">
        <f>IF(OR($A304="",$J304=0),"",$K304/$J304)</f>
      </c>
    </row>
    <row r="305">
      <c r="A305" s="13">
        <f>IF(M_Sapi!$A305="","",M_Sapi!$A305)</f>
      </c>
      <c r="B305" s="13">
        <f>IF($A305="","",M_Sapi!$F305)</f>
      </c>
      <c r="C305" s="13">
        <f>IF($A305="","",M_Sapi!$J305)</f>
      </c>
      <c r="D305" s="16">
        <f>IF($A305="","",M_Sapi!$D305)</f>
      </c>
      <c r="E305" s="16">
        <f>IF($A305="","",HPP_Sapi!$J305)</f>
      </c>
      <c r="F305" s="16">
        <f>IF($A305="","",$E305-$D305)</f>
      </c>
      <c r="G305" s="18">
        <f>IF($A305="","",M_Sapi!$L305)</f>
      </c>
      <c r="H305" s="19">
        <f>IF(OR($A305="",$G305=0),"",$F305/$G305)</f>
      </c>
      <c r="I305" s="15">
        <f>IF($A305="","",HPP_Sapi!$I305)</f>
      </c>
      <c r="J305" s="15">
        <f>IF($A305="","",IFERROR(INDEX(Penjualan!$E$2:$E$1001,MATCH($A305,Penjualan!$B$2:$B$1001,0)),0))</f>
      </c>
      <c r="K305" s="15">
        <f>IF($A305="","",IF($J305=0,0,$J305-$I305))</f>
      </c>
      <c r="L305" s="20">
        <f>IF(OR($A305="",$J305=0),"",$K305/$J305)</f>
      </c>
    </row>
    <row r="306">
      <c r="A306" s="13">
        <f>IF(M_Sapi!$A306="","",M_Sapi!$A306)</f>
      </c>
      <c r="B306" s="13">
        <f>IF($A306="","",M_Sapi!$F306)</f>
      </c>
      <c r="C306" s="13">
        <f>IF($A306="","",M_Sapi!$J306)</f>
      </c>
      <c r="D306" s="16">
        <f>IF($A306="","",M_Sapi!$D306)</f>
      </c>
      <c r="E306" s="16">
        <f>IF($A306="","",HPP_Sapi!$J306)</f>
      </c>
      <c r="F306" s="16">
        <f>IF($A306="","",$E306-$D306)</f>
      </c>
      <c r="G306" s="18">
        <f>IF($A306="","",M_Sapi!$L306)</f>
      </c>
      <c r="H306" s="19">
        <f>IF(OR($A306="",$G306=0),"",$F306/$G306)</f>
      </c>
      <c r="I306" s="15">
        <f>IF($A306="","",HPP_Sapi!$I306)</f>
      </c>
      <c r="J306" s="15">
        <f>IF($A306="","",IFERROR(INDEX(Penjualan!$E$2:$E$1001,MATCH($A306,Penjualan!$B$2:$B$1001,0)),0))</f>
      </c>
      <c r="K306" s="15">
        <f>IF($A306="","",IF($J306=0,0,$J306-$I306))</f>
      </c>
      <c r="L306" s="20">
        <f>IF(OR($A306="",$J306=0),"",$K306/$J306)</f>
      </c>
    </row>
    <row r="307">
      <c r="A307" s="13">
        <f>IF(M_Sapi!$A307="","",M_Sapi!$A307)</f>
      </c>
      <c r="B307" s="13">
        <f>IF($A307="","",M_Sapi!$F307)</f>
      </c>
      <c r="C307" s="13">
        <f>IF($A307="","",M_Sapi!$J307)</f>
      </c>
      <c r="D307" s="16">
        <f>IF($A307="","",M_Sapi!$D307)</f>
      </c>
      <c r="E307" s="16">
        <f>IF($A307="","",HPP_Sapi!$J307)</f>
      </c>
      <c r="F307" s="16">
        <f>IF($A307="","",$E307-$D307)</f>
      </c>
      <c r="G307" s="18">
        <f>IF($A307="","",M_Sapi!$L307)</f>
      </c>
      <c r="H307" s="19">
        <f>IF(OR($A307="",$G307=0),"",$F307/$G307)</f>
      </c>
      <c r="I307" s="15">
        <f>IF($A307="","",HPP_Sapi!$I307)</f>
      </c>
      <c r="J307" s="15">
        <f>IF($A307="","",IFERROR(INDEX(Penjualan!$E$2:$E$1001,MATCH($A307,Penjualan!$B$2:$B$1001,0)),0))</f>
      </c>
      <c r="K307" s="15">
        <f>IF($A307="","",IF($J307=0,0,$J307-$I307))</f>
      </c>
      <c r="L307" s="20">
        <f>IF(OR($A307="",$J307=0),"",$K307/$J307)</f>
      </c>
    </row>
    <row r="308">
      <c r="A308" s="13">
        <f>IF(M_Sapi!$A308="","",M_Sapi!$A308)</f>
      </c>
      <c r="B308" s="13">
        <f>IF($A308="","",M_Sapi!$F308)</f>
      </c>
      <c r="C308" s="13">
        <f>IF($A308="","",M_Sapi!$J308)</f>
      </c>
      <c r="D308" s="16">
        <f>IF($A308="","",M_Sapi!$D308)</f>
      </c>
      <c r="E308" s="16">
        <f>IF($A308="","",HPP_Sapi!$J308)</f>
      </c>
      <c r="F308" s="16">
        <f>IF($A308="","",$E308-$D308)</f>
      </c>
      <c r="G308" s="18">
        <f>IF($A308="","",M_Sapi!$L308)</f>
      </c>
      <c r="H308" s="19">
        <f>IF(OR($A308="",$G308=0),"",$F308/$G308)</f>
      </c>
      <c r="I308" s="15">
        <f>IF($A308="","",HPP_Sapi!$I308)</f>
      </c>
      <c r="J308" s="15">
        <f>IF($A308="","",IFERROR(INDEX(Penjualan!$E$2:$E$1001,MATCH($A308,Penjualan!$B$2:$B$1001,0)),0))</f>
      </c>
      <c r="K308" s="15">
        <f>IF($A308="","",IF($J308=0,0,$J308-$I308))</f>
      </c>
      <c r="L308" s="20">
        <f>IF(OR($A308="",$J308=0),"",$K308/$J308)</f>
      </c>
    </row>
    <row r="309">
      <c r="A309" s="13">
        <f>IF(M_Sapi!$A309="","",M_Sapi!$A309)</f>
      </c>
      <c r="B309" s="13">
        <f>IF($A309="","",M_Sapi!$F309)</f>
      </c>
      <c r="C309" s="13">
        <f>IF($A309="","",M_Sapi!$J309)</f>
      </c>
      <c r="D309" s="16">
        <f>IF($A309="","",M_Sapi!$D309)</f>
      </c>
      <c r="E309" s="16">
        <f>IF($A309="","",HPP_Sapi!$J309)</f>
      </c>
      <c r="F309" s="16">
        <f>IF($A309="","",$E309-$D309)</f>
      </c>
      <c r="G309" s="18">
        <f>IF($A309="","",M_Sapi!$L309)</f>
      </c>
      <c r="H309" s="19">
        <f>IF(OR($A309="",$G309=0),"",$F309/$G309)</f>
      </c>
      <c r="I309" s="15">
        <f>IF($A309="","",HPP_Sapi!$I309)</f>
      </c>
      <c r="J309" s="15">
        <f>IF($A309="","",IFERROR(INDEX(Penjualan!$E$2:$E$1001,MATCH($A309,Penjualan!$B$2:$B$1001,0)),0))</f>
      </c>
      <c r="K309" s="15">
        <f>IF($A309="","",IF($J309=0,0,$J309-$I309))</f>
      </c>
      <c r="L309" s="20">
        <f>IF(OR($A309="",$J309=0),"",$K309/$J309)</f>
      </c>
    </row>
    <row r="310">
      <c r="A310" s="13">
        <f>IF(M_Sapi!$A310="","",M_Sapi!$A310)</f>
      </c>
      <c r="B310" s="13">
        <f>IF($A310="","",M_Sapi!$F310)</f>
      </c>
      <c r="C310" s="13">
        <f>IF($A310="","",M_Sapi!$J310)</f>
      </c>
      <c r="D310" s="16">
        <f>IF($A310="","",M_Sapi!$D310)</f>
      </c>
      <c r="E310" s="16">
        <f>IF($A310="","",HPP_Sapi!$J310)</f>
      </c>
      <c r="F310" s="16">
        <f>IF($A310="","",$E310-$D310)</f>
      </c>
      <c r="G310" s="18">
        <f>IF($A310="","",M_Sapi!$L310)</f>
      </c>
      <c r="H310" s="19">
        <f>IF(OR($A310="",$G310=0),"",$F310/$G310)</f>
      </c>
      <c r="I310" s="15">
        <f>IF($A310="","",HPP_Sapi!$I310)</f>
      </c>
      <c r="J310" s="15">
        <f>IF($A310="","",IFERROR(INDEX(Penjualan!$E$2:$E$1001,MATCH($A310,Penjualan!$B$2:$B$1001,0)),0))</f>
      </c>
      <c r="K310" s="15">
        <f>IF($A310="","",IF($J310=0,0,$J310-$I310))</f>
      </c>
      <c r="L310" s="20">
        <f>IF(OR($A310="",$J310=0),"",$K310/$J310)</f>
      </c>
    </row>
    <row r="311">
      <c r="A311" s="13">
        <f>IF(M_Sapi!$A311="","",M_Sapi!$A311)</f>
      </c>
      <c r="B311" s="13">
        <f>IF($A311="","",M_Sapi!$F311)</f>
      </c>
      <c r="C311" s="13">
        <f>IF($A311="","",M_Sapi!$J311)</f>
      </c>
      <c r="D311" s="16">
        <f>IF($A311="","",M_Sapi!$D311)</f>
      </c>
      <c r="E311" s="16">
        <f>IF($A311="","",HPP_Sapi!$J311)</f>
      </c>
      <c r="F311" s="16">
        <f>IF($A311="","",$E311-$D311)</f>
      </c>
      <c r="G311" s="18">
        <f>IF($A311="","",M_Sapi!$L311)</f>
      </c>
      <c r="H311" s="19">
        <f>IF(OR($A311="",$G311=0),"",$F311/$G311)</f>
      </c>
      <c r="I311" s="15">
        <f>IF($A311="","",HPP_Sapi!$I311)</f>
      </c>
      <c r="J311" s="15">
        <f>IF($A311="","",IFERROR(INDEX(Penjualan!$E$2:$E$1001,MATCH($A311,Penjualan!$B$2:$B$1001,0)),0))</f>
      </c>
      <c r="K311" s="15">
        <f>IF($A311="","",IF($J311=0,0,$J311-$I311))</f>
      </c>
      <c r="L311" s="20">
        <f>IF(OR($A311="",$J311=0),"",$K311/$J311)</f>
      </c>
    </row>
    <row r="312">
      <c r="A312" s="13">
        <f>IF(M_Sapi!$A312="","",M_Sapi!$A312)</f>
      </c>
      <c r="B312" s="13">
        <f>IF($A312="","",M_Sapi!$F312)</f>
      </c>
      <c r="C312" s="13">
        <f>IF($A312="","",M_Sapi!$J312)</f>
      </c>
      <c r="D312" s="16">
        <f>IF($A312="","",M_Sapi!$D312)</f>
      </c>
      <c r="E312" s="16">
        <f>IF($A312="","",HPP_Sapi!$J312)</f>
      </c>
      <c r="F312" s="16">
        <f>IF($A312="","",$E312-$D312)</f>
      </c>
      <c r="G312" s="18">
        <f>IF($A312="","",M_Sapi!$L312)</f>
      </c>
      <c r="H312" s="19">
        <f>IF(OR($A312="",$G312=0),"",$F312/$G312)</f>
      </c>
      <c r="I312" s="15">
        <f>IF($A312="","",HPP_Sapi!$I312)</f>
      </c>
      <c r="J312" s="15">
        <f>IF($A312="","",IFERROR(INDEX(Penjualan!$E$2:$E$1001,MATCH($A312,Penjualan!$B$2:$B$1001,0)),0))</f>
      </c>
      <c r="K312" s="15">
        <f>IF($A312="","",IF($J312=0,0,$J312-$I312))</f>
      </c>
      <c r="L312" s="20">
        <f>IF(OR($A312="",$J312=0),"",$K312/$J312)</f>
      </c>
    </row>
    <row r="313">
      <c r="A313" s="13">
        <f>IF(M_Sapi!$A313="","",M_Sapi!$A313)</f>
      </c>
      <c r="B313" s="13">
        <f>IF($A313="","",M_Sapi!$F313)</f>
      </c>
      <c r="C313" s="13">
        <f>IF($A313="","",M_Sapi!$J313)</f>
      </c>
      <c r="D313" s="16">
        <f>IF($A313="","",M_Sapi!$D313)</f>
      </c>
      <c r="E313" s="16">
        <f>IF($A313="","",HPP_Sapi!$J313)</f>
      </c>
      <c r="F313" s="16">
        <f>IF($A313="","",$E313-$D313)</f>
      </c>
      <c r="G313" s="18">
        <f>IF($A313="","",M_Sapi!$L313)</f>
      </c>
      <c r="H313" s="19">
        <f>IF(OR($A313="",$G313=0),"",$F313/$G313)</f>
      </c>
      <c r="I313" s="15">
        <f>IF($A313="","",HPP_Sapi!$I313)</f>
      </c>
      <c r="J313" s="15">
        <f>IF($A313="","",IFERROR(INDEX(Penjualan!$E$2:$E$1001,MATCH($A313,Penjualan!$B$2:$B$1001,0)),0))</f>
      </c>
      <c r="K313" s="15">
        <f>IF($A313="","",IF($J313=0,0,$J313-$I313))</f>
      </c>
      <c r="L313" s="20">
        <f>IF(OR($A313="",$J313=0),"",$K313/$J313)</f>
      </c>
    </row>
    <row r="314">
      <c r="A314" s="13">
        <f>IF(M_Sapi!$A314="","",M_Sapi!$A314)</f>
      </c>
      <c r="B314" s="13">
        <f>IF($A314="","",M_Sapi!$F314)</f>
      </c>
      <c r="C314" s="13">
        <f>IF($A314="","",M_Sapi!$J314)</f>
      </c>
      <c r="D314" s="16">
        <f>IF($A314="","",M_Sapi!$D314)</f>
      </c>
      <c r="E314" s="16">
        <f>IF($A314="","",HPP_Sapi!$J314)</f>
      </c>
      <c r="F314" s="16">
        <f>IF($A314="","",$E314-$D314)</f>
      </c>
      <c r="G314" s="18">
        <f>IF($A314="","",M_Sapi!$L314)</f>
      </c>
      <c r="H314" s="19">
        <f>IF(OR($A314="",$G314=0),"",$F314/$G314)</f>
      </c>
      <c r="I314" s="15">
        <f>IF($A314="","",HPP_Sapi!$I314)</f>
      </c>
      <c r="J314" s="15">
        <f>IF($A314="","",IFERROR(INDEX(Penjualan!$E$2:$E$1001,MATCH($A314,Penjualan!$B$2:$B$1001,0)),0))</f>
      </c>
      <c r="K314" s="15">
        <f>IF($A314="","",IF($J314=0,0,$J314-$I314))</f>
      </c>
      <c r="L314" s="20">
        <f>IF(OR($A314="",$J314=0),"",$K314/$J314)</f>
      </c>
    </row>
    <row r="315">
      <c r="A315" s="13">
        <f>IF(M_Sapi!$A315="","",M_Sapi!$A315)</f>
      </c>
      <c r="B315" s="13">
        <f>IF($A315="","",M_Sapi!$F315)</f>
      </c>
      <c r="C315" s="13">
        <f>IF($A315="","",M_Sapi!$J315)</f>
      </c>
      <c r="D315" s="16">
        <f>IF($A315="","",M_Sapi!$D315)</f>
      </c>
      <c r="E315" s="16">
        <f>IF($A315="","",HPP_Sapi!$J315)</f>
      </c>
      <c r="F315" s="16">
        <f>IF($A315="","",$E315-$D315)</f>
      </c>
      <c r="G315" s="18">
        <f>IF($A315="","",M_Sapi!$L315)</f>
      </c>
      <c r="H315" s="19">
        <f>IF(OR($A315="",$G315=0),"",$F315/$G315)</f>
      </c>
      <c r="I315" s="15">
        <f>IF($A315="","",HPP_Sapi!$I315)</f>
      </c>
      <c r="J315" s="15">
        <f>IF($A315="","",IFERROR(INDEX(Penjualan!$E$2:$E$1001,MATCH($A315,Penjualan!$B$2:$B$1001,0)),0))</f>
      </c>
      <c r="K315" s="15">
        <f>IF($A315="","",IF($J315=0,0,$J315-$I315))</f>
      </c>
      <c r="L315" s="20">
        <f>IF(OR($A315="",$J315=0),"",$K315/$J315)</f>
      </c>
    </row>
    <row r="316">
      <c r="A316" s="13">
        <f>IF(M_Sapi!$A316="","",M_Sapi!$A316)</f>
      </c>
      <c r="B316" s="13">
        <f>IF($A316="","",M_Sapi!$F316)</f>
      </c>
      <c r="C316" s="13">
        <f>IF($A316="","",M_Sapi!$J316)</f>
      </c>
      <c r="D316" s="16">
        <f>IF($A316="","",M_Sapi!$D316)</f>
      </c>
      <c r="E316" s="16">
        <f>IF($A316="","",HPP_Sapi!$J316)</f>
      </c>
      <c r="F316" s="16">
        <f>IF($A316="","",$E316-$D316)</f>
      </c>
      <c r="G316" s="18">
        <f>IF($A316="","",M_Sapi!$L316)</f>
      </c>
      <c r="H316" s="19">
        <f>IF(OR($A316="",$G316=0),"",$F316/$G316)</f>
      </c>
      <c r="I316" s="15">
        <f>IF($A316="","",HPP_Sapi!$I316)</f>
      </c>
      <c r="J316" s="15">
        <f>IF($A316="","",IFERROR(INDEX(Penjualan!$E$2:$E$1001,MATCH($A316,Penjualan!$B$2:$B$1001,0)),0))</f>
      </c>
      <c r="K316" s="15">
        <f>IF($A316="","",IF($J316=0,0,$J316-$I316))</f>
      </c>
      <c r="L316" s="20">
        <f>IF(OR($A316="",$J316=0),"",$K316/$J316)</f>
      </c>
    </row>
    <row r="317">
      <c r="A317" s="13">
        <f>IF(M_Sapi!$A317="","",M_Sapi!$A317)</f>
      </c>
      <c r="B317" s="13">
        <f>IF($A317="","",M_Sapi!$F317)</f>
      </c>
      <c r="C317" s="13">
        <f>IF($A317="","",M_Sapi!$J317)</f>
      </c>
      <c r="D317" s="16">
        <f>IF($A317="","",M_Sapi!$D317)</f>
      </c>
      <c r="E317" s="16">
        <f>IF($A317="","",HPP_Sapi!$J317)</f>
      </c>
      <c r="F317" s="16">
        <f>IF($A317="","",$E317-$D317)</f>
      </c>
      <c r="G317" s="18">
        <f>IF($A317="","",M_Sapi!$L317)</f>
      </c>
      <c r="H317" s="19">
        <f>IF(OR($A317="",$G317=0),"",$F317/$G317)</f>
      </c>
      <c r="I317" s="15">
        <f>IF($A317="","",HPP_Sapi!$I317)</f>
      </c>
      <c r="J317" s="15">
        <f>IF($A317="","",IFERROR(INDEX(Penjualan!$E$2:$E$1001,MATCH($A317,Penjualan!$B$2:$B$1001,0)),0))</f>
      </c>
      <c r="K317" s="15">
        <f>IF($A317="","",IF($J317=0,0,$J317-$I317))</f>
      </c>
      <c r="L317" s="20">
        <f>IF(OR($A317="",$J317=0),"",$K317/$J317)</f>
      </c>
    </row>
    <row r="318">
      <c r="A318" s="13">
        <f>IF(M_Sapi!$A318="","",M_Sapi!$A318)</f>
      </c>
      <c r="B318" s="13">
        <f>IF($A318="","",M_Sapi!$F318)</f>
      </c>
      <c r="C318" s="13">
        <f>IF($A318="","",M_Sapi!$J318)</f>
      </c>
      <c r="D318" s="16">
        <f>IF($A318="","",M_Sapi!$D318)</f>
      </c>
      <c r="E318" s="16">
        <f>IF($A318="","",HPP_Sapi!$J318)</f>
      </c>
      <c r="F318" s="16">
        <f>IF($A318="","",$E318-$D318)</f>
      </c>
      <c r="G318" s="18">
        <f>IF($A318="","",M_Sapi!$L318)</f>
      </c>
      <c r="H318" s="19">
        <f>IF(OR($A318="",$G318=0),"",$F318/$G318)</f>
      </c>
      <c r="I318" s="15">
        <f>IF($A318="","",HPP_Sapi!$I318)</f>
      </c>
      <c r="J318" s="15">
        <f>IF($A318="","",IFERROR(INDEX(Penjualan!$E$2:$E$1001,MATCH($A318,Penjualan!$B$2:$B$1001,0)),0))</f>
      </c>
      <c r="K318" s="15">
        <f>IF($A318="","",IF($J318=0,0,$J318-$I318))</f>
      </c>
      <c r="L318" s="20">
        <f>IF(OR($A318="",$J318=0),"",$K318/$J318)</f>
      </c>
    </row>
    <row r="319">
      <c r="A319" s="13">
        <f>IF(M_Sapi!$A319="","",M_Sapi!$A319)</f>
      </c>
      <c r="B319" s="13">
        <f>IF($A319="","",M_Sapi!$F319)</f>
      </c>
      <c r="C319" s="13">
        <f>IF($A319="","",M_Sapi!$J319)</f>
      </c>
      <c r="D319" s="16">
        <f>IF($A319="","",M_Sapi!$D319)</f>
      </c>
      <c r="E319" s="16">
        <f>IF($A319="","",HPP_Sapi!$J319)</f>
      </c>
      <c r="F319" s="16">
        <f>IF($A319="","",$E319-$D319)</f>
      </c>
      <c r="G319" s="18">
        <f>IF($A319="","",M_Sapi!$L319)</f>
      </c>
      <c r="H319" s="19">
        <f>IF(OR($A319="",$G319=0),"",$F319/$G319)</f>
      </c>
      <c r="I319" s="15">
        <f>IF($A319="","",HPP_Sapi!$I319)</f>
      </c>
      <c r="J319" s="15">
        <f>IF($A319="","",IFERROR(INDEX(Penjualan!$E$2:$E$1001,MATCH($A319,Penjualan!$B$2:$B$1001,0)),0))</f>
      </c>
      <c r="K319" s="15">
        <f>IF($A319="","",IF($J319=0,0,$J319-$I319))</f>
      </c>
      <c r="L319" s="20">
        <f>IF(OR($A319="",$J319=0),"",$K319/$J319)</f>
      </c>
    </row>
    <row r="320">
      <c r="A320" s="13">
        <f>IF(M_Sapi!$A320="","",M_Sapi!$A320)</f>
      </c>
      <c r="B320" s="13">
        <f>IF($A320="","",M_Sapi!$F320)</f>
      </c>
      <c r="C320" s="13">
        <f>IF($A320="","",M_Sapi!$J320)</f>
      </c>
      <c r="D320" s="16">
        <f>IF($A320="","",M_Sapi!$D320)</f>
      </c>
      <c r="E320" s="16">
        <f>IF($A320="","",HPP_Sapi!$J320)</f>
      </c>
      <c r="F320" s="16">
        <f>IF($A320="","",$E320-$D320)</f>
      </c>
      <c r="G320" s="18">
        <f>IF($A320="","",M_Sapi!$L320)</f>
      </c>
      <c r="H320" s="19">
        <f>IF(OR($A320="",$G320=0),"",$F320/$G320)</f>
      </c>
      <c r="I320" s="15">
        <f>IF($A320="","",HPP_Sapi!$I320)</f>
      </c>
      <c r="J320" s="15">
        <f>IF($A320="","",IFERROR(INDEX(Penjualan!$E$2:$E$1001,MATCH($A320,Penjualan!$B$2:$B$1001,0)),0))</f>
      </c>
      <c r="K320" s="15">
        <f>IF($A320="","",IF($J320=0,0,$J320-$I320))</f>
      </c>
      <c r="L320" s="20">
        <f>IF(OR($A320="",$J320=0),"",$K320/$J320)</f>
      </c>
    </row>
    <row r="321">
      <c r="A321" s="13">
        <f>IF(M_Sapi!$A321="","",M_Sapi!$A321)</f>
      </c>
      <c r="B321" s="13">
        <f>IF($A321="","",M_Sapi!$F321)</f>
      </c>
      <c r="C321" s="13">
        <f>IF($A321="","",M_Sapi!$J321)</f>
      </c>
      <c r="D321" s="16">
        <f>IF($A321="","",M_Sapi!$D321)</f>
      </c>
      <c r="E321" s="16">
        <f>IF($A321="","",HPP_Sapi!$J321)</f>
      </c>
      <c r="F321" s="16">
        <f>IF($A321="","",$E321-$D321)</f>
      </c>
      <c r="G321" s="18">
        <f>IF($A321="","",M_Sapi!$L321)</f>
      </c>
      <c r="H321" s="19">
        <f>IF(OR($A321="",$G321=0),"",$F321/$G321)</f>
      </c>
      <c r="I321" s="15">
        <f>IF($A321="","",HPP_Sapi!$I321)</f>
      </c>
      <c r="J321" s="15">
        <f>IF($A321="","",IFERROR(INDEX(Penjualan!$E$2:$E$1001,MATCH($A321,Penjualan!$B$2:$B$1001,0)),0))</f>
      </c>
      <c r="K321" s="15">
        <f>IF($A321="","",IF($J321=0,0,$J321-$I321))</f>
      </c>
      <c r="L321" s="20">
        <f>IF(OR($A321="",$J321=0),"",$K321/$J321)</f>
      </c>
    </row>
    <row r="322">
      <c r="A322" s="13">
        <f>IF(M_Sapi!$A322="","",M_Sapi!$A322)</f>
      </c>
      <c r="B322" s="13">
        <f>IF($A322="","",M_Sapi!$F322)</f>
      </c>
      <c r="C322" s="13">
        <f>IF($A322="","",M_Sapi!$J322)</f>
      </c>
      <c r="D322" s="16">
        <f>IF($A322="","",M_Sapi!$D322)</f>
      </c>
      <c r="E322" s="16">
        <f>IF($A322="","",HPP_Sapi!$J322)</f>
      </c>
      <c r="F322" s="16">
        <f>IF($A322="","",$E322-$D322)</f>
      </c>
      <c r="G322" s="18">
        <f>IF($A322="","",M_Sapi!$L322)</f>
      </c>
      <c r="H322" s="19">
        <f>IF(OR($A322="",$G322=0),"",$F322/$G322)</f>
      </c>
      <c r="I322" s="15">
        <f>IF($A322="","",HPP_Sapi!$I322)</f>
      </c>
      <c r="J322" s="15">
        <f>IF($A322="","",IFERROR(INDEX(Penjualan!$E$2:$E$1001,MATCH($A322,Penjualan!$B$2:$B$1001,0)),0))</f>
      </c>
      <c r="K322" s="15">
        <f>IF($A322="","",IF($J322=0,0,$J322-$I322))</f>
      </c>
      <c r="L322" s="20">
        <f>IF(OR($A322="",$J322=0),"",$K322/$J322)</f>
      </c>
    </row>
    <row r="323">
      <c r="A323" s="13">
        <f>IF(M_Sapi!$A323="","",M_Sapi!$A323)</f>
      </c>
      <c r="B323" s="13">
        <f>IF($A323="","",M_Sapi!$F323)</f>
      </c>
      <c r="C323" s="13">
        <f>IF($A323="","",M_Sapi!$J323)</f>
      </c>
      <c r="D323" s="16">
        <f>IF($A323="","",M_Sapi!$D323)</f>
      </c>
      <c r="E323" s="16">
        <f>IF($A323="","",HPP_Sapi!$J323)</f>
      </c>
      <c r="F323" s="16">
        <f>IF($A323="","",$E323-$D323)</f>
      </c>
      <c r="G323" s="18">
        <f>IF($A323="","",M_Sapi!$L323)</f>
      </c>
      <c r="H323" s="19">
        <f>IF(OR($A323="",$G323=0),"",$F323/$G323)</f>
      </c>
      <c r="I323" s="15">
        <f>IF($A323="","",HPP_Sapi!$I323)</f>
      </c>
      <c r="J323" s="15">
        <f>IF($A323="","",IFERROR(INDEX(Penjualan!$E$2:$E$1001,MATCH($A323,Penjualan!$B$2:$B$1001,0)),0))</f>
      </c>
      <c r="K323" s="15">
        <f>IF($A323="","",IF($J323=0,0,$J323-$I323))</f>
      </c>
      <c r="L323" s="20">
        <f>IF(OR($A323="",$J323=0),"",$K323/$J323)</f>
      </c>
    </row>
    <row r="324">
      <c r="A324" s="13">
        <f>IF(M_Sapi!$A324="","",M_Sapi!$A324)</f>
      </c>
      <c r="B324" s="13">
        <f>IF($A324="","",M_Sapi!$F324)</f>
      </c>
      <c r="C324" s="13">
        <f>IF($A324="","",M_Sapi!$J324)</f>
      </c>
      <c r="D324" s="16">
        <f>IF($A324="","",M_Sapi!$D324)</f>
      </c>
      <c r="E324" s="16">
        <f>IF($A324="","",HPP_Sapi!$J324)</f>
      </c>
      <c r="F324" s="16">
        <f>IF($A324="","",$E324-$D324)</f>
      </c>
      <c r="G324" s="18">
        <f>IF($A324="","",M_Sapi!$L324)</f>
      </c>
      <c r="H324" s="19">
        <f>IF(OR($A324="",$G324=0),"",$F324/$G324)</f>
      </c>
      <c r="I324" s="15">
        <f>IF($A324="","",HPP_Sapi!$I324)</f>
      </c>
      <c r="J324" s="15">
        <f>IF($A324="","",IFERROR(INDEX(Penjualan!$E$2:$E$1001,MATCH($A324,Penjualan!$B$2:$B$1001,0)),0))</f>
      </c>
      <c r="K324" s="15">
        <f>IF($A324="","",IF($J324=0,0,$J324-$I324))</f>
      </c>
      <c r="L324" s="20">
        <f>IF(OR($A324="",$J324=0),"",$K324/$J324)</f>
      </c>
    </row>
    <row r="325">
      <c r="A325" s="13">
        <f>IF(M_Sapi!$A325="","",M_Sapi!$A325)</f>
      </c>
      <c r="B325" s="13">
        <f>IF($A325="","",M_Sapi!$F325)</f>
      </c>
      <c r="C325" s="13">
        <f>IF($A325="","",M_Sapi!$J325)</f>
      </c>
      <c r="D325" s="16">
        <f>IF($A325="","",M_Sapi!$D325)</f>
      </c>
      <c r="E325" s="16">
        <f>IF($A325="","",HPP_Sapi!$J325)</f>
      </c>
      <c r="F325" s="16">
        <f>IF($A325="","",$E325-$D325)</f>
      </c>
      <c r="G325" s="18">
        <f>IF($A325="","",M_Sapi!$L325)</f>
      </c>
      <c r="H325" s="19">
        <f>IF(OR($A325="",$G325=0),"",$F325/$G325)</f>
      </c>
      <c r="I325" s="15">
        <f>IF($A325="","",HPP_Sapi!$I325)</f>
      </c>
      <c r="J325" s="15">
        <f>IF($A325="","",IFERROR(INDEX(Penjualan!$E$2:$E$1001,MATCH($A325,Penjualan!$B$2:$B$1001,0)),0))</f>
      </c>
      <c r="K325" s="15">
        <f>IF($A325="","",IF($J325=0,0,$J325-$I325))</f>
      </c>
      <c r="L325" s="20">
        <f>IF(OR($A325="",$J325=0),"",$K325/$J325)</f>
      </c>
    </row>
    <row r="326">
      <c r="A326" s="13">
        <f>IF(M_Sapi!$A326="","",M_Sapi!$A326)</f>
      </c>
      <c r="B326" s="13">
        <f>IF($A326="","",M_Sapi!$F326)</f>
      </c>
      <c r="C326" s="13">
        <f>IF($A326="","",M_Sapi!$J326)</f>
      </c>
      <c r="D326" s="16">
        <f>IF($A326="","",M_Sapi!$D326)</f>
      </c>
      <c r="E326" s="16">
        <f>IF($A326="","",HPP_Sapi!$J326)</f>
      </c>
      <c r="F326" s="16">
        <f>IF($A326="","",$E326-$D326)</f>
      </c>
      <c r="G326" s="18">
        <f>IF($A326="","",M_Sapi!$L326)</f>
      </c>
      <c r="H326" s="19">
        <f>IF(OR($A326="",$G326=0),"",$F326/$G326)</f>
      </c>
      <c r="I326" s="15">
        <f>IF($A326="","",HPP_Sapi!$I326)</f>
      </c>
      <c r="J326" s="15">
        <f>IF($A326="","",IFERROR(INDEX(Penjualan!$E$2:$E$1001,MATCH($A326,Penjualan!$B$2:$B$1001,0)),0))</f>
      </c>
      <c r="K326" s="15">
        <f>IF($A326="","",IF($J326=0,0,$J326-$I326))</f>
      </c>
      <c r="L326" s="20">
        <f>IF(OR($A326="",$J326=0),"",$K326/$J326)</f>
      </c>
    </row>
    <row r="327">
      <c r="A327" s="13">
        <f>IF(M_Sapi!$A327="","",M_Sapi!$A327)</f>
      </c>
      <c r="B327" s="13">
        <f>IF($A327="","",M_Sapi!$F327)</f>
      </c>
      <c r="C327" s="13">
        <f>IF($A327="","",M_Sapi!$J327)</f>
      </c>
      <c r="D327" s="16">
        <f>IF($A327="","",M_Sapi!$D327)</f>
      </c>
      <c r="E327" s="16">
        <f>IF($A327="","",HPP_Sapi!$J327)</f>
      </c>
      <c r="F327" s="16">
        <f>IF($A327="","",$E327-$D327)</f>
      </c>
      <c r="G327" s="18">
        <f>IF($A327="","",M_Sapi!$L327)</f>
      </c>
      <c r="H327" s="19">
        <f>IF(OR($A327="",$G327=0),"",$F327/$G327)</f>
      </c>
      <c r="I327" s="15">
        <f>IF($A327="","",HPP_Sapi!$I327)</f>
      </c>
      <c r="J327" s="15">
        <f>IF($A327="","",IFERROR(INDEX(Penjualan!$E$2:$E$1001,MATCH($A327,Penjualan!$B$2:$B$1001,0)),0))</f>
      </c>
      <c r="K327" s="15">
        <f>IF($A327="","",IF($J327=0,0,$J327-$I327))</f>
      </c>
      <c r="L327" s="20">
        <f>IF(OR($A327="",$J327=0),"",$K327/$J327)</f>
      </c>
    </row>
    <row r="328">
      <c r="A328" s="13">
        <f>IF(M_Sapi!$A328="","",M_Sapi!$A328)</f>
      </c>
      <c r="B328" s="13">
        <f>IF($A328="","",M_Sapi!$F328)</f>
      </c>
      <c r="C328" s="13">
        <f>IF($A328="","",M_Sapi!$J328)</f>
      </c>
      <c r="D328" s="16">
        <f>IF($A328="","",M_Sapi!$D328)</f>
      </c>
      <c r="E328" s="16">
        <f>IF($A328="","",HPP_Sapi!$J328)</f>
      </c>
      <c r="F328" s="16">
        <f>IF($A328="","",$E328-$D328)</f>
      </c>
      <c r="G328" s="18">
        <f>IF($A328="","",M_Sapi!$L328)</f>
      </c>
      <c r="H328" s="19">
        <f>IF(OR($A328="",$G328=0),"",$F328/$G328)</f>
      </c>
      <c r="I328" s="15">
        <f>IF($A328="","",HPP_Sapi!$I328)</f>
      </c>
      <c r="J328" s="15">
        <f>IF($A328="","",IFERROR(INDEX(Penjualan!$E$2:$E$1001,MATCH($A328,Penjualan!$B$2:$B$1001,0)),0))</f>
      </c>
      <c r="K328" s="15">
        <f>IF($A328="","",IF($J328=0,0,$J328-$I328))</f>
      </c>
      <c r="L328" s="20">
        <f>IF(OR($A328="",$J328=0),"",$K328/$J328)</f>
      </c>
    </row>
    <row r="329">
      <c r="A329" s="13">
        <f>IF(M_Sapi!$A329="","",M_Sapi!$A329)</f>
      </c>
      <c r="B329" s="13">
        <f>IF($A329="","",M_Sapi!$F329)</f>
      </c>
      <c r="C329" s="13">
        <f>IF($A329="","",M_Sapi!$J329)</f>
      </c>
      <c r="D329" s="16">
        <f>IF($A329="","",M_Sapi!$D329)</f>
      </c>
      <c r="E329" s="16">
        <f>IF($A329="","",HPP_Sapi!$J329)</f>
      </c>
      <c r="F329" s="16">
        <f>IF($A329="","",$E329-$D329)</f>
      </c>
      <c r="G329" s="18">
        <f>IF($A329="","",M_Sapi!$L329)</f>
      </c>
      <c r="H329" s="19">
        <f>IF(OR($A329="",$G329=0),"",$F329/$G329)</f>
      </c>
      <c r="I329" s="15">
        <f>IF($A329="","",HPP_Sapi!$I329)</f>
      </c>
      <c r="J329" s="15">
        <f>IF($A329="","",IFERROR(INDEX(Penjualan!$E$2:$E$1001,MATCH($A329,Penjualan!$B$2:$B$1001,0)),0))</f>
      </c>
      <c r="K329" s="15">
        <f>IF($A329="","",IF($J329=0,0,$J329-$I329))</f>
      </c>
      <c r="L329" s="20">
        <f>IF(OR($A329="",$J329=0),"",$K329/$J329)</f>
      </c>
    </row>
    <row r="330">
      <c r="A330" s="13">
        <f>IF(M_Sapi!$A330="","",M_Sapi!$A330)</f>
      </c>
      <c r="B330" s="13">
        <f>IF($A330="","",M_Sapi!$F330)</f>
      </c>
      <c r="C330" s="13">
        <f>IF($A330="","",M_Sapi!$J330)</f>
      </c>
      <c r="D330" s="16">
        <f>IF($A330="","",M_Sapi!$D330)</f>
      </c>
      <c r="E330" s="16">
        <f>IF($A330="","",HPP_Sapi!$J330)</f>
      </c>
      <c r="F330" s="16">
        <f>IF($A330="","",$E330-$D330)</f>
      </c>
      <c r="G330" s="18">
        <f>IF($A330="","",M_Sapi!$L330)</f>
      </c>
      <c r="H330" s="19">
        <f>IF(OR($A330="",$G330=0),"",$F330/$G330)</f>
      </c>
      <c r="I330" s="15">
        <f>IF($A330="","",HPP_Sapi!$I330)</f>
      </c>
      <c r="J330" s="15">
        <f>IF($A330="","",IFERROR(INDEX(Penjualan!$E$2:$E$1001,MATCH($A330,Penjualan!$B$2:$B$1001,0)),0))</f>
      </c>
      <c r="K330" s="15">
        <f>IF($A330="","",IF($J330=0,0,$J330-$I330))</f>
      </c>
      <c r="L330" s="20">
        <f>IF(OR($A330="",$J330=0),"",$K330/$J330)</f>
      </c>
    </row>
    <row r="331">
      <c r="A331" s="13">
        <f>IF(M_Sapi!$A331="","",M_Sapi!$A331)</f>
      </c>
      <c r="B331" s="13">
        <f>IF($A331="","",M_Sapi!$F331)</f>
      </c>
      <c r="C331" s="13">
        <f>IF($A331="","",M_Sapi!$J331)</f>
      </c>
      <c r="D331" s="16">
        <f>IF($A331="","",M_Sapi!$D331)</f>
      </c>
      <c r="E331" s="16">
        <f>IF($A331="","",HPP_Sapi!$J331)</f>
      </c>
      <c r="F331" s="16">
        <f>IF($A331="","",$E331-$D331)</f>
      </c>
      <c r="G331" s="18">
        <f>IF($A331="","",M_Sapi!$L331)</f>
      </c>
      <c r="H331" s="19">
        <f>IF(OR($A331="",$G331=0),"",$F331/$G331)</f>
      </c>
      <c r="I331" s="15">
        <f>IF($A331="","",HPP_Sapi!$I331)</f>
      </c>
      <c r="J331" s="15">
        <f>IF($A331="","",IFERROR(INDEX(Penjualan!$E$2:$E$1001,MATCH($A331,Penjualan!$B$2:$B$1001,0)),0))</f>
      </c>
      <c r="K331" s="15">
        <f>IF($A331="","",IF($J331=0,0,$J331-$I331))</f>
      </c>
      <c r="L331" s="20">
        <f>IF(OR($A331="",$J331=0),"",$K331/$J331)</f>
      </c>
    </row>
    <row r="332">
      <c r="A332" s="13">
        <f>IF(M_Sapi!$A332="","",M_Sapi!$A332)</f>
      </c>
      <c r="B332" s="13">
        <f>IF($A332="","",M_Sapi!$F332)</f>
      </c>
      <c r="C332" s="13">
        <f>IF($A332="","",M_Sapi!$J332)</f>
      </c>
      <c r="D332" s="16">
        <f>IF($A332="","",M_Sapi!$D332)</f>
      </c>
      <c r="E332" s="16">
        <f>IF($A332="","",HPP_Sapi!$J332)</f>
      </c>
      <c r="F332" s="16">
        <f>IF($A332="","",$E332-$D332)</f>
      </c>
      <c r="G332" s="18">
        <f>IF($A332="","",M_Sapi!$L332)</f>
      </c>
      <c r="H332" s="19">
        <f>IF(OR($A332="",$G332=0),"",$F332/$G332)</f>
      </c>
      <c r="I332" s="15">
        <f>IF($A332="","",HPP_Sapi!$I332)</f>
      </c>
      <c r="J332" s="15">
        <f>IF($A332="","",IFERROR(INDEX(Penjualan!$E$2:$E$1001,MATCH($A332,Penjualan!$B$2:$B$1001,0)),0))</f>
      </c>
      <c r="K332" s="15">
        <f>IF($A332="","",IF($J332=0,0,$J332-$I332))</f>
      </c>
      <c r="L332" s="20">
        <f>IF(OR($A332="",$J332=0),"",$K332/$J332)</f>
      </c>
    </row>
    <row r="333">
      <c r="A333" s="13">
        <f>IF(M_Sapi!$A333="","",M_Sapi!$A333)</f>
      </c>
      <c r="B333" s="13">
        <f>IF($A333="","",M_Sapi!$F333)</f>
      </c>
      <c r="C333" s="13">
        <f>IF($A333="","",M_Sapi!$J333)</f>
      </c>
      <c r="D333" s="16">
        <f>IF($A333="","",M_Sapi!$D333)</f>
      </c>
      <c r="E333" s="16">
        <f>IF($A333="","",HPP_Sapi!$J333)</f>
      </c>
      <c r="F333" s="16">
        <f>IF($A333="","",$E333-$D333)</f>
      </c>
      <c r="G333" s="18">
        <f>IF($A333="","",M_Sapi!$L333)</f>
      </c>
      <c r="H333" s="19">
        <f>IF(OR($A333="",$G333=0),"",$F333/$G333)</f>
      </c>
      <c r="I333" s="15">
        <f>IF($A333="","",HPP_Sapi!$I333)</f>
      </c>
      <c r="J333" s="15">
        <f>IF($A333="","",IFERROR(INDEX(Penjualan!$E$2:$E$1001,MATCH($A333,Penjualan!$B$2:$B$1001,0)),0))</f>
      </c>
      <c r="K333" s="15">
        <f>IF($A333="","",IF($J333=0,0,$J333-$I333))</f>
      </c>
      <c r="L333" s="20">
        <f>IF(OR($A333="",$J333=0),"",$K333/$J333)</f>
      </c>
    </row>
    <row r="334">
      <c r="A334" s="13">
        <f>IF(M_Sapi!$A334="","",M_Sapi!$A334)</f>
      </c>
      <c r="B334" s="13">
        <f>IF($A334="","",M_Sapi!$F334)</f>
      </c>
      <c r="C334" s="13">
        <f>IF($A334="","",M_Sapi!$J334)</f>
      </c>
      <c r="D334" s="16">
        <f>IF($A334="","",M_Sapi!$D334)</f>
      </c>
      <c r="E334" s="16">
        <f>IF($A334="","",HPP_Sapi!$J334)</f>
      </c>
      <c r="F334" s="16">
        <f>IF($A334="","",$E334-$D334)</f>
      </c>
      <c r="G334" s="18">
        <f>IF($A334="","",M_Sapi!$L334)</f>
      </c>
      <c r="H334" s="19">
        <f>IF(OR($A334="",$G334=0),"",$F334/$G334)</f>
      </c>
      <c r="I334" s="15">
        <f>IF($A334="","",HPP_Sapi!$I334)</f>
      </c>
      <c r="J334" s="15">
        <f>IF($A334="","",IFERROR(INDEX(Penjualan!$E$2:$E$1001,MATCH($A334,Penjualan!$B$2:$B$1001,0)),0))</f>
      </c>
      <c r="K334" s="15">
        <f>IF($A334="","",IF($J334=0,0,$J334-$I334))</f>
      </c>
      <c r="L334" s="20">
        <f>IF(OR($A334="",$J334=0),"",$K334/$J334)</f>
      </c>
    </row>
    <row r="335">
      <c r="A335" s="13">
        <f>IF(M_Sapi!$A335="","",M_Sapi!$A335)</f>
      </c>
      <c r="B335" s="13">
        <f>IF($A335="","",M_Sapi!$F335)</f>
      </c>
      <c r="C335" s="13">
        <f>IF($A335="","",M_Sapi!$J335)</f>
      </c>
      <c r="D335" s="16">
        <f>IF($A335="","",M_Sapi!$D335)</f>
      </c>
      <c r="E335" s="16">
        <f>IF($A335="","",HPP_Sapi!$J335)</f>
      </c>
      <c r="F335" s="16">
        <f>IF($A335="","",$E335-$D335)</f>
      </c>
      <c r="G335" s="18">
        <f>IF($A335="","",M_Sapi!$L335)</f>
      </c>
      <c r="H335" s="19">
        <f>IF(OR($A335="",$G335=0),"",$F335/$G335)</f>
      </c>
      <c r="I335" s="15">
        <f>IF($A335="","",HPP_Sapi!$I335)</f>
      </c>
      <c r="J335" s="15">
        <f>IF($A335="","",IFERROR(INDEX(Penjualan!$E$2:$E$1001,MATCH($A335,Penjualan!$B$2:$B$1001,0)),0))</f>
      </c>
      <c r="K335" s="15">
        <f>IF($A335="","",IF($J335=0,0,$J335-$I335))</f>
      </c>
      <c r="L335" s="20">
        <f>IF(OR($A335="",$J335=0),"",$K335/$J335)</f>
      </c>
    </row>
    <row r="336">
      <c r="A336" s="13">
        <f>IF(M_Sapi!$A336="","",M_Sapi!$A336)</f>
      </c>
      <c r="B336" s="13">
        <f>IF($A336="","",M_Sapi!$F336)</f>
      </c>
      <c r="C336" s="13">
        <f>IF($A336="","",M_Sapi!$J336)</f>
      </c>
      <c r="D336" s="16">
        <f>IF($A336="","",M_Sapi!$D336)</f>
      </c>
      <c r="E336" s="16">
        <f>IF($A336="","",HPP_Sapi!$J336)</f>
      </c>
      <c r="F336" s="16">
        <f>IF($A336="","",$E336-$D336)</f>
      </c>
      <c r="G336" s="18">
        <f>IF($A336="","",M_Sapi!$L336)</f>
      </c>
      <c r="H336" s="19">
        <f>IF(OR($A336="",$G336=0),"",$F336/$G336)</f>
      </c>
      <c r="I336" s="15">
        <f>IF($A336="","",HPP_Sapi!$I336)</f>
      </c>
      <c r="J336" s="15">
        <f>IF($A336="","",IFERROR(INDEX(Penjualan!$E$2:$E$1001,MATCH($A336,Penjualan!$B$2:$B$1001,0)),0))</f>
      </c>
      <c r="K336" s="15">
        <f>IF($A336="","",IF($J336=0,0,$J336-$I336))</f>
      </c>
      <c r="L336" s="20">
        <f>IF(OR($A336="",$J336=0),"",$K336/$J336)</f>
      </c>
    </row>
    <row r="337">
      <c r="A337" s="13">
        <f>IF(M_Sapi!$A337="","",M_Sapi!$A337)</f>
      </c>
      <c r="B337" s="13">
        <f>IF($A337="","",M_Sapi!$F337)</f>
      </c>
      <c r="C337" s="13">
        <f>IF($A337="","",M_Sapi!$J337)</f>
      </c>
      <c r="D337" s="16">
        <f>IF($A337="","",M_Sapi!$D337)</f>
      </c>
      <c r="E337" s="16">
        <f>IF($A337="","",HPP_Sapi!$J337)</f>
      </c>
      <c r="F337" s="16">
        <f>IF($A337="","",$E337-$D337)</f>
      </c>
      <c r="G337" s="18">
        <f>IF($A337="","",M_Sapi!$L337)</f>
      </c>
      <c r="H337" s="19">
        <f>IF(OR($A337="",$G337=0),"",$F337/$G337)</f>
      </c>
      <c r="I337" s="15">
        <f>IF($A337="","",HPP_Sapi!$I337)</f>
      </c>
      <c r="J337" s="15">
        <f>IF($A337="","",IFERROR(INDEX(Penjualan!$E$2:$E$1001,MATCH($A337,Penjualan!$B$2:$B$1001,0)),0))</f>
      </c>
      <c r="K337" s="15">
        <f>IF($A337="","",IF($J337=0,0,$J337-$I337))</f>
      </c>
      <c r="L337" s="20">
        <f>IF(OR($A337="",$J337=0),"",$K337/$J337)</f>
      </c>
    </row>
    <row r="338">
      <c r="A338" s="13">
        <f>IF(M_Sapi!$A338="","",M_Sapi!$A338)</f>
      </c>
      <c r="B338" s="13">
        <f>IF($A338="","",M_Sapi!$F338)</f>
      </c>
      <c r="C338" s="13">
        <f>IF($A338="","",M_Sapi!$J338)</f>
      </c>
      <c r="D338" s="16">
        <f>IF($A338="","",M_Sapi!$D338)</f>
      </c>
      <c r="E338" s="16">
        <f>IF($A338="","",HPP_Sapi!$J338)</f>
      </c>
      <c r="F338" s="16">
        <f>IF($A338="","",$E338-$D338)</f>
      </c>
      <c r="G338" s="18">
        <f>IF($A338="","",M_Sapi!$L338)</f>
      </c>
      <c r="H338" s="19">
        <f>IF(OR($A338="",$G338=0),"",$F338/$G338)</f>
      </c>
      <c r="I338" s="15">
        <f>IF($A338="","",HPP_Sapi!$I338)</f>
      </c>
      <c r="J338" s="15">
        <f>IF($A338="","",IFERROR(INDEX(Penjualan!$E$2:$E$1001,MATCH($A338,Penjualan!$B$2:$B$1001,0)),0))</f>
      </c>
      <c r="K338" s="15">
        <f>IF($A338="","",IF($J338=0,0,$J338-$I338))</f>
      </c>
      <c r="L338" s="20">
        <f>IF(OR($A338="",$J338=0),"",$K338/$J338)</f>
      </c>
    </row>
    <row r="339">
      <c r="A339" s="13">
        <f>IF(M_Sapi!$A339="","",M_Sapi!$A339)</f>
      </c>
      <c r="B339" s="13">
        <f>IF($A339="","",M_Sapi!$F339)</f>
      </c>
      <c r="C339" s="13">
        <f>IF($A339="","",M_Sapi!$J339)</f>
      </c>
      <c r="D339" s="16">
        <f>IF($A339="","",M_Sapi!$D339)</f>
      </c>
      <c r="E339" s="16">
        <f>IF($A339="","",HPP_Sapi!$J339)</f>
      </c>
      <c r="F339" s="16">
        <f>IF($A339="","",$E339-$D339)</f>
      </c>
      <c r="G339" s="18">
        <f>IF($A339="","",M_Sapi!$L339)</f>
      </c>
      <c r="H339" s="19">
        <f>IF(OR($A339="",$G339=0),"",$F339/$G339)</f>
      </c>
      <c r="I339" s="15">
        <f>IF($A339="","",HPP_Sapi!$I339)</f>
      </c>
      <c r="J339" s="15">
        <f>IF($A339="","",IFERROR(INDEX(Penjualan!$E$2:$E$1001,MATCH($A339,Penjualan!$B$2:$B$1001,0)),0))</f>
      </c>
      <c r="K339" s="15">
        <f>IF($A339="","",IF($J339=0,0,$J339-$I339))</f>
      </c>
      <c r="L339" s="20">
        <f>IF(OR($A339="",$J339=0),"",$K339/$J339)</f>
      </c>
    </row>
    <row r="340">
      <c r="A340" s="13">
        <f>IF(M_Sapi!$A340="","",M_Sapi!$A340)</f>
      </c>
      <c r="B340" s="13">
        <f>IF($A340="","",M_Sapi!$F340)</f>
      </c>
      <c r="C340" s="13">
        <f>IF($A340="","",M_Sapi!$J340)</f>
      </c>
      <c r="D340" s="16">
        <f>IF($A340="","",M_Sapi!$D340)</f>
      </c>
      <c r="E340" s="16">
        <f>IF($A340="","",HPP_Sapi!$J340)</f>
      </c>
      <c r="F340" s="16">
        <f>IF($A340="","",$E340-$D340)</f>
      </c>
      <c r="G340" s="18">
        <f>IF($A340="","",M_Sapi!$L340)</f>
      </c>
      <c r="H340" s="19">
        <f>IF(OR($A340="",$G340=0),"",$F340/$G340)</f>
      </c>
      <c r="I340" s="15">
        <f>IF($A340="","",HPP_Sapi!$I340)</f>
      </c>
      <c r="J340" s="15">
        <f>IF($A340="","",IFERROR(INDEX(Penjualan!$E$2:$E$1001,MATCH($A340,Penjualan!$B$2:$B$1001,0)),0))</f>
      </c>
      <c r="K340" s="15">
        <f>IF($A340="","",IF($J340=0,0,$J340-$I340))</f>
      </c>
      <c r="L340" s="20">
        <f>IF(OR($A340="",$J340=0),"",$K340/$J340)</f>
      </c>
    </row>
    <row r="341">
      <c r="A341" s="13">
        <f>IF(M_Sapi!$A341="","",M_Sapi!$A341)</f>
      </c>
      <c r="B341" s="13">
        <f>IF($A341="","",M_Sapi!$F341)</f>
      </c>
      <c r="C341" s="13">
        <f>IF($A341="","",M_Sapi!$J341)</f>
      </c>
      <c r="D341" s="16">
        <f>IF($A341="","",M_Sapi!$D341)</f>
      </c>
      <c r="E341" s="16">
        <f>IF($A341="","",HPP_Sapi!$J341)</f>
      </c>
      <c r="F341" s="16">
        <f>IF($A341="","",$E341-$D341)</f>
      </c>
      <c r="G341" s="18">
        <f>IF($A341="","",M_Sapi!$L341)</f>
      </c>
      <c r="H341" s="19">
        <f>IF(OR($A341="",$G341=0),"",$F341/$G341)</f>
      </c>
      <c r="I341" s="15">
        <f>IF($A341="","",HPP_Sapi!$I341)</f>
      </c>
      <c r="J341" s="15">
        <f>IF($A341="","",IFERROR(INDEX(Penjualan!$E$2:$E$1001,MATCH($A341,Penjualan!$B$2:$B$1001,0)),0))</f>
      </c>
      <c r="K341" s="15">
        <f>IF($A341="","",IF($J341=0,0,$J341-$I341))</f>
      </c>
      <c r="L341" s="20">
        <f>IF(OR($A341="",$J341=0),"",$K341/$J341)</f>
      </c>
    </row>
    <row r="342">
      <c r="A342" s="13">
        <f>IF(M_Sapi!$A342="","",M_Sapi!$A342)</f>
      </c>
      <c r="B342" s="13">
        <f>IF($A342="","",M_Sapi!$F342)</f>
      </c>
      <c r="C342" s="13">
        <f>IF($A342="","",M_Sapi!$J342)</f>
      </c>
      <c r="D342" s="16">
        <f>IF($A342="","",M_Sapi!$D342)</f>
      </c>
      <c r="E342" s="16">
        <f>IF($A342="","",HPP_Sapi!$J342)</f>
      </c>
      <c r="F342" s="16">
        <f>IF($A342="","",$E342-$D342)</f>
      </c>
      <c r="G342" s="18">
        <f>IF($A342="","",M_Sapi!$L342)</f>
      </c>
      <c r="H342" s="19">
        <f>IF(OR($A342="",$G342=0),"",$F342/$G342)</f>
      </c>
      <c r="I342" s="15">
        <f>IF($A342="","",HPP_Sapi!$I342)</f>
      </c>
      <c r="J342" s="15">
        <f>IF($A342="","",IFERROR(INDEX(Penjualan!$E$2:$E$1001,MATCH($A342,Penjualan!$B$2:$B$1001,0)),0))</f>
      </c>
      <c r="K342" s="15">
        <f>IF($A342="","",IF($J342=0,0,$J342-$I342))</f>
      </c>
      <c r="L342" s="20">
        <f>IF(OR($A342="",$J342=0),"",$K342/$J342)</f>
      </c>
    </row>
    <row r="343">
      <c r="A343" s="13">
        <f>IF(M_Sapi!$A343="","",M_Sapi!$A343)</f>
      </c>
      <c r="B343" s="13">
        <f>IF($A343="","",M_Sapi!$F343)</f>
      </c>
      <c r="C343" s="13">
        <f>IF($A343="","",M_Sapi!$J343)</f>
      </c>
      <c r="D343" s="16">
        <f>IF($A343="","",M_Sapi!$D343)</f>
      </c>
      <c r="E343" s="16">
        <f>IF($A343="","",HPP_Sapi!$J343)</f>
      </c>
      <c r="F343" s="16">
        <f>IF($A343="","",$E343-$D343)</f>
      </c>
      <c r="G343" s="18">
        <f>IF($A343="","",M_Sapi!$L343)</f>
      </c>
      <c r="H343" s="19">
        <f>IF(OR($A343="",$G343=0),"",$F343/$G343)</f>
      </c>
      <c r="I343" s="15">
        <f>IF($A343="","",HPP_Sapi!$I343)</f>
      </c>
      <c r="J343" s="15">
        <f>IF($A343="","",IFERROR(INDEX(Penjualan!$E$2:$E$1001,MATCH($A343,Penjualan!$B$2:$B$1001,0)),0))</f>
      </c>
      <c r="K343" s="15">
        <f>IF($A343="","",IF($J343=0,0,$J343-$I343))</f>
      </c>
      <c r="L343" s="20">
        <f>IF(OR($A343="",$J343=0),"",$K343/$J343)</f>
      </c>
    </row>
    <row r="344">
      <c r="A344" s="13">
        <f>IF(M_Sapi!$A344="","",M_Sapi!$A344)</f>
      </c>
      <c r="B344" s="13">
        <f>IF($A344="","",M_Sapi!$F344)</f>
      </c>
      <c r="C344" s="13">
        <f>IF($A344="","",M_Sapi!$J344)</f>
      </c>
      <c r="D344" s="16">
        <f>IF($A344="","",M_Sapi!$D344)</f>
      </c>
      <c r="E344" s="16">
        <f>IF($A344="","",HPP_Sapi!$J344)</f>
      </c>
      <c r="F344" s="16">
        <f>IF($A344="","",$E344-$D344)</f>
      </c>
      <c r="G344" s="18">
        <f>IF($A344="","",M_Sapi!$L344)</f>
      </c>
      <c r="H344" s="19">
        <f>IF(OR($A344="",$G344=0),"",$F344/$G344)</f>
      </c>
      <c r="I344" s="15">
        <f>IF($A344="","",HPP_Sapi!$I344)</f>
      </c>
      <c r="J344" s="15">
        <f>IF($A344="","",IFERROR(INDEX(Penjualan!$E$2:$E$1001,MATCH($A344,Penjualan!$B$2:$B$1001,0)),0))</f>
      </c>
      <c r="K344" s="15">
        <f>IF($A344="","",IF($J344=0,0,$J344-$I344))</f>
      </c>
      <c r="L344" s="20">
        <f>IF(OR($A344="",$J344=0),"",$K344/$J344)</f>
      </c>
    </row>
    <row r="345">
      <c r="A345" s="13">
        <f>IF(M_Sapi!$A345="","",M_Sapi!$A345)</f>
      </c>
      <c r="B345" s="13">
        <f>IF($A345="","",M_Sapi!$F345)</f>
      </c>
      <c r="C345" s="13">
        <f>IF($A345="","",M_Sapi!$J345)</f>
      </c>
      <c r="D345" s="16">
        <f>IF($A345="","",M_Sapi!$D345)</f>
      </c>
      <c r="E345" s="16">
        <f>IF($A345="","",HPP_Sapi!$J345)</f>
      </c>
      <c r="F345" s="16">
        <f>IF($A345="","",$E345-$D345)</f>
      </c>
      <c r="G345" s="18">
        <f>IF($A345="","",M_Sapi!$L345)</f>
      </c>
      <c r="H345" s="19">
        <f>IF(OR($A345="",$G345=0),"",$F345/$G345)</f>
      </c>
      <c r="I345" s="15">
        <f>IF($A345="","",HPP_Sapi!$I345)</f>
      </c>
      <c r="J345" s="15">
        <f>IF($A345="","",IFERROR(INDEX(Penjualan!$E$2:$E$1001,MATCH($A345,Penjualan!$B$2:$B$1001,0)),0))</f>
      </c>
      <c r="K345" s="15">
        <f>IF($A345="","",IF($J345=0,0,$J345-$I345))</f>
      </c>
      <c r="L345" s="20">
        <f>IF(OR($A345="",$J345=0),"",$K345/$J345)</f>
      </c>
    </row>
    <row r="346">
      <c r="A346" s="13">
        <f>IF(M_Sapi!$A346="","",M_Sapi!$A346)</f>
      </c>
      <c r="B346" s="13">
        <f>IF($A346="","",M_Sapi!$F346)</f>
      </c>
      <c r="C346" s="13">
        <f>IF($A346="","",M_Sapi!$J346)</f>
      </c>
      <c r="D346" s="16">
        <f>IF($A346="","",M_Sapi!$D346)</f>
      </c>
      <c r="E346" s="16">
        <f>IF($A346="","",HPP_Sapi!$J346)</f>
      </c>
      <c r="F346" s="16">
        <f>IF($A346="","",$E346-$D346)</f>
      </c>
      <c r="G346" s="18">
        <f>IF($A346="","",M_Sapi!$L346)</f>
      </c>
      <c r="H346" s="19">
        <f>IF(OR($A346="",$G346=0),"",$F346/$G346)</f>
      </c>
      <c r="I346" s="15">
        <f>IF($A346="","",HPP_Sapi!$I346)</f>
      </c>
      <c r="J346" s="15">
        <f>IF($A346="","",IFERROR(INDEX(Penjualan!$E$2:$E$1001,MATCH($A346,Penjualan!$B$2:$B$1001,0)),0))</f>
      </c>
      <c r="K346" s="15">
        <f>IF($A346="","",IF($J346=0,0,$J346-$I346))</f>
      </c>
      <c r="L346" s="20">
        <f>IF(OR($A346="",$J346=0),"",$K346/$J346)</f>
      </c>
    </row>
    <row r="347">
      <c r="A347" s="13">
        <f>IF(M_Sapi!$A347="","",M_Sapi!$A347)</f>
      </c>
      <c r="B347" s="13">
        <f>IF($A347="","",M_Sapi!$F347)</f>
      </c>
      <c r="C347" s="13">
        <f>IF($A347="","",M_Sapi!$J347)</f>
      </c>
      <c r="D347" s="16">
        <f>IF($A347="","",M_Sapi!$D347)</f>
      </c>
      <c r="E347" s="16">
        <f>IF($A347="","",HPP_Sapi!$J347)</f>
      </c>
      <c r="F347" s="16">
        <f>IF($A347="","",$E347-$D347)</f>
      </c>
      <c r="G347" s="18">
        <f>IF($A347="","",M_Sapi!$L347)</f>
      </c>
      <c r="H347" s="19">
        <f>IF(OR($A347="",$G347=0),"",$F347/$G347)</f>
      </c>
      <c r="I347" s="15">
        <f>IF($A347="","",HPP_Sapi!$I347)</f>
      </c>
      <c r="J347" s="15">
        <f>IF($A347="","",IFERROR(INDEX(Penjualan!$E$2:$E$1001,MATCH($A347,Penjualan!$B$2:$B$1001,0)),0))</f>
      </c>
      <c r="K347" s="15">
        <f>IF($A347="","",IF($J347=0,0,$J347-$I347))</f>
      </c>
      <c r="L347" s="20">
        <f>IF(OR($A347="",$J347=0),"",$K347/$J347)</f>
      </c>
    </row>
    <row r="348">
      <c r="A348" s="13">
        <f>IF(M_Sapi!$A348="","",M_Sapi!$A348)</f>
      </c>
      <c r="B348" s="13">
        <f>IF($A348="","",M_Sapi!$F348)</f>
      </c>
      <c r="C348" s="13">
        <f>IF($A348="","",M_Sapi!$J348)</f>
      </c>
      <c r="D348" s="16">
        <f>IF($A348="","",M_Sapi!$D348)</f>
      </c>
      <c r="E348" s="16">
        <f>IF($A348="","",HPP_Sapi!$J348)</f>
      </c>
      <c r="F348" s="16">
        <f>IF($A348="","",$E348-$D348)</f>
      </c>
      <c r="G348" s="18">
        <f>IF($A348="","",M_Sapi!$L348)</f>
      </c>
      <c r="H348" s="19">
        <f>IF(OR($A348="",$G348=0),"",$F348/$G348)</f>
      </c>
      <c r="I348" s="15">
        <f>IF($A348="","",HPP_Sapi!$I348)</f>
      </c>
      <c r="J348" s="15">
        <f>IF($A348="","",IFERROR(INDEX(Penjualan!$E$2:$E$1001,MATCH($A348,Penjualan!$B$2:$B$1001,0)),0))</f>
      </c>
      <c r="K348" s="15">
        <f>IF($A348="","",IF($J348=0,0,$J348-$I348))</f>
      </c>
      <c r="L348" s="20">
        <f>IF(OR($A348="",$J348=0),"",$K348/$J348)</f>
      </c>
    </row>
    <row r="349">
      <c r="A349" s="13">
        <f>IF(M_Sapi!$A349="","",M_Sapi!$A349)</f>
      </c>
      <c r="B349" s="13">
        <f>IF($A349="","",M_Sapi!$F349)</f>
      </c>
      <c r="C349" s="13">
        <f>IF($A349="","",M_Sapi!$J349)</f>
      </c>
      <c r="D349" s="16">
        <f>IF($A349="","",M_Sapi!$D349)</f>
      </c>
      <c r="E349" s="16">
        <f>IF($A349="","",HPP_Sapi!$J349)</f>
      </c>
      <c r="F349" s="16">
        <f>IF($A349="","",$E349-$D349)</f>
      </c>
      <c r="G349" s="18">
        <f>IF($A349="","",M_Sapi!$L349)</f>
      </c>
      <c r="H349" s="19">
        <f>IF(OR($A349="",$G349=0),"",$F349/$G349)</f>
      </c>
      <c r="I349" s="15">
        <f>IF($A349="","",HPP_Sapi!$I349)</f>
      </c>
      <c r="J349" s="15">
        <f>IF($A349="","",IFERROR(INDEX(Penjualan!$E$2:$E$1001,MATCH($A349,Penjualan!$B$2:$B$1001,0)),0))</f>
      </c>
      <c r="K349" s="15">
        <f>IF($A349="","",IF($J349=0,0,$J349-$I349))</f>
      </c>
      <c r="L349" s="20">
        <f>IF(OR($A349="",$J349=0),"",$K349/$J349)</f>
      </c>
    </row>
    <row r="350">
      <c r="A350" s="13">
        <f>IF(M_Sapi!$A350="","",M_Sapi!$A350)</f>
      </c>
      <c r="B350" s="13">
        <f>IF($A350="","",M_Sapi!$F350)</f>
      </c>
      <c r="C350" s="13">
        <f>IF($A350="","",M_Sapi!$J350)</f>
      </c>
      <c r="D350" s="16">
        <f>IF($A350="","",M_Sapi!$D350)</f>
      </c>
      <c r="E350" s="16">
        <f>IF($A350="","",HPP_Sapi!$J350)</f>
      </c>
      <c r="F350" s="16">
        <f>IF($A350="","",$E350-$D350)</f>
      </c>
      <c r="G350" s="18">
        <f>IF($A350="","",M_Sapi!$L350)</f>
      </c>
      <c r="H350" s="19">
        <f>IF(OR($A350="",$G350=0),"",$F350/$G350)</f>
      </c>
      <c r="I350" s="15">
        <f>IF($A350="","",HPP_Sapi!$I350)</f>
      </c>
      <c r="J350" s="15">
        <f>IF($A350="","",IFERROR(INDEX(Penjualan!$E$2:$E$1001,MATCH($A350,Penjualan!$B$2:$B$1001,0)),0))</f>
      </c>
      <c r="K350" s="15">
        <f>IF($A350="","",IF($J350=0,0,$J350-$I350))</f>
      </c>
      <c r="L350" s="20">
        <f>IF(OR($A350="",$J350=0),"",$K350/$J350)</f>
      </c>
    </row>
    <row r="351">
      <c r="A351" s="13">
        <f>IF(M_Sapi!$A351="","",M_Sapi!$A351)</f>
      </c>
      <c r="B351" s="13">
        <f>IF($A351="","",M_Sapi!$F351)</f>
      </c>
      <c r="C351" s="13">
        <f>IF($A351="","",M_Sapi!$J351)</f>
      </c>
      <c r="D351" s="16">
        <f>IF($A351="","",M_Sapi!$D351)</f>
      </c>
      <c r="E351" s="16">
        <f>IF($A351="","",HPP_Sapi!$J351)</f>
      </c>
      <c r="F351" s="16">
        <f>IF($A351="","",$E351-$D351)</f>
      </c>
      <c r="G351" s="18">
        <f>IF($A351="","",M_Sapi!$L351)</f>
      </c>
      <c r="H351" s="19">
        <f>IF(OR($A351="",$G351=0),"",$F351/$G351)</f>
      </c>
      <c r="I351" s="15">
        <f>IF($A351="","",HPP_Sapi!$I351)</f>
      </c>
      <c r="J351" s="15">
        <f>IF($A351="","",IFERROR(INDEX(Penjualan!$E$2:$E$1001,MATCH($A351,Penjualan!$B$2:$B$1001,0)),0))</f>
      </c>
      <c r="K351" s="15">
        <f>IF($A351="","",IF($J351=0,0,$J351-$I351))</f>
      </c>
      <c r="L351" s="20">
        <f>IF(OR($A351="",$J351=0),"",$K351/$J351)</f>
      </c>
    </row>
    <row r="352">
      <c r="A352" s="13">
        <f>IF(M_Sapi!$A352="","",M_Sapi!$A352)</f>
      </c>
      <c r="B352" s="13">
        <f>IF($A352="","",M_Sapi!$F352)</f>
      </c>
      <c r="C352" s="13">
        <f>IF($A352="","",M_Sapi!$J352)</f>
      </c>
      <c r="D352" s="16">
        <f>IF($A352="","",M_Sapi!$D352)</f>
      </c>
      <c r="E352" s="16">
        <f>IF($A352="","",HPP_Sapi!$J352)</f>
      </c>
      <c r="F352" s="16">
        <f>IF($A352="","",$E352-$D352)</f>
      </c>
      <c r="G352" s="18">
        <f>IF($A352="","",M_Sapi!$L352)</f>
      </c>
      <c r="H352" s="19">
        <f>IF(OR($A352="",$G352=0),"",$F352/$G352)</f>
      </c>
      <c r="I352" s="15">
        <f>IF($A352="","",HPP_Sapi!$I352)</f>
      </c>
      <c r="J352" s="15">
        <f>IF($A352="","",IFERROR(INDEX(Penjualan!$E$2:$E$1001,MATCH($A352,Penjualan!$B$2:$B$1001,0)),0))</f>
      </c>
      <c r="K352" s="15">
        <f>IF($A352="","",IF($J352=0,0,$J352-$I352))</f>
      </c>
      <c r="L352" s="20">
        <f>IF(OR($A352="",$J352=0),"",$K352/$J352)</f>
      </c>
    </row>
    <row r="353">
      <c r="A353" s="13">
        <f>IF(M_Sapi!$A353="","",M_Sapi!$A353)</f>
      </c>
      <c r="B353" s="13">
        <f>IF($A353="","",M_Sapi!$F353)</f>
      </c>
      <c r="C353" s="13">
        <f>IF($A353="","",M_Sapi!$J353)</f>
      </c>
      <c r="D353" s="16">
        <f>IF($A353="","",M_Sapi!$D353)</f>
      </c>
      <c r="E353" s="16">
        <f>IF($A353="","",HPP_Sapi!$J353)</f>
      </c>
      <c r="F353" s="16">
        <f>IF($A353="","",$E353-$D353)</f>
      </c>
      <c r="G353" s="18">
        <f>IF($A353="","",M_Sapi!$L353)</f>
      </c>
      <c r="H353" s="19">
        <f>IF(OR($A353="",$G353=0),"",$F353/$G353)</f>
      </c>
      <c r="I353" s="15">
        <f>IF($A353="","",HPP_Sapi!$I353)</f>
      </c>
      <c r="J353" s="15">
        <f>IF($A353="","",IFERROR(INDEX(Penjualan!$E$2:$E$1001,MATCH($A353,Penjualan!$B$2:$B$1001,0)),0))</f>
      </c>
      <c r="K353" s="15">
        <f>IF($A353="","",IF($J353=0,0,$J353-$I353))</f>
      </c>
      <c r="L353" s="20">
        <f>IF(OR($A353="",$J353=0),"",$K353/$J353)</f>
      </c>
    </row>
    <row r="354">
      <c r="A354" s="13">
        <f>IF(M_Sapi!$A354="","",M_Sapi!$A354)</f>
      </c>
      <c r="B354" s="13">
        <f>IF($A354="","",M_Sapi!$F354)</f>
      </c>
      <c r="C354" s="13">
        <f>IF($A354="","",M_Sapi!$J354)</f>
      </c>
      <c r="D354" s="16">
        <f>IF($A354="","",M_Sapi!$D354)</f>
      </c>
      <c r="E354" s="16">
        <f>IF($A354="","",HPP_Sapi!$J354)</f>
      </c>
      <c r="F354" s="16">
        <f>IF($A354="","",$E354-$D354)</f>
      </c>
      <c r="G354" s="18">
        <f>IF($A354="","",M_Sapi!$L354)</f>
      </c>
      <c r="H354" s="19">
        <f>IF(OR($A354="",$G354=0),"",$F354/$G354)</f>
      </c>
      <c r="I354" s="15">
        <f>IF($A354="","",HPP_Sapi!$I354)</f>
      </c>
      <c r="J354" s="15">
        <f>IF($A354="","",IFERROR(INDEX(Penjualan!$E$2:$E$1001,MATCH($A354,Penjualan!$B$2:$B$1001,0)),0))</f>
      </c>
      <c r="K354" s="15">
        <f>IF($A354="","",IF($J354=0,0,$J354-$I354))</f>
      </c>
      <c r="L354" s="20">
        <f>IF(OR($A354="",$J354=0),"",$K354/$J354)</f>
      </c>
    </row>
    <row r="355">
      <c r="A355" s="13">
        <f>IF(M_Sapi!$A355="","",M_Sapi!$A355)</f>
      </c>
      <c r="B355" s="13">
        <f>IF($A355="","",M_Sapi!$F355)</f>
      </c>
      <c r="C355" s="13">
        <f>IF($A355="","",M_Sapi!$J355)</f>
      </c>
      <c r="D355" s="16">
        <f>IF($A355="","",M_Sapi!$D355)</f>
      </c>
      <c r="E355" s="16">
        <f>IF($A355="","",HPP_Sapi!$J355)</f>
      </c>
      <c r="F355" s="16">
        <f>IF($A355="","",$E355-$D355)</f>
      </c>
      <c r="G355" s="18">
        <f>IF($A355="","",M_Sapi!$L355)</f>
      </c>
      <c r="H355" s="19">
        <f>IF(OR($A355="",$G355=0),"",$F355/$G355)</f>
      </c>
      <c r="I355" s="15">
        <f>IF($A355="","",HPP_Sapi!$I355)</f>
      </c>
      <c r="J355" s="15">
        <f>IF($A355="","",IFERROR(INDEX(Penjualan!$E$2:$E$1001,MATCH($A355,Penjualan!$B$2:$B$1001,0)),0))</f>
      </c>
      <c r="K355" s="15">
        <f>IF($A355="","",IF($J355=0,0,$J355-$I355))</f>
      </c>
      <c r="L355" s="20">
        <f>IF(OR($A355="",$J355=0),"",$K355/$J355)</f>
      </c>
    </row>
    <row r="356">
      <c r="A356" s="13">
        <f>IF(M_Sapi!$A356="","",M_Sapi!$A356)</f>
      </c>
      <c r="B356" s="13">
        <f>IF($A356="","",M_Sapi!$F356)</f>
      </c>
      <c r="C356" s="13">
        <f>IF($A356="","",M_Sapi!$J356)</f>
      </c>
      <c r="D356" s="16">
        <f>IF($A356="","",M_Sapi!$D356)</f>
      </c>
      <c r="E356" s="16">
        <f>IF($A356="","",HPP_Sapi!$J356)</f>
      </c>
      <c r="F356" s="16">
        <f>IF($A356="","",$E356-$D356)</f>
      </c>
      <c r="G356" s="18">
        <f>IF($A356="","",M_Sapi!$L356)</f>
      </c>
      <c r="H356" s="19">
        <f>IF(OR($A356="",$G356=0),"",$F356/$G356)</f>
      </c>
      <c r="I356" s="15">
        <f>IF($A356="","",HPP_Sapi!$I356)</f>
      </c>
      <c r="J356" s="15">
        <f>IF($A356="","",IFERROR(INDEX(Penjualan!$E$2:$E$1001,MATCH($A356,Penjualan!$B$2:$B$1001,0)),0))</f>
      </c>
      <c r="K356" s="15">
        <f>IF($A356="","",IF($J356=0,0,$J356-$I356))</f>
      </c>
      <c r="L356" s="20">
        <f>IF(OR($A356="",$J356=0),"",$K356/$J356)</f>
      </c>
    </row>
    <row r="357">
      <c r="A357" s="13">
        <f>IF(M_Sapi!$A357="","",M_Sapi!$A357)</f>
      </c>
      <c r="B357" s="13">
        <f>IF($A357="","",M_Sapi!$F357)</f>
      </c>
      <c r="C357" s="13">
        <f>IF($A357="","",M_Sapi!$J357)</f>
      </c>
      <c r="D357" s="16">
        <f>IF($A357="","",M_Sapi!$D357)</f>
      </c>
      <c r="E357" s="16">
        <f>IF($A357="","",HPP_Sapi!$J357)</f>
      </c>
      <c r="F357" s="16">
        <f>IF($A357="","",$E357-$D357)</f>
      </c>
      <c r="G357" s="18">
        <f>IF($A357="","",M_Sapi!$L357)</f>
      </c>
      <c r="H357" s="19">
        <f>IF(OR($A357="",$G357=0),"",$F357/$G357)</f>
      </c>
      <c r="I357" s="15">
        <f>IF($A357="","",HPP_Sapi!$I357)</f>
      </c>
      <c r="J357" s="15">
        <f>IF($A357="","",IFERROR(INDEX(Penjualan!$E$2:$E$1001,MATCH($A357,Penjualan!$B$2:$B$1001,0)),0))</f>
      </c>
      <c r="K357" s="15">
        <f>IF($A357="","",IF($J357=0,0,$J357-$I357))</f>
      </c>
      <c r="L357" s="20">
        <f>IF(OR($A357="",$J357=0),"",$K357/$J357)</f>
      </c>
    </row>
    <row r="358">
      <c r="A358" s="13">
        <f>IF(M_Sapi!$A358="","",M_Sapi!$A358)</f>
      </c>
      <c r="B358" s="13">
        <f>IF($A358="","",M_Sapi!$F358)</f>
      </c>
      <c r="C358" s="13">
        <f>IF($A358="","",M_Sapi!$J358)</f>
      </c>
      <c r="D358" s="16">
        <f>IF($A358="","",M_Sapi!$D358)</f>
      </c>
      <c r="E358" s="16">
        <f>IF($A358="","",HPP_Sapi!$J358)</f>
      </c>
      <c r="F358" s="16">
        <f>IF($A358="","",$E358-$D358)</f>
      </c>
      <c r="G358" s="18">
        <f>IF($A358="","",M_Sapi!$L358)</f>
      </c>
      <c r="H358" s="19">
        <f>IF(OR($A358="",$G358=0),"",$F358/$G358)</f>
      </c>
      <c r="I358" s="15">
        <f>IF($A358="","",HPP_Sapi!$I358)</f>
      </c>
      <c r="J358" s="15">
        <f>IF($A358="","",IFERROR(INDEX(Penjualan!$E$2:$E$1001,MATCH($A358,Penjualan!$B$2:$B$1001,0)),0))</f>
      </c>
      <c r="K358" s="15">
        <f>IF($A358="","",IF($J358=0,0,$J358-$I358))</f>
      </c>
      <c r="L358" s="20">
        <f>IF(OR($A358="",$J358=0),"",$K358/$J358)</f>
      </c>
    </row>
    <row r="359">
      <c r="A359" s="13">
        <f>IF(M_Sapi!$A359="","",M_Sapi!$A359)</f>
      </c>
      <c r="B359" s="13">
        <f>IF($A359="","",M_Sapi!$F359)</f>
      </c>
      <c r="C359" s="13">
        <f>IF($A359="","",M_Sapi!$J359)</f>
      </c>
      <c r="D359" s="16">
        <f>IF($A359="","",M_Sapi!$D359)</f>
      </c>
      <c r="E359" s="16">
        <f>IF($A359="","",HPP_Sapi!$J359)</f>
      </c>
      <c r="F359" s="16">
        <f>IF($A359="","",$E359-$D359)</f>
      </c>
      <c r="G359" s="18">
        <f>IF($A359="","",M_Sapi!$L359)</f>
      </c>
      <c r="H359" s="19">
        <f>IF(OR($A359="",$G359=0),"",$F359/$G359)</f>
      </c>
      <c r="I359" s="15">
        <f>IF($A359="","",HPP_Sapi!$I359)</f>
      </c>
      <c r="J359" s="15">
        <f>IF($A359="","",IFERROR(INDEX(Penjualan!$E$2:$E$1001,MATCH($A359,Penjualan!$B$2:$B$1001,0)),0))</f>
      </c>
      <c r="K359" s="15">
        <f>IF($A359="","",IF($J359=0,0,$J359-$I359))</f>
      </c>
      <c r="L359" s="20">
        <f>IF(OR($A359="",$J359=0),"",$K359/$J359)</f>
      </c>
    </row>
    <row r="360">
      <c r="A360" s="13">
        <f>IF(M_Sapi!$A360="","",M_Sapi!$A360)</f>
      </c>
      <c r="B360" s="13">
        <f>IF($A360="","",M_Sapi!$F360)</f>
      </c>
      <c r="C360" s="13">
        <f>IF($A360="","",M_Sapi!$J360)</f>
      </c>
      <c r="D360" s="16">
        <f>IF($A360="","",M_Sapi!$D360)</f>
      </c>
      <c r="E360" s="16">
        <f>IF($A360="","",HPP_Sapi!$J360)</f>
      </c>
      <c r="F360" s="16">
        <f>IF($A360="","",$E360-$D360)</f>
      </c>
      <c r="G360" s="18">
        <f>IF($A360="","",M_Sapi!$L360)</f>
      </c>
      <c r="H360" s="19">
        <f>IF(OR($A360="",$G360=0),"",$F360/$G360)</f>
      </c>
      <c r="I360" s="15">
        <f>IF($A360="","",HPP_Sapi!$I360)</f>
      </c>
      <c r="J360" s="15">
        <f>IF($A360="","",IFERROR(INDEX(Penjualan!$E$2:$E$1001,MATCH($A360,Penjualan!$B$2:$B$1001,0)),0))</f>
      </c>
      <c r="K360" s="15">
        <f>IF($A360="","",IF($J360=0,0,$J360-$I360))</f>
      </c>
      <c r="L360" s="20">
        <f>IF(OR($A360="",$J360=0),"",$K360/$J360)</f>
      </c>
    </row>
    <row r="361">
      <c r="A361" s="13">
        <f>IF(M_Sapi!$A361="","",M_Sapi!$A361)</f>
      </c>
      <c r="B361" s="13">
        <f>IF($A361="","",M_Sapi!$F361)</f>
      </c>
      <c r="C361" s="13">
        <f>IF($A361="","",M_Sapi!$J361)</f>
      </c>
      <c r="D361" s="16">
        <f>IF($A361="","",M_Sapi!$D361)</f>
      </c>
      <c r="E361" s="16">
        <f>IF($A361="","",HPP_Sapi!$J361)</f>
      </c>
      <c r="F361" s="16">
        <f>IF($A361="","",$E361-$D361)</f>
      </c>
      <c r="G361" s="18">
        <f>IF($A361="","",M_Sapi!$L361)</f>
      </c>
      <c r="H361" s="19">
        <f>IF(OR($A361="",$G361=0),"",$F361/$G361)</f>
      </c>
      <c r="I361" s="15">
        <f>IF($A361="","",HPP_Sapi!$I361)</f>
      </c>
      <c r="J361" s="15">
        <f>IF($A361="","",IFERROR(INDEX(Penjualan!$E$2:$E$1001,MATCH($A361,Penjualan!$B$2:$B$1001,0)),0))</f>
      </c>
      <c r="K361" s="15">
        <f>IF($A361="","",IF($J361=0,0,$J361-$I361))</f>
      </c>
      <c r="L361" s="20">
        <f>IF(OR($A361="",$J361=0),"",$K361/$J361)</f>
      </c>
    </row>
    <row r="362">
      <c r="A362" s="13">
        <f>IF(M_Sapi!$A362="","",M_Sapi!$A362)</f>
      </c>
      <c r="B362" s="13">
        <f>IF($A362="","",M_Sapi!$F362)</f>
      </c>
      <c r="C362" s="13">
        <f>IF($A362="","",M_Sapi!$J362)</f>
      </c>
      <c r="D362" s="16">
        <f>IF($A362="","",M_Sapi!$D362)</f>
      </c>
      <c r="E362" s="16">
        <f>IF($A362="","",HPP_Sapi!$J362)</f>
      </c>
      <c r="F362" s="16">
        <f>IF($A362="","",$E362-$D362)</f>
      </c>
      <c r="G362" s="18">
        <f>IF($A362="","",M_Sapi!$L362)</f>
      </c>
      <c r="H362" s="19">
        <f>IF(OR($A362="",$G362=0),"",$F362/$G362)</f>
      </c>
      <c r="I362" s="15">
        <f>IF($A362="","",HPP_Sapi!$I362)</f>
      </c>
      <c r="J362" s="15">
        <f>IF($A362="","",IFERROR(INDEX(Penjualan!$E$2:$E$1001,MATCH($A362,Penjualan!$B$2:$B$1001,0)),0))</f>
      </c>
      <c r="K362" s="15">
        <f>IF($A362="","",IF($J362=0,0,$J362-$I362))</f>
      </c>
      <c r="L362" s="20">
        <f>IF(OR($A362="",$J362=0),"",$K362/$J362)</f>
      </c>
    </row>
    <row r="363">
      <c r="A363" s="13">
        <f>IF(M_Sapi!$A363="","",M_Sapi!$A363)</f>
      </c>
      <c r="B363" s="13">
        <f>IF($A363="","",M_Sapi!$F363)</f>
      </c>
      <c r="C363" s="13">
        <f>IF($A363="","",M_Sapi!$J363)</f>
      </c>
      <c r="D363" s="16">
        <f>IF($A363="","",M_Sapi!$D363)</f>
      </c>
      <c r="E363" s="16">
        <f>IF($A363="","",HPP_Sapi!$J363)</f>
      </c>
      <c r="F363" s="16">
        <f>IF($A363="","",$E363-$D363)</f>
      </c>
      <c r="G363" s="18">
        <f>IF($A363="","",M_Sapi!$L363)</f>
      </c>
      <c r="H363" s="19">
        <f>IF(OR($A363="",$G363=0),"",$F363/$G363)</f>
      </c>
      <c r="I363" s="15">
        <f>IF($A363="","",HPP_Sapi!$I363)</f>
      </c>
      <c r="J363" s="15">
        <f>IF($A363="","",IFERROR(INDEX(Penjualan!$E$2:$E$1001,MATCH($A363,Penjualan!$B$2:$B$1001,0)),0))</f>
      </c>
      <c r="K363" s="15">
        <f>IF($A363="","",IF($J363=0,0,$J363-$I363))</f>
      </c>
      <c r="L363" s="20">
        <f>IF(OR($A363="",$J363=0),"",$K363/$J363)</f>
      </c>
    </row>
    <row r="364">
      <c r="A364" s="13">
        <f>IF(M_Sapi!$A364="","",M_Sapi!$A364)</f>
      </c>
      <c r="B364" s="13">
        <f>IF($A364="","",M_Sapi!$F364)</f>
      </c>
      <c r="C364" s="13">
        <f>IF($A364="","",M_Sapi!$J364)</f>
      </c>
      <c r="D364" s="16">
        <f>IF($A364="","",M_Sapi!$D364)</f>
      </c>
      <c r="E364" s="16">
        <f>IF($A364="","",HPP_Sapi!$J364)</f>
      </c>
      <c r="F364" s="16">
        <f>IF($A364="","",$E364-$D364)</f>
      </c>
      <c r="G364" s="18">
        <f>IF($A364="","",M_Sapi!$L364)</f>
      </c>
      <c r="H364" s="19">
        <f>IF(OR($A364="",$G364=0),"",$F364/$G364)</f>
      </c>
      <c r="I364" s="15">
        <f>IF($A364="","",HPP_Sapi!$I364)</f>
      </c>
      <c r="J364" s="15">
        <f>IF($A364="","",IFERROR(INDEX(Penjualan!$E$2:$E$1001,MATCH($A364,Penjualan!$B$2:$B$1001,0)),0))</f>
      </c>
      <c r="K364" s="15">
        <f>IF($A364="","",IF($J364=0,0,$J364-$I364))</f>
      </c>
      <c r="L364" s="20">
        <f>IF(OR($A364="",$J364=0),"",$K364/$J364)</f>
      </c>
    </row>
    <row r="365">
      <c r="A365" s="13">
        <f>IF(M_Sapi!$A365="","",M_Sapi!$A365)</f>
      </c>
      <c r="B365" s="13">
        <f>IF($A365="","",M_Sapi!$F365)</f>
      </c>
      <c r="C365" s="13">
        <f>IF($A365="","",M_Sapi!$J365)</f>
      </c>
      <c r="D365" s="16">
        <f>IF($A365="","",M_Sapi!$D365)</f>
      </c>
      <c r="E365" s="16">
        <f>IF($A365="","",HPP_Sapi!$J365)</f>
      </c>
      <c r="F365" s="16">
        <f>IF($A365="","",$E365-$D365)</f>
      </c>
      <c r="G365" s="18">
        <f>IF($A365="","",M_Sapi!$L365)</f>
      </c>
      <c r="H365" s="19">
        <f>IF(OR($A365="",$G365=0),"",$F365/$G365)</f>
      </c>
      <c r="I365" s="15">
        <f>IF($A365="","",HPP_Sapi!$I365)</f>
      </c>
      <c r="J365" s="15">
        <f>IF($A365="","",IFERROR(INDEX(Penjualan!$E$2:$E$1001,MATCH($A365,Penjualan!$B$2:$B$1001,0)),0))</f>
      </c>
      <c r="K365" s="15">
        <f>IF($A365="","",IF($J365=0,0,$J365-$I365))</f>
      </c>
      <c r="L365" s="20">
        <f>IF(OR($A365="",$J365=0),"",$K365/$J365)</f>
      </c>
    </row>
    <row r="366">
      <c r="A366" s="13">
        <f>IF(M_Sapi!$A366="","",M_Sapi!$A366)</f>
      </c>
      <c r="B366" s="13">
        <f>IF($A366="","",M_Sapi!$F366)</f>
      </c>
      <c r="C366" s="13">
        <f>IF($A366="","",M_Sapi!$J366)</f>
      </c>
      <c r="D366" s="16">
        <f>IF($A366="","",M_Sapi!$D366)</f>
      </c>
      <c r="E366" s="16">
        <f>IF($A366="","",HPP_Sapi!$J366)</f>
      </c>
      <c r="F366" s="16">
        <f>IF($A366="","",$E366-$D366)</f>
      </c>
      <c r="G366" s="18">
        <f>IF($A366="","",M_Sapi!$L366)</f>
      </c>
      <c r="H366" s="19">
        <f>IF(OR($A366="",$G366=0),"",$F366/$G366)</f>
      </c>
      <c r="I366" s="15">
        <f>IF($A366="","",HPP_Sapi!$I366)</f>
      </c>
      <c r="J366" s="15">
        <f>IF($A366="","",IFERROR(INDEX(Penjualan!$E$2:$E$1001,MATCH($A366,Penjualan!$B$2:$B$1001,0)),0))</f>
      </c>
      <c r="K366" s="15">
        <f>IF($A366="","",IF($J366=0,0,$J366-$I366))</f>
      </c>
      <c r="L366" s="20">
        <f>IF(OR($A366="",$J366=0),"",$K366/$J366)</f>
      </c>
    </row>
    <row r="367">
      <c r="A367" s="13">
        <f>IF(M_Sapi!$A367="","",M_Sapi!$A367)</f>
      </c>
      <c r="B367" s="13">
        <f>IF($A367="","",M_Sapi!$F367)</f>
      </c>
      <c r="C367" s="13">
        <f>IF($A367="","",M_Sapi!$J367)</f>
      </c>
      <c r="D367" s="16">
        <f>IF($A367="","",M_Sapi!$D367)</f>
      </c>
      <c r="E367" s="16">
        <f>IF($A367="","",HPP_Sapi!$J367)</f>
      </c>
      <c r="F367" s="16">
        <f>IF($A367="","",$E367-$D367)</f>
      </c>
      <c r="G367" s="18">
        <f>IF($A367="","",M_Sapi!$L367)</f>
      </c>
      <c r="H367" s="19">
        <f>IF(OR($A367="",$G367=0),"",$F367/$G367)</f>
      </c>
      <c r="I367" s="15">
        <f>IF($A367="","",HPP_Sapi!$I367)</f>
      </c>
      <c r="J367" s="15">
        <f>IF($A367="","",IFERROR(INDEX(Penjualan!$E$2:$E$1001,MATCH($A367,Penjualan!$B$2:$B$1001,0)),0))</f>
      </c>
      <c r="K367" s="15">
        <f>IF($A367="","",IF($J367=0,0,$J367-$I367))</f>
      </c>
      <c r="L367" s="20">
        <f>IF(OR($A367="",$J367=0),"",$K367/$J367)</f>
      </c>
    </row>
    <row r="368">
      <c r="A368" s="13">
        <f>IF(M_Sapi!$A368="","",M_Sapi!$A368)</f>
      </c>
      <c r="B368" s="13">
        <f>IF($A368="","",M_Sapi!$F368)</f>
      </c>
      <c r="C368" s="13">
        <f>IF($A368="","",M_Sapi!$J368)</f>
      </c>
      <c r="D368" s="16">
        <f>IF($A368="","",M_Sapi!$D368)</f>
      </c>
      <c r="E368" s="16">
        <f>IF($A368="","",HPP_Sapi!$J368)</f>
      </c>
      <c r="F368" s="16">
        <f>IF($A368="","",$E368-$D368)</f>
      </c>
      <c r="G368" s="18">
        <f>IF($A368="","",M_Sapi!$L368)</f>
      </c>
      <c r="H368" s="19">
        <f>IF(OR($A368="",$G368=0),"",$F368/$G368)</f>
      </c>
      <c r="I368" s="15">
        <f>IF($A368="","",HPP_Sapi!$I368)</f>
      </c>
      <c r="J368" s="15">
        <f>IF($A368="","",IFERROR(INDEX(Penjualan!$E$2:$E$1001,MATCH($A368,Penjualan!$B$2:$B$1001,0)),0))</f>
      </c>
      <c r="K368" s="15">
        <f>IF($A368="","",IF($J368=0,0,$J368-$I368))</f>
      </c>
      <c r="L368" s="20">
        <f>IF(OR($A368="",$J368=0),"",$K368/$J368)</f>
      </c>
    </row>
    <row r="369">
      <c r="A369" s="13">
        <f>IF(M_Sapi!$A369="","",M_Sapi!$A369)</f>
      </c>
      <c r="B369" s="13">
        <f>IF($A369="","",M_Sapi!$F369)</f>
      </c>
      <c r="C369" s="13">
        <f>IF($A369="","",M_Sapi!$J369)</f>
      </c>
      <c r="D369" s="16">
        <f>IF($A369="","",M_Sapi!$D369)</f>
      </c>
      <c r="E369" s="16">
        <f>IF($A369="","",HPP_Sapi!$J369)</f>
      </c>
      <c r="F369" s="16">
        <f>IF($A369="","",$E369-$D369)</f>
      </c>
      <c r="G369" s="18">
        <f>IF($A369="","",M_Sapi!$L369)</f>
      </c>
      <c r="H369" s="19">
        <f>IF(OR($A369="",$G369=0),"",$F369/$G369)</f>
      </c>
      <c r="I369" s="15">
        <f>IF($A369="","",HPP_Sapi!$I369)</f>
      </c>
      <c r="J369" s="15">
        <f>IF($A369="","",IFERROR(INDEX(Penjualan!$E$2:$E$1001,MATCH($A369,Penjualan!$B$2:$B$1001,0)),0))</f>
      </c>
      <c r="K369" s="15">
        <f>IF($A369="","",IF($J369=0,0,$J369-$I369))</f>
      </c>
      <c r="L369" s="20">
        <f>IF(OR($A369="",$J369=0),"",$K369/$J369)</f>
      </c>
    </row>
    <row r="370">
      <c r="A370" s="13">
        <f>IF(M_Sapi!$A370="","",M_Sapi!$A370)</f>
      </c>
      <c r="B370" s="13">
        <f>IF($A370="","",M_Sapi!$F370)</f>
      </c>
      <c r="C370" s="13">
        <f>IF($A370="","",M_Sapi!$J370)</f>
      </c>
      <c r="D370" s="16">
        <f>IF($A370="","",M_Sapi!$D370)</f>
      </c>
      <c r="E370" s="16">
        <f>IF($A370="","",HPP_Sapi!$J370)</f>
      </c>
      <c r="F370" s="16">
        <f>IF($A370="","",$E370-$D370)</f>
      </c>
      <c r="G370" s="18">
        <f>IF($A370="","",M_Sapi!$L370)</f>
      </c>
      <c r="H370" s="19">
        <f>IF(OR($A370="",$G370=0),"",$F370/$G370)</f>
      </c>
      <c r="I370" s="15">
        <f>IF($A370="","",HPP_Sapi!$I370)</f>
      </c>
      <c r="J370" s="15">
        <f>IF($A370="","",IFERROR(INDEX(Penjualan!$E$2:$E$1001,MATCH($A370,Penjualan!$B$2:$B$1001,0)),0))</f>
      </c>
      <c r="K370" s="15">
        <f>IF($A370="","",IF($J370=0,0,$J370-$I370))</f>
      </c>
      <c r="L370" s="20">
        <f>IF(OR($A370="",$J370=0),"",$K370/$J370)</f>
      </c>
    </row>
    <row r="371">
      <c r="A371" s="13">
        <f>IF(M_Sapi!$A371="","",M_Sapi!$A371)</f>
      </c>
      <c r="B371" s="13">
        <f>IF($A371="","",M_Sapi!$F371)</f>
      </c>
      <c r="C371" s="13">
        <f>IF($A371="","",M_Sapi!$J371)</f>
      </c>
      <c r="D371" s="16">
        <f>IF($A371="","",M_Sapi!$D371)</f>
      </c>
      <c r="E371" s="16">
        <f>IF($A371="","",HPP_Sapi!$J371)</f>
      </c>
      <c r="F371" s="16">
        <f>IF($A371="","",$E371-$D371)</f>
      </c>
      <c r="G371" s="18">
        <f>IF($A371="","",M_Sapi!$L371)</f>
      </c>
      <c r="H371" s="19">
        <f>IF(OR($A371="",$G371=0),"",$F371/$G371)</f>
      </c>
      <c r="I371" s="15">
        <f>IF($A371="","",HPP_Sapi!$I371)</f>
      </c>
      <c r="J371" s="15">
        <f>IF($A371="","",IFERROR(INDEX(Penjualan!$E$2:$E$1001,MATCH($A371,Penjualan!$B$2:$B$1001,0)),0))</f>
      </c>
      <c r="K371" s="15">
        <f>IF($A371="","",IF($J371=0,0,$J371-$I371))</f>
      </c>
      <c r="L371" s="20">
        <f>IF(OR($A371="",$J371=0),"",$K371/$J371)</f>
      </c>
    </row>
    <row r="372">
      <c r="A372" s="13">
        <f>IF(M_Sapi!$A372="","",M_Sapi!$A372)</f>
      </c>
      <c r="B372" s="13">
        <f>IF($A372="","",M_Sapi!$F372)</f>
      </c>
      <c r="C372" s="13">
        <f>IF($A372="","",M_Sapi!$J372)</f>
      </c>
      <c r="D372" s="16">
        <f>IF($A372="","",M_Sapi!$D372)</f>
      </c>
      <c r="E372" s="16">
        <f>IF($A372="","",HPP_Sapi!$J372)</f>
      </c>
      <c r="F372" s="16">
        <f>IF($A372="","",$E372-$D372)</f>
      </c>
      <c r="G372" s="18">
        <f>IF($A372="","",M_Sapi!$L372)</f>
      </c>
      <c r="H372" s="19">
        <f>IF(OR($A372="",$G372=0),"",$F372/$G372)</f>
      </c>
      <c r="I372" s="15">
        <f>IF($A372="","",HPP_Sapi!$I372)</f>
      </c>
      <c r="J372" s="15">
        <f>IF($A372="","",IFERROR(INDEX(Penjualan!$E$2:$E$1001,MATCH($A372,Penjualan!$B$2:$B$1001,0)),0))</f>
      </c>
      <c r="K372" s="15">
        <f>IF($A372="","",IF($J372=0,0,$J372-$I372))</f>
      </c>
      <c r="L372" s="20">
        <f>IF(OR($A372="",$J372=0),"",$K372/$J372)</f>
      </c>
    </row>
    <row r="373">
      <c r="A373" s="13">
        <f>IF(M_Sapi!$A373="","",M_Sapi!$A373)</f>
      </c>
      <c r="B373" s="13">
        <f>IF($A373="","",M_Sapi!$F373)</f>
      </c>
      <c r="C373" s="13">
        <f>IF($A373="","",M_Sapi!$J373)</f>
      </c>
      <c r="D373" s="16">
        <f>IF($A373="","",M_Sapi!$D373)</f>
      </c>
      <c r="E373" s="16">
        <f>IF($A373="","",HPP_Sapi!$J373)</f>
      </c>
      <c r="F373" s="16">
        <f>IF($A373="","",$E373-$D373)</f>
      </c>
      <c r="G373" s="18">
        <f>IF($A373="","",M_Sapi!$L373)</f>
      </c>
      <c r="H373" s="19">
        <f>IF(OR($A373="",$G373=0),"",$F373/$G373)</f>
      </c>
      <c r="I373" s="15">
        <f>IF($A373="","",HPP_Sapi!$I373)</f>
      </c>
      <c r="J373" s="15">
        <f>IF($A373="","",IFERROR(INDEX(Penjualan!$E$2:$E$1001,MATCH($A373,Penjualan!$B$2:$B$1001,0)),0))</f>
      </c>
      <c r="K373" s="15">
        <f>IF($A373="","",IF($J373=0,0,$J373-$I373))</f>
      </c>
      <c r="L373" s="20">
        <f>IF(OR($A373="",$J373=0),"",$K373/$J373)</f>
      </c>
    </row>
    <row r="374">
      <c r="A374" s="13">
        <f>IF(M_Sapi!$A374="","",M_Sapi!$A374)</f>
      </c>
      <c r="B374" s="13">
        <f>IF($A374="","",M_Sapi!$F374)</f>
      </c>
      <c r="C374" s="13">
        <f>IF($A374="","",M_Sapi!$J374)</f>
      </c>
      <c r="D374" s="16">
        <f>IF($A374="","",M_Sapi!$D374)</f>
      </c>
      <c r="E374" s="16">
        <f>IF($A374="","",HPP_Sapi!$J374)</f>
      </c>
      <c r="F374" s="16">
        <f>IF($A374="","",$E374-$D374)</f>
      </c>
      <c r="G374" s="18">
        <f>IF($A374="","",M_Sapi!$L374)</f>
      </c>
      <c r="H374" s="19">
        <f>IF(OR($A374="",$G374=0),"",$F374/$G374)</f>
      </c>
      <c r="I374" s="15">
        <f>IF($A374="","",HPP_Sapi!$I374)</f>
      </c>
      <c r="J374" s="15">
        <f>IF($A374="","",IFERROR(INDEX(Penjualan!$E$2:$E$1001,MATCH($A374,Penjualan!$B$2:$B$1001,0)),0))</f>
      </c>
      <c r="K374" s="15">
        <f>IF($A374="","",IF($J374=0,0,$J374-$I374))</f>
      </c>
      <c r="L374" s="20">
        <f>IF(OR($A374="",$J374=0),"",$K374/$J374)</f>
      </c>
    </row>
    <row r="375">
      <c r="A375" s="13">
        <f>IF(M_Sapi!$A375="","",M_Sapi!$A375)</f>
      </c>
      <c r="B375" s="13">
        <f>IF($A375="","",M_Sapi!$F375)</f>
      </c>
      <c r="C375" s="13">
        <f>IF($A375="","",M_Sapi!$J375)</f>
      </c>
      <c r="D375" s="16">
        <f>IF($A375="","",M_Sapi!$D375)</f>
      </c>
      <c r="E375" s="16">
        <f>IF($A375="","",HPP_Sapi!$J375)</f>
      </c>
      <c r="F375" s="16">
        <f>IF($A375="","",$E375-$D375)</f>
      </c>
      <c r="G375" s="18">
        <f>IF($A375="","",M_Sapi!$L375)</f>
      </c>
      <c r="H375" s="19">
        <f>IF(OR($A375="",$G375=0),"",$F375/$G375)</f>
      </c>
      <c r="I375" s="15">
        <f>IF($A375="","",HPP_Sapi!$I375)</f>
      </c>
      <c r="J375" s="15">
        <f>IF($A375="","",IFERROR(INDEX(Penjualan!$E$2:$E$1001,MATCH($A375,Penjualan!$B$2:$B$1001,0)),0))</f>
      </c>
      <c r="K375" s="15">
        <f>IF($A375="","",IF($J375=0,0,$J375-$I375))</f>
      </c>
      <c r="L375" s="20">
        <f>IF(OR($A375="",$J375=0),"",$K375/$J375)</f>
      </c>
    </row>
    <row r="376">
      <c r="A376" s="13">
        <f>IF(M_Sapi!$A376="","",M_Sapi!$A376)</f>
      </c>
      <c r="B376" s="13">
        <f>IF($A376="","",M_Sapi!$F376)</f>
      </c>
      <c r="C376" s="13">
        <f>IF($A376="","",M_Sapi!$J376)</f>
      </c>
      <c r="D376" s="16">
        <f>IF($A376="","",M_Sapi!$D376)</f>
      </c>
      <c r="E376" s="16">
        <f>IF($A376="","",HPP_Sapi!$J376)</f>
      </c>
      <c r="F376" s="16">
        <f>IF($A376="","",$E376-$D376)</f>
      </c>
      <c r="G376" s="18">
        <f>IF($A376="","",M_Sapi!$L376)</f>
      </c>
      <c r="H376" s="19">
        <f>IF(OR($A376="",$G376=0),"",$F376/$G376)</f>
      </c>
      <c r="I376" s="15">
        <f>IF($A376="","",HPP_Sapi!$I376)</f>
      </c>
      <c r="J376" s="15">
        <f>IF($A376="","",IFERROR(INDEX(Penjualan!$E$2:$E$1001,MATCH($A376,Penjualan!$B$2:$B$1001,0)),0))</f>
      </c>
      <c r="K376" s="15">
        <f>IF($A376="","",IF($J376=0,0,$J376-$I376))</f>
      </c>
      <c r="L376" s="20">
        <f>IF(OR($A376="",$J376=0),"",$K376/$J376)</f>
      </c>
    </row>
    <row r="377">
      <c r="A377" s="13">
        <f>IF(M_Sapi!$A377="","",M_Sapi!$A377)</f>
      </c>
      <c r="B377" s="13">
        <f>IF($A377="","",M_Sapi!$F377)</f>
      </c>
      <c r="C377" s="13">
        <f>IF($A377="","",M_Sapi!$J377)</f>
      </c>
      <c r="D377" s="16">
        <f>IF($A377="","",M_Sapi!$D377)</f>
      </c>
      <c r="E377" s="16">
        <f>IF($A377="","",HPP_Sapi!$J377)</f>
      </c>
      <c r="F377" s="16">
        <f>IF($A377="","",$E377-$D377)</f>
      </c>
      <c r="G377" s="18">
        <f>IF($A377="","",M_Sapi!$L377)</f>
      </c>
      <c r="H377" s="19">
        <f>IF(OR($A377="",$G377=0),"",$F377/$G377)</f>
      </c>
      <c r="I377" s="15">
        <f>IF($A377="","",HPP_Sapi!$I377)</f>
      </c>
      <c r="J377" s="15">
        <f>IF($A377="","",IFERROR(INDEX(Penjualan!$E$2:$E$1001,MATCH($A377,Penjualan!$B$2:$B$1001,0)),0))</f>
      </c>
      <c r="K377" s="15">
        <f>IF($A377="","",IF($J377=0,0,$J377-$I377))</f>
      </c>
      <c r="L377" s="20">
        <f>IF(OR($A377="",$J377=0),"",$K377/$J377)</f>
      </c>
    </row>
    <row r="378">
      <c r="A378" s="13">
        <f>IF(M_Sapi!$A378="","",M_Sapi!$A378)</f>
      </c>
      <c r="B378" s="13">
        <f>IF($A378="","",M_Sapi!$F378)</f>
      </c>
      <c r="C378" s="13">
        <f>IF($A378="","",M_Sapi!$J378)</f>
      </c>
      <c r="D378" s="16">
        <f>IF($A378="","",M_Sapi!$D378)</f>
      </c>
      <c r="E378" s="16">
        <f>IF($A378="","",HPP_Sapi!$J378)</f>
      </c>
      <c r="F378" s="16">
        <f>IF($A378="","",$E378-$D378)</f>
      </c>
      <c r="G378" s="18">
        <f>IF($A378="","",M_Sapi!$L378)</f>
      </c>
      <c r="H378" s="19">
        <f>IF(OR($A378="",$G378=0),"",$F378/$G378)</f>
      </c>
      <c r="I378" s="15">
        <f>IF($A378="","",HPP_Sapi!$I378)</f>
      </c>
      <c r="J378" s="15">
        <f>IF($A378="","",IFERROR(INDEX(Penjualan!$E$2:$E$1001,MATCH($A378,Penjualan!$B$2:$B$1001,0)),0))</f>
      </c>
      <c r="K378" s="15">
        <f>IF($A378="","",IF($J378=0,0,$J378-$I378))</f>
      </c>
      <c r="L378" s="20">
        <f>IF(OR($A378="",$J378=0),"",$K378/$J378)</f>
      </c>
    </row>
    <row r="379">
      <c r="A379" s="13">
        <f>IF(M_Sapi!$A379="","",M_Sapi!$A379)</f>
      </c>
      <c r="B379" s="13">
        <f>IF($A379="","",M_Sapi!$F379)</f>
      </c>
      <c r="C379" s="13">
        <f>IF($A379="","",M_Sapi!$J379)</f>
      </c>
      <c r="D379" s="16">
        <f>IF($A379="","",M_Sapi!$D379)</f>
      </c>
      <c r="E379" s="16">
        <f>IF($A379="","",HPP_Sapi!$J379)</f>
      </c>
      <c r="F379" s="16">
        <f>IF($A379="","",$E379-$D379)</f>
      </c>
      <c r="G379" s="18">
        <f>IF($A379="","",M_Sapi!$L379)</f>
      </c>
      <c r="H379" s="19">
        <f>IF(OR($A379="",$G379=0),"",$F379/$G379)</f>
      </c>
      <c r="I379" s="15">
        <f>IF($A379="","",HPP_Sapi!$I379)</f>
      </c>
      <c r="J379" s="15">
        <f>IF($A379="","",IFERROR(INDEX(Penjualan!$E$2:$E$1001,MATCH($A379,Penjualan!$B$2:$B$1001,0)),0))</f>
      </c>
      <c r="K379" s="15">
        <f>IF($A379="","",IF($J379=0,0,$J379-$I379))</f>
      </c>
      <c r="L379" s="20">
        <f>IF(OR($A379="",$J379=0),"",$K379/$J379)</f>
      </c>
    </row>
    <row r="380">
      <c r="A380" s="13">
        <f>IF(M_Sapi!$A380="","",M_Sapi!$A380)</f>
      </c>
      <c r="B380" s="13">
        <f>IF($A380="","",M_Sapi!$F380)</f>
      </c>
      <c r="C380" s="13">
        <f>IF($A380="","",M_Sapi!$J380)</f>
      </c>
      <c r="D380" s="16">
        <f>IF($A380="","",M_Sapi!$D380)</f>
      </c>
      <c r="E380" s="16">
        <f>IF($A380="","",HPP_Sapi!$J380)</f>
      </c>
      <c r="F380" s="16">
        <f>IF($A380="","",$E380-$D380)</f>
      </c>
      <c r="G380" s="18">
        <f>IF($A380="","",M_Sapi!$L380)</f>
      </c>
      <c r="H380" s="19">
        <f>IF(OR($A380="",$G380=0),"",$F380/$G380)</f>
      </c>
      <c r="I380" s="15">
        <f>IF($A380="","",HPP_Sapi!$I380)</f>
      </c>
      <c r="J380" s="15">
        <f>IF($A380="","",IFERROR(INDEX(Penjualan!$E$2:$E$1001,MATCH($A380,Penjualan!$B$2:$B$1001,0)),0))</f>
      </c>
      <c r="K380" s="15">
        <f>IF($A380="","",IF($J380=0,0,$J380-$I380))</f>
      </c>
      <c r="L380" s="20">
        <f>IF(OR($A380="",$J380=0),"",$K380/$J380)</f>
      </c>
    </row>
    <row r="381">
      <c r="A381" s="13">
        <f>IF(M_Sapi!$A381="","",M_Sapi!$A381)</f>
      </c>
      <c r="B381" s="13">
        <f>IF($A381="","",M_Sapi!$F381)</f>
      </c>
      <c r="C381" s="13">
        <f>IF($A381="","",M_Sapi!$J381)</f>
      </c>
      <c r="D381" s="16">
        <f>IF($A381="","",M_Sapi!$D381)</f>
      </c>
      <c r="E381" s="16">
        <f>IF($A381="","",HPP_Sapi!$J381)</f>
      </c>
      <c r="F381" s="16">
        <f>IF($A381="","",$E381-$D381)</f>
      </c>
      <c r="G381" s="18">
        <f>IF($A381="","",M_Sapi!$L381)</f>
      </c>
      <c r="H381" s="19">
        <f>IF(OR($A381="",$G381=0),"",$F381/$G381)</f>
      </c>
      <c r="I381" s="15">
        <f>IF($A381="","",HPP_Sapi!$I381)</f>
      </c>
      <c r="J381" s="15">
        <f>IF($A381="","",IFERROR(INDEX(Penjualan!$E$2:$E$1001,MATCH($A381,Penjualan!$B$2:$B$1001,0)),0))</f>
      </c>
      <c r="K381" s="15">
        <f>IF($A381="","",IF($J381=0,0,$J381-$I381))</f>
      </c>
      <c r="L381" s="20">
        <f>IF(OR($A381="",$J381=0),"",$K381/$J381)</f>
      </c>
    </row>
    <row r="382">
      <c r="A382" s="13">
        <f>IF(M_Sapi!$A382="","",M_Sapi!$A382)</f>
      </c>
      <c r="B382" s="13">
        <f>IF($A382="","",M_Sapi!$F382)</f>
      </c>
      <c r="C382" s="13">
        <f>IF($A382="","",M_Sapi!$J382)</f>
      </c>
      <c r="D382" s="16">
        <f>IF($A382="","",M_Sapi!$D382)</f>
      </c>
      <c r="E382" s="16">
        <f>IF($A382="","",HPP_Sapi!$J382)</f>
      </c>
      <c r="F382" s="16">
        <f>IF($A382="","",$E382-$D382)</f>
      </c>
      <c r="G382" s="18">
        <f>IF($A382="","",M_Sapi!$L382)</f>
      </c>
      <c r="H382" s="19">
        <f>IF(OR($A382="",$G382=0),"",$F382/$G382)</f>
      </c>
      <c r="I382" s="15">
        <f>IF($A382="","",HPP_Sapi!$I382)</f>
      </c>
      <c r="J382" s="15">
        <f>IF($A382="","",IFERROR(INDEX(Penjualan!$E$2:$E$1001,MATCH($A382,Penjualan!$B$2:$B$1001,0)),0))</f>
      </c>
      <c r="K382" s="15">
        <f>IF($A382="","",IF($J382=0,0,$J382-$I382))</f>
      </c>
      <c r="L382" s="20">
        <f>IF(OR($A382="",$J382=0),"",$K382/$J382)</f>
      </c>
    </row>
    <row r="383">
      <c r="A383" s="13">
        <f>IF(M_Sapi!$A383="","",M_Sapi!$A383)</f>
      </c>
      <c r="B383" s="13">
        <f>IF($A383="","",M_Sapi!$F383)</f>
      </c>
      <c r="C383" s="13">
        <f>IF($A383="","",M_Sapi!$J383)</f>
      </c>
      <c r="D383" s="16">
        <f>IF($A383="","",M_Sapi!$D383)</f>
      </c>
      <c r="E383" s="16">
        <f>IF($A383="","",HPP_Sapi!$J383)</f>
      </c>
      <c r="F383" s="16">
        <f>IF($A383="","",$E383-$D383)</f>
      </c>
      <c r="G383" s="18">
        <f>IF($A383="","",M_Sapi!$L383)</f>
      </c>
      <c r="H383" s="19">
        <f>IF(OR($A383="",$G383=0),"",$F383/$G383)</f>
      </c>
      <c r="I383" s="15">
        <f>IF($A383="","",HPP_Sapi!$I383)</f>
      </c>
      <c r="J383" s="15">
        <f>IF($A383="","",IFERROR(INDEX(Penjualan!$E$2:$E$1001,MATCH($A383,Penjualan!$B$2:$B$1001,0)),0))</f>
      </c>
      <c r="K383" s="15">
        <f>IF($A383="","",IF($J383=0,0,$J383-$I383))</f>
      </c>
      <c r="L383" s="20">
        <f>IF(OR($A383="",$J383=0),"",$K383/$J383)</f>
      </c>
    </row>
    <row r="384">
      <c r="A384" s="13">
        <f>IF(M_Sapi!$A384="","",M_Sapi!$A384)</f>
      </c>
      <c r="B384" s="13">
        <f>IF($A384="","",M_Sapi!$F384)</f>
      </c>
      <c r="C384" s="13">
        <f>IF($A384="","",M_Sapi!$J384)</f>
      </c>
      <c r="D384" s="16">
        <f>IF($A384="","",M_Sapi!$D384)</f>
      </c>
      <c r="E384" s="16">
        <f>IF($A384="","",HPP_Sapi!$J384)</f>
      </c>
      <c r="F384" s="16">
        <f>IF($A384="","",$E384-$D384)</f>
      </c>
      <c r="G384" s="18">
        <f>IF($A384="","",M_Sapi!$L384)</f>
      </c>
      <c r="H384" s="19">
        <f>IF(OR($A384="",$G384=0),"",$F384/$G384)</f>
      </c>
      <c r="I384" s="15">
        <f>IF($A384="","",HPP_Sapi!$I384)</f>
      </c>
      <c r="J384" s="15">
        <f>IF($A384="","",IFERROR(INDEX(Penjualan!$E$2:$E$1001,MATCH($A384,Penjualan!$B$2:$B$1001,0)),0))</f>
      </c>
      <c r="K384" s="15">
        <f>IF($A384="","",IF($J384=0,0,$J384-$I384))</f>
      </c>
      <c r="L384" s="20">
        <f>IF(OR($A384="",$J384=0),"",$K384/$J384)</f>
      </c>
    </row>
    <row r="385">
      <c r="A385" s="13">
        <f>IF(M_Sapi!$A385="","",M_Sapi!$A385)</f>
      </c>
      <c r="B385" s="13">
        <f>IF($A385="","",M_Sapi!$F385)</f>
      </c>
      <c r="C385" s="13">
        <f>IF($A385="","",M_Sapi!$J385)</f>
      </c>
      <c r="D385" s="16">
        <f>IF($A385="","",M_Sapi!$D385)</f>
      </c>
      <c r="E385" s="16">
        <f>IF($A385="","",HPP_Sapi!$J385)</f>
      </c>
      <c r="F385" s="16">
        <f>IF($A385="","",$E385-$D385)</f>
      </c>
      <c r="G385" s="18">
        <f>IF($A385="","",M_Sapi!$L385)</f>
      </c>
      <c r="H385" s="19">
        <f>IF(OR($A385="",$G385=0),"",$F385/$G385)</f>
      </c>
      <c r="I385" s="15">
        <f>IF($A385="","",HPP_Sapi!$I385)</f>
      </c>
      <c r="J385" s="15">
        <f>IF($A385="","",IFERROR(INDEX(Penjualan!$E$2:$E$1001,MATCH($A385,Penjualan!$B$2:$B$1001,0)),0))</f>
      </c>
      <c r="K385" s="15">
        <f>IF($A385="","",IF($J385=0,0,$J385-$I385))</f>
      </c>
      <c r="L385" s="20">
        <f>IF(OR($A385="",$J385=0),"",$K385/$J385)</f>
      </c>
    </row>
    <row r="386">
      <c r="A386" s="13">
        <f>IF(M_Sapi!$A386="","",M_Sapi!$A386)</f>
      </c>
      <c r="B386" s="13">
        <f>IF($A386="","",M_Sapi!$F386)</f>
      </c>
      <c r="C386" s="13">
        <f>IF($A386="","",M_Sapi!$J386)</f>
      </c>
      <c r="D386" s="16">
        <f>IF($A386="","",M_Sapi!$D386)</f>
      </c>
      <c r="E386" s="16">
        <f>IF($A386="","",HPP_Sapi!$J386)</f>
      </c>
      <c r="F386" s="16">
        <f>IF($A386="","",$E386-$D386)</f>
      </c>
      <c r="G386" s="18">
        <f>IF($A386="","",M_Sapi!$L386)</f>
      </c>
      <c r="H386" s="19">
        <f>IF(OR($A386="",$G386=0),"",$F386/$G386)</f>
      </c>
      <c r="I386" s="15">
        <f>IF($A386="","",HPP_Sapi!$I386)</f>
      </c>
      <c r="J386" s="15">
        <f>IF($A386="","",IFERROR(INDEX(Penjualan!$E$2:$E$1001,MATCH($A386,Penjualan!$B$2:$B$1001,0)),0))</f>
      </c>
      <c r="K386" s="15">
        <f>IF($A386="","",IF($J386=0,0,$J386-$I386))</f>
      </c>
      <c r="L386" s="20">
        <f>IF(OR($A386="",$J386=0),"",$K386/$J386)</f>
      </c>
    </row>
    <row r="387">
      <c r="A387" s="13">
        <f>IF(M_Sapi!$A387="","",M_Sapi!$A387)</f>
      </c>
      <c r="B387" s="13">
        <f>IF($A387="","",M_Sapi!$F387)</f>
      </c>
      <c r="C387" s="13">
        <f>IF($A387="","",M_Sapi!$J387)</f>
      </c>
      <c r="D387" s="16">
        <f>IF($A387="","",M_Sapi!$D387)</f>
      </c>
      <c r="E387" s="16">
        <f>IF($A387="","",HPP_Sapi!$J387)</f>
      </c>
      <c r="F387" s="16">
        <f>IF($A387="","",$E387-$D387)</f>
      </c>
      <c r="G387" s="18">
        <f>IF($A387="","",M_Sapi!$L387)</f>
      </c>
      <c r="H387" s="19">
        <f>IF(OR($A387="",$G387=0),"",$F387/$G387)</f>
      </c>
      <c r="I387" s="15">
        <f>IF($A387="","",HPP_Sapi!$I387)</f>
      </c>
      <c r="J387" s="15">
        <f>IF($A387="","",IFERROR(INDEX(Penjualan!$E$2:$E$1001,MATCH($A387,Penjualan!$B$2:$B$1001,0)),0))</f>
      </c>
      <c r="K387" s="15">
        <f>IF($A387="","",IF($J387=0,0,$J387-$I387))</f>
      </c>
      <c r="L387" s="20">
        <f>IF(OR($A387="",$J387=0),"",$K387/$J387)</f>
      </c>
    </row>
    <row r="388">
      <c r="A388" s="13">
        <f>IF(M_Sapi!$A388="","",M_Sapi!$A388)</f>
      </c>
      <c r="B388" s="13">
        <f>IF($A388="","",M_Sapi!$F388)</f>
      </c>
      <c r="C388" s="13">
        <f>IF($A388="","",M_Sapi!$J388)</f>
      </c>
      <c r="D388" s="16">
        <f>IF($A388="","",M_Sapi!$D388)</f>
      </c>
      <c r="E388" s="16">
        <f>IF($A388="","",HPP_Sapi!$J388)</f>
      </c>
      <c r="F388" s="16">
        <f>IF($A388="","",$E388-$D388)</f>
      </c>
      <c r="G388" s="18">
        <f>IF($A388="","",M_Sapi!$L388)</f>
      </c>
      <c r="H388" s="19">
        <f>IF(OR($A388="",$G388=0),"",$F388/$G388)</f>
      </c>
      <c r="I388" s="15">
        <f>IF($A388="","",HPP_Sapi!$I388)</f>
      </c>
      <c r="J388" s="15">
        <f>IF($A388="","",IFERROR(INDEX(Penjualan!$E$2:$E$1001,MATCH($A388,Penjualan!$B$2:$B$1001,0)),0))</f>
      </c>
      <c r="K388" s="15">
        <f>IF($A388="","",IF($J388=0,0,$J388-$I388))</f>
      </c>
      <c r="L388" s="20">
        <f>IF(OR($A388="",$J388=0),"",$K388/$J388)</f>
      </c>
    </row>
    <row r="389">
      <c r="A389" s="13">
        <f>IF(M_Sapi!$A389="","",M_Sapi!$A389)</f>
      </c>
      <c r="B389" s="13">
        <f>IF($A389="","",M_Sapi!$F389)</f>
      </c>
      <c r="C389" s="13">
        <f>IF($A389="","",M_Sapi!$J389)</f>
      </c>
      <c r="D389" s="16">
        <f>IF($A389="","",M_Sapi!$D389)</f>
      </c>
      <c r="E389" s="16">
        <f>IF($A389="","",HPP_Sapi!$J389)</f>
      </c>
      <c r="F389" s="16">
        <f>IF($A389="","",$E389-$D389)</f>
      </c>
      <c r="G389" s="18">
        <f>IF($A389="","",M_Sapi!$L389)</f>
      </c>
      <c r="H389" s="19">
        <f>IF(OR($A389="",$G389=0),"",$F389/$G389)</f>
      </c>
      <c r="I389" s="15">
        <f>IF($A389="","",HPP_Sapi!$I389)</f>
      </c>
      <c r="J389" s="15">
        <f>IF($A389="","",IFERROR(INDEX(Penjualan!$E$2:$E$1001,MATCH($A389,Penjualan!$B$2:$B$1001,0)),0))</f>
      </c>
      <c r="K389" s="15">
        <f>IF($A389="","",IF($J389=0,0,$J389-$I389))</f>
      </c>
      <c r="L389" s="20">
        <f>IF(OR($A389="",$J389=0),"",$K389/$J389)</f>
      </c>
    </row>
    <row r="390">
      <c r="A390" s="13">
        <f>IF(M_Sapi!$A390="","",M_Sapi!$A390)</f>
      </c>
      <c r="B390" s="13">
        <f>IF($A390="","",M_Sapi!$F390)</f>
      </c>
      <c r="C390" s="13">
        <f>IF($A390="","",M_Sapi!$J390)</f>
      </c>
      <c r="D390" s="16">
        <f>IF($A390="","",M_Sapi!$D390)</f>
      </c>
      <c r="E390" s="16">
        <f>IF($A390="","",HPP_Sapi!$J390)</f>
      </c>
      <c r="F390" s="16">
        <f>IF($A390="","",$E390-$D390)</f>
      </c>
      <c r="G390" s="18">
        <f>IF($A390="","",M_Sapi!$L390)</f>
      </c>
      <c r="H390" s="19">
        <f>IF(OR($A390="",$G390=0),"",$F390/$G390)</f>
      </c>
      <c r="I390" s="15">
        <f>IF($A390="","",HPP_Sapi!$I390)</f>
      </c>
      <c r="J390" s="15">
        <f>IF($A390="","",IFERROR(INDEX(Penjualan!$E$2:$E$1001,MATCH($A390,Penjualan!$B$2:$B$1001,0)),0))</f>
      </c>
      <c r="K390" s="15">
        <f>IF($A390="","",IF($J390=0,0,$J390-$I390))</f>
      </c>
      <c r="L390" s="20">
        <f>IF(OR($A390="",$J390=0),"",$K390/$J390)</f>
      </c>
    </row>
    <row r="391">
      <c r="A391" s="13">
        <f>IF(M_Sapi!$A391="","",M_Sapi!$A391)</f>
      </c>
      <c r="B391" s="13">
        <f>IF($A391="","",M_Sapi!$F391)</f>
      </c>
      <c r="C391" s="13">
        <f>IF($A391="","",M_Sapi!$J391)</f>
      </c>
      <c r="D391" s="16">
        <f>IF($A391="","",M_Sapi!$D391)</f>
      </c>
      <c r="E391" s="16">
        <f>IF($A391="","",HPP_Sapi!$J391)</f>
      </c>
      <c r="F391" s="16">
        <f>IF($A391="","",$E391-$D391)</f>
      </c>
      <c r="G391" s="18">
        <f>IF($A391="","",M_Sapi!$L391)</f>
      </c>
      <c r="H391" s="19">
        <f>IF(OR($A391="",$G391=0),"",$F391/$G391)</f>
      </c>
      <c r="I391" s="15">
        <f>IF($A391="","",HPP_Sapi!$I391)</f>
      </c>
      <c r="J391" s="15">
        <f>IF($A391="","",IFERROR(INDEX(Penjualan!$E$2:$E$1001,MATCH($A391,Penjualan!$B$2:$B$1001,0)),0))</f>
      </c>
      <c r="K391" s="15">
        <f>IF($A391="","",IF($J391=0,0,$J391-$I391))</f>
      </c>
      <c r="L391" s="20">
        <f>IF(OR($A391="",$J391=0),"",$K391/$J391)</f>
      </c>
    </row>
    <row r="392">
      <c r="A392" s="13">
        <f>IF(M_Sapi!$A392="","",M_Sapi!$A392)</f>
      </c>
      <c r="B392" s="13">
        <f>IF($A392="","",M_Sapi!$F392)</f>
      </c>
      <c r="C392" s="13">
        <f>IF($A392="","",M_Sapi!$J392)</f>
      </c>
      <c r="D392" s="16">
        <f>IF($A392="","",M_Sapi!$D392)</f>
      </c>
      <c r="E392" s="16">
        <f>IF($A392="","",HPP_Sapi!$J392)</f>
      </c>
      <c r="F392" s="16">
        <f>IF($A392="","",$E392-$D392)</f>
      </c>
      <c r="G392" s="18">
        <f>IF($A392="","",M_Sapi!$L392)</f>
      </c>
      <c r="H392" s="19">
        <f>IF(OR($A392="",$G392=0),"",$F392/$G392)</f>
      </c>
      <c r="I392" s="15">
        <f>IF($A392="","",HPP_Sapi!$I392)</f>
      </c>
      <c r="J392" s="15">
        <f>IF($A392="","",IFERROR(INDEX(Penjualan!$E$2:$E$1001,MATCH($A392,Penjualan!$B$2:$B$1001,0)),0))</f>
      </c>
      <c r="K392" s="15">
        <f>IF($A392="","",IF($J392=0,0,$J392-$I392))</f>
      </c>
      <c r="L392" s="20">
        <f>IF(OR($A392="",$J392=0),"",$K392/$J392)</f>
      </c>
    </row>
    <row r="393">
      <c r="A393" s="13">
        <f>IF(M_Sapi!$A393="","",M_Sapi!$A393)</f>
      </c>
      <c r="B393" s="13">
        <f>IF($A393="","",M_Sapi!$F393)</f>
      </c>
      <c r="C393" s="13">
        <f>IF($A393="","",M_Sapi!$J393)</f>
      </c>
      <c r="D393" s="16">
        <f>IF($A393="","",M_Sapi!$D393)</f>
      </c>
      <c r="E393" s="16">
        <f>IF($A393="","",HPP_Sapi!$J393)</f>
      </c>
      <c r="F393" s="16">
        <f>IF($A393="","",$E393-$D393)</f>
      </c>
      <c r="G393" s="18">
        <f>IF($A393="","",M_Sapi!$L393)</f>
      </c>
      <c r="H393" s="19">
        <f>IF(OR($A393="",$G393=0),"",$F393/$G393)</f>
      </c>
      <c r="I393" s="15">
        <f>IF($A393="","",HPP_Sapi!$I393)</f>
      </c>
      <c r="J393" s="15">
        <f>IF($A393="","",IFERROR(INDEX(Penjualan!$E$2:$E$1001,MATCH($A393,Penjualan!$B$2:$B$1001,0)),0))</f>
      </c>
      <c r="K393" s="15">
        <f>IF($A393="","",IF($J393=0,0,$J393-$I393))</f>
      </c>
      <c r="L393" s="20">
        <f>IF(OR($A393="",$J393=0),"",$K393/$J393)</f>
      </c>
    </row>
    <row r="394">
      <c r="A394" s="13">
        <f>IF(M_Sapi!$A394="","",M_Sapi!$A394)</f>
      </c>
      <c r="B394" s="13">
        <f>IF($A394="","",M_Sapi!$F394)</f>
      </c>
      <c r="C394" s="13">
        <f>IF($A394="","",M_Sapi!$J394)</f>
      </c>
      <c r="D394" s="16">
        <f>IF($A394="","",M_Sapi!$D394)</f>
      </c>
      <c r="E394" s="16">
        <f>IF($A394="","",HPP_Sapi!$J394)</f>
      </c>
      <c r="F394" s="16">
        <f>IF($A394="","",$E394-$D394)</f>
      </c>
      <c r="G394" s="18">
        <f>IF($A394="","",M_Sapi!$L394)</f>
      </c>
      <c r="H394" s="19">
        <f>IF(OR($A394="",$G394=0),"",$F394/$G394)</f>
      </c>
      <c r="I394" s="15">
        <f>IF($A394="","",HPP_Sapi!$I394)</f>
      </c>
      <c r="J394" s="15">
        <f>IF($A394="","",IFERROR(INDEX(Penjualan!$E$2:$E$1001,MATCH($A394,Penjualan!$B$2:$B$1001,0)),0))</f>
      </c>
      <c r="K394" s="15">
        <f>IF($A394="","",IF($J394=0,0,$J394-$I394))</f>
      </c>
      <c r="L394" s="20">
        <f>IF(OR($A394="",$J394=0),"",$K394/$J394)</f>
      </c>
    </row>
    <row r="395">
      <c r="A395" s="13">
        <f>IF(M_Sapi!$A395="","",M_Sapi!$A395)</f>
      </c>
      <c r="B395" s="13">
        <f>IF($A395="","",M_Sapi!$F395)</f>
      </c>
      <c r="C395" s="13">
        <f>IF($A395="","",M_Sapi!$J395)</f>
      </c>
      <c r="D395" s="16">
        <f>IF($A395="","",M_Sapi!$D395)</f>
      </c>
      <c r="E395" s="16">
        <f>IF($A395="","",HPP_Sapi!$J395)</f>
      </c>
      <c r="F395" s="16">
        <f>IF($A395="","",$E395-$D395)</f>
      </c>
      <c r="G395" s="18">
        <f>IF($A395="","",M_Sapi!$L395)</f>
      </c>
      <c r="H395" s="19">
        <f>IF(OR($A395="",$G395=0),"",$F395/$G395)</f>
      </c>
      <c r="I395" s="15">
        <f>IF($A395="","",HPP_Sapi!$I395)</f>
      </c>
      <c r="J395" s="15">
        <f>IF($A395="","",IFERROR(INDEX(Penjualan!$E$2:$E$1001,MATCH($A395,Penjualan!$B$2:$B$1001,0)),0))</f>
      </c>
      <c r="K395" s="15">
        <f>IF($A395="","",IF($J395=0,0,$J395-$I395))</f>
      </c>
      <c r="L395" s="20">
        <f>IF(OR($A395="",$J395=0),"",$K395/$J395)</f>
      </c>
    </row>
    <row r="396">
      <c r="A396" s="13">
        <f>IF(M_Sapi!$A396="","",M_Sapi!$A396)</f>
      </c>
      <c r="B396" s="13">
        <f>IF($A396="","",M_Sapi!$F396)</f>
      </c>
      <c r="C396" s="13">
        <f>IF($A396="","",M_Sapi!$J396)</f>
      </c>
      <c r="D396" s="16">
        <f>IF($A396="","",M_Sapi!$D396)</f>
      </c>
      <c r="E396" s="16">
        <f>IF($A396="","",HPP_Sapi!$J396)</f>
      </c>
      <c r="F396" s="16">
        <f>IF($A396="","",$E396-$D396)</f>
      </c>
      <c r="G396" s="18">
        <f>IF($A396="","",M_Sapi!$L396)</f>
      </c>
      <c r="H396" s="19">
        <f>IF(OR($A396="",$G396=0),"",$F396/$G396)</f>
      </c>
      <c r="I396" s="15">
        <f>IF($A396="","",HPP_Sapi!$I396)</f>
      </c>
      <c r="J396" s="15">
        <f>IF($A396="","",IFERROR(INDEX(Penjualan!$E$2:$E$1001,MATCH($A396,Penjualan!$B$2:$B$1001,0)),0))</f>
      </c>
      <c r="K396" s="15">
        <f>IF($A396="","",IF($J396=0,0,$J396-$I396))</f>
      </c>
      <c r="L396" s="20">
        <f>IF(OR($A396="",$J396=0),"",$K396/$J396)</f>
      </c>
    </row>
    <row r="397">
      <c r="A397" s="13">
        <f>IF(M_Sapi!$A397="","",M_Sapi!$A397)</f>
      </c>
      <c r="B397" s="13">
        <f>IF($A397="","",M_Sapi!$F397)</f>
      </c>
      <c r="C397" s="13">
        <f>IF($A397="","",M_Sapi!$J397)</f>
      </c>
      <c r="D397" s="16">
        <f>IF($A397="","",M_Sapi!$D397)</f>
      </c>
      <c r="E397" s="16">
        <f>IF($A397="","",HPP_Sapi!$J397)</f>
      </c>
      <c r="F397" s="16">
        <f>IF($A397="","",$E397-$D397)</f>
      </c>
      <c r="G397" s="18">
        <f>IF($A397="","",M_Sapi!$L397)</f>
      </c>
      <c r="H397" s="19">
        <f>IF(OR($A397="",$G397=0),"",$F397/$G397)</f>
      </c>
      <c r="I397" s="15">
        <f>IF($A397="","",HPP_Sapi!$I397)</f>
      </c>
      <c r="J397" s="15">
        <f>IF($A397="","",IFERROR(INDEX(Penjualan!$E$2:$E$1001,MATCH($A397,Penjualan!$B$2:$B$1001,0)),0))</f>
      </c>
      <c r="K397" s="15">
        <f>IF($A397="","",IF($J397=0,0,$J397-$I397))</f>
      </c>
      <c r="L397" s="20">
        <f>IF(OR($A397="",$J397=0),"",$K397/$J397)</f>
      </c>
    </row>
    <row r="398">
      <c r="A398" s="13">
        <f>IF(M_Sapi!$A398="","",M_Sapi!$A398)</f>
      </c>
      <c r="B398" s="13">
        <f>IF($A398="","",M_Sapi!$F398)</f>
      </c>
      <c r="C398" s="13">
        <f>IF($A398="","",M_Sapi!$J398)</f>
      </c>
      <c r="D398" s="16">
        <f>IF($A398="","",M_Sapi!$D398)</f>
      </c>
      <c r="E398" s="16">
        <f>IF($A398="","",HPP_Sapi!$J398)</f>
      </c>
      <c r="F398" s="16">
        <f>IF($A398="","",$E398-$D398)</f>
      </c>
      <c r="G398" s="18">
        <f>IF($A398="","",M_Sapi!$L398)</f>
      </c>
      <c r="H398" s="19">
        <f>IF(OR($A398="",$G398=0),"",$F398/$G398)</f>
      </c>
      <c r="I398" s="15">
        <f>IF($A398="","",HPP_Sapi!$I398)</f>
      </c>
      <c r="J398" s="15">
        <f>IF($A398="","",IFERROR(INDEX(Penjualan!$E$2:$E$1001,MATCH($A398,Penjualan!$B$2:$B$1001,0)),0))</f>
      </c>
      <c r="K398" s="15">
        <f>IF($A398="","",IF($J398=0,0,$J398-$I398))</f>
      </c>
      <c r="L398" s="20">
        <f>IF(OR($A398="",$J398=0),"",$K398/$J398)</f>
      </c>
    </row>
    <row r="399">
      <c r="A399" s="13">
        <f>IF(M_Sapi!$A399="","",M_Sapi!$A399)</f>
      </c>
      <c r="B399" s="13">
        <f>IF($A399="","",M_Sapi!$F399)</f>
      </c>
      <c r="C399" s="13">
        <f>IF($A399="","",M_Sapi!$J399)</f>
      </c>
      <c r="D399" s="16">
        <f>IF($A399="","",M_Sapi!$D399)</f>
      </c>
      <c r="E399" s="16">
        <f>IF($A399="","",HPP_Sapi!$J399)</f>
      </c>
      <c r="F399" s="16">
        <f>IF($A399="","",$E399-$D399)</f>
      </c>
      <c r="G399" s="18">
        <f>IF($A399="","",M_Sapi!$L399)</f>
      </c>
      <c r="H399" s="19">
        <f>IF(OR($A399="",$G399=0),"",$F399/$G399)</f>
      </c>
      <c r="I399" s="15">
        <f>IF($A399="","",HPP_Sapi!$I399)</f>
      </c>
      <c r="J399" s="15">
        <f>IF($A399="","",IFERROR(INDEX(Penjualan!$E$2:$E$1001,MATCH($A399,Penjualan!$B$2:$B$1001,0)),0))</f>
      </c>
      <c r="K399" s="15">
        <f>IF($A399="","",IF($J399=0,0,$J399-$I399))</f>
      </c>
      <c r="L399" s="20">
        <f>IF(OR($A399="",$J399=0),"",$K399/$J399)</f>
      </c>
    </row>
    <row r="400">
      <c r="A400" s="13">
        <f>IF(M_Sapi!$A400="","",M_Sapi!$A400)</f>
      </c>
      <c r="B400" s="13">
        <f>IF($A400="","",M_Sapi!$F400)</f>
      </c>
      <c r="C400" s="13">
        <f>IF($A400="","",M_Sapi!$J400)</f>
      </c>
      <c r="D400" s="16">
        <f>IF($A400="","",M_Sapi!$D400)</f>
      </c>
      <c r="E400" s="16">
        <f>IF($A400="","",HPP_Sapi!$J400)</f>
      </c>
      <c r="F400" s="16">
        <f>IF($A400="","",$E400-$D400)</f>
      </c>
      <c r="G400" s="18">
        <f>IF($A400="","",M_Sapi!$L400)</f>
      </c>
      <c r="H400" s="19">
        <f>IF(OR($A400="",$G400=0),"",$F400/$G400)</f>
      </c>
      <c r="I400" s="15">
        <f>IF($A400="","",HPP_Sapi!$I400)</f>
      </c>
      <c r="J400" s="15">
        <f>IF($A400="","",IFERROR(INDEX(Penjualan!$E$2:$E$1001,MATCH($A400,Penjualan!$B$2:$B$1001,0)),0))</f>
      </c>
      <c r="K400" s="15">
        <f>IF($A400="","",IF($J400=0,0,$J400-$I400))</f>
      </c>
      <c r="L400" s="20">
        <f>IF(OR($A400="",$J400=0),"",$K400/$J400)</f>
      </c>
    </row>
    <row r="401">
      <c r="A401" s="13">
        <f>IF(M_Sapi!$A401="","",M_Sapi!$A401)</f>
      </c>
      <c r="B401" s="13">
        <f>IF($A401="","",M_Sapi!$F401)</f>
      </c>
      <c r="C401" s="13">
        <f>IF($A401="","",M_Sapi!$J401)</f>
      </c>
      <c r="D401" s="16">
        <f>IF($A401="","",M_Sapi!$D401)</f>
      </c>
      <c r="E401" s="16">
        <f>IF($A401="","",HPP_Sapi!$J401)</f>
      </c>
      <c r="F401" s="16">
        <f>IF($A401="","",$E401-$D401)</f>
      </c>
      <c r="G401" s="18">
        <f>IF($A401="","",M_Sapi!$L401)</f>
      </c>
      <c r="H401" s="19">
        <f>IF(OR($A401="",$G401=0),"",$F401/$G401)</f>
      </c>
      <c r="I401" s="15">
        <f>IF($A401="","",HPP_Sapi!$I401)</f>
      </c>
      <c r="J401" s="15">
        <f>IF($A401="","",IFERROR(INDEX(Penjualan!$E$2:$E$1001,MATCH($A401,Penjualan!$B$2:$B$1001,0)),0))</f>
      </c>
      <c r="K401" s="15">
        <f>IF($A401="","",IF($J401=0,0,$J401-$I401))</f>
      </c>
      <c r="L401" s="20">
        <f>IF(OR($A401="",$J401=0),"",$K401/$J401)</f>
      </c>
    </row>
    <row r="402">
      <c r="A402" s="13">
        <f>IF(M_Sapi!$A402="","",M_Sapi!$A402)</f>
      </c>
      <c r="B402" s="13">
        <f>IF($A402="","",M_Sapi!$F402)</f>
      </c>
      <c r="C402" s="13">
        <f>IF($A402="","",M_Sapi!$J402)</f>
      </c>
      <c r="D402" s="16">
        <f>IF($A402="","",M_Sapi!$D402)</f>
      </c>
      <c r="E402" s="16">
        <f>IF($A402="","",HPP_Sapi!$J402)</f>
      </c>
      <c r="F402" s="16">
        <f>IF($A402="","",$E402-$D402)</f>
      </c>
      <c r="G402" s="18">
        <f>IF($A402="","",M_Sapi!$L402)</f>
      </c>
      <c r="H402" s="19">
        <f>IF(OR($A402="",$G402=0),"",$F402/$G402)</f>
      </c>
      <c r="I402" s="15">
        <f>IF($A402="","",HPP_Sapi!$I402)</f>
      </c>
      <c r="J402" s="15">
        <f>IF($A402="","",IFERROR(INDEX(Penjualan!$E$2:$E$1001,MATCH($A402,Penjualan!$B$2:$B$1001,0)),0))</f>
      </c>
      <c r="K402" s="15">
        <f>IF($A402="","",IF($J402=0,0,$J402-$I402))</f>
      </c>
      <c r="L402" s="20">
        <f>IF(OR($A402="",$J402=0),"",$K402/$J402)</f>
      </c>
    </row>
    <row r="403">
      <c r="A403" s="13">
        <f>IF(M_Sapi!$A403="","",M_Sapi!$A403)</f>
      </c>
      <c r="B403" s="13">
        <f>IF($A403="","",M_Sapi!$F403)</f>
      </c>
      <c r="C403" s="13">
        <f>IF($A403="","",M_Sapi!$J403)</f>
      </c>
      <c r="D403" s="16">
        <f>IF($A403="","",M_Sapi!$D403)</f>
      </c>
      <c r="E403" s="16">
        <f>IF($A403="","",HPP_Sapi!$J403)</f>
      </c>
      <c r="F403" s="16">
        <f>IF($A403="","",$E403-$D403)</f>
      </c>
      <c r="G403" s="18">
        <f>IF($A403="","",M_Sapi!$L403)</f>
      </c>
      <c r="H403" s="19">
        <f>IF(OR($A403="",$G403=0),"",$F403/$G403)</f>
      </c>
      <c r="I403" s="15">
        <f>IF($A403="","",HPP_Sapi!$I403)</f>
      </c>
      <c r="J403" s="15">
        <f>IF($A403="","",IFERROR(INDEX(Penjualan!$E$2:$E$1001,MATCH($A403,Penjualan!$B$2:$B$1001,0)),0))</f>
      </c>
      <c r="K403" s="15">
        <f>IF($A403="","",IF($J403=0,0,$J403-$I403))</f>
      </c>
      <c r="L403" s="20">
        <f>IF(OR($A403="",$J403=0),"",$K403/$J403)</f>
      </c>
    </row>
    <row r="404">
      <c r="A404" s="13">
        <f>IF(M_Sapi!$A404="","",M_Sapi!$A404)</f>
      </c>
      <c r="B404" s="13">
        <f>IF($A404="","",M_Sapi!$F404)</f>
      </c>
      <c r="C404" s="13">
        <f>IF($A404="","",M_Sapi!$J404)</f>
      </c>
      <c r="D404" s="16">
        <f>IF($A404="","",M_Sapi!$D404)</f>
      </c>
      <c r="E404" s="16">
        <f>IF($A404="","",HPP_Sapi!$J404)</f>
      </c>
      <c r="F404" s="16">
        <f>IF($A404="","",$E404-$D404)</f>
      </c>
      <c r="G404" s="18">
        <f>IF($A404="","",M_Sapi!$L404)</f>
      </c>
      <c r="H404" s="19">
        <f>IF(OR($A404="",$G404=0),"",$F404/$G404)</f>
      </c>
      <c r="I404" s="15">
        <f>IF($A404="","",HPP_Sapi!$I404)</f>
      </c>
      <c r="J404" s="15">
        <f>IF($A404="","",IFERROR(INDEX(Penjualan!$E$2:$E$1001,MATCH($A404,Penjualan!$B$2:$B$1001,0)),0))</f>
      </c>
      <c r="K404" s="15">
        <f>IF($A404="","",IF($J404=0,0,$J404-$I404))</f>
      </c>
      <c r="L404" s="20">
        <f>IF(OR($A404="",$J404=0),"",$K404/$J404)</f>
      </c>
    </row>
    <row r="405">
      <c r="A405" s="13">
        <f>IF(M_Sapi!$A405="","",M_Sapi!$A405)</f>
      </c>
      <c r="B405" s="13">
        <f>IF($A405="","",M_Sapi!$F405)</f>
      </c>
      <c r="C405" s="13">
        <f>IF($A405="","",M_Sapi!$J405)</f>
      </c>
      <c r="D405" s="16">
        <f>IF($A405="","",M_Sapi!$D405)</f>
      </c>
      <c r="E405" s="16">
        <f>IF($A405="","",HPP_Sapi!$J405)</f>
      </c>
      <c r="F405" s="16">
        <f>IF($A405="","",$E405-$D405)</f>
      </c>
      <c r="G405" s="18">
        <f>IF($A405="","",M_Sapi!$L405)</f>
      </c>
      <c r="H405" s="19">
        <f>IF(OR($A405="",$G405=0),"",$F405/$G405)</f>
      </c>
      <c r="I405" s="15">
        <f>IF($A405="","",HPP_Sapi!$I405)</f>
      </c>
      <c r="J405" s="15">
        <f>IF($A405="","",IFERROR(INDEX(Penjualan!$E$2:$E$1001,MATCH($A405,Penjualan!$B$2:$B$1001,0)),0))</f>
      </c>
      <c r="K405" s="15">
        <f>IF($A405="","",IF($J405=0,0,$J405-$I405))</f>
      </c>
      <c r="L405" s="20">
        <f>IF(OR($A405="",$J405=0),"",$K405/$J405)</f>
      </c>
    </row>
    <row r="406">
      <c r="A406" s="13">
        <f>IF(M_Sapi!$A406="","",M_Sapi!$A406)</f>
      </c>
      <c r="B406" s="13">
        <f>IF($A406="","",M_Sapi!$F406)</f>
      </c>
      <c r="C406" s="13">
        <f>IF($A406="","",M_Sapi!$J406)</f>
      </c>
      <c r="D406" s="16">
        <f>IF($A406="","",M_Sapi!$D406)</f>
      </c>
      <c r="E406" s="16">
        <f>IF($A406="","",HPP_Sapi!$J406)</f>
      </c>
      <c r="F406" s="16">
        <f>IF($A406="","",$E406-$D406)</f>
      </c>
      <c r="G406" s="18">
        <f>IF($A406="","",M_Sapi!$L406)</f>
      </c>
      <c r="H406" s="19">
        <f>IF(OR($A406="",$G406=0),"",$F406/$G406)</f>
      </c>
      <c r="I406" s="15">
        <f>IF($A406="","",HPP_Sapi!$I406)</f>
      </c>
      <c r="J406" s="15">
        <f>IF($A406="","",IFERROR(INDEX(Penjualan!$E$2:$E$1001,MATCH($A406,Penjualan!$B$2:$B$1001,0)),0))</f>
      </c>
      <c r="K406" s="15">
        <f>IF($A406="","",IF($J406=0,0,$J406-$I406))</f>
      </c>
      <c r="L406" s="20">
        <f>IF(OR($A406="",$J406=0),"",$K406/$J406)</f>
      </c>
    </row>
    <row r="407">
      <c r="A407" s="13">
        <f>IF(M_Sapi!$A407="","",M_Sapi!$A407)</f>
      </c>
      <c r="B407" s="13">
        <f>IF($A407="","",M_Sapi!$F407)</f>
      </c>
      <c r="C407" s="13">
        <f>IF($A407="","",M_Sapi!$J407)</f>
      </c>
      <c r="D407" s="16">
        <f>IF($A407="","",M_Sapi!$D407)</f>
      </c>
      <c r="E407" s="16">
        <f>IF($A407="","",HPP_Sapi!$J407)</f>
      </c>
      <c r="F407" s="16">
        <f>IF($A407="","",$E407-$D407)</f>
      </c>
      <c r="G407" s="18">
        <f>IF($A407="","",M_Sapi!$L407)</f>
      </c>
      <c r="H407" s="19">
        <f>IF(OR($A407="",$G407=0),"",$F407/$G407)</f>
      </c>
      <c r="I407" s="15">
        <f>IF($A407="","",HPP_Sapi!$I407)</f>
      </c>
      <c r="J407" s="15">
        <f>IF($A407="","",IFERROR(INDEX(Penjualan!$E$2:$E$1001,MATCH($A407,Penjualan!$B$2:$B$1001,0)),0))</f>
      </c>
      <c r="K407" s="15">
        <f>IF($A407="","",IF($J407=0,0,$J407-$I407))</f>
      </c>
      <c r="L407" s="20">
        <f>IF(OR($A407="",$J407=0),"",$K407/$J407)</f>
      </c>
    </row>
    <row r="408">
      <c r="A408" s="13">
        <f>IF(M_Sapi!$A408="","",M_Sapi!$A408)</f>
      </c>
      <c r="B408" s="13">
        <f>IF($A408="","",M_Sapi!$F408)</f>
      </c>
      <c r="C408" s="13">
        <f>IF($A408="","",M_Sapi!$J408)</f>
      </c>
      <c r="D408" s="16">
        <f>IF($A408="","",M_Sapi!$D408)</f>
      </c>
      <c r="E408" s="16">
        <f>IF($A408="","",HPP_Sapi!$J408)</f>
      </c>
      <c r="F408" s="16">
        <f>IF($A408="","",$E408-$D408)</f>
      </c>
      <c r="G408" s="18">
        <f>IF($A408="","",M_Sapi!$L408)</f>
      </c>
      <c r="H408" s="19">
        <f>IF(OR($A408="",$G408=0),"",$F408/$G408)</f>
      </c>
      <c r="I408" s="15">
        <f>IF($A408="","",HPP_Sapi!$I408)</f>
      </c>
      <c r="J408" s="15">
        <f>IF($A408="","",IFERROR(INDEX(Penjualan!$E$2:$E$1001,MATCH($A408,Penjualan!$B$2:$B$1001,0)),0))</f>
      </c>
      <c r="K408" s="15">
        <f>IF($A408="","",IF($J408=0,0,$J408-$I408))</f>
      </c>
      <c r="L408" s="20">
        <f>IF(OR($A408="",$J408=0),"",$K408/$J408)</f>
      </c>
    </row>
    <row r="409">
      <c r="A409" s="13">
        <f>IF(M_Sapi!$A409="","",M_Sapi!$A409)</f>
      </c>
      <c r="B409" s="13">
        <f>IF($A409="","",M_Sapi!$F409)</f>
      </c>
      <c r="C409" s="13">
        <f>IF($A409="","",M_Sapi!$J409)</f>
      </c>
      <c r="D409" s="16">
        <f>IF($A409="","",M_Sapi!$D409)</f>
      </c>
      <c r="E409" s="16">
        <f>IF($A409="","",HPP_Sapi!$J409)</f>
      </c>
      <c r="F409" s="16">
        <f>IF($A409="","",$E409-$D409)</f>
      </c>
      <c r="G409" s="18">
        <f>IF($A409="","",M_Sapi!$L409)</f>
      </c>
      <c r="H409" s="19">
        <f>IF(OR($A409="",$G409=0),"",$F409/$G409)</f>
      </c>
      <c r="I409" s="15">
        <f>IF($A409="","",HPP_Sapi!$I409)</f>
      </c>
      <c r="J409" s="15">
        <f>IF($A409="","",IFERROR(INDEX(Penjualan!$E$2:$E$1001,MATCH($A409,Penjualan!$B$2:$B$1001,0)),0))</f>
      </c>
      <c r="K409" s="15">
        <f>IF($A409="","",IF($J409=0,0,$J409-$I409))</f>
      </c>
      <c r="L409" s="20">
        <f>IF(OR($A409="",$J409=0),"",$K409/$J409)</f>
      </c>
    </row>
    <row r="410">
      <c r="A410" s="13">
        <f>IF(M_Sapi!$A410="","",M_Sapi!$A410)</f>
      </c>
      <c r="B410" s="13">
        <f>IF($A410="","",M_Sapi!$F410)</f>
      </c>
      <c r="C410" s="13">
        <f>IF($A410="","",M_Sapi!$J410)</f>
      </c>
      <c r="D410" s="16">
        <f>IF($A410="","",M_Sapi!$D410)</f>
      </c>
      <c r="E410" s="16">
        <f>IF($A410="","",HPP_Sapi!$J410)</f>
      </c>
      <c r="F410" s="16">
        <f>IF($A410="","",$E410-$D410)</f>
      </c>
      <c r="G410" s="18">
        <f>IF($A410="","",M_Sapi!$L410)</f>
      </c>
      <c r="H410" s="19">
        <f>IF(OR($A410="",$G410=0),"",$F410/$G410)</f>
      </c>
      <c r="I410" s="15">
        <f>IF($A410="","",HPP_Sapi!$I410)</f>
      </c>
      <c r="J410" s="15">
        <f>IF($A410="","",IFERROR(INDEX(Penjualan!$E$2:$E$1001,MATCH($A410,Penjualan!$B$2:$B$1001,0)),0))</f>
      </c>
      <c r="K410" s="15">
        <f>IF($A410="","",IF($J410=0,0,$J410-$I410))</f>
      </c>
      <c r="L410" s="20">
        <f>IF(OR($A410="",$J410=0),"",$K410/$J410)</f>
      </c>
    </row>
    <row r="411">
      <c r="A411" s="13">
        <f>IF(M_Sapi!$A411="","",M_Sapi!$A411)</f>
      </c>
      <c r="B411" s="13">
        <f>IF($A411="","",M_Sapi!$F411)</f>
      </c>
      <c r="C411" s="13">
        <f>IF($A411="","",M_Sapi!$J411)</f>
      </c>
      <c r="D411" s="16">
        <f>IF($A411="","",M_Sapi!$D411)</f>
      </c>
      <c r="E411" s="16">
        <f>IF($A411="","",HPP_Sapi!$J411)</f>
      </c>
      <c r="F411" s="16">
        <f>IF($A411="","",$E411-$D411)</f>
      </c>
      <c r="G411" s="18">
        <f>IF($A411="","",M_Sapi!$L411)</f>
      </c>
      <c r="H411" s="19">
        <f>IF(OR($A411="",$G411=0),"",$F411/$G411)</f>
      </c>
      <c r="I411" s="15">
        <f>IF($A411="","",HPP_Sapi!$I411)</f>
      </c>
      <c r="J411" s="15">
        <f>IF($A411="","",IFERROR(INDEX(Penjualan!$E$2:$E$1001,MATCH($A411,Penjualan!$B$2:$B$1001,0)),0))</f>
      </c>
      <c r="K411" s="15">
        <f>IF($A411="","",IF($J411=0,0,$J411-$I411))</f>
      </c>
      <c r="L411" s="20">
        <f>IF(OR($A411="",$J411=0),"",$K411/$J411)</f>
      </c>
    </row>
    <row r="412">
      <c r="A412" s="13">
        <f>IF(M_Sapi!$A412="","",M_Sapi!$A412)</f>
      </c>
      <c r="B412" s="13">
        <f>IF($A412="","",M_Sapi!$F412)</f>
      </c>
      <c r="C412" s="13">
        <f>IF($A412="","",M_Sapi!$J412)</f>
      </c>
      <c r="D412" s="16">
        <f>IF($A412="","",M_Sapi!$D412)</f>
      </c>
      <c r="E412" s="16">
        <f>IF($A412="","",HPP_Sapi!$J412)</f>
      </c>
      <c r="F412" s="16">
        <f>IF($A412="","",$E412-$D412)</f>
      </c>
      <c r="G412" s="18">
        <f>IF($A412="","",M_Sapi!$L412)</f>
      </c>
      <c r="H412" s="19">
        <f>IF(OR($A412="",$G412=0),"",$F412/$G412)</f>
      </c>
      <c r="I412" s="15">
        <f>IF($A412="","",HPP_Sapi!$I412)</f>
      </c>
      <c r="J412" s="15">
        <f>IF($A412="","",IFERROR(INDEX(Penjualan!$E$2:$E$1001,MATCH($A412,Penjualan!$B$2:$B$1001,0)),0))</f>
      </c>
      <c r="K412" s="15">
        <f>IF($A412="","",IF($J412=0,0,$J412-$I412))</f>
      </c>
      <c r="L412" s="20">
        <f>IF(OR($A412="",$J412=0),"",$K412/$J412)</f>
      </c>
    </row>
    <row r="413">
      <c r="A413" s="13">
        <f>IF(M_Sapi!$A413="","",M_Sapi!$A413)</f>
      </c>
      <c r="B413" s="13">
        <f>IF($A413="","",M_Sapi!$F413)</f>
      </c>
      <c r="C413" s="13">
        <f>IF($A413="","",M_Sapi!$J413)</f>
      </c>
      <c r="D413" s="16">
        <f>IF($A413="","",M_Sapi!$D413)</f>
      </c>
      <c r="E413" s="16">
        <f>IF($A413="","",HPP_Sapi!$J413)</f>
      </c>
      <c r="F413" s="16">
        <f>IF($A413="","",$E413-$D413)</f>
      </c>
      <c r="G413" s="18">
        <f>IF($A413="","",M_Sapi!$L413)</f>
      </c>
      <c r="H413" s="19">
        <f>IF(OR($A413="",$G413=0),"",$F413/$G413)</f>
      </c>
      <c r="I413" s="15">
        <f>IF($A413="","",HPP_Sapi!$I413)</f>
      </c>
      <c r="J413" s="15">
        <f>IF($A413="","",IFERROR(INDEX(Penjualan!$E$2:$E$1001,MATCH($A413,Penjualan!$B$2:$B$1001,0)),0))</f>
      </c>
      <c r="K413" s="15">
        <f>IF($A413="","",IF($J413=0,0,$J413-$I413))</f>
      </c>
      <c r="L413" s="20">
        <f>IF(OR($A413="",$J413=0),"",$K413/$J413)</f>
      </c>
    </row>
    <row r="414">
      <c r="A414" s="13">
        <f>IF(M_Sapi!$A414="","",M_Sapi!$A414)</f>
      </c>
      <c r="B414" s="13">
        <f>IF($A414="","",M_Sapi!$F414)</f>
      </c>
      <c r="C414" s="13">
        <f>IF($A414="","",M_Sapi!$J414)</f>
      </c>
      <c r="D414" s="16">
        <f>IF($A414="","",M_Sapi!$D414)</f>
      </c>
      <c r="E414" s="16">
        <f>IF($A414="","",HPP_Sapi!$J414)</f>
      </c>
      <c r="F414" s="16">
        <f>IF($A414="","",$E414-$D414)</f>
      </c>
      <c r="G414" s="18">
        <f>IF($A414="","",M_Sapi!$L414)</f>
      </c>
      <c r="H414" s="19">
        <f>IF(OR($A414="",$G414=0),"",$F414/$G414)</f>
      </c>
      <c r="I414" s="15">
        <f>IF($A414="","",HPP_Sapi!$I414)</f>
      </c>
      <c r="J414" s="15">
        <f>IF($A414="","",IFERROR(INDEX(Penjualan!$E$2:$E$1001,MATCH($A414,Penjualan!$B$2:$B$1001,0)),0))</f>
      </c>
      <c r="K414" s="15">
        <f>IF($A414="","",IF($J414=0,0,$J414-$I414))</f>
      </c>
      <c r="L414" s="20">
        <f>IF(OR($A414="",$J414=0),"",$K414/$J414)</f>
      </c>
    </row>
    <row r="415">
      <c r="A415" s="13">
        <f>IF(M_Sapi!$A415="","",M_Sapi!$A415)</f>
      </c>
      <c r="B415" s="13">
        <f>IF($A415="","",M_Sapi!$F415)</f>
      </c>
      <c r="C415" s="13">
        <f>IF($A415="","",M_Sapi!$J415)</f>
      </c>
      <c r="D415" s="16">
        <f>IF($A415="","",M_Sapi!$D415)</f>
      </c>
      <c r="E415" s="16">
        <f>IF($A415="","",HPP_Sapi!$J415)</f>
      </c>
      <c r="F415" s="16">
        <f>IF($A415="","",$E415-$D415)</f>
      </c>
      <c r="G415" s="18">
        <f>IF($A415="","",M_Sapi!$L415)</f>
      </c>
      <c r="H415" s="19">
        <f>IF(OR($A415="",$G415=0),"",$F415/$G415)</f>
      </c>
      <c r="I415" s="15">
        <f>IF($A415="","",HPP_Sapi!$I415)</f>
      </c>
      <c r="J415" s="15">
        <f>IF($A415="","",IFERROR(INDEX(Penjualan!$E$2:$E$1001,MATCH($A415,Penjualan!$B$2:$B$1001,0)),0))</f>
      </c>
      <c r="K415" s="15">
        <f>IF($A415="","",IF($J415=0,0,$J415-$I415))</f>
      </c>
      <c r="L415" s="20">
        <f>IF(OR($A415="",$J415=0),"",$K415/$J415)</f>
      </c>
    </row>
    <row r="416">
      <c r="A416" s="13">
        <f>IF(M_Sapi!$A416="","",M_Sapi!$A416)</f>
      </c>
      <c r="B416" s="13">
        <f>IF($A416="","",M_Sapi!$F416)</f>
      </c>
      <c r="C416" s="13">
        <f>IF($A416="","",M_Sapi!$J416)</f>
      </c>
      <c r="D416" s="16">
        <f>IF($A416="","",M_Sapi!$D416)</f>
      </c>
      <c r="E416" s="16">
        <f>IF($A416="","",HPP_Sapi!$J416)</f>
      </c>
      <c r="F416" s="16">
        <f>IF($A416="","",$E416-$D416)</f>
      </c>
      <c r="G416" s="18">
        <f>IF($A416="","",M_Sapi!$L416)</f>
      </c>
      <c r="H416" s="19">
        <f>IF(OR($A416="",$G416=0),"",$F416/$G416)</f>
      </c>
      <c r="I416" s="15">
        <f>IF($A416="","",HPP_Sapi!$I416)</f>
      </c>
      <c r="J416" s="15">
        <f>IF($A416="","",IFERROR(INDEX(Penjualan!$E$2:$E$1001,MATCH($A416,Penjualan!$B$2:$B$1001,0)),0))</f>
      </c>
      <c r="K416" s="15">
        <f>IF($A416="","",IF($J416=0,0,$J416-$I416))</f>
      </c>
      <c r="L416" s="20">
        <f>IF(OR($A416="",$J416=0),"",$K416/$J416)</f>
      </c>
    </row>
    <row r="417">
      <c r="A417" s="13">
        <f>IF(M_Sapi!$A417="","",M_Sapi!$A417)</f>
      </c>
      <c r="B417" s="13">
        <f>IF($A417="","",M_Sapi!$F417)</f>
      </c>
      <c r="C417" s="13">
        <f>IF($A417="","",M_Sapi!$J417)</f>
      </c>
      <c r="D417" s="16">
        <f>IF($A417="","",M_Sapi!$D417)</f>
      </c>
      <c r="E417" s="16">
        <f>IF($A417="","",HPP_Sapi!$J417)</f>
      </c>
      <c r="F417" s="16">
        <f>IF($A417="","",$E417-$D417)</f>
      </c>
      <c r="G417" s="18">
        <f>IF($A417="","",M_Sapi!$L417)</f>
      </c>
      <c r="H417" s="19">
        <f>IF(OR($A417="",$G417=0),"",$F417/$G417)</f>
      </c>
      <c r="I417" s="15">
        <f>IF($A417="","",HPP_Sapi!$I417)</f>
      </c>
      <c r="J417" s="15">
        <f>IF($A417="","",IFERROR(INDEX(Penjualan!$E$2:$E$1001,MATCH($A417,Penjualan!$B$2:$B$1001,0)),0))</f>
      </c>
      <c r="K417" s="15">
        <f>IF($A417="","",IF($J417=0,0,$J417-$I417))</f>
      </c>
      <c r="L417" s="20">
        <f>IF(OR($A417="",$J417=0),"",$K417/$J417)</f>
      </c>
    </row>
    <row r="418">
      <c r="A418" s="13">
        <f>IF(M_Sapi!$A418="","",M_Sapi!$A418)</f>
      </c>
      <c r="B418" s="13">
        <f>IF($A418="","",M_Sapi!$F418)</f>
      </c>
      <c r="C418" s="13">
        <f>IF($A418="","",M_Sapi!$J418)</f>
      </c>
      <c r="D418" s="16">
        <f>IF($A418="","",M_Sapi!$D418)</f>
      </c>
      <c r="E418" s="16">
        <f>IF($A418="","",HPP_Sapi!$J418)</f>
      </c>
      <c r="F418" s="16">
        <f>IF($A418="","",$E418-$D418)</f>
      </c>
      <c r="G418" s="18">
        <f>IF($A418="","",M_Sapi!$L418)</f>
      </c>
      <c r="H418" s="19">
        <f>IF(OR($A418="",$G418=0),"",$F418/$G418)</f>
      </c>
      <c r="I418" s="15">
        <f>IF($A418="","",HPP_Sapi!$I418)</f>
      </c>
      <c r="J418" s="15">
        <f>IF($A418="","",IFERROR(INDEX(Penjualan!$E$2:$E$1001,MATCH($A418,Penjualan!$B$2:$B$1001,0)),0))</f>
      </c>
      <c r="K418" s="15">
        <f>IF($A418="","",IF($J418=0,0,$J418-$I418))</f>
      </c>
      <c r="L418" s="20">
        <f>IF(OR($A418="",$J418=0),"",$K418/$J418)</f>
      </c>
    </row>
    <row r="419">
      <c r="A419" s="13">
        <f>IF(M_Sapi!$A419="","",M_Sapi!$A419)</f>
      </c>
      <c r="B419" s="13">
        <f>IF($A419="","",M_Sapi!$F419)</f>
      </c>
      <c r="C419" s="13">
        <f>IF($A419="","",M_Sapi!$J419)</f>
      </c>
      <c r="D419" s="16">
        <f>IF($A419="","",M_Sapi!$D419)</f>
      </c>
      <c r="E419" s="16">
        <f>IF($A419="","",HPP_Sapi!$J419)</f>
      </c>
      <c r="F419" s="16">
        <f>IF($A419="","",$E419-$D419)</f>
      </c>
      <c r="G419" s="18">
        <f>IF($A419="","",M_Sapi!$L419)</f>
      </c>
      <c r="H419" s="19">
        <f>IF(OR($A419="",$G419=0),"",$F419/$G419)</f>
      </c>
      <c r="I419" s="15">
        <f>IF($A419="","",HPP_Sapi!$I419)</f>
      </c>
      <c r="J419" s="15">
        <f>IF($A419="","",IFERROR(INDEX(Penjualan!$E$2:$E$1001,MATCH($A419,Penjualan!$B$2:$B$1001,0)),0))</f>
      </c>
      <c r="K419" s="15">
        <f>IF($A419="","",IF($J419=0,0,$J419-$I419))</f>
      </c>
      <c r="L419" s="20">
        <f>IF(OR($A419="",$J419=0),"",$K419/$J419)</f>
      </c>
    </row>
    <row r="420">
      <c r="A420" s="13">
        <f>IF(M_Sapi!$A420="","",M_Sapi!$A420)</f>
      </c>
      <c r="B420" s="13">
        <f>IF($A420="","",M_Sapi!$F420)</f>
      </c>
      <c r="C420" s="13">
        <f>IF($A420="","",M_Sapi!$J420)</f>
      </c>
      <c r="D420" s="16">
        <f>IF($A420="","",M_Sapi!$D420)</f>
      </c>
      <c r="E420" s="16">
        <f>IF($A420="","",HPP_Sapi!$J420)</f>
      </c>
      <c r="F420" s="16">
        <f>IF($A420="","",$E420-$D420)</f>
      </c>
      <c r="G420" s="18">
        <f>IF($A420="","",M_Sapi!$L420)</f>
      </c>
      <c r="H420" s="19">
        <f>IF(OR($A420="",$G420=0),"",$F420/$G420)</f>
      </c>
      <c r="I420" s="15">
        <f>IF($A420="","",HPP_Sapi!$I420)</f>
      </c>
      <c r="J420" s="15">
        <f>IF($A420="","",IFERROR(INDEX(Penjualan!$E$2:$E$1001,MATCH($A420,Penjualan!$B$2:$B$1001,0)),0))</f>
      </c>
      <c r="K420" s="15">
        <f>IF($A420="","",IF($J420=0,0,$J420-$I420))</f>
      </c>
      <c r="L420" s="20">
        <f>IF(OR($A420="",$J420=0),"",$K420/$J420)</f>
      </c>
    </row>
    <row r="421">
      <c r="A421" s="13">
        <f>IF(M_Sapi!$A421="","",M_Sapi!$A421)</f>
      </c>
      <c r="B421" s="13">
        <f>IF($A421="","",M_Sapi!$F421)</f>
      </c>
      <c r="C421" s="13">
        <f>IF($A421="","",M_Sapi!$J421)</f>
      </c>
      <c r="D421" s="16">
        <f>IF($A421="","",M_Sapi!$D421)</f>
      </c>
      <c r="E421" s="16">
        <f>IF($A421="","",HPP_Sapi!$J421)</f>
      </c>
      <c r="F421" s="16">
        <f>IF($A421="","",$E421-$D421)</f>
      </c>
      <c r="G421" s="18">
        <f>IF($A421="","",M_Sapi!$L421)</f>
      </c>
      <c r="H421" s="19">
        <f>IF(OR($A421="",$G421=0),"",$F421/$G421)</f>
      </c>
      <c r="I421" s="15">
        <f>IF($A421="","",HPP_Sapi!$I421)</f>
      </c>
      <c r="J421" s="15">
        <f>IF($A421="","",IFERROR(INDEX(Penjualan!$E$2:$E$1001,MATCH($A421,Penjualan!$B$2:$B$1001,0)),0))</f>
      </c>
      <c r="K421" s="15">
        <f>IF($A421="","",IF($J421=0,0,$J421-$I421))</f>
      </c>
      <c r="L421" s="20">
        <f>IF(OR($A421="",$J421=0),"",$K421/$J421)</f>
      </c>
    </row>
    <row r="422">
      <c r="A422" s="13">
        <f>IF(M_Sapi!$A422="","",M_Sapi!$A422)</f>
      </c>
      <c r="B422" s="13">
        <f>IF($A422="","",M_Sapi!$F422)</f>
      </c>
      <c r="C422" s="13">
        <f>IF($A422="","",M_Sapi!$J422)</f>
      </c>
      <c r="D422" s="16">
        <f>IF($A422="","",M_Sapi!$D422)</f>
      </c>
      <c r="E422" s="16">
        <f>IF($A422="","",HPP_Sapi!$J422)</f>
      </c>
      <c r="F422" s="16">
        <f>IF($A422="","",$E422-$D422)</f>
      </c>
      <c r="G422" s="18">
        <f>IF($A422="","",M_Sapi!$L422)</f>
      </c>
      <c r="H422" s="19">
        <f>IF(OR($A422="",$G422=0),"",$F422/$G422)</f>
      </c>
      <c r="I422" s="15">
        <f>IF($A422="","",HPP_Sapi!$I422)</f>
      </c>
      <c r="J422" s="15">
        <f>IF($A422="","",IFERROR(INDEX(Penjualan!$E$2:$E$1001,MATCH($A422,Penjualan!$B$2:$B$1001,0)),0))</f>
      </c>
      <c r="K422" s="15">
        <f>IF($A422="","",IF($J422=0,0,$J422-$I422))</f>
      </c>
      <c r="L422" s="20">
        <f>IF(OR($A422="",$J422=0),"",$K422/$J422)</f>
      </c>
    </row>
    <row r="423">
      <c r="A423" s="13">
        <f>IF(M_Sapi!$A423="","",M_Sapi!$A423)</f>
      </c>
      <c r="B423" s="13">
        <f>IF($A423="","",M_Sapi!$F423)</f>
      </c>
      <c r="C423" s="13">
        <f>IF($A423="","",M_Sapi!$J423)</f>
      </c>
      <c r="D423" s="16">
        <f>IF($A423="","",M_Sapi!$D423)</f>
      </c>
      <c r="E423" s="16">
        <f>IF($A423="","",HPP_Sapi!$J423)</f>
      </c>
      <c r="F423" s="16">
        <f>IF($A423="","",$E423-$D423)</f>
      </c>
      <c r="G423" s="18">
        <f>IF($A423="","",M_Sapi!$L423)</f>
      </c>
      <c r="H423" s="19">
        <f>IF(OR($A423="",$G423=0),"",$F423/$G423)</f>
      </c>
      <c r="I423" s="15">
        <f>IF($A423="","",HPP_Sapi!$I423)</f>
      </c>
      <c r="J423" s="15">
        <f>IF($A423="","",IFERROR(INDEX(Penjualan!$E$2:$E$1001,MATCH($A423,Penjualan!$B$2:$B$1001,0)),0))</f>
      </c>
      <c r="K423" s="15">
        <f>IF($A423="","",IF($J423=0,0,$J423-$I423))</f>
      </c>
      <c r="L423" s="20">
        <f>IF(OR($A423="",$J423=0),"",$K423/$J423)</f>
      </c>
    </row>
    <row r="424">
      <c r="A424" s="13">
        <f>IF(M_Sapi!$A424="","",M_Sapi!$A424)</f>
      </c>
      <c r="B424" s="13">
        <f>IF($A424="","",M_Sapi!$F424)</f>
      </c>
      <c r="C424" s="13">
        <f>IF($A424="","",M_Sapi!$J424)</f>
      </c>
      <c r="D424" s="16">
        <f>IF($A424="","",M_Sapi!$D424)</f>
      </c>
      <c r="E424" s="16">
        <f>IF($A424="","",HPP_Sapi!$J424)</f>
      </c>
      <c r="F424" s="16">
        <f>IF($A424="","",$E424-$D424)</f>
      </c>
      <c r="G424" s="18">
        <f>IF($A424="","",M_Sapi!$L424)</f>
      </c>
      <c r="H424" s="19">
        <f>IF(OR($A424="",$G424=0),"",$F424/$G424)</f>
      </c>
      <c r="I424" s="15">
        <f>IF($A424="","",HPP_Sapi!$I424)</f>
      </c>
      <c r="J424" s="15">
        <f>IF($A424="","",IFERROR(INDEX(Penjualan!$E$2:$E$1001,MATCH($A424,Penjualan!$B$2:$B$1001,0)),0))</f>
      </c>
      <c r="K424" s="15">
        <f>IF($A424="","",IF($J424=0,0,$J424-$I424))</f>
      </c>
      <c r="L424" s="20">
        <f>IF(OR($A424="",$J424=0),"",$K424/$J424)</f>
      </c>
    </row>
    <row r="425">
      <c r="A425" s="13">
        <f>IF(M_Sapi!$A425="","",M_Sapi!$A425)</f>
      </c>
      <c r="B425" s="13">
        <f>IF($A425="","",M_Sapi!$F425)</f>
      </c>
      <c r="C425" s="13">
        <f>IF($A425="","",M_Sapi!$J425)</f>
      </c>
      <c r="D425" s="16">
        <f>IF($A425="","",M_Sapi!$D425)</f>
      </c>
      <c r="E425" s="16">
        <f>IF($A425="","",HPP_Sapi!$J425)</f>
      </c>
      <c r="F425" s="16">
        <f>IF($A425="","",$E425-$D425)</f>
      </c>
      <c r="G425" s="18">
        <f>IF($A425="","",M_Sapi!$L425)</f>
      </c>
      <c r="H425" s="19">
        <f>IF(OR($A425="",$G425=0),"",$F425/$G425)</f>
      </c>
      <c r="I425" s="15">
        <f>IF($A425="","",HPP_Sapi!$I425)</f>
      </c>
      <c r="J425" s="15">
        <f>IF($A425="","",IFERROR(INDEX(Penjualan!$E$2:$E$1001,MATCH($A425,Penjualan!$B$2:$B$1001,0)),0))</f>
      </c>
      <c r="K425" s="15">
        <f>IF($A425="","",IF($J425=0,0,$J425-$I425))</f>
      </c>
      <c r="L425" s="20">
        <f>IF(OR($A425="",$J425=0),"",$K425/$J425)</f>
      </c>
    </row>
    <row r="426">
      <c r="A426" s="13">
        <f>IF(M_Sapi!$A426="","",M_Sapi!$A426)</f>
      </c>
      <c r="B426" s="13">
        <f>IF($A426="","",M_Sapi!$F426)</f>
      </c>
      <c r="C426" s="13">
        <f>IF($A426="","",M_Sapi!$J426)</f>
      </c>
      <c r="D426" s="16">
        <f>IF($A426="","",M_Sapi!$D426)</f>
      </c>
      <c r="E426" s="16">
        <f>IF($A426="","",HPP_Sapi!$J426)</f>
      </c>
      <c r="F426" s="16">
        <f>IF($A426="","",$E426-$D426)</f>
      </c>
      <c r="G426" s="18">
        <f>IF($A426="","",M_Sapi!$L426)</f>
      </c>
      <c r="H426" s="19">
        <f>IF(OR($A426="",$G426=0),"",$F426/$G426)</f>
      </c>
      <c r="I426" s="15">
        <f>IF($A426="","",HPP_Sapi!$I426)</f>
      </c>
      <c r="J426" s="15">
        <f>IF($A426="","",IFERROR(INDEX(Penjualan!$E$2:$E$1001,MATCH($A426,Penjualan!$B$2:$B$1001,0)),0))</f>
      </c>
      <c r="K426" s="15">
        <f>IF($A426="","",IF($J426=0,0,$J426-$I426))</f>
      </c>
      <c r="L426" s="20">
        <f>IF(OR($A426="",$J426=0),"",$K426/$J426)</f>
      </c>
    </row>
    <row r="427">
      <c r="A427" s="13">
        <f>IF(M_Sapi!$A427="","",M_Sapi!$A427)</f>
      </c>
      <c r="B427" s="13">
        <f>IF($A427="","",M_Sapi!$F427)</f>
      </c>
      <c r="C427" s="13">
        <f>IF($A427="","",M_Sapi!$J427)</f>
      </c>
      <c r="D427" s="16">
        <f>IF($A427="","",M_Sapi!$D427)</f>
      </c>
      <c r="E427" s="16">
        <f>IF($A427="","",HPP_Sapi!$J427)</f>
      </c>
      <c r="F427" s="16">
        <f>IF($A427="","",$E427-$D427)</f>
      </c>
      <c r="G427" s="18">
        <f>IF($A427="","",M_Sapi!$L427)</f>
      </c>
      <c r="H427" s="19">
        <f>IF(OR($A427="",$G427=0),"",$F427/$G427)</f>
      </c>
      <c r="I427" s="15">
        <f>IF($A427="","",HPP_Sapi!$I427)</f>
      </c>
      <c r="J427" s="15">
        <f>IF($A427="","",IFERROR(INDEX(Penjualan!$E$2:$E$1001,MATCH($A427,Penjualan!$B$2:$B$1001,0)),0))</f>
      </c>
      <c r="K427" s="15">
        <f>IF($A427="","",IF($J427=0,0,$J427-$I427))</f>
      </c>
      <c r="L427" s="20">
        <f>IF(OR($A427="",$J427=0),"",$K427/$J427)</f>
      </c>
    </row>
    <row r="428">
      <c r="A428" s="13">
        <f>IF(M_Sapi!$A428="","",M_Sapi!$A428)</f>
      </c>
      <c r="B428" s="13">
        <f>IF($A428="","",M_Sapi!$F428)</f>
      </c>
      <c r="C428" s="13">
        <f>IF($A428="","",M_Sapi!$J428)</f>
      </c>
      <c r="D428" s="16">
        <f>IF($A428="","",M_Sapi!$D428)</f>
      </c>
      <c r="E428" s="16">
        <f>IF($A428="","",HPP_Sapi!$J428)</f>
      </c>
      <c r="F428" s="16">
        <f>IF($A428="","",$E428-$D428)</f>
      </c>
      <c r="G428" s="18">
        <f>IF($A428="","",M_Sapi!$L428)</f>
      </c>
      <c r="H428" s="19">
        <f>IF(OR($A428="",$G428=0),"",$F428/$G428)</f>
      </c>
      <c r="I428" s="15">
        <f>IF($A428="","",HPP_Sapi!$I428)</f>
      </c>
      <c r="J428" s="15">
        <f>IF($A428="","",IFERROR(INDEX(Penjualan!$E$2:$E$1001,MATCH($A428,Penjualan!$B$2:$B$1001,0)),0))</f>
      </c>
      <c r="K428" s="15">
        <f>IF($A428="","",IF($J428=0,0,$J428-$I428))</f>
      </c>
      <c r="L428" s="20">
        <f>IF(OR($A428="",$J428=0),"",$K428/$J428)</f>
      </c>
    </row>
    <row r="429">
      <c r="A429" s="13">
        <f>IF(M_Sapi!$A429="","",M_Sapi!$A429)</f>
      </c>
      <c r="B429" s="13">
        <f>IF($A429="","",M_Sapi!$F429)</f>
      </c>
      <c r="C429" s="13">
        <f>IF($A429="","",M_Sapi!$J429)</f>
      </c>
      <c r="D429" s="16">
        <f>IF($A429="","",M_Sapi!$D429)</f>
      </c>
      <c r="E429" s="16">
        <f>IF($A429="","",HPP_Sapi!$J429)</f>
      </c>
      <c r="F429" s="16">
        <f>IF($A429="","",$E429-$D429)</f>
      </c>
      <c r="G429" s="18">
        <f>IF($A429="","",M_Sapi!$L429)</f>
      </c>
      <c r="H429" s="19">
        <f>IF(OR($A429="",$G429=0),"",$F429/$G429)</f>
      </c>
      <c r="I429" s="15">
        <f>IF($A429="","",HPP_Sapi!$I429)</f>
      </c>
      <c r="J429" s="15">
        <f>IF($A429="","",IFERROR(INDEX(Penjualan!$E$2:$E$1001,MATCH($A429,Penjualan!$B$2:$B$1001,0)),0))</f>
      </c>
      <c r="K429" s="15">
        <f>IF($A429="","",IF($J429=0,0,$J429-$I429))</f>
      </c>
      <c r="L429" s="20">
        <f>IF(OR($A429="",$J429=0),"",$K429/$J429)</f>
      </c>
    </row>
    <row r="430">
      <c r="A430" s="13">
        <f>IF(M_Sapi!$A430="","",M_Sapi!$A430)</f>
      </c>
      <c r="B430" s="13">
        <f>IF($A430="","",M_Sapi!$F430)</f>
      </c>
      <c r="C430" s="13">
        <f>IF($A430="","",M_Sapi!$J430)</f>
      </c>
      <c r="D430" s="16">
        <f>IF($A430="","",M_Sapi!$D430)</f>
      </c>
      <c r="E430" s="16">
        <f>IF($A430="","",HPP_Sapi!$J430)</f>
      </c>
      <c r="F430" s="16">
        <f>IF($A430="","",$E430-$D430)</f>
      </c>
      <c r="G430" s="18">
        <f>IF($A430="","",M_Sapi!$L430)</f>
      </c>
      <c r="H430" s="19">
        <f>IF(OR($A430="",$G430=0),"",$F430/$G430)</f>
      </c>
      <c r="I430" s="15">
        <f>IF($A430="","",HPP_Sapi!$I430)</f>
      </c>
      <c r="J430" s="15">
        <f>IF($A430="","",IFERROR(INDEX(Penjualan!$E$2:$E$1001,MATCH($A430,Penjualan!$B$2:$B$1001,0)),0))</f>
      </c>
      <c r="K430" s="15">
        <f>IF($A430="","",IF($J430=0,0,$J430-$I430))</f>
      </c>
      <c r="L430" s="20">
        <f>IF(OR($A430="",$J430=0),"",$K430/$J430)</f>
      </c>
    </row>
    <row r="431">
      <c r="A431" s="13">
        <f>IF(M_Sapi!$A431="","",M_Sapi!$A431)</f>
      </c>
      <c r="B431" s="13">
        <f>IF($A431="","",M_Sapi!$F431)</f>
      </c>
      <c r="C431" s="13">
        <f>IF($A431="","",M_Sapi!$J431)</f>
      </c>
      <c r="D431" s="16">
        <f>IF($A431="","",M_Sapi!$D431)</f>
      </c>
      <c r="E431" s="16">
        <f>IF($A431="","",HPP_Sapi!$J431)</f>
      </c>
      <c r="F431" s="16">
        <f>IF($A431="","",$E431-$D431)</f>
      </c>
      <c r="G431" s="18">
        <f>IF($A431="","",M_Sapi!$L431)</f>
      </c>
      <c r="H431" s="19">
        <f>IF(OR($A431="",$G431=0),"",$F431/$G431)</f>
      </c>
      <c r="I431" s="15">
        <f>IF($A431="","",HPP_Sapi!$I431)</f>
      </c>
      <c r="J431" s="15">
        <f>IF($A431="","",IFERROR(INDEX(Penjualan!$E$2:$E$1001,MATCH($A431,Penjualan!$B$2:$B$1001,0)),0))</f>
      </c>
      <c r="K431" s="15">
        <f>IF($A431="","",IF($J431=0,0,$J431-$I431))</f>
      </c>
      <c r="L431" s="20">
        <f>IF(OR($A431="",$J431=0),"",$K431/$J431)</f>
      </c>
    </row>
    <row r="432">
      <c r="A432" s="13">
        <f>IF(M_Sapi!$A432="","",M_Sapi!$A432)</f>
      </c>
      <c r="B432" s="13">
        <f>IF($A432="","",M_Sapi!$F432)</f>
      </c>
      <c r="C432" s="13">
        <f>IF($A432="","",M_Sapi!$J432)</f>
      </c>
      <c r="D432" s="16">
        <f>IF($A432="","",M_Sapi!$D432)</f>
      </c>
      <c r="E432" s="16">
        <f>IF($A432="","",HPP_Sapi!$J432)</f>
      </c>
      <c r="F432" s="16">
        <f>IF($A432="","",$E432-$D432)</f>
      </c>
      <c r="G432" s="18">
        <f>IF($A432="","",M_Sapi!$L432)</f>
      </c>
      <c r="H432" s="19">
        <f>IF(OR($A432="",$G432=0),"",$F432/$G432)</f>
      </c>
      <c r="I432" s="15">
        <f>IF($A432="","",HPP_Sapi!$I432)</f>
      </c>
      <c r="J432" s="15">
        <f>IF($A432="","",IFERROR(INDEX(Penjualan!$E$2:$E$1001,MATCH($A432,Penjualan!$B$2:$B$1001,0)),0))</f>
      </c>
      <c r="K432" s="15">
        <f>IF($A432="","",IF($J432=0,0,$J432-$I432))</f>
      </c>
      <c r="L432" s="20">
        <f>IF(OR($A432="",$J432=0),"",$K432/$J432)</f>
      </c>
    </row>
    <row r="433">
      <c r="A433" s="13">
        <f>IF(M_Sapi!$A433="","",M_Sapi!$A433)</f>
      </c>
      <c r="B433" s="13">
        <f>IF($A433="","",M_Sapi!$F433)</f>
      </c>
      <c r="C433" s="13">
        <f>IF($A433="","",M_Sapi!$J433)</f>
      </c>
      <c r="D433" s="16">
        <f>IF($A433="","",M_Sapi!$D433)</f>
      </c>
      <c r="E433" s="16">
        <f>IF($A433="","",HPP_Sapi!$J433)</f>
      </c>
      <c r="F433" s="16">
        <f>IF($A433="","",$E433-$D433)</f>
      </c>
      <c r="G433" s="18">
        <f>IF($A433="","",M_Sapi!$L433)</f>
      </c>
      <c r="H433" s="19">
        <f>IF(OR($A433="",$G433=0),"",$F433/$G433)</f>
      </c>
      <c r="I433" s="15">
        <f>IF($A433="","",HPP_Sapi!$I433)</f>
      </c>
      <c r="J433" s="15">
        <f>IF($A433="","",IFERROR(INDEX(Penjualan!$E$2:$E$1001,MATCH($A433,Penjualan!$B$2:$B$1001,0)),0))</f>
      </c>
      <c r="K433" s="15">
        <f>IF($A433="","",IF($J433=0,0,$J433-$I433))</f>
      </c>
      <c r="L433" s="20">
        <f>IF(OR($A433="",$J433=0),"",$K433/$J433)</f>
      </c>
    </row>
    <row r="434">
      <c r="A434" s="13">
        <f>IF(M_Sapi!$A434="","",M_Sapi!$A434)</f>
      </c>
      <c r="B434" s="13">
        <f>IF($A434="","",M_Sapi!$F434)</f>
      </c>
      <c r="C434" s="13">
        <f>IF($A434="","",M_Sapi!$J434)</f>
      </c>
      <c r="D434" s="16">
        <f>IF($A434="","",M_Sapi!$D434)</f>
      </c>
      <c r="E434" s="16">
        <f>IF($A434="","",HPP_Sapi!$J434)</f>
      </c>
      <c r="F434" s="16">
        <f>IF($A434="","",$E434-$D434)</f>
      </c>
      <c r="G434" s="18">
        <f>IF($A434="","",M_Sapi!$L434)</f>
      </c>
      <c r="H434" s="19">
        <f>IF(OR($A434="",$G434=0),"",$F434/$G434)</f>
      </c>
      <c r="I434" s="15">
        <f>IF($A434="","",HPP_Sapi!$I434)</f>
      </c>
      <c r="J434" s="15">
        <f>IF($A434="","",IFERROR(INDEX(Penjualan!$E$2:$E$1001,MATCH($A434,Penjualan!$B$2:$B$1001,0)),0))</f>
      </c>
      <c r="K434" s="15">
        <f>IF($A434="","",IF($J434=0,0,$J434-$I434))</f>
      </c>
      <c r="L434" s="20">
        <f>IF(OR($A434="",$J434=0),"",$K434/$J434)</f>
      </c>
    </row>
    <row r="435">
      <c r="A435" s="13">
        <f>IF(M_Sapi!$A435="","",M_Sapi!$A435)</f>
      </c>
      <c r="B435" s="13">
        <f>IF($A435="","",M_Sapi!$F435)</f>
      </c>
      <c r="C435" s="13">
        <f>IF($A435="","",M_Sapi!$J435)</f>
      </c>
      <c r="D435" s="16">
        <f>IF($A435="","",M_Sapi!$D435)</f>
      </c>
      <c r="E435" s="16">
        <f>IF($A435="","",HPP_Sapi!$J435)</f>
      </c>
      <c r="F435" s="16">
        <f>IF($A435="","",$E435-$D435)</f>
      </c>
      <c r="G435" s="18">
        <f>IF($A435="","",M_Sapi!$L435)</f>
      </c>
      <c r="H435" s="19">
        <f>IF(OR($A435="",$G435=0),"",$F435/$G435)</f>
      </c>
      <c r="I435" s="15">
        <f>IF($A435="","",HPP_Sapi!$I435)</f>
      </c>
      <c r="J435" s="15">
        <f>IF($A435="","",IFERROR(INDEX(Penjualan!$E$2:$E$1001,MATCH($A435,Penjualan!$B$2:$B$1001,0)),0))</f>
      </c>
      <c r="K435" s="15">
        <f>IF($A435="","",IF($J435=0,0,$J435-$I435))</f>
      </c>
      <c r="L435" s="20">
        <f>IF(OR($A435="",$J435=0),"",$K435/$J435)</f>
      </c>
    </row>
    <row r="436">
      <c r="A436" s="13">
        <f>IF(M_Sapi!$A436="","",M_Sapi!$A436)</f>
      </c>
      <c r="B436" s="13">
        <f>IF($A436="","",M_Sapi!$F436)</f>
      </c>
      <c r="C436" s="13">
        <f>IF($A436="","",M_Sapi!$J436)</f>
      </c>
      <c r="D436" s="16">
        <f>IF($A436="","",M_Sapi!$D436)</f>
      </c>
      <c r="E436" s="16">
        <f>IF($A436="","",HPP_Sapi!$J436)</f>
      </c>
      <c r="F436" s="16">
        <f>IF($A436="","",$E436-$D436)</f>
      </c>
      <c r="G436" s="18">
        <f>IF($A436="","",M_Sapi!$L436)</f>
      </c>
      <c r="H436" s="19">
        <f>IF(OR($A436="",$G436=0),"",$F436/$G436)</f>
      </c>
      <c r="I436" s="15">
        <f>IF($A436="","",HPP_Sapi!$I436)</f>
      </c>
      <c r="J436" s="15">
        <f>IF($A436="","",IFERROR(INDEX(Penjualan!$E$2:$E$1001,MATCH($A436,Penjualan!$B$2:$B$1001,0)),0))</f>
      </c>
      <c r="K436" s="15">
        <f>IF($A436="","",IF($J436=0,0,$J436-$I436))</f>
      </c>
      <c r="L436" s="20">
        <f>IF(OR($A436="",$J436=0),"",$K436/$J436)</f>
      </c>
    </row>
    <row r="437">
      <c r="A437" s="13">
        <f>IF(M_Sapi!$A437="","",M_Sapi!$A437)</f>
      </c>
      <c r="B437" s="13">
        <f>IF($A437="","",M_Sapi!$F437)</f>
      </c>
      <c r="C437" s="13">
        <f>IF($A437="","",M_Sapi!$J437)</f>
      </c>
      <c r="D437" s="16">
        <f>IF($A437="","",M_Sapi!$D437)</f>
      </c>
      <c r="E437" s="16">
        <f>IF($A437="","",HPP_Sapi!$J437)</f>
      </c>
      <c r="F437" s="16">
        <f>IF($A437="","",$E437-$D437)</f>
      </c>
      <c r="G437" s="18">
        <f>IF($A437="","",M_Sapi!$L437)</f>
      </c>
      <c r="H437" s="19">
        <f>IF(OR($A437="",$G437=0),"",$F437/$G437)</f>
      </c>
      <c r="I437" s="15">
        <f>IF($A437="","",HPP_Sapi!$I437)</f>
      </c>
      <c r="J437" s="15">
        <f>IF($A437="","",IFERROR(INDEX(Penjualan!$E$2:$E$1001,MATCH($A437,Penjualan!$B$2:$B$1001,0)),0))</f>
      </c>
      <c r="K437" s="15">
        <f>IF($A437="","",IF($J437=0,0,$J437-$I437))</f>
      </c>
      <c r="L437" s="20">
        <f>IF(OR($A437="",$J437=0),"",$K437/$J437)</f>
      </c>
    </row>
    <row r="438">
      <c r="A438" s="13">
        <f>IF(M_Sapi!$A438="","",M_Sapi!$A438)</f>
      </c>
      <c r="B438" s="13">
        <f>IF($A438="","",M_Sapi!$F438)</f>
      </c>
      <c r="C438" s="13">
        <f>IF($A438="","",M_Sapi!$J438)</f>
      </c>
      <c r="D438" s="16">
        <f>IF($A438="","",M_Sapi!$D438)</f>
      </c>
      <c r="E438" s="16">
        <f>IF($A438="","",HPP_Sapi!$J438)</f>
      </c>
      <c r="F438" s="16">
        <f>IF($A438="","",$E438-$D438)</f>
      </c>
      <c r="G438" s="18">
        <f>IF($A438="","",M_Sapi!$L438)</f>
      </c>
      <c r="H438" s="19">
        <f>IF(OR($A438="",$G438=0),"",$F438/$G438)</f>
      </c>
      <c r="I438" s="15">
        <f>IF($A438="","",HPP_Sapi!$I438)</f>
      </c>
      <c r="J438" s="15">
        <f>IF($A438="","",IFERROR(INDEX(Penjualan!$E$2:$E$1001,MATCH($A438,Penjualan!$B$2:$B$1001,0)),0))</f>
      </c>
      <c r="K438" s="15">
        <f>IF($A438="","",IF($J438=0,0,$J438-$I438))</f>
      </c>
      <c r="L438" s="20">
        <f>IF(OR($A438="",$J438=0),"",$K438/$J438)</f>
      </c>
    </row>
    <row r="439">
      <c r="A439" s="13">
        <f>IF(M_Sapi!$A439="","",M_Sapi!$A439)</f>
      </c>
      <c r="B439" s="13">
        <f>IF($A439="","",M_Sapi!$F439)</f>
      </c>
      <c r="C439" s="13">
        <f>IF($A439="","",M_Sapi!$J439)</f>
      </c>
      <c r="D439" s="16">
        <f>IF($A439="","",M_Sapi!$D439)</f>
      </c>
      <c r="E439" s="16">
        <f>IF($A439="","",HPP_Sapi!$J439)</f>
      </c>
      <c r="F439" s="16">
        <f>IF($A439="","",$E439-$D439)</f>
      </c>
      <c r="G439" s="18">
        <f>IF($A439="","",M_Sapi!$L439)</f>
      </c>
      <c r="H439" s="19">
        <f>IF(OR($A439="",$G439=0),"",$F439/$G439)</f>
      </c>
      <c r="I439" s="15">
        <f>IF($A439="","",HPP_Sapi!$I439)</f>
      </c>
      <c r="J439" s="15">
        <f>IF($A439="","",IFERROR(INDEX(Penjualan!$E$2:$E$1001,MATCH($A439,Penjualan!$B$2:$B$1001,0)),0))</f>
      </c>
      <c r="K439" s="15">
        <f>IF($A439="","",IF($J439=0,0,$J439-$I439))</f>
      </c>
      <c r="L439" s="20">
        <f>IF(OR($A439="",$J439=0),"",$K439/$J439)</f>
      </c>
    </row>
    <row r="440">
      <c r="A440" s="13">
        <f>IF(M_Sapi!$A440="","",M_Sapi!$A440)</f>
      </c>
      <c r="B440" s="13">
        <f>IF($A440="","",M_Sapi!$F440)</f>
      </c>
      <c r="C440" s="13">
        <f>IF($A440="","",M_Sapi!$J440)</f>
      </c>
      <c r="D440" s="16">
        <f>IF($A440="","",M_Sapi!$D440)</f>
      </c>
      <c r="E440" s="16">
        <f>IF($A440="","",HPP_Sapi!$J440)</f>
      </c>
      <c r="F440" s="16">
        <f>IF($A440="","",$E440-$D440)</f>
      </c>
      <c r="G440" s="18">
        <f>IF($A440="","",M_Sapi!$L440)</f>
      </c>
      <c r="H440" s="19">
        <f>IF(OR($A440="",$G440=0),"",$F440/$G440)</f>
      </c>
      <c r="I440" s="15">
        <f>IF($A440="","",HPP_Sapi!$I440)</f>
      </c>
      <c r="J440" s="15">
        <f>IF($A440="","",IFERROR(INDEX(Penjualan!$E$2:$E$1001,MATCH($A440,Penjualan!$B$2:$B$1001,0)),0))</f>
      </c>
      <c r="K440" s="15">
        <f>IF($A440="","",IF($J440=0,0,$J440-$I440))</f>
      </c>
      <c r="L440" s="20">
        <f>IF(OR($A440="",$J440=0),"",$K440/$J440)</f>
      </c>
    </row>
    <row r="441">
      <c r="A441" s="13">
        <f>IF(M_Sapi!$A441="","",M_Sapi!$A441)</f>
      </c>
      <c r="B441" s="13">
        <f>IF($A441="","",M_Sapi!$F441)</f>
      </c>
      <c r="C441" s="13">
        <f>IF($A441="","",M_Sapi!$J441)</f>
      </c>
      <c r="D441" s="16">
        <f>IF($A441="","",M_Sapi!$D441)</f>
      </c>
      <c r="E441" s="16">
        <f>IF($A441="","",HPP_Sapi!$J441)</f>
      </c>
      <c r="F441" s="16">
        <f>IF($A441="","",$E441-$D441)</f>
      </c>
      <c r="G441" s="18">
        <f>IF($A441="","",M_Sapi!$L441)</f>
      </c>
      <c r="H441" s="19">
        <f>IF(OR($A441="",$G441=0),"",$F441/$G441)</f>
      </c>
      <c r="I441" s="15">
        <f>IF($A441="","",HPP_Sapi!$I441)</f>
      </c>
      <c r="J441" s="15">
        <f>IF($A441="","",IFERROR(INDEX(Penjualan!$E$2:$E$1001,MATCH($A441,Penjualan!$B$2:$B$1001,0)),0))</f>
      </c>
      <c r="K441" s="15">
        <f>IF($A441="","",IF($J441=0,0,$J441-$I441))</f>
      </c>
      <c r="L441" s="20">
        <f>IF(OR($A441="",$J441=0),"",$K441/$J441)</f>
      </c>
    </row>
    <row r="442">
      <c r="A442" s="13">
        <f>IF(M_Sapi!$A442="","",M_Sapi!$A442)</f>
      </c>
      <c r="B442" s="13">
        <f>IF($A442="","",M_Sapi!$F442)</f>
      </c>
      <c r="C442" s="13">
        <f>IF($A442="","",M_Sapi!$J442)</f>
      </c>
      <c r="D442" s="16">
        <f>IF($A442="","",M_Sapi!$D442)</f>
      </c>
      <c r="E442" s="16">
        <f>IF($A442="","",HPP_Sapi!$J442)</f>
      </c>
      <c r="F442" s="16">
        <f>IF($A442="","",$E442-$D442)</f>
      </c>
      <c r="G442" s="18">
        <f>IF($A442="","",M_Sapi!$L442)</f>
      </c>
      <c r="H442" s="19">
        <f>IF(OR($A442="",$G442=0),"",$F442/$G442)</f>
      </c>
      <c r="I442" s="15">
        <f>IF($A442="","",HPP_Sapi!$I442)</f>
      </c>
      <c r="J442" s="15">
        <f>IF($A442="","",IFERROR(INDEX(Penjualan!$E$2:$E$1001,MATCH($A442,Penjualan!$B$2:$B$1001,0)),0))</f>
      </c>
      <c r="K442" s="15">
        <f>IF($A442="","",IF($J442=0,0,$J442-$I442))</f>
      </c>
      <c r="L442" s="20">
        <f>IF(OR($A442="",$J442=0),"",$K442/$J442)</f>
      </c>
    </row>
    <row r="443">
      <c r="A443" s="13">
        <f>IF(M_Sapi!$A443="","",M_Sapi!$A443)</f>
      </c>
      <c r="B443" s="13">
        <f>IF($A443="","",M_Sapi!$F443)</f>
      </c>
      <c r="C443" s="13">
        <f>IF($A443="","",M_Sapi!$J443)</f>
      </c>
      <c r="D443" s="16">
        <f>IF($A443="","",M_Sapi!$D443)</f>
      </c>
      <c r="E443" s="16">
        <f>IF($A443="","",HPP_Sapi!$J443)</f>
      </c>
      <c r="F443" s="16">
        <f>IF($A443="","",$E443-$D443)</f>
      </c>
      <c r="G443" s="18">
        <f>IF($A443="","",M_Sapi!$L443)</f>
      </c>
      <c r="H443" s="19">
        <f>IF(OR($A443="",$G443=0),"",$F443/$G443)</f>
      </c>
      <c r="I443" s="15">
        <f>IF($A443="","",HPP_Sapi!$I443)</f>
      </c>
      <c r="J443" s="15">
        <f>IF($A443="","",IFERROR(INDEX(Penjualan!$E$2:$E$1001,MATCH($A443,Penjualan!$B$2:$B$1001,0)),0))</f>
      </c>
      <c r="K443" s="15">
        <f>IF($A443="","",IF($J443=0,0,$J443-$I443))</f>
      </c>
      <c r="L443" s="20">
        <f>IF(OR($A443="",$J443=0),"",$K443/$J443)</f>
      </c>
    </row>
    <row r="444">
      <c r="A444" s="13">
        <f>IF(M_Sapi!$A444="","",M_Sapi!$A444)</f>
      </c>
      <c r="B444" s="13">
        <f>IF($A444="","",M_Sapi!$F444)</f>
      </c>
      <c r="C444" s="13">
        <f>IF($A444="","",M_Sapi!$J444)</f>
      </c>
      <c r="D444" s="16">
        <f>IF($A444="","",M_Sapi!$D444)</f>
      </c>
      <c r="E444" s="16">
        <f>IF($A444="","",HPP_Sapi!$J444)</f>
      </c>
      <c r="F444" s="16">
        <f>IF($A444="","",$E444-$D444)</f>
      </c>
      <c r="G444" s="18">
        <f>IF($A444="","",M_Sapi!$L444)</f>
      </c>
      <c r="H444" s="19">
        <f>IF(OR($A444="",$G444=0),"",$F444/$G444)</f>
      </c>
      <c r="I444" s="15">
        <f>IF($A444="","",HPP_Sapi!$I444)</f>
      </c>
      <c r="J444" s="15">
        <f>IF($A444="","",IFERROR(INDEX(Penjualan!$E$2:$E$1001,MATCH($A444,Penjualan!$B$2:$B$1001,0)),0))</f>
      </c>
      <c r="K444" s="15">
        <f>IF($A444="","",IF($J444=0,0,$J444-$I444))</f>
      </c>
      <c r="L444" s="20">
        <f>IF(OR($A444="",$J444=0),"",$K444/$J444)</f>
      </c>
    </row>
    <row r="445">
      <c r="A445" s="13">
        <f>IF(M_Sapi!$A445="","",M_Sapi!$A445)</f>
      </c>
      <c r="B445" s="13">
        <f>IF($A445="","",M_Sapi!$F445)</f>
      </c>
      <c r="C445" s="13">
        <f>IF($A445="","",M_Sapi!$J445)</f>
      </c>
      <c r="D445" s="16">
        <f>IF($A445="","",M_Sapi!$D445)</f>
      </c>
      <c r="E445" s="16">
        <f>IF($A445="","",HPP_Sapi!$J445)</f>
      </c>
      <c r="F445" s="16">
        <f>IF($A445="","",$E445-$D445)</f>
      </c>
      <c r="G445" s="18">
        <f>IF($A445="","",M_Sapi!$L445)</f>
      </c>
      <c r="H445" s="19">
        <f>IF(OR($A445="",$G445=0),"",$F445/$G445)</f>
      </c>
      <c r="I445" s="15">
        <f>IF($A445="","",HPP_Sapi!$I445)</f>
      </c>
      <c r="J445" s="15">
        <f>IF($A445="","",IFERROR(INDEX(Penjualan!$E$2:$E$1001,MATCH($A445,Penjualan!$B$2:$B$1001,0)),0))</f>
      </c>
      <c r="K445" s="15">
        <f>IF($A445="","",IF($J445=0,0,$J445-$I445))</f>
      </c>
      <c r="L445" s="20">
        <f>IF(OR($A445="",$J445=0),"",$K445/$J445)</f>
      </c>
    </row>
    <row r="446">
      <c r="A446" s="13">
        <f>IF(M_Sapi!$A446="","",M_Sapi!$A446)</f>
      </c>
      <c r="B446" s="13">
        <f>IF($A446="","",M_Sapi!$F446)</f>
      </c>
      <c r="C446" s="13">
        <f>IF($A446="","",M_Sapi!$J446)</f>
      </c>
      <c r="D446" s="16">
        <f>IF($A446="","",M_Sapi!$D446)</f>
      </c>
      <c r="E446" s="16">
        <f>IF($A446="","",HPP_Sapi!$J446)</f>
      </c>
      <c r="F446" s="16">
        <f>IF($A446="","",$E446-$D446)</f>
      </c>
      <c r="G446" s="18">
        <f>IF($A446="","",M_Sapi!$L446)</f>
      </c>
      <c r="H446" s="19">
        <f>IF(OR($A446="",$G446=0),"",$F446/$G446)</f>
      </c>
      <c r="I446" s="15">
        <f>IF($A446="","",HPP_Sapi!$I446)</f>
      </c>
      <c r="J446" s="15">
        <f>IF($A446="","",IFERROR(INDEX(Penjualan!$E$2:$E$1001,MATCH($A446,Penjualan!$B$2:$B$1001,0)),0))</f>
      </c>
      <c r="K446" s="15">
        <f>IF($A446="","",IF($J446=0,0,$J446-$I446))</f>
      </c>
      <c r="L446" s="20">
        <f>IF(OR($A446="",$J446=0),"",$K446/$J446)</f>
      </c>
    </row>
    <row r="447">
      <c r="A447" s="13">
        <f>IF(M_Sapi!$A447="","",M_Sapi!$A447)</f>
      </c>
      <c r="B447" s="13">
        <f>IF($A447="","",M_Sapi!$F447)</f>
      </c>
      <c r="C447" s="13">
        <f>IF($A447="","",M_Sapi!$J447)</f>
      </c>
      <c r="D447" s="16">
        <f>IF($A447="","",M_Sapi!$D447)</f>
      </c>
      <c r="E447" s="16">
        <f>IF($A447="","",HPP_Sapi!$J447)</f>
      </c>
      <c r="F447" s="16">
        <f>IF($A447="","",$E447-$D447)</f>
      </c>
      <c r="G447" s="18">
        <f>IF($A447="","",M_Sapi!$L447)</f>
      </c>
      <c r="H447" s="19">
        <f>IF(OR($A447="",$G447=0),"",$F447/$G447)</f>
      </c>
      <c r="I447" s="15">
        <f>IF($A447="","",HPP_Sapi!$I447)</f>
      </c>
      <c r="J447" s="15">
        <f>IF($A447="","",IFERROR(INDEX(Penjualan!$E$2:$E$1001,MATCH($A447,Penjualan!$B$2:$B$1001,0)),0))</f>
      </c>
      <c r="K447" s="15">
        <f>IF($A447="","",IF($J447=0,0,$J447-$I447))</f>
      </c>
      <c r="L447" s="20">
        <f>IF(OR($A447="",$J447=0),"",$K447/$J447)</f>
      </c>
    </row>
    <row r="448">
      <c r="A448" s="13">
        <f>IF(M_Sapi!$A448="","",M_Sapi!$A448)</f>
      </c>
      <c r="B448" s="13">
        <f>IF($A448="","",M_Sapi!$F448)</f>
      </c>
      <c r="C448" s="13">
        <f>IF($A448="","",M_Sapi!$J448)</f>
      </c>
      <c r="D448" s="16">
        <f>IF($A448="","",M_Sapi!$D448)</f>
      </c>
      <c r="E448" s="16">
        <f>IF($A448="","",HPP_Sapi!$J448)</f>
      </c>
      <c r="F448" s="16">
        <f>IF($A448="","",$E448-$D448)</f>
      </c>
      <c r="G448" s="18">
        <f>IF($A448="","",M_Sapi!$L448)</f>
      </c>
      <c r="H448" s="19">
        <f>IF(OR($A448="",$G448=0),"",$F448/$G448)</f>
      </c>
      <c r="I448" s="15">
        <f>IF($A448="","",HPP_Sapi!$I448)</f>
      </c>
      <c r="J448" s="15">
        <f>IF($A448="","",IFERROR(INDEX(Penjualan!$E$2:$E$1001,MATCH($A448,Penjualan!$B$2:$B$1001,0)),0))</f>
      </c>
      <c r="K448" s="15">
        <f>IF($A448="","",IF($J448=0,0,$J448-$I448))</f>
      </c>
      <c r="L448" s="20">
        <f>IF(OR($A448="",$J448=0),"",$K448/$J448)</f>
      </c>
    </row>
    <row r="449">
      <c r="A449" s="13">
        <f>IF(M_Sapi!$A449="","",M_Sapi!$A449)</f>
      </c>
      <c r="B449" s="13">
        <f>IF($A449="","",M_Sapi!$F449)</f>
      </c>
      <c r="C449" s="13">
        <f>IF($A449="","",M_Sapi!$J449)</f>
      </c>
      <c r="D449" s="16">
        <f>IF($A449="","",M_Sapi!$D449)</f>
      </c>
      <c r="E449" s="16">
        <f>IF($A449="","",HPP_Sapi!$J449)</f>
      </c>
      <c r="F449" s="16">
        <f>IF($A449="","",$E449-$D449)</f>
      </c>
      <c r="G449" s="18">
        <f>IF($A449="","",M_Sapi!$L449)</f>
      </c>
      <c r="H449" s="19">
        <f>IF(OR($A449="",$G449=0),"",$F449/$G449)</f>
      </c>
      <c r="I449" s="15">
        <f>IF($A449="","",HPP_Sapi!$I449)</f>
      </c>
      <c r="J449" s="15">
        <f>IF($A449="","",IFERROR(INDEX(Penjualan!$E$2:$E$1001,MATCH($A449,Penjualan!$B$2:$B$1001,0)),0))</f>
      </c>
      <c r="K449" s="15">
        <f>IF($A449="","",IF($J449=0,0,$J449-$I449))</f>
      </c>
      <c r="L449" s="20">
        <f>IF(OR($A449="",$J449=0),"",$K449/$J449)</f>
      </c>
    </row>
    <row r="450">
      <c r="A450" s="13">
        <f>IF(M_Sapi!$A450="","",M_Sapi!$A450)</f>
      </c>
      <c r="B450" s="13">
        <f>IF($A450="","",M_Sapi!$F450)</f>
      </c>
      <c r="C450" s="13">
        <f>IF($A450="","",M_Sapi!$J450)</f>
      </c>
      <c r="D450" s="16">
        <f>IF($A450="","",M_Sapi!$D450)</f>
      </c>
      <c r="E450" s="16">
        <f>IF($A450="","",HPP_Sapi!$J450)</f>
      </c>
      <c r="F450" s="16">
        <f>IF($A450="","",$E450-$D450)</f>
      </c>
      <c r="G450" s="18">
        <f>IF($A450="","",M_Sapi!$L450)</f>
      </c>
      <c r="H450" s="19">
        <f>IF(OR($A450="",$G450=0),"",$F450/$G450)</f>
      </c>
      <c r="I450" s="15">
        <f>IF($A450="","",HPP_Sapi!$I450)</f>
      </c>
      <c r="J450" s="15">
        <f>IF($A450="","",IFERROR(INDEX(Penjualan!$E$2:$E$1001,MATCH($A450,Penjualan!$B$2:$B$1001,0)),0))</f>
      </c>
      <c r="K450" s="15">
        <f>IF($A450="","",IF($J450=0,0,$J450-$I450))</f>
      </c>
      <c r="L450" s="20">
        <f>IF(OR($A450="",$J450=0),"",$K450/$J450)</f>
      </c>
    </row>
    <row r="451">
      <c r="A451" s="13">
        <f>IF(M_Sapi!$A451="","",M_Sapi!$A451)</f>
      </c>
      <c r="B451" s="13">
        <f>IF($A451="","",M_Sapi!$F451)</f>
      </c>
      <c r="C451" s="13">
        <f>IF($A451="","",M_Sapi!$J451)</f>
      </c>
      <c r="D451" s="16">
        <f>IF($A451="","",M_Sapi!$D451)</f>
      </c>
      <c r="E451" s="16">
        <f>IF($A451="","",HPP_Sapi!$J451)</f>
      </c>
      <c r="F451" s="16">
        <f>IF($A451="","",$E451-$D451)</f>
      </c>
      <c r="G451" s="18">
        <f>IF($A451="","",M_Sapi!$L451)</f>
      </c>
      <c r="H451" s="19">
        <f>IF(OR($A451="",$G451=0),"",$F451/$G451)</f>
      </c>
      <c r="I451" s="15">
        <f>IF($A451="","",HPP_Sapi!$I451)</f>
      </c>
      <c r="J451" s="15">
        <f>IF($A451="","",IFERROR(INDEX(Penjualan!$E$2:$E$1001,MATCH($A451,Penjualan!$B$2:$B$1001,0)),0))</f>
      </c>
      <c r="K451" s="15">
        <f>IF($A451="","",IF($J451=0,0,$J451-$I451))</f>
      </c>
      <c r="L451" s="20">
        <f>IF(OR($A451="",$J451=0),"",$K451/$J451)</f>
      </c>
    </row>
    <row r="452">
      <c r="A452" s="13">
        <f>IF(M_Sapi!$A452="","",M_Sapi!$A452)</f>
      </c>
      <c r="B452" s="13">
        <f>IF($A452="","",M_Sapi!$F452)</f>
      </c>
      <c r="C452" s="13">
        <f>IF($A452="","",M_Sapi!$J452)</f>
      </c>
      <c r="D452" s="16">
        <f>IF($A452="","",M_Sapi!$D452)</f>
      </c>
      <c r="E452" s="16">
        <f>IF($A452="","",HPP_Sapi!$J452)</f>
      </c>
      <c r="F452" s="16">
        <f>IF($A452="","",$E452-$D452)</f>
      </c>
      <c r="G452" s="18">
        <f>IF($A452="","",M_Sapi!$L452)</f>
      </c>
      <c r="H452" s="19">
        <f>IF(OR($A452="",$G452=0),"",$F452/$G452)</f>
      </c>
      <c r="I452" s="15">
        <f>IF($A452="","",HPP_Sapi!$I452)</f>
      </c>
      <c r="J452" s="15">
        <f>IF($A452="","",IFERROR(INDEX(Penjualan!$E$2:$E$1001,MATCH($A452,Penjualan!$B$2:$B$1001,0)),0))</f>
      </c>
      <c r="K452" s="15">
        <f>IF($A452="","",IF($J452=0,0,$J452-$I452))</f>
      </c>
      <c r="L452" s="20">
        <f>IF(OR($A452="",$J452=0),"",$K452/$J452)</f>
      </c>
    </row>
    <row r="453">
      <c r="A453" s="13">
        <f>IF(M_Sapi!$A453="","",M_Sapi!$A453)</f>
      </c>
      <c r="B453" s="13">
        <f>IF($A453="","",M_Sapi!$F453)</f>
      </c>
      <c r="C453" s="13">
        <f>IF($A453="","",M_Sapi!$J453)</f>
      </c>
      <c r="D453" s="16">
        <f>IF($A453="","",M_Sapi!$D453)</f>
      </c>
      <c r="E453" s="16">
        <f>IF($A453="","",HPP_Sapi!$J453)</f>
      </c>
      <c r="F453" s="16">
        <f>IF($A453="","",$E453-$D453)</f>
      </c>
      <c r="G453" s="18">
        <f>IF($A453="","",M_Sapi!$L453)</f>
      </c>
      <c r="H453" s="19">
        <f>IF(OR($A453="",$G453=0),"",$F453/$G453)</f>
      </c>
      <c r="I453" s="15">
        <f>IF($A453="","",HPP_Sapi!$I453)</f>
      </c>
      <c r="J453" s="15">
        <f>IF($A453="","",IFERROR(INDEX(Penjualan!$E$2:$E$1001,MATCH($A453,Penjualan!$B$2:$B$1001,0)),0))</f>
      </c>
      <c r="K453" s="15">
        <f>IF($A453="","",IF($J453=0,0,$J453-$I453))</f>
      </c>
      <c r="L453" s="20">
        <f>IF(OR($A453="",$J453=0),"",$K453/$J453)</f>
      </c>
    </row>
    <row r="454">
      <c r="A454" s="13">
        <f>IF(M_Sapi!$A454="","",M_Sapi!$A454)</f>
      </c>
      <c r="B454" s="13">
        <f>IF($A454="","",M_Sapi!$F454)</f>
      </c>
      <c r="C454" s="13">
        <f>IF($A454="","",M_Sapi!$J454)</f>
      </c>
      <c r="D454" s="16">
        <f>IF($A454="","",M_Sapi!$D454)</f>
      </c>
      <c r="E454" s="16">
        <f>IF($A454="","",HPP_Sapi!$J454)</f>
      </c>
      <c r="F454" s="16">
        <f>IF($A454="","",$E454-$D454)</f>
      </c>
      <c r="G454" s="18">
        <f>IF($A454="","",M_Sapi!$L454)</f>
      </c>
      <c r="H454" s="19">
        <f>IF(OR($A454="",$G454=0),"",$F454/$G454)</f>
      </c>
      <c r="I454" s="15">
        <f>IF($A454="","",HPP_Sapi!$I454)</f>
      </c>
      <c r="J454" s="15">
        <f>IF($A454="","",IFERROR(INDEX(Penjualan!$E$2:$E$1001,MATCH($A454,Penjualan!$B$2:$B$1001,0)),0))</f>
      </c>
      <c r="K454" s="15">
        <f>IF($A454="","",IF($J454=0,0,$J454-$I454))</f>
      </c>
      <c r="L454" s="20">
        <f>IF(OR($A454="",$J454=0),"",$K454/$J454)</f>
      </c>
    </row>
    <row r="455">
      <c r="A455" s="13">
        <f>IF(M_Sapi!$A455="","",M_Sapi!$A455)</f>
      </c>
      <c r="B455" s="13">
        <f>IF($A455="","",M_Sapi!$F455)</f>
      </c>
      <c r="C455" s="13">
        <f>IF($A455="","",M_Sapi!$J455)</f>
      </c>
      <c r="D455" s="16">
        <f>IF($A455="","",M_Sapi!$D455)</f>
      </c>
      <c r="E455" s="16">
        <f>IF($A455="","",HPP_Sapi!$J455)</f>
      </c>
      <c r="F455" s="16">
        <f>IF($A455="","",$E455-$D455)</f>
      </c>
      <c r="G455" s="18">
        <f>IF($A455="","",M_Sapi!$L455)</f>
      </c>
      <c r="H455" s="19">
        <f>IF(OR($A455="",$G455=0),"",$F455/$G455)</f>
      </c>
      <c r="I455" s="15">
        <f>IF($A455="","",HPP_Sapi!$I455)</f>
      </c>
      <c r="J455" s="15">
        <f>IF($A455="","",IFERROR(INDEX(Penjualan!$E$2:$E$1001,MATCH($A455,Penjualan!$B$2:$B$1001,0)),0))</f>
      </c>
      <c r="K455" s="15">
        <f>IF($A455="","",IF($J455=0,0,$J455-$I455))</f>
      </c>
      <c r="L455" s="20">
        <f>IF(OR($A455="",$J455=0),"",$K455/$J455)</f>
      </c>
    </row>
    <row r="456">
      <c r="A456" s="13">
        <f>IF(M_Sapi!$A456="","",M_Sapi!$A456)</f>
      </c>
      <c r="B456" s="13">
        <f>IF($A456="","",M_Sapi!$F456)</f>
      </c>
      <c r="C456" s="13">
        <f>IF($A456="","",M_Sapi!$J456)</f>
      </c>
      <c r="D456" s="16">
        <f>IF($A456="","",M_Sapi!$D456)</f>
      </c>
      <c r="E456" s="16">
        <f>IF($A456="","",HPP_Sapi!$J456)</f>
      </c>
      <c r="F456" s="16">
        <f>IF($A456="","",$E456-$D456)</f>
      </c>
      <c r="G456" s="18">
        <f>IF($A456="","",M_Sapi!$L456)</f>
      </c>
      <c r="H456" s="19">
        <f>IF(OR($A456="",$G456=0),"",$F456/$G456)</f>
      </c>
      <c r="I456" s="15">
        <f>IF($A456="","",HPP_Sapi!$I456)</f>
      </c>
      <c r="J456" s="15">
        <f>IF($A456="","",IFERROR(INDEX(Penjualan!$E$2:$E$1001,MATCH($A456,Penjualan!$B$2:$B$1001,0)),0))</f>
      </c>
      <c r="K456" s="15">
        <f>IF($A456="","",IF($J456=0,0,$J456-$I456))</f>
      </c>
      <c r="L456" s="20">
        <f>IF(OR($A456="",$J456=0),"",$K456/$J456)</f>
      </c>
    </row>
    <row r="457">
      <c r="A457" s="13">
        <f>IF(M_Sapi!$A457="","",M_Sapi!$A457)</f>
      </c>
      <c r="B457" s="13">
        <f>IF($A457="","",M_Sapi!$F457)</f>
      </c>
      <c r="C457" s="13">
        <f>IF($A457="","",M_Sapi!$J457)</f>
      </c>
      <c r="D457" s="16">
        <f>IF($A457="","",M_Sapi!$D457)</f>
      </c>
      <c r="E457" s="16">
        <f>IF($A457="","",HPP_Sapi!$J457)</f>
      </c>
      <c r="F457" s="16">
        <f>IF($A457="","",$E457-$D457)</f>
      </c>
      <c r="G457" s="18">
        <f>IF($A457="","",M_Sapi!$L457)</f>
      </c>
      <c r="H457" s="19">
        <f>IF(OR($A457="",$G457=0),"",$F457/$G457)</f>
      </c>
      <c r="I457" s="15">
        <f>IF($A457="","",HPP_Sapi!$I457)</f>
      </c>
      <c r="J457" s="15">
        <f>IF($A457="","",IFERROR(INDEX(Penjualan!$E$2:$E$1001,MATCH($A457,Penjualan!$B$2:$B$1001,0)),0))</f>
      </c>
      <c r="K457" s="15">
        <f>IF($A457="","",IF($J457=0,0,$J457-$I457))</f>
      </c>
      <c r="L457" s="20">
        <f>IF(OR($A457="",$J457=0),"",$K457/$J457)</f>
      </c>
    </row>
    <row r="458">
      <c r="A458" s="13">
        <f>IF(M_Sapi!$A458="","",M_Sapi!$A458)</f>
      </c>
      <c r="B458" s="13">
        <f>IF($A458="","",M_Sapi!$F458)</f>
      </c>
      <c r="C458" s="13">
        <f>IF($A458="","",M_Sapi!$J458)</f>
      </c>
      <c r="D458" s="16">
        <f>IF($A458="","",M_Sapi!$D458)</f>
      </c>
      <c r="E458" s="16">
        <f>IF($A458="","",HPP_Sapi!$J458)</f>
      </c>
      <c r="F458" s="16">
        <f>IF($A458="","",$E458-$D458)</f>
      </c>
      <c r="G458" s="18">
        <f>IF($A458="","",M_Sapi!$L458)</f>
      </c>
      <c r="H458" s="19">
        <f>IF(OR($A458="",$G458=0),"",$F458/$G458)</f>
      </c>
      <c r="I458" s="15">
        <f>IF($A458="","",HPP_Sapi!$I458)</f>
      </c>
      <c r="J458" s="15">
        <f>IF($A458="","",IFERROR(INDEX(Penjualan!$E$2:$E$1001,MATCH($A458,Penjualan!$B$2:$B$1001,0)),0))</f>
      </c>
      <c r="K458" s="15">
        <f>IF($A458="","",IF($J458=0,0,$J458-$I458))</f>
      </c>
      <c r="L458" s="20">
        <f>IF(OR($A458="",$J458=0),"",$K458/$J458)</f>
      </c>
    </row>
    <row r="459">
      <c r="A459" s="13">
        <f>IF(M_Sapi!$A459="","",M_Sapi!$A459)</f>
      </c>
      <c r="B459" s="13">
        <f>IF($A459="","",M_Sapi!$F459)</f>
      </c>
      <c r="C459" s="13">
        <f>IF($A459="","",M_Sapi!$J459)</f>
      </c>
      <c r="D459" s="16">
        <f>IF($A459="","",M_Sapi!$D459)</f>
      </c>
      <c r="E459" s="16">
        <f>IF($A459="","",HPP_Sapi!$J459)</f>
      </c>
      <c r="F459" s="16">
        <f>IF($A459="","",$E459-$D459)</f>
      </c>
      <c r="G459" s="18">
        <f>IF($A459="","",M_Sapi!$L459)</f>
      </c>
      <c r="H459" s="19">
        <f>IF(OR($A459="",$G459=0),"",$F459/$G459)</f>
      </c>
      <c r="I459" s="15">
        <f>IF($A459="","",HPP_Sapi!$I459)</f>
      </c>
      <c r="J459" s="15">
        <f>IF($A459="","",IFERROR(INDEX(Penjualan!$E$2:$E$1001,MATCH($A459,Penjualan!$B$2:$B$1001,0)),0))</f>
      </c>
      <c r="K459" s="15">
        <f>IF($A459="","",IF($J459=0,0,$J459-$I459))</f>
      </c>
      <c r="L459" s="20">
        <f>IF(OR($A459="",$J459=0),"",$K459/$J459)</f>
      </c>
    </row>
    <row r="460">
      <c r="A460" s="13">
        <f>IF(M_Sapi!$A460="","",M_Sapi!$A460)</f>
      </c>
      <c r="B460" s="13">
        <f>IF($A460="","",M_Sapi!$F460)</f>
      </c>
      <c r="C460" s="13">
        <f>IF($A460="","",M_Sapi!$J460)</f>
      </c>
      <c r="D460" s="16">
        <f>IF($A460="","",M_Sapi!$D460)</f>
      </c>
      <c r="E460" s="16">
        <f>IF($A460="","",HPP_Sapi!$J460)</f>
      </c>
      <c r="F460" s="16">
        <f>IF($A460="","",$E460-$D460)</f>
      </c>
      <c r="G460" s="18">
        <f>IF($A460="","",M_Sapi!$L460)</f>
      </c>
      <c r="H460" s="19">
        <f>IF(OR($A460="",$G460=0),"",$F460/$G460)</f>
      </c>
      <c r="I460" s="15">
        <f>IF($A460="","",HPP_Sapi!$I460)</f>
      </c>
      <c r="J460" s="15">
        <f>IF($A460="","",IFERROR(INDEX(Penjualan!$E$2:$E$1001,MATCH($A460,Penjualan!$B$2:$B$1001,0)),0))</f>
      </c>
      <c r="K460" s="15">
        <f>IF($A460="","",IF($J460=0,0,$J460-$I460))</f>
      </c>
      <c r="L460" s="20">
        <f>IF(OR($A460="",$J460=0),"",$K460/$J460)</f>
      </c>
    </row>
    <row r="461">
      <c r="A461" s="13">
        <f>IF(M_Sapi!$A461="","",M_Sapi!$A461)</f>
      </c>
      <c r="B461" s="13">
        <f>IF($A461="","",M_Sapi!$F461)</f>
      </c>
      <c r="C461" s="13">
        <f>IF($A461="","",M_Sapi!$J461)</f>
      </c>
      <c r="D461" s="16">
        <f>IF($A461="","",M_Sapi!$D461)</f>
      </c>
      <c r="E461" s="16">
        <f>IF($A461="","",HPP_Sapi!$J461)</f>
      </c>
      <c r="F461" s="16">
        <f>IF($A461="","",$E461-$D461)</f>
      </c>
      <c r="G461" s="18">
        <f>IF($A461="","",M_Sapi!$L461)</f>
      </c>
      <c r="H461" s="19">
        <f>IF(OR($A461="",$G461=0),"",$F461/$G461)</f>
      </c>
      <c r="I461" s="15">
        <f>IF($A461="","",HPP_Sapi!$I461)</f>
      </c>
      <c r="J461" s="15">
        <f>IF($A461="","",IFERROR(INDEX(Penjualan!$E$2:$E$1001,MATCH($A461,Penjualan!$B$2:$B$1001,0)),0))</f>
      </c>
      <c r="K461" s="15">
        <f>IF($A461="","",IF($J461=0,0,$J461-$I461))</f>
      </c>
      <c r="L461" s="20">
        <f>IF(OR($A461="",$J461=0),"",$K461/$J461)</f>
      </c>
    </row>
    <row r="462">
      <c r="A462" s="13">
        <f>IF(M_Sapi!$A462="","",M_Sapi!$A462)</f>
      </c>
      <c r="B462" s="13">
        <f>IF($A462="","",M_Sapi!$F462)</f>
      </c>
      <c r="C462" s="13">
        <f>IF($A462="","",M_Sapi!$J462)</f>
      </c>
      <c r="D462" s="16">
        <f>IF($A462="","",M_Sapi!$D462)</f>
      </c>
      <c r="E462" s="16">
        <f>IF($A462="","",HPP_Sapi!$J462)</f>
      </c>
      <c r="F462" s="16">
        <f>IF($A462="","",$E462-$D462)</f>
      </c>
      <c r="G462" s="18">
        <f>IF($A462="","",M_Sapi!$L462)</f>
      </c>
      <c r="H462" s="19">
        <f>IF(OR($A462="",$G462=0),"",$F462/$G462)</f>
      </c>
      <c r="I462" s="15">
        <f>IF($A462="","",HPP_Sapi!$I462)</f>
      </c>
      <c r="J462" s="15">
        <f>IF($A462="","",IFERROR(INDEX(Penjualan!$E$2:$E$1001,MATCH($A462,Penjualan!$B$2:$B$1001,0)),0))</f>
      </c>
      <c r="K462" s="15">
        <f>IF($A462="","",IF($J462=0,0,$J462-$I462))</f>
      </c>
      <c r="L462" s="20">
        <f>IF(OR($A462="",$J462=0),"",$K462/$J462)</f>
      </c>
    </row>
    <row r="463">
      <c r="A463" s="13">
        <f>IF(M_Sapi!$A463="","",M_Sapi!$A463)</f>
      </c>
      <c r="B463" s="13">
        <f>IF($A463="","",M_Sapi!$F463)</f>
      </c>
      <c r="C463" s="13">
        <f>IF($A463="","",M_Sapi!$J463)</f>
      </c>
      <c r="D463" s="16">
        <f>IF($A463="","",M_Sapi!$D463)</f>
      </c>
      <c r="E463" s="16">
        <f>IF($A463="","",HPP_Sapi!$J463)</f>
      </c>
      <c r="F463" s="16">
        <f>IF($A463="","",$E463-$D463)</f>
      </c>
      <c r="G463" s="18">
        <f>IF($A463="","",M_Sapi!$L463)</f>
      </c>
      <c r="H463" s="19">
        <f>IF(OR($A463="",$G463=0),"",$F463/$G463)</f>
      </c>
      <c r="I463" s="15">
        <f>IF($A463="","",HPP_Sapi!$I463)</f>
      </c>
      <c r="J463" s="15">
        <f>IF($A463="","",IFERROR(INDEX(Penjualan!$E$2:$E$1001,MATCH($A463,Penjualan!$B$2:$B$1001,0)),0))</f>
      </c>
      <c r="K463" s="15">
        <f>IF($A463="","",IF($J463=0,0,$J463-$I463))</f>
      </c>
      <c r="L463" s="20">
        <f>IF(OR($A463="",$J463=0),"",$K463/$J463)</f>
      </c>
    </row>
    <row r="464">
      <c r="A464" s="13">
        <f>IF(M_Sapi!$A464="","",M_Sapi!$A464)</f>
      </c>
      <c r="B464" s="13">
        <f>IF($A464="","",M_Sapi!$F464)</f>
      </c>
      <c r="C464" s="13">
        <f>IF($A464="","",M_Sapi!$J464)</f>
      </c>
      <c r="D464" s="16">
        <f>IF($A464="","",M_Sapi!$D464)</f>
      </c>
      <c r="E464" s="16">
        <f>IF($A464="","",HPP_Sapi!$J464)</f>
      </c>
      <c r="F464" s="16">
        <f>IF($A464="","",$E464-$D464)</f>
      </c>
      <c r="G464" s="18">
        <f>IF($A464="","",M_Sapi!$L464)</f>
      </c>
      <c r="H464" s="19">
        <f>IF(OR($A464="",$G464=0),"",$F464/$G464)</f>
      </c>
      <c r="I464" s="15">
        <f>IF($A464="","",HPP_Sapi!$I464)</f>
      </c>
      <c r="J464" s="15">
        <f>IF($A464="","",IFERROR(INDEX(Penjualan!$E$2:$E$1001,MATCH($A464,Penjualan!$B$2:$B$1001,0)),0))</f>
      </c>
      <c r="K464" s="15">
        <f>IF($A464="","",IF($J464=0,0,$J464-$I464))</f>
      </c>
      <c r="L464" s="20">
        <f>IF(OR($A464="",$J464=0),"",$K464/$J464)</f>
      </c>
    </row>
    <row r="465">
      <c r="A465" s="13">
        <f>IF(M_Sapi!$A465="","",M_Sapi!$A465)</f>
      </c>
      <c r="B465" s="13">
        <f>IF($A465="","",M_Sapi!$F465)</f>
      </c>
      <c r="C465" s="13">
        <f>IF($A465="","",M_Sapi!$J465)</f>
      </c>
      <c r="D465" s="16">
        <f>IF($A465="","",M_Sapi!$D465)</f>
      </c>
      <c r="E465" s="16">
        <f>IF($A465="","",HPP_Sapi!$J465)</f>
      </c>
      <c r="F465" s="16">
        <f>IF($A465="","",$E465-$D465)</f>
      </c>
      <c r="G465" s="18">
        <f>IF($A465="","",M_Sapi!$L465)</f>
      </c>
      <c r="H465" s="19">
        <f>IF(OR($A465="",$G465=0),"",$F465/$G465)</f>
      </c>
      <c r="I465" s="15">
        <f>IF($A465="","",HPP_Sapi!$I465)</f>
      </c>
      <c r="J465" s="15">
        <f>IF($A465="","",IFERROR(INDEX(Penjualan!$E$2:$E$1001,MATCH($A465,Penjualan!$B$2:$B$1001,0)),0))</f>
      </c>
      <c r="K465" s="15">
        <f>IF($A465="","",IF($J465=0,0,$J465-$I465))</f>
      </c>
      <c r="L465" s="20">
        <f>IF(OR($A465="",$J465=0),"",$K465/$J465)</f>
      </c>
    </row>
    <row r="466">
      <c r="A466" s="13">
        <f>IF(M_Sapi!$A466="","",M_Sapi!$A466)</f>
      </c>
      <c r="B466" s="13">
        <f>IF($A466="","",M_Sapi!$F466)</f>
      </c>
      <c r="C466" s="13">
        <f>IF($A466="","",M_Sapi!$J466)</f>
      </c>
      <c r="D466" s="16">
        <f>IF($A466="","",M_Sapi!$D466)</f>
      </c>
      <c r="E466" s="16">
        <f>IF($A466="","",HPP_Sapi!$J466)</f>
      </c>
      <c r="F466" s="16">
        <f>IF($A466="","",$E466-$D466)</f>
      </c>
      <c r="G466" s="18">
        <f>IF($A466="","",M_Sapi!$L466)</f>
      </c>
      <c r="H466" s="19">
        <f>IF(OR($A466="",$G466=0),"",$F466/$G466)</f>
      </c>
      <c r="I466" s="15">
        <f>IF($A466="","",HPP_Sapi!$I466)</f>
      </c>
      <c r="J466" s="15">
        <f>IF($A466="","",IFERROR(INDEX(Penjualan!$E$2:$E$1001,MATCH($A466,Penjualan!$B$2:$B$1001,0)),0))</f>
      </c>
      <c r="K466" s="15">
        <f>IF($A466="","",IF($J466=0,0,$J466-$I466))</f>
      </c>
      <c r="L466" s="20">
        <f>IF(OR($A466="",$J466=0),"",$K466/$J466)</f>
      </c>
    </row>
    <row r="467">
      <c r="A467" s="13">
        <f>IF(M_Sapi!$A467="","",M_Sapi!$A467)</f>
      </c>
      <c r="B467" s="13">
        <f>IF($A467="","",M_Sapi!$F467)</f>
      </c>
      <c r="C467" s="13">
        <f>IF($A467="","",M_Sapi!$J467)</f>
      </c>
      <c r="D467" s="16">
        <f>IF($A467="","",M_Sapi!$D467)</f>
      </c>
      <c r="E467" s="16">
        <f>IF($A467="","",HPP_Sapi!$J467)</f>
      </c>
      <c r="F467" s="16">
        <f>IF($A467="","",$E467-$D467)</f>
      </c>
      <c r="G467" s="18">
        <f>IF($A467="","",M_Sapi!$L467)</f>
      </c>
      <c r="H467" s="19">
        <f>IF(OR($A467="",$G467=0),"",$F467/$G467)</f>
      </c>
      <c r="I467" s="15">
        <f>IF($A467="","",HPP_Sapi!$I467)</f>
      </c>
      <c r="J467" s="15">
        <f>IF($A467="","",IFERROR(INDEX(Penjualan!$E$2:$E$1001,MATCH($A467,Penjualan!$B$2:$B$1001,0)),0))</f>
      </c>
      <c r="K467" s="15">
        <f>IF($A467="","",IF($J467=0,0,$J467-$I467))</f>
      </c>
      <c r="L467" s="20">
        <f>IF(OR($A467="",$J467=0),"",$K467/$J467)</f>
      </c>
    </row>
    <row r="468">
      <c r="A468" s="13">
        <f>IF(M_Sapi!$A468="","",M_Sapi!$A468)</f>
      </c>
      <c r="B468" s="13">
        <f>IF($A468="","",M_Sapi!$F468)</f>
      </c>
      <c r="C468" s="13">
        <f>IF($A468="","",M_Sapi!$J468)</f>
      </c>
      <c r="D468" s="16">
        <f>IF($A468="","",M_Sapi!$D468)</f>
      </c>
      <c r="E468" s="16">
        <f>IF($A468="","",HPP_Sapi!$J468)</f>
      </c>
      <c r="F468" s="16">
        <f>IF($A468="","",$E468-$D468)</f>
      </c>
      <c r="G468" s="18">
        <f>IF($A468="","",M_Sapi!$L468)</f>
      </c>
      <c r="H468" s="19">
        <f>IF(OR($A468="",$G468=0),"",$F468/$G468)</f>
      </c>
      <c r="I468" s="15">
        <f>IF($A468="","",HPP_Sapi!$I468)</f>
      </c>
      <c r="J468" s="15">
        <f>IF($A468="","",IFERROR(INDEX(Penjualan!$E$2:$E$1001,MATCH($A468,Penjualan!$B$2:$B$1001,0)),0))</f>
      </c>
      <c r="K468" s="15">
        <f>IF($A468="","",IF($J468=0,0,$J468-$I468))</f>
      </c>
      <c r="L468" s="20">
        <f>IF(OR($A468="",$J468=0),"",$K468/$J468)</f>
      </c>
    </row>
    <row r="469">
      <c r="A469" s="13">
        <f>IF(M_Sapi!$A469="","",M_Sapi!$A469)</f>
      </c>
      <c r="B469" s="13">
        <f>IF($A469="","",M_Sapi!$F469)</f>
      </c>
      <c r="C469" s="13">
        <f>IF($A469="","",M_Sapi!$J469)</f>
      </c>
      <c r="D469" s="16">
        <f>IF($A469="","",M_Sapi!$D469)</f>
      </c>
      <c r="E469" s="16">
        <f>IF($A469="","",HPP_Sapi!$J469)</f>
      </c>
      <c r="F469" s="16">
        <f>IF($A469="","",$E469-$D469)</f>
      </c>
      <c r="G469" s="18">
        <f>IF($A469="","",M_Sapi!$L469)</f>
      </c>
      <c r="H469" s="19">
        <f>IF(OR($A469="",$G469=0),"",$F469/$G469)</f>
      </c>
      <c r="I469" s="15">
        <f>IF($A469="","",HPP_Sapi!$I469)</f>
      </c>
      <c r="J469" s="15">
        <f>IF($A469="","",IFERROR(INDEX(Penjualan!$E$2:$E$1001,MATCH($A469,Penjualan!$B$2:$B$1001,0)),0))</f>
      </c>
      <c r="K469" s="15">
        <f>IF($A469="","",IF($J469=0,0,$J469-$I469))</f>
      </c>
      <c r="L469" s="20">
        <f>IF(OR($A469="",$J469=0),"",$K469/$J469)</f>
      </c>
    </row>
    <row r="470">
      <c r="A470" s="13">
        <f>IF(M_Sapi!$A470="","",M_Sapi!$A470)</f>
      </c>
      <c r="B470" s="13">
        <f>IF($A470="","",M_Sapi!$F470)</f>
      </c>
      <c r="C470" s="13">
        <f>IF($A470="","",M_Sapi!$J470)</f>
      </c>
      <c r="D470" s="16">
        <f>IF($A470="","",M_Sapi!$D470)</f>
      </c>
      <c r="E470" s="16">
        <f>IF($A470="","",HPP_Sapi!$J470)</f>
      </c>
      <c r="F470" s="16">
        <f>IF($A470="","",$E470-$D470)</f>
      </c>
      <c r="G470" s="18">
        <f>IF($A470="","",M_Sapi!$L470)</f>
      </c>
      <c r="H470" s="19">
        <f>IF(OR($A470="",$G470=0),"",$F470/$G470)</f>
      </c>
      <c r="I470" s="15">
        <f>IF($A470="","",HPP_Sapi!$I470)</f>
      </c>
      <c r="J470" s="15">
        <f>IF($A470="","",IFERROR(INDEX(Penjualan!$E$2:$E$1001,MATCH($A470,Penjualan!$B$2:$B$1001,0)),0))</f>
      </c>
      <c r="K470" s="15">
        <f>IF($A470="","",IF($J470=0,0,$J470-$I470))</f>
      </c>
      <c r="L470" s="20">
        <f>IF(OR($A470="",$J470=0),"",$K470/$J470)</f>
      </c>
    </row>
    <row r="471">
      <c r="A471" s="13">
        <f>IF(M_Sapi!$A471="","",M_Sapi!$A471)</f>
      </c>
      <c r="B471" s="13">
        <f>IF($A471="","",M_Sapi!$F471)</f>
      </c>
      <c r="C471" s="13">
        <f>IF($A471="","",M_Sapi!$J471)</f>
      </c>
      <c r="D471" s="16">
        <f>IF($A471="","",M_Sapi!$D471)</f>
      </c>
      <c r="E471" s="16">
        <f>IF($A471="","",HPP_Sapi!$J471)</f>
      </c>
      <c r="F471" s="16">
        <f>IF($A471="","",$E471-$D471)</f>
      </c>
      <c r="G471" s="18">
        <f>IF($A471="","",M_Sapi!$L471)</f>
      </c>
      <c r="H471" s="19">
        <f>IF(OR($A471="",$G471=0),"",$F471/$G471)</f>
      </c>
      <c r="I471" s="15">
        <f>IF($A471="","",HPP_Sapi!$I471)</f>
      </c>
      <c r="J471" s="15">
        <f>IF($A471="","",IFERROR(INDEX(Penjualan!$E$2:$E$1001,MATCH($A471,Penjualan!$B$2:$B$1001,0)),0))</f>
      </c>
      <c r="K471" s="15">
        <f>IF($A471="","",IF($J471=0,0,$J471-$I471))</f>
      </c>
      <c r="L471" s="20">
        <f>IF(OR($A471="",$J471=0),"",$K471/$J471)</f>
      </c>
    </row>
    <row r="472">
      <c r="A472" s="13">
        <f>IF(M_Sapi!$A472="","",M_Sapi!$A472)</f>
      </c>
      <c r="B472" s="13">
        <f>IF($A472="","",M_Sapi!$F472)</f>
      </c>
      <c r="C472" s="13">
        <f>IF($A472="","",M_Sapi!$J472)</f>
      </c>
      <c r="D472" s="16">
        <f>IF($A472="","",M_Sapi!$D472)</f>
      </c>
      <c r="E472" s="16">
        <f>IF($A472="","",HPP_Sapi!$J472)</f>
      </c>
      <c r="F472" s="16">
        <f>IF($A472="","",$E472-$D472)</f>
      </c>
      <c r="G472" s="18">
        <f>IF($A472="","",M_Sapi!$L472)</f>
      </c>
      <c r="H472" s="19">
        <f>IF(OR($A472="",$G472=0),"",$F472/$G472)</f>
      </c>
      <c r="I472" s="15">
        <f>IF($A472="","",HPP_Sapi!$I472)</f>
      </c>
      <c r="J472" s="15">
        <f>IF($A472="","",IFERROR(INDEX(Penjualan!$E$2:$E$1001,MATCH($A472,Penjualan!$B$2:$B$1001,0)),0))</f>
      </c>
      <c r="K472" s="15">
        <f>IF($A472="","",IF($J472=0,0,$J472-$I472))</f>
      </c>
      <c r="L472" s="20">
        <f>IF(OR($A472="",$J472=0),"",$K472/$J472)</f>
      </c>
    </row>
    <row r="473">
      <c r="A473" s="13">
        <f>IF(M_Sapi!$A473="","",M_Sapi!$A473)</f>
      </c>
      <c r="B473" s="13">
        <f>IF($A473="","",M_Sapi!$F473)</f>
      </c>
      <c r="C473" s="13">
        <f>IF($A473="","",M_Sapi!$J473)</f>
      </c>
      <c r="D473" s="16">
        <f>IF($A473="","",M_Sapi!$D473)</f>
      </c>
      <c r="E473" s="16">
        <f>IF($A473="","",HPP_Sapi!$J473)</f>
      </c>
      <c r="F473" s="16">
        <f>IF($A473="","",$E473-$D473)</f>
      </c>
      <c r="G473" s="18">
        <f>IF($A473="","",M_Sapi!$L473)</f>
      </c>
      <c r="H473" s="19">
        <f>IF(OR($A473="",$G473=0),"",$F473/$G473)</f>
      </c>
      <c r="I473" s="15">
        <f>IF($A473="","",HPP_Sapi!$I473)</f>
      </c>
      <c r="J473" s="15">
        <f>IF($A473="","",IFERROR(INDEX(Penjualan!$E$2:$E$1001,MATCH($A473,Penjualan!$B$2:$B$1001,0)),0))</f>
      </c>
      <c r="K473" s="15">
        <f>IF($A473="","",IF($J473=0,0,$J473-$I473))</f>
      </c>
      <c r="L473" s="20">
        <f>IF(OR($A473="",$J473=0),"",$K473/$J473)</f>
      </c>
    </row>
    <row r="474">
      <c r="A474" s="13">
        <f>IF(M_Sapi!$A474="","",M_Sapi!$A474)</f>
      </c>
      <c r="B474" s="13">
        <f>IF($A474="","",M_Sapi!$F474)</f>
      </c>
      <c r="C474" s="13">
        <f>IF($A474="","",M_Sapi!$J474)</f>
      </c>
      <c r="D474" s="16">
        <f>IF($A474="","",M_Sapi!$D474)</f>
      </c>
      <c r="E474" s="16">
        <f>IF($A474="","",HPP_Sapi!$J474)</f>
      </c>
      <c r="F474" s="16">
        <f>IF($A474="","",$E474-$D474)</f>
      </c>
      <c r="G474" s="18">
        <f>IF($A474="","",M_Sapi!$L474)</f>
      </c>
      <c r="H474" s="19">
        <f>IF(OR($A474="",$G474=0),"",$F474/$G474)</f>
      </c>
      <c r="I474" s="15">
        <f>IF($A474="","",HPP_Sapi!$I474)</f>
      </c>
      <c r="J474" s="15">
        <f>IF($A474="","",IFERROR(INDEX(Penjualan!$E$2:$E$1001,MATCH($A474,Penjualan!$B$2:$B$1001,0)),0))</f>
      </c>
      <c r="K474" s="15">
        <f>IF($A474="","",IF($J474=0,0,$J474-$I474))</f>
      </c>
      <c r="L474" s="20">
        <f>IF(OR($A474="",$J474=0),"",$K474/$J474)</f>
      </c>
    </row>
    <row r="475">
      <c r="A475" s="13">
        <f>IF(M_Sapi!$A475="","",M_Sapi!$A475)</f>
      </c>
      <c r="B475" s="13">
        <f>IF($A475="","",M_Sapi!$F475)</f>
      </c>
      <c r="C475" s="13">
        <f>IF($A475="","",M_Sapi!$J475)</f>
      </c>
      <c r="D475" s="16">
        <f>IF($A475="","",M_Sapi!$D475)</f>
      </c>
      <c r="E475" s="16">
        <f>IF($A475="","",HPP_Sapi!$J475)</f>
      </c>
      <c r="F475" s="16">
        <f>IF($A475="","",$E475-$D475)</f>
      </c>
      <c r="G475" s="18">
        <f>IF($A475="","",M_Sapi!$L475)</f>
      </c>
      <c r="H475" s="19">
        <f>IF(OR($A475="",$G475=0),"",$F475/$G475)</f>
      </c>
      <c r="I475" s="15">
        <f>IF($A475="","",HPP_Sapi!$I475)</f>
      </c>
      <c r="J475" s="15">
        <f>IF($A475="","",IFERROR(INDEX(Penjualan!$E$2:$E$1001,MATCH($A475,Penjualan!$B$2:$B$1001,0)),0))</f>
      </c>
      <c r="K475" s="15">
        <f>IF($A475="","",IF($J475=0,0,$J475-$I475))</f>
      </c>
      <c r="L475" s="20">
        <f>IF(OR($A475="",$J475=0),"",$K475/$J475)</f>
      </c>
    </row>
    <row r="476">
      <c r="A476" s="13">
        <f>IF(M_Sapi!$A476="","",M_Sapi!$A476)</f>
      </c>
      <c r="B476" s="13">
        <f>IF($A476="","",M_Sapi!$F476)</f>
      </c>
      <c r="C476" s="13">
        <f>IF($A476="","",M_Sapi!$J476)</f>
      </c>
      <c r="D476" s="16">
        <f>IF($A476="","",M_Sapi!$D476)</f>
      </c>
      <c r="E476" s="16">
        <f>IF($A476="","",HPP_Sapi!$J476)</f>
      </c>
      <c r="F476" s="16">
        <f>IF($A476="","",$E476-$D476)</f>
      </c>
      <c r="G476" s="18">
        <f>IF($A476="","",M_Sapi!$L476)</f>
      </c>
      <c r="H476" s="19">
        <f>IF(OR($A476="",$G476=0),"",$F476/$G476)</f>
      </c>
      <c r="I476" s="15">
        <f>IF($A476="","",HPP_Sapi!$I476)</f>
      </c>
      <c r="J476" s="15">
        <f>IF($A476="","",IFERROR(INDEX(Penjualan!$E$2:$E$1001,MATCH($A476,Penjualan!$B$2:$B$1001,0)),0))</f>
      </c>
      <c r="K476" s="15">
        <f>IF($A476="","",IF($J476=0,0,$J476-$I476))</f>
      </c>
      <c r="L476" s="20">
        <f>IF(OR($A476="",$J476=0),"",$K476/$J476)</f>
      </c>
    </row>
    <row r="477">
      <c r="A477" s="13">
        <f>IF(M_Sapi!$A477="","",M_Sapi!$A477)</f>
      </c>
      <c r="B477" s="13">
        <f>IF($A477="","",M_Sapi!$F477)</f>
      </c>
      <c r="C477" s="13">
        <f>IF($A477="","",M_Sapi!$J477)</f>
      </c>
      <c r="D477" s="16">
        <f>IF($A477="","",M_Sapi!$D477)</f>
      </c>
      <c r="E477" s="16">
        <f>IF($A477="","",HPP_Sapi!$J477)</f>
      </c>
      <c r="F477" s="16">
        <f>IF($A477="","",$E477-$D477)</f>
      </c>
      <c r="G477" s="18">
        <f>IF($A477="","",M_Sapi!$L477)</f>
      </c>
      <c r="H477" s="19">
        <f>IF(OR($A477="",$G477=0),"",$F477/$G477)</f>
      </c>
      <c r="I477" s="15">
        <f>IF($A477="","",HPP_Sapi!$I477)</f>
      </c>
      <c r="J477" s="15">
        <f>IF($A477="","",IFERROR(INDEX(Penjualan!$E$2:$E$1001,MATCH($A477,Penjualan!$B$2:$B$1001,0)),0))</f>
      </c>
      <c r="K477" s="15">
        <f>IF($A477="","",IF($J477=0,0,$J477-$I477))</f>
      </c>
      <c r="L477" s="20">
        <f>IF(OR($A477="",$J477=0),"",$K477/$J477)</f>
      </c>
    </row>
    <row r="478">
      <c r="A478" s="13">
        <f>IF(M_Sapi!$A478="","",M_Sapi!$A478)</f>
      </c>
      <c r="B478" s="13">
        <f>IF($A478="","",M_Sapi!$F478)</f>
      </c>
      <c r="C478" s="13">
        <f>IF($A478="","",M_Sapi!$J478)</f>
      </c>
      <c r="D478" s="16">
        <f>IF($A478="","",M_Sapi!$D478)</f>
      </c>
      <c r="E478" s="16">
        <f>IF($A478="","",HPP_Sapi!$J478)</f>
      </c>
      <c r="F478" s="16">
        <f>IF($A478="","",$E478-$D478)</f>
      </c>
      <c r="G478" s="18">
        <f>IF($A478="","",M_Sapi!$L478)</f>
      </c>
      <c r="H478" s="19">
        <f>IF(OR($A478="",$G478=0),"",$F478/$G478)</f>
      </c>
      <c r="I478" s="15">
        <f>IF($A478="","",HPP_Sapi!$I478)</f>
      </c>
      <c r="J478" s="15">
        <f>IF($A478="","",IFERROR(INDEX(Penjualan!$E$2:$E$1001,MATCH($A478,Penjualan!$B$2:$B$1001,0)),0))</f>
      </c>
      <c r="K478" s="15">
        <f>IF($A478="","",IF($J478=0,0,$J478-$I478))</f>
      </c>
      <c r="L478" s="20">
        <f>IF(OR($A478="",$J478=0),"",$K478/$J478)</f>
      </c>
    </row>
    <row r="479">
      <c r="A479" s="13">
        <f>IF(M_Sapi!$A479="","",M_Sapi!$A479)</f>
      </c>
      <c r="B479" s="13">
        <f>IF($A479="","",M_Sapi!$F479)</f>
      </c>
      <c r="C479" s="13">
        <f>IF($A479="","",M_Sapi!$J479)</f>
      </c>
      <c r="D479" s="16">
        <f>IF($A479="","",M_Sapi!$D479)</f>
      </c>
      <c r="E479" s="16">
        <f>IF($A479="","",HPP_Sapi!$J479)</f>
      </c>
      <c r="F479" s="16">
        <f>IF($A479="","",$E479-$D479)</f>
      </c>
      <c r="G479" s="18">
        <f>IF($A479="","",M_Sapi!$L479)</f>
      </c>
      <c r="H479" s="19">
        <f>IF(OR($A479="",$G479=0),"",$F479/$G479)</f>
      </c>
      <c r="I479" s="15">
        <f>IF($A479="","",HPP_Sapi!$I479)</f>
      </c>
      <c r="J479" s="15">
        <f>IF($A479="","",IFERROR(INDEX(Penjualan!$E$2:$E$1001,MATCH($A479,Penjualan!$B$2:$B$1001,0)),0))</f>
      </c>
      <c r="K479" s="15">
        <f>IF($A479="","",IF($J479=0,0,$J479-$I479))</f>
      </c>
      <c r="L479" s="20">
        <f>IF(OR($A479="",$J479=0),"",$K479/$J479)</f>
      </c>
    </row>
    <row r="480">
      <c r="A480" s="13">
        <f>IF(M_Sapi!$A480="","",M_Sapi!$A480)</f>
      </c>
      <c r="B480" s="13">
        <f>IF($A480="","",M_Sapi!$F480)</f>
      </c>
      <c r="C480" s="13">
        <f>IF($A480="","",M_Sapi!$J480)</f>
      </c>
      <c r="D480" s="16">
        <f>IF($A480="","",M_Sapi!$D480)</f>
      </c>
      <c r="E480" s="16">
        <f>IF($A480="","",HPP_Sapi!$J480)</f>
      </c>
      <c r="F480" s="16">
        <f>IF($A480="","",$E480-$D480)</f>
      </c>
      <c r="G480" s="18">
        <f>IF($A480="","",M_Sapi!$L480)</f>
      </c>
      <c r="H480" s="19">
        <f>IF(OR($A480="",$G480=0),"",$F480/$G480)</f>
      </c>
      <c r="I480" s="15">
        <f>IF($A480="","",HPP_Sapi!$I480)</f>
      </c>
      <c r="J480" s="15">
        <f>IF($A480="","",IFERROR(INDEX(Penjualan!$E$2:$E$1001,MATCH($A480,Penjualan!$B$2:$B$1001,0)),0))</f>
      </c>
      <c r="K480" s="15">
        <f>IF($A480="","",IF($J480=0,0,$J480-$I480))</f>
      </c>
      <c r="L480" s="20">
        <f>IF(OR($A480="",$J480=0),"",$K480/$J480)</f>
      </c>
    </row>
    <row r="481">
      <c r="A481" s="13">
        <f>IF(M_Sapi!$A481="","",M_Sapi!$A481)</f>
      </c>
      <c r="B481" s="13">
        <f>IF($A481="","",M_Sapi!$F481)</f>
      </c>
      <c r="C481" s="13">
        <f>IF($A481="","",M_Sapi!$J481)</f>
      </c>
      <c r="D481" s="16">
        <f>IF($A481="","",M_Sapi!$D481)</f>
      </c>
      <c r="E481" s="16">
        <f>IF($A481="","",HPP_Sapi!$J481)</f>
      </c>
      <c r="F481" s="16">
        <f>IF($A481="","",$E481-$D481)</f>
      </c>
      <c r="G481" s="18">
        <f>IF($A481="","",M_Sapi!$L481)</f>
      </c>
      <c r="H481" s="19">
        <f>IF(OR($A481="",$G481=0),"",$F481/$G481)</f>
      </c>
      <c r="I481" s="15">
        <f>IF($A481="","",HPP_Sapi!$I481)</f>
      </c>
      <c r="J481" s="15">
        <f>IF($A481="","",IFERROR(INDEX(Penjualan!$E$2:$E$1001,MATCH($A481,Penjualan!$B$2:$B$1001,0)),0))</f>
      </c>
      <c r="K481" s="15">
        <f>IF($A481="","",IF($J481=0,0,$J481-$I481))</f>
      </c>
      <c r="L481" s="20">
        <f>IF(OR($A481="",$J481=0),"",$K481/$J481)</f>
      </c>
    </row>
    <row r="482">
      <c r="A482" s="13">
        <f>IF(M_Sapi!$A482="","",M_Sapi!$A482)</f>
      </c>
      <c r="B482" s="13">
        <f>IF($A482="","",M_Sapi!$F482)</f>
      </c>
      <c r="C482" s="13">
        <f>IF($A482="","",M_Sapi!$J482)</f>
      </c>
      <c r="D482" s="16">
        <f>IF($A482="","",M_Sapi!$D482)</f>
      </c>
      <c r="E482" s="16">
        <f>IF($A482="","",HPP_Sapi!$J482)</f>
      </c>
      <c r="F482" s="16">
        <f>IF($A482="","",$E482-$D482)</f>
      </c>
      <c r="G482" s="18">
        <f>IF($A482="","",M_Sapi!$L482)</f>
      </c>
      <c r="H482" s="19">
        <f>IF(OR($A482="",$G482=0),"",$F482/$G482)</f>
      </c>
      <c r="I482" s="15">
        <f>IF($A482="","",HPP_Sapi!$I482)</f>
      </c>
      <c r="J482" s="15">
        <f>IF($A482="","",IFERROR(INDEX(Penjualan!$E$2:$E$1001,MATCH($A482,Penjualan!$B$2:$B$1001,0)),0))</f>
      </c>
      <c r="K482" s="15">
        <f>IF($A482="","",IF($J482=0,0,$J482-$I482))</f>
      </c>
      <c r="L482" s="20">
        <f>IF(OR($A482="",$J482=0),"",$K482/$J482)</f>
      </c>
    </row>
    <row r="483">
      <c r="A483" s="13">
        <f>IF(M_Sapi!$A483="","",M_Sapi!$A483)</f>
      </c>
      <c r="B483" s="13">
        <f>IF($A483="","",M_Sapi!$F483)</f>
      </c>
      <c r="C483" s="13">
        <f>IF($A483="","",M_Sapi!$J483)</f>
      </c>
      <c r="D483" s="16">
        <f>IF($A483="","",M_Sapi!$D483)</f>
      </c>
      <c r="E483" s="16">
        <f>IF($A483="","",HPP_Sapi!$J483)</f>
      </c>
      <c r="F483" s="16">
        <f>IF($A483="","",$E483-$D483)</f>
      </c>
      <c r="G483" s="18">
        <f>IF($A483="","",M_Sapi!$L483)</f>
      </c>
      <c r="H483" s="19">
        <f>IF(OR($A483="",$G483=0),"",$F483/$G483)</f>
      </c>
      <c r="I483" s="15">
        <f>IF($A483="","",HPP_Sapi!$I483)</f>
      </c>
      <c r="J483" s="15">
        <f>IF($A483="","",IFERROR(INDEX(Penjualan!$E$2:$E$1001,MATCH($A483,Penjualan!$B$2:$B$1001,0)),0))</f>
      </c>
      <c r="K483" s="15">
        <f>IF($A483="","",IF($J483=0,0,$J483-$I483))</f>
      </c>
      <c r="L483" s="20">
        <f>IF(OR($A483="",$J483=0),"",$K483/$J483)</f>
      </c>
    </row>
    <row r="484">
      <c r="A484" s="13">
        <f>IF(M_Sapi!$A484="","",M_Sapi!$A484)</f>
      </c>
      <c r="B484" s="13">
        <f>IF($A484="","",M_Sapi!$F484)</f>
      </c>
      <c r="C484" s="13">
        <f>IF($A484="","",M_Sapi!$J484)</f>
      </c>
      <c r="D484" s="16">
        <f>IF($A484="","",M_Sapi!$D484)</f>
      </c>
      <c r="E484" s="16">
        <f>IF($A484="","",HPP_Sapi!$J484)</f>
      </c>
      <c r="F484" s="16">
        <f>IF($A484="","",$E484-$D484)</f>
      </c>
      <c r="G484" s="18">
        <f>IF($A484="","",M_Sapi!$L484)</f>
      </c>
      <c r="H484" s="19">
        <f>IF(OR($A484="",$G484=0),"",$F484/$G484)</f>
      </c>
      <c r="I484" s="15">
        <f>IF($A484="","",HPP_Sapi!$I484)</f>
      </c>
      <c r="J484" s="15">
        <f>IF($A484="","",IFERROR(INDEX(Penjualan!$E$2:$E$1001,MATCH($A484,Penjualan!$B$2:$B$1001,0)),0))</f>
      </c>
      <c r="K484" s="15">
        <f>IF($A484="","",IF($J484=0,0,$J484-$I484))</f>
      </c>
      <c r="L484" s="20">
        <f>IF(OR($A484="",$J484=0),"",$K484/$J484)</f>
      </c>
    </row>
    <row r="485">
      <c r="A485" s="13">
        <f>IF(M_Sapi!$A485="","",M_Sapi!$A485)</f>
      </c>
      <c r="B485" s="13">
        <f>IF($A485="","",M_Sapi!$F485)</f>
      </c>
      <c r="C485" s="13">
        <f>IF($A485="","",M_Sapi!$J485)</f>
      </c>
      <c r="D485" s="16">
        <f>IF($A485="","",M_Sapi!$D485)</f>
      </c>
      <c r="E485" s="16">
        <f>IF($A485="","",HPP_Sapi!$J485)</f>
      </c>
      <c r="F485" s="16">
        <f>IF($A485="","",$E485-$D485)</f>
      </c>
      <c r="G485" s="18">
        <f>IF($A485="","",M_Sapi!$L485)</f>
      </c>
      <c r="H485" s="19">
        <f>IF(OR($A485="",$G485=0),"",$F485/$G485)</f>
      </c>
      <c r="I485" s="15">
        <f>IF($A485="","",HPP_Sapi!$I485)</f>
      </c>
      <c r="J485" s="15">
        <f>IF($A485="","",IFERROR(INDEX(Penjualan!$E$2:$E$1001,MATCH($A485,Penjualan!$B$2:$B$1001,0)),0))</f>
      </c>
      <c r="K485" s="15">
        <f>IF($A485="","",IF($J485=0,0,$J485-$I485))</f>
      </c>
      <c r="L485" s="20">
        <f>IF(OR($A485="",$J485=0),"",$K485/$J485)</f>
      </c>
    </row>
    <row r="486">
      <c r="A486" s="13">
        <f>IF(M_Sapi!$A486="","",M_Sapi!$A486)</f>
      </c>
      <c r="B486" s="13">
        <f>IF($A486="","",M_Sapi!$F486)</f>
      </c>
      <c r="C486" s="13">
        <f>IF($A486="","",M_Sapi!$J486)</f>
      </c>
      <c r="D486" s="16">
        <f>IF($A486="","",M_Sapi!$D486)</f>
      </c>
      <c r="E486" s="16">
        <f>IF($A486="","",HPP_Sapi!$J486)</f>
      </c>
      <c r="F486" s="16">
        <f>IF($A486="","",$E486-$D486)</f>
      </c>
      <c r="G486" s="18">
        <f>IF($A486="","",M_Sapi!$L486)</f>
      </c>
      <c r="H486" s="19">
        <f>IF(OR($A486="",$G486=0),"",$F486/$G486)</f>
      </c>
      <c r="I486" s="15">
        <f>IF($A486="","",HPP_Sapi!$I486)</f>
      </c>
      <c r="J486" s="15">
        <f>IF($A486="","",IFERROR(INDEX(Penjualan!$E$2:$E$1001,MATCH($A486,Penjualan!$B$2:$B$1001,0)),0))</f>
      </c>
      <c r="K486" s="15">
        <f>IF($A486="","",IF($J486=0,0,$J486-$I486))</f>
      </c>
      <c r="L486" s="20">
        <f>IF(OR($A486="",$J486=0),"",$K486/$J486)</f>
      </c>
    </row>
    <row r="487">
      <c r="A487" s="13">
        <f>IF(M_Sapi!$A487="","",M_Sapi!$A487)</f>
      </c>
      <c r="B487" s="13">
        <f>IF($A487="","",M_Sapi!$F487)</f>
      </c>
      <c r="C487" s="13">
        <f>IF($A487="","",M_Sapi!$J487)</f>
      </c>
      <c r="D487" s="16">
        <f>IF($A487="","",M_Sapi!$D487)</f>
      </c>
      <c r="E487" s="16">
        <f>IF($A487="","",HPP_Sapi!$J487)</f>
      </c>
      <c r="F487" s="16">
        <f>IF($A487="","",$E487-$D487)</f>
      </c>
      <c r="G487" s="18">
        <f>IF($A487="","",M_Sapi!$L487)</f>
      </c>
      <c r="H487" s="19">
        <f>IF(OR($A487="",$G487=0),"",$F487/$G487)</f>
      </c>
      <c r="I487" s="15">
        <f>IF($A487="","",HPP_Sapi!$I487)</f>
      </c>
      <c r="J487" s="15">
        <f>IF($A487="","",IFERROR(INDEX(Penjualan!$E$2:$E$1001,MATCH($A487,Penjualan!$B$2:$B$1001,0)),0))</f>
      </c>
      <c r="K487" s="15">
        <f>IF($A487="","",IF($J487=0,0,$J487-$I487))</f>
      </c>
      <c r="L487" s="20">
        <f>IF(OR($A487="",$J487=0),"",$K487/$J487)</f>
      </c>
    </row>
    <row r="488">
      <c r="A488" s="13">
        <f>IF(M_Sapi!$A488="","",M_Sapi!$A488)</f>
      </c>
      <c r="B488" s="13">
        <f>IF($A488="","",M_Sapi!$F488)</f>
      </c>
      <c r="C488" s="13">
        <f>IF($A488="","",M_Sapi!$J488)</f>
      </c>
      <c r="D488" s="16">
        <f>IF($A488="","",M_Sapi!$D488)</f>
      </c>
      <c r="E488" s="16">
        <f>IF($A488="","",HPP_Sapi!$J488)</f>
      </c>
      <c r="F488" s="16">
        <f>IF($A488="","",$E488-$D488)</f>
      </c>
      <c r="G488" s="18">
        <f>IF($A488="","",M_Sapi!$L488)</f>
      </c>
      <c r="H488" s="19">
        <f>IF(OR($A488="",$G488=0),"",$F488/$G488)</f>
      </c>
      <c r="I488" s="15">
        <f>IF($A488="","",HPP_Sapi!$I488)</f>
      </c>
      <c r="J488" s="15">
        <f>IF($A488="","",IFERROR(INDEX(Penjualan!$E$2:$E$1001,MATCH($A488,Penjualan!$B$2:$B$1001,0)),0))</f>
      </c>
      <c r="K488" s="15">
        <f>IF($A488="","",IF($J488=0,0,$J488-$I488))</f>
      </c>
      <c r="L488" s="20">
        <f>IF(OR($A488="",$J488=0),"",$K488/$J488)</f>
      </c>
    </row>
    <row r="489">
      <c r="A489" s="13">
        <f>IF(M_Sapi!$A489="","",M_Sapi!$A489)</f>
      </c>
      <c r="B489" s="13">
        <f>IF($A489="","",M_Sapi!$F489)</f>
      </c>
      <c r="C489" s="13">
        <f>IF($A489="","",M_Sapi!$J489)</f>
      </c>
      <c r="D489" s="16">
        <f>IF($A489="","",M_Sapi!$D489)</f>
      </c>
      <c r="E489" s="16">
        <f>IF($A489="","",HPP_Sapi!$J489)</f>
      </c>
      <c r="F489" s="16">
        <f>IF($A489="","",$E489-$D489)</f>
      </c>
      <c r="G489" s="18">
        <f>IF($A489="","",M_Sapi!$L489)</f>
      </c>
      <c r="H489" s="19">
        <f>IF(OR($A489="",$G489=0),"",$F489/$G489)</f>
      </c>
      <c r="I489" s="15">
        <f>IF($A489="","",HPP_Sapi!$I489)</f>
      </c>
      <c r="J489" s="15">
        <f>IF($A489="","",IFERROR(INDEX(Penjualan!$E$2:$E$1001,MATCH($A489,Penjualan!$B$2:$B$1001,0)),0))</f>
      </c>
      <c r="K489" s="15">
        <f>IF($A489="","",IF($J489=0,0,$J489-$I489))</f>
      </c>
      <c r="L489" s="20">
        <f>IF(OR($A489="",$J489=0),"",$K489/$J489)</f>
      </c>
    </row>
    <row r="490">
      <c r="A490" s="13">
        <f>IF(M_Sapi!$A490="","",M_Sapi!$A490)</f>
      </c>
      <c r="B490" s="13">
        <f>IF($A490="","",M_Sapi!$F490)</f>
      </c>
      <c r="C490" s="13">
        <f>IF($A490="","",M_Sapi!$J490)</f>
      </c>
      <c r="D490" s="16">
        <f>IF($A490="","",M_Sapi!$D490)</f>
      </c>
      <c r="E490" s="16">
        <f>IF($A490="","",HPP_Sapi!$J490)</f>
      </c>
      <c r="F490" s="16">
        <f>IF($A490="","",$E490-$D490)</f>
      </c>
      <c r="G490" s="18">
        <f>IF($A490="","",M_Sapi!$L490)</f>
      </c>
      <c r="H490" s="19">
        <f>IF(OR($A490="",$G490=0),"",$F490/$G490)</f>
      </c>
      <c r="I490" s="15">
        <f>IF($A490="","",HPP_Sapi!$I490)</f>
      </c>
      <c r="J490" s="15">
        <f>IF($A490="","",IFERROR(INDEX(Penjualan!$E$2:$E$1001,MATCH($A490,Penjualan!$B$2:$B$1001,0)),0))</f>
      </c>
      <c r="K490" s="15">
        <f>IF($A490="","",IF($J490=0,0,$J490-$I490))</f>
      </c>
      <c r="L490" s="20">
        <f>IF(OR($A490="",$J490=0),"",$K490/$J490)</f>
      </c>
    </row>
    <row r="491">
      <c r="A491" s="13">
        <f>IF(M_Sapi!$A491="","",M_Sapi!$A491)</f>
      </c>
      <c r="B491" s="13">
        <f>IF($A491="","",M_Sapi!$F491)</f>
      </c>
      <c r="C491" s="13">
        <f>IF($A491="","",M_Sapi!$J491)</f>
      </c>
      <c r="D491" s="16">
        <f>IF($A491="","",M_Sapi!$D491)</f>
      </c>
      <c r="E491" s="16">
        <f>IF($A491="","",HPP_Sapi!$J491)</f>
      </c>
      <c r="F491" s="16">
        <f>IF($A491="","",$E491-$D491)</f>
      </c>
      <c r="G491" s="18">
        <f>IF($A491="","",M_Sapi!$L491)</f>
      </c>
      <c r="H491" s="19">
        <f>IF(OR($A491="",$G491=0),"",$F491/$G491)</f>
      </c>
      <c r="I491" s="15">
        <f>IF($A491="","",HPP_Sapi!$I491)</f>
      </c>
      <c r="J491" s="15">
        <f>IF($A491="","",IFERROR(INDEX(Penjualan!$E$2:$E$1001,MATCH($A491,Penjualan!$B$2:$B$1001,0)),0))</f>
      </c>
      <c r="K491" s="15">
        <f>IF($A491="","",IF($J491=0,0,$J491-$I491))</f>
      </c>
      <c r="L491" s="20">
        <f>IF(OR($A491="",$J491=0),"",$K491/$J491)</f>
      </c>
    </row>
    <row r="492">
      <c r="A492" s="13">
        <f>IF(M_Sapi!$A492="","",M_Sapi!$A492)</f>
      </c>
      <c r="B492" s="13">
        <f>IF($A492="","",M_Sapi!$F492)</f>
      </c>
      <c r="C492" s="13">
        <f>IF($A492="","",M_Sapi!$J492)</f>
      </c>
      <c r="D492" s="16">
        <f>IF($A492="","",M_Sapi!$D492)</f>
      </c>
      <c r="E492" s="16">
        <f>IF($A492="","",HPP_Sapi!$J492)</f>
      </c>
      <c r="F492" s="16">
        <f>IF($A492="","",$E492-$D492)</f>
      </c>
      <c r="G492" s="18">
        <f>IF($A492="","",M_Sapi!$L492)</f>
      </c>
      <c r="H492" s="19">
        <f>IF(OR($A492="",$G492=0),"",$F492/$G492)</f>
      </c>
      <c r="I492" s="15">
        <f>IF($A492="","",HPP_Sapi!$I492)</f>
      </c>
      <c r="J492" s="15">
        <f>IF($A492="","",IFERROR(INDEX(Penjualan!$E$2:$E$1001,MATCH($A492,Penjualan!$B$2:$B$1001,0)),0))</f>
      </c>
      <c r="K492" s="15">
        <f>IF($A492="","",IF($J492=0,0,$J492-$I492))</f>
      </c>
      <c r="L492" s="20">
        <f>IF(OR($A492="",$J492=0),"",$K492/$J492)</f>
      </c>
    </row>
    <row r="493">
      <c r="A493" s="13">
        <f>IF(M_Sapi!$A493="","",M_Sapi!$A493)</f>
      </c>
      <c r="B493" s="13">
        <f>IF($A493="","",M_Sapi!$F493)</f>
      </c>
      <c r="C493" s="13">
        <f>IF($A493="","",M_Sapi!$J493)</f>
      </c>
      <c r="D493" s="16">
        <f>IF($A493="","",M_Sapi!$D493)</f>
      </c>
      <c r="E493" s="16">
        <f>IF($A493="","",HPP_Sapi!$J493)</f>
      </c>
      <c r="F493" s="16">
        <f>IF($A493="","",$E493-$D493)</f>
      </c>
      <c r="G493" s="18">
        <f>IF($A493="","",M_Sapi!$L493)</f>
      </c>
      <c r="H493" s="19">
        <f>IF(OR($A493="",$G493=0),"",$F493/$G493)</f>
      </c>
      <c r="I493" s="15">
        <f>IF($A493="","",HPP_Sapi!$I493)</f>
      </c>
      <c r="J493" s="15">
        <f>IF($A493="","",IFERROR(INDEX(Penjualan!$E$2:$E$1001,MATCH($A493,Penjualan!$B$2:$B$1001,0)),0))</f>
      </c>
      <c r="K493" s="15">
        <f>IF($A493="","",IF($J493=0,0,$J493-$I493))</f>
      </c>
      <c r="L493" s="20">
        <f>IF(OR($A493="",$J493=0),"",$K493/$J493)</f>
      </c>
    </row>
    <row r="494">
      <c r="A494" s="13">
        <f>IF(M_Sapi!$A494="","",M_Sapi!$A494)</f>
      </c>
      <c r="B494" s="13">
        <f>IF($A494="","",M_Sapi!$F494)</f>
      </c>
      <c r="C494" s="13">
        <f>IF($A494="","",M_Sapi!$J494)</f>
      </c>
      <c r="D494" s="16">
        <f>IF($A494="","",M_Sapi!$D494)</f>
      </c>
      <c r="E494" s="16">
        <f>IF($A494="","",HPP_Sapi!$J494)</f>
      </c>
      <c r="F494" s="16">
        <f>IF($A494="","",$E494-$D494)</f>
      </c>
      <c r="G494" s="18">
        <f>IF($A494="","",M_Sapi!$L494)</f>
      </c>
      <c r="H494" s="19">
        <f>IF(OR($A494="",$G494=0),"",$F494/$G494)</f>
      </c>
      <c r="I494" s="15">
        <f>IF($A494="","",HPP_Sapi!$I494)</f>
      </c>
      <c r="J494" s="15">
        <f>IF($A494="","",IFERROR(INDEX(Penjualan!$E$2:$E$1001,MATCH($A494,Penjualan!$B$2:$B$1001,0)),0))</f>
      </c>
      <c r="K494" s="15">
        <f>IF($A494="","",IF($J494=0,0,$J494-$I494))</f>
      </c>
      <c r="L494" s="20">
        <f>IF(OR($A494="",$J494=0),"",$K494/$J494)</f>
      </c>
    </row>
    <row r="495">
      <c r="A495" s="13">
        <f>IF(M_Sapi!$A495="","",M_Sapi!$A495)</f>
      </c>
      <c r="B495" s="13">
        <f>IF($A495="","",M_Sapi!$F495)</f>
      </c>
      <c r="C495" s="13">
        <f>IF($A495="","",M_Sapi!$J495)</f>
      </c>
      <c r="D495" s="16">
        <f>IF($A495="","",M_Sapi!$D495)</f>
      </c>
      <c r="E495" s="16">
        <f>IF($A495="","",HPP_Sapi!$J495)</f>
      </c>
      <c r="F495" s="16">
        <f>IF($A495="","",$E495-$D495)</f>
      </c>
      <c r="G495" s="18">
        <f>IF($A495="","",M_Sapi!$L495)</f>
      </c>
      <c r="H495" s="19">
        <f>IF(OR($A495="",$G495=0),"",$F495/$G495)</f>
      </c>
      <c r="I495" s="15">
        <f>IF($A495="","",HPP_Sapi!$I495)</f>
      </c>
      <c r="J495" s="15">
        <f>IF($A495="","",IFERROR(INDEX(Penjualan!$E$2:$E$1001,MATCH($A495,Penjualan!$B$2:$B$1001,0)),0))</f>
      </c>
      <c r="K495" s="15">
        <f>IF($A495="","",IF($J495=0,0,$J495-$I495))</f>
      </c>
      <c r="L495" s="20">
        <f>IF(OR($A495="",$J495=0),"",$K495/$J495)</f>
      </c>
    </row>
    <row r="496">
      <c r="A496" s="13">
        <f>IF(M_Sapi!$A496="","",M_Sapi!$A496)</f>
      </c>
      <c r="B496" s="13">
        <f>IF($A496="","",M_Sapi!$F496)</f>
      </c>
      <c r="C496" s="13">
        <f>IF($A496="","",M_Sapi!$J496)</f>
      </c>
      <c r="D496" s="16">
        <f>IF($A496="","",M_Sapi!$D496)</f>
      </c>
      <c r="E496" s="16">
        <f>IF($A496="","",HPP_Sapi!$J496)</f>
      </c>
      <c r="F496" s="16">
        <f>IF($A496="","",$E496-$D496)</f>
      </c>
      <c r="G496" s="18">
        <f>IF($A496="","",M_Sapi!$L496)</f>
      </c>
      <c r="H496" s="19">
        <f>IF(OR($A496="",$G496=0),"",$F496/$G496)</f>
      </c>
      <c r="I496" s="15">
        <f>IF($A496="","",HPP_Sapi!$I496)</f>
      </c>
      <c r="J496" s="15">
        <f>IF($A496="","",IFERROR(INDEX(Penjualan!$E$2:$E$1001,MATCH($A496,Penjualan!$B$2:$B$1001,0)),0))</f>
      </c>
      <c r="K496" s="15">
        <f>IF($A496="","",IF($J496=0,0,$J496-$I496))</f>
      </c>
      <c r="L496" s="20">
        <f>IF(OR($A496="",$J496=0),"",$K496/$J496)</f>
      </c>
    </row>
    <row r="497">
      <c r="A497" s="13">
        <f>IF(M_Sapi!$A497="","",M_Sapi!$A497)</f>
      </c>
      <c r="B497" s="13">
        <f>IF($A497="","",M_Sapi!$F497)</f>
      </c>
      <c r="C497" s="13">
        <f>IF($A497="","",M_Sapi!$J497)</f>
      </c>
      <c r="D497" s="16">
        <f>IF($A497="","",M_Sapi!$D497)</f>
      </c>
      <c r="E497" s="16">
        <f>IF($A497="","",HPP_Sapi!$J497)</f>
      </c>
      <c r="F497" s="16">
        <f>IF($A497="","",$E497-$D497)</f>
      </c>
      <c r="G497" s="18">
        <f>IF($A497="","",M_Sapi!$L497)</f>
      </c>
      <c r="H497" s="19">
        <f>IF(OR($A497="",$G497=0),"",$F497/$G497)</f>
      </c>
      <c r="I497" s="15">
        <f>IF($A497="","",HPP_Sapi!$I497)</f>
      </c>
      <c r="J497" s="15">
        <f>IF($A497="","",IFERROR(INDEX(Penjualan!$E$2:$E$1001,MATCH($A497,Penjualan!$B$2:$B$1001,0)),0))</f>
      </c>
      <c r="K497" s="15">
        <f>IF($A497="","",IF($J497=0,0,$J497-$I497))</f>
      </c>
      <c r="L497" s="20">
        <f>IF(OR($A497="",$J497=0),"",$K497/$J497)</f>
      </c>
    </row>
    <row r="498">
      <c r="A498" s="13">
        <f>IF(M_Sapi!$A498="","",M_Sapi!$A498)</f>
      </c>
      <c r="B498" s="13">
        <f>IF($A498="","",M_Sapi!$F498)</f>
      </c>
      <c r="C498" s="13">
        <f>IF($A498="","",M_Sapi!$J498)</f>
      </c>
      <c r="D498" s="16">
        <f>IF($A498="","",M_Sapi!$D498)</f>
      </c>
      <c r="E498" s="16">
        <f>IF($A498="","",HPP_Sapi!$J498)</f>
      </c>
      <c r="F498" s="16">
        <f>IF($A498="","",$E498-$D498)</f>
      </c>
      <c r="G498" s="18">
        <f>IF($A498="","",M_Sapi!$L498)</f>
      </c>
      <c r="H498" s="19">
        <f>IF(OR($A498="",$G498=0),"",$F498/$G498)</f>
      </c>
      <c r="I498" s="15">
        <f>IF($A498="","",HPP_Sapi!$I498)</f>
      </c>
      <c r="J498" s="15">
        <f>IF($A498="","",IFERROR(INDEX(Penjualan!$E$2:$E$1001,MATCH($A498,Penjualan!$B$2:$B$1001,0)),0))</f>
      </c>
      <c r="K498" s="15">
        <f>IF($A498="","",IF($J498=0,0,$J498-$I498))</f>
      </c>
      <c r="L498" s="20">
        <f>IF(OR($A498="",$J498=0),"",$K498/$J498)</f>
      </c>
    </row>
    <row r="499">
      <c r="A499" s="13">
        <f>IF(M_Sapi!$A499="","",M_Sapi!$A499)</f>
      </c>
      <c r="B499" s="13">
        <f>IF($A499="","",M_Sapi!$F499)</f>
      </c>
      <c r="C499" s="13">
        <f>IF($A499="","",M_Sapi!$J499)</f>
      </c>
      <c r="D499" s="16">
        <f>IF($A499="","",M_Sapi!$D499)</f>
      </c>
      <c r="E499" s="16">
        <f>IF($A499="","",HPP_Sapi!$J499)</f>
      </c>
      <c r="F499" s="16">
        <f>IF($A499="","",$E499-$D499)</f>
      </c>
      <c r="G499" s="18">
        <f>IF($A499="","",M_Sapi!$L499)</f>
      </c>
      <c r="H499" s="19">
        <f>IF(OR($A499="",$G499=0),"",$F499/$G499)</f>
      </c>
      <c r="I499" s="15">
        <f>IF($A499="","",HPP_Sapi!$I499)</f>
      </c>
      <c r="J499" s="15">
        <f>IF($A499="","",IFERROR(INDEX(Penjualan!$E$2:$E$1001,MATCH($A499,Penjualan!$B$2:$B$1001,0)),0))</f>
      </c>
      <c r="K499" s="15">
        <f>IF($A499="","",IF($J499=0,0,$J499-$I499))</f>
      </c>
      <c r="L499" s="20">
        <f>IF(OR($A499="",$J499=0),"",$K499/$J499)</f>
      </c>
    </row>
    <row r="500">
      <c r="A500" s="13">
        <f>IF(M_Sapi!$A500="","",M_Sapi!$A500)</f>
      </c>
      <c r="B500" s="13">
        <f>IF($A500="","",M_Sapi!$F500)</f>
      </c>
      <c r="C500" s="13">
        <f>IF($A500="","",M_Sapi!$J500)</f>
      </c>
      <c r="D500" s="16">
        <f>IF($A500="","",M_Sapi!$D500)</f>
      </c>
      <c r="E500" s="16">
        <f>IF($A500="","",HPP_Sapi!$J500)</f>
      </c>
      <c r="F500" s="16">
        <f>IF($A500="","",$E500-$D500)</f>
      </c>
      <c r="G500" s="18">
        <f>IF($A500="","",M_Sapi!$L500)</f>
      </c>
      <c r="H500" s="19">
        <f>IF(OR($A500="",$G500=0),"",$F500/$G500)</f>
      </c>
      <c r="I500" s="15">
        <f>IF($A500="","",HPP_Sapi!$I500)</f>
      </c>
      <c r="J500" s="15">
        <f>IF($A500="","",IFERROR(INDEX(Penjualan!$E$2:$E$1001,MATCH($A500,Penjualan!$B$2:$B$1001,0)),0))</f>
      </c>
      <c r="K500" s="15">
        <f>IF($A500="","",IF($J500=0,0,$J500-$I500))</f>
      </c>
      <c r="L500" s="20">
        <f>IF(OR($A500="",$J500=0),"",$K500/$J500)</f>
      </c>
    </row>
    <row r="501">
      <c r="A501" s="13">
        <f>IF(M_Sapi!$A501="","",M_Sapi!$A501)</f>
      </c>
      <c r="B501" s="13">
        <f>IF($A501="","",M_Sapi!$F501)</f>
      </c>
      <c r="C501" s="13">
        <f>IF($A501="","",M_Sapi!$J501)</f>
      </c>
      <c r="D501" s="16">
        <f>IF($A501="","",M_Sapi!$D501)</f>
      </c>
      <c r="E501" s="16">
        <f>IF($A501="","",HPP_Sapi!$J501)</f>
      </c>
      <c r="F501" s="16">
        <f>IF($A501="","",$E501-$D501)</f>
      </c>
      <c r="G501" s="18">
        <f>IF($A501="","",M_Sapi!$L501)</f>
      </c>
      <c r="H501" s="19">
        <f>IF(OR($A501="",$G501=0),"",$F501/$G501)</f>
      </c>
      <c r="I501" s="15">
        <f>IF($A501="","",HPP_Sapi!$I501)</f>
      </c>
      <c r="J501" s="15">
        <f>IF($A501="","",IFERROR(INDEX(Penjualan!$E$2:$E$1001,MATCH($A501,Penjualan!$B$2:$B$1001,0)),0))</f>
      </c>
      <c r="K501" s="15">
        <f>IF($A501="","",IF($J501=0,0,$J501-$I501))</f>
      </c>
      <c r="L501" s="20">
        <f>IF(OR($A501="",$J501=0),"",$K501/$J501)</f>
      </c>
    </row>
  </sheetData>
  <sheetProtection sheet="1" objects="1" scenarios="1" formatCells="0" formatColumns="0" formatRows="0" insertRows="0" sort="0" autoFilter="0" selectLockedCells="0" selectUnlockedCells="0"/>
  <pageMargins left="0.5" right="0.5" top="0.5" bottom="0.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1F4E79"/>
  </sheetPr>
  <dimension ref="A1:F28"/>
  <sheetViews>
    <sheetView workbookViewId="0"/>
  </sheetViews>
  <sheetFormatPr defaultRowHeight="15"/>
  <cols>
    <col min="1" max="1" width="2" customWidth="1"/>
    <col min="2" max="2" width="16" customWidth="1"/>
    <col min="3" max="3" width="16" customWidth="1"/>
    <col min="4" max="4" width="16" customWidth="1"/>
    <col min="5" max="5" width="18" customWidth="1"/>
    <col min="6" max="6" width="30" customWidth="1"/>
    <col min="7" max="7" width="4" customWidth="1"/>
  </cols>
  <sheetData>
    <row r="1">
      <c r="B1" s="3" t="inlineStr">
        <is>
          <t xml:space="preserve">DASHBOARD USAHA PENGGEMUKAN SAPI</t>
        </is>
      </c>
    </row>
    <row r="3">
      <c r="B3" s="29" t="inlineStr">
        <is>
          <t xml:space="preserve">Sapi Aktif</t>
        </is>
      </c>
      <c r="D3" s="29" t="inlineStr">
        <is>
          <t xml:space="preserve">Sapi Terjual</t>
        </is>
      </c>
      <c r="F3" s="33" t="inlineStr">
        <is>
          <t xml:space="preserve">Saldo Kas</t>
        </is>
      </c>
    </row>
    <row r="4">
      <c r="B4" s="30">
        <f>COUNTIF(M_Sapi!$J$2:$J$501,"Aktif")</f>
      </c>
      <c r="D4" s="30">
        <f>COUNTIF(M_Sapi!$J$2:$J$501,"Terjual")</f>
      </c>
      <c r="F4" s="34">
        <f>Lap_Keuangan!$D$19</f>
      </c>
    </row>
    <row r="6">
      <c r="B6" s="29" t="inlineStr">
        <is>
          <t xml:space="preserve">Total Pendapatan</t>
        </is>
      </c>
      <c r="D6" s="33" t="inlineStr">
        <is>
          <t xml:space="preserve">Laba Bersih</t>
        </is>
      </c>
      <c r="F6" s="29" t="inlineStr">
        <is>
          <t xml:space="preserve">Nilai Persediaan Sapi</t>
        </is>
      </c>
    </row>
    <row r="7">
      <c r="B7" s="31">
        <f>Lap_Keuangan!$D$4</f>
      </c>
      <c r="D7" s="34">
        <f>Lap_Keuangan!$D$8</f>
      </c>
      <c r="F7" s="31">
        <f>Lap_Keuangan!$D$24</f>
      </c>
    </row>
    <row r="9">
      <c r="B9" s="29" t="inlineStr">
        <is>
          <t xml:space="preserve">Persediaan Pakan</t>
        </is>
      </c>
      <c r="D9" s="35" t="inlineStr">
        <is>
          <t xml:space="preserve">ADG Rata-rata (kg/hr)</t>
        </is>
      </c>
      <c r="F9" s="29" t="inlineStr">
        <is>
          <t xml:space="preserve">Margin Bersih (%)</t>
        </is>
      </c>
    </row>
    <row r="10">
      <c r="B10" s="31">
        <f>Lap_Keuangan!$D$25</f>
      </c>
      <c r="D10" s="36">
        <f>IFERROR(AVERAGE(Analisis!$H$2:$H$501),0)</f>
      </c>
      <c r="F10" s="32">
        <f>IFERROR(Lap_Keuangan!$D$8/Lap_Keuangan!$D$4,0)</f>
      </c>
    </row>
    <row r="11">
      <c r="B11" s="29" t="inlineStr">
        <is>
          <t xml:space="preserve">Sapi Mati/Afkir</t>
        </is>
      </c>
      <c r="D11" s="29" t="inlineStr">
        <is>
          <t xml:space="preserve">Kerugian Sapi Mati</t>
        </is>
      </c>
      <c r="F11" s="29" t="inlineStr">
        <is>
          <t xml:space="preserve">Margin Kotor (%)</t>
        </is>
      </c>
    </row>
    <row r="12">
      <c r="B12" s="30">
        <f>COUNTIF(M_Sapi!$J$2:$J$501,"Mati")</f>
      </c>
      <c r="D12" s="31">
        <f>Lap_Keuangan!$D$7</f>
      </c>
      <c r="F12" s="32">
        <f>IFERROR(Lap_Keuangan!$D$6/Lap_Keuangan!$D$4,0)</f>
      </c>
    </row>
    <row r="13">
      <c r="B13" s="2" t="inlineStr">
        <is>
          <t xml:space="preserve">FEED COST PER GAIN (FCG) &amp; PERFORMA PER BATCH</t>
        </is>
      </c>
    </row>
    <row r="14">
      <c r="B14" s="1" t="inlineStr">
        <is>
          <t xml:space="preserve">Batch</t>
        </is>
      </c>
      <c r="C14" s="1" t="inlineStr">
        <is>
          <t xml:space="preserve">Jml Sapi</t>
        </is>
      </c>
      <c r="D14" s="1" t="inlineStr">
        <is>
          <t xml:space="preserve">ADG</t>
        </is>
      </c>
      <c r="E14" s="1" t="inlineStr">
        <is>
          <t xml:space="preserve">FCG (Rp/kg)</t>
        </is>
      </c>
      <c r="F14" s="1" t="inlineStr">
        <is>
          <t xml:space="preserve">Visual FCG</t>
        </is>
      </c>
    </row>
    <row r="15">
      <c r="B15" s="13">
        <f>IF(Analisis!$N2="","",Analisis!$N2)</f>
      </c>
      <c r="C15" s="14">
        <f>IF($B15="","",Analisis!$P2)</f>
      </c>
      <c r="D15" s="19">
        <f>IF($B15="","",Analisis!$T2)</f>
      </c>
      <c r="E15" s="21">
        <f>IF($B15="","",Analisis!$S2)</f>
      </c>
      <c r="F15" s="37">
        <f>IF($B15="","",REPT("|",ROUND(IFERROR($E15/MAX(Analisis!$S$2:$S$201),0)*25,0)))</f>
      </c>
    </row>
    <row r="16">
      <c r="B16" s="13">
        <f>IF(Analisis!$N3="","",Analisis!$N3)</f>
      </c>
      <c r="C16" s="14">
        <f>IF($B16="","",Analisis!$P3)</f>
      </c>
      <c r="D16" s="19">
        <f>IF($B16="","",Analisis!$T3)</f>
      </c>
      <c r="E16" s="21">
        <f>IF($B16="","",Analisis!$S3)</f>
      </c>
      <c r="F16" s="37">
        <f>IF($B16="","",REPT("|",ROUND(IFERROR($E16/MAX(Analisis!$S$2:$S$201),0)*25,0)))</f>
      </c>
    </row>
    <row r="17">
      <c r="B17" s="13">
        <f>IF(Analisis!$N4="","",Analisis!$N4)</f>
      </c>
      <c r="C17" s="14">
        <f>IF($B17="","",Analisis!$P4)</f>
      </c>
      <c r="D17" s="19">
        <f>IF($B17="","",Analisis!$T4)</f>
      </c>
      <c r="E17" s="21">
        <f>IF($B17="","",Analisis!$S4)</f>
      </c>
      <c r="F17" s="37">
        <f>IF($B17="","",REPT("|",ROUND(IFERROR($E17/MAX(Analisis!$S$2:$S$201),0)*25,0)))</f>
      </c>
    </row>
    <row r="18">
      <c r="B18" s="13">
        <f>IF(Analisis!$N5="","",Analisis!$N5)</f>
      </c>
      <c r="C18" s="14">
        <f>IF($B18="","",Analisis!$P5)</f>
      </c>
      <c r="D18" s="19">
        <f>IF($B18="","",Analisis!$T5)</f>
      </c>
      <c r="E18" s="21">
        <f>IF($B18="","",Analisis!$S5)</f>
      </c>
      <c r="F18" s="37">
        <f>IF($B18="","",REPT("|",ROUND(IFERROR($E18/MAX(Analisis!$S$2:$S$201),0)*25,0)))</f>
      </c>
    </row>
    <row r="19">
      <c r="B19" s="13">
        <f>IF(Analisis!$N6="","",Analisis!$N6)</f>
      </c>
      <c r="C19" s="14">
        <f>IF($B19="","",Analisis!$P6)</f>
      </c>
      <c r="D19" s="19">
        <f>IF($B19="","",Analisis!$T6)</f>
      </c>
      <c r="E19" s="21">
        <f>IF($B19="","",Analisis!$S6)</f>
      </c>
      <c r="F19" s="37">
        <f>IF($B19="","",REPT("|",ROUND(IFERROR($E19/MAX(Analisis!$S$2:$S$201),0)*25,0)))</f>
      </c>
    </row>
    <row r="20">
      <c r="B20" s="13">
        <f>IF(Analisis!$N7="","",Analisis!$N7)</f>
      </c>
      <c r="C20" s="14">
        <f>IF($B20="","",Analisis!$P7)</f>
      </c>
      <c r="D20" s="19">
        <f>IF($B20="","",Analisis!$T7)</f>
      </c>
      <c r="E20" s="21">
        <f>IF($B20="","",Analisis!$S7)</f>
      </c>
      <c r="F20" s="37">
        <f>IF($B20="","",REPT("|",ROUND(IFERROR($E20/MAX(Analisis!$S$2:$S$201),0)*25,0)))</f>
      </c>
    </row>
    <row r="21">
      <c r="B21" s="13">
        <f>IF(Analisis!$N8="","",Analisis!$N8)</f>
      </c>
      <c r="C21" s="14">
        <f>IF($B21="","",Analisis!$P8)</f>
      </c>
      <c r="D21" s="19">
        <f>IF($B21="","",Analisis!$T8)</f>
      </c>
      <c r="E21" s="21">
        <f>IF($B21="","",Analisis!$S8)</f>
      </c>
      <c r="F21" s="37">
        <f>IF($B21="","",REPT("|",ROUND(IFERROR($E21/MAX(Analisis!$S$2:$S$201),0)*25,0)))</f>
      </c>
    </row>
    <row r="22">
      <c r="B22" s="13">
        <f>IF(Analisis!$N9="","",Analisis!$N9)</f>
      </c>
      <c r="C22" s="14">
        <f>IF($B22="","",Analisis!$P9)</f>
      </c>
      <c r="D22" s="19">
        <f>IF($B22="","",Analisis!$T9)</f>
      </c>
      <c r="E22" s="21">
        <f>IF($B22="","",Analisis!$S9)</f>
      </c>
      <c r="F22" s="37">
        <f>IF($B22="","",REPT("|",ROUND(IFERROR($E22/MAX(Analisis!$S$2:$S$201),0)*25,0)))</f>
      </c>
    </row>
    <row r="23">
      <c r="B23" s="13">
        <f>IF(Analisis!$N10="","",Analisis!$N10)</f>
      </c>
      <c r="C23" s="14">
        <f>IF($B23="","",Analisis!$P10)</f>
      </c>
      <c r="D23" s="19">
        <f>IF($B23="","",Analisis!$T10)</f>
      </c>
      <c r="E23" s="21">
        <f>IF($B23="","",Analisis!$S10)</f>
      </c>
      <c r="F23" s="37">
        <f>IF($B23="","",REPT("|",ROUND(IFERROR($E23/MAX(Analisis!$S$2:$S$201),0)*25,0)))</f>
      </c>
    </row>
    <row r="24">
      <c r="B24" s="13">
        <f>IF(Analisis!$N11="","",Analisis!$N11)</f>
      </c>
      <c r="C24" s="14">
        <f>IF($B24="","",Analisis!$P11)</f>
      </c>
      <c r="D24" s="19">
        <f>IF($B24="","",Analisis!$T11)</f>
      </c>
      <c r="E24" s="21">
        <f>IF($B24="","",Analisis!$S11)</f>
      </c>
      <c r="F24" s="37">
        <f>IF($B24="","",REPT("|",ROUND(IFERROR($E24/MAX(Analisis!$S$2:$S$201),0)*25,0)))</f>
      </c>
    </row>
    <row r="25">
      <c r="B25" s="13">
        <f>IF(Analisis!$N12="","",Analisis!$N12)</f>
      </c>
      <c r="C25" s="14">
        <f>IF($B25="","",Analisis!$P12)</f>
      </c>
      <c r="D25" s="19">
        <f>IF($B25="","",Analisis!$T12)</f>
      </c>
      <c r="E25" s="21">
        <f>IF($B25="","",Analisis!$S12)</f>
      </c>
      <c r="F25" s="37">
        <f>IF($B25="","",REPT("|",ROUND(IFERROR($E25/MAX(Analisis!$S$2:$S$201),0)*25,0)))</f>
      </c>
    </row>
    <row r="26">
      <c r="B26" s="13">
        <f>IF(Analisis!$N13="","",Analisis!$N13)</f>
      </c>
      <c r="C26" s="14">
        <f>IF($B26="","",Analisis!$P13)</f>
      </c>
      <c r="D26" s="19">
        <f>IF($B26="","",Analisis!$T13)</f>
      </c>
      <c r="E26" s="21">
        <f>IF($B26="","",Analisis!$S13)</f>
      </c>
      <c r="F26" s="37">
        <f>IF($B26="","",REPT("|",ROUND(IFERROR($E26/MAX(Analisis!$S$2:$S$201),0)*25,0)))</f>
      </c>
    </row>
    <row r="28">
      <c r="B28" s="4" t="inlineStr">
        <is>
          <t xml:space="preserve">Catatan: Dashboard otomatis. FCG = total biaya pakan batch / total pertambahan bobot batch. ADG = pertambahan bobot harian rata-rata. Margin = harga jual - HPP per ekor. Biaya &amp; HPP batch yang sudah ditutup bersifat TERKUNCI.</t>
        </is>
      </c>
    </row>
  </sheetData>
  <sheetProtection sheet="1" objects="1" scenarios="1" formatCells="0" formatColumns="0" formatRows="0" insertRows="0" sort="0" autoFilter="0" selectLockedCells="0" selectUnlockedCells="0"/>
  <mergeCells count="27">
    <mergeCell ref="B1:F1"/>
    <mergeCell ref="B3:C3"/>
    <mergeCell ref="B4:C4"/>
    <mergeCell ref="D3:E3"/>
    <mergeCell ref="D4:E4"/>
    <mergeCell ref="F3:G3"/>
    <mergeCell ref="F4:G4"/>
    <mergeCell ref="B6:C6"/>
    <mergeCell ref="B7:C7"/>
    <mergeCell ref="D6:E6"/>
    <mergeCell ref="D7:E7"/>
    <mergeCell ref="F6:G6"/>
    <mergeCell ref="F7:G7"/>
    <mergeCell ref="B9:C9"/>
    <mergeCell ref="B10:C10"/>
    <mergeCell ref="D9:E9"/>
    <mergeCell ref="D10:E10"/>
    <mergeCell ref="F9:G9"/>
    <mergeCell ref="F10:G10"/>
    <mergeCell ref="B11:C11"/>
    <mergeCell ref="B12:C12"/>
    <mergeCell ref="D11:E11"/>
    <mergeCell ref="D12:E12"/>
    <mergeCell ref="F11:G11"/>
    <mergeCell ref="F12:G12"/>
    <mergeCell ref="B13:F13"/>
    <mergeCell ref="B28:F29"/>
  </mergeCells>
  <pageMargins left="0.5" right="0.5" top="0.5" bottom="0.5" header="0.3" footer="0.3"/>
</worksheet>
</file>

<file path=docProps/app.xml><?xml version="1.0" encoding="utf-8"?>
<Properties xmlns="http://schemas.openxmlformats.org/officeDocument/2006/extended-properties">
  <Application>Kiro Excel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Kiro</dc:creator>
  <cp:lastModifiedBy>Kiro</cp:lastModifiedBy>
  <dcterms:created xsi:type="dcterms:W3CDTF">2026-06-20T02:41:44Z</dcterms:created>
  <dcterms:modified xsi:type="dcterms:W3CDTF">2026-06-20T02:41:44Z</dcterms:modified>
</cp:coreProperties>
</file>